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3402D0AF-33A7-4A45-BBFB-1CA6C8407343}" xr6:coauthVersionLast="47" xr6:coauthVersionMax="47" xr10:uidLastSave="{00000000-0000-0000-0000-000000000000}"/>
  <bookViews>
    <workbookView xWindow="28680" yWindow="-120" windowWidth="29040" windowHeight="15840" activeTab="1" xr2:uid="{A46472A9-C1E5-4C6F-87BB-3A30BD91F622}"/>
  </bookViews>
  <sheets>
    <sheet name="Tokens" sheetId="1" r:id="rId1"/>
    <sheet name="ToMint" sheetId="2" r:id="rId2"/>
    <sheet name="Validate" sheetId="6" r:id="rId3"/>
    <sheet name="Mise en vente" sheetId="5" r:id="rId4"/>
    <sheet name="Settings" sheetId="3" r:id="rId5"/>
    <sheet name="Explorer" sheetId="4" r:id="rId6"/>
    <sheet name="ToExport" sheetId="7" r:id="rId7"/>
  </sheets>
  <functionGroups builtInGroupCount="19"/>
  <definedNames>
    <definedName name="_xlnm._FilterDatabase" localSheetId="0" hidden="1">Tokens!$C$3:$BS$3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2" i="1" l="1"/>
  <c r="B103" i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B875" i="1" s="1"/>
  <c r="B876" i="1" s="1"/>
  <c r="B877" i="1" s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B989" i="1" s="1"/>
  <c r="B990" i="1" s="1"/>
  <c r="B991" i="1" s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B1027" i="1" s="1"/>
  <c r="B1028" i="1" s="1"/>
  <c r="B1029" i="1" s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1042" i="1" s="1"/>
  <c r="B1043" i="1" s="1"/>
  <c r="B1044" i="1" s="1"/>
  <c r="B1045" i="1" s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B1058" i="1" s="1"/>
  <c r="B1059" i="1" s="1"/>
  <c r="B1060" i="1" s="1"/>
  <c r="B1061" i="1" s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B1073" i="1" s="1"/>
  <c r="B1074" i="1" s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B1086" i="1" s="1"/>
  <c r="B1087" i="1" s="1"/>
  <c r="B1088" i="1" s="1"/>
  <c r="B1089" i="1" s="1"/>
  <c r="B1090" i="1" s="1"/>
  <c r="B1091" i="1" s="1"/>
  <c r="B1092" i="1" s="1"/>
  <c r="B1093" i="1" s="1"/>
  <c r="B1094" i="1" s="1"/>
  <c r="B1095" i="1" s="1"/>
  <c r="B1096" i="1" s="1"/>
  <c r="B1097" i="1" s="1"/>
  <c r="B1098" i="1" s="1"/>
  <c r="B1099" i="1" s="1"/>
  <c r="B1100" i="1" s="1"/>
  <c r="B1101" i="1" s="1"/>
  <c r="B1102" i="1" s="1"/>
  <c r="B1103" i="1" s="1"/>
  <c r="B1104" i="1" s="1"/>
  <c r="B1105" i="1" s="1"/>
  <c r="B1106" i="1" s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B1120" i="1" s="1"/>
  <c r="B1121" i="1" s="1"/>
  <c r="B1122" i="1" s="1"/>
  <c r="B1123" i="1" s="1"/>
  <c r="B1124" i="1" s="1"/>
  <c r="B1125" i="1" s="1"/>
  <c r="B1126" i="1" s="1"/>
  <c r="B1127" i="1" s="1"/>
  <c r="B1128" i="1" s="1"/>
  <c r="B1129" i="1" s="1"/>
  <c r="B1130" i="1" s="1"/>
  <c r="B1131" i="1" s="1"/>
  <c r="B1132" i="1" s="1"/>
  <c r="B1133" i="1" s="1"/>
  <c r="B1134" i="1" s="1"/>
  <c r="B1135" i="1" s="1"/>
  <c r="B1136" i="1" s="1"/>
  <c r="B1137" i="1" s="1"/>
  <c r="B1138" i="1" s="1"/>
  <c r="B1139" i="1" s="1"/>
  <c r="B1140" i="1" s="1"/>
  <c r="B1141" i="1" s="1"/>
  <c r="B1142" i="1" s="1"/>
  <c r="B1143" i="1" s="1"/>
  <c r="B1144" i="1" s="1"/>
  <c r="B1145" i="1" s="1"/>
  <c r="B1146" i="1" s="1"/>
  <c r="B1147" i="1" s="1"/>
  <c r="B1148" i="1" s="1"/>
  <c r="B1149" i="1" s="1"/>
  <c r="B1150" i="1" s="1"/>
  <c r="B1151" i="1" s="1"/>
  <c r="B1152" i="1" s="1"/>
  <c r="B1153" i="1" s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B1167" i="1" s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B1178" i="1" s="1"/>
  <c r="B1179" i="1" s="1"/>
  <c r="B1180" i="1" s="1"/>
  <c r="B1181" i="1" s="1"/>
  <c r="B1182" i="1" s="1"/>
  <c r="B1183" i="1" s="1"/>
  <c r="B1184" i="1" s="1"/>
  <c r="B1185" i="1" s="1"/>
  <c r="B1186" i="1" s="1"/>
  <c r="B1187" i="1" s="1"/>
  <c r="B1188" i="1" s="1"/>
  <c r="B1189" i="1" s="1"/>
  <c r="B1190" i="1" s="1"/>
  <c r="B1191" i="1" s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B1206" i="1" s="1"/>
  <c r="B1207" i="1" s="1"/>
  <c r="B1208" i="1" s="1"/>
  <c r="B1209" i="1" s="1"/>
  <c r="B1210" i="1" s="1"/>
  <c r="B1211" i="1" s="1"/>
  <c r="B1212" i="1" s="1"/>
  <c r="B1213" i="1" s="1"/>
  <c r="B1214" i="1" s="1"/>
  <c r="B1215" i="1" s="1"/>
  <c r="B1216" i="1" s="1"/>
  <c r="B1217" i="1" s="1"/>
  <c r="B1218" i="1" s="1"/>
  <c r="B1219" i="1" s="1"/>
  <c r="B1220" i="1" s="1"/>
  <c r="B1221" i="1" s="1"/>
  <c r="B1222" i="1" s="1"/>
  <c r="B1223" i="1" s="1"/>
  <c r="B1224" i="1" s="1"/>
  <c r="B1225" i="1" s="1"/>
  <c r="B1226" i="1" s="1"/>
  <c r="B1227" i="1" s="1"/>
  <c r="B1228" i="1" s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50" i="1" s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B1266" i="1" s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B1279" i="1" s="1"/>
  <c r="B1280" i="1" s="1"/>
  <c r="B1281" i="1" s="1"/>
  <c r="B1282" i="1" s="1"/>
  <c r="B1283" i="1" s="1"/>
  <c r="B1284" i="1" s="1"/>
  <c r="B1285" i="1" s="1"/>
  <c r="B1286" i="1" s="1"/>
  <c r="B1287" i="1" s="1"/>
  <c r="B1288" i="1" s="1"/>
  <c r="B1289" i="1" s="1"/>
  <c r="B1290" i="1" s="1"/>
  <c r="B1291" i="1" s="1"/>
  <c r="B1292" i="1" s="1"/>
  <c r="B1293" i="1" s="1"/>
  <c r="B1294" i="1" s="1"/>
  <c r="B1295" i="1" s="1"/>
  <c r="B1296" i="1" s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B1312" i="1" s="1"/>
  <c r="B1313" i="1" s="1"/>
  <c r="B1314" i="1" s="1"/>
  <c r="B1315" i="1" s="1"/>
  <c r="B1316" i="1" s="1"/>
  <c r="B1317" i="1" s="1"/>
  <c r="B1318" i="1" s="1"/>
  <c r="B1319" i="1" s="1"/>
  <c r="B1320" i="1" s="1"/>
  <c r="B1321" i="1" s="1"/>
  <c r="B1322" i="1" s="1"/>
  <c r="B1323" i="1" s="1"/>
  <c r="B1324" i="1" s="1"/>
  <c r="B1325" i="1" s="1"/>
  <c r="B1326" i="1" s="1"/>
  <c r="B1327" i="1" s="1"/>
  <c r="B1328" i="1" s="1"/>
  <c r="B1329" i="1" s="1"/>
  <c r="B1330" i="1" s="1"/>
  <c r="B1331" i="1" s="1"/>
  <c r="B1332" i="1" s="1"/>
  <c r="B1333" i="1" s="1"/>
  <c r="B1334" i="1" s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B1350" i="1" s="1"/>
  <c r="B1351" i="1" s="1"/>
  <c r="B1352" i="1" s="1"/>
  <c r="B1353" i="1" s="1"/>
  <c r="B1354" i="1" s="1"/>
  <c r="B1355" i="1" s="1"/>
  <c r="B1356" i="1" s="1"/>
  <c r="B1357" i="1" s="1"/>
  <c r="B1358" i="1" s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B1369" i="1" s="1"/>
  <c r="B1370" i="1" s="1"/>
  <c r="B1371" i="1" s="1"/>
  <c r="B1372" i="1" s="1"/>
  <c r="B1373" i="1" s="1"/>
  <c r="B1374" i="1" s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B1385" i="1" s="1"/>
  <c r="B1386" i="1" s="1"/>
  <c r="B1387" i="1" s="1"/>
  <c r="B1388" i="1" s="1"/>
  <c r="B1389" i="1" s="1"/>
  <c r="B1390" i="1" s="1"/>
  <c r="B1391" i="1" s="1"/>
  <c r="B1392" i="1" s="1"/>
  <c r="B1393" i="1" s="1"/>
  <c r="B1394" i="1" s="1"/>
  <c r="B1395" i="1" s="1"/>
  <c r="B1396" i="1" s="1"/>
  <c r="B1397" i="1" s="1"/>
  <c r="B1398" i="1" s="1"/>
  <c r="B1399" i="1" s="1"/>
  <c r="B1400" i="1" s="1"/>
  <c r="B1401" i="1" s="1"/>
  <c r="B1402" i="1" s="1"/>
  <c r="B1403" i="1" s="1"/>
  <c r="B1404" i="1" s="1"/>
  <c r="B1405" i="1" s="1"/>
  <c r="B1406" i="1" s="1"/>
  <c r="B1407" i="1" s="1"/>
  <c r="B1408" i="1" s="1"/>
  <c r="B1409" i="1" s="1"/>
  <c r="B1410" i="1" s="1"/>
  <c r="B1411" i="1" s="1"/>
  <c r="B1412" i="1" s="1"/>
  <c r="B1413" i="1" s="1"/>
  <c r="B1414" i="1" s="1"/>
  <c r="B1415" i="1" s="1"/>
  <c r="B1416" i="1" s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B1428" i="1" s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B1442" i="1" s="1"/>
  <c r="B1443" i="1" s="1"/>
  <c r="B1444" i="1" s="1"/>
  <c r="B1445" i="1" s="1"/>
  <c r="B1446" i="1" s="1"/>
  <c r="B1447" i="1" s="1"/>
  <c r="B1448" i="1" s="1"/>
  <c r="B1449" i="1" s="1"/>
  <c r="B1450" i="1" s="1"/>
  <c r="B1451" i="1" s="1"/>
  <c r="B1452" i="1" s="1"/>
  <c r="B1453" i="1" s="1"/>
  <c r="B1454" i="1" s="1"/>
  <c r="B1455" i="1" s="1"/>
  <c r="B1456" i="1" s="1"/>
  <c r="B1457" i="1" s="1"/>
  <c r="B1458" i="1" s="1"/>
  <c r="B1459" i="1" s="1"/>
  <c r="B1460" i="1" s="1"/>
  <c r="B1461" i="1" s="1"/>
  <c r="B1462" i="1" s="1"/>
  <c r="B1463" i="1" s="1"/>
  <c r="B1464" i="1" s="1"/>
  <c r="B1465" i="1" s="1"/>
  <c r="B1466" i="1" s="1"/>
  <c r="B1467" i="1" s="1"/>
  <c r="B1468" i="1" s="1"/>
  <c r="B1469" i="1" s="1"/>
  <c r="B1470" i="1" s="1"/>
  <c r="B1471" i="1" s="1"/>
  <c r="B1472" i="1" s="1"/>
  <c r="B1473" i="1" s="1"/>
  <c r="B1474" i="1" s="1"/>
  <c r="B1475" i="1" s="1"/>
  <c r="B1476" i="1" s="1"/>
  <c r="B1477" i="1" s="1"/>
  <c r="B1478" i="1" s="1"/>
  <c r="B1479" i="1" s="1"/>
  <c r="B1480" i="1" s="1"/>
  <c r="B1481" i="1" s="1"/>
  <c r="B1482" i="1" s="1"/>
  <c r="B1483" i="1" s="1"/>
  <c r="B1484" i="1" s="1"/>
  <c r="B1485" i="1" s="1"/>
  <c r="B1486" i="1" s="1"/>
  <c r="B1487" i="1" s="1"/>
  <c r="B1488" i="1" s="1"/>
  <c r="B1489" i="1" s="1"/>
  <c r="B1490" i="1" s="1"/>
  <c r="B1491" i="1" s="1"/>
  <c r="B1492" i="1" s="1"/>
  <c r="B1493" i="1" s="1"/>
  <c r="B1494" i="1" s="1"/>
  <c r="B1495" i="1" s="1"/>
  <c r="B1496" i="1" s="1"/>
  <c r="B1497" i="1" s="1"/>
  <c r="B1498" i="1" s="1"/>
  <c r="B1499" i="1" s="1"/>
  <c r="B1500" i="1" s="1"/>
  <c r="B1501" i="1" s="1"/>
  <c r="B1502" i="1" s="1"/>
  <c r="B1503" i="1" s="1"/>
  <c r="B1504" i="1" s="1"/>
  <c r="B1505" i="1" s="1"/>
  <c r="B1506" i="1" s="1"/>
  <c r="B1507" i="1" s="1"/>
  <c r="B1508" i="1" s="1"/>
  <c r="B1509" i="1" s="1"/>
  <c r="B1510" i="1" s="1"/>
  <c r="B1511" i="1" s="1"/>
  <c r="B1512" i="1" s="1"/>
  <c r="B1513" i="1" s="1"/>
  <c r="B1514" i="1" s="1"/>
  <c r="B1515" i="1" s="1"/>
  <c r="B1516" i="1" s="1"/>
  <c r="B1517" i="1" s="1"/>
  <c r="B1518" i="1" s="1"/>
  <c r="B1519" i="1" s="1"/>
  <c r="B1520" i="1" s="1"/>
  <c r="B1521" i="1" s="1"/>
  <c r="B1522" i="1" s="1"/>
  <c r="B1523" i="1" s="1"/>
  <c r="B1524" i="1" s="1"/>
  <c r="B1525" i="1" s="1"/>
  <c r="B1526" i="1" s="1"/>
  <c r="B1527" i="1" s="1"/>
  <c r="B1528" i="1" s="1"/>
  <c r="B1529" i="1" s="1"/>
  <c r="B1530" i="1" s="1"/>
  <c r="B1531" i="1" s="1"/>
  <c r="B1532" i="1" s="1"/>
  <c r="B1533" i="1" s="1"/>
  <c r="B1534" i="1" s="1"/>
  <c r="B1535" i="1" s="1"/>
  <c r="B1536" i="1" s="1"/>
  <c r="B1537" i="1" s="1"/>
  <c r="B1538" i="1" s="1"/>
  <c r="B1539" i="1" s="1"/>
  <c r="B1540" i="1" s="1"/>
  <c r="B1541" i="1" s="1"/>
  <c r="B1542" i="1" s="1"/>
  <c r="B1543" i="1" s="1"/>
  <c r="B1544" i="1" s="1"/>
  <c r="B1545" i="1" s="1"/>
  <c r="B1546" i="1" s="1"/>
  <c r="B1547" i="1" s="1"/>
  <c r="B1548" i="1" s="1"/>
  <c r="B1549" i="1" s="1"/>
  <c r="B1550" i="1" s="1"/>
  <c r="B1551" i="1" s="1"/>
  <c r="B1552" i="1" s="1"/>
  <c r="B1553" i="1" s="1"/>
  <c r="B1554" i="1" s="1"/>
  <c r="B1555" i="1" s="1"/>
  <c r="B1556" i="1" s="1"/>
  <c r="B1557" i="1" s="1"/>
  <c r="B1558" i="1" s="1"/>
  <c r="B1559" i="1" s="1"/>
  <c r="B1560" i="1" s="1"/>
  <c r="B1561" i="1" s="1"/>
  <c r="B1562" i="1" s="1"/>
  <c r="B1563" i="1" s="1"/>
  <c r="B1564" i="1" s="1"/>
  <c r="B1565" i="1" s="1"/>
  <c r="B1566" i="1" s="1"/>
  <c r="B1567" i="1" s="1"/>
  <c r="B1568" i="1" s="1"/>
  <c r="B1569" i="1" s="1"/>
  <c r="B1570" i="1" s="1"/>
  <c r="B1571" i="1" s="1"/>
  <c r="B1572" i="1" s="1"/>
  <c r="B1573" i="1" s="1"/>
  <c r="B1574" i="1" s="1"/>
  <c r="B1575" i="1" s="1"/>
  <c r="B1576" i="1" s="1"/>
  <c r="B1577" i="1" s="1"/>
  <c r="B1578" i="1" s="1"/>
  <c r="B1579" i="1" s="1"/>
  <c r="B1580" i="1" s="1"/>
  <c r="B1581" i="1" s="1"/>
  <c r="B1582" i="1" s="1"/>
  <c r="B1583" i="1" s="1"/>
  <c r="B1584" i="1" s="1"/>
  <c r="B1585" i="1" s="1"/>
  <c r="B1586" i="1" s="1"/>
  <c r="B1587" i="1" s="1"/>
  <c r="B1588" i="1" s="1"/>
  <c r="B1589" i="1" s="1"/>
  <c r="B1590" i="1" s="1"/>
  <c r="B1591" i="1" s="1"/>
  <c r="B1592" i="1" s="1"/>
  <c r="B1593" i="1" s="1"/>
  <c r="B1594" i="1" s="1"/>
  <c r="B1595" i="1" s="1"/>
  <c r="E4" i="2"/>
  <c r="E5" i="2"/>
  <c r="E6" i="2"/>
  <c r="E7" i="2"/>
  <c r="E8" i="2"/>
  <c r="E9" i="2"/>
  <c r="C5" i="1"/>
  <c r="C4" i="1"/>
  <c r="E2000" i="2" l="1"/>
  <c r="D2000" i="2"/>
  <c r="E1999" i="2"/>
  <c r="D1999" i="2"/>
  <c r="E1998" i="2"/>
  <c r="D1998" i="2"/>
  <c r="E1997" i="2"/>
  <c r="D1997" i="2"/>
  <c r="E1996" i="2"/>
  <c r="D1996" i="2"/>
  <c r="E1995" i="2"/>
  <c r="D1995" i="2"/>
  <c r="E1994" i="2"/>
  <c r="D1994" i="2"/>
  <c r="E1993" i="2"/>
  <c r="D1993" i="2"/>
  <c r="E1992" i="2"/>
  <c r="D1992" i="2"/>
  <c r="E1991" i="2"/>
  <c r="D1991" i="2"/>
  <c r="E1990" i="2"/>
  <c r="D1990" i="2"/>
  <c r="E1989" i="2"/>
  <c r="D1989" i="2"/>
  <c r="E1988" i="2"/>
  <c r="D1988" i="2"/>
  <c r="E1987" i="2"/>
  <c r="D1987" i="2"/>
  <c r="E1986" i="2"/>
  <c r="D1986" i="2"/>
  <c r="E1985" i="2"/>
  <c r="D1985" i="2"/>
  <c r="E1984" i="2"/>
  <c r="D1984" i="2"/>
  <c r="E1983" i="2"/>
  <c r="D1983" i="2"/>
  <c r="E1982" i="2"/>
  <c r="D1982" i="2"/>
  <c r="E1981" i="2"/>
  <c r="D1981" i="2"/>
  <c r="E1980" i="2"/>
  <c r="D1980" i="2"/>
  <c r="E1979" i="2"/>
  <c r="D1979" i="2"/>
  <c r="E1978" i="2"/>
  <c r="D1978" i="2"/>
  <c r="E1977" i="2"/>
  <c r="D1977" i="2"/>
  <c r="E1976" i="2"/>
  <c r="D1976" i="2"/>
  <c r="E1975" i="2"/>
  <c r="D1975" i="2"/>
  <c r="E1974" i="2"/>
  <c r="D1974" i="2"/>
  <c r="E1973" i="2"/>
  <c r="D1973" i="2"/>
  <c r="E1972" i="2"/>
  <c r="D1972" i="2"/>
  <c r="E1971" i="2"/>
  <c r="D1971" i="2"/>
  <c r="E1970" i="2"/>
  <c r="D1970" i="2"/>
  <c r="E1969" i="2"/>
  <c r="D1969" i="2"/>
  <c r="E1968" i="2"/>
  <c r="D1968" i="2"/>
  <c r="E1967" i="2"/>
  <c r="D1967" i="2"/>
  <c r="E1966" i="2"/>
  <c r="D1966" i="2"/>
  <c r="E1965" i="2"/>
  <c r="D1965" i="2"/>
  <c r="E1964" i="2"/>
  <c r="D1964" i="2"/>
  <c r="E1963" i="2"/>
  <c r="D1963" i="2"/>
  <c r="E1962" i="2"/>
  <c r="D1962" i="2"/>
  <c r="E1961" i="2"/>
  <c r="D1961" i="2"/>
  <c r="E1960" i="2"/>
  <c r="D1960" i="2"/>
  <c r="E1959" i="2"/>
  <c r="D1959" i="2"/>
  <c r="E1958" i="2"/>
  <c r="D1958" i="2"/>
  <c r="E1957" i="2"/>
  <c r="D1957" i="2"/>
  <c r="E1956" i="2"/>
  <c r="D1956" i="2"/>
  <c r="E1955" i="2"/>
  <c r="D1955" i="2"/>
  <c r="E1954" i="2"/>
  <c r="D1954" i="2"/>
  <c r="E1953" i="2"/>
  <c r="D1953" i="2"/>
  <c r="E1952" i="2"/>
  <c r="D1952" i="2"/>
  <c r="E1951" i="2"/>
  <c r="D1951" i="2"/>
  <c r="E1950" i="2"/>
  <c r="D1950" i="2"/>
  <c r="E1949" i="2"/>
  <c r="D1949" i="2"/>
  <c r="E1948" i="2"/>
  <c r="D1948" i="2"/>
  <c r="E1947" i="2"/>
  <c r="D1947" i="2"/>
  <c r="E1946" i="2"/>
  <c r="D1946" i="2"/>
  <c r="E1945" i="2"/>
  <c r="D1945" i="2"/>
  <c r="E1944" i="2"/>
  <c r="D1944" i="2"/>
  <c r="E1943" i="2"/>
  <c r="D1943" i="2"/>
  <c r="E1942" i="2"/>
  <c r="D1942" i="2"/>
  <c r="E1941" i="2"/>
  <c r="D1941" i="2"/>
  <c r="E1940" i="2"/>
  <c r="D1940" i="2"/>
  <c r="E1939" i="2"/>
  <c r="D1939" i="2"/>
  <c r="E1938" i="2"/>
  <c r="D1938" i="2"/>
  <c r="E1937" i="2"/>
  <c r="D1937" i="2"/>
  <c r="E1936" i="2"/>
  <c r="D1936" i="2"/>
  <c r="E1935" i="2"/>
  <c r="D1935" i="2"/>
  <c r="E1934" i="2"/>
  <c r="D1934" i="2"/>
  <c r="E1933" i="2"/>
  <c r="D1933" i="2"/>
  <c r="E1932" i="2"/>
  <c r="D1932" i="2"/>
  <c r="E1931" i="2"/>
  <c r="D1931" i="2"/>
  <c r="E1930" i="2"/>
  <c r="D1930" i="2"/>
  <c r="E1929" i="2"/>
  <c r="D1929" i="2"/>
  <c r="E1928" i="2"/>
  <c r="D1928" i="2"/>
  <c r="E1927" i="2"/>
  <c r="D1927" i="2"/>
  <c r="E1926" i="2"/>
  <c r="D1926" i="2"/>
  <c r="E1925" i="2"/>
  <c r="D1925" i="2"/>
  <c r="E1924" i="2"/>
  <c r="D1924" i="2"/>
  <c r="E1923" i="2"/>
  <c r="D1923" i="2"/>
  <c r="E1922" i="2"/>
  <c r="D1922" i="2"/>
  <c r="E1921" i="2"/>
  <c r="D1921" i="2"/>
  <c r="E1920" i="2"/>
  <c r="D1920" i="2"/>
  <c r="E1919" i="2"/>
  <c r="D1919" i="2"/>
  <c r="E1918" i="2"/>
  <c r="D1918" i="2"/>
  <c r="E1917" i="2"/>
  <c r="D1917" i="2"/>
  <c r="E1916" i="2"/>
  <c r="D1916" i="2"/>
  <c r="E1915" i="2"/>
  <c r="D1915" i="2"/>
  <c r="E1914" i="2"/>
  <c r="D1914" i="2"/>
  <c r="E1913" i="2"/>
  <c r="D1913" i="2"/>
  <c r="E1912" i="2"/>
  <c r="D1912" i="2"/>
  <c r="E1911" i="2"/>
  <c r="D1911" i="2"/>
  <c r="E1910" i="2"/>
  <c r="D1910" i="2"/>
  <c r="E1909" i="2"/>
  <c r="D1909" i="2"/>
  <c r="E1908" i="2"/>
  <c r="D1908" i="2"/>
  <c r="E1907" i="2"/>
  <c r="D1907" i="2"/>
  <c r="E1906" i="2"/>
  <c r="D1906" i="2"/>
  <c r="E1905" i="2"/>
  <c r="D1905" i="2"/>
  <c r="E1904" i="2"/>
  <c r="D1904" i="2"/>
  <c r="E1903" i="2"/>
  <c r="D1903" i="2"/>
  <c r="E1902" i="2"/>
  <c r="D1902" i="2"/>
  <c r="E1901" i="2"/>
  <c r="D1901" i="2"/>
  <c r="E1900" i="2"/>
  <c r="D1900" i="2"/>
  <c r="E1899" i="2"/>
  <c r="D1899" i="2"/>
  <c r="E1898" i="2"/>
  <c r="D1898" i="2"/>
  <c r="E1897" i="2"/>
  <c r="D1897" i="2"/>
  <c r="E1896" i="2"/>
  <c r="D1896" i="2"/>
  <c r="E1895" i="2"/>
  <c r="D1895" i="2"/>
  <c r="E1894" i="2"/>
  <c r="D1894" i="2"/>
  <c r="E1893" i="2"/>
  <c r="D1893" i="2"/>
  <c r="E1892" i="2"/>
  <c r="D1892" i="2"/>
  <c r="E1891" i="2"/>
  <c r="D1891" i="2"/>
  <c r="E1890" i="2"/>
  <c r="D1890" i="2"/>
  <c r="E1889" i="2"/>
  <c r="D1889" i="2"/>
  <c r="E1888" i="2"/>
  <c r="D1888" i="2"/>
  <c r="E1887" i="2"/>
  <c r="D1887" i="2"/>
  <c r="E1886" i="2"/>
  <c r="D1886" i="2"/>
  <c r="E1885" i="2"/>
  <c r="D1885" i="2"/>
  <c r="E1884" i="2"/>
  <c r="D1884" i="2"/>
  <c r="E1883" i="2"/>
  <c r="D1883" i="2"/>
  <c r="E1882" i="2"/>
  <c r="D1882" i="2"/>
  <c r="E1881" i="2"/>
  <c r="D1881" i="2"/>
  <c r="E1880" i="2"/>
  <c r="D1880" i="2"/>
  <c r="E1879" i="2"/>
  <c r="D1879" i="2"/>
  <c r="E1878" i="2"/>
  <c r="D1878" i="2"/>
  <c r="E1877" i="2"/>
  <c r="D1877" i="2"/>
  <c r="E1876" i="2"/>
  <c r="D1876" i="2"/>
  <c r="E1875" i="2"/>
  <c r="D1875" i="2"/>
  <c r="E1874" i="2"/>
  <c r="D1874" i="2"/>
  <c r="E1873" i="2"/>
  <c r="D1873" i="2"/>
  <c r="E1872" i="2"/>
  <c r="D1872" i="2"/>
  <c r="E1871" i="2"/>
  <c r="D1871" i="2"/>
  <c r="E1870" i="2"/>
  <c r="D1870" i="2"/>
  <c r="E1869" i="2"/>
  <c r="D1869" i="2"/>
  <c r="E1868" i="2"/>
  <c r="D1868" i="2"/>
  <c r="E1867" i="2"/>
  <c r="D1867" i="2"/>
  <c r="E1866" i="2"/>
  <c r="D1866" i="2"/>
  <c r="E1865" i="2"/>
  <c r="D1865" i="2"/>
  <c r="E1864" i="2"/>
  <c r="D1864" i="2"/>
  <c r="E1863" i="2"/>
  <c r="D1863" i="2"/>
  <c r="E1862" i="2"/>
  <c r="D1862" i="2"/>
  <c r="E1861" i="2"/>
  <c r="D1861" i="2"/>
  <c r="E1860" i="2"/>
  <c r="D1860" i="2"/>
  <c r="E1859" i="2"/>
  <c r="D1859" i="2"/>
  <c r="E1858" i="2"/>
  <c r="D1858" i="2"/>
  <c r="E1857" i="2"/>
  <c r="D1857" i="2"/>
  <c r="E1856" i="2"/>
  <c r="D1856" i="2"/>
  <c r="E1855" i="2"/>
  <c r="D1855" i="2"/>
  <c r="E1854" i="2"/>
  <c r="D1854" i="2"/>
  <c r="E1853" i="2"/>
  <c r="D1853" i="2"/>
  <c r="E1852" i="2"/>
  <c r="D1852" i="2"/>
  <c r="E1851" i="2"/>
  <c r="D1851" i="2"/>
  <c r="E1850" i="2"/>
  <c r="D1850" i="2"/>
  <c r="E1849" i="2"/>
  <c r="D1849" i="2"/>
  <c r="E1848" i="2"/>
  <c r="D1848" i="2"/>
  <c r="E1847" i="2"/>
  <c r="D1847" i="2"/>
  <c r="E1846" i="2"/>
  <c r="D1846" i="2"/>
  <c r="E1845" i="2"/>
  <c r="D1845" i="2"/>
  <c r="E1844" i="2"/>
  <c r="D1844" i="2"/>
  <c r="E1843" i="2"/>
  <c r="D1843" i="2"/>
  <c r="E1842" i="2"/>
  <c r="D1842" i="2"/>
  <c r="E1841" i="2"/>
  <c r="D1841" i="2"/>
  <c r="E1840" i="2"/>
  <c r="D1840" i="2"/>
  <c r="E1839" i="2"/>
  <c r="D1839" i="2"/>
  <c r="E1838" i="2"/>
  <c r="D1838" i="2"/>
  <c r="E1837" i="2"/>
  <c r="D1837" i="2"/>
  <c r="E1836" i="2"/>
  <c r="D1836" i="2"/>
  <c r="E1835" i="2"/>
  <c r="D1835" i="2"/>
  <c r="E1834" i="2"/>
  <c r="D1834" i="2"/>
  <c r="E1833" i="2"/>
  <c r="D1833" i="2"/>
  <c r="E1832" i="2"/>
  <c r="D1832" i="2"/>
  <c r="E1831" i="2"/>
  <c r="D1831" i="2"/>
  <c r="E1830" i="2"/>
  <c r="D1830" i="2"/>
  <c r="E1829" i="2"/>
  <c r="D1829" i="2"/>
  <c r="E1828" i="2"/>
  <c r="D1828" i="2"/>
  <c r="E1827" i="2"/>
  <c r="D1827" i="2"/>
  <c r="E1826" i="2"/>
  <c r="D1826" i="2"/>
  <c r="E1825" i="2"/>
  <c r="D1825" i="2"/>
  <c r="E1824" i="2"/>
  <c r="D1824" i="2"/>
  <c r="E1823" i="2"/>
  <c r="D1823" i="2"/>
  <c r="E1822" i="2"/>
  <c r="D1822" i="2"/>
  <c r="E1821" i="2"/>
  <c r="D1821" i="2"/>
  <c r="E1820" i="2"/>
  <c r="D1820" i="2"/>
  <c r="E1819" i="2"/>
  <c r="D1819" i="2"/>
  <c r="E1818" i="2"/>
  <c r="D1818" i="2"/>
  <c r="E1817" i="2"/>
  <c r="D1817" i="2"/>
  <c r="E1816" i="2"/>
  <c r="D1816" i="2"/>
  <c r="E1815" i="2"/>
  <c r="D1815" i="2"/>
  <c r="E1814" i="2"/>
  <c r="D1814" i="2"/>
  <c r="E1813" i="2"/>
  <c r="D1813" i="2"/>
  <c r="E1812" i="2"/>
  <c r="D1812" i="2"/>
  <c r="E1811" i="2"/>
  <c r="D1811" i="2"/>
  <c r="E1810" i="2"/>
  <c r="D1810" i="2"/>
  <c r="E1809" i="2"/>
  <c r="D1809" i="2"/>
  <c r="E1808" i="2"/>
  <c r="D1808" i="2"/>
  <c r="E1807" i="2"/>
  <c r="D1807" i="2"/>
  <c r="E1806" i="2"/>
  <c r="D1806" i="2"/>
  <c r="E1805" i="2"/>
  <c r="D1805" i="2"/>
  <c r="E1804" i="2"/>
  <c r="D1804" i="2"/>
  <c r="E1803" i="2"/>
  <c r="D1803" i="2"/>
  <c r="E1802" i="2"/>
  <c r="D1802" i="2"/>
  <c r="E1801" i="2"/>
  <c r="D1801" i="2"/>
  <c r="E1800" i="2"/>
  <c r="D1800" i="2"/>
  <c r="E1799" i="2"/>
  <c r="D1799" i="2"/>
  <c r="E1798" i="2"/>
  <c r="D1798" i="2"/>
  <c r="E1797" i="2"/>
  <c r="D1797" i="2"/>
  <c r="E1796" i="2"/>
  <c r="D1796" i="2"/>
  <c r="E1795" i="2"/>
  <c r="D1795" i="2"/>
  <c r="E1794" i="2"/>
  <c r="D1794" i="2"/>
  <c r="E1793" i="2"/>
  <c r="D1793" i="2"/>
  <c r="E1792" i="2"/>
  <c r="D1792" i="2"/>
  <c r="E1791" i="2"/>
  <c r="D1791" i="2"/>
  <c r="E1790" i="2"/>
  <c r="D1790" i="2"/>
  <c r="E1789" i="2"/>
  <c r="D1789" i="2"/>
  <c r="E1788" i="2"/>
  <c r="D1788" i="2"/>
  <c r="E1787" i="2"/>
  <c r="D1787" i="2"/>
  <c r="E1786" i="2"/>
  <c r="D1786" i="2"/>
  <c r="E1785" i="2"/>
  <c r="D1785" i="2"/>
  <c r="E1784" i="2"/>
  <c r="D1784" i="2"/>
  <c r="E1783" i="2"/>
  <c r="D1783" i="2"/>
  <c r="E1782" i="2"/>
  <c r="D1782" i="2"/>
  <c r="E1781" i="2"/>
  <c r="D1781" i="2"/>
  <c r="E1780" i="2"/>
  <c r="D1780" i="2"/>
  <c r="E1779" i="2"/>
  <c r="D1779" i="2"/>
  <c r="E1778" i="2"/>
  <c r="D1778" i="2"/>
  <c r="E1777" i="2"/>
  <c r="D1777" i="2"/>
  <c r="E1776" i="2"/>
  <c r="D1776" i="2"/>
  <c r="E1775" i="2"/>
  <c r="D1775" i="2"/>
  <c r="E1774" i="2"/>
  <c r="D1774" i="2"/>
  <c r="E1773" i="2"/>
  <c r="D1773" i="2"/>
  <c r="E1772" i="2"/>
  <c r="D1772" i="2"/>
  <c r="E1771" i="2"/>
  <c r="D1771" i="2"/>
  <c r="E1770" i="2"/>
  <c r="D1770" i="2"/>
  <c r="E1769" i="2"/>
  <c r="D1769" i="2"/>
  <c r="E1768" i="2"/>
  <c r="D1768" i="2"/>
  <c r="E1767" i="2"/>
  <c r="D1767" i="2"/>
  <c r="E1766" i="2"/>
  <c r="D1766" i="2"/>
  <c r="E1765" i="2"/>
  <c r="D1765" i="2"/>
  <c r="E1764" i="2"/>
  <c r="D1764" i="2"/>
  <c r="E1763" i="2"/>
  <c r="D1763" i="2"/>
  <c r="E1762" i="2"/>
  <c r="D1762" i="2"/>
  <c r="E1761" i="2"/>
  <c r="D1761" i="2"/>
  <c r="E1760" i="2"/>
  <c r="D1760" i="2"/>
  <c r="E1759" i="2"/>
  <c r="D1759" i="2"/>
  <c r="E1758" i="2"/>
  <c r="D1758" i="2"/>
  <c r="E1757" i="2"/>
  <c r="D1757" i="2"/>
  <c r="E1756" i="2"/>
  <c r="D1756" i="2"/>
  <c r="E1755" i="2"/>
  <c r="D1755" i="2"/>
  <c r="E1754" i="2"/>
  <c r="D1754" i="2"/>
  <c r="E1753" i="2"/>
  <c r="D1753" i="2"/>
  <c r="E1752" i="2"/>
  <c r="D1752" i="2"/>
  <c r="E1751" i="2"/>
  <c r="D1751" i="2"/>
  <c r="E1750" i="2"/>
  <c r="D1750" i="2"/>
  <c r="E1749" i="2"/>
  <c r="D1749" i="2"/>
  <c r="E1748" i="2"/>
  <c r="D1748" i="2"/>
  <c r="E1747" i="2"/>
  <c r="D1747" i="2"/>
  <c r="E1746" i="2"/>
  <c r="D1746" i="2"/>
  <c r="E1745" i="2"/>
  <c r="D1745" i="2"/>
  <c r="E1744" i="2"/>
  <c r="D1744" i="2"/>
  <c r="E1743" i="2"/>
  <c r="D1743" i="2"/>
  <c r="E1742" i="2"/>
  <c r="D1742" i="2"/>
  <c r="E1741" i="2"/>
  <c r="D1741" i="2"/>
  <c r="E1740" i="2"/>
  <c r="D1740" i="2"/>
  <c r="E1739" i="2"/>
  <c r="D1739" i="2"/>
  <c r="E1738" i="2"/>
  <c r="D1738" i="2"/>
  <c r="E1737" i="2"/>
  <c r="D1737" i="2"/>
  <c r="E1736" i="2"/>
  <c r="D1736" i="2"/>
  <c r="E1735" i="2"/>
  <c r="D1735" i="2"/>
  <c r="E1734" i="2"/>
  <c r="D1734" i="2"/>
  <c r="E1733" i="2"/>
  <c r="D1733" i="2"/>
  <c r="E1732" i="2"/>
  <c r="D1732" i="2"/>
  <c r="E1731" i="2"/>
  <c r="D1731" i="2"/>
  <c r="E1730" i="2"/>
  <c r="D1730" i="2"/>
  <c r="E1729" i="2"/>
  <c r="D1729" i="2"/>
  <c r="E1728" i="2"/>
  <c r="D1728" i="2"/>
  <c r="E1727" i="2"/>
  <c r="D1727" i="2"/>
  <c r="E1726" i="2"/>
  <c r="D1726" i="2"/>
  <c r="E1725" i="2"/>
  <c r="D1725" i="2"/>
  <c r="E1724" i="2"/>
  <c r="D1724" i="2"/>
  <c r="E1723" i="2"/>
  <c r="D1723" i="2"/>
  <c r="E1722" i="2"/>
  <c r="D1722" i="2"/>
  <c r="E1721" i="2"/>
  <c r="D1721" i="2"/>
  <c r="E1720" i="2"/>
  <c r="D1720" i="2"/>
  <c r="E1719" i="2"/>
  <c r="D1719" i="2"/>
  <c r="E1718" i="2"/>
  <c r="D1718" i="2"/>
  <c r="E1717" i="2"/>
  <c r="D1717" i="2"/>
  <c r="E1716" i="2"/>
  <c r="D1716" i="2"/>
  <c r="E1715" i="2"/>
  <c r="D1715" i="2"/>
  <c r="E1714" i="2"/>
  <c r="D1714" i="2"/>
  <c r="E1713" i="2"/>
  <c r="D1713" i="2"/>
  <c r="E1712" i="2"/>
  <c r="D1712" i="2"/>
  <c r="E1711" i="2"/>
  <c r="D1711" i="2"/>
  <c r="E1710" i="2"/>
  <c r="D1710" i="2"/>
  <c r="E1709" i="2"/>
  <c r="D1709" i="2"/>
  <c r="E1708" i="2"/>
  <c r="D1708" i="2"/>
  <c r="E1707" i="2"/>
  <c r="D1707" i="2"/>
  <c r="E1706" i="2"/>
  <c r="D1706" i="2"/>
  <c r="E1705" i="2"/>
  <c r="D1705" i="2"/>
  <c r="E1704" i="2"/>
  <c r="D1704" i="2"/>
  <c r="E1703" i="2"/>
  <c r="D1703" i="2"/>
  <c r="E1702" i="2"/>
  <c r="D1702" i="2"/>
  <c r="E1701" i="2"/>
  <c r="D1701" i="2"/>
  <c r="E1700" i="2"/>
  <c r="D1700" i="2"/>
  <c r="E1699" i="2"/>
  <c r="D1699" i="2"/>
  <c r="E1698" i="2"/>
  <c r="D1698" i="2"/>
  <c r="E1697" i="2"/>
  <c r="D1697" i="2"/>
  <c r="E1696" i="2"/>
  <c r="D1696" i="2"/>
  <c r="E1695" i="2"/>
  <c r="D1695" i="2"/>
  <c r="E1694" i="2"/>
  <c r="D1694" i="2"/>
  <c r="E1693" i="2"/>
  <c r="D1693" i="2"/>
  <c r="E1692" i="2"/>
  <c r="D1692" i="2"/>
  <c r="E1691" i="2"/>
  <c r="D1691" i="2"/>
  <c r="E1690" i="2"/>
  <c r="D1690" i="2"/>
  <c r="E1689" i="2"/>
  <c r="D1689" i="2"/>
  <c r="E1688" i="2"/>
  <c r="D1688" i="2"/>
  <c r="E1687" i="2"/>
  <c r="D1687" i="2"/>
  <c r="E1686" i="2"/>
  <c r="D1686" i="2"/>
  <c r="E1685" i="2"/>
  <c r="D1685" i="2"/>
  <c r="E1684" i="2"/>
  <c r="D1684" i="2"/>
  <c r="E1683" i="2"/>
  <c r="D1683" i="2"/>
  <c r="E1682" i="2"/>
  <c r="D1682" i="2"/>
  <c r="E1681" i="2"/>
  <c r="D1681" i="2"/>
  <c r="E1680" i="2"/>
  <c r="D1680" i="2"/>
  <c r="E1679" i="2"/>
  <c r="D1679" i="2"/>
  <c r="E1678" i="2"/>
  <c r="D1678" i="2"/>
  <c r="E1677" i="2"/>
  <c r="D1677" i="2"/>
  <c r="E1676" i="2"/>
  <c r="D1676" i="2"/>
  <c r="E1675" i="2"/>
  <c r="D1675" i="2"/>
  <c r="E1674" i="2"/>
  <c r="D1674" i="2"/>
  <c r="E1673" i="2"/>
  <c r="D1673" i="2"/>
  <c r="E1672" i="2"/>
  <c r="D1672" i="2"/>
  <c r="E1671" i="2"/>
  <c r="D1671" i="2"/>
  <c r="E1670" i="2"/>
  <c r="D1670" i="2"/>
  <c r="E1669" i="2"/>
  <c r="D1669" i="2"/>
  <c r="E1668" i="2"/>
  <c r="D1668" i="2"/>
  <c r="E1667" i="2"/>
  <c r="D1667" i="2"/>
  <c r="E1666" i="2"/>
  <c r="D1666" i="2"/>
  <c r="E1665" i="2"/>
  <c r="D1665" i="2"/>
  <c r="E1664" i="2"/>
  <c r="D1664" i="2"/>
  <c r="E1663" i="2"/>
  <c r="D1663" i="2"/>
  <c r="E1662" i="2"/>
  <c r="D1662" i="2"/>
  <c r="E1661" i="2"/>
  <c r="D1661" i="2"/>
  <c r="E1660" i="2"/>
  <c r="D1660" i="2"/>
  <c r="E1659" i="2"/>
  <c r="D1659" i="2"/>
  <c r="E1658" i="2"/>
  <c r="D1658" i="2"/>
  <c r="E1657" i="2"/>
  <c r="D1657" i="2"/>
  <c r="E1656" i="2"/>
  <c r="D1656" i="2"/>
  <c r="E1655" i="2"/>
  <c r="D1655" i="2"/>
  <c r="E1654" i="2"/>
  <c r="D1654" i="2"/>
  <c r="E1653" i="2"/>
  <c r="D1653" i="2"/>
  <c r="E1652" i="2"/>
  <c r="D1652" i="2"/>
  <c r="E1651" i="2"/>
  <c r="D1651" i="2"/>
  <c r="E1650" i="2"/>
  <c r="D1650" i="2"/>
  <c r="E1649" i="2"/>
  <c r="D1649" i="2"/>
  <c r="E1648" i="2"/>
  <c r="D1648" i="2"/>
  <c r="E1647" i="2"/>
  <c r="D1647" i="2"/>
  <c r="E1646" i="2"/>
  <c r="D1646" i="2"/>
  <c r="E1645" i="2"/>
  <c r="D1645" i="2"/>
  <c r="E1644" i="2"/>
  <c r="D1644" i="2"/>
  <c r="E1643" i="2"/>
  <c r="D1643" i="2"/>
  <c r="E1642" i="2"/>
  <c r="D1642" i="2"/>
  <c r="E1641" i="2"/>
  <c r="D1641" i="2"/>
  <c r="E1640" i="2"/>
  <c r="D1640" i="2"/>
  <c r="E1639" i="2"/>
  <c r="D1639" i="2"/>
  <c r="E1638" i="2"/>
  <c r="D1638" i="2"/>
  <c r="E1637" i="2"/>
  <c r="D1637" i="2"/>
  <c r="E1636" i="2"/>
  <c r="D1636" i="2"/>
  <c r="E1635" i="2"/>
  <c r="D1635" i="2"/>
  <c r="E1634" i="2"/>
  <c r="D1634" i="2"/>
  <c r="E1633" i="2"/>
  <c r="D1633" i="2"/>
  <c r="E1632" i="2"/>
  <c r="D1632" i="2"/>
  <c r="E1631" i="2"/>
  <c r="D1631" i="2"/>
  <c r="E1630" i="2"/>
  <c r="D1630" i="2"/>
  <c r="E1629" i="2"/>
  <c r="D1629" i="2"/>
  <c r="E1628" i="2"/>
  <c r="D1628" i="2"/>
  <c r="E1627" i="2"/>
  <c r="D1627" i="2"/>
  <c r="E1626" i="2"/>
  <c r="D1626" i="2"/>
  <c r="E1625" i="2"/>
  <c r="D1625" i="2"/>
  <c r="E1624" i="2"/>
  <c r="D1624" i="2"/>
  <c r="E1623" i="2"/>
  <c r="D1623" i="2"/>
  <c r="E1622" i="2"/>
  <c r="D1622" i="2"/>
  <c r="E1621" i="2"/>
  <c r="D1621" i="2"/>
  <c r="E1620" i="2"/>
  <c r="D1620" i="2"/>
  <c r="E1619" i="2"/>
  <c r="D1619" i="2"/>
  <c r="E1618" i="2"/>
  <c r="D1618" i="2"/>
  <c r="E1617" i="2"/>
  <c r="D1617" i="2"/>
  <c r="E1616" i="2"/>
  <c r="D1616" i="2"/>
  <c r="E1615" i="2"/>
  <c r="D1615" i="2"/>
  <c r="E1614" i="2"/>
  <c r="D1614" i="2"/>
  <c r="E1613" i="2"/>
  <c r="D1613" i="2"/>
  <c r="E1612" i="2"/>
  <c r="D1612" i="2"/>
  <c r="E1611" i="2"/>
  <c r="D1611" i="2"/>
  <c r="E1610" i="2"/>
  <c r="D1610" i="2"/>
  <c r="E1609" i="2"/>
  <c r="D1609" i="2"/>
  <c r="E1608" i="2"/>
  <c r="D1608" i="2"/>
  <c r="E1607" i="2"/>
  <c r="D1607" i="2"/>
  <c r="E1606" i="2"/>
  <c r="D1606" i="2"/>
  <c r="E1605" i="2"/>
  <c r="D1605" i="2"/>
  <c r="E1604" i="2"/>
  <c r="D1604" i="2"/>
  <c r="E1603" i="2"/>
  <c r="D1603" i="2"/>
  <c r="E1602" i="2"/>
  <c r="D1602" i="2"/>
  <c r="E1601" i="2"/>
  <c r="D1601" i="2"/>
  <c r="E1600" i="2"/>
  <c r="D1600" i="2"/>
  <c r="E1599" i="2"/>
  <c r="D1599" i="2"/>
  <c r="E1598" i="2"/>
  <c r="D1598" i="2"/>
  <c r="E1597" i="2"/>
  <c r="D1597" i="2"/>
  <c r="E1596" i="2"/>
  <c r="D1596" i="2"/>
  <c r="D1595" i="2"/>
  <c r="D1594" i="2"/>
  <c r="D1593" i="2"/>
  <c r="D1592" i="2"/>
  <c r="D1591" i="2"/>
  <c r="D1590" i="2"/>
  <c r="D1589" i="2"/>
  <c r="D1588" i="2"/>
  <c r="D1587" i="2"/>
  <c r="D1586" i="2"/>
  <c r="D1585" i="2"/>
  <c r="D1584" i="2"/>
  <c r="D1583" i="2"/>
  <c r="D1582" i="2"/>
  <c r="D1581" i="2"/>
  <c r="D158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D1523" i="2"/>
  <c r="D1522" i="2"/>
  <c r="D1521" i="2"/>
  <c r="D1520" i="2"/>
  <c r="D1519" i="2"/>
  <c r="D1518" i="2"/>
  <c r="D1517" i="2"/>
  <c r="D1516" i="2"/>
  <c r="D1515" i="2"/>
  <c r="D1514" i="2"/>
  <c r="D1513" i="2"/>
  <c r="D1512" i="2"/>
  <c r="D1511" i="2"/>
  <c r="D1510" i="2"/>
  <c r="D1509" i="2"/>
  <c r="D1508" i="2"/>
  <c r="D1507" i="2"/>
  <c r="D1506" i="2"/>
  <c r="D1505" i="2"/>
  <c r="D1504" i="2"/>
  <c r="D1503" i="2"/>
  <c r="D1502" i="2"/>
  <c r="D1501" i="2"/>
  <c r="D1500" i="2"/>
  <c r="D1499" i="2"/>
  <c r="D1498" i="2"/>
  <c r="D1497" i="2"/>
  <c r="D1496" i="2"/>
  <c r="D1495" i="2"/>
  <c r="D1494" i="2"/>
  <c r="D1493" i="2"/>
  <c r="D1492" i="2"/>
  <c r="D1491" i="2"/>
  <c r="D1490" i="2"/>
  <c r="D1489" i="2"/>
  <c r="D1488" i="2"/>
  <c r="D1487" i="2"/>
  <c r="D1486" i="2"/>
  <c r="D1485" i="2"/>
  <c r="D1484" i="2"/>
  <c r="D1483" i="2"/>
  <c r="D1482" i="2"/>
  <c r="D1481" i="2"/>
  <c r="D1480" i="2"/>
  <c r="D1479" i="2"/>
  <c r="D1478" i="2"/>
  <c r="D1477" i="2"/>
  <c r="D1476" i="2"/>
  <c r="D1475" i="2"/>
  <c r="D1474" i="2"/>
  <c r="D1473" i="2"/>
  <c r="D1472" i="2"/>
  <c r="D1471" i="2"/>
  <c r="D1470" i="2"/>
  <c r="D1469" i="2"/>
  <c r="D1468" i="2"/>
  <c r="D1467" i="2"/>
  <c r="D1466" i="2"/>
  <c r="D1465" i="2"/>
  <c r="D1464" i="2"/>
  <c r="D1463" i="2"/>
  <c r="D1462" i="2"/>
  <c r="D1461" i="2"/>
  <c r="D1460" i="2"/>
  <c r="D1459" i="2"/>
  <c r="D1458" i="2"/>
  <c r="D1457" i="2"/>
  <c r="D1456" i="2"/>
  <c r="D1455" i="2"/>
  <c r="D1454" i="2"/>
  <c r="D1453" i="2"/>
  <c r="D1452" i="2"/>
  <c r="D1451" i="2"/>
  <c r="D1450" i="2"/>
  <c r="D1449" i="2"/>
  <c r="D1448" i="2"/>
  <c r="D1447" i="2"/>
  <c r="D1446" i="2"/>
  <c r="D1445" i="2"/>
  <c r="D1444" i="2"/>
  <c r="D1443" i="2"/>
  <c r="D1442" i="2"/>
  <c r="D1441" i="2"/>
  <c r="D1440" i="2"/>
  <c r="D1439" i="2"/>
  <c r="D1438" i="2"/>
  <c r="D1437" i="2"/>
  <c r="D1436" i="2"/>
  <c r="D1435" i="2"/>
  <c r="D1434" i="2"/>
  <c r="D1433" i="2"/>
  <c r="D1432" i="2"/>
  <c r="D1431" i="2"/>
  <c r="D1430" i="2"/>
  <c r="D1429" i="2"/>
  <c r="D1428" i="2"/>
  <c r="D1427" i="2"/>
  <c r="D1426" i="2"/>
  <c r="D1425" i="2"/>
  <c r="D1424" i="2"/>
  <c r="D1423" i="2"/>
  <c r="D1422" i="2"/>
  <c r="D1421" i="2"/>
  <c r="D1420" i="2"/>
  <c r="D1419" i="2"/>
  <c r="D1418" i="2"/>
  <c r="D1417" i="2"/>
  <c r="D1416" i="2"/>
  <c r="D1415" i="2"/>
  <c r="D1414" i="2"/>
  <c r="D1413" i="2"/>
  <c r="D1412" i="2"/>
  <c r="D1411" i="2"/>
  <c r="D1410" i="2"/>
  <c r="D1409" i="2"/>
  <c r="D1408" i="2"/>
  <c r="D1407" i="2"/>
  <c r="D1406" i="2"/>
  <c r="D1405" i="2"/>
  <c r="D1404" i="2"/>
  <c r="D1403" i="2"/>
  <c r="D1402" i="2"/>
  <c r="D1401" i="2"/>
  <c r="D1400" i="2"/>
  <c r="D1399" i="2"/>
  <c r="D1398" i="2"/>
  <c r="D1397" i="2"/>
  <c r="D1396" i="2"/>
  <c r="D1395" i="2"/>
  <c r="D1394" i="2"/>
  <c r="D1393" i="2"/>
  <c r="D1392" i="2"/>
  <c r="D1391" i="2"/>
  <c r="D1390" i="2"/>
  <c r="D1389" i="2"/>
  <c r="D1388" i="2"/>
  <c r="D1387" i="2"/>
  <c r="D1386" i="2"/>
  <c r="D1385" i="2"/>
  <c r="D1384" i="2"/>
  <c r="D1383" i="2"/>
  <c r="D1382" i="2"/>
  <c r="D1381" i="2"/>
  <c r="D1380" i="2"/>
  <c r="D1379" i="2"/>
  <c r="D1378" i="2"/>
  <c r="D1377" i="2"/>
  <c r="D1376" i="2"/>
  <c r="D1375" i="2"/>
  <c r="D1374" i="2"/>
  <c r="D1373" i="2"/>
  <c r="D1372" i="2"/>
  <c r="D1371" i="2"/>
  <c r="D1370" i="2"/>
  <c r="D1369" i="2"/>
  <c r="D1368" i="2"/>
  <c r="D1367" i="2"/>
  <c r="D1366" i="2"/>
  <c r="D1365" i="2"/>
  <c r="D1364" i="2"/>
  <c r="D1363" i="2"/>
  <c r="D1362" i="2"/>
  <c r="D1361" i="2"/>
  <c r="D1360" i="2"/>
  <c r="D1359" i="2"/>
  <c r="D1358" i="2"/>
  <c r="D1357" i="2"/>
  <c r="D1356" i="2"/>
  <c r="D1355" i="2"/>
  <c r="D1354" i="2"/>
  <c r="D1353" i="2"/>
  <c r="D1352" i="2"/>
  <c r="D1351" i="2"/>
  <c r="D1350" i="2"/>
  <c r="D1349" i="2"/>
  <c r="D1348" i="2"/>
  <c r="D1347" i="2"/>
  <c r="D1346" i="2"/>
  <c r="D1345" i="2"/>
  <c r="D1344" i="2"/>
  <c r="D1343" i="2"/>
  <c r="D1342" i="2"/>
  <c r="D1341" i="2"/>
  <c r="D1340" i="2"/>
  <c r="D1339" i="2"/>
  <c r="D1338" i="2"/>
  <c r="D1337" i="2"/>
  <c r="D1336" i="2"/>
  <c r="D1335" i="2"/>
  <c r="D1334" i="2"/>
  <c r="D1333" i="2"/>
  <c r="D1332" i="2"/>
  <c r="D1331" i="2"/>
  <c r="D1330" i="2"/>
  <c r="D1329" i="2"/>
  <c r="D1328" i="2"/>
  <c r="D1327" i="2"/>
  <c r="D1326" i="2"/>
  <c r="D1325" i="2"/>
  <c r="D1324" i="2"/>
  <c r="D1323" i="2"/>
  <c r="D1322" i="2"/>
  <c r="D1321" i="2"/>
  <c r="D1320" i="2"/>
  <c r="D1319" i="2"/>
  <c r="D1318" i="2"/>
  <c r="D1317" i="2"/>
  <c r="D1316" i="2"/>
  <c r="D1315" i="2"/>
  <c r="D1314" i="2"/>
  <c r="D1313" i="2"/>
  <c r="D1312" i="2"/>
  <c r="D1311" i="2"/>
  <c r="D1310" i="2"/>
  <c r="D1309" i="2"/>
  <c r="D1308" i="2"/>
  <c r="D1307" i="2"/>
  <c r="D1306" i="2"/>
  <c r="D1305" i="2"/>
  <c r="D1304" i="2"/>
  <c r="D1303" i="2"/>
  <c r="D1302" i="2"/>
  <c r="D1301" i="2"/>
  <c r="D1300" i="2"/>
  <c r="D1299" i="2"/>
  <c r="D1298" i="2"/>
  <c r="D1297" i="2"/>
  <c r="D1296" i="2"/>
  <c r="D1295" i="2"/>
  <c r="D1294" i="2"/>
  <c r="D1293" i="2"/>
  <c r="D1292" i="2"/>
  <c r="D1291" i="2"/>
  <c r="D1290" i="2"/>
  <c r="D1289" i="2"/>
  <c r="D1288" i="2"/>
  <c r="D1287" i="2"/>
  <c r="D1286" i="2"/>
  <c r="D1285" i="2"/>
  <c r="D1284" i="2"/>
  <c r="D1283" i="2"/>
  <c r="D1282" i="2"/>
  <c r="D1281" i="2"/>
  <c r="D1280" i="2"/>
  <c r="D1279" i="2"/>
  <c r="D1278" i="2"/>
  <c r="D1277" i="2"/>
  <c r="D1276" i="2"/>
  <c r="D1275" i="2"/>
  <c r="D1274" i="2"/>
  <c r="D1273" i="2"/>
  <c r="D1272" i="2"/>
  <c r="D1271" i="2"/>
  <c r="D1270" i="2"/>
  <c r="D1269" i="2"/>
  <c r="D1268" i="2"/>
  <c r="D1267" i="2"/>
  <c r="D1266" i="2"/>
  <c r="D1265" i="2"/>
  <c r="D1264" i="2"/>
  <c r="D1263" i="2"/>
  <c r="D1262" i="2"/>
  <c r="D1261" i="2"/>
  <c r="D1260" i="2"/>
  <c r="D1259" i="2"/>
  <c r="D1258" i="2"/>
  <c r="D1257" i="2"/>
  <c r="D1256" i="2"/>
  <c r="D1255" i="2"/>
  <c r="D1254" i="2"/>
  <c r="D1253" i="2"/>
  <c r="D1252" i="2"/>
  <c r="D1251" i="2"/>
  <c r="D1250" i="2"/>
  <c r="D1249" i="2"/>
  <c r="D1248" i="2"/>
  <c r="D1247" i="2"/>
  <c r="D1246" i="2"/>
  <c r="D1245" i="2"/>
  <c r="D1244" i="2"/>
  <c r="D1243" i="2"/>
  <c r="D1242" i="2"/>
  <c r="D1241" i="2"/>
  <c r="D1240" i="2"/>
  <c r="D1239" i="2"/>
  <c r="D1238" i="2"/>
  <c r="D1237" i="2"/>
  <c r="D1236" i="2"/>
  <c r="D1235" i="2"/>
  <c r="D1234" i="2"/>
  <c r="D1233" i="2"/>
  <c r="D1232" i="2"/>
  <c r="D1231" i="2"/>
  <c r="D1230" i="2"/>
  <c r="D1229" i="2"/>
  <c r="D1228" i="2"/>
  <c r="D1227" i="2"/>
  <c r="D1226" i="2"/>
  <c r="D1225" i="2"/>
  <c r="D1224" i="2"/>
  <c r="D1223" i="2"/>
  <c r="D1222" i="2"/>
  <c r="D1221" i="2"/>
  <c r="D1220" i="2"/>
  <c r="D1219" i="2"/>
  <c r="D1218" i="2"/>
  <c r="D1217" i="2"/>
  <c r="D1216" i="2"/>
  <c r="D1215" i="2"/>
  <c r="D1214" i="2"/>
  <c r="D1213" i="2"/>
  <c r="D1212" i="2"/>
  <c r="D1211" i="2"/>
  <c r="D1210" i="2"/>
  <c r="D1209" i="2"/>
  <c r="D1208" i="2"/>
  <c r="D1207" i="2"/>
  <c r="D1206" i="2"/>
  <c r="D1205" i="2"/>
  <c r="D1204" i="2"/>
  <c r="D1203" i="2"/>
  <c r="D1202" i="2"/>
  <c r="D1201" i="2"/>
  <c r="D1200" i="2"/>
  <c r="D1199" i="2"/>
  <c r="D1198" i="2"/>
  <c r="D1197" i="2"/>
  <c r="D1196" i="2"/>
  <c r="D1195" i="2"/>
  <c r="D1194" i="2"/>
  <c r="D1193" i="2"/>
  <c r="D1192" i="2"/>
  <c r="D1191" i="2"/>
  <c r="D1190" i="2"/>
  <c r="D1189" i="2"/>
  <c r="D1188" i="2"/>
  <c r="D1187" i="2"/>
  <c r="D1186" i="2"/>
  <c r="D1185" i="2"/>
  <c r="D1184" i="2"/>
  <c r="D1183" i="2"/>
  <c r="D1182" i="2"/>
  <c r="D1181" i="2"/>
  <c r="D1180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6" i="2"/>
  <c r="D1165" i="2"/>
  <c r="D1164" i="2"/>
  <c r="D1163" i="2"/>
  <c r="D1162" i="2"/>
  <c r="D1161" i="2"/>
  <c r="D1160" i="2"/>
  <c r="D1159" i="2"/>
  <c r="D1158" i="2"/>
  <c r="D1157" i="2"/>
  <c r="D1156" i="2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6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43" i="2"/>
  <c r="D1042" i="2"/>
  <c r="D1041" i="2"/>
  <c r="D1040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E103" i="2"/>
  <c r="D103" i="2"/>
  <c r="E102" i="2"/>
  <c r="D102" i="2"/>
  <c r="E101" i="2"/>
  <c r="D101" i="2"/>
  <c r="E100" i="2"/>
  <c r="D100" i="2"/>
  <c r="E99" i="2"/>
  <c r="D99" i="2"/>
  <c r="E98" i="2"/>
  <c r="D98" i="2"/>
  <c r="E97" i="2"/>
  <c r="D97" i="2"/>
  <c r="E96" i="2"/>
  <c r="D96" i="2"/>
  <c r="E95" i="2"/>
  <c r="D95" i="2"/>
  <c r="E94" i="2"/>
  <c r="D94" i="2"/>
  <c r="E93" i="2"/>
  <c r="D93" i="2"/>
  <c r="E92" i="2"/>
  <c r="D92" i="2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BP1595" i="1"/>
  <c r="BP1594" i="1"/>
  <c r="BP1593" i="1"/>
  <c r="BP1592" i="1"/>
  <c r="BP1591" i="1"/>
  <c r="BP1590" i="1"/>
  <c r="BP1589" i="1"/>
  <c r="BP1588" i="1"/>
  <c r="BP1587" i="1"/>
  <c r="BP1586" i="1"/>
  <c r="BP1585" i="1"/>
  <c r="BP1584" i="1"/>
  <c r="BP1583" i="1"/>
  <c r="BP1582" i="1"/>
  <c r="BP1581" i="1"/>
  <c r="BP1580" i="1"/>
  <c r="BP1579" i="1"/>
  <c r="BP1578" i="1"/>
  <c r="BP1577" i="1"/>
  <c r="BP1576" i="1"/>
  <c r="BP1575" i="1"/>
  <c r="BP1574" i="1"/>
  <c r="BP1573" i="1"/>
  <c r="BP1572" i="1"/>
  <c r="BP1571" i="1"/>
  <c r="BP1570" i="1"/>
  <c r="BP1569" i="1"/>
  <c r="BP1568" i="1"/>
  <c r="BP1567" i="1"/>
  <c r="BP1566" i="1"/>
  <c r="BP1565" i="1"/>
  <c r="BP1564" i="1"/>
  <c r="BP1563" i="1"/>
  <c r="BP1562" i="1"/>
  <c r="BP1561" i="1"/>
  <c r="BP1560" i="1"/>
  <c r="BP1559" i="1"/>
  <c r="BP1558" i="1"/>
  <c r="BP1557" i="1"/>
  <c r="BP1556" i="1"/>
  <c r="BP1555" i="1"/>
  <c r="BP1554" i="1"/>
  <c r="BP1553" i="1"/>
  <c r="BP1552" i="1"/>
  <c r="BP1551" i="1"/>
  <c r="BP1550" i="1"/>
  <c r="BP1549" i="1"/>
  <c r="BP1548" i="1"/>
  <c r="BP1547" i="1"/>
  <c r="BP1546" i="1"/>
  <c r="BP1545" i="1"/>
  <c r="BP1544" i="1"/>
  <c r="BP1543" i="1"/>
  <c r="BP1542" i="1"/>
  <c r="BP1541" i="1"/>
  <c r="BP1540" i="1"/>
  <c r="BP1539" i="1"/>
  <c r="BP1538" i="1"/>
  <c r="BP1537" i="1"/>
  <c r="BP1536" i="1"/>
  <c r="BP1535" i="1"/>
  <c r="BP1534" i="1"/>
  <c r="BP1533" i="1"/>
  <c r="BP1532" i="1"/>
  <c r="BP1531" i="1"/>
  <c r="BP1530" i="1"/>
  <c r="BP1529" i="1"/>
  <c r="BP1528" i="1"/>
  <c r="BP1527" i="1"/>
  <c r="BP1526" i="1"/>
  <c r="BP1525" i="1"/>
  <c r="BP1524" i="1"/>
  <c r="BP1523" i="1"/>
  <c r="BP1522" i="1"/>
  <c r="BP1521" i="1"/>
  <c r="BP1520" i="1"/>
  <c r="BP1519" i="1"/>
  <c r="BP1518" i="1"/>
  <c r="BP1517" i="1"/>
  <c r="BP1516" i="1"/>
  <c r="BP1515" i="1"/>
  <c r="BP1514" i="1"/>
  <c r="BP1513" i="1"/>
  <c r="BP1512" i="1"/>
  <c r="BP1511" i="1"/>
  <c r="BP1510" i="1"/>
  <c r="BP1509" i="1"/>
  <c r="BP1508" i="1"/>
  <c r="BP1507" i="1"/>
  <c r="BP1506" i="1"/>
  <c r="BP1505" i="1"/>
  <c r="BP1504" i="1"/>
  <c r="BP1503" i="1"/>
  <c r="BP1502" i="1"/>
  <c r="BP1501" i="1"/>
  <c r="BP1500" i="1"/>
  <c r="BP1499" i="1"/>
  <c r="BP1498" i="1"/>
  <c r="BP1497" i="1"/>
  <c r="BP1496" i="1"/>
  <c r="BP1495" i="1"/>
  <c r="BP1494" i="1"/>
  <c r="BP1493" i="1"/>
  <c r="BP1492" i="1"/>
  <c r="BP1491" i="1"/>
  <c r="BP1490" i="1"/>
  <c r="BP1489" i="1"/>
  <c r="BP1488" i="1"/>
  <c r="BP1487" i="1"/>
  <c r="BP1486" i="1"/>
  <c r="BP1485" i="1"/>
  <c r="BP1484" i="1"/>
  <c r="BP1483" i="1"/>
  <c r="BP1482" i="1"/>
  <c r="BP1481" i="1"/>
  <c r="BP1480" i="1"/>
  <c r="BP1479" i="1"/>
  <c r="BP1478" i="1"/>
  <c r="BP1477" i="1"/>
  <c r="BP1476" i="1"/>
  <c r="BP1475" i="1"/>
  <c r="BP1474" i="1"/>
  <c r="BP1473" i="1"/>
  <c r="BP1472" i="1"/>
  <c r="BP1471" i="1"/>
  <c r="BP1470" i="1"/>
  <c r="BP1469" i="1"/>
  <c r="BP1468" i="1"/>
  <c r="BP1467" i="1"/>
  <c r="BP1466" i="1"/>
  <c r="BP1465" i="1"/>
  <c r="BP1464" i="1"/>
  <c r="BP1463" i="1"/>
  <c r="BP1462" i="1"/>
  <c r="BP1461" i="1"/>
  <c r="BP1460" i="1"/>
  <c r="BP1459" i="1"/>
  <c r="BP1458" i="1"/>
  <c r="BP1457" i="1"/>
  <c r="BP1456" i="1"/>
  <c r="BP1455" i="1"/>
  <c r="BP1454" i="1"/>
  <c r="BP1453" i="1"/>
  <c r="BP1452" i="1"/>
  <c r="BP1451" i="1"/>
  <c r="BP1450" i="1"/>
  <c r="BP1449" i="1"/>
  <c r="BP1448" i="1"/>
  <c r="BP1447" i="1"/>
  <c r="BP1446" i="1"/>
  <c r="BP1445" i="1"/>
  <c r="BP1444" i="1"/>
  <c r="BP1443" i="1"/>
  <c r="BP1442" i="1"/>
  <c r="BP1441" i="1"/>
  <c r="BP1440" i="1"/>
  <c r="BP1439" i="1"/>
  <c r="BP1438" i="1"/>
  <c r="BP1437" i="1"/>
  <c r="BP1436" i="1"/>
  <c r="BP1435" i="1"/>
  <c r="BP1434" i="1"/>
  <c r="BP1433" i="1"/>
  <c r="BP1432" i="1"/>
  <c r="BP1431" i="1"/>
  <c r="BP1430" i="1"/>
  <c r="BP1429" i="1"/>
  <c r="BP1428" i="1"/>
  <c r="BP1427" i="1"/>
  <c r="BP1426" i="1"/>
  <c r="BP1425" i="1"/>
  <c r="BP1424" i="1"/>
  <c r="BP1423" i="1"/>
  <c r="BP1422" i="1"/>
  <c r="BP1421" i="1"/>
  <c r="BP1420" i="1"/>
  <c r="BP1419" i="1"/>
  <c r="BP1418" i="1"/>
  <c r="BP1417" i="1"/>
  <c r="BP1416" i="1"/>
  <c r="BP1415" i="1"/>
  <c r="BP1414" i="1"/>
  <c r="BP1413" i="1"/>
  <c r="BP1412" i="1"/>
  <c r="BP1411" i="1"/>
  <c r="BP1410" i="1"/>
  <c r="BP1409" i="1"/>
  <c r="BP1408" i="1"/>
  <c r="BP1407" i="1"/>
  <c r="BP1406" i="1"/>
  <c r="BP1405" i="1"/>
  <c r="BP1404" i="1"/>
  <c r="BP1403" i="1"/>
  <c r="BP1402" i="1"/>
  <c r="BP1401" i="1"/>
  <c r="BP1400" i="1"/>
  <c r="BP1399" i="1"/>
  <c r="BP1398" i="1"/>
  <c r="BP1397" i="1"/>
  <c r="BP1396" i="1"/>
  <c r="BP1395" i="1"/>
  <c r="BP1394" i="1"/>
  <c r="BP1393" i="1"/>
  <c r="BP1392" i="1"/>
  <c r="BP1391" i="1"/>
  <c r="BP1390" i="1"/>
  <c r="BP1389" i="1"/>
  <c r="BP1388" i="1"/>
  <c r="BP1387" i="1"/>
  <c r="BP1386" i="1"/>
  <c r="BP1385" i="1"/>
  <c r="BP1384" i="1"/>
  <c r="BP1383" i="1"/>
  <c r="BP1382" i="1"/>
  <c r="BP1381" i="1"/>
  <c r="BP1380" i="1"/>
  <c r="BP1379" i="1"/>
  <c r="BP1378" i="1"/>
  <c r="BP1377" i="1"/>
  <c r="BP1376" i="1"/>
  <c r="BP1375" i="1"/>
  <c r="BP1374" i="1"/>
  <c r="BP1373" i="1"/>
  <c r="BP1372" i="1"/>
  <c r="BP1371" i="1"/>
  <c r="BP1370" i="1"/>
  <c r="BP1369" i="1"/>
  <c r="BP1368" i="1"/>
  <c r="BP1367" i="1"/>
  <c r="BP1366" i="1"/>
  <c r="BP1365" i="1"/>
  <c r="BP1364" i="1"/>
  <c r="BP1363" i="1"/>
  <c r="BP1362" i="1"/>
  <c r="BP1361" i="1"/>
  <c r="BP1360" i="1"/>
  <c r="BP1359" i="1"/>
  <c r="BP1358" i="1"/>
  <c r="BP1357" i="1"/>
  <c r="BP1356" i="1"/>
  <c r="BP1355" i="1"/>
  <c r="BP1354" i="1"/>
  <c r="BP1353" i="1"/>
  <c r="BP1352" i="1"/>
  <c r="BP1351" i="1"/>
  <c r="BP1350" i="1"/>
  <c r="BP1349" i="1"/>
  <c r="BP1348" i="1"/>
  <c r="BP1347" i="1"/>
  <c r="BP1346" i="1"/>
  <c r="BP1345" i="1"/>
  <c r="BP1344" i="1"/>
  <c r="BP1343" i="1"/>
  <c r="BP1342" i="1"/>
  <c r="BP1341" i="1"/>
  <c r="BP1340" i="1"/>
  <c r="BP1339" i="1"/>
  <c r="BP1338" i="1"/>
  <c r="BP1337" i="1"/>
  <c r="BP1336" i="1"/>
  <c r="BP1335" i="1"/>
  <c r="BP1334" i="1"/>
  <c r="BP1333" i="1"/>
  <c r="BP1332" i="1"/>
  <c r="BP1331" i="1"/>
  <c r="BP1330" i="1"/>
  <c r="BP1329" i="1"/>
  <c r="BP1328" i="1"/>
  <c r="BP1327" i="1"/>
  <c r="BP1326" i="1"/>
  <c r="BP1325" i="1"/>
  <c r="BP1324" i="1"/>
  <c r="BP1323" i="1"/>
  <c r="BP1322" i="1"/>
  <c r="BP1321" i="1"/>
  <c r="BP1320" i="1"/>
  <c r="BP1319" i="1"/>
  <c r="BP1318" i="1"/>
  <c r="BP1317" i="1"/>
  <c r="BP1316" i="1"/>
  <c r="BP1315" i="1"/>
  <c r="BP1314" i="1"/>
  <c r="BP1313" i="1"/>
  <c r="BP1312" i="1"/>
  <c r="BP1311" i="1"/>
  <c r="BP1310" i="1"/>
  <c r="BP1309" i="1"/>
  <c r="BP1308" i="1"/>
  <c r="BP1307" i="1"/>
  <c r="BP1306" i="1"/>
  <c r="BP1305" i="1"/>
  <c r="BP1304" i="1"/>
  <c r="BP1303" i="1"/>
  <c r="BP1302" i="1"/>
  <c r="BP1301" i="1"/>
  <c r="BP1300" i="1"/>
  <c r="BP1299" i="1"/>
  <c r="BP1298" i="1"/>
  <c r="BP1297" i="1"/>
  <c r="BP1296" i="1"/>
  <c r="BP1295" i="1"/>
  <c r="BP1294" i="1"/>
  <c r="BP1293" i="1"/>
  <c r="BP1292" i="1"/>
  <c r="BP1291" i="1"/>
  <c r="BP1290" i="1"/>
  <c r="BP1289" i="1"/>
  <c r="BP1288" i="1"/>
  <c r="BP1287" i="1"/>
  <c r="BP1286" i="1"/>
  <c r="BP1285" i="1"/>
  <c r="BP1284" i="1"/>
  <c r="BP1283" i="1"/>
  <c r="BP1282" i="1"/>
  <c r="BP1281" i="1"/>
  <c r="BP1280" i="1"/>
  <c r="BP1279" i="1"/>
  <c r="BP1278" i="1"/>
  <c r="BP1277" i="1"/>
  <c r="BP1276" i="1"/>
  <c r="BP1275" i="1"/>
  <c r="BP1274" i="1"/>
  <c r="BP1273" i="1"/>
  <c r="BP1272" i="1"/>
  <c r="BP1271" i="1"/>
  <c r="BP1270" i="1"/>
  <c r="BP1269" i="1"/>
  <c r="BP1268" i="1"/>
  <c r="BP1267" i="1"/>
  <c r="BP1266" i="1"/>
  <c r="BP1265" i="1"/>
  <c r="BP1264" i="1"/>
  <c r="BP1263" i="1"/>
  <c r="BP1262" i="1"/>
  <c r="BP1261" i="1"/>
  <c r="BP1260" i="1"/>
  <c r="BP1259" i="1"/>
  <c r="BP1258" i="1"/>
  <c r="BP1257" i="1"/>
  <c r="BP1256" i="1"/>
  <c r="BP1255" i="1"/>
  <c r="BP1254" i="1"/>
  <c r="BP1253" i="1"/>
  <c r="BP1252" i="1"/>
  <c r="BP1251" i="1"/>
  <c r="BP1250" i="1"/>
  <c r="BP1249" i="1"/>
  <c r="BP1248" i="1"/>
  <c r="BP1247" i="1"/>
  <c r="BP1246" i="1"/>
  <c r="BP1245" i="1"/>
  <c r="BP1244" i="1"/>
  <c r="BP1243" i="1"/>
  <c r="BP1242" i="1"/>
  <c r="BP1241" i="1"/>
  <c r="BP1240" i="1"/>
  <c r="BP1239" i="1"/>
  <c r="BP1238" i="1"/>
  <c r="BP1237" i="1"/>
  <c r="BP1236" i="1"/>
  <c r="BP1235" i="1"/>
  <c r="BP1234" i="1"/>
  <c r="BP1233" i="1"/>
  <c r="BP1232" i="1"/>
  <c r="BP1231" i="1"/>
  <c r="BP1230" i="1"/>
  <c r="BP1229" i="1"/>
  <c r="BP1228" i="1"/>
  <c r="BP1227" i="1"/>
  <c r="BP1226" i="1"/>
  <c r="BP1225" i="1"/>
  <c r="BP1224" i="1"/>
  <c r="BP1223" i="1"/>
  <c r="BP1222" i="1"/>
  <c r="BP1221" i="1"/>
  <c r="BP1220" i="1"/>
  <c r="BP1219" i="1"/>
  <c r="BP1218" i="1"/>
  <c r="BP1217" i="1"/>
  <c r="BP1216" i="1"/>
  <c r="BP1215" i="1"/>
  <c r="BP1214" i="1"/>
  <c r="BP1213" i="1"/>
  <c r="BP1212" i="1"/>
  <c r="BP1211" i="1"/>
  <c r="BP1210" i="1"/>
  <c r="BP1209" i="1"/>
  <c r="BP1208" i="1"/>
  <c r="BP1207" i="1"/>
  <c r="BP1206" i="1"/>
  <c r="BP1205" i="1"/>
  <c r="BP1204" i="1"/>
  <c r="BP1203" i="1"/>
  <c r="BP1202" i="1"/>
  <c r="BP1201" i="1"/>
  <c r="BP1200" i="1"/>
  <c r="BP1199" i="1"/>
  <c r="BP1198" i="1"/>
  <c r="BP1197" i="1"/>
  <c r="BP1196" i="1"/>
  <c r="BP1195" i="1"/>
  <c r="BP1194" i="1"/>
  <c r="BP1193" i="1"/>
  <c r="BP1192" i="1"/>
  <c r="BP1191" i="1"/>
  <c r="BP1190" i="1"/>
  <c r="BP1189" i="1"/>
  <c r="BP1188" i="1"/>
  <c r="BP1187" i="1"/>
  <c r="BP1186" i="1"/>
  <c r="BP1185" i="1"/>
  <c r="BP1184" i="1"/>
  <c r="BP1183" i="1"/>
  <c r="BP1182" i="1"/>
  <c r="BP1181" i="1"/>
  <c r="BP1180" i="1"/>
  <c r="BP1179" i="1"/>
  <c r="BP1178" i="1"/>
  <c r="BP1177" i="1"/>
  <c r="BP1176" i="1"/>
  <c r="BP1175" i="1"/>
  <c r="BP1174" i="1"/>
  <c r="BP1173" i="1"/>
  <c r="BP1172" i="1"/>
  <c r="BP1171" i="1"/>
  <c r="BP1170" i="1"/>
  <c r="BP1169" i="1"/>
  <c r="BP1168" i="1"/>
  <c r="BP1167" i="1"/>
  <c r="BP1166" i="1"/>
  <c r="BP1165" i="1"/>
  <c r="BP1164" i="1"/>
  <c r="BP1163" i="1"/>
  <c r="BP1162" i="1"/>
  <c r="BP1161" i="1"/>
  <c r="BP1160" i="1"/>
  <c r="BP1159" i="1"/>
  <c r="BP1158" i="1"/>
  <c r="BP1157" i="1"/>
  <c r="BP1156" i="1"/>
  <c r="BP1155" i="1"/>
  <c r="BP1154" i="1"/>
  <c r="BP1153" i="1"/>
  <c r="BP1152" i="1"/>
  <c r="BP1151" i="1"/>
  <c r="BP1150" i="1"/>
  <c r="BP1149" i="1"/>
  <c r="BP1148" i="1"/>
  <c r="BP1147" i="1"/>
  <c r="BP1146" i="1"/>
  <c r="BP1145" i="1"/>
  <c r="BP1144" i="1"/>
  <c r="BP1143" i="1"/>
  <c r="BP1142" i="1"/>
  <c r="BP1141" i="1"/>
  <c r="BP1140" i="1"/>
  <c r="BP1139" i="1"/>
  <c r="BP1138" i="1"/>
  <c r="BP1137" i="1"/>
  <c r="BP1136" i="1"/>
  <c r="BP1135" i="1"/>
  <c r="BP1134" i="1"/>
  <c r="BP1133" i="1"/>
  <c r="BP1132" i="1"/>
  <c r="BP1131" i="1"/>
  <c r="BP1130" i="1"/>
  <c r="BP1129" i="1"/>
  <c r="BP1128" i="1"/>
  <c r="BP1127" i="1"/>
  <c r="BP1126" i="1"/>
  <c r="BP1125" i="1"/>
  <c r="BP1124" i="1"/>
  <c r="BP1123" i="1"/>
  <c r="BP1122" i="1"/>
  <c r="BP1121" i="1"/>
  <c r="BP1120" i="1"/>
  <c r="BP1119" i="1"/>
  <c r="BP1118" i="1"/>
  <c r="BP1117" i="1"/>
  <c r="BP1116" i="1"/>
  <c r="BP1115" i="1"/>
  <c r="BP1114" i="1"/>
  <c r="BP1113" i="1"/>
  <c r="BP1112" i="1"/>
  <c r="BP1111" i="1"/>
  <c r="BP1110" i="1"/>
  <c r="BP1109" i="1"/>
  <c r="BP1108" i="1"/>
  <c r="BP1107" i="1"/>
  <c r="BP1106" i="1"/>
  <c r="BP1105" i="1"/>
  <c r="BP1104" i="1"/>
  <c r="BP1103" i="1"/>
  <c r="BP1102" i="1"/>
  <c r="BP1101" i="1"/>
  <c r="BP1100" i="1"/>
  <c r="BP1099" i="1"/>
  <c r="BP1098" i="1"/>
  <c r="BP1097" i="1"/>
  <c r="BP1096" i="1"/>
  <c r="BP1095" i="1"/>
  <c r="BP1094" i="1"/>
  <c r="BP1093" i="1"/>
  <c r="BP1092" i="1"/>
  <c r="BP1091" i="1"/>
  <c r="BP1090" i="1"/>
  <c r="BP1089" i="1"/>
  <c r="BP1088" i="1"/>
  <c r="BP1087" i="1"/>
  <c r="BP1086" i="1"/>
  <c r="BP1085" i="1"/>
  <c r="BP1084" i="1"/>
  <c r="BP1083" i="1"/>
  <c r="BP1082" i="1"/>
  <c r="BP1081" i="1"/>
  <c r="BP1080" i="1"/>
  <c r="BP1079" i="1"/>
  <c r="BP1078" i="1"/>
  <c r="BP1077" i="1"/>
  <c r="BP1076" i="1"/>
  <c r="BP1075" i="1"/>
  <c r="BP1074" i="1"/>
  <c r="BP1073" i="1"/>
  <c r="BP1072" i="1"/>
  <c r="BP1071" i="1"/>
  <c r="BP1070" i="1"/>
  <c r="BP1069" i="1"/>
  <c r="BP1068" i="1"/>
  <c r="BP1067" i="1"/>
  <c r="BP1066" i="1"/>
  <c r="BP1065" i="1"/>
  <c r="BP1064" i="1"/>
  <c r="BP1063" i="1"/>
  <c r="BP1062" i="1"/>
  <c r="BP1061" i="1"/>
  <c r="BP1060" i="1"/>
  <c r="BP1059" i="1"/>
  <c r="BP1058" i="1"/>
  <c r="BP1057" i="1"/>
  <c r="BP1056" i="1"/>
  <c r="BP1055" i="1"/>
  <c r="BP1054" i="1"/>
  <c r="BP1053" i="1"/>
  <c r="BP1052" i="1"/>
  <c r="BP1051" i="1"/>
  <c r="BP1050" i="1"/>
  <c r="BP1049" i="1"/>
  <c r="BP1048" i="1"/>
  <c r="BP1047" i="1"/>
  <c r="BP1046" i="1"/>
  <c r="BP1045" i="1"/>
  <c r="BP1044" i="1"/>
  <c r="BP1043" i="1"/>
  <c r="BP1042" i="1"/>
  <c r="BP1041" i="1"/>
  <c r="BP1040" i="1"/>
  <c r="BP1039" i="1"/>
  <c r="BP1038" i="1"/>
  <c r="BP1037" i="1"/>
  <c r="BP1036" i="1"/>
  <c r="BP1035" i="1"/>
  <c r="BP1034" i="1"/>
  <c r="BP1033" i="1"/>
  <c r="BP1032" i="1"/>
  <c r="BP1031" i="1"/>
  <c r="BP1030" i="1"/>
  <c r="BP1029" i="1"/>
  <c r="BP1028" i="1"/>
  <c r="BP1027" i="1"/>
  <c r="BP1026" i="1"/>
  <c r="BP1025" i="1"/>
  <c r="BP1024" i="1"/>
  <c r="BP1023" i="1"/>
  <c r="BP1022" i="1"/>
  <c r="BP1021" i="1"/>
  <c r="BP1020" i="1"/>
  <c r="BP1019" i="1"/>
  <c r="BP1018" i="1"/>
  <c r="BP1017" i="1"/>
  <c r="BP1016" i="1"/>
  <c r="BP1015" i="1"/>
  <c r="BP1014" i="1"/>
  <c r="BP1013" i="1"/>
  <c r="BP1012" i="1"/>
  <c r="BP1011" i="1"/>
  <c r="BP1010" i="1"/>
  <c r="BP1009" i="1"/>
  <c r="BP1008" i="1"/>
  <c r="BP1007" i="1"/>
  <c r="BP1006" i="1"/>
  <c r="BP1005" i="1"/>
  <c r="BP1004" i="1"/>
  <c r="BP1003" i="1"/>
  <c r="BP1002" i="1"/>
  <c r="BP1001" i="1"/>
  <c r="BP1000" i="1"/>
  <c r="BP999" i="1"/>
  <c r="BP998" i="1"/>
  <c r="BP997" i="1"/>
  <c r="BP996" i="1"/>
  <c r="BP995" i="1"/>
  <c r="BP994" i="1"/>
  <c r="BP993" i="1"/>
  <c r="BP992" i="1"/>
  <c r="BP991" i="1"/>
  <c r="BP990" i="1"/>
  <c r="BP989" i="1"/>
  <c r="BP988" i="1"/>
  <c r="BP987" i="1"/>
  <c r="BP986" i="1"/>
  <c r="BP985" i="1"/>
  <c r="BP984" i="1"/>
  <c r="BP983" i="1"/>
  <c r="BP982" i="1"/>
  <c r="BP981" i="1"/>
  <c r="BP980" i="1"/>
  <c r="BP979" i="1"/>
  <c r="BP978" i="1"/>
  <c r="BP977" i="1"/>
  <c r="BP976" i="1"/>
  <c r="BP975" i="1"/>
  <c r="BP974" i="1"/>
  <c r="BP973" i="1"/>
  <c r="BP972" i="1"/>
  <c r="BP971" i="1"/>
  <c r="BP970" i="1"/>
  <c r="BP969" i="1"/>
  <c r="BP968" i="1"/>
  <c r="BP967" i="1"/>
  <c r="BP966" i="1"/>
  <c r="BP965" i="1"/>
  <c r="BP964" i="1"/>
  <c r="BP963" i="1"/>
  <c r="BP962" i="1"/>
  <c r="BP961" i="1"/>
  <c r="BP960" i="1"/>
  <c r="BP959" i="1"/>
  <c r="BP958" i="1"/>
  <c r="BP957" i="1"/>
  <c r="BP956" i="1"/>
  <c r="BP955" i="1"/>
  <c r="BP954" i="1"/>
  <c r="BP953" i="1"/>
  <c r="BP952" i="1"/>
  <c r="BP951" i="1"/>
  <c r="BP950" i="1"/>
  <c r="BP949" i="1"/>
  <c r="BP948" i="1"/>
  <c r="BP947" i="1"/>
  <c r="BP946" i="1"/>
  <c r="BP945" i="1"/>
  <c r="BP944" i="1"/>
  <c r="BP943" i="1"/>
  <c r="BP942" i="1"/>
  <c r="BP941" i="1"/>
  <c r="BP940" i="1"/>
  <c r="BP939" i="1"/>
  <c r="BP938" i="1"/>
  <c r="BP937" i="1"/>
  <c r="BP936" i="1"/>
  <c r="BP935" i="1"/>
  <c r="BP934" i="1"/>
  <c r="BP933" i="1"/>
  <c r="BP932" i="1"/>
  <c r="BP931" i="1"/>
  <c r="BP930" i="1"/>
  <c r="BP929" i="1"/>
  <c r="BP928" i="1"/>
  <c r="BP927" i="1"/>
  <c r="BP926" i="1"/>
  <c r="BP925" i="1"/>
  <c r="BP924" i="1"/>
  <c r="BP923" i="1"/>
  <c r="BP922" i="1"/>
  <c r="BP921" i="1"/>
  <c r="BP920" i="1"/>
  <c r="BP919" i="1"/>
  <c r="BP918" i="1"/>
  <c r="BP917" i="1"/>
  <c r="BP916" i="1"/>
  <c r="BP915" i="1"/>
  <c r="BP914" i="1"/>
  <c r="BP913" i="1"/>
  <c r="BP912" i="1"/>
  <c r="BP911" i="1"/>
  <c r="BP910" i="1"/>
  <c r="BP909" i="1"/>
  <c r="BP908" i="1"/>
  <c r="BP907" i="1"/>
  <c r="BP906" i="1"/>
  <c r="BP905" i="1"/>
  <c r="BP904" i="1"/>
  <c r="BP903" i="1"/>
  <c r="BP902" i="1"/>
  <c r="BP901" i="1"/>
  <c r="BP900" i="1"/>
  <c r="BP899" i="1"/>
  <c r="BP898" i="1"/>
  <c r="BP897" i="1"/>
  <c r="BP896" i="1"/>
  <c r="BP895" i="1"/>
  <c r="BP894" i="1"/>
  <c r="BP893" i="1"/>
  <c r="BP892" i="1"/>
  <c r="BP891" i="1"/>
  <c r="BP890" i="1"/>
  <c r="BP889" i="1"/>
  <c r="BP888" i="1"/>
  <c r="BP887" i="1"/>
  <c r="BP886" i="1"/>
  <c r="BP885" i="1"/>
  <c r="BP884" i="1"/>
  <c r="BP883" i="1"/>
  <c r="BP882" i="1"/>
  <c r="BP881" i="1"/>
  <c r="BP880" i="1"/>
  <c r="BP879" i="1"/>
  <c r="BP878" i="1"/>
  <c r="BP877" i="1"/>
  <c r="BP876" i="1"/>
  <c r="BP875" i="1"/>
  <c r="BP874" i="1"/>
  <c r="BP873" i="1"/>
  <c r="BP872" i="1"/>
  <c r="BP871" i="1"/>
  <c r="BP870" i="1"/>
  <c r="BP869" i="1"/>
  <c r="BP868" i="1"/>
  <c r="BP867" i="1"/>
  <c r="BP866" i="1"/>
  <c r="BP865" i="1"/>
  <c r="BP864" i="1"/>
  <c r="BP863" i="1"/>
  <c r="BP862" i="1"/>
  <c r="BP861" i="1"/>
  <c r="BP860" i="1"/>
  <c r="BP859" i="1"/>
  <c r="BP858" i="1"/>
  <c r="BP857" i="1"/>
  <c r="BP856" i="1"/>
  <c r="BP855" i="1"/>
  <c r="BP854" i="1"/>
  <c r="BP853" i="1"/>
  <c r="BP852" i="1"/>
  <c r="BP851" i="1"/>
  <c r="BP850" i="1"/>
  <c r="BP849" i="1"/>
  <c r="BP848" i="1"/>
  <c r="BP847" i="1"/>
  <c r="BP846" i="1"/>
  <c r="BP845" i="1"/>
  <c r="BP844" i="1"/>
  <c r="BP843" i="1"/>
  <c r="BP842" i="1"/>
  <c r="BP841" i="1"/>
  <c r="BP840" i="1"/>
  <c r="BP839" i="1"/>
  <c r="BP838" i="1"/>
  <c r="BP837" i="1"/>
  <c r="BP836" i="1"/>
  <c r="BP835" i="1"/>
  <c r="BP834" i="1"/>
  <c r="BP833" i="1"/>
  <c r="BP832" i="1"/>
  <c r="BP831" i="1"/>
  <c r="BP830" i="1"/>
  <c r="BP829" i="1"/>
  <c r="BP828" i="1"/>
  <c r="BP827" i="1"/>
  <c r="BP826" i="1"/>
  <c r="BP825" i="1"/>
  <c r="BP824" i="1"/>
  <c r="BP823" i="1"/>
  <c r="BP822" i="1"/>
  <c r="BP821" i="1"/>
  <c r="BP820" i="1"/>
  <c r="BP819" i="1"/>
  <c r="BP818" i="1"/>
  <c r="BP817" i="1"/>
  <c r="BP816" i="1"/>
  <c r="BP815" i="1"/>
  <c r="BP814" i="1"/>
  <c r="BP813" i="1"/>
  <c r="BP812" i="1"/>
  <c r="BP811" i="1"/>
  <c r="BP810" i="1"/>
  <c r="BP809" i="1"/>
  <c r="BP808" i="1"/>
  <c r="BP807" i="1"/>
  <c r="BP806" i="1"/>
  <c r="BP805" i="1"/>
  <c r="BP804" i="1"/>
  <c r="BP803" i="1"/>
  <c r="BP802" i="1"/>
  <c r="BP801" i="1"/>
  <c r="BP800" i="1"/>
  <c r="BP799" i="1"/>
  <c r="BP798" i="1"/>
  <c r="BP797" i="1"/>
  <c r="BP796" i="1"/>
  <c r="BP795" i="1"/>
  <c r="BP794" i="1"/>
  <c r="BP793" i="1"/>
  <c r="BP792" i="1"/>
  <c r="BP791" i="1"/>
  <c r="BP790" i="1"/>
  <c r="BP789" i="1"/>
  <c r="BP788" i="1"/>
  <c r="BP787" i="1"/>
  <c r="BP786" i="1"/>
  <c r="BP785" i="1"/>
  <c r="BP784" i="1"/>
  <c r="BP783" i="1"/>
  <c r="BP782" i="1"/>
  <c r="BP781" i="1"/>
  <c r="BP780" i="1"/>
  <c r="BP779" i="1"/>
  <c r="BP778" i="1"/>
  <c r="BP777" i="1"/>
  <c r="BP776" i="1"/>
  <c r="BP775" i="1"/>
  <c r="BP774" i="1"/>
  <c r="BP773" i="1"/>
  <c r="BP772" i="1"/>
  <c r="BP771" i="1"/>
  <c r="BP770" i="1"/>
  <c r="BP769" i="1"/>
  <c r="BP768" i="1"/>
  <c r="BP767" i="1"/>
  <c r="BP766" i="1"/>
  <c r="BP765" i="1"/>
  <c r="BP764" i="1"/>
  <c r="BP763" i="1"/>
  <c r="BP762" i="1"/>
  <c r="BP761" i="1"/>
  <c r="BP760" i="1"/>
  <c r="BP759" i="1"/>
  <c r="BP758" i="1"/>
  <c r="BP757" i="1"/>
  <c r="BP756" i="1"/>
  <c r="BP755" i="1"/>
  <c r="BP754" i="1"/>
  <c r="BP753" i="1"/>
  <c r="BP752" i="1"/>
  <c r="BP751" i="1"/>
  <c r="BP750" i="1"/>
  <c r="BP749" i="1"/>
  <c r="BP748" i="1"/>
  <c r="BP747" i="1"/>
  <c r="BP746" i="1"/>
  <c r="BP745" i="1"/>
  <c r="BP744" i="1"/>
  <c r="BP743" i="1"/>
  <c r="BP742" i="1"/>
  <c r="BP741" i="1"/>
  <c r="BP740" i="1"/>
  <c r="BP739" i="1"/>
  <c r="BP738" i="1"/>
  <c r="BP737" i="1"/>
  <c r="BP736" i="1"/>
  <c r="BP735" i="1"/>
  <c r="BP734" i="1"/>
  <c r="BP733" i="1"/>
  <c r="BP732" i="1"/>
  <c r="BP731" i="1"/>
  <c r="BP730" i="1"/>
  <c r="BP729" i="1"/>
  <c r="BP728" i="1"/>
  <c r="BP727" i="1"/>
  <c r="BP726" i="1"/>
  <c r="BP725" i="1"/>
  <c r="BP724" i="1"/>
  <c r="BP723" i="1"/>
  <c r="BP722" i="1"/>
  <c r="BP721" i="1"/>
  <c r="BP720" i="1"/>
  <c r="BP719" i="1"/>
  <c r="BP718" i="1"/>
  <c r="BP717" i="1"/>
  <c r="BP716" i="1"/>
  <c r="BP715" i="1"/>
  <c r="BP714" i="1"/>
  <c r="BP713" i="1"/>
  <c r="BP712" i="1"/>
  <c r="BP711" i="1"/>
  <c r="BP710" i="1"/>
  <c r="BP709" i="1"/>
  <c r="BP708" i="1"/>
  <c r="BP707" i="1"/>
  <c r="BP706" i="1"/>
  <c r="BP705" i="1"/>
  <c r="BP704" i="1"/>
  <c r="BP703" i="1"/>
  <c r="BP702" i="1"/>
  <c r="BP701" i="1"/>
  <c r="BP700" i="1"/>
  <c r="BP699" i="1"/>
  <c r="BP698" i="1"/>
  <c r="BP697" i="1"/>
  <c r="BP696" i="1"/>
  <c r="BP695" i="1"/>
  <c r="BP694" i="1"/>
  <c r="BP693" i="1"/>
  <c r="BP692" i="1"/>
  <c r="BP691" i="1"/>
  <c r="BP690" i="1"/>
  <c r="BP689" i="1"/>
  <c r="BP688" i="1"/>
  <c r="BP687" i="1"/>
  <c r="BP686" i="1"/>
  <c r="BP685" i="1"/>
  <c r="BP684" i="1"/>
  <c r="BP683" i="1"/>
  <c r="BP682" i="1"/>
  <c r="BP681" i="1"/>
  <c r="BP680" i="1"/>
  <c r="BP679" i="1"/>
  <c r="BP678" i="1"/>
  <c r="BP677" i="1"/>
  <c r="BP676" i="1"/>
  <c r="BP675" i="1"/>
  <c r="BP674" i="1"/>
  <c r="BP673" i="1"/>
  <c r="BP672" i="1"/>
  <c r="BP671" i="1"/>
  <c r="BP670" i="1"/>
  <c r="BP669" i="1"/>
  <c r="BP668" i="1"/>
  <c r="BP667" i="1"/>
  <c r="BP666" i="1"/>
  <c r="BP665" i="1"/>
  <c r="BP664" i="1"/>
  <c r="BP663" i="1"/>
  <c r="BP662" i="1"/>
  <c r="BP661" i="1"/>
  <c r="BP660" i="1"/>
  <c r="BP659" i="1"/>
  <c r="BP658" i="1"/>
  <c r="BP657" i="1"/>
  <c r="BP656" i="1"/>
  <c r="BP655" i="1"/>
  <c r="BP654" i="1"/>
  <c r="BP653" i="1"/>
  <c r="BP652" i="1"/>
  <c r="BP651" i="1"/>
  <c r="BP650" i="1"/>
  <c r="BP649" i="1"/>
  <c r="BP648" i="1"/>
  <c r="BP647" i="1"/>
  <c r="BP646" i="1"/>
  <c r="BP645" i="1"/>
  <c r="BP644" i="1"/>
  <c r="BP643" i="1"/>
  <c r="BP642" i="1"/>
  <c r="BP641" i="1"/>
  <c r="BP640" i="1"/>
  <c r="BP639" i="1"/>
  <c r="BP638" i="1"/>
  <c r="BP637" i="1"/>
  <c r="BP636" i="1"/>
  <c r="BP635" i="1"/>
  <c r="BP634" i="1"/>
  <c r="BP633" i="1"/>
  <c r="BP632" i="1"/>
  <c r="BP631" i="1"/>
  <c r="BP630" i="1"/>
  <c r="BP629" i="1"/>
  <c r="BP628" i="1"/>
  <c r="BP627" i="1"/>
  <c r="BP626" i="1"/>
  <c r="BP625" i="1"/>
  <c r="BP624" i="1"/>
  <c r="BP623" i="1"/>
  <c r="BP622" i="1"/>
  <c r="BP621" i="1"/>
  <c r="BP620" i="1"/>
  <c r="BP619" i="1"/>
  <c r="BP618" i="1"/>
  <c r="BP617" i="1"/>
  <c r="BP616" i="1"/>
  <c r="BP615" i="1"/>
  <c r="BP614" i="1"/>
  <c r="BP613" i="1"/>
  <c r="BP612" i="1"/>
  <c r="BP611" i="1"/>
  <c r="BP610" i="1"/>
  <c r="BP609" i="1"/>
  <c r="BP608" i="1"/>
  <c r="BP607" i="1"/>
  <c r="BP606" i="1"/>
  <c r="BP605" i="1"/>
  <c r="BP604" i="1"/>
  <c r="BP603" i="1"/>
  <c r="BP602" i="1"/>
  <c r="BP601" i="1"/>
  <c r="BP600" i="1"/>
  <c r="BP599" i="1"/>
  <c r="BP598" i="1"/>
  <c r="BP597" i="1"/>
  <c r="BP596" i="1"/>
  <c r="BP595" i="1"/>
  <c r="BP594" i="1"/>
  <c r="BP593" i="1"/>
  <c r="BP592" i="1"/>
  <c r="BP591" i="1"/>
  <c r="BP590" i="1"/>
  <c r="BP589" i="1"/>
  <c r="BP588" i="1"/>
  <c r="BP587" i="1"/>
  <c r="BP586" i="1"/>
  <c r="BP585" i="1"/>
  <c r="BP584" i="1"/>
  <c r="BP583" i="1"/>
  <c r="BP582" i="1"/>
  <c r="BP581" i="1"/>
  <c r="BP580" i="1"/>
  <c r="BP579" i="1"/>
  <c r="BP578" i="1"/>
  <c r="BP577" i="1"/>
  <c r="BP576" i="1"/>
  <c r="BP575" i="1"/>
  <c r="BP574" i="1"/>
  <c r="BP573" i="1"/>
  <c r="BP572" i="1"/>
  <c r="BP571" i="1"/>
  <c r="BP570" i="1"/>
  <c r="BP569" i="1"/>
  <c r="BP568" i="1"/>
  <c r="BP567" i="1"/>
  <c r="BP566" i="1"/>
  <c r="BP565" i="1"/>
  <c r="BP564" i="1"/>
  <c r="BP563" i="1"/>
  <c r="BP562" i="1"/>
  <c r="BP561" i="1"/>
  <c r="BP560" i="1"/>
  <c r="BP559" i="1"/>
  <c r="BP558" i="1"/>
  <c r="BP557" i="1"/>
  <c r="BP556" i="1"/>
  <c r="BP555" i="1"/>
  <c r="BP554" i="1"/>
  <c r="BP553" i="1"/>
  <c r="BP552" i="1"/>
  <c r="BP551" i="1"/>
  <c r="BP550" i="1"/>
  <c r="BP549" i="1"/>
  <c r="BP548" i="1"/>
  <c r="BP547" i="1"/>
  <c r="BP546" i="1"/>
  <c r="BP545" i="1"/>
  <c r="BP544" i="1"/>
  <c r="BP543" i="1"/>
  <c r="BP542" i="1"/>
  <c r="BP541" i="1"/>
  <c r="BP540" i="1"/>
  <c r="BP539" i="1"/>
  <c r="BP538" i="1"/>
  <c r="BP537" i="1"/>
  <c r="BP536" i="1"/>
  <c r="BP535" i="1"/>
  <c r="BP534" i="1"/>
  <c r="BP533" i="1"/>
  <c r="BP532" i="1"/>
  <c r="BP531" i="1"/>
  <c r="BP530" i="1"/>
  <c r="BP529" i="1"/>
  <c r="BP528" i="1"/>
  <c r="BP527" i="1"/>
  <c r="BP526" i="1"/>
  <c r="BP525" i="1"/>
  <c r="BP524" i="1"/>
  <c r="BP523" i="1"/>
  <c r="BP522" i="1"/>
  <c r="BP521" i="1"/>
  <c r="BP520" i="1"/>
  <c r="BP519" i="1"/>
  <c r="BP518" i="1"/>
  <c r="BP517" i="1"/>
  <c r="BP516" i="1"/>
  <c r="BP515" i="1"/>
  <c r="BP514" i="1"/>
  <c r="BP513" i="1"/>
  <c r="BP512" i="1"/>
  <c r="BP511" i="1"/>
  <c r="BP510" i="1"/>
  <c r="BP509" i="1"/>
  <c r="BP508" i="1"/>
  <c r="BP507" i="1"/>
  <c r="BP506" i="1"/>
  <c r="BP505" i="1"/>
  <c r="BP504" i="1"/>
  <c r="BP503" i="1"/>
  <c r="BP502" i="1"/>
  <c r="BP501" i="1"/>
  <c r="BP500" i="1"/>
  <c r="BP499" i="1"/>
  <c r="BP498" i="1"/>
  <c r="BP497" i="1"/>
  <c r="BP496" i="1"/>
  <c r="BP495" i="1"/>
  <c r="BP494" i="1"/>
  <c r="BP493" i="1"/>
  <c r="BP492" i="1"/>
  <c r="BP491" i="1"/>
  <c r="BP490" i="1"/>
  <c r="BP489" i="1"/>
  <c r="BP488" i="1"/>
  <c r="BP487" i="1"/>
  <c r="BP486" i="1"/>
  <c r="BP485" i="1"/>
  <c r="BP484" i="1"/>
  <c r="BP483" i="1"/>
  <c r="BP482" i="1"/>
  <c r="BP481" i="1"/>
  <c r="BP480" i="1"/>
  <c r="BP479" i="1"/>
  <c r="BP478" i="1"/>
  <c r="BP477" i="1"/>
  <c r="BP476" i="1"/>
  <c r="BP475" i="1"/>
  <c r="BP474" i="1"/>
  <c r="BP473" i="1"/>
  <c r="BP472" i="1"/>
  <c r="BP471" i="1"/>
  <c r="BP470" i="1"/>
  <c r="BP469" i="1"/>
  <c r="BP468" i="1"/>
  <c r="BP467" i="1"/>
  <c r="BP466" i="1"/>
  <c r="BP465" i="1"/>
  <c r="BP464" i="1"/>
  <c r="BP463" i="1"/>
  <c r="BP462" i="1"/>
  <c r="BP461" i="1"/>
  <c r="BP460" i="1"/>
  <c r="BP459" i="1"/>
  <c r="BP458" i="1"/>
  <c r="BP457" i="1"/>
  <c r="BP456" i="1"/>
  <c r="BP455" i="1"/>
  <c r="BP454" i="1"/>
  <c r="BP453" i="1"/>
  <c r="BP452" i="1"/>
  <c r="BP451" i="1"/>
  <c r="BP450" i="1"/>
  <c r="BP449" i="1"/>
  <c r="BP448" i="1"/>
  <c r="BP447" i="1"/>
  <c r="BP446" i="1"/>
  <c r="BP445" i="1"/>
  <c r="BP444" i="1"/>
  <c r="BP443" i="1"/>
  <c r="BP442" i="1"/>
  <c r="BP441" i="1"/>
  <c r="BP440" i="1"/>
  <c r="BP439" i="1"/>
  <c r="BP438" i="1"/>
  <c r="BP437" i="1"/>
  <c r="BP436" i="1"/>
  <c r="BP435" i="1"/>
  <c r="BP434" i="1"/>
  <c r="BP433" i="1"/>
  <c r="BP432" i="1"/>
  <c r="BP431" i="1"/>
  <c r="BP430" i="1"/>
  <c r="BP429" i="1"/>
  <c r="BP428" i="1"/>
  <c r="BP427" i="1"/>
  <c r="BP426" i="1"/>
  <c r="BP425" i="1"/>
  <c r="BP424" i="1"/>
  <c r="BP423" i="1"/>
  <c r="BP422" i="1"/>
  <c r="BP421" i="1"/>
  <c r="BP420" i="1"/>
  <c r="BP419" i="1"/>
  <c r="BP418" i="1"/>
  <c r="BP417" i="1"/>
  <c r="BP416" i="1"/>
  <c r="BP415" i="1"/>
  <c r="BP414" i="1"/>
  <c r="BP413" i="1"/>
  <c r="BP412" i="1"/>
  <c r="BP411" i="1"/>
  <c r="BP410" i="1"/>
  <c r="BP409" i="1"/>
  <c r="BP408" i="1"/>
  <c r="BP407" i="1"/>
  <c r="BP406" i="1"/>
  <c r="BP405" i="1"/>
  <c r="BP404" i="1"/>
  <c r="BP403" i="1"/>
  <c r="BP402" i="1"/>
  <c r="BP401" i="1"/>
  <c r="BP400" i="1"/>
  <c r="BP399" i="1"/>
  <c r="BP398" i="1"/>
  <c r="D398" i="1"/>
  <c r="C398" i="1"/>
  <c r="E398" i="2" s="1"/>
  <c r="BP397" i="1"/>
  <c r="BP396" i="1"/>
  <c r="BP395" i="1"/>
  <c r="BP394" i="1"/>
  <c r="BP393" i="1"/>
  <c r="BP392" i="1"/>
  <c r="BP391" i="1"/>
  <c r="BP390" i="1"/>
  <c r="BP389" i="1"/>
  <c r="BP388" i="1"/>
  <c r="BP387" i="1"/>
  <c r="BP386" i="1"/>
  <c r="BP385" i="1"/>
  <c r="BP384" i="1"/>
  <c r="BP383" i="1"/>
  <c r="BP382" i="1"/>
  <c r="BP381" i="1"/>
  <c r="BP380" i="1"/>
  <c r="BP379" i="1"/>
  <c r="BP378" i="1"/>
  <c r="BP377" i="1"/>
  <c r="BP376" i="1"/>
  <c r="BP375" i="1"/>
  <c r="BP374" i="1"/>
  <c r="BP373" i="1"/>
  <c r="BP372" i="1"/>
  <c r="BP371" i="1"/>
  <c r="BP370" i="1"/>
  <c r="BP369" i="1"/>
  <c r="BP368" i="1"/>
  <c r="BP367" i="1"/>
  <c r="BP366" i="1"/>
  <c r="BP365" i="1"/>
  <c r="BP364" i="1"/>
  <c r="BP363" i="1"/>
  <c r="BP362" i="1"/>
  <c r="BP361" i="1"/>
  <c r="BP360" i="1"/>
  <c r="BP359" i="1"/>
  <c r="BP358" i="1"/>
  <c r="BP357" i="1"/>
  <c r="BP356" i="1"/>
  <c r="BP355" i="1"/>
  <c r="BP354" i="1"/>
  <c r="BP353" i="1"/>
  <c r="BP352" i="1"/>
  <c r="BP351" i="1"/>
  <c r="BP350" i="1"/>
  <c r="BP349" i="1"/>
  <c r="BP348" i="1"/>
  <c r="BP347" i="1"/>
  <c r="BP346" i="1"/>
  <c r="BP345" i="1"/>
  <c r="BP344" i="1"/>
  <c r="BP343" i="1"/>
  <c r="BP342" i="1"/>
  <c r="BP341" i="1"/>
  <c r="BP340" i="1"/>
  <c r="BP339" i="1"/>
  <c r="BP338" i="1"/>
  <c r="BP337" i="1"/>
  <c r="BP336" i="1"/>
  <c r="BP335" i="1"/>
  <c r="BP334" i="1"/>
  <c r="BP333" i="1"/>
  <c r="BP332" i="1"/>
  <c r="BP331" i="1"/>
  <c r="BP330" i="1"/>
  <c r="BP329" i="1"/>
  <c r="BP328" i="1"/>
  <c r="BP327" i="1"/>
  <c r="BP326" i="1"/>
  <c r="BP325" i="1"/>
  <c r="BP324" i="1"/>
  <c r="BP323" i="1"/>
  <c r="BP322" i="1"/>
  <c r="BP321" i="1"/>
  <c r="BP320" i="1"/>
  <c r="BP319" i="1"/>
  <c r="BP318" i="1"/>
  <c r="BP317" i="1"/>
  <c r="BP316" i="1"/>
  <c r="BP315" i="1"/>
  <c r="BP314" i="1"/>
  <c r="BP313" i="1"/>
  <c r="BP312" i="1"/>
  <c r="BP311" i="1"/>
  <c r="BP310" i="1"/>
  <c r="BP309" i="1"/>
  <c r="BP308" i="1"/>
  <c r="BP307" i="1"/>
  <c r="BP306" i="1"/>
  <c r="BP305" i="1"/>
  <c r="BP304" i="1"/>
  <c r="BP303" i="1"/>
  <c r="BP302" i="1"/>
  <c r="BP301" i="1"/>
  <c r="BP300" i="1"/>
  <c r="BP299" i="1"/>
  <c r="BP298" i="1"/>
  <c r="BP297" i="1"/>
  <c r="BP296" i="1"/>
  <c r="BP295" i="1"/>
  <c r="BP294" i="1"/>
  <c r="BP293" i="1"/>
  <c r="BP292" i="1"/>
  <c r="BP291" i="1"/>
  <c r="BP290" i="1"/>
  <c r="BP289" i="1"/>
  <c r="BP288" i="1"/>
  <c r="BP287" i="1"/>
  <c r="BP286" i="1"/>
  <c r="BP285" i="1"/>
  <c r="BP284" i="1"/>
  <c r="BP283" i="1"/>
  <c r="BP282" i="1"/>
  <c r="BP281" i="1"/>
  <c r="BP280" i="1"/>
  <c r="BP279" i="1"/>
  <c r="BP278" i="1"/>
  <c r="BP277" i="1"/>
  <c r="BP276" i="1"/>
  <c r="BP275" i="1"/>
  <c r="BP274" i="1"/>
  <c r="BP273" i="1"/>
  <c r="BP272" i="1"/>
  <c r="BP271" i="1"/>
  <c r="BP270" i="1"/>
  <c r="BP269" i="1"/>
  <c r="BP268" i="1"/>
  <c r="BP267" i="1"/>
  <c r="BP266" i="1"/>
  <c r="BP265" i="1"/>
  <c r="BP264" i="1"/>
  <c r="BP263" i="1"/>
  <c r="BP262" i="1"/>
  <c r="BP261" i="1"/>
  <c r="BP260" i="1"/>
  <c r="BP259" i="1"/>
  <c r="BP258" i="1"/>
  <c r="BP257" i="1"/>
  <c r="BP256" i="1"/>
  <c r="BP255" i="1"/>
  <c r="BP254" i="1"/>
  <c r="BP253" i="1"/>
  <c r="BP252" i="1"/>
  <c r="BP251" i="1"/>
  <c r="BP250" i="1"/>
  <c r="BP249" i="1"/>
  <c r="BP248" i="1"/>
  <c r="BP247" i="1"/>
  <c r="BP246" i="1"/>
  <c r="BP245" i="1"/>
  <c r="BP244" i="1"/>
  <c r="BP243" i="1"/>
  <c r="BP242" i="1"/>
  <c r="BP241" i="1"/>
  <c r="BP240" i="1"/>
  <c r="BP239" i="1"/>
  <c r="BP238" i="1"/>
  <c r="BP237" i="1"/>
  <c r="BP236" i="1"/>
  <c r="BP235" i="1"/>
  <c r="BP234" i="1"/>
  <c r="BP233" i="1"/>
  <c r="BP232" i="1"/>
  <c r="BP231" i="1"/>
  <c r="BP230" i="1"/>
  <c r="BP229" i="1"/>
  <c r="BP228" i="1"/>
  <c r="BP227" i="1"/>
  <c r="BP226" i="1"/>
  <c r="BP225" i="1"/>
  <c r="BP224" i="1"/>
  <c r="BP223" i="1"/>
  <c r="BP222" i="1"/>
  <c r="BP221" i="1"/>
  <c r="BP220" i="1"/>
  <c r="BP219" i="1"/>
  <c r="BP218" i="1"/>
  <c r="BP217" i="1"/>
  <c r="BP216" i="1"/>
  <c r="BP215" i="1"/>
  <c r="BP214" i="1"/>
  <c r="BP213" i="1"/>
  <c r="BP212" i="1"/>
  <c r="BP211" i="1"/>
  <c r="BP210" i="1"/>
  <c r="BP209" i="1"/>
  <c r="BP208" i="1"/>
  <c r="BP207" i="1"/>
  <c r="BP206" i="1"/>
  <c r="BP205" i="1"/>
  <c r="BP204" i="1"/>
  <c r="BP203" i="1"/>
  <c r="BP202" i="1"/>
  <c r="BP201" i="1"/>
  <c r="C201" i="1"/>
  <c r="E201" i="2" s="1"/>
  <c r="BP200" i="1"/>
  <c r="D200" i="1"/>
  <c r="BT200" i="1" s="1"/>
  <c r="C200" i="1"/>
  <c r="E200" i="2" s="1"/>
  <c r="BP199" i="1"/>
  <c r="BP198" i="1"/>
  <c r="BP197" i="1"/>
  <c r="BP196" i="1"/>
  <c r="BP195" i="1"/>
  <c r="BP194" i="1"/>
  <c r="BP193" i="1"/>
  <c r="BP192" i="1"/>
  <c r="BP191" i="1"/>
  <c r="BP190" i="1"/>
  <c r="BP189" i="1"/>
  <c r="BP188" i="1"/>
  <c r="BP187" i="1"/>
  <c r="BP186" i="1"/>
  <c r="BP185" i="1"/>
  <c r="BP184" i="1"/>
  <c r="BP183" i="1"/>
  <c r="BP182" i="1"/>
  <c r="BP181" i="1"/>
  <c r="BP180" i="1"/>
  <c r="BP179" i="1"/>
  <c r="BP178" i="1"/>
  <c r="BP177" i="1"/>
  <c r="BP176" i="1"/>
  <c r="BP175" i="1"/>
  <c r="BP174" i="1"/>
  <c r="BP173" i="1"/>
  <c r="BP172" i="1"/>
  <c r="BP171" i="1"/>
  <c r="BP170" i="1"/>
  <c r="BP169" i="1"/>
  <c r="BP168" i="1"/>
  <c r="BP167" i="1"/>
  <c r="BP166" i="1"/>
  <c r="BP165" i="1"/>
  <c r="BP164" i="1"/>
  <c r="BP163" i="1"/>
  <c r="BP162" i="1"/>
  <c r="BP161" i="1"/>
  <c r="BP160" i="1"/>
  <c r="BP159" i="1"/>
  <c r="BP158" i="1"/>
  <c r="BP157" i="1"/>
  <c r="BP156" i="1"/>
  <c r="BP155" i="1"/>
  <c r="BP154" i="1"/>
  <c r="BP153" i="1"/>
  <c r="BP152" i="1"/>
  <c r="BP151" i="1"/>
  <c r="BP150" i="1"/>
  <c r="BP149" i="1"/>
  <c r="BP148" i="1"/>
  <c r="BP147" i="1"/>
  <c r="BP146" i="1"/>
  <c r="BP145" i="1"/>
  <c r="BP144" i="1"/>
  <c r="BP143" i="1"/>
  <c r="BP142" i="1"/>
  <c r="BP141" i="1"/>
  <c r="BP140" i="1"/>
  <c r="BP139" i="1"/>
  <c r="BP138" i="1"/>
  <c r="BP137" i="1"/>
  <c r="BP136" i="1"/>
  <c r="BP135" i="1"/>
  <c r="BP134" i="1"/>
  <c r="BP133" i="1"/>
  <c r="BP132" i="1"/>
  <c r="BP131" i="1"/>
  <c r="BP130" i="1"/>
  <c r="BP129" i="1"/>
  <c r="BP128" i="1"/>
  <c r="BP127" i="1"/>
  <c r="BP126" i="1"/>
  <c r="BP125" i="1"/>
  <c r="BP124" i="1"/>
  <c r="BP123" i="1"/>
  <c r="BP122" i="1"/>
  <c r="BP121" i="1"/>
  <c r="BP120" i="1"/>
  <c r="BP119" i="1"/>
  <c r="BP118" i="1"/>
  <c r="BP117" i="1"/>
  <c r="BP116" i="1"/>
  <c r="BP115" i="1"/>
  <c r="BP114" i="1"/>
  <c r="BP113" i="1"/>
  <c r="BP112" i="1"/>
  <c r="BP111" i="1"/>
  <c r="BP110" i="1"/>
  <c r="BP109" i="1"/>
  <c r="BP108" i="1"/>
  <c r="BP107" i="1"/>
  <c r="BP106" i="1"/>
  <c r="BP105" i="1"/>
  <c r="BP104" i="1"/>
  <c r="BP103" i="1"/>
  <c r="C103" i="1"/>
  <c r="BP102" i="1"/>
  <c r="D102" i="1"/>
  <c r="BT102" i="1" s="1"/>
  <c r="C102" i="1"/>
  <c r="BP101" i="1"/>
  <c r="BP100" i="1"/>
  <c r="BP99" i="1"/>
  <c r="BP98" i="1"/>
  <c r="BP97" i="1"/>
  <c r="BP96" i="1"/>
  <c r="BP95" i="1"/>
  <c r="BP94" i="1"/>
  <c r="BP93" i="1"/>
  <c r="BP92" i="1"/>
  <c r="BP91" i="1"/>
  <c r="BP90" i="1"/>
  <c r="BP89" i="1"/>
  <c r="BP88" i="1"/>
  <c r="BP87" i="1"/>
  <c r="BP86" i="1"/>
  <c r="BP85" i="1"/>
  <c r="BP84" i="1"/>
  <c r="BP83" i="1"/>
  <c r="BP82" i="1"/>
  <c r="BP81" i="1"/>
  <c r="BP80" i="1"/>
  <c r="BP79" i="1"/>
  <c r="BP78" i="1"/>
  <c r="BP77" i="1"/>
  <c r="BP76" i="1"/>
  <c r="BP75" i="1"/>
  <c r="BP74" i="1"/>
  <c r="BP73" i="1"/>
  <c r="BP72" i="1"/>
  <c r="BP71" i="1"/>
  <c r="BP70" i="1"/>
  <c r="BP69" i="1"/>
  <c r="BP68" i="1"/>
  <c r="BP67" i="1"/>
  <c r="BP66" i="1"/>
  <c r="BP65" i="1"/>
  <c r="BP64" i="1"/>
  <c r="BP63" i="1"/>
  <c r="BP62" i="1"/>
  <c r="BP61" i="1"/>
  <c r="BP60" i="1"/>
  <c r="BP59" i="1"/>
  <c r="BP58" i="1"/>
  <c r="BP57" i="1"/>
  <c r="BP56" i="1"/>
  <c r="BP55" i="1"/>
  <c r="BP54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P31" i="1"/>
  <c r="BP30" i="1"/>
  <c r="BP29" i="1"/>
  <c r="BP28" i="1"/>
  <c r="BP27" i="1"/>
  <c r="BP26" i="1"/>
  <c r="BP25" i="1"/>
  <c r="BP24" i="1"/>
  <c r="BP23" i="1"/>
  <c r="BP22" i="1"/>
  <c r="BP21" i="1"/>
  <c r="BP20" i="1"/>
  <c r="BP19" i="1"/>
  <c r="BP18" i="1"/>
  <c r="BP17" i="1"/>
  <c r="BP16" i="1"/>
  <c r="BP15" i="1"/>
  <c r="BP14" i="1"/>
  <c r="BP13" i="1"/>
  <c r="BP12" i="1"/>
  <c r="BP11" i="1"/>
  <c r="BP10" i="1"/>
  <c r="BP9" i="1"/>
  <c r="BP8" i="1"/>
  <c r="BP7" i="1"/>
  <c r="BP6" i="1"/>
  <c r="BP5" i="1"/>
  <c r="B5" i="1"/>
  <c r="BP4" i="1"/>
  <c r="D4" i="1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H3" i="7"/>
  <c r="AI3" i="7"/>
  <c r="AJ3" i="7"/>
  <c r="AK3" i="7"/>
  <c r="AL3" i="7"/>
  <c r="AM3" i="7"/>
  <c r="AN3" i="7"/>
  <c r="AO3" i="7"/>
  <c r="AP3" i="7"/>
  <c r="AQ3" i="7"/>
  <c r="AR3" i="7"/>
  <c r="AS3" i="7"/>
  <c r="AT3" i="7"/>
  <c r="AV3" i="7"/>
  <c r="AW3" i="7"/>
  <c r="AX3" i="7"/>
  <c r="AY3" i="7"/>
  <c r="AZ3" i="7"/>
  <c r="BA3" i="7"/>
  <c r="BB3" i="7"/>
  <c r="BC3" i="7"/>
  <c r="BD3" i="7"/>
  <c r="BE3" i="7"/>
  <c r="BF3" i="7"/>
  <c r="BG3" i="7"/>
  <c r="BH3" i="7"/>
  <c r="BI3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C5" i="7"/>
  <c r="D5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V5" i="7"/>
  <c r="AW5" i="7"/>
  <c r="AX5" i="7"/>
  <c r="AY5" i="7"/>
  <c r="AZ5" i="7"/>
  <c r="BA5" i="7"/>
  <c r="BB5" i="7"/>
  <c r="BC5" i="7"/>
  <c r="BD5" i="7"/>
  <c r="BE5" i="7"/>
  <c r="BF5" i="7"/>
  <c r="BG5" i="7"/>
  <c r="BH5" i="7"/>
  <c r="BI5" i="7"/>
  <c r="C6" i="7"/>
  <c r="D6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C8" i="7"/>
  <c r="D8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M9" i="7"/>
  <c r="AN9" i="7"/>
  <c r="AO9" i="7"/>
  <c r="AP9" i="7"/>
  <c r="AQ9" i="7"/>
  <c r="AR9" i="7"/>
  <c r="AS9" i="7"/>
  <c r="AT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AR10" i="7"/>
  <c r="AS10" i="7"/>
  <c r="AT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C11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Q12" i="7"/>
  <c r="AR12" i="7"/>
  <c r="AS12" i="7"/>
  <c r="AT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C14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Q14" i="7"/>
  <c r="AR14" i="7"/>
  <c r="AS14" i="7"/>
  <c r="AT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AH20" i="7"/>
  <c r="AI20" i="7"/>
  <c r="AJ20" i="7"/>
  <c r="AK20" i="7"/>
  <c r="AL20" i="7"/>
  <c r="AM20" i="7"/>
  <c r="AN20" i="7"/>
  <c r="AO20" i="7"/>
  <c r="AP20" i="7"/>
  <c r="AQ20" i="7"/>
  <c r="AR20" i="7"/>
  <c r="AS20" i="7"/>
  <c r="AT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AG21" i="7"/>
  <c r="AH21" i="7"/>
  <c r="AI21" i="7"/>
  <c r="AJ21" i="7"/>
  <c r="AK21" i="7"/>
  <c r="AL21" i="7"/>
  <c r="AM21" i="7"/>
  <c r="AN21" i="7"/>
  <c r="AO21" i="7"/>
  <c r="AP21" i="7"/>
  <c r="AQ21" i="7"/>
  <c r="AR21" i="7"/>
  <c r="AS21" i="7"/>
  <c r="AT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P22" i="7"/>
  <c r="AQ22" i="7"/>
  <c r="AR22" i="7"/>
  <c r="AS22" i="7"/>
  <c r="AT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AF24" i="7"/>
  <c r="AG24" i="7"/>
  <c r="AH24" i="7"/>
  <c r="AI24" i="7"/>
  <c r="AJ24" i="7"/>
  <c r="AK24" i="7"/>
  <c r="AL24" i="7"/>
  <c r="AM24" i="7"/>
  <c r="AN24" i="7"/>
  <c r="AO24" i="7"/>
  <c r="AP24" i="7"/>
  <c r="AQ24" i="7"/>
  <c r="AR24" i="7"/>
  <c r="AS24" i="7"/>
  <c r="AT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AP25" i="7"/>
  <c r="AQ25" i="7"/>
  <c r="AR25" i="7"/>
  <c r="AS25" i="7"/>
  <c r="AT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AF26" i="7"/>
  <c r="AG26" i="7"/>
  <c r="AH26" i="7"/>
  <c r="AI26" i="7"/>
  <c r="AJ26" i="7"/>
  <c r="AK26" i="7"/>
  <c r="AL26" i="7"/>
  <c r="AM26" i="7"/>
  <c r="AN26" i="7"/>
  <c r="AO26" i="7"/>
  <c r="AP26" i="7"/>
  <c r="AQ26" i="7"/>
  <c r="AR26" i="7"/>
  <c r="AS26" i="7"/>
  <c r="AT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AF27" i="7"/>
  <c r="AG27" i="7"/>
  <c r="AH27" i="7"/>
  <c r="AI27" i="7"/>
  <c r="AJ27" i="7"/>
  <c r="AK27" i="7"/>
  <c r="AL27" i="7"/>
  <c r="AM27" i="7"/>
  <c r="AN27" i="7"/>
  <c r="AO27" i="7"/>
  <c r="AP27" i="7"/>
  <c r="AQ27" i="7"/>
  <c r="AR27" i="7"/>
  <c r="AS27" i="7"/>
  <c r="AT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AF28" i="7"/>
  <c r="AG28" i="7"/>
  <c r="AH28" i="7"/>
  <c r="AI28" i="7"/>
  <c r="AJ28" i="7"/>
  <c r="AK28" i="7"/>
  <c r="AL28" i="7"/>
  <c r="AM28" i="7"/>
  <c r="AN28" i="7"/>
  <c r="AO28" i="7"/>
  <c r="AP28" i="7"/>
  <c r="AQ28" i="7"/>
  <c r="AR28" i="7"/>
  <c r="AS28" i="7"/>
  <c r="AT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AF29" i="7"/>
  <c r="AG29" i="7"/>
  <c r="AH29" i="7"/>
  <c r="AI29" i="7"/>
  <c r="AJ29" i="7"/>
  <c r="AK29" i="7"/>
  <c r="AL29" i="7"/>
  <c r="AM29" i="7"/>
  <c r="AN29" i="7"/>
  <c r="AO29" i="7"/>
  <c r="AP29" i="7"/>
  <c r="AQ29" i="7"/>
  <c r="AR29" i="7"/>
  <c r="AS29" i="7"/>
  <c r="AT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AF30" i="7"/>
  <c r="AG30" i="7"/>
  <c r="AH30" i="7"/>
  <c r="AI30" i="7"/>
  <c r="AJ30" i="7"/>
  <c r="AK30" i="7"/>
  <c r="AL30" i="7"/>
  <c r="AM30" i="7"/>
  <c r="AN30" i="7"/>
  <c r="AO30" i="7"/>
  <c r="AP30" i="7"/>
  <c r="AQ30" i="7"/>
  <c r="AR30" i="7"/>
  <c r="AS30" i="7"/>
  <c r="AT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AF31" i="7"/>
  <c r="AG31" i="7"/>
  <c r="AH31" i="7"/>
  <c r="AI31" i="7"/>
  <c r="AJ31" i="7"/>
  <c r="AK31" i="7"/>
  <c r="AL31" i="7"/>
  <c r="AM31" i="7"/>
  <c r="AN31" i="7"/>
  <c r="AO31" i="7"/>
  <c r="AP31" i="7"/>
  <c r="AQ31" i="7"/>
  <c r="AR31" i="7"/>
  <c r="AS31" i="7"/>
  <c r="AT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AC32" i="7"/>
  <c r="AD32" i="7"/>
  <c r="AE32" i="7"/>
  <c r="AF32" i="7"/>
  <c r="AG32" i="7"/>
  <c r="AH32" i="7"/>
  <c r="AI32" i="7"/>
  <c r="AJ32" i="7"/>
  <c r="AK32" i="7"/>
  <c r="AL32" i="7"/>
  <c r="AM32" i="7"/>
  <c r="AN32" i="7"/>
  <c r="AO32" i="7"/>
  <c r="AP32" i="7"/>
  <c r="AQ32" i="7"/>
  <c r="AR32" i="7"/>
  <c r="AS32" i="7"/>
  <c r="AT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U34" i="7"/>
  <c r="V34" i="7"/>
  <c r="W34" i="7"/>
  <c r="X34" i="7"/>
  <c r="Y34" i="7"/>
  <c r="Z34" i="7"/>
  <c r="AA34" i="7"/>
  <c r="AB34" i="7"/>
  <c r="AC34" i="7"/>
  <c r="AD34" i="7"/>
  <c r="AE34" i="7"/>
  <c r="AF34" i="7"/>
  <c r="AG34" i="7"/>
  <c r="AH34" i="7"/>
  <c r="AI34" i="7"/>
  <c r="AJ34" i="7"/>
  <c r="AK34" i="7"/>
  <c r="AL34" i="7"/>
  <c r="AM34" i="7"/>
  <c r="AN34" i="7"/>
  <c r="AO34" i="7"/>
  <c r="AP34" i="7"/>
  <c r="AQ34" i="7"/>
  <c r="AR34" i="7"/>
  <c r="AS34" i="7"/>
  <c r="AT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AG36" i="7"/>
  <c r="AH36" i="7"/>
  <c r="AI36" i="7"/>
  <c r="AJ36" i="7"/>
  <c r="AK36" i="7"/>
  <c r="AL36" i="7"/>
  <c r="AM36" i="7"/>
  <c r="AN36" i="7"/>
  <c r="AO36" i="7"/>
  <c r="AP36" i="7"/>
  <c r="AQ36" i="7"/>
  <c r="AR36" i="7"/>
  <c r="AS36" i="7"/>
  <c r="AT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Z37" i="7"/>
  <c r="AA37" i="7"/>
  <c r="AB37" i="7"/>
  <c r="AC37" i="7"/>
  <c r="AD37" i="7"/>
  <c r="AE37" i="7"/>
  <c r="AF37" i="7"/>
  <c r="AG37" i="7"/>
  <c r="AH37" i="7"/>
  <c r="AI37" i="7"/>
  <c r="AJ37" i="7"/>
  <c r="AK37" i="7"/>
  <c r="AL37" i="7"/>
  <c r="AM37" i="7"/>
  <c r="AN37" i="7"/>
  <c r="AO37" i="7"/>
  <c r="AP37" i="7"/>
  <c r="AQ37" i="7"/>
  <c r="AR37" i="7"/>
  <c r="AS37" i="7"/>
  <c r="AT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AI38" i="7"/>
  <c r="AJ38" i="7"/>
  <c r="AK38" i="7"/>
  <c r="AL38" i="7"/>
  <c r="AM38" i="7"/>
  <c r="AN38" i="7"/>
  <c r="AO38" i="7"/>
  <c r="AP38" i="7"/>
  <c r="AQ38" i="7"/>
  <c r="AR38" i="7"/>
  <c r="AS38" i="7"/>
  <c r="AT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Y39" i="7"/>
  <c r="Z39" i="7"/>
  <c r="AA39" i="7"/>
  <c r="AB39" i="7"/>
  <c r="AC39" i="7"/>
  <c r="AD39" i="7"/>
  <c r="AE39" i="7"/>
  <c r="AF39" i="7"/>
  <c r="AG39" i="7"/>
  <c r="AH39" i="7"/>
  <c r="AI39" i="7"/>
  <c r="AJ39" i="7"/>
  <c r="AK39" i="7"/>
  <c r="AL39" i="7"/>
  <c r="AM39" i="7"/>
  <c r="AN39" i="7"/>
  <c r="AO39" i="7"/>
  <c r="AP39" i="7"/>
  <c r="AQ39" i="7"/>
  <c r="AR39" i="7"/>
  <c r="AS39" i="7"/>
  <c r="AT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Z40" i="7"/>
  <c r="AA40" i="7"/>
  <c r="AB40" i="7"/>
  <c r="AC40" i="7"/>
  <c r="AD40" i="7"/>
  <c r="AE40" i="7"/>
  <c r="AF40" i="7"/>
  <c r="AG40" i="7"/>
  <c r="AH40" i="7"/>
  <c r="AI40" i="7"/>
  <c r="AJ40" i="7"/>
  <c r="AK40" i="7"/>
  <c r="AL40" i="7"/>
  <c r="AM40" i="7"/>
  <c r="AN40" i="7"/>
  <c r="AO40" i="7"/>
  <c r="AP40" i="7"/>
  <c r="AQ40" i="7"/>
  <c r="AR40" i="7"/>
  <c r="AS40" i="7"/>
  <c r="AT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Z41" i="7"/>
  <c r="AA41" i="7"/>
  <c r="AB41" i="7"/>
  <c r="AC41" i="7"/>
  <c r="AD41" i="7"/>
  <c r="AE41" i="7"/>
  <c r="AF41" i="7"/>
  <c r="AG41" i="7"/>
  <c r="AH41" i="7"/>
  <c r="AI41" i="7"/>
  <c r="AJ41" i="7"/>
  <c r="AK41" i="7"/>
  <c r="AL41" i="7"/>
  <c r="AM41" i="7"/>
  <c r="AN41" i="7"/>
  <c r="AO41" i="7"/>
  <c r="AP41" i="7"/>
  <c r="AQ41" i="7"/>
  <c r="AR41" i="7"/>
  <c r="AS41" i="7"/>
  <c r="AT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Z43" i="7"/>
  <c r="AA43" i="7"/>
  <c r="AB43" i="7"/>
  <c r="AC43" i="7"/>
  <c r="AD43" i="7"/>
  <c r="AE43" i="7"/>
  <c r="AF43" i="7"/>
  <c r="AG43" i="7"/>
  <c r="AH43" i="7"/>
  <c r="AI43" i="7"/>
  <c r="AJ43" i="7"/>
  <c r="AK43" i="7"/>
  <c r="AL43" i="7"/>
  <c r="AM43" i="7"/>
  <c r="AN43" i="7"/>
  <c r="AO43" i="7"/>
  <c r="AP43" i="7"/>
  <c r="AQ43" i="7"/>
  <c r="AR43" i="7"/>
  <c r="AS43" i="7"/>
  <c r="AT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Y44" i="7"/>
  <c r="Z44" i="7"/>
  <c r="AA44" i="7"/>
  <c r="AB44" i="7"/>
  <c r="AC44" i="7"/>
  <c r="AD44" i="7"/>
  <c r="AE44" i="7"/>
  <c r="AF44" i="7"/>
  <c r="AG44" i="7"/>
  <c r="AH44" i="7"/>
  <c r="AI44" i="7"/>
  <c r="AJ44" i="7"/>
  <c r="AK44" i="7"/>
  <c r="AL44" i="7"/>
  <c r="AM44" i="7"/>
  <c r="AN44" i="7"/>
  <c r="AO44" i="7"/>
  <c r="AP44" i="7"/>
  <c r="AQ44" i="7"/>
  <c r="AR44" i="7"/>
  <c r="AS44" i="7"/>
  <c r="AT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Y46" i="7"/>
  <c r="Z46" i="7"/>
  <c r="AA46" i="7"/>
  <c r="AB46" i="7"/>
  <c r="AC46" i="7"/>
  <c r="AD46" i="7"/>
  <c r="AE46" i="7"/>
  <c r="AF46" i="7"/>
  <c r="AG46" i="7"/>
  <c r="AH46" i="7"/>
  <c r="AI46" i="7"/>
  <c r="AJ46" i="7"/>
  <c r="AK46" i="7"/>
  <c r="AL46" i="7"/>
  <c r="AM46" i="7"/>
  <c r="AN46" i="7"/>
  <c r="AO46" i="7"/>
  <c r="AP46" i="7"/>
  <c r="AQ46" i="7"/>
  <c r="AR46" i="7"/>
  <c r="AS46" i="7"/>
  <c r="AT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Y47" i="7"/>
  <c r="Z47" i="7"/>
  <c r="AA47" i="7"/>
  <c r="AB47" i="7"/>
  <c r="AC47" i="7"/>
  <c r="AD47" i="7"/>
  <c r="AE47" i="7"/>
  <c r="AF47" i="7"/>
  <c r="AG47" i="7"/>
  <c r="AH47" i="7"/>
  <c r="AI47" i="7"/>
  <c r="AJ47" i="7"/>
  <c r="AK47" i="7"/>
  <c r="AL47" i="7"/>
  <c r="AM47" i="7"/>
  <c r="AN47" i="7"/>
  <c r="AO47" i="7"/>
  <c r="AP47" i="7"/>
  <c r="AQ47" i="7"/>
  <c r="AR47" i="7"/>
  <c r="AS47" i="7"/>
  <c r="AT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Y49" i="7"/>
  <c r="Z49" i="7"/>
  <c r="AA49" i="7"/>
  <c r="AB49" i="7"/>
  <c r="AC49" i="7"/>
  <c r="AD49" i="7"/>
  <c r="AE49" i="7"/>
  <c r="AF49" i="7"/>
  <c r="AG49" i="7"/>
  <c r="AH49" i="7"/>
  <c r="AI49" i="7"/>
  <c r="AJ49" i="7"/>
  <c r="AK49" i="7"/>
  <c r="AL49" i="7"/>
  <c r="AM49" i="7"/>
  <c r="AN49" i="7"/>
  <c r="AO49" i="7"/>
  <c r="AP49" i="7"/>
  <c r="AQ49" i="7"/>
  <c r="AR49" i="7"/>
  <c r="AS49" i="7"/>
  <c r="AT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T50" i="7"/>
  <c r="U50" i="7"/>
  <c r="V50" i="7"/>
  <c r="W50" i="7"/>
  <c r="X50" i="7"/>
  <c r="Y50" i="7"/>
  <c r="Z50" i="7"/>
  <c r="AA50" i="7"/>
  <c r="AB50" i="7"/>
  <c r="AC50" i="7"/>
  <c r="AD50" i="7"/>
  <c r="AE50" i="7"/>
  <c r="AF50" i="7"/>
  <c r="AG50" i="7"/>
  <c r="AH50" i="7"/>
  <c r="AI50" i="7"/>
  <c r="AJ50" i="7"/>
  <c r="AK50" i="7"/>
  <c r="AL50" i="7"/>
  <c r="AM50" i="7"/>
  <c r="AN50" i="7"/>
  <c r="AO50" i="7"/>
  <c r="AP50" i="7"/>
  <c r="AQ50" i="7"/>
  <c r="AR50" i="7"/>
  <c r="AS50" i="7"/>
  <c r="AT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U51" i="7"/>
  <c r="V51" i="7"/>
  <c r="W51" i="7"/>
  <c r="X51" i="7"/>
  <c r="Y51" i="7"/>
  <c r="Z51" i="7"/>
  <c r="AA51" i="7"/>
  <c r="AB51" i="7"/>
  <c r="AC51" i="7"/>
  <c r="AD51" i="7"/>
  <c r="AE51" i="7"/>
  <c r="AF51" i="7"/>
  <c r="AG51" i="7"/>
  <c r="AH51" i="7"/>
  <c r="AI51" i="7"/>
  <c r="AJ51" i="7"/>
  <c r="AK51" i="7"/>
  <c r="AL51" i="7"/>
  <c r="AM51" i="7"/>
  <c r="AN51" i="7"/>
  <c r="AO51" i="7"/>
  <c r="AP51" i="7"/>
  <c r="AQ51" i="7"/>
  <c r="AR51" i="7"/>
  <c r="AS51" i="7"/>
  <c r="AT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U52" i="7"/>
  <c r="V52" i="7"/>
  <c r="W52" i="7"/>
  <c r="X52" i="7"/>
  <c r="Y52" i="7"/>
  <c r="Z52" i="7"/>
  <c r="AA52" i="7"/>
  <c r="AB52" i="7"/>
  <c r="AC52" i="7"/>
  <c r="AD52" i="7"/>
  <c r="AE52" i="7"/>
  <c r="AF52" i="7"/>
  <c r="AG52" i="7"/>
  <c r="AH52" i="7"/>
  <c r="AI52" i="7"/>
  <c r="AJ52" i="7"/>
  <c r="AK52" i="7"/>
  <c r="AL52" i="7"/>
  <c r="AM52" i="7"/>
  <c r="AN52" i="7"/>
  <c r="AO52" i="7"/>
  <c r="AP52" i="7"/>
  <c r="AQ52" i="7"/>
  <c r="AR52" i="7"/>
  <c r="AS52" i="7"/>
  <c r="AT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Z53" i="7"/>
  <c r="AA53" i="7"/>
  <c r="AB53" i="7"/>
  <c r="AC53" i="7"/>
  <c r="AD53" i="7"/>
  <c r="AE53" i="7"/>
  <c r="AF53" i="7"/>
  <c r="AG53" i="7"/>
  <c r="AH53" i="7"/>
  <c r="AI53" i="7"/>
  <c r="AJ53" i="7"/>
  <c r="AK53" i="7"/>
  <c r="AL53" i="7"/>
  <c r="AM53" i="7"/>
  <c r="AN53" i="7"/>
  <c r="AO53" i="7"/>
  <c r="AP53" i="7"/>
  <c r="AQ53" i="7"/>
  <c r="AR53" i="7"/>
  <c r="AS53" i="7"/>
  <c r="AT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T54" i="7"/>
  <c r="U54" i="7"/>
  <c r="V54" i="7"/>
  <c r="W54" i="7"/>
  <c r="X54" i="7"/>
  <c r="Y54" i="7"/>
  <c r="Z54" i="7"/>
  <c r="AA54" i="7"/>
  <c r="AB54" i="7"/>
  <c r="AC54" i="7"/>
  <c r="AD54" i="7"/>
  <c r="AE54" i="7"/>
  <c r="AF54" i="7"/>
  <c r="AG54" i="7"/>
  <c r="AH54" i="7"/>
  <c r="AI54" i="7"/>
  <c r="AJ54" i="7"/>
  <c r="AK54" i="7"/>
  <c r="AL54" i="7"/>
  <c r="AM54" i="7"/>
  <c r="AN54" i="7"/>
  <c r="AO54" i="7"/>
  <c r="AP54" i="7"/>
  <c r="AQ54" i="7"/>
  <c r="AR54" i="7"/>
  <c r="AS54" i="7"/>
  <c r="AT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T56" i="7"/>
  <c r="U56" i="7"/>
  <c r="V56" i="7"/>
  <c r="W56" i="7"/>
  <c r="X56" i="7"/>
  <c r="Y56" i="7"/>
  <c r="Z56" i="7"/>
  <c r="AA56" i="7"/>
  <c r="AB56" i="7"/>
  <c r="AC56" i="7"/>
  <c r="AD56" i="7"/>
  <c r="AE56" i="7"/>
  <c r="AF56" i="7"/>
  <c r="AG56" i="7"/>
  <c r="AH56" i="7"/>
  <c r="AI56" i="7"/>
  <c r="AJ56" i="7"/>
  <c r="AK56" i="7"/>
  <c r="AL56" i="7"/>
  <c r="AM56" i="7"/>
  <c r="AN56" i="7"/>
  <c r="AO56" i="7"/>
  <c r="AP56" i="7"/>
  <c r="AQ56" i="7"/>
  <c r="AR56" i="7"/>
  <c r="AS56" i="7"/>
  <c r="AT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T57" i="7"/>
  <c r="U57" i="7"/>
  <c r="V57" i="7"/>
  <c r="W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Z58" i="7"/>
  <c r="AA58" i="7"/>
  <c r="AB58" i="7"/>
  <c r="AC58" i="7"/>
  <c r="AD58" i="7"/>
  <c r="AE58" i="7"/>
  <c r="AF58" i="7"/>
  <c r="AG58" i="7"/>
  <c r="AH58" i="7"/>
  <c r="AI58" i="7"/>
  <c r="AJ58" i="7"/>
  <c r="AK58" i="7"/>
  <c r="AL58" i="7"/>
  <c r="AM58" i="7"/>
  <c r="AN58" i="7"/>
  <c r="AO58" i="7"/>
  <c r="AP58" i="7"/>
  <c r="AQ58" i="7"/>
  <c r="AR58" i="7"/>
  <c r="AS58" i="7"/>
  <c r="AT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Z59" i="7"/>
  <c r="AA59" i="7"/>
  <c r="AB59" i="7"/>
  <c r="AC59" i="7"/>
  <c r="AD59" i="7"/>
  <c r="AE59" i="7"/>
  <c r="AF59" i="7"/>
  <c r="AG59" i="7"/>
  <c r="AH59" i="7"/>
  <c r="AI59" i="7"/>
  <c r="AJ59" i="7"/>
  <c r="AK59" i="7"/>
  <c r="AL59" i="7"/>
  <c r="AM59" i="7"/>
  <c r="AN59" i="7"/>
  <c r="AO59" i="7"/>
  <c r="AP59" i="7"/>
  <c r="AQ59" i="7"/>
  <c r="AR59" i="7"/>
  <c r="AS59" i="7"/>
  <c r="AT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T60" i="7"/>
  <c r="U60" i="7"/>
  <c r="V60" i="7"/>
  <c r="W60" i="7"/>
  <c r="X60" i="7"/>
  <c r="Y60" i="7"/>
  <c r="Z60" i="7"/>
  <c r="AA60" i="7"/>
  <c r="AB60" i="7"/>
  <c r="AC60" i="7"/>
  <c r="AD60" i="7"/>
  <c r="AE60" i="7"/>
  <c r="AF60" i="7"/>
  <c r="AG60" i="7"/>
  <c r="AH60" i="7"/>
  <c r="AI60" i="7"/>
  <c r="AJ60" i="7"/>
  <c r="AK60" i="7"/>
  <c r="AL60" i="7"/>
  <c r="AM60" i="7"/>
  <c r="AN60" i="7"/>
  <c r="AO60" i="7"/>
  <c r="AP60" i="7"/>
  <c r="AQ60" i="7"/>
  <c r="AR60" i="7"/>
  <c r="AS60" i="7"/>
  <c r="AT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Z61" i="7"/>
  <c r="AA61" i="7"/>
  <c r="AB61" i="7"/>
  <c r="AC61" i="7"/>
  <c r="AD61" i="7"/>
  <c r="AE61" i="7"/>
  <c r="AF61" i="7"/>
  <c r="AG61" i="7"/>
  <c r="AH61" i="7"/>
  <c r="AI61" i="7"/>
  <c r="AJ61" i="7"/>
  <c r="AK61" i="7"/>
  <c r="AL61" i="7"/>
  <c r="AM61" i="7"/>
  <c r="AN61" i="7"/>
  <c r="AO61" i="7"/>
  <c r="AP61" i="7"/>
  <c r="AQ61" i="7"/>
  <c r="AR61" i="7"/>
  <c r="AS61" i="7"/>
  <c r="AT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T62" i="7"/>
  <c r="U62" i="7"/>
  <c r="V62" i="7"/>
  <c r="W62" i="7"/>
  <c r="X62" i="7"/>
  <c r="Y62" i="7"/>
  <c r="Z62" i="7"/>
  <c r="AA62" i="7"/>
  <c r="AB62" i="7"/>
  <c r="AC62" i="7"/>
  <c r="AD62" i="7"/>
  <c r="AE62" i="7"/>
  <c r="AF62" i="7"/>
  <c r="AG62" i="7"/>
  <c r="AH62" i="7"/>
  <c r="AI62" i="7"/>
  <c r="AJ62" i="7"/>
  <c r="AK62" i="7"/>
  <c r="AL62" i="7"/>
  <c r="AM62" i="7"/>
  <c r="AN62" i="7"/>
  <c r="AO62" i="7"/>
  <c r="AP62" i="7"/>
  <c r="AQ62" i="7"/>
  <c r="AR62" i="7"/>
  <c r="AS62" i="7"/>
  <c r="AT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U63" i="7"/>
  <c r="V63" i="7"/>
  <c r="W63" i="7"/>
  <c r="X63" i="7"/>
  <c r="Y63" i="7"/>
  <c r="Z63" i="7"/>
  <c r="AA63" i="7"/>
  <c r="AB63" i="7"/>
  <c r="AC63" i="7"/>
  <c r="AD63" i="7"/>
  <c r="AE63" i="7"/>
  <c r="AF63" i="7"/>
  <c r="AG63" i="7"/>
  <c r="AH63" i="7"/>
  <c r="AI63" i="7"/>
  <c r="AJ63" i="7"/>
  <c r="AK63" i="7"/>
  <c r="AL63" i="7"/>
  <c r="AM63" i="7"/>
  <c r="AN63" i="7"/>
  <c r="AO63" i="7"/>
  <c r="AP63" i="7"/>
  <c r="AQ63" i="7"/>
  <c r="AR63" i="7"/>
  <c r="AS63" i="7"/>
  <c r="AT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AA64" i="7"/>
  <c r="AB64" i="7"/>
  <c r="AC64" i="7"/>
  <c r="AD64" i="7"/>
  <c r="AE64" i="7"/>
  <c r="AF64" i="7"/>
  <c r="AG64" i="7"/>
  <c r="AH64" i="7"/>
  <c r="AI64" i="7"/>
  <c r="AJ64" i="7"/>
  <c r="AK64" i="7"/>
  <c r="AL64" i="7"/>
  <c r="AM64" i="7"/>
  <c r="AN64" i="7"/>
  <c r="AO64" i="7"/>
  <c r="AP64" i="7"/>
  <c r="AQ64" i="7"/>
  <c r="AR64" i="7"/>
  <c r="AS64" i="7"/>
  <c r="AT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W65" i="7"/>
  <c r="X65" i="7"/>
  <c r="Y65" i="7"/>
  <c r="Z65" i="7"/>
  <c r="AA65" i="7"/>
  <c r="AB65" i="7"/>
  <c r="AC65" i="7"/>
  <c r="AD65" i="7"/>
  <c r="AE65" i="7"/>
  <c r="AF65" i="7"/>
  <c r="AG65" i="7"/>
  <c r="AH65" i="7"/>
  <c r="AI65" i="7"/>
  <c r="AJ65" i="7"/>
  <c r="AK65" i="7"/>
  <c r="AL65" i="7"/>
  <c r="AM65" i="7"/>
  <c r="AN65" i="7"/>
  <c r="AO65" i="7"/>
  <c r="AP65" i="7"/>
  <c r="AQ65" i="7"/>
  <c r="AR65" i="7"/>
  <c r="AS65" i="7"/>
  <c r="AT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T66" i="7"/>
  <c r="U66" i="7"/>
  <c r="V66" i="7"/>
  <c r="W66" i="7"/>
  <c r="X66" i="7"/>
  <c r="Y66" i="7"/>
  <c r="Z66" i="7"/>
  <c r="AA66" i="7"/>
  <c r="AB66" i="7"/>
  <c r="AC66" i="7"/>
  <c r="AD66" i="7"/>
  <c r="AE66" i="7"/>
  <c r="AF66" i="7"/>
  <c r="AG66" i="7"/>
  <c r="AH66" i="7"/>
  <c r="AI66" i="7"/>
  <c r="AJ66" i="7"/>
  <c r="AK66" i="7"/>
  <c r="AL66" i="7"/>
  <c r="AM66" i="7"/>
  <c r="AN66" i="7"/>
  <c r="AO66" i="7"/>
  <c r="AP66" i="7"/>
  <c r="AQ66" i="7"/>
  <c r="AR66" i="7"/>
  <c r="AS66" i="7"/>
  <c r="AT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AA67" i="7"/>
  <c r="AB67" i="7"/>
  <c r="AC67" i="7"/>
  <c r="AD67" i="7"/>
  <c r="AE67" i="7"/>
  <c r="AF67" i="7"/>
  <c r="AG67" i="7"/>
  <c r="AH67" i="7"/>
  <c r="AI67" i="7"/>
  <c r="AJ67" i="7"/>
  <c r="AK67" i="7"/>
  <c r="AL67" i="7"/>
  <c r="AM67" i="7"/>
  <c r="AN67" i="7"/>
  <c r="AO67" i="7"/>
  <c r="AP67" i="7"/>
  <c r="AQ67" i="7"/>
  <c r="AR67" i="7"/>
  <c r="AS67" i="7"/>
  <c r="AT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V68" i="7"/>
  <c r="W68" i="7"/>
  <c r="X68" i="7"/>
  <c r="Y68" i="7"/>
  <c r="Z68" i="7"/>
  <c r="AA68" i="7"/>
  <c r="AB68" i="7"/>
  <c r="AC68" i="7"/>
  <c r="AD68" i="7"/>
  <c r="AE68" i="7"/>
  <c r="AF68" i="7"/>
  <c r="AG68" i="7"/>
  <c r="AH68" i="7"/>
  <c r="AI68" i="7"/>
  <c r="AJ68" i="7"/>
  <c r="AK68" i="7"/>
  <c r="AL68" i="7"/>
  <c r="AM68" i="7"/>
  <c r="AN68" i="7"/>
  <c r="AO68" i="7"/>
  <c r="AP68" i="7"/>
  <c r="AQ68" i="7"/>
  <c r="AR68" i="7"/>
  <c r="AS68" i="7"/>
  <c r="AT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V69" i="7"/>
  <c r="W69" i="7"/>
  <c r="X69" i="7"/>
  <c r="Y69" i="7"/>
  <c r="Z69" i="7"/>
  <c r="AA69" i="7"/>
  <c r="AB69" i="7"/>
  <c r="AC69" i="7"/>
  <c r="AD69" i="7"/>
  <c r="AE69" i="7"/>
  <c r="AF69" i="7"/>
  <c r="AG69" i="7"/>
  <c r="AH69" i="7"/>
  <c r="AI69" i="7"/>
  <c r="AJ69" i="7"/>
  <c r="AK69" i="7"/>
  <c r="AL69" i="7"/>
  <c r="AM69" i="7"/>
  <c r="AN69" i="7"/>
  <c r="AO69" i="7"/>
  <c r="AP69" i="7"/>
  <c r="AQ69" i="7"/>
  <c r="AR69" i="7"/>
  <c r="AS69" i="7"/>
  <c r="AT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V70" i="7"/>
  <c r="W70" i="7"/>
  <c r="X70" i="7"/>
  <c r="Y70" i="7"/>
  <c r="Z70" i="7"/>
  <c r="AA70" i="7"/>
  <c r="AB70" i="7"/>
  <c r="AC70" i="7"/>
  <c r="AD70" i="7"/>
  <c r="AE70" i="7"/>
  <c r="AF70" i="7"/>
  <c r="AG70" i="7"/>
  <c r="AH70" i="7"/>
  <c r="AI70" i="7"/>
  <c r="AJ70" i="7"/>
  <c r="AK70" i="7"/>
  <c r="AL70" i="7"/>
  <c r="AM70" i="7"/>
  <c r="AN70" i="7"/>
  <c r="AO70" i="7"/>
  <c r="AP70" i="7"/>
  <c r="AQ70" i="7"/>
  <c r="AR70" i="7"/>
  <c r="AS70" i="7"/>
  <c r="AT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V71" i="7"/>
  <c r="W71" i="7"/>
  <c r="X71" i="7"/>
  <c r="Y71" i="7"/>
  <c r="Z71" i="7"/>
  <c r="AA71" i="7"/>
  <c r="AB71" i="7"/>
  <c r="AC71" i="7"/>
  <c r="AD71" i="7"/>
  <c r="AE71" i="7"/>
  <c r="AF71" i="7"/>
  <c r="AG71" i="7"/>
  <c r="AH71" i="7"/>
  <c r="AI71" i="7"/>
  <c r="AJ71" i="7"/>
  <c r="AK71" i="7"/>
  <c r="AL71" i="7"/>
  <c r="AM71" i="7"/>
  <c r="AN71" i="7"/>
  <c r="AO71" i="7"/>
  <c r="AP71" i="7"/>
  <c r="AQ71" i="7"/>
  <c r="AR71" i="7"/>
  <c r="AS71" i="7"/>
  <c r="AT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C72" i="7"/>
  <c r="D72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U72" i="7"/>
  <c r="V72" i="7"/>
  <c r="W72" i="7"/>
  <c r="X72" i="7"/>
  <c r="Y72" i="7"/>
  <c r="Z72" i="7"/>
  <c r="AA72" i="7"/>
  <c r="AB72" i="7"/>
  <c r="AC72" i="7"/>
  <c r="AD72" i="7"/>
  <c r="AE72" i="7"/>
  <c r="AF72" i="7"/>
  <c r="AG72" i="7"/>
  <c r="AH72" i="7"/>
  <c r="AI72" i="7"/>
  <c r="AJ72" i="7"/>
  <c r="AK72" i="7"/>
  <c r="AL72" i="7"/>
  <c r="AM72" i="7"/>
  <c r="AN72" i="7"/>
  <c r="AO72" i="7"/>
  <c r="AP72" i="7"/>
  <c r="AQ72" i="7"/>
  <c r="AR72" i="7"/>
  <c r="AS72" i="7"/>
  <c r="AT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V73" i="7"/>
  <c r="W73" i="7"/>
  <c r="X73" i="7"/>
  <c r="Y73" i="7"/>
  <c r="Z73" i="7"/>
  <c r="AA73" i="7"/>
  <c r="AB73" i="7"/>
  <c r="AC73" i="7"/>
  <c r="AD73" i="7"/>
  <c r="AE73" i="7"/>
  <c r="AF73" i="7"/>
  <c r="AG73" i="7"/>
  <c r="AH73" i="7"/>
  <c r="AI73" i="7"/>
  <c r="AJ73" i="7"/>
  <c r="AK73" i="7"/>
  <c r="AL73" i="7"/>
  <c r="AM73" i="7"/>
  <c r="AN73" i="7"/>
  <c r="AO73" i="7"/>
  <c r="AP73" i="7"/>
  <c r="AQ73" i="7"/>
  <c r="AR73" i="7"/>
  <c r="AS73" i="7"/>
  <c r="AT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U74" i="7"/>
  <c r="V74" i="7"/>
  <c r="W74" i="7"/>
  <c r="X74" i="7"/>
  <c r="Y74" i="7"/>
  <c r="Z74" i="7"/>
  <c r="AA74" i="7"/>
  <c r="AB74" i="7"/>
  <c r="AC74" i="7"/>
  <c r="AD74" i="7"/>
  <c r="AE74" i="7"/>
  <c r="AF74" i="7"/>
  <c r="AG74" i="7"/>
  <c r="AH74" i="7"/>
  <c r="AI74" i="7"/>
  <c r="AJ74" i="7"/>
  <c r="AK74" i="7"/>
  <c r="AL74" i="7"/>
  <c r="AM74" i="7"/>
  <c r="AN74" i="7"/>
  <c r="AO74" i="7"/>
  <c r="AP74" i="7"/>
  <c r="AQ74" i="7"/>
  <c r="AR74" i="7"/>
  <c r="AS74" i="7"/>
  <c r="AT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U75" i="7"/>
  <c r="V75" i="7"/>
  <c r="W75" i="7"/>
  <c r="X75" i="7"/>
  <c r="Y75" i="7"/>
  <c r="Z75" i="7"/>
  <c r="AA75" i="7"/>
  <c r="AB75" i="7"/>
  <c r="AC75" i="7"/>
  <c r="AD75" i="7"/>
  <c r="AE75" i="7"/>
  <c r="AF75" i="7"/>
  <c r="AG75" i="7"/>
  <c r="AH75" i="7"/>
  <c r="AI75" i="7"/>
  <c r="AJ75" i="7"/>
  <c r="AK75" i="7"/>
  <c r="AL75" i="7"/>
  <c r="AM75" i="7"/>
  <c r="AN75" i="7"/>
  <c r="AO75" i="7"/>
  <c r="AP75" i="7"/>
  <c r="AQ75" i="7"/>
  <c r="AR75" i="7"/>
  <c r="AS75" i="7"/>
  <c r="AT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U76" i="7"/>
  <c r="V76" i="7"/>
  <c r="W76" i="7"/>
  <c r="X76" i="7"/>
  <c r="Y76" i="7"/>
  <c r="Z76" i="7"/>
  <c r="AA76" i="7"/>
  <c r="AB76" i="7"/>
  <c r="AC76" i="7"/>
  <c r="AD76" i="7"/>
  <c r="AE76" i="7"/>
  <c r="AF76" i="7"/>
  <c r="AG76" i="7"/>
  <c r="AH76" i="7"/>
  <c r="AI76" i="7"/>
  <c r="AJ76" i="7"/>
  <c r="AK76" i="7"/>
  <c r="AL76" i="7"/>
  <c r="AM76" i="7"/>
  <c r="AN76" i="7"/>
  <c r="AO76" i="7"/>
  <c r="AP76" i="7"/>
  <c r="AQ76" i="7"/>
  <c r="AR76" i="7"/>
  <c r="AS76" i="7"/>
  <c r="AT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T77" i="7"/>
  <c r="U77" i="7"/>
  <c r="V77" i="7"/>
  <c r="W77" i="7"/>
  <c r="X77" i="7"/>
  <c r="Y77" i="7"/>
  <c r="Z77" i="7"/>
  <c r="AA77" i="7"/>
  <c r="AB77" i="7"/>
  <c r="AC77" i="7"/>
  <c r="AD77" i="7"/>
  <c r="AE77" i="7"/>
  <c r="AF77" i="7"/>
  <c r="AG77" i="7"/>
  <c r="AH77" i="7"/>
  <c r="AI77" i="7"/>
  <c r="AJ77" i="7"/>
  <c r="AK77" i="7"/>
  <c r="AL77" i="7"/>
  <c r="AM77" i="7"/>
  <c r="AN77" i="7"/>
  <c r="AO77" i="7"/>
  <c r="AP77" i="7"/>
  <c r="AQ77" i="7"/>
  <c r="AR77" i="7"/>
  <c r="AS77" i="7"/>
  <c r="AT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T78" i="7"/>
  <c r="U78" i="7"/>
  <c r="V78" i="7"/>
  <c r="W78" i="7"/>
  <c r="X78" i="7"/>
  <c r="Y78" i="7"/>
  <c r="Z78" i="7"/>
  <c r="AA78" i="7"/>
  <c r="AB78" i="7"/>
  <c r="AC78" i="7"/>
  <c r="AD78" i="7"/>
  <c r="AE78" i="7"/>
  <c r="AF78" i="7"/>
  <c r="AG78" i="7"/>
  <c r="AH78" i="7"/>
  <c r="AI78" i="7"/>
  <c r="AJ78" i="7"/>
  <c r="AK78" i="7"/>
  <c r="AL78" i="7"/>
  <c r="AM78" i="7"/>
  <c r="AN78" i="7"/>
  <c r="AO78" i="7"/>
  <c r="AP78" i="7"/>
  <c r="AQ78" i="7"/>
  <c r="AR78" i="7"/>
  <c r="AS78" i="7"/>
  <c r="AT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U79" i="7"/>
  <c r="V79" i="7"/>
  <c r="W79" i="7"/>
  <c r="X79" i="7"/>
  <c r="Y79" i="7"/>
  <c r="Z79" i="7"/>
  <c r="AA79" i="7"/>
  <c r="AB79" i="7"/>
  <c r="AC79" i="7"/>
  <c r="AD79" i="7"/>
  <c r="AE79" i="7"/>
  <c r="AF79" i="7"/>
  <c r="AG79" i="7"/>
  <c r="AH79" i="7"/>
  <c r="AI79" i="7"/>
  <c r="AJ79" i="7"/>
  <c r="AK79" i="7"/>
  <c r="AL79" i="7"/>
  <c r="AM79" i="7"/>
  <c r="AN79" i="7"/>
  <c r="AO79" i="7"/>
  <c r="AP79" i="7"/>
  <c r="AQ79" i="7"/>
  <c r="AR79" i="7"/>
  <c r="AS79" i="7"/>
  <c r="AT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C80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U80" i="7"/>
  <c r="V80" i="7"/>
  <c r="W80" i="7"/>
  <c r="X80" i="7"/>
  <c r="Y80" i="7"/>
  <c r="Z80" i="7"/>
  <c r="AA80" i="7"/>
  <c r="AB80" i="7"/>
  <c r="AC80" i="7"/>
  <c r="AD80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Q80" i="7"/>
  <c r="AR80" i="7"/>
  <c r="AS80" i="7"/>
  <c r="AT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U81" i="7"/>
  <c r="V81" i="7"/>
  <c r="W81" i="7"/>
  <c r="X81" i="7"/>
  <c r="Y81" i="7"/>
  <c r="Z81" i="7"/>
  <c r="AA81" i="7"/>
  <c r="AB81" i="7"/>
  <c r="AC81" i="7"/>
  <c r="AD81" i="7"/>
  <c r="AE81" i="7"/>
  <c r="AF81" i="7"/>
  <c r="AG81" i="7"/>
  <c r="AH81" i="7"/>
  <c r="AI81" i="7"/>
  <c r="AJ81" i="7"/>
  <c r="AK81" i="7"/>
  <c r="AL81" i="7"/>
  <c r="AM81" i="7"/>
  <c r="AN81" i="7"/>
  <c r="AO81" i="7"/>
  <c r="AP81" i="7"/>
  <c r="AQ81" i="7"/>
  <c r="AR81" i="7"/>
  <c r="AS81" i="7"/>
  <c r="AT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U82" i="7"/>
  <c r="V82" i="7"/>
  <c r="W82" i="7"/>
  <c r="X82" i="7"/>
  <c r="Y82" i="7"/>
  <c r="Z82" i="7"/>
  <c r="AA82" i="7"/>
  <c r="AB82" i="7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C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U83" i="7"/>
  <c r="V83" i="7"/>
  <c r="W83" i="7"/>
  <c r="X83" i="7"/>
  <c r="Y83" i="7"/>
  <c r="Z83" i="7"/>
  <c r="AA83" i="7"/>
  <c r="AB83" i="7"/>
  <c r="AC83" i="7"/>
  <c r="AD83" i="7"/>
  <c r="AE83" i="7"/>
  <c r="AF83" i="7"/>
  <c r="AG83" i="7"/>
  <c r="AH83" i="7"/>
  <c r="AI83" i="7"/>
  <c r="AJ83" i="7"/>
  <c r="AK83" i="7"/>
  <c r="AL83" i="7"/>
  <c r="AM83" i="7"/>
  <c r="AN83" i="7"/>
  <c r="AO83" i="7"/>
  <c r="AP83" i="7"/>
  <c r="AQ83" i="7"/>
  <c r="AR83" i="7"/>
  <c r="AS83" i="7"/>
  <c r="AT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C84" i="7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U84" i="7"/>
  <c r="V84" i="7"/>
  <c r="W84" i="7"/>
  <c r="X84" i="7"/>
  <c r="Y84" i="7"/>
  <c r="Z84" i="7"/>
  <c r="AA84" i="7"/>
  <c r="AB84" i="7"/>
  <c r="AC84" i="7"/>
  <c r="AD84" i="7"/>
  <c r="AE84" i="7"/>
  <c r="AF84" i="7"/>
  <c r="AG84" i="7"/>
  <c r="AH84" i="7"/>
  <c r="AI84" i="7"/>
  <c r="AJ84" i="7"/>
  <c r="AK84" i="7"/>
  <c r="AL84" i="7"/>
  <c r="AM84" i="7"/>
  <c r="AN84" i="7"/>
  <c r="AO84" i="7"/>
  <c r="AP84" i="7"/>
  <c r="AQ84" i="7"/>
  <c r="AR84" i="7"/>
  <c r="AS84" i="7"/>
  <c r="AT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C85" i="7"/>
  <c r="D85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U85" i="7"/>
  <c r="V85" i="7"/>
  <c r="W85" i="7"/>
  <c r="X85" i="7"/>
  <c r="Y85" i="7"/>
  <c r="Z85" i="7"/>
  <c r="AA85" i="7"/>
  <c r="AB85" i="7"/>
  <c r="AC85" i="7"/>
  <c r="AD85" i="7"/>
  <c r="AE85" i="7"/>
  <c r="AF85" i="7"/>
  <c r="AG85" i="7"/>
  <c r="AH85" i="7"/>
  <c r="AI85" i="7"/>
  <c r="AJ85" i="7"/>
  <c r="AK85" i="7"/>
  <c r="AL85" i="7"/>
  <c r="AM85" i="7"/>
  <c r="AN85" i="7"/>
  <c r="AO85" i="7"/>
  <c r="AP85" i="7"/>
  <c r="AQ85" i="7"/>
  <c r="AR85" i="7"/>
  <c r="AS85" i="7"/>
  <c r="AT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C86" i="7"/>
  <c r="D86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U86" i="7"/>
  <c r="V86" i="7"/>
  <c r="W86" i="7"/>
  <c r="X86" i="7"/>
  <c r="Y86" i="7"/>
  <c r="Z86" i="7"/>
  <c r="AA86" i="7"/>
  <c r="AB86" i="7"/>
  <c r="AC86" i="7"/>
  <c r="AD86" i="7"/>
  <c r="AE86" i="7"/>
  <c r="AF86" i="7"/>
  <c r="AG86" i="7"/>
  <c r="AH86" i="7"/>
  <c r="AI86" i="7"/>
  <c r="AJ86" i="7"/>
  <c r="AK86" i="7"/>
  <c r="AL86" i="7"/>
  <c r="AM86" i="7"/>
  <c r="AN86" i="7"/>
  <c r="AO86" i="7"/>
  <c r="AP86" i="7"/>
  <c r="AQ86" i="7"/>
  <c r="AR86" i="7"/>
  <c r="AS86" i="7"/>
  <c r="AT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C87" i="7"/>
  <c r="D87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U87" i="7"/>
  <c r="V87" i="7"/>
  <c r="W87" i="7"/>
  <c r="X87" i="7"/>
  <c r="Y87" i="7"/>
  <c r="Z87" i="7"/>
  <c r="AA87" i="7"/>
  <c r="AB87" i="7"/>
  <c r="AC87" i="7"/>
  <c r="AD87" i="7"/>
  <c r="AE87" i="7"/>
  <c r="AF87" i="7"/>
  <c r="AG87" i="7"/>
  <c r="AH87" i="7"/>
  <c r="AI87" i="7"/>
  <c r="AJ87" i="7"/>
  <c r="AK87" i="7"/>
  <c r="AL87" i="7"/>
  <c r="AM87" i="7"/>
  <c r="AN87" i="7"/>
  <c r="AO87" i="7"/>
  <c r="AP87" i="7"/>
  <c r="AQ87" i="7"/>
  <c r="AR87" i="7"/>
  <c r="AS87" i="7"/>
  <c r="AT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C88" i="7"/>
  <c r="D88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U88" i="7"/>
  <c r="V88" i="7"/>
  <c r="W88" i="7"/>
  <c r="X88" i="7"/>
  <c r="Y88" i="7"/>
  <c r="Z88" i="7"/>
  <c r="AA88" i="7"/>
  <c r="AB88" i="7"/>
  <c r="AC88" i="7"/>
  <c r="AD88" i="7"/>
  <c r="AE88" i="7"/>
  <c r="AF88" i="7"/>
  <c r="AG88" i="7"/>
  <c r="AH88" i="7"/>
  <c r="AI88" i="7"/>
  <c r="AJ88" i="7"/>
  <c r="AK88" i="7"/>
  <c r="AL88" i="7"/>
  <c r="AM88" i="7"/>
  <c r="AN88" i="7"/>
  <c r="AO88" i="7"/>
  <c r="AP88" i="7"/>
  <c r="AQ88" i="7"/>
  <c r="AR88" i="7"/>
  <c r="AS88" i="7"/>
  <c r="AT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C89" i="7"/>
  <c r="D89" i="7"/>
  <c r="E89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T89" i="7"/>
  <c r="U89" i="7"/>
  <c r="V89" i="7"/>
  <c r="W89" i="7"/>
  <c r="X89" i="7"/>
  <c r="Y89" i="7"/>
  <c r="Z89" i="7"/>
  <c r="AA89" i="7"/>
  <c r="AB89" i="7"/>
  <c r="AC89" i="7"/>
  <c r="AD89" i="7"/>
  <c r="AE89" i="7"/>
  <c r="AF89" i="7"/>
  <c r="AG89" i="7"/>
  <c r="AH89" i="7"/>
  <c r="AI89" i="7"/>
  <c r="AJ89" i="7"/>
  <c r="AK89" i="7"/>
  <c r="AL89" i="7"/>
  <c r="AM89" i="7"/>
  <c r="AN89" i="7"/>
  <c r="AO89" i="7"/>
  <c r="AP89" i="7"/>
  <c r="AQ89" i="7"/>
  <c r="AR89" i="7"/>
  <c r="AS89" i="7"/>
  <c r="AT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C90" i="7"/>
  <c r="D90" i="7"/>
  <c r="E90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T90" i="7"/>
  <c r="U90" i="7"/>
  <c r="V90" i="7"/>
  <c r="W90" i="7"/>
  <c r="X90" i="7"/>
  <c r="Y90" i="7"/>
  <c r="Z90" i="7"/>
  <c r="AA90" i="7"/>
  <c r="AB90" i="7"/>
  <c r="AC90" i="7"/>
  <c r="AD90" i="7"/>
  <c r="AE90" i="7"/>
  <c r="AF90" i="7"/>
  <c r="AG90" i="7"/>
  <c r="AH90" i="7"/>
  <c r="AI90" i="7"/>
  <c r="AJ90" i="7"/>
  <c r="AK90" i="7"/>
  <c r="AL90" i="7"/>
  <c r="AM90" i="7"/>
  <c r="AN90" i="7"/>
  <c r="AO90" i="7"/>
  <c r="AP90" i="7"/>
  <c r="AQ90" i="7"/>
  <c r="AR90" i="7"/>
  <c r="AS90" i="7"/>
  <c r="AT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C91" i="7"/>
  <c r="D91" i="7"/>
  <c r="E91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T91" i="7"/>
  <c r="U91" i="7"/>
  <c r="V91" i="7"/>
  <c r="W91" i="7"/>
  <c r="X91" i="7"/>
  <c r="Y91" i="7"/>
  <c r="Z91" i="7"/>
  <c r="AA91" i="7"/>
  <c r="AB91" i="7"/>
  <c r="AC91" i="7"/>
  <c r="AD91" i="7"/>
  <c r="AE91" i="7"/>
  <c r="AF91" i="7"/>
  <c r="AG91" i="7"/>
  <c r="AH91" i="7"/>
  <c r="AI91" i="7"/>
  <c r="AJ91" i="7"/>
  <c r="AK91" i="7"/>
  <c r="AL91" i="7"/>
  <c r="AM91" i="7"/>
  <c r="AN91" i="7"/>
  <c r="AO91" i="7"/>
  <c r="AP91" i="7"/>
  <c r="AQ91" i="7"/>
  <c r="AR91" i="7"/>
  <c r="AS91" i="7"/>
  <c r="AT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C92" i="7"/>
  <c r="D92" i="7"/>
  <c r="E92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T92" i="7"/>
  <c r="U92" i="7"/>
  <c r="V92" i="7"/>
  <c r="W92" i="7"/>
  <c r="X92" i="7"/>
  <c r="Y92" i="7"/>
  <c r="Z92" i="7"/>
  <c r="AA92" i="7"/>
  <c r="AB92" i="7"/>
  <c r="AC92" i="7"/>
  <c r="AD92" i="7"/>
  <c r="AE92" i="7"/>
  <c r="AF92" i="7"/>
  <c r="AG92" i="7"/>
  <c r="AH92" i="7"/>
  <c r="AI92" i="7"/>
  <c r="AJ92" i="7"/>
  <c r="AK92" i="7"/>
  <c r="AL92" i="7"/>
  <c r="AM92" i="7"/>
  <c r="AN92" i="7"/>
  <c r="AO92" i="7"/>
  <c r="AP92" i="7"/>
  <c r="AQ92" i="7"/>
  <c r="AR92" i="7"/>
  <c r="AS92" i="7"/>
  <c r="AT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C93" i="7"/>
  <c r="D93" i="7"/>
  <c r="E93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T93" i="7"/>
  <c r="U93" i="7"/>
  <c r="V93" i="7"/>
  <c r="W93" i="7"/>
  <c r="X93" i="7"/>
  <c r="Y93" i="7"/>
  <c r="Z93" i="7"/>
  <c r="AA93" i="7"/>
  <c r="AB93" i="7"/>
  <c r="AC93" i="7"/>
  <c r="AD93" i="7"/>
  <c r="AE93" i="7"/>
  <c r="AF93" i="7"/>
  <c r="AG93" i="7"/>
  <c r="AH93" i="7"/>
  <c r="AI93" i="7"/>
  <c r="AJ93" i="7"/>
  <c r="AK93" i="7"/>
  <c r="AL93" i="7"/>
  <c r="AM93" i="7"/>
  <c r="AN93" i="7"/>
  <c r="AO93" i="7"/>
  <c r="AP93" i="7"/>
  <c r="AQ93" i="7"/>
  <c r="AR93" i="7"/>
  <c r="AS93" i="7"/>
  <c r="AT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C94" i="7"/>
  <c r="D94" i="7"/>
  <c r="E94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T94" i="7"/>
  <c r="U94" i="7"/>
  <c r="V94" i="7"/>
  <c r="W94" i="7"/>
  <c r="X94" i="7"/>
  <c r="Y94" i="7"/>
  <c r="Z94" i="7"/>
  <c r="AA94" i="7"/>
  <c r="AB94" i="7"/>
  <c r="AC94" i="7"/>
  <c r="AD94" i="7"/>
  <c r="AE94" i="7"/>
  <c r="AF94" i="7"/>
  <c r="AG94" i="7"/>
  <c r="AH94" i="7"/>
  <c r="AI94" i="7"/>
  <c r="AJ94" i="7"/>
  <c r="AK94" i="7"/>
  <c r="AL94" i="7"/>
  <c r="AM94" i="7"/>
  <c r="AN94" i="7"/>
  <c r="AO94" i="7"/>
  <c r="AP94" i="7"/>
  <c r="AQ94" i="7"/>
  <c r="AR94" i="7"/>
  <c r="AS94" i="7"/>
  <c r="AT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C95" i="7"/>
  <c r="D95" i="7"/>
  <c r="E95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T95" i="7"/>
  <c r="U95" i="7"/>
  <c r="V95" i="7"/>
  <c r="W95" i="7"/>
  <c r="X95" i="7"/>
  <c r="Y95" i="7"/>
  <c r="Z95" i="7"/>
  <c r="AA95" i="7"/>
  <c r="AB95" i="7"/>
  <c r="AC95" i="7"/>
  <c r="AD95" i="7"/>
  <c r="AE95" i="7"/>
  <c r="AF95" i="7"/>
  <c r="AG95" i="7"/>
  <c r="AH95" i="7"/>
  <c r="AI95" i="7"/>
  <c r="AJ95" i="7"/>
  <c r="AK95" i="7"/>
  <c r="AL95" i="7"/>
  <c r="AM95" i="7"/>
  <c r="AN95" i="7"/>
  <c r="AO95" i="7"/>
  <c r="AP95" i="7"/>
  <c r="AQ95" i="7"/>
  <c r="AR95" i="7"/>
  <c r="AS95" i="7"/>
  <c r="AT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C96" i="7"/>
  <c r="D96" i="7"/>
  <c r="E96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T96" i="7"/>
  <c r="U96" i="7"/>
  <c r="V96" i="7"/>
  <c r="W96" i="7"/>
  <c r="X96" i="7"/>
  <c r="Y96" i="7"/>
  <c r="Z96" i="7"/>
  <c r="AA96" i="7"/>
  <c r="AB96" i="7"/>
  <c r="AC96" i="7"/>
  <c r="AD96" i="7"/>
  <c r="AE96" i="7"/>
  <c r="AF96" i="7"/>
  <c r="AG96" i="7"/>
  <c r="AH96" i="7"/>
  <c r="AI96" i="7"/>
  <c r="AJ96" i="7"/>
  <c r="AK96" i="7"/>
  <c r="AL96" i="7"/>
  <c r="AM96" i="7"/>
  <c r="AN96" i="7"/>
  <c r="AO96" i="7"/>
  <c r="AP96" i="7"/>
  <c r="AQ96" i="7"/>
  <c r="AR96" i="7"/>
  <c r="AS96" i="7"/>
  <c r="AT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C97" i="7"/>
  <c r="D97" i="7"/>
  <c r="E97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T97" i="7"/>
  <c r="U97" i="7"/>
  <c r="V97" i="7"/>
  <c r="W97" i="7"/>
  <c r="X97" i="7"/>
  <c r="Y97" i="7"/>
  <c r="Z97" i="7"/>
  <c r="AA97" i="7"/>
  <c r="AB97" i="7"/>
  <c r="AC97" i="7"/>
  <c r="AD97" i="7"/>
  <c r="AE97" i="7"/>
  <c r="AF97" i="7"/>
  <c r="AG97" i="7"/>
  <c r="AH97" i="7"/>
  <c r="AI97" i="7"/>
  <c r="AJ97" i="7"/>
  <c r="AK97" i="7"/>
  <c r="AL97" i="7"/>
  <c r="AM97" i="7"/>
  <c r="AN97" i="7"/>
  <c r="AO97" i="7"/>
  <c r="AP97" i="7"/>
  <c r="AQ97" i="7"/>
  <c r="AR97" i="7"/>
  <c r="AS97" i="7"/>
  <c r="AT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C98" i="7"/>
  <c r="D98" i="7"/>
  <c r="E98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T98" i="7"/>
  <c r="U98" i="7"/>
  <c r="V98" i="7"/>
  <c r="W98" i="7"/>
  <c r="X98" i="7"/>
  <c r="Y98" i="7"/>
  <c r="Z98" i="7"/>
  <c r="AA98" i="7"/>
  <c r="AB98" i="7"/>
  <c r="AC98" i="7"/>
  <c r="AD98" i="7"/>
  <c r="AE98" i="7"/>
  <c r="AF98" i="7"/>
  <c r="AG98" i="7"/>
  <c r="AH98" i="7"/>
  <c r="AI98" i="7"/>
  <c r="AJ98" i="7"/>
  <c r="AK98" i="7"/>
  <c r="AL98" i="7"/>
  <c r="AM98" i="7"/>
  <c r="AN98" i="7"/>
  <c r="AO98" i="7"/>
  <c r="AP98" i="7"/>
  <c r="AQ98" i="7"/>
  <c r="AR98" i="7"/>
  <c r="AS98" i="7"/>
  <c r="AT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C99" i="7"/>
  <c r="D99" i="7"/>
  <c r="E99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T99" i="7"/>
  <c r="U99" i="7"/>
  <c r="V99" i="7"/>
  <c r="W99" i="7"/>
  <c r="X99" i="7"/>
  <c r="Y99" i="7"/>
  <c r="Z99" i="7"/>
  <c r="AA99" i="7"/>
  <c r="AB99" i="7"/>
  <c r="AC99" i="7"/>
  <c r="AD99" i="7"/>
  <c r="AE99" i="7"/>
  <c r="AF99" i="7"/>
  <c r="AG99" i="7"/>
  <c r="AH99" i="7"/>
  <c r="AI99" i="7"/>
  <c r="AJ99" i="7"/>
  <c r="AK99" i="7"/>
  <c r="AL99" i="7"/>
  <c r="AM99" i="7"/>
  <c r="AN99" i="7"/>
  <c r="AO99" i="7"/>
  <c r="AP99" i="7"/>
  <c r="AQ99" i="7"/>
  <c r="AR99" i="7"/>
  <c r="AS99" i="7"/>
  <c r="AT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C100" i="7"/>
  <c r="D100" i="7"/>
  <c r="E100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T100" i="7"/>
  <c r="U100" i="7"/>
  <c r="V100" i="7"/>
  <c r="W100" i="7"/>
  <c r="X100" i="7"/>
  <c r="Y100" i="7"/>
  <c r="Z100" i="7"/>
  <c r="AA100" i="7"/>
  <c r="AB100" i="7"/>
  <c r="AC100" i="7"/>
  <c r="AD100" i="7"/>
  <c r="AE100" i="7"/>
  <c r="AF100" i="7"/>
  <c r="AG100" i="7"/>
  <c r="AH100" i="7"/>
  <c r="AI100" i="7"/>
  <c r="AJ100" i="7"/>
  <c r="AK100" i="7"/>
  <c r="AL100" i="7"/>
  <c r="AM100" i="7"/>
  <c r="AN100" i="7"/>
  <c r="AO100" i="7"/>
  <c r="AP100" i="7"/>
  <c r="AQ100" i="7"/>
  <c r="AR100" i="7"/>
  <c r="AS100" i="7"/>
  <c r="AT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T101" i="7"/>
  <c r="U101" i="7"/>
  <c r="V101" i="7"/>
  <c r="W101" i="7"/>
  <c r="X101" i="7"/>
  <c r="Y101" i="7"/>
  <c r="Z101" i="7"/>
  <c r="AA101" i="7"/>
  <c r="AB101" i="7"/>
  <c r="AC101" i="7"/>
  <c r="AD101" i="7"/>
  <c r="AE101" i="7"/>
  <c r="AF101" i="7"/>
  <c r="AG101" i="7"/>
  <c r="AH101" i="7"/>
  <c r="AI101" i="7"/>
  <c r="AJ101" i="7"/>
  <c r="AK101" i="7"/>
  <c r="AL101" i="7"/>
  <c r="AM101" i="7"/>
  <c r="AN101" i="7"/>
  <c r="AO101" i="7"/>
  <c r="AP101" i="7"/>
  <c r="AQ101" i="7"/>
  <c r="AR101" i="7"/>
  <c r="AS101" i="7"/>
  <c r="AT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C102" i="7"/>
  <c r="D102" i="7"/>
  <c r="E102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T102" i="7"/>
  <c r="U102" i="7"/>
  <c r="V102" i="7"/>
  <c r="W102" i="7"/>
  <c r="X102" i="7"/>
  <c r="Y102" i="7"/>
  <c r="Z102" i="7"/>
  <c r="AA102" i="7"/>
  <c r="AB102" i="7"/>
  <c r="AC102" i="7"/>
  <c r="AD102" i="7"/>
  <c r="AE102" i="7"/>
  <c r="AF102" i="7"/>
  <c r="AG102" i="7"/>
  <c r="AH102" i="7"/>
  <c r="AI102" i="7"/>
  <c r="AJ102" i="7"/>
  <c r="AK102" i="7"/>
  <c r="AL102" i="7"/>
  <c r="AM102" i="7"/>
  <c r="AN102" i="7"/>
  <c r="AO102" i="7"/>
  <c r="AP102" i="7"/>
  <c r="AQ102" i="7"/>
  <c r="AR102" i="7"/>
  <c r="AS102" i="7"/>
  <c r="AT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C103" i="7"/>
  <c r="D103" i="7"/>
  <c r="E103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T103" i="7"/>
  <c r="U103" i="7"/>
  <c r="V103" i="7"/>
  <c r="W103" i="7"/>
  <c r="X103" i="7"/>
  <c r="Y103" i="7"/>
  <c r="Z103" i="7"/>
  <c r="AA103" i="7"/>
  <c r="AB103" i="7"/>
  <c r="AC103" i="7"/>
  <c r="AD103" i="7"/>
  <c r="AE103" i="7"/>
  <c r="AF103" i="7"/>
  <c r="AG103" i="7"/>
  <c r="AH103" i="7"/>
  <c r="AI103" i="7"/>
  <c r="AJ103" i="7"/>
  <c r="AK103" i="7"/>
  <c r="AL103" i="7"/>
  <c r="AM103" i="7"/>
  <c r="AN103" i="7"/>
  <c r="AO103" i="7"/>
  <c r="AP103" i="7"/>
  <c r="AQ103" i="7"/>
  <c r="AR103" i="7"/>
  <c r="AS103" i="7"/>
  <c r="AT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C104" i="7"/>
  <c r="D104" i="7"/>
  <c r="E104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T104" i="7"/>
  <c r="U104" i="7"/>
  <c r="V104" i="7"/>
  <c r="W104" i="7"/>
  <c r="X104" i="7"/>
  <c r="Y104" i="7"/>
  <c r="Z104" i="7"/>
  <c r="AA104" i="7"/>
  <c r="AB104" i="7"/>
  <c r="AC104" i="7"/>
  <c r="AD104" i="7"/>
  <c r="AE104" i="7"/>
  <c r="AF104" i="7"/>
  <c r="AG104" i="7"/>
  <c r="AH104" i="7"/>
  <c r="AI104" i="7"/>
  <c r="AJ104" i="7"/>
  <c r="AK104" i="7"/>
  <c r="AL104" i="7"/>
  <c r="AM104" i="7"/>
  <c r="AN104" i="7"/>
  <c r="AO104" i="7"/>
  <c r="AP104" i="7"/>
  <c r="AQ104" i="7"/>
  <c r="AR104" i="7"/>
  <c r="AS104" i="7"/>
  <c r="AT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C105" i="7"/>
  <c r="D105" i="7"/>
  <c r="E105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T105" i="7"/>
  <c r="U105" i="7"/>
  <c r="V105" i="7"/>
  <c r="W105" i="7"/>
  <c r="X105" i="7"/>
  <c r="Y105" i="7"/>
  <c r="Z105" i="7"/>
  <c r="AA105" i="7"/>
  <c r="AB105" i="7"/>
  <c r="AC105" i="7"/>
  <c r="AD105" i="7"/>
  <c r="AE105" i="7"/>
  <c r="AF105" i="7"/>
  <c r="AG105" i="7"/>
  <c r="AH105" i="7"/>
  <c r="AI105" i="7"/>
  <c r="AJ105" i="7"/>
  <c r="AK105" i="7"/>
  <c r="AL105" i="7"/>
  <c r="AM105" i="7"/>
  <c r="AN105" i="7"/>
  <c r="AO105" i="7"/>
  <c r="AP105" i="7"/>
  <c r="AQ105" i="7"/>
  <c r="AR105" i="7"/>
  <c r="AS105" i="7"/>
  <c r="AT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C106" i="7"/>
  <c r="D106" i="7"/>
  <c r="E106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T106" i="7"/>
  <c r="U106" i="7"/>
  <c r="V106" i="7"/>
  <c r="W106" i="7"/>
  <c r="X106" i="7"/>
  <c r="Y106" i="7"/>
  <c r="Z106" i="7"/>
  <c r="AA106" i="7"/>
  <c r="AB106" i="7"/>
  <c r="AC106" i="7"/>
  <c r="AD106" i="7"/>
  <c r="AE106" i="7"/>
  <c r="AF106" i="7"/>
  <c r="AG106" i="7"/>
  <c r="AH106" i="7"/>
  <c r="AI106" i="7"/>
  <c r="AJ106" i="7"/>
  <c r="AK106" i="7"/>
  <c r="AL106" i="7"/>
  <c r="AM106" i="7"/>
  <c r="AN106" i="7"/>
  <c r="AO106" i="7"/>
  <c r="AP106" i="7"/>
  <c r="AQ106" i="7"/>
  <c r="AR106" i="7"/>
  <c r="AS106" i="7"/>
  <c r="AT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C107" i="7"/>
  <c r="D107" i="7"/>
  <c r="E107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T107" i="7"/>
  <c r="U107" i="7"/>
  <c r="V107" i="7"/>
  <c r="W107" i="7"/>
  <c r="X107" i="7"/>
  <c r="Y107" i="7"/>
  <c r="Z107" i="7"/>
  <c r="AA107" i="7"/>
  <c r="AB107" i="7"/>
  <c r="AC107" i="7"/>
  <c r="AD107" i="7"/>
  <c r="AE107" i="7"/>
  <c r="AF107" i="7"/>
  <c r="AG107" i="7"/>
  <c r="AH107" i="7"/>
  <c r="AI107" i="7"/>
  <c r="AJ107" i="7"/>
  <c r="AK107" i="7"/>
  <c r="AL107" i="7"/>
  <c r="AM107" i="7"/>
  <c r="AN107" i="7"/>
  <c r="AO107" i="7"/>
  <c r="AP107" i="7"/>
  <c r="AQ107" i="7"/>
  <c r="AR107" i="7"/>
  <c r="AS107" i="7"/>
  <c r="AT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C108" i="7"/>
  <c r="D108" i="7"/>
  <c r="E108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T108" i="7"/>
  <c r="U108" i="7"/>
  <c r="V108" i="7"/>
  <c r="W108" i="7"/>
  <c r="X108" i="7"/>
  <c r="Y108" i="7"/>
  <c r="Z108" i="7"/>
  <c r="AA108" i="7"/>
  <c r="AB108" i="7"/>
  <c r="AC108" i="7"/>
  <c r="AD108" i="7"/>
  <c r="AE108" i="7"/>
  <c r="AF108" i="7"/>
  <c r="AG108" i="7"/>
  <c r="AH108" i="7"/>
  <c r="AI108" i="7"/>
  <c r="AJ108" i="7"/>
  <c r="AK108" i="7"/>
  <c r="AL108" i="7"/>
  <c r="AM108" i="7"/>
  <c r="AN108" i="7"/>
  <c r="AO108" i="7"/>
  <c r="AP108" i="7"/>
  <c r="AQ108" i="7"/>
  <c r="AR108" i="7"/>
  <c r="AS108" i="7"/>
  <c r="AT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C109" i="7"/>
  <c r="D109" i="7"/>
  <c r="E109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T109" i="7"/>
  <c r="U109" i="7"/>
  <c r="V109" i="7"/>
  <c r="W109" i="7"/>
  <c r="X109" i="7"/>
  <c r="Y109" i="7"/>
  <c r="Z109" i="7"/>
  <c r="AA109" i="7"/>
  <c r="AB109" i="7"/>
  <c r="AC109" i="7"/>
  <c r="AD109" i="7"/>
  <c r="AE109" i="7"/>
  <c r="AF109" i="7"/>
  <c r="AG109" i="7"/>
  <c r="AH109" i="7"/>
  <c r="AI109" i="7"/>
  <c r="AJ109" i="7"/>
  <c r="AK109" i="7"/>
  <c r="AL109" i="7"/>
  <c r="AM109" i="7"/>
  <c r="AN109" i="7"/>
  <c r="AO109" i="7"/>
  <c r="AP109" i="7"/>
  <c r="AQ109" i="7"/>
  <c r="AR109" i="7"/>
  <c r="AS109" i="7"/>
  <c r="AT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C110" i="7"/>
  <c r="D110" i="7"/>
  <c r="E110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T110" i="7"/>
  <c r="U110" i="7"/>
  <c r="V110" i="7"/>
  <c r="W110" i="7"/>
  <c r="X110" i="7"/>
  <c r="Y110" i="7"/>
  <c r="Z110" i="7"/>
  <c r="AA110" i="7"/>
  <c r="AB110" i="7"/>
  <c r="AC110" i="7"/>
  <c r="AD110" i="7"/>
  <c r="AE110" i="7"/>
  <c r="AF110" i="7"/>
  <c r="AG110" i="7"/>
  <c r="AH110" i="7"/>
  <c r="AI110" i="7"/>
  <c r="AJ110" i="7"/>
  <c r="AK110" i="7"/>
  <c r="AL110" i="7"/>
  <c r="AM110" i="7"/>
  <c r="AN110" i="7"/>
  <c r="AO110" i="7"/>
  <c r="AP110" i="7"/>
  <c r="AQ110" i="7"/>
  <c r="AR110" i="7"/>
  <c r="AS110" i="7"/>
  <c r="AT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C111" i="7"/>
  <c r="D111" i="7"/>
  <c r="E111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T111" i="7"/>
  <c r="U111" i="7"/>
  <c r="V111" i="7"/>
  <c r="W111" i="7"/>
  <c r="X111" i="7"/>
  <c r="Y111" i="7"/>
  <c r="Z111" i="7"/>
  <c r="AA111" i="7"/>
  <c r="AB111" i="7"/>
  <c r="AC111" i="7"/>
  <c r="AD111" i="7"/>
  <c r="AE111" i="7"/>
  <c r="AF111" i="7"/>
  <c r="AG111" i="7"/>
  <c r="AH111" i="7"/>
  <c r="AI111" i="7"/>
  <c r="AJ111" i="7"/>
  <c r="AK111" i="7"/>
  <c r="AL111" i="7"/>
  <c r="AM111" i="7"/>
  <c r="AN111" i="7"/>
  <c r="AO111" i="7"/>
  <c r="AP111" i="7"/>
  <c r="AQ111" i="7"/>
  <c r="AR111" i="7"/>
  <c r="AS111" i="7"/>
  <c r="AT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C112" i="7"/>
  <c r="D112" i="7"/>
  <c r="E112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T112" i="7"/>
  <c r="U112" i="7"/>
  <c r="V112" i="7"/>
  <c r="W112" i="7"/>
  <c r="X112" i="7"/>
  <c r="Y112" i="7"/>
  <c r="Z112" i="7"/>
  <c r="AA112" i="7"/>
  <c r="AB112" i="7"/>
  <c r="AC112" i="7"/>
  <c r="AD112" i="7"/>
  <c r="AE112" i="7"/>
  <c r="AF112" i="7"/>
  <c r="AG112" i="7"/>
  <c r="AH112" i="7"/>
  <c r="AI112" i="7"/>
  <c r="AJ112" i="7"/>
  <c r="AK112" i="7"/>
  <c r="AL112" i="7"/>
  <c r="AM112" i="7"/>
  <c r="AN112" i="7"/>
  <c r="AO112" i="7"/>
  <c r="AP112" i="7"/>
  <c r="AQ112" i="7"/>
  <c r="AR112" i="7"/>
  <c r="AS112" i="7"/>
  <c r="AT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C113" i="7"/>
  <c r="D113" i="7"/>
  <c r="E113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T113" i="7"/>
  <c r="U113" i="7"/>
  <c r="V113" i="7"/>
  <c r="W113" i="7"/>
  <c r="X113" i="7"/>
  <c r="Y113" i="7"/>
  <c r="Z113" i="7"/>
  <c r="AA113" i="7"/>
  <c r="AB113" i="7"/>
  <c r="AC113" i="7"/>
  <c r="AD113" i="7"/>
  <c r="AE113" i="7"/>
  <c r="AF113" i="7"/>
  <c r="AG113" i="7"/>
  <c r="AH113" i="7"/>
  <c r="AI113" i="7"/>
  <c r="AJ113" i="7"/>
  <c r="AK113" i="7"/>
  <c r="AL113" i="7"/>
  <c r="AM113" i="7"/>
  <c r="AN113" i="7"/>
  <c r="AO113" i="7"/>
  <c r="AP113" i="7"/>
  <c r="AQ113" i="7"/>
  <c r="AR113" i="7"/>
  <c r="AS113" i="7"/>
  <c r="AT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C114" i="7"/>
  <c r="D114" i="7"/>
  <c r="E114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T114" i="7"/>
  <c r="U114" i="7"/>
  <c r="V114" i="7"/>
  <c r="W114" i="7"/>
  <c r="X114" i="7"/>
  <c r="Y114" i="7"/>
  <c r="Z114" i="7"/>
  <c r="AA114" i="7"/>
  <c r="AB114" i="7"/>
  <c r="AC114" i="7"/>
  <c r="AD114" i="7"/>
  <c r="AE114" i="7"/>
  <c r="AF114" i="7"/>
  <c r="AG114" i="7"/>
  <c r="AH114" i="7"/>
  <c r="AI114" i="7"/>
  <c r="AJ114" i="7"/>
  <c r="AK114" i="7"/>
  <c r="AL114" i="7"/>
  <c r="AM114" i="7"/>
  <c r="AN114" i="7"/>
  <c r="AO114" i="7"/>
  <c r="AP114" i="7"/>
  <c r="AQ114" i="7"/>
  <c r="AR114" i="7"/>
  <c r="AS114" i="7"/>
  <c r="AT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C115" i="7"/>
  <c r="D115" i="7"/>
  <c r="E115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T115" i="7"/>
  <c r="U115" i="7"/>
  <c r="V115" i="7"/>
  <c r="W115" i="7"/>
  <c r="X115" i="7"/>
  <c r="Y115" i="7"/>
  <c r="Z115" i="7"/>
  <c r="AA115" i="7"/>
  <c r="AB115" i="7"/>
  <c r="AC115" i="7"/>
  <c r="AD115" i="7"/>
  <c r="AE115" i="7"/>
  <c r="AF115" i="7"/>
  <c r="AG115" i="7"/>
  <c r="AH115" i="7"/>
  <c r="AI115" i="7"/>
  <c r="AJ115" i="7"/>
  <c r="AK115" i="7"/>
  <c r="AL115" i="7"/>
  <c r="AM115" i="7"/>
  <c r="AN115" i="7"/>
  <c r="AO115" i="7"/>
  <c r="AP115" i="7"/>
  <c r="AQ115" i="7"/>
  <c r="AR115" i="7"/>
  <c r="AS115" i="7"/>
  <c r="AT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C116" i="7"/>
  <c r="D116" i="7"/>
  <c r="E116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T116" i="7"/>
  <c r="U116" i="7"/>
  <c r="V116" i="7"/>
  <c r="W116" i="7"/>
  <c r="X116" i="7"/>
  <c r="Y116" i="7"/>
  <c r="Z116" i="7"/>
  <c r="AA116" i="7"/>
  <c r="AB116" i="7"/>
  <c r="AC116" i="7"/>
  <c r="AD116" i="7"/>
  <c r="AE116" i="7"/>
  <c r="AF116" i="7"/>
  <c r="AG116" i="7"/>
  <c r="AH116" i="7"/>
  <c r="AI116" i="7"/>
  <c r="AJ116" i="7"/>
  <c r="AK116" i="7"/>
  <c r="AL116" i="7"/>
  <c r="AM116" i="7"/>
  <c r="AN116" i="7"/>
  <c r="AO116" i="7"/>
  <c r="AP116" i="7"/>
  <c r="AQ116" i="7"/>
  <c r="AR116" i="7"/>
  <c r="AS116" i="7"/>
  <c r="AT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C117" i="7"/>
  <c r="D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T117" i="7"/>
  <c r="U117" i="7"/>
  <c r="V117" i="7"/>
  <c r="W117" i="7"/>
  <c r="X117" i="7"/>
  <c r="Y117" i="7"/>
  <c r="Z117" i="7"/>
  <c r="AA117" i="7"/>
  <c r="AB117" i="7"/>
  <c r="AC117" i="7"/>
  <c r="AD117" i="7"/>
  <c r="AE117" i="7"/>
  <c r="AF117" i="7"/>
  <c r="AG117" i="7"/>
  <c r="AH117" i="7"/>
  <c r="AI117" i="7"/>
  <c r="AJ117" i="7"/>
  <c r="AK117" i="7"/>
  <c r="AL117" i="7"/>
  <c r="AM117" i="7"/>
  <c r="AN117" i="7"/>
  <c r="AO117" i="7"/>
  <c r="AP117" i="7"/>
  <c r="AQ117" i="7"/>
  <c r="AR117" i="7"/>
  <c r="AS117" i="7"/>
  <c r="AT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C118" i="7"/>
  <c r="D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T118" i="7"/>
  <c r="U118" i="7"/>
  <c r="V118" i="7"/>
  <c r="W118" i="7"/>
  <c r="X118" i="7"/>
  <c r="Y118" i="7"/>
  <c r="Z118" i="7"/>
  <c r="AA118" i="7"/>
  <c r="AB118" i="7"/>
  <c r="AC118" i="7"/>
  <c r="AD118" i="7"/>
  <c r="AE118" i="7"/>
  <c r="AF118" i="7"/>
  <c r="AG118" i="7"/>
  <c r="AH118" i="7"/>
  <c r="AI118" i="7"/>
  <c r="AJ118" i="7"/>
  <c r="AK118" i="7"/>
  <c r="AL118" i="7"/>
  <c r="AM118" i="7"/>
  <c r="AN118" i="7"/>
  <c r="AO118" i="7"/>
  <c r="AP118" i="7"/>
  <c r="AQ118" i="7"/>
  <c r="AR118" i="7"/>
  <c r="AS118" i="7"/>
  <c r="AT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C119" i="7"/>
  <c r="D119" i="7"/>
  <c r="E119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T119" i="7"/>
  <c r="U119" i="7"/>
  <c r="V119" i="7"/>
  <c r="W119" i="7"/>
  <c r="X119" i="7"/>
  <c r="Y119" i="7"/>
  <c r="Z119" i="7"/>
  <c r="AA119" i="7"/>
  <c r="AB119" i="7"/>
  <c r="AC119" i="7"/>
  <c r="AD119" i="7"/>
  <c r="AE119" i="7"/>
  <c r="AF119" i="7"/>
  <c r="AG119" i="7"/>
  <c r="AH119" i="7"/>
  <c r="AI119" i="7"/>
  <c r="AJ119" i="7"/>
  <c r="AK119" i="7"/>
  <c r="AL119" i="7"/>
  <c r="AM119" i="7"/>
  <c r="AN119" i="7"/>
  <c r="AO119" i="7"/>
  <c r="AP119" i="7"/>
  <c r="AQ119" i="7"/>
  <c r="AR119" i="7"/>
  <c r="AS119" i="7"/>
  <c r="AT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C120" i="7"/>
  <c r="D120" i="7"/>
  <c r="E120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T120" i="7"/>
  <c r="U120" i="7"/>
  <c r="V120" i="7"/>
  <c r="W120" i="7"/>
  <c r="X120" i="7"/>
  <c r="Y120" i="7"/>
  <c r="Z120" i="7"/>
  <c r="AA120" i="7"/>
  <c r="AB120" i="7"/>
  <c r="AC120" i="7"/>
  <c r="AD120" i="7"/>
  <c r="AE120" i="7"/>
  <c r="AF120" i="7"/>
  <c r="AG120" i="7"/>
  <c r="AH120" i="7"/>
  <c r="AI120" i="7"/>
  <c r="AJ120" i="7"/>
  <c r="AK120" i="7"/>
  <c r="AL120" i="7"/>
  <c r="AM120" i="7"/>
  <c r="AN120" i="7"/>
  <c r="AO120" i="7"/>
  <c r="AP120" i="7"/>
  <c r="AQ120" i="7"/>
  <c r="AR120" i="7"/>
  <c r="AS120" i="7"/>
  <c r="AT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T121" i="7"/>
  <c r="U121" i="7"/>
  <c r="V121" i="7"/>
  <c r="W121" i="7"/>
  <c r="X121" i="7"/>
  <c r="Y121" i="7"/>
  <c r="Z121" i="7"/>
  <c r="AA121" i="7"/>
  <c r="AB121" i="7"/>
  <c r="AC121" i="7"/>
  <c r="AD121" i="7"/>
  <c r="AE121" i="7"/>
  <c r="AF121" i="7"/>
  <c r="AG121" i="7"/>
  <c r="AH121" i="7"/>
  <c r="AI121" i="7"/>
  <c r="AJ121" i="7"/>
  <c r="AK121" i="7"/>
  <c r="AL121" i="7"/>
  <c r="AM121" i="7"/>
  <c r="AN121" i="7"/>
  <c r="AO121" i="7"/>
  <c r="AP121" i="7"/>
  <c r="AQ121" i="7"/>
  <c r="AR121" i="7"/>
  <c r="AS121" i="7"/>
  <c r="AT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C122" i="7"/>
  <c r="D122" i="7"/>
  <c r="E122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T122" i="7"/>
  <c r="U122" i="7"/>
  <c r="V122" i="7"/>
  <c r="W122" i="7"/>
  <c r="X122" i="7"/>
  <c r="Y122" i="7"/>
  <c r="Z122" i="7"/>
  <c r="AA122" i="7"/>
  <c r="AB122" i="7"/>
  <c r="AC122" i="7"/>
  <c r="AD122" i="7"/>
  <c r="AE122" i="7"/>
  <c r="AF122" i="7"/>
  <c r="AG122" i="7"/>
  <c r="AH122" i="7"/>
  <c r="AI122" i="7"/>
  <c r="AJ122" i="7"/>
  <c r="AK122" i="7"/>
  <c r="AL122" i="7"/>
  <c r="AM122" i="7"/>
  <c r="AN122" i="7"/>
  <c r="AO122" i="7"/>
  <c r="AP122" i="7"/>
  <c r="AQ122" i="7"/>
  <c r="AR122" i="7"/>
  <c r="AS122" i="7"/>
  <c r="AT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C123" i="7"/>
  <c r="D123" i="7"/>
  <c r="E123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T123" i="7"/>
  <c r="U123" i="7"/>
  <c r="V123" i="7"/>
  <c r="W123" i="7"/>
  <c r="X123" i="7"/>
  <c r="Y123" i="7"/>
  <c r="Z123" i="7"/>
  <c r="AA123" i="7"/>
  <c r="AB123" i="7"/>
  <c r="AC123" i="7"/>
  <c r="AD123" i="7"/>
  <c r="AE123" i="7"/>
  <c r="AF123" i="7"/>
  <c r="AG123" i="7"/>
  <c r="AH123" i="7"/>
  <c r="AI123" i="7"/>
  <c r="AJ123" i="7"/>
  <c r="AK123" i="7"/>
  <c r="AL123" i="7"/>
  <c r="AM123" i="7"/>
  <c r="AN123" i="7"/>
  <c r="AO123" i="7"/>
  <c r="AP123" i="7"/>
  <c r="AQ123" i="7"/>
  <c r="AR123" i="7"/>
  <c r="AS123" i="7"/>
  <c r="AT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C124" i="7"/>
  <c r="D124" i="7"/>
  <c r="E124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T124" i="7"/>
  <c r="U124" i="7"/>
  <c r="V124" i="7"/>
  <c r="W124" i="7"/>
  <c r="X124" i="7"/>
  <c r="Y124" i="7"/>
  <c r="Z124" i="7"/>
  <c r="AA124" i="7"/>
  <c r="AB124" i="7"/>
  <c r="AC124" i="7"/>
  <c r="AD124" i="7"/>
  <c r="AE124" i="7"/>
  <c r="AF124" i="7"/>
  <c r="AG124" i="7"/>
  <c r="AH124" i="7"/>
  <c r="AI124" i="7"/>
  <c r="AJ124" i="7"/>
  <c r="AK124" i="7"/>
  <c r="AL124" i="7"/>
  <c r="AM124" i="7"/>
  <c r="AN124" i="7"/>
  <c r="AO124" i="7"/>
  <c r="AP124" i="7"/>
  <c r="AQ124" i="7"/>
  <c r="AR124" i="7"/>
  <c r="AS124" i="7"/>
  <c r="AT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C125" i="7"/>
  <c r="D125" i="7"/>
  <c r="E125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T125" i="7"/>
  <c r="U125" i="7"/>
  <c r="V125" i="7"/>
  <c r="W125" i="7"/>
  <c r="X125" i="7"/>
  <c r="Y125" i="7"/>
  <c r="Z125" i="7"/>
  <c r="AA125" i="7"/>
  <c r="AB125" i="7"/>
  <c r="AC125" i="7"/>
  <c r="AD125" i="7"/>
  <c r="AE125" i="7"/>
  <c r="AF125" i="7"/>
  <c r="AG125" i="7"/>
  <c r="AH125" i="7"/>
  <c r="AI125" i="7"/>
  <c r="AJ125" i="7"/>
  <c r="AK125" i="7"/>
  <c r="AL125" i="7"/>
  <c r="AM125" i="7"/>
  <c r="AN125" i="7"/>
  <c r="AO125" i="7"/>
  <c r="AP125" i="7"/>
  <c r="AQ125" i="7"/>
  <c r="AR125" i="7"/>
  <c r="AS125" i="7"/>
  <c r="AT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C126" i="7"/>
  <c r="D126" i="7"/>
  <c r="E126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T126" i="7"/>
  <c r="U126" i="7"/>
  <c r="V126" i="7"/>
  <c r="W126" i="7"/>
  <c r="X126" i="7"/>
  <c r="Y126" i="7"/>
  <c r="Z126" i="7"/>
  <c r="AA126" i="7"/>
  <c r="AB126" i="7"/>
  <c r="AC126" i="7"/>
  <c r="AD126" i="7"/>
  <c r="AE126" i="7"/>
  <c r="AF126" i="7"/>
  <c r="AG126" i="7"/>
  <c r="AH126" i="7"/>
  <c r="AI126" i="7"/>
  <c r="AJ126" i="7"/>
  <c r="AK126" i="7"/>
  <c r="AL126" i="7"/>
  <c r="AM126" i="7"/>
  <c r="AN126" i="7"/>
  <c r="AO126" i="7"/>
  <c r="AP126" i="7"/>
  <c r="AQ126" i="7"/>
  <c r="AR126" i="7"/>
  <c r="AS126" i="7"/>
  <c r="AT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C127" i="7"/>
  <c r="D127" i="7"/>
  <c r="E127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T127" i="7"/>
  <c r="U127" i="7"/>
  <c r="V127" i="7"/>
  <c r="W127" i="7"/>
  <c r="X127" i="7"/>
  <c r="Y127" i="7"/>
  <c r="Z127" i="7"/>
  <c r="AA127" i="7"/>
  <c r="AB127" i="7"/>
  <c r="AC127" i="7"/>
  <c r="AD127" i="7"/>
  <c r="AE127" i="7"/>
  <c r="AF127" i="7"/>
  <c r="AG127" i="7"/>
  <c r="AH127" i="7"/>
  <c r="AI127" i="7"/>
  <c r="AJ127" i="7"/>
  <c r="AK127" i="7"/>
  <c r="AL127" i="7"/>
  <c r="AM127" i="7"/>
  <c r="AN127" i="7"/>
  <c r="AO127" i="7"/>
  <c r="AP127" i="7"/>
  <c r="AQ127" i="7"/>
  <c r="AR127" i="7"/>
  <c r="AS127" i="7"/>
  <c r="AT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C128" i="7"/>
  <c r="D128" i="7"/>
  <c r="E128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T128" i="7"/>
  <c r="U128" i="7"/>
  <c r="V128" i="7"/>
  <c r="W128" i="7"/>
  <c r="X128" i="7"/>
  <c r="Y128" i="7"/>
  <c r="Z128" i="7"/>
  <c r="AA128" i="7"/>
  <c r="AB128" i="7"/>
  <c r="AC128" i="7"/>
  <c r="AD128" i="7"/>
  <c r="AE128" i="7"/>
  <c r="AF128" i="7"/>
  <c r="AG128" i="7"/>
  <c r="AH128" i="7"/>
  <c r="AI128" i="7"/>
  <c r="AJ128" i="7"/>
  <c r="AK128" i="7"/>
  <c r="AL128" i="7"/>
  <c r="AM128" i="7"/>
  <c r="AN128" i="7"/>
  <c r="AO128" i="7"/>
  <c r="AP128" i="7"/>
  <c r="AQ128" i="7"/>
  <c r="AR128" i="7"/>
  <c r="AS128" i="7"/>
  <c r="AT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C129" i="7"/>
  <c r="D129" i="7"/>
  <c r="E129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T129" i="7"/>
  <c r="U129" i="7"/>
  <c r="V129" i="7"/>
  <c r="W129" i="7"/>
  <c r="X129" i="7"/>
  <c r="Y129" i="7"/>
  <c r="Z129" i="7"/>
  <c r="AA129" i="7"/>
  <c r="AB129" i="7"/>
  <c r="AC129" i="7"/>
  <c r="AD129" i="7"/>
  <c r="AE129" i="7"/>
  <c r="AF129" i="7"/>
  <c r="AG129" i="7"/>
  <c r="AH129" i="7"/>
  <c r="AI129" i="7"/>
  <c r="AJ129" i="7"/>
  <c r="AK129" i="7"/>
  <c r="AL129" i="7"/>
  <c r="AM129" i="7"/>
  <c r="AN129" i="7"/>
  <c r="AO129" i="7"/>
  <c r="AP129" i="7"/>
  <c r="AQ129" i="7"/>
  <c r="AR129" i="7"/>
  <c r="AS129" i="7"/>
  <c r="AT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C130" i="7"/>
  <c r="D130" i="7"/>
  <c r="E130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T130" i="7"/>
  <c r="U130" i="7"/>
  <c r="V130" i="7"/>
  <c r="W130" i="7"/>
  <c r="X130" i="7"/>
  <c r="Y130" i="7"/>
  <c r="Z130" i="7"/>
  <c r="AA130" i="7"/>
  <c r="AB130" i="7"/>
  <c r="AC130" i="7"/>
  <c r="AD130" i="7"/>
  <c r="AE130" i="7"/>
  <c r="AF130" i="7"/>
  <c r="AG130" i="7"/>
  <c r="AH130" i="7"/>
  <c r="AI130" i="7"/>
  <c r="AJ130" i="7"/>
  <c r="AK130" i="7"/>
  <c r="AL130" i="7"/>
  <c r="AM130" i="7"/>
  <c r="AN130" i="7"/>
  <c r="AO130" i="7"/>
  <c r="AP130" i="7"/>
  <c r="AQ130" i="7"/>
  <c r="AR130" i="7"/>
  <c r="AS130" i="7"/>
  <c r="AT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C131" i="7"/>
  <c r="D131" i="7"/>
  <c r="E131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T131" i="7"/>
  <c r="U131" i="7"/>
  <c r="V131" i="7"/>
  <c r="W131" i="7"/>
  <c r="X131" i="7"/>
  <c r="Y131" i="7"/>
  <c r="Z131" i="7"/>
  <c r="AA131" i="7"/>
  <c r="AB131" i="7"/>
  <c r="AC131" i="7"/>
  <c r="AD131" i="7"/>
  <c r="AE131" i="7"/>
  <c r="AF131" i="7"/>
  <c r="AG131" i="7"/>
  <c r="AH131" i="7"/>
  <c r="AI131" i="7"/>
  <c r="AJ131" i="7"/>
  <c r="AK131" i="7"/>
  <c r="AL131" i="7"/>
  <c r="AM131" i="7"/>
  <c r="AN131" i="7"/>
  <c r="AO131" i="7"/>
  <c r="AP131" i="7"/>
  <c r="AQ131" i="7"/>
  <c r="AR131" i="7"/>
  <c r="AS131" i="7"/>
  <c r="AT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C132" i="7"/>
  <c r="D132" i="7"/>
  <c r="E132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T132" i="7"/>
  <c r="U132" i="7"/>
  <c r="V132" i="7"/>
  <c r="W132" i="7"/>
  <c r="X132" i="7"/>
  <c r="Y132" i="7"/>
  <c r="Z132" i="7"/>
  <c r="AA132" i="7"/>
  <c r="AB132" i="7"/>
  <c r="AC132" i="7"/>
  <c r="AD132" i="7"/>
  <c r="AE132" i="7"/>
  <c r="AF132" i="7"/>
  <c r="AG132" i="7"/>
  <c r="AH132" i="7"/>
  <c r="AI132" i="7"/>
  <c r="AJ132" i="7"/>
  <c r="AK132" i="7"/>
  <c r="AL132" i="7"/>
  <c r="AM132" i="7"/>
  <c r="AN132" i="7"/>
  <c r="AO132" i="7"/>
  <c r="AP132" i="7"/>
  <c r="AQ132" i="7"/>
  <c r="AR132" i="7"/>
  <c r="AS132" i="7"/>
  <c r="AT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C133" i="7"/>
  <c r="D133" i="7"/>
  <c r="E133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T133" i="7"/>
  <c r="U133" i="7"/>
  <c r="V133" i="7"/>
  <c r="W133" i="7"/>
  <c r="X133" i="7"/>
  <c r="Y133" i="7"/>
  <c r="Z133" i="7"/>
  <c r="AA133" i="7"/>
  <c r="AB133" i="7"/>
  <c r="AC133" i="7"/>
  <c r="AD133" i="7"/>
  <c r="AE133" i="7"/>
  <c r="AF133" i="7"/>
  <c r="AG133" i="7"/>
  <c r="AH133" i="7"/>
  <c r="AI133" i="7"/>
  <c r="AJ133" i="7"/>
  <c r="AK133" i="7"/>
  <c r="AL133" i="7"/>
  <c r="AM133" i="7"/>
  <c r="AN133" i="7"/>
  <c r="AO133" i="7"/>
  <c r="AP133" i="7"/>
  <c r="AQ133" i="7"/>
  <c r="AR133" i="7"/>
  <c r="AS133" i="7"/>
  <c r="AT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C134" i="7"/>
  <c r="D134" i="7"/>
  <c r="E134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T134" i="7"/>
  <c r="U134" i="7"/>
  <c r="V134" i="7"/>
  <c r="W134" i="7"/>
  <c r="X134" i="7"/>
  <c r="Y134" i="7"/>
  <c r="Z134" i="7"/>
  <c r="AA134" i="7"/>
  <c r="AB134" i="7"/>
  <c r="AC134" i="7"/>
  <c r="AD134" i="7"/>
  <c r="AE134" i="7"/>
  <c r="AF134" i="7"/>
  <c r="AG134" i="7"/>
  <c r="AH134" i="7"/>
  <c r="AI134" i="7"/>
  <c r="AJ134" i="7"/>
  <c r="AK134" i="7"/>
  <c r="AL134" i="7"/>
  <c r="AM134" i="7"/>
  <c r="AN134" i="7"/>
  <c r="AO134" i="7"/>
  <c r="AP134" i="7"/>
  <c r="AQ134" i="7"/>
  <c r="AR134" i="7"/>
  <c r="AS134" i="7"/>
  <c r="AT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C135" i="7"/>
  <c r="D135" i="7"/>
  <c r="E135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T135" i="7"/>
  <c r="U135" i="7"/>
  <c r="V135" i="7"/>
  <c r="W135" i="7"/>
  <c r="X135" i="7"/>
  <c r="Y135" i="7"/>
  <c r="Z135" i="7"/>
  <c r="AA135" i="7"/>
  <c r="AB135" i="7"/>
  <c r="AC135" i="7"/>
  <c r="AD135" i="7"/>
  <c r="AE135" i="7"/>
  <c r="AF135" i="7"/>
  <c r="AG135" i="7"/>
  <c r="AH135" i="7"/>
  <c r="AI135" i="7"/>
  <c r="AJ135" i="7"/>
  <c r="AK135" i="7"/>
  <c r="AL135" i="7"/>
  <c r="AM135" i="7"/>
  <c r="AN135" i="7"/>
  <c r="AO135" i="7"/>
  <c r="AP135" i="7"/>
  <c r="AQ135" i="7"/>
  <c r="AR135" i="7"/>
  <c r="AS135" i="7"/>
  <c r="AT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C136" i="7"/>
  <c r="D136" i="7"/>
  <c r="E136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T136" i="7"/>
  <c r="U136" i="7"/>
  <c r="V136" i="7"/>
  <c r="W136" i="7"/>
  <c r="X136" i="7"/>
  <c r="Y136" i="7"/>
  <c r="Z136" i="7"/>
  <c r="AA136" i="7"/>
  <c r="AB136" i="7"/>
  <c r="AC136" i="7"/>
  <c r="AD136" i="7"/>
  <c r="AE136" i="7"/>
  <c r="AF136" i="7"/>
  <c r="AG136" i="7"/>
  <c r="AH136" i="7"/>
  <c r="AI136" i="7"/>
  <c r="AJ136" i="7"/>
  <c r="AK136" i="7"/>
  <c r="AL136" i="7"/>
  <c r="AM136" i="7"/>
  <c r="AN136" i="7"/>
  <c r="AO136" i="7"/>
  <c r="AP136" i="7"/>
  <c r="AQ136" i="7"/>
  <c r="AR136" i="7"/>
  <c r="AS136" i="7"/>
  <c r="AT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C137" i="7"/>
  <c r="D137" i="7"/>
  <c r="E137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T137" i="7"/>
  <c r="U137" i="7"/>
  <c r="V137" i="7"/>
  <c r="W137" i="7"/>
  <c r="X137" i="7"/>
  <c r="Y137" i="7"/>
  <c r="Z137" i="7"/>
  <c r="AA137" i="7"/>
  <c r="AB137" i="7"/>
  <c r="AC137" i="7"/>
  <c r="AD137" i="7"/>
  <c r="AE137" i="7"/>
  <c r="AF137" i="7"/>
  <c r="AG137" i="7"/>
  <c r="AH137" i="7"/>
  <c r="AI137" i="7"/>
  <c r="AJ137" i="7"/>
  <c r="AK137" i="7"/>
  <c r="AL137" i="7"/>
  <c r="AM137" i="7"/>
  <c r="AN137" i="7"/>
  <c r="AO137" i="7"/>
  <c r="AP137" i="7"/>
  <c r="AQ137" i="7"/>
  <c r="AR137" i="7"/>
  <c r="AS137" i="7"/>
  <c r="AT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C138" i="7"/>
  <c r="D138" i="7"/>
  <c r="E138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T138" i="7"/>
  <c r="U138" i="7"/>
  <c r="V138" i="7"/>
  <c r="W138" i="7"/>
  <c r="X138" i="7"/>
  <c r="Y138" i="7"/>
  <c r="Z138" i="7"/>
  <c r="AA138" i="7"/>
  <c r="AB138" i="7"/>
  <c r="AC138" i="7"/>
  <c r="AD138" i="7"/>
  <c r="AE138" i="7"/>
  <c r="AF138" i="7"/>
  <c r="AG138" i="7"/>
  <c r="AH138" i="7"/>
  <c r="AI138" i="7"/>
  <c r="AJ138" i="7"/>
  <c r="AK138" i="7"/>
  <c r="AL138" i="7"/>
  <c r="AM138" i="7"/>
  <c r="AN138" i="7"/>
  <c r="AO138" i="7"/>
  <c r="AP138" i="7"/>
  <c r="AQ138" i="7"/>
  <c r="AR138" i="7"/>
  <c r="AS138" i="7"/>
  <c r="AT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C139" i="7"/>
  <c r="D139" i="7"/>
  <c r="E139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T139" i="7"/>
  <c r="U139" i="7"/>
  <c r="V139" i="7"/>
  <c r="W139" i="7"/>
  <c r="X139" i="7"/>
  <c r="Y139" i="7"/>
  <c r="Z139" i="7"/>
  <c r="AA139" i="7"/>
  <c r="AB139" i="7"/>
  <c r="AC139" i="7"/>
  <c r="AD139" i="7"/>
  <c r="AE139" i="7"/>
  <c r="AF139" i="7"/>
  <c r="AG139" i="7"/>
  <c r="AH139" i="7"/>
  <c r="AI139" i="7"/>
  <c r="AJ139" i="7"/>
  <c r="AK139" i="7"/>
  <c r="AL139" i="7"/>
  <c r="AM139" i="7"/>
  <c r="AN139" i="7"/>
  <c r="AO139" i="7"/>
  <c r="AP139" i="7"/>
  <c r="AQ139" i="7"/>
  <c r="AR139" i="7"/>
  <c r="AS139" i="7"/>
  <c r="AT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C140" i="7"/>
  <c r="D140" i="7"/>
  <c r="E140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T140" i="7"/>
  <c r="U140" i="7"/>
  <c r="V140" i="7"/>
  <c r="W140" i="7"/>
  <c r="X140" i="7"/>
  <c r="Y140" i="7"/>
  <c r="Z140" i="7"/>
  <c r="AA140" i="7"/>
  <c r="AB140" i="7"/>
  <c r="AC140" i="7"/>
  <c r="AD140" i="7"/>
  <c r="AE140" i="7"/>
  <c r="AF140" i="7"/>
  <c r="AG140" i="7"/>
  <c r="AH140" i="7"/>
  <c r="AI140" i="7"/>
  <c r="AJ140" i="7"/>
  <c r="AK140" i="7"/>
  <c r="AL140" i="7"/>
  <c r="AM140" i="7"/>
  <c r="AN140" i="7"/>
  <c r="AO140" i="7"/>
  <c r="AP140" i="7"/>
  <c r="AQ140" i="7"/>
  <c r="AR140" i="7"/>
  <c r="AS140" i="7"/>
  <c r="AT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C141" i="7"/>
  <c r="D141" i="7"/>
  <c r="E141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T141" i="7"/>
  <c r="U141" i="7"/>
  <c r="V141" i="7"/>
  <c r="W141" i="7"/>
  <c r="X141" i="7"/>
  <c r="Y141" i="7"/>
  <c r="Z141" i="7"/>
  <c r="AA141" i="7"/>
  <c r="AB141" i="7"/>
  <c r="AC141" i="7"/>
  <c r="AD141" i="7"/>
  <c r="AE141" i="7"/>
  <c r="AF141" i="7"/>
  <c r="AG141" i="7"/>
  <c r="AH141" i="7"/>
  <c r="AI141" i="7"/>
  <c r="AJ141" i="7"/>
  <c r="AK141" i="7"/>
  <c r="AL141" i="7"/>
  <c r="AM141" i="7"/>
  <c r="AN141" i="7"/>
  <c r="AO141" i="7"/>
  <c r="AP141" i="7"/>
  <c r="AQ141" i="7"/>
  <c r="AR141" i="7"/>
  <c r="AS141" i="7"/>
  <c r="AT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C142" i="7"/>
  <c r="D142" i="7"/>
  <c r="E142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T142" i="7"/>
  <c r="U142" i="7"/>
  <c r="V142" i="7"/>
  <c r="W142" i="7"/>
  <c r="X142" i="7"/>
  <c r="Y142" i="7"/>
  <c r="Z142" i="7"/>
  <c r="AA142" i="7"/>
  <c r="AB142" i="7"/>
  <c r="AC142" i="7"/>
  <c r="AD142" i="7"/>
  <c r="AE142" i="7"/>
  <c r="AF142" i="7"/>
  <c r="AG142" i="7"/>
  <c r="AH142" i="7"/>
  <c r="AI142" i="7"/>
  <c r="AJ142" i="7"/>
  <c r="AK142" i="7"/>
  <c r="AL142" i="7"/>
  <c r="AM142" i="7"/>
  <c r="AN142" i="7"/>
  <c r="AO142" i="7"/>
  <c r="AP142" i="7"/>
  <c r="AQ142" i="7"/>
  <c r="AR142" i="7"/>
  <c r="AS142" i="7"/>
  <c r="AT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C143" i="7"/>
  <c r="D143" i="7"/>
  <c r="E143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T143" i="7"/>
  <c r="U143" i="7"/>
  <c r="V143" i="7"/>
  <c r="W143" i="7"/>
  <c r="X143" i="7"/>
  <c r="Y143" i="7"/>
  <c r="Z143" i="7"/>
  <c r="AA143" i="7"/>
  <c r="AB143" i="7"/>
  <c r="AC143" i="7"/>
  <c r="AD143" i="7"/>
  <c r="AE143" i="7"/>
  <c r="AF143" i="7"/>
  <c r="AG143" i="7"/>
  <c r="AH143" i="7"/>
  <c r="AI143" i="7"/>
  <c r="AJ143" i="7"/>
  <c r="AK143" i="7"/>
  <c r="AL143" i="7"/>
  <c r="AM143" i="7"/>
  <c r="AN143" i="7"/>
  <c r="AO143" i="7"/>
  <c r="AP143" i="7"/>
  <c r="AQ143" i="7"/>
  <c r="AR143" i="7"/>
  <c r="AS143" i="7"/>
  <c r="AT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C144" i="7"/>
  <c r="D144" i="7"/>
  <c r="E144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T144" i="7"/>
  <c r="U144" i="7"/>
  <c r="V144" i="7"/>
  <c r="W144" i="7"/>
  <c r="X144" i="7"/>
  <c r="Y144" i="7"/>
  <c r="Z144" i="7"/>
  <c r="AA144" i="7"/>
  <c r="AB144" i="7"/>
  <c r="AC144" i="7"/>
  <c r="AD144" i="7"/>
  <c r="AE144" i="7"/>
  <c r="AF144" i="7"/>
  <c r="AG144" i="7"/>
  <c r="AH144" i="7"/>
  <c r="AI144" i="7"/>
  <c r="AJ144" i="7"/>
  <c r="AK144" i="7"/>
  <c r="AL144" i="7"/>
  <c r="AM144" i="7"/>
  <c r="AN144" i="7"/>
  <c r="AO144" i="7"/>
  <c r="AP144" i="7"/>
  <c r="AQ144" i="7"/>
  <c r="AR144" i="7"/>
  <c r="AS144" i="7"/>
  <c r="AT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C145" i="7"/>
  <c r="D145" i="7"/>
  <c r="E145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T145" i="7"/>
  <c r="U145" i="7"/>
  <c r="V145" i="7"/>
  <c r="W145" i="7"/>
  <c r="X145" i="7"/>
  <c r="Y145" i="7"/>
  <c r="Z145" i="7"/>
  <c r="AA145" i="7"/>
  <c r="AB145" i="7"/>
  <c r="AC145" i="7"/>
  <c r="AD145" i="7"/>
  <c r="AE145" i="7"/>
  <c r="AF145" i="7"/>
  <c r="AG145" i="7"/>
  <c r="AH145" i="7"/>
  <c r="AI145" i="7"/>
  <c r="AJ145" i="7"/>
  <c r="AK145" i="7"/>
  <c r="AL145" i="7"/>
  <c r="AM145" i="7"/>
  <c r="AN145" i="7"/>
  <c r="AO145" i="7"/>
  <c r="AP145" i="7"/>
  <c r="AQ145" i="7"/>
  <c r="AR145" i="7"/>
  <c r="AS145" i="7"/>
  <c r="AT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C146" i="7"/>
  <c r="D146" i="7"/>
  <c r="E146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T146" i="7"/>
  <c r="U146" i="7"/>
  <c r="V146" i="7"/>
  <c r="W146" i="7"/>
  <c r="X146" i="7"/>
  <c r="Y146" i="7"/>
  <c r="Z146" i="7"/>
  <c r="AA146" i="7"/>
  <c r="AB146" i="7"/>
  <c r="AC146" i="7"/>
  <c r="AD146" i="7"/>
  <c r="AE146" i="7"/>
  <c r="AF146" i="7"/>
  <c r="AG146" i="7"/>
  <c r="AH146" i="7"/>
  <c r="AI146" i="7"/>
  <c r="AJ146" i="7"/>
  <c r="AK146" i="7"/>
  <c r="AL146" i="7"/>
  <c r="AM146" i="7"/>
  <c r="AN146" i="7"/>
  <c r="AO146" i="7"/>
  <c r="AP146" i="7"/>
  <c r="AQ146" i="7"/>
  <c r="AR146" i="7"/>
  <c r="AS146" i="7"/>
  <c r="AT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C147" i="7"/>
  <c r="D147" i="7"/>
  <c r="E147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T147" i="7"/>
  <c r="U147" i="7"/>
  <c r="V147" i="7"/>
  <c r="W147" i="7"/>
  <c r="X147" i="7"/>
  <c r="Y147" i="7"/>
  <c r="Z147" i="7"/>
  <c r="AA147" i="7"/>
  <c r="AB147" i="7"/>
  <c r="AC147" i="7"/>
  <c r="AD147" i="7"/>
  <c r="AE147" i="7"/>
  <c r="AF147" i="7"/>
  <c r="AG147" i="7"/>
  <c r="AH147" i="7"/>
  <c r="AI147" i="7"/>
  <c r="AJ147" i="7"/>
  <c r="AK147" i="7"/>
  <c r="AL147" i="7"/>
  <c r="AM147" i="7"/>
  <c r="AN147" i="7"/>
  <c r="AO147" i="7"/>
  <c r="AP147" i="7"/>
  <c r="AQ147" i="7"/>
  <c r="AR147" i="7"/>
  <c r="AS147" i="7"/>
  <c r="AT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C148" i="7"/>
  <c r="D148" i="7"/>
  <c r="E148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T148" i="7"/>
  <c r="U148" i="7"/>
  <c r="V148" i="7"/>
  <c r="W148" i="7"/>
  <c r="X148" i="7"/>
  <c r="Y148" i="7"/>
  <c r="Z148" i="7"/>
  <c r="AA148" i="7"/>
  <c r="AB148" i="7"/>
  <c r="AC148" i="7"/>
  <c r="AD148" i="7"/>
  <c r="AE148" i="7"/>
  <c r="AF148" i="7"/>
  <c r="AG148" i="7"/>
  <c r="AH148" i="7"/>
  <c r="AI148" i="7"/>
  <c r="AJ148" i="7"/>
  <c r="AK148" i="7"/>
  <c r="AL148" i="7"/>
  <c r="AM148" i="7"/>
  <c r="AN148" i="7"/>
  <c r="AO148" i="7"/>
  <c r="AP148" i="7"/>
  <c r="AQ148" i="7"/>
  <c r="AR148" i="7"/>
  <c r="AS148" i="7"/>
  <c r="AT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C149" i="7"/>
  <c r="D149" i="7"/>
  <c r="E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T149" i="7"/>
  <c r="U149" i="7"/>
  <c r="V149" i="7"/>
  <c r="W149" i="7"/>
  <c r="X149" i="7"/>
  <c r="Y149" i="7"/>
  <c r="Z149" i="7"/>
  <c r="AA149" i="7"/>
  <c r="AB149" i="7"/>
  <c r="AC149" i="7"/>
  <c r="AD149" i="7"/>
  <c r="AE149" i="7"/>
  <c r="AF149" i="7"/>
  <c r="AG149" i="7"/>
  <c r="AH149" i="7"/>
  <c r="AI149" i="7"/>
  <c r="AJ149" i="7"/>
  <c r="AK149" i="7"/>
  <c r="AL149" i="7"/>
  <c r="AM149" i="7"/>
  <c r="AN149" i="7"/>
  <c r="AO149" i="7"/>
  <c r="AP149" i="7"/>
  <c r="AQ149" i="7"/>
  <c r="AR149" i="7"/>
  <c r="AS149" i="7"/>
  <c r="AT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C150" i="7"/>
  <c r="D150" i="7"/>
  <c r="E150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T150" i="7"/>
  <c r="U150" i="7"/>
  <c r="V150" i="7"/>
  <c r="W150" i="7"/>
  <c r="X150" i="7"/>
  <c r="Y150" i="7"/>
  <c r="Z150" i="7"/>
  <c r="AA150" i="7"/>
  <c r="AB150" i="7"/>
  <c r="AC150" i="7"/>
  <c r="AD150" i="7"/>
  <c r="AE150" i="7"/>
  <c r="AF150" i="7"/>
  <c r="AG150" i="7"/>
  <c r="AH150" i="7"/>
  <c r="AI150" i="7"/>
  <c r="AJ150" i="7"/>
  <c r="AK150" i="7"/>
  <c r="AL150" i="7"/>
  <c r="AM150" i="7"/>
  <c r="AN150" i="7"/>
  <c r="AO150" i="7"/>
  <c r="AP150" i="7"/>
  <c r="AQ150" i="7"/>
  <c r="AR150" i="7"/>
  <c r="AS150" i="7"/>
  <c r="AT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C151" i="7"/>
  <c r="D151" i="7"/>
  <c r="E151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T151" i="7"/>
  <c r="U151" i="7"/>
  <c r="V151" i="7"/>
  <c r="W151" i="7"/>
  <c r="X151" i="7"/>
  <c r="Y151" i="7"/>
  <c r="Z151" i="7"/>
  <c r="AA151" i="7"/>
  <c r="AB151" i="7"/>
  <c r="AC151" i="7"/>
  <c r="AD151" i="7"/>
  <c r="AE151" i="7"/>
  <c r="AF151" i="7"/>
  <c r="AG151" i="7"/>
  <c r="AH151" i="7"/>
  <c r="AI151" i="7"/>
  <c r="AJ151" i="7"/>
  <c r="AK151" i="7"/>
  <c r="AL151" i="7"/>
  <c r="AM151" i="7"/>
  <c r="AN151" i="7"/>
  <c r="AO151" i="7"/>
  <c r="AP151" i="7"/>
  <c r="AQ151" i="7"/>
  <c r="AR151" i="7"/>
  <c r="AS151" i="7"/>
  <c r="AT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C152" i="7"/>
  <c r="D152" i="7"/>
  <c r="E152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T152" i="7"/>
  <c r="U152" i="7"/>
  <c r="V152" i="7"/>
  <c r="W152" i="7"/>
  <c r="X152" i="7"/>
  <c r="Y152" i="7"/>
  <c r="Z152" i="7"/>
  <c r="AA152" i="7"/>
  <c r="AB152" i="7"/>
  <c r="AC152" i="7"/>
  <c r="AD152" i="7"/>
  <c r="AE152" i="7"/>
  <c r="AF152" i="7"/>
  <c r="AG152" i="7"/>
  <c r="AH152" i="7"/>
  <c r="AI152" i="7"/>
  <c r="AJ152" i="7"/>
  <c r="AK152" i="7"/>
  <c r="AL152" i="7"/>
  <c r="AM152" i="7"/>
  <c r="AN152" i="7"/>
  <c r="AO152" i="7"/>
  <c r="AP152" i="7"/>
  <c r="AQ152" i="7"/>
  <c r="AR152" i="7"/>
  <c r="AS152" i="7"/>
  <c r="AT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C153" i="7"/>
  <c r="D153" i="7"/>
  <c r="E153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T153" i="7"/>
  <c r="U153" i="7"/>
  <c r="V153" i="7"/>
  <c r="W153" i="7"/>
  <c r="X153" i="7"/>
  <c r="Y153" i="7"/>
  <c r="Z153" i="7"/>
  <c r="AA153" i="7"/>
  <c r="AB153" i="7"/>
  <c r="AC153" i="7"/>
  <c r="AD153" i="7"/>
  <c r="AE153" i="7"/>
  <c r="AF153" i="7"/>
  <c r="AG153" i="7"/>
  <c r="AH153" i="7"/>
  <c r="AI153" i="7"/>
  <c r="AJ153" i="7"/>
  <c r="AK153" i="7"/>
  <c r="AL153" i="7"/>
  <c r="AM153" i="7"/>
  <c r="AN153" i="7"/>
  <c r="AO153" i="7"/>
  <c r="AP153" i="7"/>
  <c r="AQ153" i="7"/>
  <c r="AR153" i="7"/>
  <c r="AS153" i="7"/>
  <c r="AT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C154" i="7"/>
  <c r="D154" i="7"/>
  <c r="E154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T154" i="7"/>
  <c r="U154" i="7"/>
  <c r="V154" i="7"/>
  <c r="W154" i="7"/>
  <c r="X154" i="7"/>
  <c r="Y154" i="7"/>
  <c r="Z154" i="7"/>
  <c r="AA154" i="7"/>
  <c r="AB154" i="7"/>
  <c r="AC154" i="7"/>
  <c r="AD154" i="7"/>
  <c r="AE154" i="7"/>
  <c r="AF154" i="7"/>
  <c r="AG154" i="7"/>
  <c r="AH154" i="7"/>
  <c r="AI154" i="7"/>
  <c r="AJ154" i="7"/>
  <c r="AK154" i="7"/>
  <c r="AL154" i="7"/>
  <c r="AM154" i="7"/>
  <c r="AN154" i="7"/>
  <c r="AO154" i="7"/>
  <c r="AP154" i="7"/>
  <c r="AQ154" i="7"/>
  <c r="AR154" i="7"/>
  <c r="AS154" i="7"/>
  <c r="AT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C155" i="7"/>
  <c r="D155" i="7"/>
  <c r="E155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T155" i="7"/>
  <c r="U155" i="7"/>
  <c r="V155" i="7"/>
  <c r="W155" i="7"/>
  <c r="X155" i="7"/>
  <c r="Y155" i="7"/>
  <c r="Z155" i="7"/>
  <c r="AA155" i="7"/>
  <c r="AB155" i="7"/>
  <c r="AC155" i="7"/>
  <c r="AD155" i="7"/>
  <c r="AE155" i="7"/>
  <c r="AF155" i="7"/>
  <c r="AG155" i="7"/>
  <c r="AH155" i="7"/>
  <c r="AI155" i="7"/>
  <c r="AJ155" i="7"/>
  <c r="AK155" i="7"/>
  <c r="AL155" i="7"/>
  <c r="AM155" i="7"/>
  <c r="AN155" i="7"/>
  <c r="AO155" i="7"/>
  <c r="AP155" i="7"/>
  <c r="AQ155" i="7"/>
  <c r="AR155" i="7"/>
  <c r="AS155" i="7"/>
  <c r="AT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C156" i="7"/>
  <c r="D156" i="7"/>
  <c r="E156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T156" i="7"/>
  <c r="U156" i="7"/>
  <c r="V156" i="7"/>
  <c r="W156" i="7"/>
  <c r="X156" i="7"/>
  <c r="Y156" i="7"/>
  <c r="Z156" i="7"/>
  <c r="AA156" i="7"/>
  <c r="AB156" i="7"/>
  <c r="AC156" i="7"/>
  <c r="AD156" i="7"/>
  <c r="AE156" i="7"/>
  <c r="AF156" i="7"/>
  <c r="AG156" i="7"/>
  <c r="AH156" i="7"/>
  <c r="AI156" i="7"/>
  <c r="AJ156" i="7"/>
  <c r="AK156" i="7"/>
  <c r="AL156" i="7"/>
  <c r="AM156" i="7"/>
  <c r="AN156" i="7"/>
  <c r="AO156" i="7"/>
  <c r="AP156" i="7"/>
  <c r="AQ156" i="7"/>
  <c r="AR156" i="7"/>
  <c r="AS156" i="7"/>
  <c r="AT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C157" i="7"/>
  <c r="D157" i="7"/>
  <c r="E157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T157" i="7"/>
  <c r="U157" i="7"/>
  <c r="V157" i="7"/>
  <c r="W157" i="7"/>
  <c r="X157" i="7"/>
  <c r="Y157" i="7"/>
  <c r="Z157" i="7"/>
  <c r="AA157" i="7"/>
  <c r="AB157" i="7"/>
  <c r="AC157" i="7"/>
  <c r="AD157" i="7"/>
  <c r="AE157" i="7"/>
  <c r="AF157" i="7"/>
  <c r="AG157" i="7"/>
  <c r="AH157" i="7"/>
  <c r="AI157" i="7"/>
  <c r="AJ157" i="7"/>
  <c r="AK157" i="7"/>
  <c r="AL157" i="7"/>
  <c r="AM157" i="7"/>
  <c r="AN157" i="7"/>
  <c r="AO157" i="7"/>
  <c r="AP157" i="7"/>
  <c r="AQ157" i="7"/>
  <c r="AR157" i="7"/>
  <c r="AS157" i="7"/>
  <c r="AT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C158" i="7"/>
  <c r="D158" i="7"/>
  <c r="E158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T158" i="7"/>
  <c r="U158" i="7"/>
  <c r="V158" i="7"/>
  <c r="W158" i="7"/>
  <c r="X158" i="7"/>
  <c r="Y158" i="7"/>
  <c r="Z158" i="7"/>
  <c r="AA158" i="7"/>
  <c r="AB158" i="7"/>
  <c r="AC158" i="7"/>
  <c r="AD158" i="7"/>
  <c r="AE158" i="7"/>
  <c r="AF158" i="7"/>
  <c r="AG158" i="7"/>
  <c r="AH158" i="7"/>
  <c r="AI158" i="7"/>
  <c r="AJ158" i="7"/>
  <c r="AK158" i="7"/>
  <c r="AL158" i="7"/>
  <c r="AM158" i="7"/>
  <c r="AN158" i="7"/>
  <c r="AO158" i="7"/>
  <c r="AP158" i="7"/>
  <c r="AQ158" i="7"/>
  <c r="AR158" i="7"/>
  <c r="AS158" i="7"/>
  <c r="AT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C159" i="7"/>
  <c r="D159" i="7"/>
  <c r="E159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T159" i="7"/>
  <c r="U159" i="7"/>
  <c r="V159" i="7"/>
  <c r="W159" i="7"/>
  <c r="X159" i="7"/>
  <c r="Y159" i="7"/>
  <c r="Z159" i="7"/>
  <c r="AA159" i="7"/>
  <c r="AB159" i="7"/>
  <c r="AC159" i="7"/>
  <c r="AD159" i="7"/>
  <c r="AE159" i="7"/>
  <c r="AF159" i="7"/>
  <c r="AG159" i="7"/>
  <c r="AH159" i="7"/>
  <c r="AI159" i="7"/>
  <c r="AJ159" i="7"/>
  <c r="AK159" i="7"/>
  <c r="AL159" i="7"/>
  <c r="AM159" i="7"/>
  <c r="AN159" i="7"/>
  <c r="AO159" i="7"/>
  <c r="AP159" i="7"/>
  <c r="AQ159" i="7"/>
  <c r="AR159" i="7"/>
  <c r="AS159" i="7"/>
  <c r="AT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C160" i="7"/>
  <c r="D160" i="7"/>
  <c r="E160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T160" i="7"/>
  <c r="U160" i="7"/>
  <c r="V160" i="7"/>
  <c r="W160" i="7"/>
  <c r="X160" i="7"/>
  <c r="Y160" i="7"/>
  <c r="Z160" i="7"/>
  <c r="AA160" i="7"/>
  <c r="AB160" i="7"/>
  <c r="AC160" i="7"/>
  <c r="AD160" i="7"/>
  <c r="AE160" i="7"/>
  <c r="AF160" i="7"/>
  <c r="AG160" i="7"/>
  <c r="AH160" i="7"/>
  <c r="AI160" i="7"/>
  <c r="AJ160" i="7"/>
  <c r="AK160" i="7"/>
  <c r="AL160" i="7"/>
  <c r="AM160" i="7"/>
  <c r="AN160" i="7"/>
  <c r="AO160" i="7"/>
  <c r="AP160" i="7"/>
  <c r="AQ160" i="7"/>
  <c r="AR160" i="7"/>
  <c r="AS160" i="7"/>
  <c r="AT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C161" i="7"/>
  <c r="D161" i="7"/>
  <c r="E161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T161" i="7"/>
  <c r="U161" i="7"/>
  <c r="V161" i="7"/>
  <c r="W161" i="7"/>
  <c r="X161" i="7"/>
  <c r="Y161" i="7"/>
  <c r="Z161" i="7"/>
  <c r="AA161" i="7"/>
  <c r="AB161" i="7"/>
  <c r="AC161" i="7"/>
  <c r="AD161" i="7"/>
  <c r="AE161" i="7"/>
  <c r="AF161" i="7"/>
  <c r="AG161" i="7"/>
  <c r="AH161" i="7"/>
  <c r="AI161" i="7"/>
  <c r="AJ161" i="7"/>
  <c r="AK161" i="7"/>
  <c r="AL161" i="7"/>
  <c r="AM161" i="7"/>
  <c r="AN161" i="7"/>
  <c r="AO161" i="7"/>
  <c r="AP161" i="7"/>
  <c r="AQ161" i="7"/>
  <c r="AR161" i="7"/>
  <c r="AS161" i="7"/>
  <c r="AT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C162" i="7"/>
  <c r="D162" i="7"/>
  <c r="E162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T162" i="7"/>
  <c r="U162" i="7"/>
  <c r="V162" i="7"/>
  <c r="W162" i="7"/>
  <c r="X162" i="7"/>
  <c r="Y162" i="7"/>
  <c r="Z162" i="7"/>
  <c r="AA162" i="7"/>
  <c r="AB162" i="7"/>
  <c r="AC162" i="7"/>
  <c r="AD162" i="7"/>
  <c r="AE162" i="7"/>
  <c r="AF162" i="7"/>
  <c r="AG162" i="7"/>
  <c r="AH162" i="7"/>
  <c r="AI162" i="7"/>
  <c r="AJ162" i="7"/>
  <c r="AK162" i="7"/>
  <c r="AL162" i="7"/>
  <c r="AM162" i="7"/>
  <c r="AN162" i="7"/>
  <c r="AO162" i="7"/>
  <c r="AP162" i="7"/>
  <c r="AQ162" i="7"/>
  <c r="AR162" i="7"/>
  <c r="AS162" i="7"/>
  <c r="AT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C163" i="7"/>
  <c r="D163" i="7"/>
  <c r="E163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T163" i="7"/>
  <c r="U163" i="7"/>
  <c r="V163" i="7"/>
  <c r="W163" i="7"/>
  <c r="X163" i="7"/>
  <c r="Y163" i="7"/>
  <c r="Z163" i="7"/>
  <c r="AA163" i="7"/>
  <c r="AB163" i="7"/>
  <c r="AC163" i="7"/>
  <c r="AD163" i="7"/>
  <c r="AE163" i="7"/>
  <c r="AF163" i="7"/>
  <c r="AG163" i="7"/>
  <c r="AH163" i="7"/>
  <c r="AI163" i="7"/>
  <c r="AJ163" i="7"/>
  <c r="AK163" i="7"/>
  <c r="AL163" i="7"/>
  <c r="AM163" i="7"/>
  <c r="AN163" i="7"/>
  <c r="AO163" i="7"/>
  <c r="AP163" i="7"/>
  <c r="AQ163" i="7"/>
  <c r="AR163" i="7"/>
  <c r="AS163" i="7"/>
  <c r="AT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C164" i="7"/>
  <c r="D164" i="7"/>
  <c r="E164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T164" i="7"/>
  <c r="U164" i="7"/>
  <c r="V164" i="7"/>
  <c r="W164" i="7"/>
  <c r="X164" i="7"/>
  <c r="Y164" i="7"/>
  <c r="Z164" i="7"/>
  <c r="AA164" i="7"/>
  <c r="AB164" i="7"/>
  <c r="AC164" i="7"/>
  <c r="AD164" i="7"/>
  <c r="AE164" i="7"/>
  <c r="AF164" i="7"/>
  <c r="AG164" i="7"/>
  <c r="AH164" i="7"/>
  <c r="AI164" i="7"/>
  <c r="AJ164" i="7"/>
  <c r="AK164" i="7"/>
  <c r="AL164" i="7"/>
  <c r="AM164" i="7"/>
  <c r="AN164" i="7"/>
  <c r="AO164" i="7"/>
  <c r="AP164" i="7"/>
  <c r="AQ164" i="7"/>
  <c r="AR164" i="7"/>
  <c r="AS164" i="7"/>
  <c r="AT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C165" i="7"/>
  <c r="D165" i="7"/>
  <c r="E165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T165" i="7"/>
  <c r="U165" i="7"/>
  <c r="V165" i="7"/>
  <c r="W165" i="7"/>
  <c r="X165" i="7"/>
  <c r="Y165" i="7"/>
  <c r="Z165" i="7"/>
  <c r="AA165" i="7"/>
  <c r="AB165" i="7"/>
  <c r="AC165" i="7"/>
  <c r="AD165" i="7"/>
  <c r="AE165" i="7"/>
  <c r="AF165" i="7"/>
  <c r="AG165" i="7"/>
  <c r="AH165" i="7"/>
  <c r="AI165" i="7"/>
  <c r="AJ165" i="7"/>
  <c r="AK165" i="7"/>
  <c r="AL165" i="7"/>
  <c r="AM165" i="7"/>
  <c r="AN165" i="7"/>
  <c r="AO165" i="7"/>
  <c r="AP165" i="7"/>
  <c r="AQ165" i="7"/>
  <c r="AR165" i="7"/>
  <c r="AS165" i="7"/>
  <c r="AT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C166" i="7"/>
  <c r="D166" i="7"/>
  <c r="E166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T166" i="7"/>
  <c r="U166" i="7"/>
  <c r="V166" i="7"/>
  <c r="W166" i="7"/>
  <c r="X166" i="7"/>
  <c r="Y166" i="7"/>
  <c r="Z166" i="7"/>
  <c r="AA166" i="7"/>
  <c r="AB166" i="7"/>
  <c r="AC166" i="7"/>
  <c r="AD166" i="7"/>
  <c r="AE166" i="7"/>
  <c r="AF166" i="7"/>
  <c r="AG166" i="7"/>
  <c r="AH166" i="7"/>
  <c r="AI166" i="7"/>
  <c r="AJ166" i="7"/>
  <c r="AK166" i="7"/>
  <c r="AL166" i="7"/>
  <c r="AM166" i="7"/>
  <c r="AN166" i="7"/>
  <c r="AO166" i="7"/>
  <c r="AP166" i="7"/>
  <c r="AQ166" i="7"/>
  <c r="AR166" i="7"/>
  <c r="AS166" i="7"/>
  <c r="AT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C167" i="7"/>
  <c r="D167" i="7"/>
  <c r="E167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T167" i="7"/>
  <c r="U167" i="7"/>
  <c r="V167" i="7"/>
  <c r="W167" i="7"/>
  <c r="X167" i="7"/>
  <c r="Y167" i="7"/>
  <c r="Z167" i="7"/>
  <c r="AA167" i="7"/>
  <c r="AB167" i="7"/>
  <c r="AC167" i="7"/>
  <c r="AD167" i="7"/>
  <c r="AE167" i="7"/>
  <c r="AF167" i="7"/>
  <c r="AG167" i="7"/>
  <c r="AH167" i="7"/>
  <c r="AI167" i="7"/>
  <c r="AJ167" i="7"/>
  <c r="AK167" i="7"/>
  <c r="AL167" i="7"/>
  <c r="AM167" i="7"/>
  <c r="AN167" i="7"/>
  <c r="AO167" i="7"/>
  <c r="AP167" i="7"/>
  <c r="AQ167" i="7"/>
  <c r="AR167" i="7"/>
  <c r="AS167" i="7"/>
  <c r="AT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C168" i="7"/>
  <c r="D168" i="7"/>
  <c r="E168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T168" i="7"/>
  <c r="U168" i="7"/>
  <c r="V168" i="7"/>
  <c r="W168" i="7"/>
  <c r="X168" i="7"/>
  <c r="Y168" i="7"/>
  <c r="Z168" i="7"/>
  <c r="AA168" i="7"/>
  <c r="AB168" i="7"/>
  <c r="AC168" i="7"/>
  <c r="AD168" i="7"/>
  <c r="AE168" i="7"/>
  <c r="AF168" i="7"/>
  <c r="AG168" i="7"/>
  <c r="AH168" i="7"/>
  <c r="AI168" i="7"/>
  <c r="AJ168" i="7"/>
  <c r="AK168" i="7"/>
  <c r="AL168" i="7"/>
  <c r="AM168" i="7"/>
  <c r="AN168" i="7"/>
  <c r="AO168" i="7"/>
  <c r="AP168" i="7"/>
  <c r="AQ168" i="7"/>
  <c r="AR168" i="7"/>
  <c r="AS168" i="7"/>
  <c r="AT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C169" i="7"/>
  <c r="D169" i="7"/>
  <c r="E169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T169" i="7"/>
  <c r="U169" i="7"/>
  <c r="V169" i="7"/>
  <c r="W169" i="7"/>
  <c r="X169" i="7"/>
  <c r="Y169" i="7"/>
  <c r="Z169" i="7"/>
  <c r="AA169" i="7"/>
  <c r="AB169" i="7"/>
  <c r="AC169" i="7"/>
  <c r="AD169" i="7"/>
  <c r="AE169" i="7"/>
  <c r="AF169" i="7"/>
  <c r="AG169" i="7"/>
  <c r="AH169" i="7"/>
  <c r="AI169" i="7"/>
  <c r="AJ169" i="7"/>
  <c r="AK169" i="7"/>
  <c r="AL169" i="7"/>
  <c r="AM169" i="7"/>
  <c r="AN169" i="7"/>
  <c r="AO169" i="7"/>
  <c r="AP169" i="7"/>
  <c r="AQ169" i="7"/>
  <c r="AR169" i="7"/>
  <c r="AS169" i="7"/>
  <c r="AT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C170" i="7"/>
  <c r="D170" i="7"/>
  <c r="E170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T170" i="7"/>
  <c r="U170" i="7"/>
  <c r="V170" i="7"/>
  <c r="W170" i="7"/>
  <c r="X170" i="7"/>
  <c r="Y170" i="7"/>
  <c r="Z170" i="7"/>
  <c r="AA170" i="7"/>
  <c r="AB170" i="7"/>
  <c r="AC170" i="7"/>
  <c r="AD170" i="7"/>
  <c r="AE170" i="7"/>
  <c r="AF170" i="7"/>
  <c r="AG170" i="7"/>
  <c r="AH170" i="7"/>
  <c r="AI170" i="7"/>
  <c r="AJ170" i="7"/>
  <c r="AK170" i="7"/>
  <c r="AL170" i="7"/>
  <c r="AM170" i="7"/>
  <c r="AN170" i="7"/>
  <c r="AO170" i="7"/>
  <c r="AP170" i="7"/>
  <c r="AQ170" i="7"/>
  <c r="AR170" i="7"/>
  <c r="AS170" i="7"/>
  <c r="AT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C171" i="7"/>
  <c r="D171" i="7"/>
  <c r="E171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T171" i="7"/>
  <c r="U171" i="7"/>
  <c r="V171" i="7"/>
  <c r="W171" i="7"/>
  <c r="X171" i="7"/>
  <c r="Y171" i="7"/>
  <c r="Z171" i="7"/>
  <c r="AA171" i="7"/>
  <c r="AB171" i="7"/>
  <c r="AC171" i="7"/>
  <c r="AD171" i="7"/>
  <c r="AE171" i="7"/>
  <c r="AF171" i="7"/>
  <c r="AG171" i="7"/>
  <c r="AH171" i="7"/>
  <c r="AI171" i="7"/>
  <c r="AJ171" i="7"/>
  <c r="AK171" i="7"/>
  <c r="AL171" i="7"/>
  <c r="AM171" i="7"/>
  <c r="AN171" i="7"/>
  <c r="AO171" i="7"/>
  <c r="AP171" i="7"/>
  <c r="AQ171" i="7"/>
  <c r="AR171" i="7"/>
  <c r="AS171" i="7"/>
  <c r="AT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C172" i="7"/>
  <c r="D172" i="7"/>
  <c r="E172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T172" i="7"/>
  <c r="U172" i="7"/>
  <c r="V172" i="7"/>
  <c r="W172" i="7"/>
  <c r="X172" i="7"/>
  <c r="Y172" i="7"/>
  <c r="Z172" i="7"/>
  <c r="AA172" i="7"/>
  <c r="AB172" i="7"/>
  <c r="AC172" i="7"/>
  <c r="AD172" i="7"/>
  <c r="AE172" i="7"/>
  <c r="AF172" i="7"/>
  <c r="AG172" i="7"/>
  <c r="AH172" i="7"/>
  <c r="AI172" i="7"/>
  <c r="AJ172" i="7"/>
  <c r="AK172" i="7"/>
  <c r="AL172" i="7"/>
  <c r="AM172" i="7"/>
  <c r="AN172" i="7"/>
  <c r="AO172" i="7"/>
  <c r="AP172" i="7"/>
  <c r="AQ172" i="7"/>
  <c r="AR172" i="7"/>
  <c r="AS172" i="7"/>
  <c r="AT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C173" i="7"/>
  <c r="D173" i="7"/>
  <c r="E173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T173" i="7"/>
  <c r="U173" i="7"/>
  <c r="V173" i="7"/>
  <c r="W173" i="7"/>
  <c r="X173" i="7"/>
  <c r="Y173" i="7"/>
  <c r="Z173" i="7"/>
  <c r="AA173" i="7"/>
  <c r="AB173" i="7"/>
  <c r="AC173" i="7"/>
  <c r="AD173" i="7"/>
  <c r="AE173" i="7"/>
  <c r="AF173" i="7"/>
  <c r="AG173" i="7"/>
  <c r="AH173" i="7"/>
  <c r="AI173" i="7"/>
  <c r="AJ173" i="7"/>
  <c r="AK173" i="7"/>
  <c r="AL173" i="7"/>
  <c r="AM173" i="7"/>
  <c r="AN173" i="7"/>
  <c r="AO173" i="7"/>
  <c r="AP173" i="7"/>
  <c r="AQ173" i="7"/>
  <c r="AR173" i="7"/>
  <c r="AS173" i="7"/>
  <c r="AT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C174" i="7"/>
  <c r="D174" i="7"/>
  <c r="E174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T174" i="7"/>
  <c r="U174" i="7"/>
  <c r="V174" i="7"/>
  <c r="W174" i="7"/>
  <c r="X174" i="7"/>
  <c r="Y174" i="7"/>
  <c r="Z174" i="7"/>
  <c r="AA174" i="7"/>
  <c r="AB174" i="7"/>
  <c r="AC174" i="7"/>
  <c r="AD174" i="7"/>
  <c r="AE174" i="7"/>
  <c r="AF174" i="7"/>
  <c r="AG174" i="7"/>
  <c r="AH174" i="7"/>
  <c r="AI174" i="7"/>
  <c r="AJ174" i="7"/>
  <c r="AK174" i="7"/>
  <c r="AL174" i="7"/>
  <c r="AM174" i="7"/>
  <c r="AN174" i="7"/>
  <c r="AO174" i="7"/>
  <c r="AP174" i="7"/>
  <c r="AQ174" i="7"/>
  <c r="AR174" i="7"/>
  <c r="AS174" i="7"/>
  <c r="AT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C175" i="7"/>
  <c r="D175" i="7"/>
  <c r="E175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T175" i="7"/>
  <c r="U175" i="7"/>
  <c r="V175" i="7"/>
  <c r="W175" i="7"/>
  <c r="X175" i="7"/>
  <c r="Y175" i="7"/>
  <c r="Z175" i="7"/>
  <c r="AA175" i="7"/>
  <c r="AB175" i="7"/>
  <c r="AC175" i="7"/>
  <c r="AD175" i="7"/>
  <c r="AE175" i="7"/>
  <c r="AF175" i="7"/>
  <c r="AG175" i="7"/>
  <c r="AH175" i="7"/>
  <c r="AI175" i="7"/>
  <c r="AJ175" i="7"/>
  <c r="AK175" i="7"/>
  <c r="AL175" i="7"/>
  <c r="AM175" i="7"/>
  <c r="AN175" i="7"/>
  <c r="AO175" i="7"/>
  <c r="AP175" i="7"/>
  <c r="AQ175" i="7"/>
  <c r="AR175" i="7"/>
  <c r="AS175" i="7"/>
  <c r="AT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C176" i="7"/>
  <c r="D176" i="7"/>
  <c r="E176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T176" i="7"/>
  <c r="U176" i="7"/>
  <c r="V176" i="7"/>
  <c r="W176" i="7"/>
  <c r="X176" i="7"/>
  <c r="Y176" i="7"/>
  <c r="Z176" i="7"/>
  <c r="AA176" i="7"/>
  <c r="AB176" i="7"/>
  <c r="AC176" i="7"/>
  <c r="AD176" i="7"/>
  <c r="AE176" i="7"/>
  <c r="AF176" i="7"/>
  <c r="AG176" i="7"/>
  <c r="AH176" i="7"/>
  <c r="AI176" i="7"/>
  <c r="AJ176" i="7"/>
  <c r="AK176" i="7"/>
  <c r="AL176" i="7"/>
  <c r="AM176" i="7"/>
  <c r="AN176" i="7"/>
  <c r="AO176" i="7"/>
  <c r="AP176" i="7"/>
  <c r="AQ176" i="7"/>
  <c r="AR176" i="7"/>
  <c r="AS176" i="7"/>
  <c r="AT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C177" i="7"/>
  <c r="D177" i="7"/>
  <c r="E177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T177" i="7"/>
  <c r="U177" i="7"/>
  <c r="V177" i="7"/>
  <c r="W177" i="7"/>
  <c r="X177" i="7"/>
  <c r="Y177" i="7"/>
  <c r="Z177" i="7"/>
  <c r="AA177" i="7"/>
  <c r="AB177" i="7"/>
  <c r="AC177" i="7"/>
  <c r="AD177" i="7"/>
  <c r="AE177" i="7"/>
  <c r="AF177" i="7"/>
  <c r="AG177" i="7"/>
  <c r="AH177" i="7"/>
  <c r="AI177" i="7"/>
  <c r="AJ177" i="7"/>
  <c r="AK177" i="7"/>
  <c r="AL177" i="7"/>
  <c r="AM177" i="7"/>
  <c r="AN177" i="7"/>
  <c r="AO177" i="7"/>
  <c r="AP177" i="7"/>
  <c r="AQ177" i="7"/>
  <c r="AR177" i="7"/>
  <c r="AS177" i="7"/>
  <c r="AT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C178" i="7"/>
  <c r="D178" i="7"/>
  <c r="E178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T178" i="7"/>
  <c r="U178" i="7"/>
  <c r="V178" i="7"/>
  <c r="W178" i="7"/>
  <c r="X178" i="7"/>
  <c r="Y178" i="7"/>
  <c r="Z178" i="7"/>
  <c r="AA178" i="7"/>
  <c r="AB178" i="7"/>
  <c r="AC178" i="7"/>
  <c r="AD178" i="7"/>
  <c r="AE178" i="7"/>
  <c r="AF178" i="7"/>
  <c r="AG178" i="7"/>
  <c r="AH178" i="7"/>
  <c r="AI178" i="7"/>
  <c r="AJ178" i="7"/>
  <c r="AK178" i="7"/>
  <c r="AL178" i="7"/>
  <c r="AM178" i="7"/>
  <c r="AN178" i="7"/>
  <c r="AO178" i="7"/>
  <c r="AP178" i="7"/>
  <c r="AQ178" i="7"/>
  <c r="AR178" i="7"/>
  <c r="AS178" i="7"/>
  <c r="AT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C179" i="7"/>
  <c r="D179" i="7"/>
  <c r="E179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T179" i="7"/>
  <c r="U179" i="7"/>
  <c r="V179" i="7"/>
  <c r="W179" i="7"/>
  <c r="X179" i="7"/>
  <c r="Y179" i="7"/>
  <c r="Z179" i="7"/>
  <c r="AA179" i="7"/>
  <c r="AB179" i="7"/>
  <c r="AC179" i="7"/>
  <c r="AD179" i="7"/>
  <c r="AE179" i="7"/>
  <c r="AF179" i="7"/>
  <c r="AG179" i="7"/>
  <c r="AH179" i="7"/>
  <c r="AI179" i="7"/>
  <c r="AJ179" i="7"/>
  <c r="AK179" i="7"/>
  <c r="AL179" i="7"/>
  <c r="AM179" i="7"/>
  <c r="AN179" i="7"/>
  <c r="AO179" i="7"/>
  <c r="AP179" i="7"/>
  <c r="AQ179" i="7"/>
  <c r="AR179" i="7"/>
  <c r="AS179" i="7"/>
  <c r="AT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C180" i="7"/>
  <c r="D180" i="7"/>
  <c r="E180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T180" i="7"/>
  <c r="U180" i="7"/>
  <c r="V180" i="7"/>
  <c r="W180" i="7"/>
  <c r="X180" i="7"/>
  <c r="Y180" i="7"/>
  <c r="Z180" i="7"/>
  <c r="AA180" i="7"/>
  <c r="AB180" i="7"/>
  <c r="AC180" i="7"/>
  <c r="AD180" i="7"/>
  <c r="AE180" i="7"/>
  <c r="AF180" i="7"/>
  <c r="AG180" i="7"/>
  <c r="AH180" i="7"/>
  <c r="AI180" i="7"/>
  <c r="AJ180" i="7"/>
  <c r="AK180" i="7"/>
  <c r="AL180" i="7"/>
  <c r="AM180" i="7"/>
  <c r="AN180" i="7"/>
  <c r="AO180" i="7"/>
  <c r="AP180" i="7"/>
  <c r="AQ180" i="7"/>
  <c r="AR180" i="7"/>
  <c r="AS180" i="7"/>
  <c r="AT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C181" i="7"/>
  <c r="D181" i="7"/>
  <c r="E181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T181" i="7"/>
  <c r="U181" i="7"/>
  <c r="V181" i="7"/>
  <c r="W181" i="7"/>
  <c r="X181" i="7"/>
  <c r="Y181" i="7"/>
  <c r="Z181" i="7"/>
  <c r="AA181" i="7"/>
  <c r="AB181" i="7"/>
  <c r="AC181" i="7"/>
  <c r="AD181" i="7"/>
  <c r="AE181" i="7"/>
  <c r="AF181" i="7"/>
  <c r="AG181" i="7"/>
  <c r="AH181" i="7"/>
  <c r="AI181" i="7"/>
  <c r="AJ181" i="7"/>
  <c r="AK181" i="7"/>
  <c r="AL181" i="7"/>
  <c r="AM181" i="7"/>
  <c r="AN181" i="7"/>
  <c r="AO181" i="7"/>
  <c r="AP181" i="7"/>
  <c r="AQ181" i="7"/>
  <c r="AR181" i="7"/>
  <c r="AS181" i="7"/>
  <c r="AT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C182" i="7"/>
  <c r="D182" i="7"/>
  <c r="E182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T182" i="7"/>
  <c r="U182" i="7"/>
  <c r="V182" i="7"/>
  <c r="W182" i="7"/>
  <c r="X182" i="7"/>
  <c r="Y182" i="7"/>
  <c r="Z182" i="7"/>
  <c r="AA182" i="7"/>
  <c r="AB182" i="7"/>
  <c r="AC182" i="7"/>
  <c r="AD182" i="7"/>
  <c r="AE182" i="7"/>
  <c r="AF182" i="7"/>
  <c r="AG182" i="7"/>
  <c r="AH182" i="7"/>
  <c r="AI182" i="7"/>
  <c r="AJ182" i="7"/>
  <c r="AK182" i="7"/>
  <c r="AL182" i="7"/>
  <c r="AM182" i="7"/>
  <c r="AN182" i="7"/>
  <c r="AO182" i="7"/>
  <c r="AP182" i="7"/>
  <c r="AQ182" i="7"/>
  <c r="AR182" i="7"/>
  <c r="AS182" i="7"/>
  <c r="AT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C183" i="7"/>
  <c r="D183" i="7"/>
  <c r="E183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T183" i="7"/>
  <c r="U183" i="7"/>
  <c r="V183" i="7"/>
  <c r="W183" i="7"/>
  <c r="X183" i="7"/>
  <c r="Y183" i="7"/>
  <c r="Z183" i="7"/>
  <c r="AA183" i="7"/>
  <c r="AB183" i="7"/>
  <c r="AC183" i="7"/>
  <c r="AD183" i="7"/>
  <c r="AE183" i="7"/>
  <c r="AF183" i="7"/>
  <c r="AG183" i="7"/>
  <c r="AH183" i="7"/>
  <c r="AI183" i="7"/>
  <c r="AJ183" i="7"/>
  <c r="AK183" i="7"/>
  <c r="AL183" i="7"/>
  <c r="AM183" i="7"/>
  <c r="AN183" i="7"/>
  <c r="AO183" i="7"/>
  <c r="AP183" i="7"/>
  <c r="AQ183" i="7"/>
  <c r="AR183" i="7"/>
  <c r="AS183" i="7"/>
  <c r="AT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C184" i="7"/>
  <c r="D184" i="7"/>
  <c r="E184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T184" i="7"/>
  <c r="U184" i="7"/>
  <c r="V184" i="7"/>
  <c r="W184" i="7"/>
  <c r="X184" i="7"/>
  <c r="Y184" i="7"/>
  <c r="Z184" i="7"/>
  <c r="AA184" i="7"/>
  <c r="AB184" i="7"/>
  <c r="AC184" i="7"/>
  <c r="AD184" i="7"/>
  <c r="AE184" i="7"/>
  <c r="AF184" i="7"/>
  <c r="AG184" i="7"/>
  <c r="AH184" i="7"/>
  <c r="AI184" i="7"/>
  <c r="AJ184" i="7"/>
  <c r="AK184" i="7"/>
  <c r="AL184" i="7"/>
  <c r="AM184" i="7"/>
  <c r="AN184" i="7"/>
  <c r="AO184" i="7"/>
  <c r="AP184" i="7"/>
  <c r="AQ184" i="7"/>
  <c r="AR184" i="7"/>
  <c r="AS184" i="7"/>
  <c r="AT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C185" i="7"/>
  <c r="D185" i="7"/>
  <c r="E185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T185" i="7"/>
  <c r="U185" i="7"/>
  <c r="V185" i="7"/>
  <c r="W185" i="7"/>
  <c r="X185" i="7"/>
  <c r="Y185" i="7"/>
  <c r="Z185" i="7"/>
  <c r="AA185" i="7"/>
  <c r="AB185" i="7"/>
  <c r="AC185" i="7"/>
  <c r="AD185" i="7"/>
  <c r="AE185" i="7"/>
  <c r="AF185" i="7"/>
  <c r="AG185" i="7"/>
  <c r="AH185" i="7"/>
  <c r="AI185" i="7"/>
  <c r="AJ185" i="7"/>
  <c r="AK185" i="7"/>
  <c r="AL185" i="7"/>
  <c r="AM185" i="7"/>
  <c r="AN185" i="7"/>
  <c r="AO185" i="7"/>
  <c r="AP185" i="7"/>
  <c r="AQ185" i="7"/>
  <c r="AR185" i="7"/>
  <c r="AS185" i="7"/>
  <c r="AT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C186" i="7"/>
  <c r="D186" i="7"/>
  <c r="E186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T186" i="7"/>
  <c r="U186" i="7"/>
  <c r="V186" i="7"/>
  <c r="W186" i="7"/>
  <c r="X186" i="7"/>
  <c r="Y186" i="7"/>
  <c r="Z186" i="7"/>
  <c r="AA186" i="7"/>
  <c r="AB186" i="7"/>
  <c r="AC186" i="7"/>
  <c r="AD186" i="7"/>
  <c r="AE186" i="7"/>
  <c r="AF186" i="7"/>
  <c r="AG186" i="7"/>
  <c r="AH186" i="7"/>
  <c r="AI186" i="7"/>
  <c r="AJ186" i="7"/>
  <c r="AK186" i="7"/>
  <c r="AL186" i="7"/>
  <c r="AM186" i="7"/>
  <c r="AN186" i="7"/>
  <c r="AO186" i="7"/>
  <c r="AP186" i="7"/>
  <c r="AQ186" i="7"/>
  <c r="AR186" i="7"/>
  <c r="AS186" i="7"/>
  <c r="AT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C187" i="7"/>
  <c r="D187" i="7"/>
  <c r="E187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T187" i="7"/>
  <c r="U187" i="7"/>
  <c r="V187" i="7"/>
  <c r="W187" i="7"/>
  <c r="X187" i="7"/>
  <c r="Y187" i="7"/>
  <c r="Z187" i="7"/>
  <c r="AA187" i="7"/>
  <c r="AB187" i="7"/>
  <c r="AC187" i="7"/>
  <c r="AD187" i="7"/>
  <c r="AE187" i="7"/>
  <c r="AF187" i="7"/>
  <c r="AG187" i="7"/>
  <c r="AH187" i="7"/>
  <c r="AI187" i="7"/>
  <c r="AJ187" i="7"/>
  <c r="AK187" i="7"/>
  <c r="AL187" i="7"/>
  <c r="AM187" i="7"/>
  <c r="AN187" i="7"/>
  <c r="AO187" i="7"/>
  <c r="AP187" i="7"/>
  <c r="AQ187" i="7"/>
  <c r="AR187" i="7"/>
  <c r="AS187" i="7"/>
  <c r="AT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C188" i="7"/>
  <c r="D188" i="7"/>
  <c r="E188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T188" i="7"/>
  <c r="U188" i="7"/>
  <c r="V188" i="7"/>
  <c r="W188" i="7"/>
  <c r="X188" i="7"/>
  <c r="Y188" i="7"/>
  <c r="Z188" i="7"/>
  <c r="AA188" i="7"/>
  <c r="AB188" i="7"/>
  <c r="AC188" i="7"/>
  <c r="AD188" i="7"/>
  <c r="AE188" i="7"/>
  <c r="AF188" i="7"/>
  <c r="AG188" i="7"/>
  <c r="AH188" i="7"/>
  <c r="AI188" i="7"/>
  <c r="AJ188" i="7"/>
  <c r="AK188" i="7"/>
  <c r="AL188" i="7"/>
  <c r="AM188" i="7"/>
  <c r="AN188" i="7"/>
  <c r="AO188" i="7"/>
  <c r="AP188" i="7"/>
  <c r="AQ188" i="7"/>
  <c r="AR188" i="7"/>
  <c r="AS188" i="7"/>
  <c r="AT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C189" i="7"/>
  <c r="D189" i="7"/>
  <c r="E189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T189" i="7"/>
  <c r="U189" i="7"/>
  <c r="V189" i="7"/>
  <c r="W189" i="7"/>
  <c r="X189" i="7"/>
  <c r="Y189" i="7"/>
  <c r="Z189" i="7"/>
  <c r="AA189" i="7"/>
  <c r="AB189" i="7"/>
  <c r="AC189" i="7"/>
  <c r="AD189" i="7"/>
  <c r="AE189" i="7"/>
  <c r="AF189" i="7"/>
  <c r="AG189" i="7"/>
  <c r="AH189" i="7"/>
  <c r="AI189" i="7"/>
  <c r="AJ189" i="7"/>
  <c r="AK189" i="7"/>
  <c r="AL189" i="7"/>
  <c r="AM189" i="7"/>
  <c r="AN189" i="7"/>
  <c r="AO189" i="7"/>
  <c r="AP189" i="7"/>
  <c r="AQ189" i="7"/>
  <c r="AR189" i="7"/>
  <c r="AS189" i="7"/>
  <c r="AT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C190" i="7"/>
  <c r="D190" i="7"/>
  <c r="E190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T190" i="7"/>
  <c r="U190" i="7"/>
  <c r="V190" i="7"/>
  <c r="W190" i="7"/>
  <c r="X190" i="7"/>
  <c r="Y190" i="7"/>
  <c r="Z190" i="7"/>
  <c r="AA190" i="7"/>
  <c r="AB190" i="7"/>
  <c r="AC190" i="7"/>
  <c r="AD190" i="7"/>
  <c r="AE190" i="7"/>
  <c r="AF190" i="7"/>
  <c r="AG190" i="7"/>
  <c r="AH190" i="7"/>
  <c r="AI190" i="7"/>
  <c r="AJ190" i="7"/>
  <c r="AK190" i="7"/>
  <c r="AL190" i="7"/>
  <c r="AM190" i="7"/>
  <c r="AN190" i="7"/>
  <c r="AO190" i="7"/>
  <c r="AP190" i="7"/>
  <c r="AQ190" i="7"/>
  <c r="AR190" i="7"/>
  <c r="AS190" i="7"/>
  <c r="AT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C191" i="7"/>
  <c r="D191" i="7"/>
  <c r="E191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T191" i="7"/>
  <c r="U191" i="7"/>
  <c r="V191" i="7"/>
  <c r="W191" i="7"/>
  <c r="X191" i="7"/>
  <c r="Y191" i="7"/>
  <c r="Z191" i="7"/>
  <c r="AA191" i="7"/>
  <c r="AB191" i="7"/>
  <c r="AC191" i="7"/>
  <c r="AD191" i="7"/>
  <c r="AE191" i="7"/>
  <c r="AF191" i="7"/>
  <c r="AG191" i="7"/>
  <c r="AH191" i="7"/>
  <c r="AI191" i="7"/>
  <c r="AJ191" i="7"/>
  <c r="AK191" i="7"/>
  <c r="AL191" i="7"/>
  <c r="AM191" i="7"/>
  <c r="AN191" i="7"/>
  <c r="AO191" i="7"/>
  <c r="AP191" i="7"/>
  <c r="AQ191" i="7"/>
  <c r="AR191" i="7"/>
  <c r="AS191" i="7"/>
  <c r="AT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C192" i="7"/>
  <c r="D192" i="7"/>
  <c r="E192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T192" i="7"/>
  <c r="U192" i="7"/>
  <c r="V192" i="7"/>
  <c r="W192" i="7"/>
  <c r="X192" i="7"/>
  <c r="Y192" i="7"/>
  <c r="Z192" i="7"/>
  <c r="AA192" i="7"/>
  <c r="AB192" i="7"/>
  <c r="AC192" i="7"/>
  <c r="AD192" i="7"/>
  <c r="AE192" i="7"/>
  <c r="AF192" i="7"/>
  <c r="AG192" i="7"/>
  <c r="AH192" i="7"/>
  <c r="AI192" i="7"/>
  <c r="AJ192" i="7"/>
  <c r="AK192" i="7"/>
  <c r="AL192" i="7"/>
  <c r="AM192" i="7"/>
  <c r="AN192" i="7"/>
  <c r="AO192" i="7"/>
  <c r="AP192" i="7"/>
  <c r="AQ192" i="7"/>
  <c r="AR192" i="7"/>
  <c r="AS192" i="7"/>
  <c r="AT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C193" i="7"/>
  <c r="D193" i="7"/>
  <c r="E193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T193" i="7"/>
  <c r="U193" i="7"/>
  <c r="V193" i="7"/>
  <c r="W193" i="7"/>
  <c r="X193" i="7"/>
  <c r="Y193" i="7"/>
  <c r="Z193" i="7"/>
  <c r="AA193" i="7"/>
  <c r="AB193" i="7"/>
  <c r="AC193" i="7"/>
  <c r="AD193" i="7"/>
  <c r="AE193" i="7"/>
  <c r="AF193" i="7"/>
  <c r="AG193" i="7"/>
  <c r="AH193" i="7"/>
  <c r="AI193" i="7"/>
  <c r="AJ193" i="7"/>
  <c r="AK193" i="7"/>
  <c r="AL193" i="7"/>
  <c r="AM193" i="7"/>
  <c r="AN193" i="7"/>
  <c r="AO193" i="7"/>
  <c r="AP193" i="7"/>
  <c r="AQ193" i="7"/>
  <c r="AR193" i="7"/>
  <c r="AS193" i="7"/>
  <c r="AT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C194" i="7"/>
  <c r="D194" i="7"/>
  <c r="E194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T194" i="7"/>
  <c r="U194" i="7"/>
  <c r="V194" i="7"/>
  <c r="W194" i="7"/>
  <c r="X194" i="7"/>
  <c r="Y194" i="7"/>
  <c r="Z194" i="7"/>
  <c r="AA194" i="7"/>
  <c r="AB194" i="7"/>
  <c r="AC194" i="7"/>
  <c r="AD194" i="7"/>
  <c r="AE194" i="7"/>
  <c r="AF194" i="7"/>
  <c r="AG194" i="7"/>
  <c r="AH194" i="7"/>
  <c r="AI194" i="7"/>
  <c r="AJ194" i="7"/>
  <c r="AK194" i="7"/>
  <c r="AL194" i="7"/>
  <c r="AM194" i="7"/>
  <c r="AN194" i="7"/>
  <c r="AO194" i="7"/>
  <c r="AP194" i="7"/>
  <c r="AQ194" i="7"/>
  <c r="AR194" i="7"/>
  <c r="AS194" i="7"/>
  <c r="AT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C195" i="7"/>
  <c r="D195" i="7"/>
  <c r="E195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T195" i="7"/>
  <c r="U195" i="7"/>
  <c r="V195" i="7"/>
  <c r="W195" i="7"/>
  <c r="X195" i="7"/>
  <c r="Y195" i="7"/>
  <c r="Z195" i="7"/>
  <c r="AA195" i="7"/>
  <c r="AB195" i="7"/>
  <c r="AC195" i="7"/>
  <c r="AD195" i="7"/>
  <c r="AE195" i="7"/>
  <c r="AF195" i="7"/>
  <c r="AG195" i="7"/>
  <c r="AH195" i="7"/>
  <c r="AI195" i="7"/>
  <c r="AJ195" i="7"/>
  <c r="AK195" i="7"/>
  <c r="AL195" i="7"/>
  <c r="AM195" i="7"/>
  <c r="AN195" i="7"/>
  <c r="AO195" i="7"/>
  <c r="AP195" i="7"/>
  <c r="AQ195" i="7"/>
  <c r="AR195" i="7"/>
  <c r="AS195" i="7"/>
  <c r="AT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C196" i="7"/>
  <c r="D196" i="7"/>
  <c r="E196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T196" i="7"/>
  <c r="U196" i="7"/>
  <c r="V196" i="7"/>
  <c r="W196" i="7"/>
  <c r="X196" i="7"/>
  <c r="Y196" i="7"/>
  <c r="Z196" i="7"/>
  <c r="AA196" i="7"/>
  <c r="AB196" i="7"/>
  <c r="AC196" i="7"/>
  <c r="AD196" i="7"/>
  <c r="AE196" i="7"/>
  <c r="AF196" i="7"/>
  <c r="AG196" i="7"/>
  <c r="AH196" i="7"/>
  <c r="AI196" i="7"/>
  <c r="AJ196" i="7"/>
  <c r="AK196" i="7"/>
  <c r="AL196" i="7"/>
  <c r="AM196" i="7"/>
  <c r="AN196" i="7"/>
  <c r="AO196" i="7"/>
  <c r="AP196" i="7"/>
  <c r="AQ196" i="7"/>
  <c r="AR196" i="7"/>
  <c r="AS196" i="7"/>
  <c r="AT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C197" i="7"/>
  <c r="D197" i="7"/>
  <c r="E197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T197" i="7"/>
  <c r="U197" i="7"/>
  <c r="V197" i="7"/>
  <c r="W197" i="7"/>
  <c r="X197" i="7"/>
  <c r="Y197" i="7"/>
  <c r="Z197" i="7"/>
  <c r="AA197" i="7"/>
  <c r="AB197" i="7"/>
  <c r="AC197" i="7"/>
  <c r="AD197" i="7"/>
  <c r="AE197" i="7"/>
  <c r="AF197" i="7"/>
  <c r="AG197" i="7"/>
  <c r="AH197" i="7"/>
  <c r="AI197" i="7"/>
  <c r="AJ197" i="7"/>
  <c r="AK197" i="7"/>
  <c r="AL197" i="7"/>
  <c r="AM197" i="7"/>
  <c r="AN197" i="7"/>
  <c r="AO197" i="7"/>
  <c r="AP197" i="7"/>
  <c r="AQ197" i="7"/>
  <c r="AR197" i="7"/>
  <c r="AS197" i="7"/>
  <c r="AT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C198" i="7"/>
  <c r="D198" i="7"/>
  <c r="E198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T198" i="7"/>
  <c r="U198" i="7"/>
  <c r="V198" i="7"/>
  <c r="W198" i="7"/>
  <c r="X198" i="7"/>
  <c r="Y198" i="7"/>
  <c r="Z198" i="7"/>
  <c r="AA198" i="7"/>
  <c r="AB198" i="7"/>
  <c r="AC198" i="7"/>
  <c r="AD198" i="7"/>
  <c r="AE198" i="7"/>
  <c r="AF198" i="7"/>
  <c r="AG198" i="7"/>
  <c r="AH198" i="7"/>
  <c r="AI198" i="7"/>
  <c r="AJ198" i="7"/>
  <c r="AK198" i="7"/>
  <c r="AL198" i="7"/>
  <c r="AM198" i="7"/>
  <c r="AN198" i="7"/>
  <c r="AO198" i="7"/>
  <c r="AP198" i="7"/>
  <c r="AQ198" i="7"/>
  <c r="AR198" i="7"/>
  <c r="AS198" i="7"/>
  <c r="AT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C199" i="7"/>
  <c r="D199" i="7"/>
  <c r="E199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T199" i="7"/>
  <c r="U199" i="7"/>
  <c r="V199" i="7"/>
  <c r="W199" i="7"/>
  <c r="X199" i="7"/>
  <c r="Y199" i="7"/>
  <c r="Z199" i="7"/>
  <c r="AA199" i="7"/>
  <c r="AB199" i="7"/>
  <c r="AC199" i="7"/>
  <c r="AD199" i="7"/>
  <c r="AE199" i="7"/>
  <c r="AF199" i="7"/>
  <c r="AG199" i="7"/>
  <c r="AH199" i="7"/>
  <c r="AI199" i="7"/>
  <c r="AJ199" i="7"/>
  <c r="AK199" i="7"/>
  <c r="AL199" i="7"/>
  <c r="AM199" i="7"/>
  <c r="AN199" i="7"/>
  <c r="AO199" i="7"/>
  <c r="AP199" i="7"/>
  <c r="AQ199" i="7"/>
  <c r="AR199" i="7"/>
  <c r="AS199" i="7"/>
  <c r="AT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C200" i="7"/>
  <c r="D200" i="7"/>
  <c r="E200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T200" i="7"/>
  <c r="U200" i="7"/>
  <c r="V200" i="7"/>
  <c r="W200" i="7"/>
  <c r="X200" i="7"/>
  <c r="Y200" i="7"/>
  <c r="Z200" i="7"/>
  <c r="AA200" i="7"/>
  <c r="AB200" i="7"/>
  <c r="AC200" i="7"/>
  <c r="AD200" i="7"/>
  <c r="AE200" i="7"/>
  <c r="AF200" i="7"/>
  <c r="AG200" i="7"/>
  <c r="AH200" i="7"/>
  <c r="AI200" i="7"/>
  <c r="AJ200" i="7"/>
  <c r="AK200" i="7"/>
  <c r="AL200" i="7"/>
  <c r="AM200" i="7"/>
  <c r="AN200" i="7"/>
  <c r="AO200" i="7"/>
  <c r="AP200" i="7"/>
  <c r="AQ200" i="7"/>
  <c r="AR200" i="7"/>
  <c r="AS200" i="7"/>
  <c r="AT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C201" i="7"/>
  <c r="D201" i="7"/>
  <c r="E201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T201" i="7"/>
  <c r="U201" i="7"/>
  <c r="V201" i="7"/>
  <c r="W201" i="7"/>
  <c r="X201" i="7"/>
  <c r="Y201" i="7"/>
  <c r="Z201" i="7"/>
  <c r="AA201" i="7"/>
  <c r="AB201" i="7"/>
  <c r="AC201" i="7"/>
  <c r="AD201" i="7"/>
  <c r="AE201" i="7"/>
  <c r="AF201" i="7"/>
  <c r="AG201" i="7"/>
  <c r="AH201" i="7"/>
  <c r="AI201" i="7"/>
  <c r="AJ201" i="7"/>
  <c r="AK201" i="7"/>
  <c r="AL201" i="7"/>
  <c r="AM201" i="7"/>
  <c r="AN201" i="7"/>
  <c r="AO201" i="7"/>
  <c r="AP201" i="7"/>
  <c r="AQ201" i="7"/>
  <c r="AR201" i="7"/>
  <c r="AS201" i="7"/>
  <c r="AT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C202" i="7"/>
  <c r="D202" i="7"/>
  <c r="E202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T202" i="7"/>
  <c r="U202" i="7"/>
  <c r="V202" i="7"/>
  <c r="W202" i="7"/>
  <c r="X202" i="7"/>
  <c r="Y202" i="7"/>
  <c r="Z202" i="7"/>
  <c r="AA202" i="7"/>
  <c r="AB202" i="7"/>
  <c r="AC202" i="7"/>
  <c r="AD202" i="7"/>
  <c r="AE202" i="7"/>
  <c r="AF202" i="7"/>
  <c r="AG202" i="7"/>
  <c r="AH202" i="7"/>
  <c r="AI202" i="7"/>
  <c r="AJ202" i="7"/>
  <c r="AK202" i="7"/>
  <c r="AL202" i="7"/>
  <c r="AM202" i="7"/>
  <c r="AN202" i="7"/>
  <c r="AO202" i="7"/>
  <c r="AP202" i="7"/>
  <c r="AQ202" i="7"/>
  <c r="AR202" i="7"/>
  <c r="AS202" i="7"/>
  <c r="AT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C203" i="7"/>
  <c r="D203" i="7"/>
  <c r="E203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T203" i="7"/>
  <c r="U203" i="7"/>
  <c r="V203" i="7"/>
  <c r="W203" i="7"/>
  <c r="X203" i="7"/>
  <c r="Y203" i="7"/>
  <c r="Z203" i="7"/>
  <c r="AA203" i="7"/>
  <c r="AB203" i="7"/>
  <c r="AC203" i="7"/>
  <c r="AD203" i="7"/>
  <c r="AE203" i="7"/>
  <c r="AF203" i="7"/>
  <c r="AG203" i="7"/>
  <c r="AH203" i="7"/>
  <c r="AI203" i="7"/>
  <c r="AJ203" i="7"/>
  <c r="AK203" i="7"/>
  <c r="AL203" i="7"/>
  <c r="AM203" i="7"/>
  <c r="AN203" i="7"/>
  <c r="AO203" i="7"/>
  <c r="AP203" i="7"/>
  <c r="AQ203" i="7"/>
  <c r="AR203" i="7"/>
  <c r="AS203" i="7"/>
  <c r="AT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C204" i="7"/>
  <c r="D204" i="7"/>
  <c r="E204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T204" i="7"/>
  <c r="U204" i="7"/>
  <c r="V204" i="7"/>
  <c r="W204" i="7"/>
  <c r="X204" i="7"/>
  <c r="Y204" i="7"/>
  <c r="Z204" i="7"/>
  <c r="AA204" i="7"/>
  <c r="AB204" i="7"/>
  <c r="AC204" i="7"/>
  <c r="AD204" i="7"/>
  <c r="AE204" i="7"/>
  <c r="AF204" i="7"/>
  <c r="AG204" i="7"/>
  <c r="AH204" i="7"/>
  <c r="AI204" i="7"/>
  <c r="AJ204" i="7"/>
  <c r="AK204" i="7"/>
  <c r="AL204" i="7"/>
  <c r="AM204" i="7"/>
  <c r="AN204" i="7"/>
  <c r="AO204" i="7"/>
  <c r="AP204" i="7"/>
  <c r="AQ204" i="7"/>
  <c r="AR204" i="7"/>
  <c r="AS204" i="7"/>
  <c r="AT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C205" i="7"/>
  <c r="D205" i="7"/>
  <c r="E205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T205" i="7"/>
  <c r="U205" i="7"/>
  <c r="V205" i="7"/>
  <c r="W205" i="7"/>
  <c r="X205" i="7"/>
  <c r="Y205" i="7"/>
  <c r="Z205" i="7"/>
  <c r="AA205" i="7"/>
  <c r="AB205" i="7"/>
  <c r="AC205" i="7"/>
  <c r="AD205" i="7"/>
  <c r="AE205" i="7"/>
  <c r="AF205" i="7"/>
  <c r="AG205" i="7"/>
  <c r="AH205" i="7"/>
  <c r="AI205" i="7"/>
  <c r="AJ205" i="7"/>
  <c r="AK205" i="7"/>
  <c r="AL205" i="7"/>
  <c r="AM205" i="7"/>
  <c r="AN205" i="7"/>
  <c r="AO205" i="7"/>
  <c r="AP205" i="7"/>
  <c r="AQ205" i="7"/>
  <c r="AR205" i="7"/>
  <c r="AS205" i="7"/>
  <c r="AT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C206" i="7"/>
  <c r="D206" i="7"/>
  <c r="E206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T206" i="7"/>
  <c r="U206" i="7"/>
  <c r="V206" i="7"/>
  <c r="W206" i="7"/>
  <c r="X206" i="7"/>
  <c r="Y206" i="7"/>
  <c r="Z206" i="7"/>
  <c r="AA206" i="7"/>
  <c r="AB206" i="7"/>
  <c r="AC206" i="7"/>
  <c r="AD206" i="7"/>
  <c r="AE206" i="7"/>
  <c r="AF206" i="7"/>
  <c r="AG206" i="7"/>
  <c r="AH206" i="7"/>
  <c r="AI206" i="7"/>
  <c r="AJ206" i="7"/>
  <c r="AK206" i="7"/>
  <c r="AL206" i="7"/>
  <c r="AM206" i="7"/>
  <c r="AN206" i="7"/>
  <c r="AO206" i="7"/>
  <c r="AP206" i="7"/>
  <c r="AQ206" i="7"/>
  <c r="AR206" i="7"/>
  <c r="AS206" i="7"/>
  <c r="AT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C207" i="7"/>
  <c r="D207" i="7"/>
  <c r="E207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T207" i="7"/>
  <c r="U207" i="7"/>
  <c r="V207" i="7"/>
  <c r="W207" i="7"/>
  <c r="X207" i="7"/>
  <c r="Y207" i="7"/>
  <c r="Z207" i="7"/>
  <c r="AA207" i="7"/>
  <c r="AB207" i="7"/>
  <c r="AC207" i="7"/>
  <c r="AD207" i="7"/>
  <c r="AE207" i="7"/>
  <c r="AF207" i="7"/>
  <c r="AG207" i="7"/>
  <c r="AH207" i="7"/>
  <c r="AI207" i="7"/>
  <c r="AJ207" i="7"/>
  <c r="AK207" i="7"/>
  <c r="AL207" i="7"/>
  <c r="AM207" i="7"/>
  <c r="AN207" i="7"/>
  <c r="AO207" i="7"/>
  <c r="AP207" i="7"/>
  <c r="AQ207" i="7"/>
  <c r="AR207" i="7"/>
  <c r="AS207" i="7"/>
  <c r="AT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C208" i="7"/>
  <c r="D208" i="7"/>
  <c r="E208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T208" i="7"/>
  <c r="U208" i="7"/>
  <c r="V208" i="7"/>
  <c r="W208" i="7"/>
  <c r="X208" i="7"/>
  <c r="Y208" i="7"/>
  <c r="Z208" i="7"/>
  <c r="AA208" i="7"/>
  <c r="AB208" i="7"/>
  <c r="AC208" i="7"/>
  <c r="AD208" i="7"/>
  <c r="AE208" i="7"/>
  <c r="AF208" i="7"/>
  <c r="AG208" i="7"/>
  <c r="AH208" i="7"/>
  <c r="AI208" i="7"/>
  <c r="AJ208" i="7"/>
  <c r="AK208" i="7"/>
  <c r="AL208" i="7"/>
  <c r="AM208" i="7"/>
  <c r="AN208" i="7"/>
  <c r="AO208" i="7"/>
  <c r="AP208" i="7"/>
  <c r="AQ208" i="7"/>
  <c r="AR208" i="7"/>
  <c r="AS208" i="7"/>
  <c r="AT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C209" i="7"/>
  <c r="D209" i="7"/>
  <c r="E209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T209" i="7"/>
  <c r="U209" i="7"/>
  <c r="V209" i="7"/>
  <c r="W209" i="7"/>
  <c r="X209" i="7"/>
  <c r="Y209" i="7"/>
  <c r="Z209" i="7"/>
  <c r="AA209" i="7"/>
  <c r="AB209" i="7"/>
  <c r="AC209" i="7"/>
  <c r="AD209" i="7"/>
  <c r="AE209" i="7"/>
  <c r="AF209" i="7"/>
  <c r="AG209" i="7"/>
  <c r="AH209" i="7"/>
  <c r="AI209" i="7"/>
  <c r="AJ209" i="7"/>
  <c r="AK209" i="7"/>
  <c r="AL209" i="7"/>
  <c r="AM209" i="7"/>
  <c r="AN209" i="7"/>
  <c r="AO209" i="7"/>
  <c r="AP209" i="7"/>
  <c r="AQ209" i="7"/>
  <c r="AR209" i="7"/>
  <c r="AS209" i="7"/>
  <c r="AT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C210" i="7"/>
  <c r="D210" i="7"/>
  <c r="E210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T210" i="7"/>
  <c r="U210" i="7"/>
  <c r="V210" i="7"/>
  <c r="W210" i="7"/>
  <c r="X210" i="7"/>
  <c r="Y210" i="7"/>
  <c r="Z210" i="7"/>
  <c r="AA210" i="7"/>
  <c r="AB210" i="7"/>
  <c r="AC210" i="7"/>
  <c r="AD210" i="7"/>
  <c r="AE210" i="7"/>
  <c r="AF210" i="7"/>
  <c r="AG210" i="7"/>
  <c r="AH210" i="7"/>
  <c r="AI210" i="7"/>
  <c r="AJ210" i="7"/>
  <c r="AK210" i="7"/>
  <c r="AL210" i="7"/>
  <c r="AM210" i="7"/>
  <c r="AN210" i="7"/>
  <c r="AO210" i="7"/>
  <c r="AP210" i="7"/>
  <c r="AQ210" i="7"/>
  <c r="AR210" i="7"/>
  <c r="AS210" i="7"/>
  <c r="AT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C211" i="7"/>
  <c r="D211" i="7"/>
  <c r="E211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T211" i="7"/>
  <c r="U211" i="7"/>
  <c r="V211" i="7"/>
  <c r="W211" i="7"/>
  <c r="X211" i="7"/>
  <c r="Y211" i="7"/>
  <c r="Z211" i="7"/>
  <c r="AA211" i="7"/>
  <c r="AB211" i="7"/>
  <c r="AC211" i="7"/>
  <c r="AD211" i="7"/>
  <c r="AE211" i="7"/>
  <c r="AF211" i="7"/>
  <c r="AG211" i="7"/>
  <c r="AH211" i="7"/>
  <c r="AI211" i="7"/>
  <c r="AJ211" i="7"/>
  <c r="AK211" i="7"/>
  <c r="AL211" i="7"/>
  <c r="AM211" i="7"/>
  <c r="AN211" i="7"/>
  <c r="AO211" i="7"/>
  <c r="AP211" i="7"/>
  <c r="AQ211" i="7"/>
  <c r="AR211" i="7"/>
  <c r="AS211" i="7"/>
  <c r="AT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C212" i="7"/>
  <c r="D212" i="7"/>
  <c r="E212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T212" i="7"/>
  <c r="U212" i="7"/>
  <c r="V212" i="7"/>
  <c r="W212" i="7"/>
  <c r="X212" i="7"/>
  <c r="Y212" i="7"/>
  <c r="Z212" i="7"/>
  <c r="AA212" i="7"/>
  <c r="AB212" i="7"/>
  <c r="AC212" i="7"/>
  <c r="AD212" i="7"/>
  <c r="AE212" i="7"/>
  <c r="AF212" i="7"/>
  <c r="AG212" i="7"/>
  <c r="AH212" i="7"/>
  <c r="AI212" i="7"/>
  <c r="AJ212" i="7"/>
  <c r="AK212" i="7"/>
  <c r="AL212" i="7"/>
  <c r="AM212" i="7"/>
  <c r="AN212" i="7"/>
  <c r="AO212" i="7"/>
  <c r="AP212" i="7"/>
  <c r="AQ212" i="7"/>
  <c r="AR212" i="7"/>
  <c r="AS212" i="7"/>
  <c r="AT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C213" i="7"/>
  <c r="D213" i="7"/>
  <c r="E213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T213" i="7"/>
  <c r="U213" i="7"/>
  <c r="V213" i="7"/>
  <c r="W213" i="7"/>
  <c r="X213" i="7"/>
  <c r="Y213" i="7"/>
  <c r="Z213" i="7"/>
  <c r="AA213" i="7"/>
  <c r="AB213" i="7"/>
  <c r="AC213" i="7"/>
  <c r="AD213" i="7"/>
  <c r="AE213" i="7"/>
  <c r="AF213" i="7"/>
  <c r="AG213" i="7"/>
  <c r="AH213" i="7"/>
  <c r="AI213" i="7"/>
  <c r="AJ213" i="7"/>
  <c r="AK213" i="7"/>
  <c r="AL213" i="7"/>
  <c r="AM213" i="7"/>
  <c r="AN213" i="7"/>
  <c r="AO213" i="7"/>
  <c r="AP213" i="7"/>
  <c r="AQ213" i="7"/>
  <c r="AR213" i="7"/>
  <c r="AS213" i="7"/>
  <c r="AT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C214" i="7"/>
  <c r="D214" i="7"/>
  <c r="E214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T214" i="7"/>
  <c r="U214" i="7"/>
  <c r="V214" i="7"/>
  <c r="W214" i="7"/>
  <c r="X214" i="7"/>
  <c r="Y214" i="7"/>
  <c r="Z214" i="7"/>
  <c r="AA214" i="7"/>
  <c r="AB214" i="7"/>
  <c r="AC214" i="7"/>
  <c r="AD214" i="7"/>
  <c r="AE214" i="7"/>
  <c r="AF214" i="7"/>
  <c r="AG214" i="7"/>
  <c r="AH214" i="7"/>
  <c r="AI214" i="7"/>
  <c r="AJ214" i="7"/>
  <c r="AK214" i="7"/>
  <c r="AL214" i="7"/>
  <c r="AM214" i="7"/>
  <c r="AN214" i="7"/>
  <c r="AO214" i="7"/>
  <c r="AP214" i="7"/>
  <c r="AQ214" i="7"/>
  <c r="AR214" i="7"/>
  <c r="AS214" i="7"/>
  <c r="AT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C215" i="7"/>
  <c r="D215" i="7"/>
  <c r="E215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T215" i="7"/>
  <c r="U215" i="7"/>
  <c r="V215" i="7"/>
  <c r="W215" i="7"/>
  <c r="X215" i="7"/>
  <c r="Y215" i="7"/>
  <c r="Z215" i="7"/>
  <c r="AA215" i="7"/>
  <c r="AB215" i="7"/>
  <c r="AC215" i="7"/>
  <c r="AD215" i="7"/>
  <c r="AE215" i="7"/>
  <c r="AF215" i="7"/>
  <c r="AG215" i="7"/>
  <c r="AH215" i="7"/>
  <c r="AI215" i="7"/>
  <c r="AJ215" i="7"/>
  <c r="AK215" i="7"/>
  <c r="AL215" i="7"/>
  <c r="AM215" i="7"/>
  <c r="AN215" i="7"/>
  <c r="AO215" i="7"/>
  <c r="AP215" i="7"/>
  <c r="AQ215" i="7"/>
  <c r="AR215" i="7"/>
  <c r="AS215" i="7"/>
  <c r="AT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C216" i="7"/>
  <c r="D216" i="7"/>
  <c r="E216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T216" i="7"/>
  <c r="U216" i="7"/>
  <c r="V216" i="7"/>
  <c r="W216" i="7"/>
  <c r="X216" i="7"/>
  <c r="Y216" i="7"/>
  <c r="Z216" i="7"/>
  <c r="AA216" i="7"/>
  <c r="AB216" i="7"/>
  <c r="AC216" i="7"/>
  <c r="AD216" i="7"/>
  <c r="AE216" i="7"/>
  <c r="AF216" i="7"/>
  <c r="AG216" i="7"/>
  <c r="AH216" i="7"/>
  <c r="AI216" i="7"/>
  <c r="AJ216" i="7"/>
  <c r="AK216" i="7"/>
  <c r="AL216" i="7"/>
  <c r="AM216" i="7"/>
  <c r="AN216" i="7"/>
  <c r="AO216" i="7"/>
  <c r="AP216" i="7"/>
  <c r="AQ216" i="7"/>
  <c r="AR216" i="7"/>
  <c r="AS216" i="7"/>
  <c r="AT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C217" i="7"/>
  <c r="D217" i="7"/>
  <c r="E217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T217" i="7"/>
  <c r="U217" i="7"/>
  <c r="V217" i="7"/>
  <c r="W217" i="7"/>
  <c r="X217" i="7"/>
  <c r="Y217" i="7"/>
  <c r="Z217" i="7"/>
  <c r="AA217" i="7"/>
  <c r="AB217" i="7"/>
  <c r="AC217" i="7"/>
  <c r="AD217" i="7"/>
  <c r="AE217" i="7"/>
  <c r="AF217" i="7"/>
  <c r="AG217" i="7"/>
  <c r="AH217" i="7"/>
  <c r="AI217" i="7"/>
  <c r="AJ217" i="7"/>
  <c r="AK217" i="7"/>
  <c r="AL217" i="7"/>
  <c r="AM217" i="7"/>
  <c r="AN217" i="7"/>
  <c r="AO217" i="7"/>
  <c r="AP217" i="7"/>
  <c r="AQ217" i="7"/>
  <c r="AR217" i="7"/>
  <c r="AS217" i="7"/>
  <c r="AT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C218" i="7"/>
  <c r="D218" i="7"/>
  <c r="E218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T218" i="7"/>
  <c r="U218" i="7"/>
  <c r="V218" i="7"/>
  <c r="W218" i="7"/>
  <c r="X218" i="7"/>
  <c r="Y218" i="7"/>
  <c r="Z218" i="7"/>
  <c r="AA218" i="7"/>
  <c r="AB218" i="7"/>
  <c r="AC218" i="7"/>
  <c r="AD218" i="7"/>
  <c r="AE218" i="7"/>
  <c r="AF218" i="7"/>
  <c r="AG218" i="7"/>
  <c r="AH218" i="7"/>
  <c r="AI218" i="7"/>
  <c r="AJ218" i="7"/>
  <c r="AK218" i="7"/>
  <c r="AL218" i="7"/>
  <c r="AM218" i="7"/>
  <c r="AN218" i="7"/>
  <c r="AO218" i="7"/>
  <c r="AP218" i="7"/>
  <c r="AQ218" i="7"/>
  <c r="AR218" i="7"/>
  <c r="AS218" i="7"/>
  <c r="AT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C219" i="7"/>
  <c r="D219" i="7"/>
  <c r="E219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T219" i="7"/>
  <c r="U219" i="7"/>
  <c r="V219" i="7"/>
  <c r="W219" i="7"/>
  <c r="X219" i="7"/>
  <c r="Y219" i="7"/>
  <c r="Z219" i="7"/>
  <c r="AA219" i="7"/>
  <c r="AB219" i="7"/>
  <c r="AC219" i="7"/>
  <c r="AD219" i="7"/>
  <c r="AE219" i="7"/>
  <c r="AF219" i="7"/>
  <c r="AG219" i="7"/>
  <c r="AH219" i="7"/>
  <c r="AI219" i="7"/>
  <c r="AJ219" i="7"/>
  <c r="AK219" i="7"/>
  <c r="AL219" i="7"/>
  <c r="AM219" i="7"/>
  <c r="AN219" i="7"/>
  <c r="AO219" i="7"/>
  <c r="AP219" i="7"/>
  <c r="AQ219" i="7"/>
  <c r="AR219" i="7"/>
  <c r="AS219" i="7"/>
  <c r="AT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C220" i="7"/>
  <c r="D220" i="7"/>
  <c r="E220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T220" i="7"/>
  <c r="U220" i="7"/>
  <c r="V220" i="7"/>
  <c r="W220" i="7"/>
  <c r="X220" i="7"/>
  <c r="Y220" i="7"/>
  <c r="Z220" i="7"/>
  <c r="AA220" i="7"/>
  <c r="AB220" i="7"/>
  <c r="AC220" i="7"/>
  <c r="AD220" i="7"/>
  <c r="AE220" i="7"/>
  <c r="AF220" i="7"/>
  <c r="AG220" i="7"/>
  <c r="AH220" i="7"/>
  <c r="AI220" i="7"/>
  <c r="AJ220" i="7"/>
  <c r="AK220" i="7"/>
  <c r="AL220" i="7"/>
  <c r="AM220" i="7"/>
  <c r="AN220" i="7"/>
  <c r="AO220" i="7"/>
  <c r="AP220" i="7"/>
  <c r="AQ220" i="7"/>
  <c r="AR220" i="7"/>
  <c r="AS220" i="7"/>
  <c r="AT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C221" i="7"/>
  <c r="D221" i="7"/>
  <c r="E221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T221" i="7"/>
  <c r="U221" i="7"/>
  <c r="V221" i="7"/>
  <c r="W221" i="7"/>
  <c r="X221" i="7"/>
  <c r="Y221" i="7"/>
  <c r="Z221" i="7"/>
  <c r="AA221" i="7"/>
  <c r="AB221" i="7"/>
  <c r="AC221" i="7"/>
  <c r="AD221" i="7"/>
  <c r="AE221" i="7"/>
  <c r="AF221" i="7"/>
  <c r="AG221" i="7"/>
  <c r="AH221" i="7"/>
  <c r="AI221" i="7"/>
  <c r="AJ221" i="7"/>
  <c r="AK221" i="7"/>
  <c r="AL221" i="7"/>
  <c r="AM221" i="7"/>
  <c r="AN221" i="7"/>
  <c r="AO221" i="7"/>
  <c r="AP221" i="7"/>
  <c r="AQ221" i="7"/>
  <c r="AR221" i="7"/>
  <c r="AS221" i="7"/>
  <c r="AT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C222" i="7"/>
  <c r="D222" i="7"/>
  <c r="E222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T222" i="7"/>
  <c r="U222" i="7"/>
  <c r="V222" i="7"/>
  <c r="W222" i="7"/>
  <c r="X222" i="7"/>
  <c r="Y222" i="7"/>
  <c r="Z222" i="7"/>
  <c r="AA222" i="7"/>
  <c r="AB222" i="7"/>
  <c r="AC222" i="7"/>
  <c r="AD222" i="7"/>
  <c r="AE222" i="7"/>
  <c r="AF222" i="7"/>
  <c r="AG222" i="7"/>
  <c r="AH222" i="7"/>
  <c r="AI222" i="7"/>
  <c r="AJ222" i="7"/>
  <c r="AK222" i="7"/>
  <c r="AL222" i="7"/>
  <c r="AM222" i="7"/>
  <c r="AN222" i="7"/>
  <c r="AO222" i="7"/>
  <c r="AP222" i="7"/>
  <c r="AQ222" i="7"/>
  <c r="AR222" i="7"/>
  <c r="AS222" i="7"/>
  <c r="AT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C223" i="7"/>
  <c r="D223" i="7"/>
  <c r="E223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T223" i="7"/>
  <c r="U223" i="7"/>
  <c r="V223" i="7"/>
  <c r="W223" i="7"/>
  <c r="X223" i="7"/>
  <c r="Y223" i="7"/>
  <c r="Z223" i="7"/>
  <c r="AA223" i="7"/>
  <c r="AB223" i="7"/>
  <c r="AC223" i="7"/>
  <c r="AD223" i="7"/>
  <c r="AE223" i="7"/>
  <c r="AF223" i="7"/>
  <c r="AG223" i="7"/>
  <c r="AH223" i="7"/>
  <c r="AI223" i="7"/>
  <c r="AJ223" i="7"/>
  <c r="AK223" i="7"/>
  <c r="AL223" i="7"/>
  <c r="AM223" i="7"/>
  <c r="AN223" i="7"/>
  <c r="AO223" i="7"/>
  <c r="AP223" i="7"/>
  <c r="AQ223" i="7"/>
  <c r="AR223" i="7"/>
  <c r="AS223" i="7"/>
  <c r="AT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C224" i="7"/>
  <c r="D224" i="7"/>
  <c r="E224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T224" i="7"/>
  <c r="U224" i="7"/>
  <c r="V224" i="7"/>
  <c r="W224" i="7"/>
  <c r="X224" i="7"/>
  <c r="Y224" i="7"/>
  <c r="Z224" i="7"/>
  <c r="AA224" i="7"/>
  <c r="AB224" i="7"/>
  <c r="AC224" i="7"/>
  <c r="AD224" i="7"/>
  <c r="AE224" i="7"/>
  <c r="AF224" i="7"/>
  <c r="AG224" i="7"/>
  <c r="AH224" i="7"/>
  <c r="AI224" i="7"/>
  <c r="AJ224" i="7"/>
  <c r="AK224" i="7"/>
  <c r="AL224" i="7"/>
  <c r="AM224" i="7"/>
  <c r="AN224" i="7"/>
  <c r="AO224" i="7"/>
  <c r="AP224" i="7"/>
  <c r="AQ224" i="7"/>
  <c r="AR224" i="7"/>
  <c r="AS224" i="7"/>
  <c r="AT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C225" i="7"/>
  <c r="D225" i="7"/>
  <c r="E225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T225" i="7"/>
  <c r="U225" i="7"/>
  <c r="V225" i="7"/>
  <c r="W225" i="7"/>
  <c r="X225" i="7"/>
  <c r="Y225" i="7"/>
  <c r="Z225" i="7"/>
  <c r="AA225" i="7"/>
  <c r="AB225" i="7"/>
  <c r="AC225" i="7"/>
  <c r="AD225" i="7"/>
  <c r="AE225" i="7"/>
  <c r="AF225" i="7"/>
  <c r="AG225" i="7"/>
  <c r="AH225" i="7"/>
  <c r="AI225" i="7"/>
  <c r="AJ225" i="7"/>
  <c r="AK225" i="7"/>
  <c r="AL225" i="7"/>
  <c r="AM225" i="7"/>
  <c r="AN225" i="7"/>
  <c r="AO225" i="7"/>
  <c r="AP225" i="7"/>
  <c r="AQ225" i="7"/>
  <c r="AR225" i="7"/>
  <c r="AS225" i="7"/>
  <c r="AT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C226" i="7"/>
  <c r="D226" i="7"/>
  <c r="E226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T226" i="7"/>
  <c r="U226" i="7"/>
  <c r="V226" i="7"/>
  <c r="W226" i="7"/>
  <c r="X226" i="7"/>
  <c r="Y226" i="7"/>
  <c r="Z226" i="7"/>
  <c r="AA226" i="7"/>
  <c r="AB226" i="7"/>
  <c r="AC226" i="7"/>
  <c r="AD226" i="7"/>
  <c r="AE226" i="7"/>
  <c r="AF226" i="7"/>
  <c r="AG226" i="7"/>
  <c r="AH226" i="7"/>
  <c r="AI226" i="7"/>
  <c r="AJ226" i="7"/>
  <c r="AK226" i="7"/>
  <c r="AL226" i="7"/>
  <c r="AM226" i="7"/>
  <c r="AN226" i="7"/>
  <c r="AO226" i="7"/>
  <c r="AP226" i="7"/>
  <c r="AQ226" i="7"/>
  <c r="AR226" i="7"/>
  <c r="AS226" i="7"/>
  <c r="AT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C227" i="7"/>
  <c r="D227" i="7"/>
  <c r="E227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T227" i="7"/>
  <c r="U227" i="7"/>
  <c r="V227" i="7"/>
  <c r="W227" i="7"/>
  <c r="X227" i="7"/>
  <c r="Y227" i="7"/>
  <c r="Z227" i="7"/>
  <c r="AA227" i="7"/>
  <c r="AB227" i="7"/>
  <c r="AC227" i="7"/>
  <c r="AD227" i="7"/>
  <c r="AE227" i="7"/>
  <c r="AF227" i="7"/>
  <c r="AG227" i="7"/>
  <c r="AH227" i="7"/>
  <c r="AI227" i="7"/>
  <c r="AJ227" i="7"/>
  <c r="AK227" i="7"/>
  <c r="AL227" i="7"/>
  <c r="AM227" i="7"/>
  <c r="AN227" i="7"/>
  <c r="AO227" i="7"/>
  <c r="AP227" i="7"/>
  <c r="AQ227" i="7"/>
  <c r="AR227" i="7"/>
  <c r="AS227" i="7"/>
  <c r="AT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C228" i="7"/>
  <c r="D228" i="7"/>
  <c r="E228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T228" i="7"/>
  <c r="U228" i="7"/>
  <c r="V228" i="7"/>
  <c r="W228" i="7"/>
  <c r="X228" i="7"/>
  <c r="Y228" i="7"/>
  <c r="Z228" i="7"/>
  <c r="AA228" i="7"/>
  <c r="AB228" i="7"/>
  <c r="AC228" i="7"/>
  <c r="AD228" i="7"/>
  <c r="AE228" i="7"/>
  <c r="AF228" i="7"/>
  <c r="AG228" i="7"/>
  <c r="AH228" i="7"/>
  <c r="AI228" i="7"/>
  <c r="AJ228" i="7"/>
  <c r="AK228" i="7"/>
  <c r="AL228" i="7"/>
  <c r="AM228" i="7"/>
  <c r="AN228" i="7"/>
  <c r="AO228" i="7"/>
  <c r="AP228" i="7"/>
  <c r="AQ228" i="7"/>
  <c r="AR228" i="7"/>
  <c r="AS228" i="7"/>
  <c r="AT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C229" i="7"/>
  <c r="D229" i="7"/>
  <c r="E229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T229" i="7"/>
  <c r="U229" i="7"/>
  <c r="V229" i="7"/>
  <c r="W229" i="7"/>
  <c r="X229" i="7"/>
  <c r="Y229" i="7"/>
  <c r="Z229" i="7"/>
  <c r="AA229" i="7"/>
  <c r="AB229" i="7"/>
  <c r="AC229" i="7"/>
  <c r="AD229" i="7"/>
  <c r="AE229" i="7"/>
  <c r="AF229" i="7"/>
  <c r="AG229" i="7"/>
  <c r="AH229" i="7"/>
  <c r="AI229" i="7"/>
  <c r="AJ229" i="7"/>
  <c r="AK229" i="7"/>
  <c r="AL229" i="7"/>
  <c r="AM229" i="7"/>
  <c r="AN229" i="7"/>
  <c r="AO229" i="7"/>
  <c r="AP229" i="7"/>
  <c r="AQ229" i="7"/>
  <c r="AR229" i="7"/>
  <c r="AS229" i="7"/>
  <c r="AT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C230" i="7"/>
  <c r="D230" i="7"/>
  <c r="E230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T230" i="7"/>
  <c r="U230" i="7"/>
  <c r="V230" i="7"/>
  <c r="W230" i="7"/>
  <c r="X230" i="7"/>
  <c r="Y230" i="7"/>
  <c r="Z230" i="7"/>
  <c r="AA230" i="7"/>
  <c r="AB230" i="7"/>
  <c r="AC230" i="7"/>
  <c r="AD230" i="7"/>
  <c r="AE230" i="7"/>
  <c r="AF230" i="7"/>
  <c r="AG230" i="7"/>
  <c r="AH230" i="7"/>
  <c r="AI230" i="7"/>
  <c r="AJ230" i="7"/>
  <c r="AK230" i="7"/>
  <c r="AL230" i="7"/>
  <c r="AM230" i="7"/>
  <c r="AN230" i="7"/>
  <c r="AO230" i="7"/>
  <c r="AP230" i="7"/>
  <c r="AQ230" i="7"/>
  <c r="AR230" i="7"/>
  <c r="AS230" i="7"/>
  <c r="AT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C231" i="7"/>
  <c r="D231" i="7"/>
  <c r="E231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T231" i="7"/>
  <c r="U231" i="7"/>
  <c r="V231" i="7"/>
  <c r="W231" i="7"/>
  <c r="X231" i="7"/>
  <c r="Y231" i="7"/>
  <c r="Z231" i="7"/>
  <c r="AA231" i="7"/>
  <c r="AB231" i="7"/>
  <c r="AC231" i="7"/>
  <c r="AD231" i="7"/>
  <c r="AE231" i="7"/>
  <c r="AF231" i="7"/>
  <c r="AG231" i="7"/>
  <c r="AH231" i="7"/>
  <c r="AI231" i="7"/>
  <c r="AJ231" i="7"/>
  <c r="AK231" i="7"/>
  <c r="AL231" i="7"/>
  <c r="AM231" i="7"/>
  <c r="AN231" i="7"/>
  <c r="AO231" i="7"/>
  <c r="AP231" i="7"/>
  <c r="AQ231" i="7"/>
  <c r="AR231" i="7"/>
  <c r="AS231" i="7"/>
  <c r="AT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C232" i="7"/>
  <c r="D232" i="7"/>
  <c r="E232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T232" i="7"/>
  <c r="U232" i="7"/>
  <c r="V232" i="7"/>
  <c r="W232" i="7"/>
  <c r="X232" i="7"/>
  <c r="Y232" i="7"/>
  <c r="Z232" i="7"/>
  <c r="AA232" i="7"/>
  <c r="AB232" i="7"/>
  <c r="AC232" i="7"/>
  <c r="AD232" i="7"/>
  <c r="AE232" i="7"/>
  <c r="AF232" i="7"/>
  <c r="AG232" i="7"/>
  <c r="AH232" i="7"/>
  <c r="AI232" i="7"/>
  <c r="AJ232" i="7"/>
  <c r="AK232" i="7"/>
  <c r="AL232" i="7"/>
  <c r="AM232" i="7"/>
  <c r="AN232" i="7"/>
  <c r="AO232" i="7"/>
  <c r="AP232" i="7"/>
  <c r="AQ232" i="7"/>
  <c r="AR232" i="7"/>
  <c r="AS232" i="7"/>
  <c r="AT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C233" i="7"/>
  <c r="D233" i="7"/>
  <c r="E233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T233" i="7"/>
  <c r="U233" i="7"/>
  <c r="V233" i="7"/>
  <c r="W233" i="7"/>
  <c r="X233" i="7"/>
  <c r="Y233" i="7"/>
  <c r="Z233" i="7"/>
  <c r="AA233" i="7"/>
  <c r="AB233" i="7"/>
  <c r="AC233" i="7"/>
  <c r="AD233" i="7"/>
  <c r="AE233" i="7"/>
  <c r="AF233" i="7"/>
  <c r="AG233" i="7"/>
  <c r="AH233" i="7"/>
  <c r="AI233" i="7"/>
  <c r="AJ233" i="7"/>
  <c r="AK233" i="7"/>
  <c r="AL233" i="7"/>
  <c r="AM233" i="7"/>
  <c r="AN233" i="7"/>
  <c r="AO233" i="7"/>
  <c r="AP233" i="7"/>
  <c r="AQ233" i="7"/>
  <c r="AR233" i="7"/>
  <c r="AS233" i="7"/>
  <c r="AT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C234" i="7"/>
  <c r="D234" i="7"/>
  <c r="E234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T234" i="7"/>
  <c r="U234" i="7"/>
  <c r="V234" i="7"/>
  <c r="W234" i="7"/>
  <c r="X234" i="7"/>
  <c r="Y234" i="7"/>
  <c r="Z234" i="7"/>
  <c r="AA234" i="7"/>
  <c r="AB234" i="7"/>
  <c r="AC234" i="7"/>
  <c r="AD234" i="7"/>
  <c r="AE234" i="7"/>
  <c r="AF234" i="7"/>
  <c r="AG234" i="7"/>
  <c r="AH234" i="7"/>
  <c r="AI234" i="7"/>
  <c r="AJ234" i="7"/>
  <c r="AK234" i="7"/>
  <c r="AL234" i="7"/>
  <c r="AM234" i="7"/>
  <c r="AN234" i="7"/>
  <c r="AO234" i="7"/>
  <c r="AP234" i="7"/>
  <c r="AQ234" i="7"/>
  <c r="AR234" i="7"/>
  <c r="AS234" i="7"/>
  <c r="AT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C235" i="7"/>
  <c r="D235" i="7"/>
  <c r="E235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T235" i="7"/>
  <c r="U235" i="7"/>
  <c r="V235" i="7"/>
  <c r="W235" i="7"/>
  <c r="X235" i="7"/>
  <c r="Y235" i="7"/>
  <c r="Z235" i="7"/>
  <c r="AA235" i="7"/>
  <c r="AB235" i="7"/>
  <c r="AC235" i="7"/>
  <c r="AD235" i="7"/>
  <c r="AE235" i="7"/>
  <c r="AF235" i="7"/>
  <c r="AG235" i="7"/>
  <c r="AH235" i="7"/>
  <c r="AI235" i="7"/>
  <c r="AJ235" i="7"/>
  <c r="AK235" i="7"/>
  <c r="AL235" i="7"/>
  <c r="AM235" i="7"/>
  <c r="AN235" i="7"/>
  <c r="AO235" i="7"/>
  <c r="AP235" i="7"/>
  <c r="AQ235" i="7"/>
  <c r="AR235" i="7"/>
  <c r="AS235" i="7"/>
  <c r="AT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C236" i="7"/>
  <c r="D236" i="7"/>
  <c r="E236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T236" i="7"/>
  <c r="U236" i="7"/>
  <c r="V236" i="7"/>
  <c r="W236" i="7"/>
  <c r="X236" i="7"/>
  <c r="Y236" i="7"/>
  <c r="Z236" i="7"/>
  <c r="AA236" i="7"/>
  <c r="AB236" i="7"/>
  <c r="AC236" i="7"/>
  <c r="AD236" i="7"/>
  <c r="AE236" i="7"/>
  <c r="AF236" i="7"/>
  <c r="AG236" i="7"/>
  <c r="AH236" i="7"/>
  <c r="AI236" i="7"/>
  <c r="AJ236" i="7"/>
  <c r="AK236" i="7"/>
  <c r="AL236" i="7"/>
  <c r="AM236" i="7"/>
  <c r="AN236" i="7"/>
  <c r="AO236" i="7"/>
  <c r="AP236" i="7"/>
  <c r="AQ236" i="7"/>
  <c r="AR236" i="7"/>
  <c r="AS236" i="7"/>
  <c r="AT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C237" i="7"/>
  <c r="D237" i="7"/>
  <c r="E237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T237" i="7"/>
  <c r="U237" i="7"/>
  <c r="V237" i="7"/>
  <c r="W237" i="7"/>
  <c r="X237" i="7"/>
  <c r="Y237" i="7"/>
  <c r="Z237" i="7"/>
  <c r="AA237" i="7"/>
  <c r="AB237" i="7"/>
  <c r="AC237" i="7"/>
  <c r="AD237" i="7"/>
  <c r="AE237" i="7"/>
  <c r="AF237" i="7"/>
  <c r="AG237" i="7"/>
  <c r="AH237" i="7"/>
  <c r="AI237" i="7"/>
  <c r="AJ237" i="7"/>
  <c r="AK237" i="7"/>
  <c r="AL237" i="7"/>
  <c r="AM237" i="7"/>
  <c r="AN237" i="7"/>
  <c r="AO237" i="7"/>
  <c r="AP237" i="7"/>
  <c r="AQ237" i="7"/>
  <c r="AR237" i="7"/>
  <c r="AS237" i="7"/>
  <c r="AT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C238" i="7"/>
  <c r="D238" i="7"/>
  <c r="E238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T238" i="7"/>
  <c r="U238" i="7"/>
  <c r="V238" i="7"/>
  <c r="W238" i="7"/>
  <c r="X238" i="7"/>
  <c r="Y238" i="7"/>
  <c r="Z238" i="7"/>
  <c r="AA238" i="7"/>
  <c r="AB238" i="7"/>
  <c r="AC238" i="7"/>
  <c r="AD238" i="7"/>
  <c r="AE238" i="7"/>
  <c r="AF238" i="7"/>
  <c r="AG238" i="7"/>
  <c r="AH238" i="7"/>
  <c r="AI238" i="7"/>
  <c r="AJ238" i="7"/>
  <c r="AK238" i="7"/>
  <c r="AL238" i="7"/>
  <c r="AM238" i="7"/>
  <c r="AN238" i="7"/>
  <c r="AO238" i="7"/>
  <c r="AP238" i="7"/>
  <c r="AQ238" i="7"/>
  <c r="AR238" i="7"/>
  <c r="AS238" i="7"/>
  <c r="AT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C239" i="7"/>
  <c r="D239" i="7"/>
  <c r="E239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T239" i="7"/>
  <c r="U239" i="7"/>
  <c r="V239" i="7"/>
  <c r="W239" i="7"/>
  <c r="X239" i="7"/>
  <c r="Y239" i="7"/>
  <c r="Z239" i="7"/>
  <c r="AA239" i="7"/>
  <c r="AB239" i="7"/>
  <c r="AC239" i="7"/>
  <c r="AD239" i="7"/>
  <c r="AE239" i="7"/>
  <c r="AF239" i="7"/>
  <c r="AG239" i="7"/>
  <c r="AH239" i="7"/>
  <c r="AI239" i="7"/>
  <c r="AJ239" i="7"/>
  <c r="AK239" i="7"/>
  <c r="AL239" i="7"/>
  <c r="AM239" i="7"/>
  <c r="AN239" i="7"/>
  <c r="AO239" i="7"/>
  <c r="AP239" i="7"/>
  <c r="AQ239" i="7"/>
  <c r="AR239" i="7"/>
  <c r="AS239" i="7"/>
  <c r="AT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C240" i="7"/>
  <c r="D240" i="7"/>
  <c r="E240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T240" i="7"/>
  <c r="U240" i="7"/>
  <c r="V240" i="7"/>
  <c r="W240" i="7"/>
  <c r="X240" i="7"/>
  <c r="Y240" i="7"/>
  <c r="Z240" i="7"/>
  <c r="AA240" i="7"/>
  <c r="AB240" i="7"/>
  <c r="AC240" i="7"/>
  <c r="AD240" i="7"/>
  <c r="AE240" i="7"/>
  <c r="AF240" i="7"/>
  <c r="AG240" i="7"/>
  <c r="AH240" i="7"/>
  <c r="AI240" i="7"/>
  <c r="AJ240" i="7"/>
  <c r="AK240" i="7"/>
  <c r="AL240" i="7"/>
  <c r="AM240" i="7"/>
  <c r="AN240" i="7"/>
  <c r="AO240" i="7"/>
  <c r="AP240" i="7"/>
  <c r="AQ240" i="7"/>
  <c r="AR240" i="7"/>
  <c r="AS240" i="7"/>
  <c r="AT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C241" i="7"/>
  <c r="D241" i="7"/>
  <c r="E241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T241" i="7"/>
  <c r="U241" i="7"/>
  <c r="V241" i="7"/>
  <c r="W241" i="7"/>
  <c r="X241" i="7"/>
  <c r="Y241" i="7"/>
  <c r="Z241" i="7"/>
  <c r="AA241" i="7"/>
  <c r="AB241" i="7"/>
  <c r="AC241" i="7"/>
  <c r="AD241" i="7"/>
  <c r="AE241" i="7"/>
  <c r="AF241" i="7"/>
  <c r="AG241" i="7"/>
  <c r="AH241" i="7"/>
  <c r="AI241" i="7"/>
  <c r="AJ241" i="7"/>
  <c r="AK241" i="7"/>
  <c r="AL241" i="7"/>
  <c r="AM241" i="7"/>
  <c r="AN241" i="7"/>
  <c r="AO241" i="7"/>
  <c r="AP241" i="7"/>
  <c r="AQ241" i="7"/>
  <c r="AR241" i="7"/>
  <c r="AS241" i="7"/>
  <c r="AT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C242" i="7"/>
  <c r="D242" i="7"/>
  <c r="E242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T242" i="7"/>
  <c r="U242" i="7"/>
  <c r="V242" i="7"/>
  <c r="W242" i="7"/>
  <c r="X242" i="7"/>
  <c r="Y242" i="7"/>
  <c r="Z242" i="7"/>
  <c r="AA242" i="7"/>
  <c r="AB242" i="7"/>
  <c r="AC242" i="7"/>
  <c r="AD242" i="7"/>
  <c r="AE242" i="7"/>
  <c r="AF242" i="7"/>
  <c r="AG242" i="7"/>
  <c r="AH242" i="7"/>
  <c r="AI242" i="7"/>
  <c r="AJ242" i="7"/>
  <c r="AK242" i="7"/>
  <c r="AL242" i="7"/>
  <c r="AM242" i="7"/>
  <c r="AN242" i="7"/>
  <c r="AO242" i="7"/>
  <c r="AP242" i="7"/>
  <c r="AQ242" i="7"/>
  <c r="AR242" i="7"/>
  <c r="AS242" i="7"/>
  <c r="AT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C243" i="7"/>
  <c r="D243" i="7"/>
  <c r="E243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T243" i="7"/>
  <c r="U243" i="7"/>
  <c r="V243" i="7"/>
  <c r="W243" i="7"/>
  <c r="X243" i="7"/>
  <c r="Y243" i="7"/>
  <c r="Z243" i="7"/>
  <c r="AA243" i="7"/>
  <c r="AB243" i="7"/>
  <c r="AC243" i="7"/>
  <c r="AD243" i="7"/>
  <c r="AE243" i="7"/>
  <c r="AF243" i="7"/>
  <c r="AG243" i="7"/>
  <c r="AH243" i="7"/>
  <c r="AI243" i="7"/>
  <c r="AJ243" i="7"/>
  <c r="AK243" i="7"/>
  <c r="AL243" i="7"/>
  <c r="AM243" i="7"/>
  <c r="AN243" i="7"/>
  <c r="AO243" i="7"/>
  <c r="AP243" i="7"/>
  <c r="AQ243" i="7"/>
  <c r="AR243" i="7"/>
  <c r="AS243" i="7"/>
  <c r="AT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C244" i="7"/>
  <c r="D244" i="7"/>
  <c r="E244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T244" i="7"/>
  <c r="U244" i="7"/>
  <c r="V244" i="7"/>
  <c r="W244" i="7"/>
  <c r="X244" i="7"/>
  <c r="Y244" i="7"/>
  <c r="Z244" i="7"/>
  <c r="AA244" i="7"/>
  <c r="AB244" i="7"/>
  <c r="AC244" i="7"/>
  <c r="AD244" i="7"/>
  <c r="AE244" i="7"/>
  <c r="AF244" i="7"/>
  <c r="AG244" i="7"/>
  <c r="AH244" i="7"/>
  <c r="AI244" i="7"/>
  <c r="AJ244" i="7"/>
  <c r="AK244" i="7"/>
  <c r="AL244" i="7"/>
  <c r="AM244" i="7"/>
  <c r="AN244" i="7"/>
  <c r="AO244" i="7"/>
  <c r="AP244" i="7"/>
  <c r="AQ244" i="7"/>
  <c r="AR244" i="7"/>
  <c r="AS244" i="7"/>
  <c r="AT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C245" i="7"/>
  <c r="D245" i="7"/>
  <c r="E245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T245" i="7"/>
  <c r="U245" i="7"/>
  <c r="V245" i="7"/>
  <c r="W245" i="7"/>
  <c r="X245" i="7"/>
  <c r="Y245" i="7"/>
  <c r="Z245" i="7"/>
  <c r="AA245" i="7"/>
  <c r="AB245" i="7"/>
  <c r="AC245" i="7"/>
  <c r="AD245" i="7"/>
  <c r="AE245" i="7"/>
  <c r="AF245" i="7"/>
  <c r="AG245" i="7"/>
  <c r="AH245" i="7"/>
  <c r="AI245" i="7"/>
  <c r="AJ245" i="7"/>
  <c r="AK245" i="7"/>
  <c r="AL245" i="7"/>
  <c r="AM245" i="7"/>
  <c r="AN245" i="7"/>
  <c r="AO245" i="7"/>
  <c r="AP245" i="7"/>
  <c r="AQ245" i="7"/>
  <c r="AR245" i="7"/>
  <c r="AS245" i="7"/>
  <c r="AT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C246" i="7"/>
  <c r="D246" i="7"/>
  <c r="E246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T246" i="7"/>
  <c r="U246" i="7"/>
  <c r="V246" i="7"/>
  <c r="W246" i="7"/>
  <c r="X246" i="7"/>
  <c r="Y246" i="7"/>
  <c r="Z246" i="7"/>
  <c r="AA246" i="7"/>
  <c r="AB246" i="7"/>
  <c r="AC246" i="7"/>
  <c r="AD246" i="7"/>
  <c r="AE246" i="7"/>
  <c r="AF246" i="7"/>
  <c r="AG246" i="7"/>
  <c r="AH246" i="7"/>
  <c r="AI246" i="7"/>
  <c r="AJ246" i="7"/>
  <c r="AK246" i="7"/>
  <c r="AL246" i="7"/>
  <c r="AM246" i="7"/>
  <c r="AN246" i="7"/>
  <c r="AO246" i="7"/>
  <c r="AP246" i="7"/>
  <c r="AQ246" i="7"/>
  <c r="AR246" i="7"/>
  <c r="AS246" i="7"/>
  <c r="AT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C247" i="7"/>
  <c r="D247" i="7"/>
  <c r="E247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T247" i="7"/>
  <c r="U247" i="7"/>
  <c r="V247" i="7"/>
  <c r="W247" i="7"/>
  <c r="X247" i="7"/>
  <c r="Y247" i="7"/>
  <c r="Z247" i="7"/>
  <c r="AA247" i="7"/>
  <c r="AB247" i="7"/>
  <c r="AC247" i="7"/>
  <c r="AD247" i="7"/>
  <c r="AE247" i="7"/>
  <c r="AF247" i="7"/>
  <c r="AG247" i="7"/>
  <c r="AH247" i="7"/>
  <c r="AI247" i="7"/>
  <c r="AJ247" i="7"/>
  <c r="AK247" i="7"/>
  <c r="AL247" i="7"/>
  <c r="AM247" i="7"/>
  <c r="AN247" i="7"/>
  <c r="AO247" i="7"/>
  <c r="AP247" i="7"/>
  <c r="AQ247" i="7"/>
  <c r="AR247" i="7"/>
  <c r="AS247" i="7"/>
  <c r="AT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C248" i="7"/>
  <c r="D248" i="7"/>
  <c r="E248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T248" i="7"/>
  <c r="U248" i="7"/>
  <c r="V248" i="7"/>
  <c r="W248" i="7"/>
  <c r="X248" i="7"/>
  <c r="Y248" i="7"/>
  <c r="Z248" i="7"/>
  <c r="AA248" i="7"/>
  <c r="AB248" i="7"/>
  <c r="AC248" i="7"/>
  <c r="AD248" i="7"/>
  <c r="AE248" i="7"/>
  <c r="AF248" i="7"/>
  <c r="AG248" i="7"/>
  <c r="AH248" i="7"/>
  <c r="AI248" i="7"/>
  <c r="AJ248" i="7"/>
  <c r="AK248" i="7"/>
  <c r="AL248" i="7"/>
  <c r="AM248" i="7"/>
  <c r="AN248" i="7"/>
  <c r="AO248" i="7"/>
  <c r="AP248" i="7"/>
  <c r="AQ248" i="7"/>
  <c r="AR248" i="7"/>
  <c r="AS248" i="7"/>
  <c r="AT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C249" i="7"/>
  <c r="D249" i="7"/>
  <c r="E249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T249" i="7"/>
  <c r="U249" i="7"/>
  <c r="V249" i="7"/>
  <c r="W249" i="7"/>
  <c r="X249" i="7"/>
  <c r="Y249" i="7"/>
  <c r="Z249" i="7"/>
  <c r="AA249" i="7"/>
  <c r="AB249" i="7"/>
  <c r="AC249" i="7"/>
  <c r="AD249" i="7"/>
  <c r="AE249" i="7"/>
  <c r="AF249" i="7"/>
  <c r="AG249" i="7"/>
  <c r="AH249" i="7"/>
  <c r="AI249" i="7"/>
  <c r="AJ249" i="7"/>
  <c r="AK249" i="7"/>
  <c r="AL249" i="7"/>
  <c r="AM249" i="7"/>
  <c r="AN249" i="7"/>
  <c r="AO249" i="7"/>
  <c r="AP249" i="7"/>
  <c r="AQ249" i="7"/>
  <c r="AR249" i="7"/>
  <c r="AS249" i="7"/>
  <c r="AT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C2" i="7"/>
  <c r="D2" i="7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B1" i="7"/>
  <c r="C1" i="7"/>
  <c r="D1" i="7"/>
  <c r="E1" i="7"/>
  <c r="F1" i="7"/>
  <c r="G1" i="7"/>
  <c r="H1" i="7"/>
  <c r="I1" i="7"/>
  <c r="J1" i="7"/>
  <c r="K1" i="7"/>
  <c r="L1" i="7"/>
  <c r="M1" i="7"/>
  <c r="N1" i="7"/>
  <c r="O1" i="7"/>
  <c r="P1" i="7"/>
  <c r="Q1" i="7"/>
  <c r="R1" i="7"/>
  <c r="A1" i="7"/>
  <c r="B19" i="2"/>
  <c r="D4" i="2"/>
  <c r="A2" i="7"/>
  <c r="P1500" i="2"/>
  <c r="O1500" i="2"/>
  <c r="P1499" i="2"/>
  <c r="O1499" i="2"/>
  <c r="P1498" i="2"/>
  <c r="O1498" i="2"/>
  <c r="P1497" i="2"/>
  <c r="O1497" i="2"/>
  <c r="P1496" i="2"/>
  <c r="O1496" i="2"/>
  <c r="P1495" i="2"/>
  <c r="O1495" i="2"/>
  <c r="P1494" i="2"/>
  <c r="O1494" i="2"/>
  <c r="P1493" i="2"/>
  <c r="O1493" i="2"/>
  <c r="P1492" i="2"/>
  <c r="O1492" i="2"/>
  <c r="P1491" i="2"/>
  <c r="O1491" i="2"/>
  <c r="P1490" i="2"/>
  <c r="O1490" i="2"/>
  <c r="P1489" i="2"/>
  <c r="O1489" i="2"/>
  <c r="P1488" i="2"/>
  <c r="O1488" i="2"/>
  <c r="P1487" i="2"/>
  <c r="O1487" i="2"/>
  <c r="P1486" i="2"/>
  <c r="O1486" i="2"/>
  <c r="P1485" i="2"/>
  <c r="O1485" i="2"/>
  <c r="P1484" i="2"/>
  <c r="O1484" i="2"/>
  <c r="P1483" i="2"/>
  <c r="O1483" i="2"/>
  <c r="P1482" i="2"/>
  <c r="O1482" i="2"/>
  <c r="P1481" i="2"/>
  <c r="O1481" i="2"/>
  <c r="P1480" i="2"/>
  <c r="O1480" i="2"/>
  <c r="P1479" i="2"/>
  <c r="O1479" i="2"/>
  <c r="P1478" i="2"/>
  <c r="O1478" i="2"/>
  <c r="P1477" i="2"/>
  <c r="O1477" i="2"/>
  <c r="P1476" i="2"/>
  <c r="O1476" i="2"/>
  <c r="P1475" i="2"/>
  <c r="O1475" i="2"/>
  <c r="P1474" i="2"/>
  <c r="O1474" i="2"/>
  <c r="P1473" i="2"/>
  <c r="O1473" i="2"/>
  <c r="P1472" i="2"/>
  <c r="O1472" i="2"/>
  <c r="P1471" i="2"/>
  <c r="O1471" i="2"/>
  <c r="P1470" i="2"/>
  <c r="O1470" i="2"/>
  <c r="P1469" i="2"/>
  <c r="O1469" i="2"/>
  <c r="P1468" i="2"/>
  <c r="O1468" i="2"/>
  <c r="P1467" i="2"/>
  <c r="O1467" i="2"/>
  <c r="P1466" i="2"/>
  <c r="O1466" i="2"/>
  <c r="P1465" i="2"/>
  <c r="O1465" i="2"/>
  <c r="P1464" i="2"/>
  <c r="O1464" i="2"/>
  <c r="P1463" i="2"/>
  <c r="O1463" i="2"/>
  <c r="P1462" i="2"/>
  <c r="O1462" i="2"/>
  <c r="P1461" i="2"/>
  <c r="O1461" i="2"/>
  <c r="P1460" i="2"/>
  <c r="O1460" i="2"/>
  <c r="P1459" i="2"/>
  <c r="O1459" i="2"/>
  <c r="P1458" i="2"/>
  <c r="O1458" i="2"/>
  <c r="P1457" i="2"/>
  <c r="O1457" i="2"/>
  <c r="P1456" i="2"/>
  <c r="O1456" i="2"/>
  <c r="P1455" i="2"/>
  <c r="O1455" i="2"/>
  <c r="P1454" i="2"/>
  <c r="O1454" i="2"/>
  <c r="P1453" i="2"/>
  <c r="O1453" i="2"/>
  <c r="P1452" i="2"/>
  <c r="O1452" i="2"/>
  <c r="P1451" i="2"/>
  <c r="O1451" i="2"/>
  <c r="P1450" i="2"/>
  <c r="O1450" i="2"/>
  <c r="P1449" i="2"/>
  <c r="O1449" i="2"/>
  <c r="P1448" i="2"/>
  <c r="O1448" i="2"/>
  <c r="P1447" i="2"/>
  <c r="O1447" i="2"/>
  <c r="P1446" i="2"/>
  <c r="O1446" i="2"/>
  <c r="P1445" i="2"/>
  <c r="O1445" i="2"/>
  <c r="P1444" i="2"/>
  <c r="O1444" i="2"/>
  <c r="P1443" i="2"/>
  <c r="O1443" i="2"/>
  <c r="P1442" i="2"/>
  <c r="O1442" i="2"/>
  <c r="P1441" i="2"/>
  <c r="O1441" i="2"/>
  <c r="P1440" i="2"/>
  <c r="O1440" i="2"/>
  <c r="P1439" i="2"/>
  <c r="O1439" i="2"/>
  <c r="P1438" i="2"/>
  <c r="O1438" i="2"/>
  <c r="P1437" i="2"/>
  <c r="O1437" i="2"/>
  <c r="P1436" i="2"/>
  <c r="O1436" i="2"/>
  <c r="P1435" i="2"/>
  <c r="O1435" i="2"/>
  <c r="P1434" i="2"/>
  <c r="O1434" i="2"/>
  <c r="P1433" i="2"/>
  <c r="O1433" i="2"/>
  <c r="P1432" i="2"/>
  <c r="O1432" i="2"/>
  <c r="P1431" i="2"/>
  <c r="O1431" i="2"/>
  <c r="P1430" i="2"/>
  <c r="O1430" i="2"/>
  <c r="P1429" i="2"/>
  <c r="O1429" i="2"/>
  <c r="P1428" i="2"/>
  <c r="O1428" i="2"/>
  <c r="P1427" i="2"/>
  <c r="O1427" i="2"/>
  <c r="P1426" i="2"/>
  <c r="O1426" i="2"/>
  <c r="P1425" i="2"/>
  <c r="O1425" i="2"/>
  <c r="P1424" i="2"/>
  <c r="O1424" i="2"/>
  <c r="P1423" i="2"/>
  <c r="O1423" i="2"/>
  <c r="P1422" i="2"/>
  <c r="O1422" i="2"/>
  <c r="P1421" i="2"/>
  <c r="O1421" i="2"/>
  <c r="P1420" i="2"/>
  <c r="O1420" i="2"/>
  <c r="P1419" i="2"/>
  <c r="O1419" i="2"/>
  <c r="P1418" i="2"/>
  <c r="O1418" i="2"/>
  <c r="P1417" i="2"/>
  <c r="O1417" i="2"/>
  <c r="P1416" i="2"/>
  <c r="O1416" i="2"/>
  <c r="P1415" i="2"/>
  <c r="O1415" i="2"/>
  <c r="P1414" i="2"/>
  <c r="O1414" i="2"/>
  <c r="P1413" i="2"/>
  <c r="O1413" i="2"/>
  <c r="P1412" i="2"/>
  <c r="O1412" i="2"/>
  <c r="P1411" i="2"/>
  <c r="O1411" i="2"/>
  <c r="P1410" i="2"/>
  <c r="O1410" i="2"/>
  <c r="P1409" i="2"/>
  <c r="O1409" i="2"/>
  <c r="P1408" i="2"/>
  <c r="O1408" i="2"/>
  <c r="P1407" i="2"/>
  <c r="O1407" i="2"/>
  <c r="P1406" i="2"/>
  <c r="O1406" i="2"/>
  <c r="P1405" i="2"/>
  <c r="O1405" i="2"/>
  <c r="P1404" i="2"/>
  <c r="O1404" i="2"/>
  <c r="P1403" i="2"/>
  <c r="O1403" i="2"/>
  <c r="P1402" i="2"/>
  <c r="O1402" i="2"/>
  <c r="P1401" i="2"/>
  <c r="O1401" i="2"/>
  <c r="P1400" i="2"/>
  <c r="O1400" i="2"/>
  <c r="P1399" i="2"/>
  <c r="O1399" i="2"/>
  <c r="P1398" i="2"/>
  <c r="O1398" i="2"/>
  <c r="P1397" i="2"/>
  <c r="O1397" i="2"/>
  <c r="P1396" i="2"/>
  <c r="O1396" i="2"/>
  <c r="P1395" i="2"/>
  <c r="O1395" i="2"/>
  <c r="P1394" i="2"/>
  <c r="O1394" i="2"/>
  <c r="P1393" i="2"/>
  <c r="O1393" i="2"/>
  <c r="P1392" i="2"/>
  <c r="O1392" i="2"/>
  <c r="P1391" i="2"/>
  <c r="O1391" i="2"/>
  <c r="P1390" i="2"/>
  <c r="O1390" i="2"/>
  <c r="P1389" i="2"/>
  <c r="O1389" i="2"/>
  <c r="P1388" i="2"/>
  <c r="O1388" i="2"/>
  <c r="P1387" i="2"/>
  <c r="O1387" i="2"/>
  <c r="P1386" i="2"/>
  <c r="O1386" i="2"/>
  <c r="P1385" i="2"/>
  <c r="O1385" i="2"/>
  <c r="P1384" i="2"/>
  <c r="O1384" i="2"/>
  <c r="P1383" i="2"/>
  <c r="O1383" i="2"/>
  <c r="P1382" i="2"/>
  <c r="O1382" i="2"/>
  <c r="P1381" i="2"/>
  <c r="O1381" i="2"/>
  <c r="P1380" i="2"/>
  <c r="O1380" i="2"/>
  <c r="P1379" i="2"/>
  <c r="O1379" i="2"/>
  <c r="P1378" i="2"/>
  <c r="O1378" i="2"/>
  <c r="P1377" i="2"/>
  <c r="O1377" i="2"/>
  <c r="P1376" i="2"/>
  <c r="O1376" i="2"/>
  <c r="P1375" i="2"/>
  <c r="O1375" i="2"/>
  <c r="P1374" i="2"/>
  <c r="O1374" i="2"/>
  <c r="P1373" i="2"/>
  <c r="O1373" i="2"/>
  <c r="P1372" i="2"/>
  <c r="O1372" i="2"/>
  <c r="P1371" i="2"/>
  <c r="O1371" i="2"/>
  <c r="P1370" i="2"/>
  <c r="O1370" i="2"/>
  <c r="P1369" i="2"/>
  <c r="O1369" i="2"/>
  <c r="P1368" i="2"/>
  <c r="O1368" i="2"/>
  <c r="P1367" i="2"/>
  <c r="O1367" i="2"/>
  <c r="P1366" i="2"/>
  <c r="O1366" i="2"/>
  <c r="P1365" i="2"/>
  <c r="O1365" i="2"/>
  <c r="P1364" i="2"/>
  <c r="O1364" i="2"/>
  <c r="P1363" i="2"/>
  <c r="O1363" i="2"/>
  <c r="P1362" i="2"/>
  <c r="O1362" i="2"/>
  <c r="P1361" i="2"/>
  <c r="O1361" i="2"/>
  <c r="P1360" i="2"/>
  <c r="O1360" i="2"/>
  <c r="P1359" i="2"/>
  <c r="O1359" i="2"/>
  <c r="P1358" i="2"/>
  <c r="O1358" i="2"/>
  <c r="P1357" i="2"/>
  <c r="O1357" i="2"/>
  <c r="P1356" i="2"/>
  <c r="O1356" i="2"/>
  <c r="P1355" i="2"/>
  <c r="O1355" i="2"/>
  <c r="P1354" i="2"/>
  <c r="O1354" i="2"/>
  <c r="P1353" i="2"/>
  <c r="O1353" i="2"/>
  <c r="P1352" i="2"/>
  <c r="O1352" i="2"/>
  <c r="P1351" i="2"/>
  <c r="O1351" i="2"/>
  <c r="P1350" i="2"/>
  <c r="O1350" i="2"/>
  <c r="P1349" i="2"/>
  <c r="O1349" i="2"/>
  <c r="P1348" i="2"/>
  <c r="O1348" i="2"/>
  <c r="P1347" i="2"/>
  <c r="O1347" i="2"/>
  <c r="P1346" i="2"/>
  <c r="O1346" i="2"/>
  <c r="P1345" i="2"/>
  <c r="O1345" i="2"/>
  <c r="P1344" i="2"/>
  <c r="O1344" i="2"/>
  <c r="P1343" i="2"/>
  <c r="O1343" i="2"/>
  <c r="P1342" i="2"/>
  <c r="O1342" i="2"/>
  <c r="P1341" i="2"/>
  <c r="O1341" i="2"/>
  <c r="P1340" i="2"/>
  <c r="O1340" i="2"/>
  <c r="P1339" i="2"/>
  <c r="O1339" i="2"/>
  <c r="P1338" i="2"/>
  <c r="O1338" i="2"/>
  <c r="P1337" i="2"/>
  <c r="O1337" i="2"/>
  <c r="P1336" i="2"/>
  <c r="O1336" i="2"/>
  <c r="P1335" i="2"/>
  <c r="O1335" i="2"/>
  <c r="P1334" i="2"/>
  <c r="O1334" i="2"/>
  <c r="P1333" i="2"/>
  <c r="O1333" i="2"/>
  <c r="P1332" i="2"/>
  <c r="O1332" i="2"/>
  <c r="P1331" i="2"/>
  <c r="O1331" i="2"/>
  <c r="P1330" i="2"/>
  <c r="O1330" i="2"/>
  <c r="P1329" i="2"/>
  <c r="O1329" i="2"/>
  <c r="P1328" i="2"/>
  <c r="O1328" i="2"/>
  <c r="P1327" i="2"/>
  <c r="O1327" i="2"/>
  <c r="P1326" i="2"/>
  <c r="O1326" i="2"/>
  <c r="P1325" i="2"/>
  <c r="O1325" i="2"/>
  <c r="P1324" i="2"/>
  <c r="O1324" i="2"/>
  <c r="P1323" i="2"/>
  <c r="O1323" i="2"/>
  <c r="P1322" i="2"/>
  <c r="O1322" i="2"/>
  <c r="P1321" i="2"/>
  <c r="O1321" i="2"/>
  <c r="P1320" i="2"/>
  <c r="O1320" i="2"/>
  <c r="P1319" i="2"/>
  <c r="O1319" i="2"/>
  <c r="P1318" i="2"/>
  <c r="O1318" i="2"/>
  <c r="P1317" i="2"/>
  <c r="O1317" i="2"/>
  <c r="P1316" i="2"/>
  <c r="O1316" i="2"/>
  <c r="P1315" i="2"/>
  <c r="O1315" i="2"/>
  <c r="P1314" i="2"/>
  <c r="O1314" i="2"/>
  <c r="P1313" i="2"/>
  <c r="O1313" i="2"/>
  <c r="P1312" i="2"/>
  <c r="O1312" i="2"/>
  <c r="P1311" i="2"/>
  <c r="O1311" i="2"/>
  <c r="P1310" i="2"/>
  <c r="O1310" i="2"/>
  <c r="P1309" i="2"/>
  <c r="O1309" i="2"/>
  <c r="P1308" i="2"/>
  <c r="O1308" i="2"/>
  <c r="P1307" i="2"/>
  <c r="O1307" i="2"/>
  <c r="P1306" i="2"/>
  <c r="O1306" i="2"/>
  <c r="P1305" i="2"/>
  <c r="O1305" i="2"/>
  <c r="P1304" i="2"/>
  <c r="O1304" i="2"/>
  <c r="P1303" i="2"/>
  <c r="O1303" i="2"/>
  <c r="P1302" i="2"/>
  <c r="O1302" i="2"/>
  <c r="P1301" i="2"/>
  <c r="O1301" i="2"/>
  <c r="P1300" i="2"/>
  <c r="O1300" i="2"/>
  <c r="P1299" i="2"/>
  <c r="O1299" i="2"/>
  <c r="P1298" i="2"/>
  <c r="O1298" i="2"/>
  <c r="P1297" i="2"/>
  <c r="O1297" i="2"/>
  <c r="P1296" i="2"/>
  <c r="O1296" i="2"/>
  <c r="P1295" i="2"/>
  <c r="O1295" i="2"/>
  <c r="P1294" i="2"/>
  <c r="O1294" i="2"/>
  <c r="P1293" i="2"/>
  <c r="O1293" i="2"/>
  <c r="P1292" i="2"/>
  <c r="O1292" i="2"/>
  <c r="P1291" i="2"/>
  <c r="O1291" i="2"/>
  <c r="P1290" i="2"/>
  <c r="O1290" i="2"/>
  <c r="P1289" i="2"/>
  <c r="O1289" i="2"/>
  <c r="P1288" i="2"/>
  <c r="O1288" i="2"/>
  <c r="P1287" i="2"/>
  <c r="O1287" i="2"/>
  <c r="P1286" i="2"/>
  <c r="O1286" i="2"/>
  <c r="P1285" i="2"/>
  <c r="O1285" i="2"/>
  <c r="P1284" i="2"/>
  <c r="O1284" i="2"/>
  <c r="P1283" i="2"/>
  <c r="O1283" i="2"/>
  <c r="P1282" i="2"/>
  <c r="O1282" i="2"/>
  <c r="P1281" i="2"/>
  <c r="O1281" i="2"/>
  <c r="P1280" i="2"/>
  <c r="O1280" i="2"/>
  <c r="P1279" i="2"/>
  <c r="O1279" i="2"/>
  <c r="P1278" i="2"/>
  <c r="O1278" i="2"/>
  <c r="P1277" i="2"/>
  <c r="O1277" i="2"/>
  <c r="P1276" i="2"/>
  <c r="O1276" i="2"/>
  <c r="P1275" i="2"/>
  <c r="O1275" i="2"/>
  <c r="P1274" i="2"/>
  <c r="O1274" i="2"/>
  <c r="P1273" i="2"/>
  <c r="O1273" i="2"/>
  <c r="P1272" i="2"/>
  <c r="O1272" i="2"/>
  <c r="P1271" i="2"/>
  <c r="O1271" i="2"/>
  <c r="P1270" i="2"/>
  <c r="O1270" i="2"/>
  <c r="P1269" i="2"/>
  <c r="O1269" i="2"/>
  <c r="P1268" i="2"/>
  <c r="O1268" i="2"/>
  <c r="P1267" i="2"/>
  <c r="O1267" i="2"/>
  <c r="P1266" i="2"/>
  <c r="O1266" i="2"/>
  <c r="P1265" i="2"/>
  <c r="O1265" i="2"/>
  <c r="P1264" i="2"/>
  <c r="O1264" i="2"/>
  <c r="P1263" i="2"/>
  <c r="O1263" i="2"/>
  <c r="P1262" i="2"/>
  <c r="O1262" i="2"/>
  <c r="P1261" i="2"/>
  <c r="O1261" i="2"/>
  <c r="P1260" i="2"/>
  <c r="O1260" i="2"/>
  <c r="P1259" i="2"/>
  <c r="O1259" i="2"/>
  <c r="P1258" i="2"/>
  <c r="O1258" i="2"/>
  <c r="P1257" i="2"/>
  <c r="O1257" i="2"/>
  <c r="P1256" i="2"/>
  <c r="O1256" i="2"/>
  <c r="P1255" i="2"/>
  <c r="O1255" i="2"/>
  <c r="P1254" i="2"/>
  <c r="O1254" i="2"/>
  <c r="P1253" i="2"/>
  <c r="O1253" i="2"/>
  <c r="P1252" i="2"/>
  <c r="O1252" i="2"/>
  <c r="P1251" i="2"/>
  <c r="O1251" i="2"/>
  <c r="P1250" i="2"/>
  <c r="O1250" i="2"/>
  <c r="P1249" i="2"/>
  <c r="O1249" i="2"/>
  <c r="P1248" i="2"/>
  <c r="O1248" i="2"/>
  <c r="P1247" i="2"/>
  <c r="O1247" i="2"/>
  <c r="P1246" i="2"/>
  <c r="O1246" i="2"/>
  <c r="P1245" i="2"/>
  <c r="O1245" i="2"/>
  <c r="P1244" i="2"/>
  <c r="O1244" i="2"/>
  <c r="P1243" i="2"/>
  <c r="O1243" i="2"/>
  <c r="P1242" i="2"/>
  <c r="O1242" i="2"/>
  <c r="P1241" i="2"/>
  <c r="O1241" i="2"/>
  <c r="P1240" i="2"/>
  <c r="O1240" i="2"/>
  <c r="P1239" i="2"/>
  <c r="O1239" i="2"/>
  <c r="P1238" i="2"/>
  <c r="O1238" i="2"/>
  <c r="P1237" i="2"/>
  <c r="O1237" i="2"/>
  <c r="P1236" i="2"/>
  <c r="O1236" i="2"/>
  <c r="P1235" i="2"/>
  <c r="O1235" i="2"/>
  <c r="P1234" i="2"/>
  <c r="O1234" i="2"/>
  <c r="P1233" i="2"/>
  <c r="O1233" i="2"/>
  <c r="P1232" i="2"/>
  <c r="O1232" i="2"/>
  <c r="P1231" i="2"/>
  <c r="O1231" i="2"/>
  <c r="P1230" i="2"/>
  <c r="O1230" i="2"/>
  <c r="P1229" i="2"/>
  <c r="O1229" i="2"/>
  <c r="P1228" i="2"/>
  <c r="O1228" i="2"/>
  <c r="P1227" i="2"/>
  <c r="O1227" i="2"/>
  <c r="P1226" i="2"/>
  <c r="O1226" i="2"/>
  <c r="P1225" i="2"/>
  <c r="O1225" i="2"/>
  <c r="P1224" i="2"/>
  <c r="O1224" i="2"/>
  <c r="P1223" i="2"/>
  <c r="O1223" i="2"/>
  <c r="P1222" i="2"/>
  <c r="O1222" i="2"/>
  <c r="P1221" i="2"/>
  <c r="O1221" i="2"/>
  <c r="P1220" i="2"/>
  <c r="O1220" i="2"/>
  <c r="P1219" i="2"/>
  <c r="O1219" i="2"/>
  <c r="P1218" i="2"/>
  <c r="O1218" i="2"/>
  <c r="P1217" i="2"/>
  <c r="O1217" i="2"/>
  <c r="P1216" i="2"/>
  <c r="O1216" i="2"/>
  <c r="P1215" i="2"/>
  <c r="O1215" i="2"/>
  <c r="P1214" i="2"/>
  <c r="O1214" i="2"/>
  <c r="P1213" i="2"/>
  <c r="O1213" i="2"/>
  <c r="P1212" i="2"/>
  <c r="O1212" i="2"/>
  <c r="P1211" i="2"/>
  <c r="O1211" i="2"/>
  <c r="P1210" i="2"/>
  <c r="O1210" i="2"/>
  <c r="P1209" i="2"/>
  <c r="O1209" i="2"/>
  <c r="P1208" i="2"/>
  <c r="O1208" i="2"/>
  <c r="P1207" i="2"/>
  <c r="O1207" i="2"/>
  <c r="P1206" i="2"/>
  <c r="O1206" i="2"/>
  <c r="P1205" i="2"/>
  <c r="O1205" i="2"/>
  <c r="P1204" i="2"/>
  <c r="O1204" i="2"/>
  <c r="P1203" i="2"/>
  <c r="O1203" i="2"/>
  <c r="P1202" i="2"/>
  <c r="O1202" i="2"/>
  <c r="P1201" i="2"/>
  <c r="O1201" i="2"/>
  <c r="P1200" i="2"/>
  <c r="O1200" i="2"/>
  <c r="P1199" i="2"/>
  <c r="O1199" i="2"/>
  <c r="P1198" i="2"/>
  <c r="O1198" i="2"/>
  <c r="P1197" i="2"/>
  <c r="O1197" i="2"/>
  <c r="P1196" i="2"/>
  <c r="O1196" i="2"/>
  <c r="P1195" i="2"/>
  <c r="O1195" i="2"/>
  <c r="P1194" i="2"/>
  <c r="O1194" i="2"/>
  <c r="P1193" i="2"/>
  <c r="O1193" i="2"/>
  <c r="P1192" i="2"/>
  <c r="O1192" i="2"/>
  <c r="P1191" i="2"/>
  <c r="O1191" i="2"/>
  <c r="P1190" i="2"/>
  <c r="O1190" i="2"/>
  <c r="P1189" i="2"/>
  <c r="O1189" i="2"/>
  <c r="P1188" i="2"/>
  <c r="O1188" i="2"/>
  <c r="P1187" i="2"/>
  <c r="O1187" i="2"/>
  <c r="P1186" i="2"/>
  <c r="O1186" i="2"/>
  <c r="P1185" i="2"/>
  <c r="O1185" i="2"/>
  <c r="P1184" i="2"/>
  <c r="O1184" i="2"/>
  <c r="P1183" i="2"/>
  <c r="O1183" i="2"/>
  <c r="P1182" i="2"/>
  <c r="O1182" i="2"/>
  <c r="P1181" i="2"/>
  <c r="O1181" i="2"/>
  <c r="P1180" i="2"/>
  <c r="O1180" i="2"/>
  <c r="P1179" i="2"/>
  <c r="O1179" i="2"/>
  <c r="P1178" i="2"/>
  <c r="O1178" i="2"/>
  <c r="P1177" i="2"/>
  <c r="O1177" i="2"/>
  <c r="P1176" i="2"/>
  <c r="O1176" i="2"/>
  <c r="P1175" i="2"/>
  <c r="O1175" i="2"/>
  <c r="P1174" i="2"/>
  <c r="O1174" i="2"/>
  <c r="P1173" i="2"/>
  <c r="O1173" i="2"/>
  <c r="P1172" i="2"/>
  <c r="O1172" i="2"/>
  <c r="P1171" i="2"/>
  <c r="O1171" i="2"/>
  <c r="P1170" i="2"/>
  <c r="O1170" i="2"/>
  <c r="P1169" i="2"/>
  <c r="O1169" i="2"/>
  <c r="P1168" i="2"/>
  <c r="O1168" i="2"/>
  <c r="P1167" i="2"/>
  <c r="O1167" i="2"/>
  <c r="P1166" i="2"/>
  <c r="O1166" i="2"/>
  <c r="P1165" i="2"/>
  <c r="O1165" i="2"/>
  <c r="P1164" i="2"/>
  <c r="O1164" i="2"/>
  <c r="P1163" i="2"/>
  <c r="O1163" i="2"/>
  <c r="P1162" i="2"/>
  <c r="O1162" i="2"/>
  <c r="P1161" i="2"/>
  <c r="O1161" i="2"/>
  <c r="P1160" i="2"/>
  <c r="O1160" i="2"/>
  <c r="P1159" i="2"/>
  <c r="O1159" i="2"/>
  <c r="P1158" i="2"/>
  <c r="O1158" i="2"/>
  <c r="P1157" i="2"/>
  <c r="O1157" i="2"/>
  <c r="P1156" i="2"/>
  <c r="O1156" i="2"/>
  <c r="P1155" i="2"/>
  <c r="O1155" i="2"/>
  <c r="P1154" i="2"/>
  <c r="O1154" i="2"/>
  <c r="P1153" i="2"/>
  <c r="O1153" i="2"/>
  <c r="P1152" i="2"/>
  <c r="O1152" i="2"/>
  <c r="P1151" i="2"/>
  <c r="O1151" i="2"/>
  <c r="P1150" i="2"/>
  <c r="O1150" i="2"/>
  <c r="P1149" i="2"/>
  <c r="O1149" i="2"/>
  <c r="P1148" i="2"/>
  <c r="O1148" i="2"/>
  <c r="P1147" i="2"/>
  <c r="O1147" i="2"/>
  <c r="P1146" i="2"/>
  <c r="O1146" i="2"/>
  <c r="P1145" i="2"/>
  <c r="O1145" i="2"/>
  <c r="P1144" i="2"/>
  <c r="O1144" i="2"/>
  <c r="P1143" i="2"/>
  <c r="O1143" i="2"/>
  <c r="P1142" i="2"/>
  <c r="O1142" i="2"/>
  <c r="P1141" i="2"/>
  <c r="O1141" i="2"/>
  <c r="P1140" i="2"/>
  <c r="O1140" i="2"/>
  <c r="P1139" i="2"/>
  <c r="O1139" i="2"/>
  <c r="P1138" i="2"/>
  <c r="O1138" i="2"/>
  <c r="P1137" i="2"/>
  <c r="O1137" i="2"/>
  <c r="P1136" i="2"/>
  <c r="O1136" i="2"/>
  <c r="P1135" i="2"/>
  <c r="O1135" i="2"/>
  <c r="P1134" i="2"/>
  <c r="O1134" i="2"/>
  <c r="P1133" i="2"/>
  <c r="O1133" i="2"/>
  <c r="P1132" i="2"/>
  <c r="O1132" i="2"/>
  <c r="P1131" i="2"/>
  <c r="O1131" i="2"/>
  <c r="P1130" i="2"/>
  <c r="O1130" i="2"/>
  <c r="P1129" i="2"/>
  <c r="O1129" i="2"/>
  <c r="P1128" i="2"/>
  <c r="O1128" i="2"/>
  <c r="P1127" i="2"/>
  <c r="O1127" i="2"/>
  <c r="P1126" i="2"/>
  <c r="O1126" i="2"/>
  <c r="P1125" i="2"/>
  <c r="O1125" i="2"/>
  <c r="P1124" i="2"/>
  <c r="O1124" i="2"/>
  <c r="P1123" i="2"/>
  <c r="O1123" i="2"/>
  <c r="P1122" i="2"/>
  <c r="O1122" i="2"/>
  <c r="P1121" i="2"/>
  <c r="O1121" i="2"/>
  <c r="P1120" i="2"/>
  <c r="O1120" i="2"/>
  <c r="P1119" i="2"/>
  <c r="O1119" i="2"/>
  <c r="P1118" i="2"/>
  <c r="O1118" i="2"/>
  <c r="P1117" i="2"/>
  <c r="O1117" i="2"/>
  <c r="P1116" i="2"/>
  <c r="O1116" i="2"/>
  <c r="P1115" i="2"/>
  <c r="O1115" i="2"/>
  <c r="P1114" i="2"/>
  <c r="O1114" i="2"/>
  <c r="P1113" i="2"/>
  <c r="O1113" i="2"/>
  <c r="P1112" i="2"/>
  <c r="O1112" i="2"/>
  <c r="P1111" i="2"/>
  <c r="O1111" i="2"/>
  <c r="P1110" i="2"/>
  <c r="O1110" i="2"/>
  <c r="P1109" i="2"/>
  <c r="O1109" i="2"/>
  <c r="P1108" i="2"/>
  <c r="O1108" i="2"/>
  <c r="P1107" i="2"/>
  <c r="O1107" i="2"/>
  <c r="P1106" i="2"/>
  <c r="O1106" i="2"/>
  <c r="P1105" i="2"/>
  <c r="O1105" i="2"/>
  <c r="P1104" i="2"/>
  <c r="O1104" i="2"/>
  <c r="P1103" i="2"/>
  <c r="O1103" i="2"/>
  <c r="P1102" i="2"/>
  <c r="O1102" i="2"/>
  <c r="P1101" i="2"/>
  <c r="O1101" i="2"/>
  <c r="P1100" i="2"/>
  <c r="O1100" i="2"/>
  <c r="P1099" i="2"/>
  <c r="O1099" i="2"/>
  <c r="P1098" i="2"/>
  <c r="O1098" i="2"/>
  <c r="P1097" i="2"/>
  <c r="O1097" i="2"/>
  <c r="P1096" i="2"/>
  <c r="O1096" i="2"/>
  <c r="P1095" i="2"/>
  <c r="O1095" i="2"/>
  <c r="P1094" i="2"/>
  <c r="O1094" i="2"/>
  <c r="P1093" i="2"/>
  <c r="O1093" i="2"/>
  <c r="P1092" i="2"/>
  <c r="O1092" i="2"/>
  <c r="P1091" i="2"/>
  <c r="O1091" i="2"/>
  <c r="P1090" i="2"/>
  <c r="O1090" i="2"/>
  <c r="P1089" i="2"/>
  <c r="O1089" i="2"/>
  <c r="P1088" i="2"/>
  <c r="O1088" i="2"/>
  <c r="P1087" i="2"/>
  <c r="O1087" i="2"/>
  <c r="P1086" i="2"/>
  <c r="O1086" i="2"/>
  <c r="P1085" i="2"/>
  <c r="O1085" i="2"/>
  <c r="P1084" i="2"/>
  <c r="O1084" i="2"/>
  <c r="P1083" i="2"/>
  <c r="O1083" i="2"/>
  <c r="P1082" i="2"/>
  <c r="O1082" i="2"/>
  <c r="P1081" i="2"/>
  <c r="O1081" i="2"/>
  <c r="P1080" i="2"/>
  <c r="O1080" i="2"/>
  <c r="P1079" i="2"/>
  <c r="O1079" i="2"/>
  <c r="P1078" i="2"/>
  <c r="O1078" i="2"/>
  <c r="P1077" i="2"/>
  <c r="O1077" i="2"/>
  <c r="P1076" i="2"/>
  <c r="O1076" i="2"/>
  <c r="P1075" i="2"/>
  <c r="O1075" i="2"/>
  <c r="P1074" i="2"/>
  <c r="O1074" i="2"/>
  <c r="P1073" i="2"/>
  <c r="O1073" i="2"/>
  <c r="P1072" i="2"/>
  <c r="O1072" i="2"/>
  <c r="P1071" i="2"/>
  <c r="O1071" i="2"/>
  <c r="P1070" i="2"/>
  <c r="O1070" i="2"/>
  <c r="P1069" i="2"/>
  <c r="O1069" i="2"/>
  <c r="P1068" i="2"/>
  <c r="O1068" i="2"/>
  <c r="P1067" i="2"/>
  <c r="O1067" i="2"/>
  <c r="P1066" i="2"/>
  <c r="O1066" i="2"/>
  <c r="P1065" i="2"/>
  <c r="O1065" i="2"/>
  <c r="P1064" i="2"/>
  <c r="O1064" i="2"/>
  <c r="P1063" i="2"/>
  <c r="O1063" i="2"/>
  <c r="P1062" i="2"/>
  <c r="O1062" i="2"/>
  <c r="P1061" i="2"/>
  <c r="O1061" i="2"/>
  <c r="P1060" i="2"/>
  <c r="O1060" i="2"/>
  <c r="P1059" i="2"/>
  <c r="O1059" i="2"/>
  <c r="P1058" i="2"/>
  <c r="O1058" i="2"/>
  <c r="P1057" i="2"/>
  <c r="O1057" i="2"/>
  <c r="P1056" i="2"/>
  <c r="O1056" i="2"/>
  <c r="P1055" i="2"/>
  <c r="O1055" i="2"/>
  <c r="P1054" i="2"/>
  <c r="O1054" i="2"/>
  <c r="P1053" i="2"/>
  <c r="O1053" i="2"/>
  <c r="P1052" i="2"/>
  <c r="O1052" i="2"/>
  <c r="P1051" i="2"/>
  <c r="O1051" i="2"/>
  <c r="P1050" i="2"/>
  <c r="O1050" i="2"/>
  <c r="P1049" i="2"/>
  <c r="O1049" i="2"/>
  <c r="P1048" i="2"/>
  <c r="O1048" i="2"/>
  <c r="P1047" i="2"/>
  <c r="O1047" i="2"/>
  <c r="P1046" i="2"/>
  <c r="O1046" i="2"/>
  <c r="P1045" i="2"/>
  <c r="O1045" i="2"/>
  <c r="P1044" i="2"/>
  <c r="O1044" i="2"/>
  <c r="P1043" i="2"/>
  <c r="O1043" i="2"/>
  <c r="P1042" i="2"/>
  <c r="O1042" i="2"/>
  <c r="P1041" i="2"/>
  <c r="O1041" i="2"/>
  <c r="P1040" i="2"/>
  <c r="O1040" i="2"/>
  <c r="P1039" i="2"/>
  <c r="O1039" i="2"/>
  <c r="P1038" i="2"/>
  <c r="O1038" i="2"/>
  <c r="P1037" i="2"/>
  <c r="O1037" i="2"/>
  <c r="P1036" i="2"/>
  <c r="O1036" i="2"/>
  <c r="P1035" i="2"/>
  <c r="O1035" i="2"/>
  <c r="P1034" i="2"/>
  <c r="O1034" i="2"/>
  <c r="P1033" i="2"/>
  <c r="O1033" i="2"/>
  <c r="P1032" i="2"/>
  <c r="O1032" i="2"/>
  <c r="P1031" i="2"/>
  <c r="O1031" i="2"/>
  <c r="P1030" i="2"/>
  <c r="O1030" i="2"/>
  <c r="P1029" i="2"/>
  <c r="O1029" i="2"/>
  <c r="P1028" i="2"/>
  <c r="O1028" i="2"/>
  <c r="P1027" i="2"/>
  <c r="O1027" i="2"/>
  <c r="P1026" i="2"/>
  <c r="O1026" i="2"/>
  <c r="P1025" i="2"/>
  <c r="O1025" i="2"/>
  <c r="P1024" i="2"/>
  <c r="O1024" i="2"/>
  <c r="P1023" i="2"/>
  <c r="O1023" i="2"/>
  <c r="P1022" i="2"/>
  <c r="O1022" i="2"/>
  <c r="P1021" i="2"/>
  <c r="O1021" i="2"/>
  <c r="P1020" i="2"/>
  <c r="O1020" i="2"/>
  <c r="P1019" i="2"/>
  <c r="O1019" i="2"/>
  <c r="P1018" i="2"/>
  <c r="O1018" i="2"/>
  <c r="P1017" i="2"/>
  <c r="O1017" i="2"/>
  <c r="P1016" i="2"/>
  <c r="O1016" i="2"/>
  <c r="P1015" i="2"/>
  <c r="O1015" i="2"/>
  <c r="P1014" i="2"/>
  <c r="O1014" i="2"/>
  <c r="P1013" i="2"/>
  <c r="O1013" i="2"/>
  <c r="P1012" i="2"/>
  <c r="O1012" i="2"/>
  <c r="P1011" i="2"/>
  <c r="O1011" i="2"/>
  <c r="P1010" i="2"/>
  <c r="O1010" i="2"/>
  <c r="P1009" i="2"/>
  <c r="O1009" i="2"/>
  <c r="P1008" i="2"/>
  <c r="O1008" i="2"/>
  <c r="P1007" i="2"/>
  <c r="O1007" i="2"/>
  <c r="P1006" i="2"/>
  <c r="O1006" i="2"/>
  <c r="P1005" i="2"/>
  <c r="O1005" i="2"/>
  <c r="P1004" i="2"/>
  <c r="O1004" i="2"/>
  <c r="P1003" i="2"/>
  <c r="O1003" i="2"/>
  <c r="P1002" i="2"/>
  <c r="O1002" i="2"/>
  <c r="P1001" i="2"/>
  <c r="O1001" i="2"/>
  <c r="P1000" i="2"/>
  <c r="O1000" i="2"/>
  <c r="P999" i="2"/>
  <c r="O999" i="2"/>
  <c r="P998" i="2"/>
  <c r="O998" i="2"/>
  <c r="P997" i="2"/>
  <c r="O997" i="2"/>
  <c r="P996" i="2"/>
  <c r="O996" i="2"/>
  <c r="P995" i="2"/>
  <c r="O995" i="2"/>
  <c r="P994" i="2"/>
  <c r="O994" i="2"/>
  <c r="P993" i="2"/>
  <c r="O993" i="2"/>
  <c r="P992" i="2"/>
  <c r="O992" i="2"/>
  <c r="P991" i="2"/>
  <c r="O991" i="2"/>
  <c r="P990" i="2"/>
  <c r="O990" i="2"/>
  <c r="P989" i="2"/>
  <c r="O989" i="2"/>
  <c r="P988" i="2"/>
  <c r="O988" i="2"/>
  <c r="P987" i="2"/>
  <c r="O987" i="2"/>
  <c r="P986" i="2"/>
  <c r="O986" i="2"/>
  <c r="P985" i="2"/>
  <c r="O985" i="2"/>
  <c r="P984" i="2"/>
  <c r="O984" i="2"/>
  <c r="P983" i="2"/>
  <c r="O983" i="2"/>
  <c r="P982" i="2"/>
  <c r="O982" i="2"/>
  <c r="P981" i="2"/>
  <c r="O981" i="2"/>
  <c r="P980" i="2"/>
  <c r="O980" i="2"/>
  <c r="P979" i="2"/>
  <c r="O979" i="2"/>
  <c r="P978" i="2"/>
  <c r="O978" i="2"/>
  <c r="P977" i="2"/>
  <c r="O977" i="2"/>
  <c r="P976" i="2"/>
  <c r="O976" i="2"/>
  <c r="P975" i="2"/>
  <c r="O975" i="2"/>
  <c r="P974" i="2"/>
  <c r="O974" i="2"/>
  <c r="P973" i="2"/>
  <c r="O973" i="2"/>
  <c r="P972" i="2"/>
  <c r="O972" i="2"/>
  <c r="P971" i="2"/>
  <c r="O971" i="2"/>
  <c r="P970" i="2"/>
  <c r="O970" i="2"/>
  <c r="P969" i="2"/>
  <c r="O969" i="2"/>
  <c r="P968" i="2"/>
  <c r="O968" i="2"/>
  <c r="P967" i="2"/>
  <c r="O967" i="2"/>
  <c r="P966" i="2"/>
  <c r="O966" i="2"/>
  <c r="P965" i="2"/>
  <c r="O965" i="2"/>
  <c r="P964" i="2"/>
  <c r="O964" i="2"/>
  <c r="P963" i="2"/>
  <c r="O963" i="2"/>
  <c r="P962" i="2"/>
  <c r="O962" i="2"/>
  <c r="P961" i="2"/>
  <c r="O961" i="2"/>
  <c r="P960" i="2"/>
  <c r="O960" i="2"/>
  <c r="P959" i="2"/>
  <c r="O959" i="2"/>
  <c r="P958" i="2"/>
  <c r="O958" i="2"/>
  <c r="P957" i="2"/>
  <c r="O957" i="2"/>
  <c r="P956" i="2"/>
  <c r="O956" i="2"/>
  <c r="P955" i="2"/>
  <c r="O955" i="2"/>
  <c r="P954" i="2"/>
  <c r="O954" i="2"/>
  <c r="P953" i="2"/>
  <c r="O953" i="2"/>
  <c r="P952" i="2"/>
  <c r="O952" i="2"/>
  <c r="P951" i="2"/>
  <c r="O951" i="2"/>
  <c r="P950" i="2"/>
  <c r="O950" i="2"/>
  <c r="P949" i="2"/>
  <c r="O949" i="2"/>
  <c r="P948" i="2"/>
  <c r="O948" i="2"/>
  <c r="P947" i="2"/>
  <c r="O947" i="2"/>
  <c r="P946" i="2"/>
  <c r="O946" i="2"/>
  <c r="P945" i="2"/>
  <c r="O945" i="2"/>
  <c r="P944" i="2"/>
  <c r="O944" i="2"/>
  <c r="P943" i="2"/>
  <c r="O943" i="2"/>
  <c r="P942" i="2"/>
  <c r="O942" i="2"/>
  <c r="P941" i="2"/>
  <c r="O941" i="2"/>
  <c r="P940" i="2"/>
  <c r="O940" i="2"/>
  <c r="P939" i="2"/>
  <c r="O939" i="2"/>
  <c r="P938" i="2"/>
  <c r="O938" i="2"/>
  <c r="P937" i="2"/>
  <c r="O937" i="2"/>
  <c r="P936" i="2"/>
  <c r="O936" i="2"/>
  <c r="P935" i="2"/>
  <c r="O935" i="2"/>
  <c r="P934" i="2"/>
  <c r="O934" i="2"/>
  <c r="P933" i="2"/>
  <c r="O933" i="2"/>
  <c r="P932" i="2"/>
  <c r="O932" i="2"/>
  <c r="P931" i="2"/>
  <c r="O931" i="2"/>
  <c r="P930" i="2"/>
  <c r="O930" i="2"/>
  <c r="P929" i="2"/>
  <c r="O929" i="2"/>
  <c r="P928" i="2"/>
  <c r="O928" i="2"/>
  <c r="P927" i="2"/>
  <c r="O927" i="2"/>
  <c r="P926" i="2"/>
  <c r="O926" i="2"/>
  <c r="P925" i="2"/>
  <c r="O925" i="2"/>
  <c r="P924" i="2"/>
  <c r="O924" i="2"/>
  <c r="P923" i="2"/>
  <c r="O923" i="2"/>
  <c r="P922" i="2"/>
  <c r="O922" i="2"/>
  <c r="P921" i="2"/>
  <c r="O921" i="2"/>
  <c r="P920" i="2"/>
  <c r="O920" i="2"/>
  <c r="P919" i="2"/>
  <c r="O919" i="2"/>
  <c r="P918" i="2"/>
  <c r="O918" i="2"/>
  <c r="P917" i="2"/>
  <c r="O917" i="2"/>
  <c r="P916" i="2"/>
  <c r="O916" i="2"/>
  <c r="P915" i="2"/>
  <c r="O915" i="2"/>
  <c r="P914" i="2"/>
  <c r="O914" i="2"/>
  <c r="P913" i="2"/>
  <c r="O913" i="2"/>
  <c r="P912" i="2"/>
  <c r="O912" i="2"/>
  <c r="P911" i="2"/>
  <c r="O911" i="2"/>
  <c r="P910" i="2"/>
  <c r="O910" i="2"/>
  <c r="P909" i="2"/>
  <c r="O909" i="2"/>
  <c r="P908" i="2"/>
  <c r="O908" i="2"/>
  <c r="P907" i="2"/>
  <c r="O907" i="2"/>
  <c r="P906" i="2"/>
  <c r="O906" i="2"/>
  <c r="P905" i="2"/>
  <c r="O905" i="2"/>
  <c r="P904" i="2"/>
  <c r="O904" i="2"/>
  <c r="P903" i="2"/>
  <c r="O903" i="2"/>
  <c r="P902" i="2"/>
  <c r="O902" i="2"/>
  <c r="P901" i="2"/>
  <c r="O901" i="2"/>
  <c r="P900" i="2"/>
  <c r="O900" i="2"/>
  <c r="P899" i="2"/>
  <c r="O899" i="2"/>
  <c r="P898" i="2"/>
  <c r="O898" i="2"/>
  <c r="P897" i="2"/>
  <c r="O897" i="2"/>
  <c r="P896" i="2"/>
  <c r="O896" i="2"/>
  <c r="P895" i="2"/>
  <c r="O895" i="2"/>
  <c r="P894" i="2"/>
  <c r="O894" i="2"/>
  <c r="P893" i="2"/>
  <c r="O893" i="2"/>
  <c r="P892" i="2"/>
  <c r="O892" i="2"/>
  <c r="P891" i="2"/>
  <c r="O891" i="2"/>
  <c r="P890" i="2"/>
  <c r="O890" i="2"/>
  <c r="P889" i="2"/>
  <c r="O889" i="2"/>
  <c r="P888" i="2"/>
  <c r="O888" i="2"/>
  <c r="P887" i="2"/>
  <c r="O887" i="2"/>
  <c r="P886" i="2"/>
  <c r="O886" i="2"/>
  <c r="P885" i="2"/>
  <c r="O885" i="2"/>
  <c r="P884" i="2"/>
  <c r="O884" i="2"/>
  <c r="P883" i="2"/>
  <c r="O883" i="2"/>
  <c r="P882" i="2"/>
  <c r="O882" i="2"/>
  <c r="P881" i="2"/>
  <c r="O881" i="2"/>
  <c r="P880" i="2"/>
  <c r="O880" i="2"/>
  <c r="P879" i="2"/>
  <c r="O879" i="2"/>
  <c r="P878" i="2"/>
  <c r="O878" i="2"/>
  <c r="P877" i="2"/>
  <c r="O877" i="2"/>
  <c r="P876" i="2"/>
  <c r="O876" i="2"/>
  <c r="P875" i="2"/>
  <c r="O875" i="2"/>
  <c r="P874" i="2"/>
  <c r="O874" i="2"/>
  <c r="P873" i="2"/>
  <c r="O873" i="2"/>
  <c r="P872" i="2"/>
  <c r="O872" i="2"/>
  <c r="P871" i="2"/>
  <c r="O871" i="2"/>
  <c r="P870" i="2"/>
  <c r="O870" i="2"/>
  <c r="P869" i="2"/>
  <c r="O869" i="2"/>
  <c r="P868" i="2"/>
  <c r="O868" i="2"/>
  <c r="P867" i="2"/>
  <c r="O867" i="2"/>
  <c r="P866" i="2"/>
  <c r="O866" i="2"/>
  <c r="P865" i="2"/>
  <c r="O865" i="2"/>
  <c r="P864" i="2"/>
  <c r="O864" i="2"/>
  <c r="P863" i="2"/>
  <c r="O863" i="2"/>
  <c r="P862" i="2"/>
  <c r="O862" i="2"/>
  <c r="P861" i="2"/>
  <c r="O861" i="2"/>
  <c r="P860" i="2"/>
  <c r="O860" i="2"/>
  <c r="P859" i="2"/>
  <c r="O859" i="2"/>
  <c r="P858" i="2"/>
  <c r="O858" i="2"/>
  <c r="P857" i="2"/>
  <c r="O857" i="2"/>
  <c r="P856" i="2"/>
  <c r="O856" i="2"/>
  <c r="P855" i="2"/>
  <c r="O855" i="2"/>
  <c r="P854" i="2"/>
  <c r="O854" i="2"/>
  <c r="P853" i="2"/>
  <c r="O853" i="2"/>
  <c r="P852" i="2"/>
  <c r="O852" i="2"/>
  <c r="P851" i="2"/>
  <c r="O851" i="2"/>
  <c r="P850" i="2"/>
  <c r="O850" i="2"/>
  <c r="P849" i="2"/>
  <c r="O849" i="2"/>
  <c r="P848" i="2"/>
  <c r="O848" i="2"/>
  <c r="P847" i="2"/>
  <c r="O847" i="2"/>
  <c r="P846" i="2"/>
  <c r="O846" i="2"/>
  <c r="P845" i="2"/>
  <c r="O845" i="2"/>
  <c r="P844" i="2"/>
  <c r="O844" i="2"/>
  <c r="P843" i="2"/>
  <c r="O843" i="2"/>
  <c r="P842" i="2"/>
  <c r="O842" i="2"/>
  <c r="P841" i="2"/>
  <c r="O841" i="2"/>
  <c r="P840" i="2"/>
  <c r="O840" i="2"/>
  <c r="P839" i="2"/>
  <c r="O839" i="2"/>
  <c r="P838" i="2"/>
  <c r="O838" i="2"/>
  <c r="P837" i="2"/>
  <c r="O837" i="2"/>
  <c r="P836" i="2"/>
  <c r="O836" i="2"/>
  <c r="P835" i="2"/>
  <c r="O835" i="2"/>
  <c r="P834" i="2"/>
  <c r="O834" i="2"/>
  <c r="P833" i="2"/>
  <c r="O833" i="2"/>
  <c r="P832" i="2"/>
  <c r="O832" i="2"/>
  <c r="P831" i="2"/>
  <c r="O831" i="2"/>
  <c r="P830" i="2"/>
  <c r="O830" i="2"/>
  <c r="P829" i="2"/>
  <c r="O829" i="2"/>
  <c r="P828" i="2"/>
  <c r="O828" i="2"/>
  <c r="P827" i="2"/>
  <c r="O827" i="2"/>
  <c r="P826" i="2"/>
  <c r="O826" i="2"/>
  <c r="P825" i="2"/>
  <c r="O825" i="2"/>
  <c r="P824" i="2"/>
  <c r="O824" i="2"/>
  <c r="P823" i="2"/>
  <c r="O823" i="2"/>
  <c r="P822" i="2"/>
  <c r="O822" i="2"/>
  <c r="P821" i="2"/>
  <c r="O821" i="2"/>
  <c r="P820" i="2"/>
  <c r="O820" i="2"/>
  <c r="P819" i="2"/>
  <c r="O819" i="2"/>
  <c r="P818" i="2"/>
  <c r="O818" i="2"/>
  <c r="P817" i="2"/>
  <c r="O817" i="2"/>
  <c r="P816" i="2"/>
  <c r="O816" i="2"/>
  <c r="P815" i="2"/>
  <c r="O815" i="2"/>
  <c r="P814" i="2"/>
  <c r="O814" i="2"/>
  <c r="P813" i="2"/>
  <c r="O813" i="2"/>
  <c r="P812" i="2"/>
  <c r="O812" i="2"/>
  <c r="P811" i="2"/>
  <c r="O811" i="2"/>
  <c r="P810" i="2"/>
  <c r="O810" i="2"/>
  <c r="P809" i="2"/>
  <c r="O809" i="2"/>
  <c r="P808" i="2"/>
  <c r="O808" i="2"/>
  <c r="P807" i="2"/>
  <c r="O807" i="2"/>
  <c r="P806" i="2"/>
  <c r="O806" i="2"/>
  <c r="P805" i="2"/>
  <c r="O805" i="2"/>
  <c r="P804" i="2"/>
  <c r="O804" i="2"/>
  <c r="P803" i="2"/>
  <c r="O803" i="2"/>
  <c r="P802" i="2"/>
  <c r="O802" i="2"/>
  <c r="P801" i="2"/>
  <c r="O801" i="2"/>
  <c r="P800" i="2"/>
  <c r="O800" i="2"/>
  <c r="P799" i="2"/>
  <c r="O799" i="2"/>
  <c r="P798" i="2"/>
  <c r="O798" i="2"/>
  <c r="P797" i="2"/>
  <c r="O797" i="2"/>
  <c r="P796" i="2"/>
  <c r="O796" i="2"/>
  <c r="P795" i="2"/>
  <c r="O795" i="2"/>
  <c r="P794" i="2"/>
  <c r="O794" i="2"/>
  <c r="P793" i="2"/>
  <c r="O793" i="2"/>
  <c r="P792" i="2"/>
  <c r="O792" i="2"/>
  <c r="P791" i="2"/>
  <c r="O791" i="2"/>
  <c r="P790" i="2"/>
  <c r="O790" i="2"/>
  <c r="P789" i="2"/>
  <c r="O789" i="2"/>
  <c r="P788" i="2"/>
  <c r="O788" i="2"/>
  <c r="P787" i="2"/>
  <c r="O787" i="2"/>
  <c r="P786" i="2"/>
  <c r="O786" i="2"/>
  <c r="P785" i="2"/>
  <c r="O785" i="2"/>
  <c r="P784" i="2"/>
  <c r="O784" i="2"/>
  <c r="P783" i="2"/>
  <c r="O783" i="2"/>
  <c r="P782" i="2"/>
  <c r="O782" i="2"/>
  <c r="P781" i="2"/>
  <c r="O781" i="2"/>
  <c r="P780" i="2"/>
  <c r="O780" i="2"/>
  <c r="P779" i="2"/>
  <c r="O779" i="2"/>
  <c r="P778" i="2"/>
  <c r="O778" i="2"/>
  <c r="P777" i="2"/>
  <c r="O777" i="2"/>
  <c r="P776" i="2"/>
  <c r="O776" i="2"/>
  <c r="P775" i="2"/>
  <c r="O775" i="2"/>
  <c r="P774" i="2"/>
  <c r="O774" i="2"/>
  <c r="P773" i="2"/>
  <c r="O773" i="2"/>
  <c r="P772" i="2"/>
  <c r="O772" i="2"/>
  <c r="P771" i="2"/>
  <c r="O771" i="2"/>
  <c r="P770" i="2"/>
  <c r="O770" i="2"/>
  <c r="P769" i="2"/>
  <c r="O769" i="2"/>
  <c r="P768" i="2"/>
  <c r="O768" i="2"/>
  <c r="P767" i="2"/>
  <c r="O767" i="2"/>
  <c r="P766" i="2"/>
  <c r="O766" i="2"/>
  <c r="P765" i="2"/>
  <c r="O765" i="2"/>
  <c r="P764" i="2"/>
  <c r="O764" i="2"/>
  <c r="P763" i="2"/>
  <c r="O763" i="2"/>
  <c r="P762" i="2"/>
  <c r="O762" i="2"/>
  <c r="P761" i="2"/>
  <c r="O761" i="2"/>
  <c r="P760" i="2"/>
  <c r="O760" i="2"/>
  <c r="P759" i="2"/>
  <c r="O759" i="2"/>
  <c r="P758" i="2"/>
  <c r="O758" i="2"/>
  <c r="P757" i="2"/>
  <c r="O757" i="2"/>
  <c r="P756" i="2"/>
  <c r="O756" i="2"/>
  <c r="P755" i="2"/>
  <c r="O755" i="2"/>
  <c r="P754" i="2"/>
  <c r="O754" i="2"/>
  <c r="P753" i="2"/>
  <c r="O753" i="2"/>
  <c r="P752" i="2"/>
  <c r="O752" i="2"/>
  <c r="P751" i="2"/>
  <c r="O751" i="2"/>
  <c r="P750" i="2"/>
  <c r="O750" i="2"/>
  <c r="P749" i="2"/>
  <c r="O749" i="2"/>
  <c r="P748" i="2"/>
  <c r="O748" i="2"/>
  <c r="P747" i="2"/>
  <c r="O747" i="2"/>
  <c r="P746" i="2"/>
  <c r="O746" i="2"/>
  <c r="P745" i="2"/>
  <c r="O745" i="2"/>
  <c r="P744" i="2"/>
  <c r="O744" i="2"/>
  <c r="P743" i="2"/>
  <c r="O743" i="2"/>
  <c r="P742" i="2"/>
  <c r="O742" i="2"/>
  <c r="P741" i="2"/>
  <c r="O741" i="2"/>
  <c r="P740" i="2"/>
  <c r="O740" i="2"/>
  <c r="P739" i="2"/>
  <c r="O739" i="2"/>
  <c r="P738" i="2"/>
  <c r="O738" i="2"/>
  <c r="P737" i="2"/>
  <c r="O737" i="2"/>
  <c r="P736" i="2"/>
  <c r="O736" i="2"/>
  <c r="P735" i="2"/>
  <c r="O735" i="2"/>
  <c r="P734" i="2"/>
  <c r="O734" i="2"/>
  <c r="P733" i="2"/>
  <c r="O733" i="2"/>
  <c r="P732" i="2"/>
  <c r="O732" i="2"/>
  <c r="P731" i="2"/>
  <c r="O731" i="2"/>
  <c r="P730" i="2"/>
  <c r="O730" i="2"/>
  <c r="P729" i="2"/>
  <c r="O729" i="2"/>
  <c r="P728" i="2"/>
  <c r="O728" i="2"/>
  <c r="P727" i="2"/>
  <c r="O727" i="2"/>
  <c r="P726" i="2"/>
  <c r="O726" i="2"/>
  <c r="P725" i="2"/>
  <c r="O725" i="2"/>
  <c r="P724" i="2"/>
  <c r="O724" i="2"/>
  <c r="P723" i="2"/>
  <c r="O723" i="2"/>
  <c r="P722" i="2"/>
  <c r="O722" i="2"/>
  <c r="P721" i="2"/>
  <c r="O721" i="2"/>
  <c r="P720" i="2"/>
  <c r="O720" i="2"/>
  <c r="P719" i="2"/>
  <c r="O719" i="2"/>
  <c r="P718" i="2"/>
  <c r="O718" i="2"/>
  <c r="P717" i="2"/>
  <c r="O717" i="2"/>
  <c r="P716" i="2"/>
  <c r="O716" i="2"/>
  <c r="P715" i="2"/>
  <c r="O715" i="2"/>
  <c r="P714" i="2"/>
  <c r="O714" i="2"/>
  <c r="P713" i="2"/>
  <c r="O713" i="2"/>
  <c r="P712" i="2"/>
  <c r="O712" i="2"/>
  <c r="P711" i="2"/>
  <c r="O711" i="2"/>
  <c r="P710" i="2"/>
  <c r="O710" i="2"/>
  <c r="P709" i="2"/>
  <c r="O709" i="2"/>
  <c r="P708" i="2"/>
  <c r="O708" i="2"/>
  <c r="P707" i="2"/>
  <c r="O707" i="2"/>
  <c r="P706" i="2"/>
  <c r="O706" i="2"/>
  <c r="P705" i="2"/>
  <c r="O705" i="2"/>
  <c r="P704" i="2"/>
  <c r="O704" i="2"/>
  <c r="P703" i="2"/>
  <c r="O703" i="2"/>
  <c r="P702" i="2"/>
  <c r="O702" i="2"/>
  <c r="P701" i="2"/>
  <c r="O701" i="2"/>
  <c r="P700" i="2"/>
  <c r="O700" i="2"/>
  <c r="P699" i="2"/>
  <c r="O699" i="2"/>
  <c r="P698" i="2"/>
  <c r="O698" i="2"/>
  <c r="P697" i="2"/>
  <c r="O697" i="2"/>
  <c r="P696" i="2"/>
  <c r="O696" i="2"/>
  <c r="P695" i="2"/>
  <c r="O695" i="2"/>
  <c r="P694" i="2"/>
  <c r="O694" i="2"/>
  <c r="P693" i="2"/>
  <c r="O693" i="2"/>
  <c r="P692" i="2"/>
  <c r="O692" i="2"/>
  <c r="P691" i="2"/>
  <c r="O691" i="2"/>
  <c r="P690" i="2"/>
  <c r="O690" i="2"/>
  <c r="P689" i="2"/>
  <c r="O689" i="2"/>
  <c r="P688" i="2"/>
  <c r="O688" i="2"/>
  <c r="P687" i="2"/>
  <c r="O687" i="2"/>
  <c r="P686" i="2"/>
  <c r="O686" i="2"/>
  <c r="P685" i="2"/>
  <c r="O685" i="2"/>
  <c r="P684" i="2"/>
  <c r="O684" i="2"/>
  <c r="P683" i="2"/>
  <c r="O683" i="2"/>
  <c r="P682" i="2"/>
  <c r="O682" i="2"/>
  <c r="P681" i="2"/>
  <c r="O681" i="2"/>
  <c r="P680" i="2"/>
  <c r="O680" i="2"/>
  <c r="P679" i="2"/>
  <c r="O679" i="2"/>
  <c r="P678" i="2"/>
  <c r="O678" i="2"/>
  <c r="P677" i="2"/>
  <c r="O677" i="2"/>
  <c r="P676" i="2"/>
  <c r="O676" i="2"/>
  <c r="P675" i="2"/>
  <c r="O675" i="2"/>
  <c r="P674" i="2"/>
  <c r="O674" i="2"/>
  <c r="P673" i="2"/>
  <c r="O673" i="2"/>
  <c r="P672" i="2"/>
  <c r="O672" i="2"/>
  <c r="P671" i="2"/>
  <c r="O671" i="2"/>
  <c r="P670" i="2"/>
  <c r="O670" i="2"/>
  <c r="P669" i="2"/>
  <c r="O669" i="2"/>
  <c r="P668" i="2"/>
  <c r="O668" i="2"/>
  <c r="P667" i="2"/>
  <c r="O667" i="2"/>
  <c r="P666" i="2"/>
  <c r="O666" i="2"/>
  <c r="P665" i="2"/>
  <c r="O665" i="2"/>
  <c r="P664" i="2"/>
  <c r="O664" i="2"/>
  <c r="P663" i="2"/>
  <c r="O663" i="2"/>
  <c r="P662" i="2"/>
  <c r="O662" i="2"/>
  <c r="P661" i="2"/>
  <c r="O661" i="2"/>
  <c r="P660" i="2"/>
  <c r="O660" i="2"/>
  <c r="P659" i="2"/>
  <c r="O659" i="2"/>
  <c r="P658" i="2"/>
  <c r="O658" i="2"/>
  <c r="P657" i="2"/>
  <c r="O657" i="2"/>
  <c r="P656" i="2"/>
  <c r="O656" i="2"/>
  <c r="P655" i="2"/>
  <c r="O655" i="2"/>
  <c r="P654" i="2"/>
  <c r="O654" i="2"/>
  <c r="P653" i="2"/>
  <c r="O653" i="2"/>
  <c r="P652" i="2"/>
  <c r="O652" i="2"/>
  <c r="P651" i="2"/>
  <c r="O651" i="2"/>
  <c r="P650" i="2"/>
  <c r="O650" i="2"/>
  <c r="P649" i="2"/>
  <c r="O649" i="2"/>
  <c r="P648" i="2"/>
  <c r="O648" i="2"/>
  <c r="P647" i="2"/>
  <c r="O647" i="2"/>
  <c r="P646" i="2"/>
  <c r="O646" i="2"/>
  <c r="P645" i="2"/>
  <c r="O645" i="2"/>
  <c r="P644" i="2"/>
  <c r="O644" i="2"/>
  <c r="P643" i="2"/>
  <c r="O643" i="2"/>
  <c r="P642" i="2"/>
  <c r="O642" i="2"/>
  <c r="P641" i="2"/>
  <c r="O641" i="2"/>
  <c r="P640" i="2"/>
  <c r="O640" i="2"/>
  <c r="P639" i="2"/>
  <c r="O639" i="2"/>
  <c r="P638" i="2"/>
  <c r="O638" i="2"/>
  <c r="P637" i="2"/>
  <c r="O637" i="2"/>
  <c r="P636" i="2"/>
  <c r="O636" i="2"/>
  <c r="P635" i="2"/>
  <c r="O635" i="2"/>
  <c r="P634" i="2"/>
  <c r="O634" i="2"/>
  <c r="P633" i="2"/>
  <c r="O633" i="2"/>
  <c r="P632" i="2"/>
  <c r="O632" i="2"/>
  <c r="P631" i="2"/>
  <c r="O631" i="2"/>
  <c r="P630" i="2"/>
  <c r="O630" i="2"/>
  <c r="P629" i="2"/>
  <c r="O629" i="2"/>
  <c r="P628" i="2"/>
  <c r="O628" i="2"/>
  <c r="P627" i="2"/>
  <c r="O627" i="2"/>
  <c r="P626" i="2"/>
  <c r="O626" i="2"/>
  <c r="P625" i="2"/>
  <c r="O625" i="2"/>
  <c r="P624" i="2"/>
  <c r="O624" i="2"/>
  <c r="P623" i="2"/>
  <c r="O623" i="2"/>
  <c r="P622" i="2"/>
  <c r="O622" i="2"/>
  <c r="P621" i="2"/>
  <c r="O621" i="2"/>
  <c r="P620" i="2"/>
  <c r="O620" i="2"/>
  <c r="P619" i="2"/>
  <c r="O619" i="2"/>
  <c r="P618" i="2"/>
  <c r="O618" i="2"/>
  <c r="P617" i="2"/>
  <c r="O617" i="2"/>
  <c r="P616" i="2"/>
  <c r="O616" i="2"/>
  <c r="P615" i="2"/>
  <c r="O615" i="2"/>
  <c r="P614" i="2"/>
  <c r="O614" i="2"/>
  <c r="P613" i="2"/>
  <c r="O613" i="2"/>
  <c r="P612" i="2"/>
  <c r="O612" i="2"/>
  <c r="P611" i="2"/>
  <c r="O611" i="2"/>
  <c r="P610" i="2"/>
  <c r="O610" i="2"/>
  <c r="P609" i="2"/>
  <c r="O609" i="2"/>
  <c r="P608" i="2"/>
  <c r="O608" i="2"/>
  <c r="P607" i="2"/>
  <c r="O607" i="2"/>
  <c r="P606" i="2"/>
  <c r="O606" i="2"/>
  <c r="P605" i="2"/>
  <c r="O605" i="2"/>
  <c r="P604" i="2"/>
  <c r="O604" i="2"/>
  <c r="P603" i="2"/>
  <c r="O603" i="2"/>
  <c r="P602" i="2"/>
  <c r="O602" i="2"/>
  <c r="P601" i="2"/>
  <c r="O601" i="2"/>
  <c r="P600" i="2"/>
  <c r="O600" i="2"/>
  <c r="P599" i="2"/>
  <c r="O599" i="2"/>
  <c r="P598" i="2"/>
  <c r="O598" i="2"/>
  <c r="P597" i="2"/>
  <c r="O597" i="2"/>
  <c r="P596" i="2"/>
  <c r="O596" i="2"/>
  <c r="P595" i="2"/>
  <c r="O595" i="2"/>
  <c r="P594" i="2"/>
  <c r="O594" i="2"/>
  <c r="P593" i="2"/>
  <c r="O593" i="2"/>
  <c r="P592" i="2"/>
  <c r="O592" i="2"/>
  <c r="P591" i="2"/>
  <c r="O591" i="2"/>
  <c r="P590" i="2"/>
  <c r="O590" i="2"/>
  <c r="P589" i="2"/>
  <c r="O589" i="2"/>
  <c r="P588" i="2"/>
  <c r="O588" i="2"/>
  <c r="P587" i="2"/>
  <c r="O587" i="2"/>
  <c r="P586" i="2"/>
  <c r="O586" i="2"/>
  <c r="P585" i="2"/>
  <c r="O585" i="2"/>
  <c r="P584" i="2"/>
  <c r="O584" i="2"/>
  <c r="P583" i="2"/>
  <c r="O583" i="2"/>
  <c r="P582" i="2"/>
  <c r="O582" i="2"/>
  <c r="P581" i="2"/>
  <c r="O581" i="2"/>
  <c r="P580" i="2"/>
  <c r="O580" i="2"/>
  <c r="P579" i="2"/>
  <c r="O579" i="2"/>
  <c r="P578" i="2"/>
  <c r="O578" i="2"/>
  <c r="P577" i="2"/>
  <c r="O577" i="2"/>
  <c r="P576" i="2"/>
  <c r="O576" i="2"/>
  <c r="P575" i="2"/>
  <c r="O575" i="2"/>
  <c r="P574" i="2"/>
  <c r="O574" i="2"/>
  <c r="P573" i="2"/>
  <c r="O573" i="2"/>
  <c r="P572" i="2"/>
  <c r="O572" i="2"/>
  <c r="P571" i="2"/>
  <c r="O571" i="2"/>
  <c r="P570" i="2"/>
  <c r="O570" i="2"/>
  <c r="P569" i="2"/>
  <c r="O569" i="2"/>
  <c r="P568" i="2"/>
  <c r="O568" i="2"/>
  <c r="P567" i="2"/>
  <c r="O567" i="2"/>
  <c r="P566" i="2"/>
  <c r="O566" i="2"/>
  <c r="P565" i="2"/>
  <c r="O565" i="2"/>
  <c r="P564" i="2"/>
  <c r="O564" i="2"/>
  <c r="P563" i="2"/>
  <c r="O563" i="2"/>
  <c r="P562" i="2"/>
  <c r="O562" i="2"/>
  <c r="P561" i="2"/>
  <c r="O561" i="2"/>
  <c r="P560" i="2"/>
  <c r="O560" i="2"/>
  <c r="P559" i="2"/>
  <c r="O559" i="2"/>
  <c r="P558" i="2"/>
  <c r="O558" i="2"/>
  <c r="P557" i="2"/>
  <c r="O557" i="2"/>
  <c r="P556" i="2"/>
  <c r="O556" i="2"/>
  <c r="P555" i="2"/>
  <c r="O555" i="2"/>
  <c r="P554" i="2"/>
  <c r="O554" i="2"/>
  <c r="P553" i="2"/>
  <c r="O553" i="2"/>
  <c r="P552" i="2"/>
  <c r="O552" i="2"/>
  <c r="P551" i="2"/>
  <c r="O551" i="2"/>
  <c r="P550" i="2"/>
  <c r="O550" i="2"/>
  <c r="P549" i="2"/>
  <c r="O549" i="2"/>
  <c r="P548" i="2"/>
  <c r="O548" i="2"/>
  <c r="P547" i="2"/>
  <c r="O547" i="2"/>
  <c r="P546" i="2"/>
  <c r="O546" i="2"/>
  <c r="P545" i="2"/>
  <c r="O545" i="2"/>
  <c r="P544" i="2"/>
  <c r="O544" i="2"/>
  <c r="P543" i="2"/>
  <c r="O543" i="2"/>
  <c r="P542" i="2"/>
  <c r="O542" i="2"/>
  <c r="P541" i="2"/>
  <c r="O541" i="2"/>
  <c r="P540" i="2"/>
  <c r="O540" i="2"/>
  <c r="P539" i="2"/>
  <c r="O539" i="2"/>
  <c r="P538" i="2"/>
  <c r="O538" i="2"/>
  <c r="P537" i="2"/>
  <c r="O537" i="2"/>
  <c r="P536" i="2"/>
  <c r="O536" i="2"/>
  <c r="P535" i="2"/>
  <c r="O535" i="2"/>
  <c r="P534" i="2"/>
  <c r="O534" i="2"/>
  <c r="P533" i="2"/>
  <c r="O533" i="2"/>
  <c r="P532" i="2"/>
  <c r="O532" i="2"/>
  <c r="P531" i="2"/>
  <c r="O531" i="2"/>
  <c r="P530" i="2"/>
  <c r="O530" i="2"/>
  <c r="P529" i="2"/>
  <c r="O529" i="2"/>
  <c r="P528" i="2"/>
  <c r="O528" i="2"/>
  <c r="P527" i="2"/>
  <c r="O527" i="2"/>
  <c r="P526" i="2"/>
  <c r="O526" i="2"/>
  <c r="P525" i="2"/>
  <c r="O525" i="2"/>
  <c r="P524" i="2"/>
  <c r="O524" i="2"/>
  <c r="P523" i="2"/>
  <c r="O523" i="2"/>
  <c r="P522" i="2"/>
  <c r="O522" i="2"/>
  <c r="P521" i="2"/>
  <c r="O521" i="2"/>
  <c r="P520" i="2"/>
  <c r="O520" i="2"/>
  <c r="P519" i="2"/>
  <c r="O519" i="2"/>
  <c r="P518" i="2"/>
  <c r="O518" i="2"/>
  <c r="P517" i="2"/>
  <c r="O517" i="2"/>
  <c r="P516" i="2"/>
  <c r="O516" i="2"/>
  <c r="P515" i="2"/>
  <c r="O515" i="2"/>
  <c r="P514" i="2"/>
  <c r="O514" i="2"/>
  <c r="P513" i="2"/>
  <c r="O513" i="2"/>
  <c r="P512" i="2"/>
  <c r="O512" i="2"/>
  <c r="P511" i="2"/>
  <c r="O511" i="2"/>
  <c r="P510" i="2"/>
  <c r="O510" i="2"/>
  <c r="P509" i="2"/>
  <c r="O509" i="2"/>
  <c r="P508" i="2"/>
  <c r="O508" i="2"/>
  <c r="P507" i="2"/>
  <c r="O507" i="2"/>
  <c r="P506" i="2"/>
  <c r="O506" i="2"/>
  <c r="P505" i="2"/>
  <c r="O505" i="2"/>
  <c r="P504" i="2"/>
  <c r="O504" i="2"/>
  <c r="P503" i="2"/>
  <c r="O503" i="2"/>
  <c r="P502" i="2"/>
  <c r="O502" i="2"/>
  <c r="P501" i="2"/>
  <c r="O501" i="2"/>
  <c r="P500" i="2"/>
  <c r="O500" i="2"/>
  <c r="P499" i="2"/>
  <c r="O499" i="2"/>
  <c r="P498" i="2"/>
  <c r="O498" i="2"/>
  <c r="P497" i="2"/>
  <c r="O497" i="2"/>
  <c r="P496" i="2"/>
  <c r="O496" i="2"/>
  <c r="P495" i="2"/>
  <c r="O495" i="2"/>
  <c r="P494" i="2"/>
  <c r="O494" i="2"/>
  <c r="P493" i="2"/>
  <c r="O493" i="2"/>
  <c r="P492" i="2"/>
  <c r="O492" i="2"/>
  <c r="P491" i="2"/>
  <c r="O491" i="2"/>
  <c r="P490" i="2"/>
  <c r="O490" i="2"/>
  <c r="P489" i="2"/>
  <c r="O489" i="2"/>
  <c r="P488" i="2"/>
  <c r="O488" i="2"/>
  <c r="P487" i="2"/>
  <c r="O487" i="2"/>
  <c r="P486" i="2"/>
  <c r="O486" i="2"/>
  <c r="P485" i="2"/>
  <c r="O485" i="2"/>
  <c r="P484" i="2"/>
  <c r="O484" i="2"/>
  <c r="P483" i="2"/>
  <c r="O483" i="2"/>
  <c r="P482" i="2"/>
  <c r="O482" i="2"/>
  <c r="P481" i="2"/>
  <c r="O481" i="2"/>
  <c r="P480" i="2"/>
  <c r="O480" i="2"/>
  <c r="P479" i="2"/>
  <c r="O479" i="2"/>
  <c r="P478" i="2"/>
  <c r="O478" i="2"/>
  <c r="P477" i="2"/>
  <c r="O477" i="2"/>
  <c r="P476" i="2"/>
  <c r="O476" i="2"/>
  <c r="P475" i="2"/>
  <c r="O475" i="2"/>
  <c r="P474" i="2"/>
  <c r="O474" i="2"/>
  <c r="P473" i="2"/>
  <c r="O473" i="2"/>
  <c r="P472" i="2"/>
  <c r="O472" i="2"/>
  <c r="P471" i="2"/>
  <c r="O471" i="2"/>
  <c r="P470" i="2"/>
  <c r="O470" i="2"/>
  <c r="P469" i="2"/>
  <c r="O469" i="2"/>
  <c r="P468" i="2"/>
  <c r="O468" i="2"/>
  <c r="P467" i="2"/>
  <c r="O467" i="2"/>
  <c r="P466" i="2"/>
  <c r="O466" i="2"/>
  <c r="P465" i="2"/>
  <c r="O465" i="2"/>
  <c r="P464" i="2"/>
  <c r="O464" i="2"/>
  <c r="P463" i="2"/>
  <c r="O463" i="2"/>
  <c r="P462" i="2"/>
  <c r="O462" i="2"/>
  <c r="P461" i="2"/>
  <c r="O461" i="2"/>
  <c r="P460" i="2"/>
  <c r="O460" i="2"/>
  <c r="P459" i="2"/>
  <c r="O459" i="2"/>
  <c r="P458" i="2"/>
  <c r="O458" i="2"/>
  <c r="P457" i="2"/>
  <c r="O457" i="2"/>
  <c r="P456" i="2"/>
  <c r="O456" i="2"/>
  <c r="P455" i="2"/>
  <c r="O455" i="2"/>
  <c r="P454" i="2"/>
  <c r="O454" i="2"/>
  <c r="P453" i="2"/>
  <c r="O453" i="2"/>
  <c r="P452" i="2"/>
  <c r="O452" i="2"/>
  <c r="P451" i="2"/>
  <c r="O451" i="2"/>
  <c r="P450" i="2"/>
  <c r="O450" i="2"/>
  <c r="P449" i="2"/>
  <c r="O449" i="2"/>
  <c r="P448" i="2"/>
  <c r="O448" i="2"/>
  <c r="P447" i="2"/>
  <c r="O447" i="2"/>
  <c r="P446" i="2"/>
  <c r="O446" i="2"/>
  <c r="P445" i="2"/>
  <c r="O445" i="2"/>
  <c r="P444" i="2"/>
  <c r="O444" i="2"/>
  <c r="P443" i="2"/>
  <c r="O443" i="2"/>
  <c r="P442" i="2"/>
  <c r="O442" i="2"/>
  <c r="P441" i="2"/>
  <c r="O441" i="2"/>
  <c r="P440" i="2"/>
  <c r="O440" i="2"/>
  <c r="P439" i="2"/>
  <c r="O439" i="2"/>
  <c r="P438" i="2"/>
  <c r="O438" i="2"/>
  <c r="P437" i="2"/>
  <c r="O437" i="2"/>
  <c r="P436" i="2"/>
  <c r="O436" i="2"/>
  <c r="P435" i="2"/>
  <c r="O435" i="2"/>
  <c r="P434" i="2"/>
  <c r="O434" i="2"/>
  <c r="P433" i="2"/>
  <c r="O433" i="2"/>
  <c r="P432" i="2"/>
  <c r="O432" i="2"/>
  <c r="P431" i="2"/>
  <c r="O431" i="2"/>
  <c r="P430" i="2"/>
  <c r="O430" i="2"/>
  <c r="P429" i="2"/>
  <c r="O429" i="2"/>
  <c r="P428" i="2"/>
  <c r="O428" i="2"/>
  <c r="P427" i="2"/>
  <c r="O427" i="2"/>
  <c r="P426" i="2"/>
  <c r="O426" i="2"/>
  <c r="P425" i="2"/>
  <c r="O425" i="2"/>
  <c r="P424" i="2"/>
  <c r="O424" i="2"/>
  <c r="P423" i="2"/>
  <c r="O423" i="2"/>
  <c r="P422" i="2"/>
  <c r="O422" i="2"/>
  <c r="P421" i="2"/>
  <c r="O421" i="2"/>
  <c r="P420" i="2"/>
  <c r="O420" i="2"/>
  <c r="P419" i="2"/>
  <c r="O419" i="2"/>
  <c r="P418" i="2"/>
  <c r="O418" i="2"/>
  <c r="P417" i="2"/>
  <c r="O417" i="2"/>
  <c r="P416" i="2"/>
  <c r="O416" i="2"/>
  <c r="P415" i="2"/>
  <c r="O415" i="2"/>
  <c r="P414" i="2"/>
  <c r="O414" i="2"/>
  <c r="P413" i="2"/>
  <c r="O413" i="2"/>
  <c r="P412" i="2"/>
  <c r="O412" i="2"/>
  <c r="P411" i="2"/>
  <c r="O411" i="2"/>
  <c r="P410" i="2"/>
  <c r="O410" i="2"/>
  <c r="P409" i="2"/>
  <c r="O409" i="2"/>
  <c r="P408" i="2"/>
  <c r="O408" i="2"/>
  <c r="P407" i="2"/>
  <c r="O407" i="2"/>
  <c r="P406" i="2"/>
  <c r="O406" i="2"/>
  <c r="P405" i="2"/>
  <c r="O405" i="2"/>
  <c r="P404" i="2"/>
  <c r="O404" i="2"/>
  <c r="P403" i="2"/>
  <c r="O403" i="2"/>
  <c r="P402" i="2"/>
  <c r="O402" i="2"/>
  <c r="P401" i="2"/>
  <c r="O401" i="2"/>
  <c r="P400" i="2"/>
  <c r="O400" i="2"/>
  <c r="P399" i="2"/>
  <c r="O399" i="2"/>
  <c r="P398" i="2"/>
  <c r="O398" i="2"/>
  <c r="P397" i="2"/>
  <c r="O397" i="2"/>
  <c r="P396" i="2"/>
  <c r="O396" i="2"/>
  <c r="P395" i="2"/>
  <c r="O395" i="2"/>
  <c r="P394" i="2"/>
  <c r="O394" i="2"/>
  <c r="P393" i="2"/>
  <c r="O393" i="2"/>
  <c r="P392" i="2"/>
  <c r="O392" i="2"/>
  <c r="P391" i="2"/>
  <c r="O391" i="2"/>
  <c r="P390" i="2"/>
  <c r="O390" i="2"/>
  <c r="P389" i="2"/>
  <c r="O389" i="2"/>
  <c r="P388" i="2"/>
  <c r="O388" i="2"/>
  <c r="P387" i="2"/>
  <c r="O387" i="2"/>
  <c r="P386" i="2"/>
  <c r="O386" i="2"/>
  <c r="P385" i="2"/>
  <c r="O385" i="2"/>
  <c r="P384" i="2"/>
  <c r="O384" i="2"/>
  <c r="P383" i="2"/>
  <c r="O383" i="2"/>
  <c r="P382" i="2"/>
  <c r="O382" i="2"/>
  <c r="P381" i="2"/>
  <c r="O381" i="2"/>
  <c r="P380" i="2"/>
  <c r="O380" i="2"/>
  <c r="P379" i="2"/>
  <c r="O379" i="2"/>
  <c r="P378" i="2"/>
  <c r="O378" i="2"/>
  <c r="P377" i="2"/>
  <c r="O377" i="2"/>
  <c r="P376" i="2"/>
  <c r="O376" i="2"/>
  <c r="P375" i="2"/>
  <c r="O375" i="2"/>
  <c r="P374" i="2"/>
  <c r="O374" i="2"/>
  <c r="P373" i="2"/>
  <c r="O373" i="2"/>
  <c r="P372" i="2"/>
  <c r="O372" i="2"/>
  <c r="P371" i="2"/>
  <c r="O371" i="2"/>
  <c r="P370" i="2"/>
  <c r="O370" i="2"/>
  <c r="P369" i="2"/>
  <c r="O369" i="2"/>
  <c r="P368" i="2"/>
  <c r="O368" i="2"/>
  <c r="P367" i="2"/>
  <c r="O367" i="2"/>
  <c r="P366" i="2"/>
  <c r="O366" i="2"/>
  <c r="P365" i="2"/>
  <c r="O365" i="2"/>
  <c r="P364" i="2"/>
  <c r="O364" i="2"/>
  <c r="P363" i="2"/>
  <c r="O363" i="2"/>
  <c r="P362" i="2"/>
  <c r="O362" i="2"/>
  <c r="P361" i="2"/>
  <c r="O361" i="2"/>
  <c r="P360" i="2"/>
  <c r="O360" i="2"/>
  <c r="P359" i="2"/>
  <c r="O359" i="2"/>
  <c r="P358" i="2"/>
  <c r="O358" i="2"/>
  <c r="P357" i="2"/>
  <c r="O357" i="2"/>
  <c r="P356" i="2"/>
  <c r="O356" i="2"/>
  <c r="P355" i="2"/>
  <c r="O355" i="2"/>
  <c r="P354" i="2"/>
  <c r="O354" i="2"/>
  <c r="P353" i="2"/>
  <c r="O353" i="2"/>
  <c r="P352" i="2"/>
  <c r="O352" i="2"/>
  <c r="P351" i="2"/>
  <c r="O351" i="2"/>
  <c r="P350" i="2"/>
  <c r="O350" i="2"/>
  <c r="P349" i="2"/>
  <c r="O349" i="2"/>
  <c r="P348" i="2"/>
  <c r="O348" i="2"/>
  <c r="P347" i="2"/>
  <c r="O347" i="2"/>
  <c r="P346" i="2"/>
  <c r="O346" i="2"/>
  <c r="P345" i="2"/>
  <c r="O345" i="2"/>
  <c r="P344" i="2"/>
  <c r="O344" i="2"/>
  <c r="P343" i="2"/>
  <c r="O343" i="2"/>
  <c r="P342" i="2"/>
  <c r="O342" i="2"/>
  <c r="P341" i="2"/>
  <c r="O341" i="2"/>
  <c r="P340" i="2"/>
  <c r="O340" i="2"/>
  <c r="P339" i="2"/>
  <c r="O339" i="2"/>
  <c r="P338" i="2"/>
  <c r="O338" i="2"/>
  <c r="P337" i="2"/>
  <c r="O337" i="2"/>
  <c r="P336" i="2"/>
  <c r="O336" i="2"/>
  <c r="P335" i="2"/>
  <c r="O335" i="2"/>
  <c r="P334" i="2"/>
  <c r="O334" i="2"/>
  <c r="P333" i="2"/>
  <c r="O333" i="2"/>
  <c r="P332" i="2"/>
  <c r="O332" i="2"/>
  <c r="P331" i="2"/>
  <c r="O331" i="2"/>
  <c r="P330" i="2"/>
  <c r="O330" i="2"/>
  <c r="P329" i="2"/>
  <c r="O329" i="2"/>
  <c r="P328" i="2"/>
  <c r="O328" i="2"/>
  <c r="P327" i="2"/>
  <c r="O327" i="2"/>
  <c r="P326" i="2"/>
  <c r="O326" i="2"/>
  <c r="P325" i="2"/>
  <c r="O325" i="2"/>
  <c r="P324" i="2"/>
  <c r="O324" i="2"/>
  <c r="P323" i="2"/>
  <c r="O323" i="2"/>
  <c r="P322" i="2"/>
  <c r="O322" i="2"/>
  <c r="P321" i="2"/>
  <c r="O321" i="2"/>
  <c r="P320" i="2"/>
  <c r="O320" i="2"/>
  <c r="P319" i="2"/>
  <c r="O319" i="2"/>
  <c r="P318" i="2"/>
  <c r="O318" i="2"/>
  <c r="P317" i="2"/>
  <c r="O317" i="2"/>
  <c r="P316" i="2"/>
  <c r="O316" i="2"/>
  <c r="P315" i="2"/>
  <c r="O315" i="2"/>
  <c r="P314" i="2"/>
  <c r="O314" i="2"/>
  <c r="P313" i="2"/>
  <c r="O313" i="2"/>
  <c r="P312" i="2"/>
  <c r="O312" i="2"/>
  <c r="P311" i="2"/>
  <c r="O311" i="2"/>
  <c r="P310" i="2"/>
  <c r="O310" i="2"/>
  <c r="P309" i="2"/>
  <c r="O309" i="2"/>
  <c r="P308" i="2"/>
  <c r="O308" i="2"/>
  <c r="P307" i="2"/>
  <c r="O307" i="2"/>
  <c r="P306" i="2"/>
  <c r="O306" i="2"/>
  <c r="P305" i="2"/>
  <c r="O305" i="2"/>
  <c r="P304" i="2"/>
  <c r="O304" i="2"/>
  <c r="P303" i="2"/>
  <c r="O303" i="2"/>
  <c r="P302" i="2"/>
  <c r="O302" i="2"/>
  <c r="P301" i="2"/>
  <c r="O301" i="2"/>
  <c r="P300" i="2"/>
  <c r="O300" i="2"/>
  <c r="P299" i="2"/>
  <c r="O299" i="2"/>
  <c r="P298" i="2"/>
  <c r="O298" i="2"/>
  <c r="P297" i="2"/>
  <c r="O297" i="2"/>
  <c r="P296" i="2"/>
  <c r="O296" i="2"/>
  <c r="P295" i="2"/>
  <c r="O295" i="2"/>
  <c r="P294" i="2"/>
  <c r="O294" i="2"/>
  <c r="P293" i="2"/>
  <c r="O293" i="2"/>
  <c r="P292" i="2"/>
  <c r="O292" i="2"/>
  <c r="P291" i="2"/>
  <c r="O291" i="2"/>
  <c r="P290" i="2"/>
  <c r="O290" i="2"/>
  <c r="P289" i="2"/>
  <c r="O289" i="2"/>
  <c r="P288" i="2"/>
  <c r="O288" i="2"/>
  <c r="P287" i="2"/>
  <c r="O287" i="2"/>
  <c r="P286" i="2"/>
  <c r="O286" i="2"/>
  <c r="P285" i="2"/>
  <c r="O285" i="2"/>
  <c r="P284" i="2"/>
  <c r="O284" i="2"/>
  <c r="P283" i="2"/>
  <c r="O283" i="2"/>
  <c r="P282" i="2"/>
  <c r="O282" i="2"/>
  <c r="P281" i="2"/>
  <c r="O281" i="2"/>
  <c r="P280" i="2"/>
  <c r="O280" i="2"/>
  <c r="P279" i="2"/>
  <c r="O279" i="2"/>
  <c r="P278" i="2"/>
  <c r="O278" i="2"/>
  <c r="P277" i="2"/>
  <c r="O277" i="2"/>
  <c r="P276" i="2"/>
  <c r="O276" i="2"/>
  <c r="P275" i="2"/>
  <c r="O275" i="2"/>
  <c r="P274" i="2"/>
  <c r="O274" i="2"/>
  <c r="P273" i="2"/>
  <c r="O273" i="2"/>
  <c r="P272" i="2"/>
  <c r="O272" i="2"/>
  <c r="P271" i="2"/>
  <c r="O271" i="2"/>
  <c r="P270" i="2"/>
  <c r="O270" i="2"/>
  <c r="P269" i="2"/>
  <c r="O269" i="2"/>
  <c r="P268" i="2"/>
  <c r="O268" i="2"/>
  <c r="P267" i="2"/>
  <c r="O267" i="2"/>
  <c r="P266" i="2"/>
  <c r="O266" i="2"/>
  <c r="P265" i="2"/>
  <c r="O265" i="2"/>
  <c r="P264" i="2"/>
  <c r="O264" i="2"/>
  <c r="P263" i="2"/>
  <c r="O263" i="2"/>
  <c r="P262" i="2"/>
  <c r="O262" i="2"/>
  <c r="P261" i="2"/>
  <c r="O261" i="2"/>
  <c r="P260" i="2"/>
  <c r="O260" i="2"/>
  <c r="P259" i="2"/>
  <c r="O259" i="2"/>
  <c r="P258" i="2"/>
  <c r="O258" i="2"/>
  <c r="P257" i="2"/>
  <c r="O257" i="2"/>
  <c r="P256" i="2"/>
  <c r="O256" i="2"/>
  <c r="P255" i="2"/>
  <c r="O255" i="2"/>
  <c r="P254" i="2"/>
  <c r="O254" i="2"/>
  <c r="P253" i="2"/>
  <c r="O253" i="2"/>
  <c r="P252" i="2"/>
  <c r="O252" i="2"/>
  <c r="P251" i="2"/>
  <c r="O251" i="2"/>
  <c r="P250" i="2"/>
  <c r="O250" i="2"/>
  <c r="P249" i="2"/>
  <c r="O249" i="2"/>
  <c r="P248" i="2"/>
  <c r="O248" i="2"/>
  <c r="P247" i="2"/>
  <c r="O247" i="2"/>
  <c r="P246" i="2"/>
  <c r="O246" i="2"/>
  <c r="P245" i="2"/>
  <c r="O245" i="2"/>
  <c r="P244" i="2"/>
  <c r="O244" i="2"/>
  <c r="P243" i="2"/>
  <c r="O243" i="2"/>
  <c r="P242" i="2"/>
  <c r="O242" i="2"/>
  <c r="P241" i="2"/>
  <c r="O241" i="2"/>
  <c r="P240" i="2"/>
  <c r="O240" i="2"/>
  <c r="P239" i="2"/>
  <c r="O239" i="2"/>
  <c r="P238" i="2"/>
  <c r="O238" i="2"/>
  <c r="P237" i="2"/>
  <c r="O237" i="2"/>
  <c r="P236" i="2"/>
  <c r="O236" i="2"/>
  <c r="P235" i="2"/>
  <c r="O235" i="2"/>
  <c r="P234" i="2"/>
  <c r="O234" i="2"/>
  <c r="P233" i="2"/>
  <c r="O233" i="2"/>
  <c r="P232" i="2"/>
  <c r="O232" i="2"/>
  <c r="P231" i="2"/>
  <c r="O231" i="2"/>
  <c r="P230" i="2"/>
  <c r="O230" i="2"/>
  <c r="P229" i="2"/>
  <c r="O229" i="2"/>
  <c r="P228" i="2"/>
  <c r="O228" i="2"/>
  <c r="P227" i="2"/>
  <c r="O227" i="2"/>
  <c r="P226" i="2"/>
  <c r="O226" i="2"/>
  <c r="P225" i="2"/>
  <c r="O225" i="2"/>
  <c r="P224" i="2"/>
  <c r="O224" i="2"/>
  <c r="P223" i="2"/>
  <c r="O223" i="2"/>
  <c r="P222" i="2"/>
  <c r="O222" i="2"/>
  <c r="P221" i="2"/>
  <c r="O221" i="2"/>
  <c r="P220" i="2"/>
  <c r="O220" i="2"/>
  <c r="P219" i="2"/>
  <c r="O219" i="2"/>
  <c r="P218" i="2"/>
  <c r="O218" i="2"/>
  <c r="P217" i="2"/>
  <c r="O217" i="2"/>
  <c r="P216" i="2"/>
  <c r="O216" i="2"/>
  <c r="P215" i="2"/>
  <c r="O215" i="2"/>
  <c r="P214" i="2"/>
  <c r="O214" i="2"/>
  <c r="P213" i="2"/>
  <c r="O213" i="2"/>
  <c r="P212" i="2"/>
  <c r="O212" i="2"/>
  <c r="P211" i="2"/>
  <c r="O211" i="2"/>
  <c r="P210" i="2"/>
  <c r="O210" i="2"/>
  <c r="P209" i="2"/>
  <c r="O209" i="2"/>
  <c r="P208" i="2"/>
  <c r="O208" i="2"/>
  <c r="P207" i="2"/>
  <c r="O207" i="2"/>
  <c r="P206" i="2"/>
  <c r="O206" i="2"/>
  <c r="P205" i="2"/>
  <c r="O205" i="2"/>
  <c r="P204" i="2"/>
  <c r="O204" i="2"/>
  <c r="P203" i="2"/>
  <c r="O203" i="2"/>
  <c r="P202" i="2"/>
  <c r="O202" i="2"/>
  <c r="P201" i="2"/>
  <c r="O201" i="2"/>
  <c r="P200" i="2"/>
  <c r="O200" i="2"/>
  <c r="P199" i="2"/>
  <c r="O199" i="2"/>
  <c r="P198" i="2"/>
  <c r="O198" i="2"/>
  <c r="P197" i="2"/>
  <c r="O197" i="2"/>
  <c r="P196" i="2"/>
  <c r="O196" i="2"/>
  <c r="P195" i="2"/>
  <c r="O195" i="2"/>
  <c r="P194" i="2"/>
  <c r="O194" i="2"/>
  <c r="P193" i="2"/>
  <c r="O193" i="2"/>
  <c r="P192" i="2"/>
  <c r="O192" i="2"/>
  <c r="P191" i="2"/>
  <c r="O191" i="2"/>
  <c r="P190" i="2"/>
  <c r="O190" i="2"/>
  <c r="P189" i="2"/>
  <c r="O189" i="2"/>
  <c r="P188" i="2"/>
  <c r="O188" i="2"/>
  <c r="P187" i="2"/>
  <c r="O187" i="2"/>
  <c r="P186" i="2"/>
  <c r="O186" i="2"/>
  <c r="P185" i="2"/>
  <c r="O185" i="2"/>
  <c r="P184" i="2"/>
  <c r="O184" i="2"/>
  <c r="P183" i="2"/>
  <c r="O183" i="2"/>
  <c r="P182" i="2"/>
  <c r="O182" i="2"/>
  <c r="P181" i="2"/>
  <c r="O181" i="2"/>
  <c r="P180" i="2"/>
  <c r="O180" i="2"/>
  <c r="P179" i="2"/>
  <c r="O179" i="2"/>
  <c r="P178" i="2"/>
  <c r="O178" i="2"/>
  <c r="P177" i="2"/>
  <c r="O177" i="2"/>
  <c r="P176" i="2"/>
  <c r="O176" i="2"/>
  <c r="P175" i="2"/>
  <c r="O175" i="2"/>
  <c r="P174" i="2"/>
  <c r="O174" i="2"/>
  <c r="P173" i="2"/>
  <c r="O173" i="2"/>
  <c r="P172" i="2"/>
  <c r="O172" i="2"/>
  <c r="P171" i="2"/>
  <c r="O171" i="2"/>
  <c r="P170" i="2"/>
  <c r="O170" i="2"/>
  <c r="P169" i="2"/>
  <c r="O169" i="2"/>
  <c r="P168" i="2"/>
  <c r="O168" i="2"/>
  <c r="P167" i="2"/>
  <c r="O167" i="2"/>
  <c r="P166" i="2"/>
  <c r="O166" i="2"/>
  <c r="P165" i="2"/>
  <c r="O165" i="2"/>
  <c r="P164" i="2"/>
  <c r="O164" i="2"/>
  <c r="P163" i="2"/>
  <c r="O163" i="2"/>
  <c r="P162" i="2"/>
  <c r="O162" i="2"/>
  <c r="P161" i="2"/>
  <c r="O161" i="2"/>
  <c r="P160" i="2"/>
  <c r="O160" i="2"/>
  <c r="P159" i="2"/>
  <c r="O159" i="2"/>
  <c r="P158" i="2"/>
  <c r="O158" i="2"/>
  <c r="P157" i="2"/>
  <c r="O157" i="2"/>
  <c r="P156" i="2"/>
  <c r="O156" i="2"/>
  <c r="P155" i="2"/>
  <c r="O155" i="2"/>
  <c r="P154" i="2"/>
  <c r="O154" i="2"/>
  <c r="P153" i="2"/>
  <c r="O153" i="2"/>
  <c r="P152" i="2"/>
  <c r="O152" i="2"/>
  <c r="P151" i="2"/>
  <c r="O151" i="2"/>
  <c r="P150" i="2"/>
  <c r="O150" i="2"/>
  <c r="P149" i="2"/>
  <c r="O149" i="2"/>
  <c r="P148" i="2"/>
  <c r="O148" i="2"/>
  <c r="P147" i="2"/>
  <c r="O147" i="2"/>
  <c r="P146" i="2"/>
  <c r="O146" i="2"/>
  <c r="P145" i="2"/>
  <c r="O145" i="2"/>
  <c r="P144" i="2"/>
  <c r="O144" i="2"/>
  <c r="P143" i="2"/>
  <c r="O143" i="2"/>
  <c r="P142" i="2"/>
  <c r="O142" i="2"/>
  <c r="P141" i="2"/>
  <c r="O141" i="2"/>
  <c r="P140" i="2"/>
  <c r="O140" i="2"/>
  <c r="P139" i="2"/>
  <c r="O139" i="2"/>
  <c r="P138" i="2"/>
  <c r="O138" i="2"/>
  <c r="P137" i="2"/>
  <c r="O137" i="2"/>
  <c r="P136" i="2"/>
  <c r="O136" i="2"/>
  <c r="P135" i="2"/>
  <c r="O135" i="2"/>
  <c r="P134" i="2"/>
  <c r="O134" i="2"/>
  <c r="P133" i="2"/>
  <c r="O133" i="2"/>
  <c r="P132" i="2"/>
  <c r="O132" i="2"/>
  <c r="P131" i="2"/>
  <c r="O131" i="2"/>
  <c r="P130" i="2"/>
  <c r="O130" i="2"/>
  <c r="P129" i="2"/>
  <c r="O129" i="2"/>
  <c r="P128" i="2"/>
  <c r="O128" i="2"/>
  <c r="P127" i="2"/>
  <c r="O127" i="2"/>
  <c r="P126" i="2"/>
  <c r="O126" i="2"/>
  <c r="P125" i="2"/>
  <c r="O125" i="2"/>
  <c r="P124" i="2"/>
  <c r="O124" i="2"/>
  <c r="P123" i="2"/>
  <c r="O123" i="2"/>
  <c r="P122" i="2"/>
  <c r="O122" i="2"/>
  <c r="P121" i="2"/>
  <c r="O121" i="2"/>
  <c r="P120" i="2"/>
  <c r="O120" i="2"/>
  <c r="P119" i="2"/>
  <c r="O119" i="2"/>
  <c r="P118" i="2"/>
  <c r="O118" i="2"/>
  <c r="P117" i="2"/>
  <c r="O117" i="2"/>
  <c r="P116" i="2"/>
  <c r="O116" i="2"/>
  <c r="P115" i="2"/>
  <c r="O115" i="2"/>
  <c r="P114" i="2"/>
  <c r="O114" i="2"/>
  <c r="P113" i="2"/>
  <c r="O113" i="2"/>
  <c r="P112" i="2"/>
  <c r="O112" i="2"/>
  <c r="P111" i="2"/>
  <c r="O111" i="2"/>
  <c r="P110" i="2"/>
  <c r="O110" i="2"/>
  <c r="P109" i="2"/>
  <c r="O109" i="2"/>
  <c r="P108" i="2"/>
  <c r="O108" i="2"/>
  <c r="P107" i="2"/>
  <c r="O107" i="2"/>
  <c r="P106" i="2"/>
  <c r="O106" i="2"/>
  <c r="P105" i="2"/>
  <c r="O105" i="2"/>
  <c r="P104" i="2"/>
  <c r="O104" i="2"/>
  <c r="P103" i="2"/>
  <c r="O103" i="2"/>
  <c r="P102" i="2"/>
  <c r="O102" i="2"/>
  <c r="P101" i="2"/>
  <c r="O101" i="2"/>
  <c r="P100" i="2"/>
  <c r="O100" i="2"/>
  <c r="P99" i="2"/>
  <c r="O99" i="2"/>
  <c r="P98" i="2"/>
  <c r="O98" i="2"/>
  <c r="P97" i="2"/>
  <c r="O97" i="2"/>
  <c r="P96" i="2"/>
  <c r="O96" i="2"/>
  <c r="P95" i="2"/>
  <c r="O95" i="2"/>
  <c r="P94" i="2"/>
  <c r="O94" i="2"/>
  <c r="P93" i="2"/>
  <c r="O93" i="2"/>
  <c r="P92" i="2"/>
  <c r="O92" i="2"/>
  <c r="P91" i="2"/>
  <c r="O91" i="2"/>
  <c r="P90" i="2"/>
  <c r="O90" i="2"/>
  <c r="P89" i="2"/>
  <c r="O89" i="2"/>
  <c r="P88" i="2"/>
  <c r="O88" i="2"/>
  <c r="P87" i="2"/>
  <c r="O87" i="2"/>
  <c r="P86" i="2"/>
  <c r="O86" i="2"/>
  <c r="P85" i="2"/>
  <c r="O85" i="2"/>
  <c r="P84" i="2"/>
  <c r="O84" i="2"/>
  <c r="P83" i="2"/>
  <c r="O83" i="2"/>
  <c r="P82" i="2"/>
  <c r="O82" i="2"/>
  <c r="P81" i="2"/>
  <c r="O81" i="2"/>
  <c r="P80" i="2"/>
  <c r="O80" i="2"/>
  <c r="P79" i="2"/>
  <c r="O79" i="2"/>
  <c r="P78" i="2"/>
  <c r="O78" i="2"/>
  <c r="P77" i="2"/>
  <c r="O77" i="2"/>
  <c r="P76" i="2"/>
  <c r="O76" i="2"/>
  <c r="P75" i="2"/>
  <c r="O75" i="2"/>
  <c r="P74" i="2"/>
  <c r="O74" i="2"/>
  <c r="P73" i="2"/>
  <c r="O73" i="2"/>
  <c r="P72" i="2"/>
  <c r="O72" i="2"/>
  <c r="P71" i="2"/>
  <c r="O71" i="2"/>
  <c r="P70" i="2"/>
  <c r="O70" i="2"/>
  <c r="P69" i="2"/>
  <c r="O69" i="2"/>
  <c r="P68" i="2"/>
  <c r="O68" i="2"/>
  <c r="P67" i="2"/>
  <c r="O67" i="2"/>
  <c r="P66" i="2"/>
  <c r="O66" i="2"/>
  <c r="P65" i="2"/>
  <c r="O65" i="2"/>
  <c r="P64" i="2"/>
  <c r="O64" i="2"/>
  <c r="P63" i="2"/>
  <c r="O63" i="2"/>
  <c r="P62" i="2"/>
  <c r="O62" i="2"/>
  <c r="P61" i="2"/>
  <c r="O61" i="2"/>
  <c r="P60" i="2"/>
  <c r="O60" i="2"/>
  <c r="P59" i="2"/>
  <c r="O59" i="2"/>
  <c r="P58" i="2"/>
  <c r="O58" i="2"/>
  <c r="P57" i="2"/>
  <c r="O57" i="2"/>
  <c r="P56" i="2"/>
  <c r="O56" i="2"/>
  <c r="P55" i="2"/>
  <c r="O55" i="2"/>
  <c r="P54" i="2"/>
  <c r="O54" i="2"/>
  <c r="P53" i="2"/>
  <c r="O53" i="2"/>
  <c r="P52" i="2"/>
  <c r="O52" i="2"/>
  <c r="P51" i="2"/>
  <c r="O51" i="2"/>
  <c r="P50" i="2"/>
  <c r="O50" i="2"/>
  <c r="P49" i="2"/>
  <c r="O49" i="2"/>
  <c r="P48" i="2"/>
  <c r="O48" i="2"/>
  <c r="P47" i="2"/>
  <c r="O47" i="2"/>
  <c r="P46" i="2"/>
  <c r="O46" i="2"/>
  <c r="P45" i="2"/>
  <c r="O45" i="2"/>
  <c r="P44" i="2"/>
  <c r="O44" i="2"/>
  <c r="P43" i="2"/>
  <c r="O43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P6" i="2"/>
  <c r="O6" i="2"/>
  <c r="P5" i="2"/>
  <c r="O5" i="2"/>
  <c r="P4" i="2"/>
  <c r="O4" i="2"/>
  <c r="D5" i="5"/>
  <c r="E5" i="5"/>
  <c r="F5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D17" i="5"/>
  <c r="E17" i="5"/>
  <c r="F17" i="5"/>
  <c r="D18" i="5"/>
  <c r="E18" i="5"/>
  <c r="F18" i="5"/>
  <c r="D19" i="5"/>
  <c r="E19" i="5"/>
  <c r="F19" i="5"/>
  <c r="D20" i="5"/>
  <c r="E20" i="5"/>
  <c r="F20" i="5"/>
  <c r="D21" i="5"/>
  <c r="E21" i="5"/>
  <c r="F21" i="5"/>
  <c r="D22" i="5"/>
  <c r="E22" i="5"/>
  <c r="F22" i="5"/>
  <c r="D23" i="5"/>
  <c r="E23" i="5"/>
  <c r="F23" i="5"/>
  <c r="D24" i="5"/>
  <c r="E24" i="5"/>
  <c r="F24" i="5"/>
  <c r="D25" i="5"/>
  <c r="E25" i="5"/>
  <c r="F25" i="5"/>
  <c r="D26" i="5"/>
  <c r="E26" i="5"/>
  <c r="F26" i="5"/>
  <c r="D27" i="5"/>
  <c r="E27" i="5"/>
  <c r="F27" i="5"/>
  <c r="D28" i="5"/>
  <c r="E28" i="5"/>
  <c r="F28" i="5"/>
  <c r="D29" i="5"/>
  <c r="E29" i="5"/>
  <c r="F29" i="5"/>
  <c r="D30" i="5"/>
  <c r="E30" i="5"/>
  <c r="F30" i="5"/>
  <c r="D31" i="5"/>
  <c r="E31" i="5"/>
  <c r="F31" i="5"/>
  <c r="D32" i="5"/>
  <c r="E32" i="5"/>
  <c r="F32" i="5"/>
  <c r="D33" i="5"/>
  <c r="E33" i="5"/>
  <c r="F33" i="5"/>
  <c r="D34" i="5"/>
  <c r="E34" i="5"/>
  <c r="F34" i="5"/>
  <c r="D35" i="5"/>
  <c r="E35" i="5"/>
  <c r="F35" i="5"/>
  <c r="D36" i="5"/>
  <c r="E36" i="5"/>
  <c r="F36" i="5"/>
  <c r="D37" i="5"/>
  <c r="E37" i="5"/>
  <c r="F37" i="5"/>
  <c r="D38" i="5"/>
  <c r="E38" i="5"/>
  <c r="F38" i="5"/>
  <c r="D39" i="5"/>
  <c r="E39" i="5"/>
  <c r="F39" i="5"/>
  <c r="D40" i="5"/>
  <c r="E40" i="5"/>
  <c r="F40" i="5"/>
  <c r="D41" i="5"/>
  <c r="E41" i="5"/>
  <c r="F41" i="5"/>
  <c r="D42" i="5"/>
  <c r="E42" i="5"/>
  <c r="F42" i="5"/>
  <c r="D43" i="5"/>
  <c r="E43" i="5"/>
  <c r="F43" i="5"/>
  <c r="D44" i="5"/>
  <c r="E44" i="5"/>
  <c r="F44" i="5"/>
  <c r="D45" i="5"/>
  <c r="E45" i="5"/>
  <c r="F45" i="5"/>
  <c r="D46" i="5"/>
  <c r="E46" i="5"/>
  <c r="F46" i="5"/>
  <c r="D47" i="5"/>
  <c r="E47" i="5"/>
  <c r="F47" i="5"/>
  <c r="D48" i="5"/>
  <c r="E48" i="5"/>
  <c r="F48" i="5"/>
  <c r="D49" i="5"/>
  <c r="E49" i="5"/>
  <c r="F49" i="5"/>
  <c r="D50" i="5"/>
  <c r="E50" i="5"/>
  <c r="F50" i="5"/>
  <c r="D51" i="5"/>
  <c r="E51" i="5"/>
  <c r="F51" i="5"/>
  <c r="D52" i="5"/>
  <c r="E52" i="5"/>
  <c r="F52" i="5"/>
  <c r="D53" i="5"/>
  <c r="E53" i="5"/>
  <c r="F53" i="5"/>
  <c r="D54" i="5"/>
  <c r="E54" i="5"/>
  <c r="F54" i="5"/>
  <c r="D55" i="5"/>
  <c r="E55" i="5"/>
  <c r="F55" i="5"/>
  <c r="D56" i="5"/>
  <c r="E56" i="5"/>
  <c r="F56" i="5"/>
  <c r="D57" i="5"/>
  <c r="E57" i="5"/>
  <c r="F57" i="5"/>
  <c r="D58" i="5"/>
  <c r="E58" i="5"/>
  <c r="F58" i="5"/>
  <c r="D59" i="5"/>
  <c r="E59" i="5"/>
  <c r="F59" i="5"/>
  <c r="D60" i="5"/>
  <c r="E60" i="5"/>
  <c r="F60" i="5"/>
  <c r="D61" i="5"/>
  <c r="E61" i="5"/>
  <c r="F61" i="5"/>
  <c r="D62" i="5"/>
  <c r="E62" i="5"/>
  <c r="F62" i="5"/>
  <c r="D63" i="5"/>
  <c r="E63" i="5"/>
  <c r="F63" i="5"/>
  <c r="D64" i="5"/>
  <c r="E64" i="5"/>
  <c r="F64" i="5"/>
  <c r="D65" i="5"/>
  <c r="E65" i="5"/>
  <c r="F65" i="5"/>
  <c r="D66" i="5"/>
  <c r="E66" i="5"/>
  <c r="F66" i="5"/>
  <c r="D67" i="5"/>
  <c r="E67" i="5"/>
  <c r="F67" i="5"/>
  <c r="D68" i="5"/>
  <c r="E68" i="5"/>
  <c r="F68" i="5"/>
  <c r="D69" i="5"/>
  <c r="E69" i="5"/>
  <c r="F69" i="5"/>
  <c r="D70" i="5"/>
  <c r="E70" i="5"/>
  <c r="F70" i="5"/>
  <c r="D71" i="5"/>
  <c r="E71" i="5"/>
  <c r="F71" i="5"/>
  <c r="D72" i="5"/>
  <c r="E72" i="5"/>
  <c r="F72" i="5"/>
  <c r="D73" i="5"/>
  <c r="E73" i="5"/>
  <c r="F73" i="5"/>
  <c r="D74" i="5"/>
  <c r="E74" i="5"/>
  <c r="F74" i="5"/>
  <c r="D75" i="5"/>
  <c r="E75" i="5"/>
  <c r="F75" i="5"/>
  <c r="D76" i="5"/>
  <c r="E76" i="5"/>
  <c r="F76" i="5"/>
  <c r="D77" i="5"/>
  <c r="E77" i="5"/>
  <c r="F77" i="5"/>
  <c r="D78" i="5"/>
  <c r="E78" i="5"/>
  <c r="F78" i="5"/>
  <c r="D79" i="5"/>
  <c r="E79" i="5"/>
  <c r="F79" i="5"/>
  <c r="D80" i="5"/>
  <c r="E80" i="5"/>
  <c r="F80" i="5"/>
  <c r="D81" i="5"/>
  <c r="E81" i="5"/>
  <c r="F81" i="5"/>
  <c r="D82" i="5"/>
  <c r="E82" i="5"/>
  <c r="F82" i="5"/>
  <c r="D83" i="5"/>
  <c r="E83" i="5"/>
  <c r="F83" i="5"/>
  <c r="D84" i="5"/>
  <c r="E84" i="5"/>
  <c r="F84" i="5"/>
  <c r="D85" i="5"/>
  <c r="E85" i="5"/>
  <c r="F85" i="5"/>
  <c r="D86" i="5"/>
  <c r="E86" i="5"/>
  <c r="F86" i="5"/>
  <c r="D87" i="5"/>
  <c r="E87" i="5"/>
  <c r="F87" i="5"/>
  <c r="D88" i="5"/>
  <c r="E88" i="5"/>
  <c r="F88" i="5"/>
  <c r="D89" i="5"/>
  <c r="E89" i="5"/>
  <c r="F89" i="5"/>
  <c r="D90" i="5"/>
  <c r="E90" i="5"/>
  <c r="F90" i="5"/>
  <c r="D91" i="5"/>
  <c r="E91" i="5"/>
  <c r="F91" i="5"/>
  <c r="D92" i="5"/>
  <c r="E92" i="5"/>
  <c r="F92" i="5"/>
  <c r="D93" i="5"/>
  <c r="E93" i="5"/>
  <c r="F93" i="5"/>
  <c r="D94" i="5"/>
  <c r="E94" i="5"/>
  <c r="F94" i="5"/>
  <c r="D95" i="5"/>
  <c r="E95" i="5"/>
  <c r="F95" i="5"/>
  <c r="D96" i="5"/>
  <c r="E96" i="5"/>
  <c r="F96" i="5"/>
  <c r="D97" i="5"/>
  <c r="E97" i="5"/>
  <c r="F97" i="5"/>
  <c r="D98" i="5"/>
  <c r="E98" i="5"/>
  <c r="F98" i="5"/>
  <c r="D99" i="5"/>
  <c r="E99" i="5"/>
  <c r="F99" i="5"/>
  <c r="D100" i="5"/>
  <c r="E100" i="5"/>
  <c r="F100" i="5"/>
  <c r="D101" i="5"/>
  <c r="E101" i="5"/>
  <c r="F101" i="5"/>
  <c r="D102" i="5"/>
  <c r="E102" i="5"/>
  <c r="F102" i="5"/>
  <c r="D103" i="5"/>
  <c r="E103" i="5"/>
  <c r="F103" i="5"/>
  <c r="D104" i="5"/>
  <c r="E104" i="5"/>
  <c r="F104" i="5"/>
  <c r="D105" i="5"/>
  <c r="E105" i="5"/>
  <c r="F105" i="5"/>
  <c r="D106" i="5"/>
  <c r="E106" i="5"/>
  <c r="F106" i="5"/>
  <c r="D107" i="5"/>
  <c r="E107" i="5"/>
  <c r="F107" i="5"/>
  <c r="D108" i="5"/>
  <c r="E108" i="5"/>
  <c r="F108" i="5"/>
  <c r="D109" i="5"/>
  <c r="E109" i="5"/>
  <c r="F109" i="5"/>
  <c r="D110" i="5"/>
  <c r="E110" i="5"/>
  <c r="F110" i="5"/>
  <c r="D111" i="5"/>
  <c r="E111" i="5"/>
  <c r="F111" i="5"/>
  <c r="D112" i="5"/>
  <c r="E112" i="5"/>
  <c r="F112" i="5"/>
  <c r="D113" i="5"/>
  <c r="E113" i="5"/>
  <c r="F113" i="5"/>
  <c r="D114" i="5"/>
  <c r="E114" i="5"/>
  <c r="F114" i="5"/>
  <c r="D115" i="5"/>
  <c r="E115" i="5"/>
  <c r="F115" i="5"/>
  <c r="D116" i="5"/>
  <c r="E116" i="5"/>
  <c r="F116" i="5"/>
  <c r="D117" i="5"/>
  <c r="E117" i="5"/>
  <c r="F117" i="5"/>
  <c r="D118" i="5"/>
  <c r="E118" i="5"/>
  <c r="F118" i="5"/>
  <c r="D119" i="5"/>
  <c r="E119" i="5"/>
  <c r="F119" i="5"/>
  <c r="D120" i="5"/>
  <c r="E120" i="5"/>
  <c r="F120" i="5"/>
  <c r="D121" i="5"/>
  <c r="E121" i="5"/>
  <c r="F121" i="5"/>
  <c r="D122" i="5"/>
  <c r="E122" i="5"/>
  <c r="F122" i="5"/>
  <c r="D123" i="5"/>
  <c r="E123" i="5"/>
  <c r="F123" i="5"/>
  <c r="D124" i="5"/>
  <c r="E124" i="5"/>
  <c r="F124" i="5"/>
  <c r="D125" i="5"/>
  <c r="E125" i="5"/>
  <c r="F125" i="5"/>
  <c r="D126" i="5"/>
  <c r="E126" i="5"/>
  <c r="F126" i="5"/>
  <c r="D127" i="5"/>
  <c r="E127" i="5"/>
  <c r="F127" i="5"/>
  <c r="D128" i="5"/>
  <c r="E128" i="5"/>
  <c r="F128" i="5"/>
  <c r="D129" i="5"/>
  <c r="E129" i="5"/>
  <c r="F129" i="5"/>
  <c r="D130" i="5"/>
  <c r="E130" i="5"/>
  <c r="F130" i="5"/>
  <c r="D131" i="5"/>
  <c r="E131" i="5"/>
  <c r="F131" i="5"/>
  <c r="D132" i="5"/>
  <c r="E132" i="5"/>
  <c r="F132" i="5"/>
  <c r="D133" i="5"/>
  <c r="E133" i="5"/>
  <c r="F133" i="5"/>
  <c r="D134" i="5"/>
  <c r="E134" i="5"/>
  <c r="F134" i="5"/>
  <c r="D135" i="5"/>
  <c r="E135" i="5"/>
  <c r="F135" i="5"/>
  <c r="D136" i="5"/>
  <c r="E136" i="5"/>
  <c r="F136" i="5"/>
  <c r="D137" i="5"/>
  <c r="E137" i="5"/>
  <c r="F137" i="5"/>
  <c r="D138" i="5"/>
  <c r="E138" i="5"/>
  <c r="F138" i="5"/>
  <c r="D139" i="5"/>
  <c r="E139" i="5"/>
  <c r="F139" i="5"/>
  <c r="D140" i="5"/>
  <c r="E140" i="5"/>
  <c r="F140" i="5"/>
  <c r="D141" i="5"/>
  <c r="E141" i="5"/>
  <c r="F141" i="5"/>
  <c r="D142" i="5"/>
  <c r="E142" i="5"/>
  <c r="F142" i="5"/>
  <c r="D143" i="5"/>
  <c r="E143" i="5"/>
  <c r="F143" i="5"/>
  <c r="D144" i="5"/>
  <c r="E144" i="5"/>
  <c r="F144" i="5"/>
  <c r="D145" i="5"/>
  <c r="E145" i="5"/>
  <c r="F145" i="5"/>
  <c r="D146" i="5"/>
  <c r="E146" i="5"/>
  <c r="F146" i="5"/>
  <c r="D147" i="5"/>
  <c r="E147" i="5"/>
  <c r="F147" i="5"/>
  <c r="D148" i="5"/>
  <c r="E148" i="5"/>
  <c r="F148" i="5"/>
  <c r="D149" i="5"/>
  <c r="E149" i="5"/>
  <c r="F149" i="5"/>
  <c r="D150" i="5"/>
  <c r="E150" i="5"/>
  <c r="F150" i="5"/>
  <c r="D151" i="5"/>
  <c r="E151" i="5"/>
  <c r="F151" i="5"/>
  <c r="D152" i="5"/>
  <c r="E152" i="5"/>
  <c r="F152" i="5"/>
  <c r="D153" i="5"/>
  <c r="E153" i="5"/>
  <c r="F153" i="5"/>
  <c r="D154" i="5"/>
  <c r="E154" i="5"/>
  <c r="F154" i="5"/>
  <c r="D155" i="5"/>
  <c r="E155" i="5"/>
  <c r="F155" i="5"/>
  <c r="D156" i="5"/>
  <c r="E156" i="5"/>
  <c r="F156" i="5"/>
  <c r="D157" i="5"/>
  <c r="E157" i="5"/>
  <c r="F157" i="5"/>
  <c r="D158" i="5"/>
  <c r="E158" i="5"/>
  <c r="F158" i="5"/>
  <c r="D159" i="5"/>
  <c r="E159" i="5"/>
  <c r="F159" i="5"/>
  <c r="D160" i="5"/>
  <c r="E160" i="5"/>
  <c r="F160" i="5"/>
  <c r="D161" i="5"/>
  <c r="E161" i="5"/>
  <c r="F161" i="5"/>
  <c r="D162" i="5"/>
  <c r="E162" i="5"/>
  <c r="F162" i="5"/>
  <c r="D163" i="5"/>
  <c r="E163" i="5"/>
  <c r="F163" i="5"/>
  <c r="D164" i="5"/>
  <c r="E164" i="5"/>
  <c r="F164" i="5"/>
  <c r="D165" i="5"/>
  <c r="E165" i="5"/>
  <c r="F165" i="5"/>
  <c r="D166" i="5"/>
  <c r="E166" i="5"/>
  <c r="F166" i="5"/>
  <c r="D167" i="5"/>
  <c r="E167" i="5"/>
  <c r="F167" i="5"/>
  <c r="D168" i="5"/>
  <c r="E168" i="5"/>
  <c r="F168" i="5"/>
  <c r="D169" i="5"/>
  <c r="E169" i="5"/>
  <c r="F169" i="5"/>
  <c r="D170" i="5"/>
  <c r="E170" i="5"/>
  <c r="F170" i="5"/>
  <c r="D171" i="5"/>
  <c r="E171" i="5"/>
  <c r="F171" i="5"/>
  <c r="D172" i="5"/>
  <c r="E172" i="5"/>
  <c r="F172" i="5"/>
  <c r="D173" i="5"/>
  <c r="E173" i="5"/>
  <c r="F173" i="5"/>
  <c r="D174" i="5"/>
  <c r="E174" i="5"/>
  <c r="F174" i="5"/>
  <c r="D175" i="5"/>
  <c r="E175" i="5"/>
  <c r="F175" i="5"/>
  <c r="D176" i="5"/>
  <c r="E176" i="5"/>
  <c r="F176" i="5"/>
  <c r="D177" i="5"/>
  <c r="E177" i="5"/>
  <c r="F177" i="5"/>
  <c r="D178" i="5"/>
  <c r="E178" i="5"/>
  <c r="F178" i="5"/>
  <c r="D179" i="5"/>
  <c r="E179" i="5"/>
  <c r="F179" i="5"/>
  <c r="D180" i="5"/>
  <c r="E180" i="5"/>
  <c r="F180" i="5"/>
  <c r="D181" i="5"/>
  <c r="E181" i="5"/>
  <c r="F181" i="5"/>
  <c r="D182" i="5"/>
  <c r="E182" i="5"/>
  <c r="F182" i="5"/>
  <c r="D183" i="5"/>
  <c r="E183" i="5"/>
  <c r="F183" i="5"/>
  <c r="D184" i="5"/>
  <c r="E184" i="5"/>
  <c r="F184" i="5"/>
  <c r="D185" i="5"/>
  <c r="E185" i="5"/>
  <c r="F185" i="5"/>
  <c r="D186" i="5"/>
  <c r="E186" i="5"/>
  <c r="F186" i="5"/>
  <c r="D187" i="5"/>
  <c r="E187" i="5"/>
  <c r="F187" i="5"/>
  <c r="D188" i="5"/>
  <c r="E188" i="5"/>
  <c r="F188" i="5"/>
  <c r="D189" i="5"/>
  <c r="E189" i="5"/>
  <c r="F189" i="5"/>
  <c r="D190" i="5"/>
  <c r="E190" i="5"/>
  <c r="F190" i="5"/>
  <c r="D191" i="5"/>
  <c r="E191" i="5"/>
  <c r="F191" i="5"/>
  <c r="D192" i="5"/>
  <c r="E192" i="5"/>
  <c r="F192" i="5"/>
  <c r="D193" i="5"/>
  <c r="E193" i="5"/>
  <c r="F193" i="5"/>
  <c r="D194" i="5"/>
  <c r="E194" i="5"/>
  <c r="F194" i="5"/>
  <c r="D195" i="5"/>
  <c r="E195" i="5"/>
  <c r="F195" i="5"/>
  <c r="D196" i="5"/>
  <c r="E196" i="5"/>
  <c r="F196" i="5"/>
  <c r="D197" i="5"/>
  <c r="E197" i="5"/>
  <c r="F197" i="5"/>
  <c r="D198" i="5"/>
  <c r="E198" i="5"/>
  <c r="F198" i="5"/>
  <c r="D199" i="5"/>
  <c r="E199" i="5"/>
  <c r="F199" i="5"/>
  <c r="D200" i="5"/>
  <c r="E200" i="5"/>
  <c r="F200" i="5"/>
  <c r="D201" i="5"/>
  <c r="E201" i="5"/>
  <c r="F201" i="5"/>
  <c r="D202" i="5"/>
  <c r="E202" i="5"/>
  <c r="F202" i="5"/>
  <c r="D203" i="5"/>
  <c r="E203" i="5"/>
  <c r="F203" i="5"/>
  <c r="D204" i="5"/>
  <c r="E204" i="5"/>
  <c r="F204" i="5"/>
  <c r="D205" i="5"/>
  <c r="E205" i="5"/>
  <c r="F205" i="5"/>
  <c r="D206" i="5"/>
  <c r="E206" i="5"/>
  <c r="F206" i="5"/>
  <c r="D207" i="5"/>
  <c r="E207" i="5"/>
  <c r="F207" i="5"/>
  <c r="D208" i="5"/>
  <c r="E208" i="5"/>
  <c r="F208" i="5"/>
  <c r="D209" i="5"/>
  <c r="E209" i="5"/>
  <c r="F209" i="5"/>
  <c r="D210" i="5"/>
  <c r="E210" i="5"/>
  <c r="F210" i="5"/>
  <c r="D211" i="5"/>
  <c r="E211" i="5"/>
  <c r="F211" i="5"/>
  <c r="D212" i="5"/>
  <c r="E212" i="5"/>
  <c r="F212" i="5"/>
  <c r="D213" i="5"/>
  <c r="E213" i="5"/>
  <c r="F213" i="5"/>
  <c r="D214" i="5"/>
  <c r="E214" i="5"/>
  <c r="F214" i="5"/>
  <c r="D215" i="5"/>
  <c r="E215" i="5"/>
  <c r="F215" i="5"/>
  <c r="D216" i="5"/>
  <c r="E216" i="5"/>
  <c r="F216" i="5"/>
  <c r="D217" i="5"/>
  <c r="E217" i="5"/>
  <c r="F217" i="5"/>
  <c r="D218" i="5"/>
  <c r="E218" i="5"/>
  <c r="F218" i="5"/>
  <c r="D219" i="5"/>
  <c r="E219" i="5"/>
  <c r="F219" i="5"/>
  <c r="D220" i="5"/>
  <c r="E220" i="5"/>
  <c r="F220" i="5"/>
  <c r="D221" i="5"/>
  <c r="E221" i="5"/>
  <c r="F221" i="5"/>
  <c r="D222" i="5"/>
  <c r="E222" i="5"/>
  <c r="F222" i="5"/>
  <c r="D223" i="5"/>
  <c r="E223" i="5"/>
  <c r="F223" i="5"/>
  <c r="D224" i="5"/>
  <c r="E224" i="5"/>
  <c r="F224" i="5"/>
  <c r="D225" i="5"/>
  <c r="E225" i="5"/>
  <c r="F225" i="5"/>
  <c r="D226" i="5"/>
  <c r="E226" i="5"/>
  <c r="F226" i="5"/>
  <c r="D227" i="5"/>
  <c r="E227" i="5"/>
  <c r="F227" i="5"/>
  <c r="D228" i="5"/>
  <c r="E228" i="5"/>
  <c r="F228" i="5"/>
  <c r="D229" i="5"/>
  <c r="E229" i="5"/>
  <c r="F229" i="5"/>
  <c r="D230" i="5"/>
  <c r="E230" i="5"/>
  <c r="F230" i="5"/>
  <c r="D231" i="5"/>
  <c r="E231" i="5"/>
  <c r="F231" i="5"/>
  <c r="D232" i="5"/>
  <c r="E232" i="5"/>
  <c r="F232" i="5"/>
  <c r="D233" i="5"/>
  <c r="E233" i="5"/>
  <c r="F233" i="5"/>
  <c r="D234" i="5"/>
  <c r="E234" i="5"/>
  <c r="F234" i="5"/>
  <c r="D235" i="5"/>
  <c r="E235" i="5"/>
  <c r="F235" i="5"/>
  <c r="D236" i="5"/>
  <c r="E236" i="5"/>
  <c r="F236" i="5"/>
  <c r="D237" i="5"/>
  <c r="E237" i="5"/>
  <c r="F237" i="5"/>
  <c r="D238" i="5"/>
  <c r="E238" i="5"/>
  <c r="F238" i="5"/>
  <c r="D239" i="5"/>
  <c r="E239" i="5"/>
  <c r="F239" i="5"/>
  <c r="D240" i="5"/>
  <c r="E240" i="5"/>
  <c r="F240" i="5"/>
  <c r="D241" i="5"/>
  <c r="E241" i="5"/>
  <c r="F241" i="5"/>
  <c r="D242" i="5"/>
  <c r="E242" i="5"/>
  <c r="F242" i="5"/>
  <c r="D243" i="5"/>
  <c r="E243" i="5"/>
  <c r="F243" i="5"/>
  <c r="D244" i="5"/>
  <c r="E244" i="5"/>
  <c r="F244" i="5"/>
  <c r="D245" i="5"/>
  <c r="E245" i="5"/>
  <c r="F245" i="5"/>
  <c r="D246" i="5"/>
  <c r="E246" i="5"/>
  <c r="F246" i="5"/>
  <c r="D247" i="5"/>
  <c r="E247" i="5"/>
  <c r="F247" i="5"/>
  <c r="D248" i="5"/>
  <c r="E248" i="5"/>
  <c r="F248" i="5"/>
  <c r="D249" i="5"/>
  <c r="E249" i="5"/>
  <c r="F249" i="5"/>
  <c r="D250" i="5"/>
  <c r="E250" i="5"/>
  <c r="F250" i="5"/>
  <c r="D251" i="5"/>
  <c r="E251" i="5"/>
  <c r="F251" i="5"/>
  <c r="D252" i="5"/>
  <c r="E252" i="5"/>
  <c r="F252" i="5"/>
  <c r="D253" i="5"/>
  <c r="E253" i="5"/>
  <c r="F253" i="5"/>
  <c r="D254" i="5"/>
  <c r="E254" i="5"/>
  <c r="F254" i="5"/>
  <c r="D255" i="5"/>
  <c r="E255" i="5"/>
  <c r="F255" i="5"/>
  <c r="D256" i="5"/>
  <c r="E256" i="5"/>
  <c r="F256" i="5"/>
  <c r="D257" i="5"/>
  <c r="E257" i="5"/>
  <c r="F257" i="5"/>
  <c r="D258" i="5"/>
  <c r="E258" i="5"/>
  <c r="F258" i="5"/>
  <c r="D259" i="5"/>
  <c r="E259" i="5"/>
  <c r="F259" i="5"/>
  <c r="D260" i="5"/>
  <c r="E260" i="5"/>
  <c r="F260" i="5"/>
  <c r="D4" i="5"/>
  <c r="E4" i="5"/>
  <c r="F4" i="5"/>
  <c r="G3" i="5"/>
  <c r="H3" i="5"/>
  <c r="I3" i="5"/>
  <c r="F3" i="5"/>
  <c r="C4" i="5"/>
  <c r="C1" i="3"/>
  <c r="C5" i="3"/>
  <c r="C4" i="3"/>
  <c r="BT4" i="1" l="1"/>
  <c r="D202" i="1"/>
  <c r="C202" i="1"/>
  <c r="E202" i="2" s="1"/>
  <c r="B6" i="1"/>
  <c r="C104" i="1"/>
  <c r="E104" i="2" s="1"/>
  <c r="D104" i="1"/>
  <c r="D5" i="1"/>
  <c r="D201" i="1"/>
  <c r="D103" i="1"/>
  <c r="D399" i="1"/>
  <c r="C399" i="1"/>
  <c r="E399" i="2" s="1"/>
  <c r="BT398" i="1"/>
  <c r="B2" i="7"/>
  <c r="D5" i="2"/>
  <c r="T4" i="2"/>
  <c r="AU2" i="7"/>
  <c r="C400" i="1" l="1"/>
  <c r="E400" i="2" s="1"/>
  <c r="D400" i="1"/>
  <c r="BT103" i="1"/>
  <c r="D105" i="1"/>
  <c r="C105" i="1"/>
  <c r="E105" i="2" s="1"/>
  <c r="BT202" i="1"/>
  <c r="BT104" i="1"/>
  <c r="BT201" i="1"/>
  <c r="D203" i="1"/>
  <c r="C203" i="1"/>
  <c r="E203" i="2" s="1"/>
  <c r="BT399" i="1"/>
  <c r="BT5" i="1"/>
  <c r="T5" i="2" s="1"/>
  <c r="AU3" i="7"/>
  <c r="B3" i="7"/>
  <c r="C6" i="1"/>
  <c r="A4" i="7" s="1"/>
  <c r="D6" i="1"/>
  <c r="B7" i="1"/>
  <c r="B4" i="7"/>
  <c r="A3" i="7"/>
  <c r="C5" i="5"/>
  <c r="D6" i="2"/>
  <c r="O2" i="2"/>
  <c r="C7" i="1" l="1"/>
  <c r="A5" i="7" s="1"/>
  <c r="B8" i="1"/>
  <c r="D7" i="1"/>
  <c r="AU4" i="7"/>
  <c r="BT6" i="1"/>
  <c r="T6" i="2" s="1"/>
  <c r="BT203" i="1"/>
  <c r="D204" i="1"/>
  <c r="C204" i="1"/>
  <c r="E204" i="2" s="1"/>
  <c r="BT105" i="1"/>
  <c r="D401" i="1"/>
  <c r="C401" i="1"/>
  <c r="E401" i="2" s="1"/>
  <c r="C6" i="5"/>
  <c r="C106" i="1"/>
  <c r="E106" i="2" s="1"/>
  <c r="D106" i="1"/>
  <c r="BT400" i="1"/>
  <c r="D7" i="2"/>
  <c r="B5" i="7"/>
  <c r="C7" i="5"/>
  <c r="D205" i="1" l="1"/>
  <c r="C205" i="1"/>
  <c r="E205" i="2" s="1"/>
  <c r="C402" i="1"/>
  <c r="E402" i="2" s="1"/>
  <c r="D402" i="1"/>
  <c r="BT204" i="1"/>
  <c r="BT106" i="1"/>
  <c r="BT7" i="1"/>
  <c r="T7" i="2" s="1"/>
  <c r="AU5" i="7"/>
  <c r="D107" i="1"/>
  <c r="C107" i="1"/>
  <c r="E107" i="2" s="1"/>
  <c r="BT401" i="1"/>
  <c r="C8" i="1"/>
  <c r="A6" i="7" s="1"/>
  <c r="B9" i="1"/>
  <c r="D8" i="1"/>
  <c r="D8" i="2"/>
  <c r="B6" i="7"/>
  <c r="C8" i="5"/>
  <c r="AU6" i="7" l="1"/>
  <c r="BT8" i="1"/>
  <c r="T8" i="2" s="1"/>
  <c r="BT402" i="1"/>
  <c r="D206" i="1"/>
  <c r="C206" i="1"/>
  <c r="E206" i="2" s="1"/>
  <c r="C9" i="1"/>
  <c r="A7" i="7" s="1"/>
  <c r="D9" i="1"/>
  <c r="B10" i="1"/>
  <c r="BT107" i="1"/>
  <c r="C108" i="1"/>
  <c r="E108" i="2" s="1"/>
  <c r="D108" i="1"/>
  <c r="D403" i="1"/>
  <c r="C403" i="1"/>
  <c r="E403" i="2" s="1"/>
  <c r="BT205" i="1"/>
  <c r="D9" i="2"/>
  <c r="B7" i="7"/>
  <c r="C9" i="5"/>
  <c r="C404" i="1" l="1"/>
  <c r="E404" i="2" s="1"/>
  <c r="D404" i="1"/>
  <c r="BT9" i="1"/>
  <c r="T9" i="2" s="1"/>
  <c r="AU7" i="7"/>
  <c r="D207" i="1"/>
  <c r="C207" i="1"/>
  <c r="E207" i="2" s="1"/>
  <c r="BT108" i="1"/>
  <c r="D109" i="1"/>
  <c r="C109" i="1"/>
  <c r="E109" i="2" s="1"/>
  <c r="BT403" i="1"/>
  <c r="C10" i="1"/>
  <c r="A8" i="7" s="1"/>
  <c r="D10" i="1"/>
  <c r="B11" i="1"/>
  <c r="BT206" i="1"/>
  <c r="D10" i="2"/>
  <c r="B8" i="7"/>
  <c r="C10" i="5"/>
  <c r="E10" i="2"/>
  <c r="AC1382" i="2"/>
  <c r="Y1196" i="2"/>
  <c r="Y1150" i="2"/>
  <c r="AC1057" i="2"/>
  <c r="Y1081" i="2"/>
  <c r="W1189" i="2"/>
  <c r="W1011" i="2"/>
  <c r="W1322" i="2"/>
  <c r="X1294" i="2"/>
  <c r="W967" i="2"/>
  <c r="AC1485" i="2"/>
  <c r="AC1499" i="2"/>
  <c r="AC1126" i="2"/>
  <c r="AC1125" i="2"/>
  <c r="AC1451" i="2"/>
  <c r="X997" i="2"/>
  <c r="W1037" i="2"/>
  <c r="X1415" i="2"/>
  <c r="W1046" i="2"/>
  <c r="W1147" i="2"/>
  <c r="AC916" i="2"/>
  <c r="Y1007" i="2"/>
  <c r="Y1399" i="2"/>
  <c r="AC1041" i="2"/>
  <c r="AC1316" i="2"/>
  <c r="Y1222" i="2"/>
  <c r="Y954" i="2"/>
  <c r="Y1039" i="2"/>
  <c r="Y1193" i="2"/>
  <c r="X739" i="2"/>
  <c r="AC945" i="2"/>
  <c r="X1319" i="2"/>
  <c r="Y1052" i="2"/>
  <c r="Y1240" i="2"/>
  <c r="Y861" i="2"/>
  <c r="X1047" i="2"/>
  <c r="AC746" i="2"/>
  <c r="AC1473" i="2"/>
  <c r="Y973" i="2"/>
  <c r="Y1231" i="2"/>
  <c r="Y1090" i="2"/>
  <c r="W1186" i="2"/>
  <c r="X889" i="2"/>
  <c r="X1369" i="2"/>
  <c r="X1215" i="2"/>
  <c r="Y1272" i="2"/>
  <c r="Y813" i="2"/>
  <c r="X1158" i="2"/>
  <c r="AC1349" i="2"/>
  <c r="AC1157" i="2"/>
  <c r="X1063" i="2"/>
  <c r="Y1160" i="2"/>
  <c r="W1306" i="2"/>
  <c r="X1209" i="2"/>
  <c r="Y1435" i="2"/>
  <c r="AC866" i="2"/>
  <c r="X1351" i="2"/>
  <c r="Y949" i="2"/>
  <c r="AC1009" i="2"/>
  <c r="X1023" i="2"/>
  <c r="AC1019" i="2"/>
  <c r="X1335" i="2"/>
  <c r="AC1295" i="2"/>
  <c r="W1204" i="2"/>
  <c r="AC1377" i="2"/>
  <c r="Y1149" i="2"/>
  <c r="W1459" i="2"/>
  <c r="X699" i="2"/>
  <c r="Y1311" i="2"/>
  <c r="Y1134" i="2"/>
  <c r="AC961" i="2"/>
  <c r="AC825" i="2"/>
  <c r="W1080" i="2"/>
  <c r="X1218" i="2"/>
  <c r="W1251" i="2"/>
  <c r="X865" i="2"/>
  <c r="W894" i="2"/>
  <c r="Y1260" i="2"/>
  <c r="W1183" i="2"/>
  <c r="X1295" i="2"/>
  <c r="Y1442" i="2"/>
  <c r="AC1458" i="2"/>
  <c r="X1471" i="2"/>
  <c r="W947" i="2"/>
  <c r="AC1314" i="2"/>
  <c r="W1465" i="2"/>
  <c r="Y1418" i="2"/>
  <c r="W1275" i="2"/>
  <c r="W1207" i="2"/>
  <c r="W775" i="2"/>
  <c r="W1446" i="2"/>
  <c r="AC1465" i="2"/>
  <c r="X1034" i="2"/>
  <c r="AC1039" i="2"/>
  <c r="W1491" i="2"/>
  <c r="X1021" i="2"/>
  <c r="X1045" i="2"/>
  <c r="X693" i="2"/>
  <c r="AC1113" i="2"/>
  <c r="Y511" i="2"/>
  <c r="W1353" i="2"/>
  <c r="AC884" i="2"/>
  <c r="W1084" i="2"/>
  <c r="X899" i="2"/>
  <c r="W1487" i="2"/>
  <c r="Y1497" i="2"/>
  <c r="Y1403" i="2"/>
  <c r="W1142" i="2"/>
  <c r="Y1219" i="2"/>
  <c r="W1295" i="2"/>
  <c r="W1333" i="2"/>
  <c r="X1362" i="2"/>
  <c r="X1401" i="2"/>
  <c r="W1117" i="2"/>
  <c r="X985" i="2"/>
  <c r="AC1329" i="2"/>
  <c r="Y1124" i="2"/>
  <c r="W1014" i="2"/>
  <c r="Y161" i="2"/>
  <c r="W1337" i="2"/>
  <c r="X1138" i="2"/>
  <c r="W1293" i="2"/>
  <c r="AC997" i="2"/>
  <c r="Y922" i="2"/>
  <c r="AC1364" i="2"/>
  <c r="Y1489" i="2"/>
  <c r="Y1009" i="2"/>
  <c r="AC726" i="2"/>
  <c r="W1081" i="2"/>
  <c r="Y1002" i="2"/>
  <c r="X1114" i="2"/>
  <c r="X715" i="2"/>
  <c r="W1170" i="2"/>
  <c r="AC1440" i="2"/>
  <c r="Y1254" i="2"/>
  <c r="Y1410" i="2"/>
  <c r="X510" i="2"/>
  <c r="X1426" i="2"/>
  <c r="W409" i="2"/>
  <c r="X1357" i="2"/>
  <c r="X425" i="2"/>
  <c r="W528" i="2"/>
  <c r="AC1050" i="2"/>
  <c r="X1453" i="2"/>
  <c r="X883" i="2"/>
  <c r="X796" i="2"/>
  <c r="X1397" i="2"/>
  <c r="Y1352" i="2"/>
  <c r="Y1118" i="2"/>
  <c r="W1380" i="2"/>
  <c r="Y811" i="2"/>
  <c r="X1303" i="2"/>
  <c r="Y935" i="2"/>
  <c r="W1451" i="2"/>
  <c r="W882" i="2"/>
  <c r="X1229" i="2"/>
  <c r="AC1191" i="2"/>
  <c r="X1059" i="2"/>
  <c r="W1324" i="2"/>
  <c r="W1280" i="2"/>
  <c r="AC1391" i="2"/>
  <c r="AC1070" i="2"/>
  <c r="X989" i="2"/>
  <c r="X1147" i="2"/>
  <c r="Y1165" i="2"/>
  <c r="Y1492" i="2"/>
  <c r="Y1436" i="2"/>
  <c r="AC505" i="2"/>
  <c r="W800" i="2"/>
  <c r="W1069" i="2"/>
  <c r="X488" i="2"/>
  <c r="X442" i="2"/>
  <c r="W828" i="2"/>
  <c r="X346" i="2"/>
  <c r="AC1040" i="2"/>
  <c r="W1020" i="2"/>
  <c r="X1122" i="2"/>
  <c r="Y1348" i="2"/>
  <c r="AC686" i="2"/>
  <c r="Y1333" i="2"/>
  <c r="W909" i="2"/>
  <c r="Y896" i="2"/>
  <c r="AC1289" i="2"/>
  <c r="Y1428" i="2"/>
  <c r="X1268" i="2"/>
  <c r="W1278" i="2"/>
  <c r="W904" i="2"/>
  <c r="AC1430" i="2"/>
  <c r="AC1472" i="2"/>
  <c r="W1308" i="2"/>
  <c r="W728" i="2"/>
  <c r="Y1055" i="2"/>
  <c r="AC217" i="2"/>
  <c r="W1342" i="2"/>
  <c r="AC1436" i="2"/>
  <c r="AC1061" i="2"/>
  <c r="AC1135" i="2"/>
  <c r="W1094" i="2"/>
  <c r="AC876" i="2"/>
  <c r="AC1226" i="2"/>
  <c r="X461" i="2"/>
  <c r="Y1059" i="2"/>
  <c r="X1478" i="2"/>
  <c r="W1463" i="2"/>
  <c r="W1493" i="2"/>
  <c r="AC1352" i="2"/>
  <c r="X731" i="2"/>
  <c r="Y1378" i="2"/>
  <c r="W1140" i="2"/>
  <c r="AC947" i="2"/>
  <c r="AC1223" i="2"/>
  <c r="X869" i="2"/>
  <c r="AC544" i="2"/>
  <c r="AC1165" i="2"/>
  <c r="W1200" i="2"/>
  <c r="Y1093" i="2"/>
  <c r="Y1051" i="2"/>
  <c r="W1193" i="2"/>
  <c r="Y1227" i="2"/>
  <c r="AC737" i="2"/>
  <c r="W835" i="2"/>
  <c r="X1429" i="2"/>
  <c r="Y848" i="2"/>
  <c r="Y798" i="2"/>
  <c r="X1177" i="2"/>
  <c r="X701" i="2"/>
  <c r="Y1281" i="2"/>
  <c r="AC820" i="2"/>
  <c r="AC1476" i="2"/>
  <c r="X1053" i="2"/>
  <c r="W813" i="2"/>
  <c r="W1018" i="2"/>
  <c r="Y1466" i="2"/>
  <c r="AC1422" i="2"/>
  <c r="W820" i="2"/>
  <c r="W1299" i="2"/>
  <c r="AC1100" i="2"/>
  <c r="W1294" i="2"/>
  <c r="W753" i="2"/>
  <c r="Y1186" i="2"/>
  <c r="Y910" i="2"/>
  <c r="X1058" i="2"/>
  <c r="AC298" i="2"/>
  <c r="AC1216" i="2"/>
  <c r="X1074" i="2"/>
  <c r="AC1163" i="2"/>
  <c r="AC1486" i="2"/>
  <c r="AC1188" i="2"/>
  <c r="Y1314" i="2"/>
  <c r="Y1267" i="2"/>
  <c r="Y1247" i="2"/>
  <c r="AC1320" i="2"/>
  <c r="Y742" i="2"/>
  <c r="AC667" i="2"/>
  <c r="Y1300" i="2"/>
  <c r="W1316" i="2"/>
  <c r="X287" i="2"/>
  <c r="Y1098" i="2"/>
  <c r="Y1210" i="2"/>
  <c r="W1261" i="2"/>
  <c r="AC1318" i="2"/>
  <c r="X1360" i="2"/>
  <c r="X1282" i="2"/>
  <c r="Y939" i="2"/>
  <c r="Y1138" i="2"/>
  <c r="Y1415" i="2"/>
  <c r="Y732" i="2"/>
  <c r="W1155" i="2"/>
  <c r="X460" i="2"/>
  <c r="AC456" i="2"/>
  <c r="Y1289" i="2"/>
  <c r="X1443" i="2"/>
  <c r="W1369" i="2"/>
  <c r="AC589" i="2"/>
  <c r="AC762" i="2"/>
  <c r="W209" i="2"/>
  <c r="W810" i="2"/>
  <c r="AC1445" i="2"/>
  <c r="W1500" i="2"/>
  <c r="AC960" i="2"/>
  <c r="W622" i="2"/>
  <c r="W1002" i="2"/>
  <c r="W1131" i="2"/>
  <c r="AC1115" i="2"/>
  <c r="AC864" i="2"/>
  <c r="W892" i="2"/>
  <c r="AC176" i="2"/>
  <c r="Y1201" i="2"/>
  <c r="W1238" i="2"/>
  <c r="Y1458" i="2"/>
  <c r="X1144" i="2"/>
  <c r="Y1486" i="2"/>
  <c r="Y1125" i="2"/>
  <c r="AC1483" i="2"/>
  <c r="Y1175" i="2"/>
  <c r="X1440" i="2"/>
  <c r="W1319" i="2"/>
  <c r="W1411" i="2"/>
  <c r="Y1309" i="2"/>
  <c r="AC943" i="2"/>
  <c r="AC789" i="2"/>
  <c r="Y1147" i="2"/>
  <c r="Y1459" i="2"/>
  <c r="W769" i="2"/>
  <c r="Y1086" i="2"/>
  <c r="W1157" i="2"/>
  <c r="X1264" i="2"/>
  <c r="Y1439" i="2"/>
  <c r="AC674" i="2"/>
  <c r="X1359" i="2"/>
  <c r="X1310" i="2"/>
  <c r="X1207" i="2"/>
  <c r="W1119" i="2"/>
  <c r="Y1357" i="2"/>
  <c r="AC1370" i="2"/>
  <c r="X1007" i="2"/>
  <c r="W977" i="2"/>
  <c r="AC763" i="2"/>
  <c r="AC1268" i="2"/>
  <c r="X1341" i="2"/>
  <c r="X1432" i="2"/>
  <c r="Y875" i="2"/>
  <c r="X1309" i="2"/>
  <c r="Y1432" i="2"/>
  <c r="X1463" i="2"/>
  <c r="W1406" i="2"/>
  <c r="X1240" i="2"/>
  <c r="X1428" i="2"/>
  <c r="Y1422" i="2"/>
  <c r="AC965" i="2"/>
  <c r="X1214" i="2"/>
  <c r="X490" i="2"/>
  <c r="X1386" i="2"/>
  <c r="X848" i="2"/>
  <c r="Y1487" i="2"/>
  <c r="X382" i="2"/>
  <c r="AC1256" i="2"/>
  <c r="W1488" i="2"/>
  <c r="Y1156" i="2"/>
  <c r="Y1447" i="2"/>
  <c r="AC1292" i="2"/>
  <c r="Y540" i="2"/>
  <c r="Y1061" i="2"/>
  <c r="Y1443" i="2"/>
  <c r="W1455" i="2"/>
  <c r="W1418" i="2"/>
  <c r="W1448" i="2"/>
  <c r="X994" i="2"/>
  <c r="Y679" i="2"/>
  <c r="Y1433" i="2"/>
  <c r="AC1287" i="2"/>
  <c r="AC1136" i="2"/>
  <c r="X1396" i="2"/>
  <c r="X1364" i="2"/>
  <c r="AC1274" i="2"/>
  <c r="W840" i="2"/>
  <c r="W1473" i="2"/>
  <c r="W956" i="2"/>
  <c r="Y1258" i="2"/>
  <c r="Y928" i="2"/>
  <c r="Y575" i="2"/>
  <c r="X1167" i="2"/>
  <c r="W957" i="2"/>
  <c r="AC1315" i="2"/>
  <c r="X838" i="2"/>
  <c r="Y1462" i="2"/>
  <c r="Y1278" i="2"/>
  <c r="Y1325" i="2"/>
  <c r="W746" i="2"/>
  <c r="W884" i="2"/>
  <c r="X34" i="2"/>
  <c r="W1184" i="2"/>
  <c r="X1494" i="2"/>
  <c r="W1146" i="2"/>
  <c r="X306" i="2"/>
  <c r="AC1230" i="2"/>
  <c r="Y198" i="2"/>
  <c r="AC506" i="2"/>
  <c r="W1300" i="2"/>
  <c r="X518" i="2"/>
  <c r="X1086" i="2"/>
  <c r="W905" i="2"/>
  <c r="X1204" i="2"/>
  <c r="Y885" i="2"/>
  <c r="Y1297" i="2"/>
  <c r="AC1493" i="2"/>
  <c r="Y1421" i="2"/>
  <c r="W1192" i="2"/>
  <c r="X1109" i="2"/>
  <c r="W1479" i="2"/>
  <c r="W1035" i="2"/>
  <c r="X768" i="2"/>
  <c r="W1187" i="2"/>
  <c r="X947" i="2"/>
  <c r="X759" i="2"/>
  <c r="X977" i="2"/>
  <c r="W1408" i="2"/>
  <c r="W1432" i="2"/>
  <c r="AC858" i="2"/>
  <c r="W1160" i="2"/>
  <c r="Y1015" i="2"/>
  <c r="X1071" i="2"/>
  <c r="AC1427" i="2"/>
  <c r="X941" i="2"/>
  <c r="X1438" i="2"/>
  <c r="W1052" i="2"/>
  <c r="W759" i="2"/>
  <c r="W1476" i="2"/>
  <c r="Y1445" i="2"/>
  <c r="X1496" i="2"/>
  <c r="Y1087" i="2"/>
  <c r="AC1024" i="2"/>
  <c r="AC1258" i="2"/>
  <c r="Y1238" i="2"/>
  <c r="AC684" i="2"/>
  <c r="W1363" i="2"/>
  <c r="W1031" i="2"/>
  <c r="X679" i="2"/>
  <c r="AC1046" i="2"/>
  <c r="Y830" i="2"/>
  <c r="X1031" i="2"/>
  <c r="X1232" i="2"/>
  <c r="W1289" i="2"/>
  <c r="X1262" i="2"/>
  <c r="X1330" i="2"/>
  <c r="W1302" i="2"/>
  <c r="X727" i="2"/>
  <c r="Y1479" i="2"/>
  <c r="X508" i="2"/>
  <c r="Y1342" i="2"/>
  <c r="Y475" i="2"/>
  <c r="W979" i="2"/>
  <c r="W1171" i="2"/>
  <c r="W1267" i="2"/>
  <c r="AC1021" i="2"/>
  <c r="W1124" i="2"/>
  <c r="AC1416" i="2"/>
  <c r="W1158" i="2"/>
  <c r="Y1195" i="2"/>
  <c r="Y1141" i="2"/>
  <c r="Y1465" i="2"/>
  <c r="X1033" i="2"/>
  <c r="X1336" i="2"/>
  <c r="W1398" i="2"/>
  <c r="X1300" i="2"/>
  <c r="AC795" i="2"/>
  <c r="W1252" i="2"/>
  <c r="AC1204" i="2"/>
  <c r="X1402" i="2"/>
  <c r="AC1403" i="2"/>
  <c r="W656" i="2"/>
  <c r="W1362" i="2"/>
  <c r="X1322" i="2"/>
  <c r="W1286" i="2"/>
  <c r="X717" i="2"/>
  <c r="X935" i="2"/>
  <c r="Y1173" i="2"/>
  <c r="Y447" i="2"/>
  <c r="X1316" i="2"/>
  <c r="Y1136" i="2"/>
  <c r="X1037" i="2"/>
  <c r="X1465" i="2"/>
  <c r="Y938" i="2"/>
  <c r="W1060" i="2"/>
  <c r="AC197" i="2"/>
  <c r="W1199" i="2"/>
  <c r="Y955" i="2"/>
  <c r="Y1154" i="2"/>
  <c r="X1495" i="2"/>
  <c r="X1474" i="2"/>
  <c r="AC1187" i="2"/>
  <c r="AC572" i="2"/>
  <c r="X1276" i="2"/>
  <c r="X1411" i="2"/>
  <c r="Y1159" i="2"/>
  <c r="X1118" i="2"/>
  <c r="X1326" i="2"/>
  <c r="W1320" i="2"/>
  <c r="AC1255" i="2"/>
  <c r="AC201" i="2"/>
  <c r="X1238" i="2"/>
  <c r="AC1462" i="2"/>
  <c r="AC1026" i="2"/>
  <c r="W542" i="2"/>
  <c r="Y1364" i="2"/>
  <c r="AC491" i="2"/>
  <c r="Y163" i="2"/>
  <c r="AC520" i="2"/>
  <c r="W1000" i="2"/>
  <c r="AC1173" i="2"/>
  <c r="AC1147" i="2"/>
  <c r="Y573" i="2"/>
  <c r="Y931" i="2"/>
  <c r="W783" i="2"/>
  <c r="AC74" i="2"/>
  <c r="AC1092" i="2"/>
  <c r="W700" i="2"/>
  <c r="AC1149" i="2"/>
  <c r="W951" i="2"/>
  <c r="X964" i="2"/>
  <c r="X1377" i="2"/>
  <c r="Y1282" i="2"/>
  <c r="Y762" i="2"/>
  <c r="AC676" i="2"/>
  <c r="X1191" i="2"/>
  <c r="W863" i="2"/>
  <c r="W743" i="2"/>
  <c r="Y1062" i="2"/>
  <c r="AC1463" i="2"/>
  <c r="W1045" i="2"/>
  <c r="Y933" i="2"/>
  <c r="AC1101" i="2"/>
  <c r="X1110" i="2"/>
  <c r="W1375" i="2"/>
  <c r="AC1133" i="2"/>
  <c r="AC1491" i="2"/>
  <c r="Y1291" i="2"/>
  <c r="Y1328" i="2"/>
  <c r="Y1104" i="2"/>
  <c r="AC1376" i="2"/>
  <c r="W934" i="2"/>
  <c r="X1481" i="2"/>
  <c r="AC1434" i="2"/>
  <c r="AC1257" i="2"/>
  <c r="W1470" i="2"/>
  <c r="AC1412" i="2"/>
  <c r="Y1224" i="2"/>
  <c r="W865" i="2"/>
  <c r="X1255" i="2"/>
  <c r="X1434" i="2"/>
  <c r="X1441" i="2"/>
  <c r="Y1402" i="2"/>
  <c r="W1496" i="2"/>
  <c r="AC930" i="2"/>
  <c r="AC632" i="2"/>
  <c r="Y1356" i="2"/>
  <c r="AC728" i="2"/>
  <c r="AC1409" i="2"/>
  <c r="X1211" i="2"/>
  <c r="Y1202" i="2"/>
  <c r="X446" i="2"/>
  <c r="W1365" i="2"/>
  <c r="AC1251" i="2"/>
  <c r="X860" i="2"/>
  <c r="Y1021" i="2"/>
  <c r="Y1345" i="2"/>
  <c r="AC1123" i="2"/>
  <c r="X1259" i="2"/>
  <c r="AC1304" i="2"/>
  <c r="X980" i="2"/>
  <c r="Y1027" i="2"/>
  <c r="AC1237" i="2"/>
  <c r="AC1439" i="2"/>
  <c r="AC1161" i="2"/>
  <c r="Y1091" i="2"/>
  <c r="Y1414" i="2"/>
  <c r="X957" i="2"/>
  <c r="W1054" i="2"/>
  <c r="X1407" i="2"/>
  <c r="Y967" i="2"/>
  <c r="AC702" i="2"/>
  <c r="Y1107" i="2"/>
  <c r="W792" i="2"/>
  <c r="W1265" i="2"/>
  <c r="AC1494" i="2"/>
  <c r="W805" i="2"/>
  <c r="AC899" i="2"/>
  <c r="AC730" i="2"/>
  <c r="Y1205" i="2"/>
  <c r="W797" i="2"/>
  <c r="W1066" i="2"/>
  <c r="X1198" i="2"/>
  <c r="W1314" i="2"/>
  <c r="X1329" i="2"/>
  <c r="Y1072" i="2"/>
  <c r="X1338" i="2"/>
  <c r="AC1001" i="2"/>
  <c r="X653" i="2"/>
  <c r="X962" i="2"/>
  <c r="Y1474" i="2"/>
  <c r="W1086" i="2"/>
  <c r="X404" i="2"/>
  <c r="AC1348" i="2"/>
  <c r="AC1253" i="2"/>
  <c r="Y1460" i="2"/>
  <c r="AC1099" i="2"/>
  <c r="W1334" i="2"/>
  <c r="X1467" i="2"/>
  <c r="Y1423" i="2"/>
  <c r="AC1111" i="2"/>
  <c r="Y1234" i="2"/>
  <c r="AC1265" i="2"/>
  <c r="X1248" i="2"/>
  <c r="X1476" i="2"/>
  <c r="X1325" i="2"/>
  <c r="X1483" i="2"/>
  <c r="X1457" i="2"/>
  <c r="W1420" i="2"/>
  <c r="W1393" i="2"/>
  <c r="X677" i="2"/>
  <c r="X834" i="2"/>
  <c r="AC962" i="2"/>
  <c r="Y1174" i="2"/>
  <c r="Y851" i="2"/>
  <c r="Y365" i="2"/>
  <c r="W588" i="2"/>
  <c r="W1296" i="2"/>
  <c r="AC173" i="2"/>
  <c r="W779" i="2"/>
  <c r="X59" i="2"/>
  <c r="AC1394" i="2"/>
  <c r="Y925" i="2"/>
  <c r="X1128" i="2"/>
  <c r="Y1477" i="2"/>
  <c r="X787" i="2"/>
  <c r="AC664" i="2"/>
  <c r="W1126" i="2"/>
  <c r="W1444" i="2"/>
  <c r="X1131" i="2"/>
  <c r="Y832" i="2"/>
  <c r="X1082" i="2"/>
  <c r="W900" i="2"/>
  <c r="X522" i="2"/>
  <c r="W1272" i="2"/>
  <c r="W1164" i="2"/>
  <c r="W1110" i="2"/>
  <c r="AC511" i="2"/>
  <c r="X1416" i="2"/>
  <c r="X536" i="2"/>
  <c r="W425" i="2"/>
  <c r="W414" i="2"/>
  <c r="Y1251" i="2"/>
  <c r="X526" i="2"/>
  <c r="X527" i="2"/>
  <c r="X986" i="2"/>
  <c r="Y752" i="2"/>
  <c r="W285" i="2"/>
  <c r="W637" i="2"/>
  <c r="W839" i="2"/>
  <c r="Y1242" i="2"/>
  <c r="Y1207" i="2"/>
  <c r="W1346" i="2"/>
  <c r="AC972" i="2"/>
  <c r="X878" i="2"/>
  <c r="AC1252" i="2"/>
  <c r="W1172" i="2"/>
  <c r="AC1374" i="2"/>
  <c r="Y1409" i="2"/>
  <c r="X1413" i="2"/>
  <c r="AC724" i="2"/>
  <c r="AC1108" i="2"/>
  <c r="W1489" i="2"/>
  <c r="AC1450" i="2"/>
  <c r="Y1498" i="2"/>
  <c r="W1457" i="2"/>
  <c r="Y1127" i="2"/>
  <c r="Y1482" i="2"/>
  <c r="W1495" i="2"/>
  <c r="X1421" i="2"/>
  <c r="W703" i="2"/>
  <c r="X669" i="2"/>
  <c r="AC1464" i="2"/>
  <c r="AC891" i="2"/>
  <c r="X1002" i="2"/>
  <c r="W1433" i="2"/>
  <c r="W1174" i="2"/>
  <c r="Y1299" i="2"/>
  <c r="X1257" i="2"/>
  <c r="X1290" i="2"/>
  <c r="X1365" i="2"/>
  <c r="AC1291" i="2"/>
  <c r="Y1043" i="2"/>
  <c r="AC1213" i="2"/>
  <c r="Y1230" i="2"/>
  <c r="AC1044" i="2"/>
  <c r="W1050" i="2"/>
  <c r="Y1315" i="2"/>
  <c r="Y775" i="2"/>
  <c r="Y1285" i="2"/>
  <c r="W1336" i="2"/>
  <c r="Y1359" i="2"/>
  <c r="X1448" i="2"/>
  <c r="X1205" i="2"/>
  <c r="X1133" i="2"/>
  <c r="AC1307" i="2"/>
  <c r="Y1449" i="2"/>
  <c r="AC1500" i="2"/>
  <c r="W1085" i="2"/>
  <c r="X1260" i="2"/>
  <c r="X642" i="2"/>
  <c r="W928" i="2"/>
  <c r="X1293" i="2"/>
  <c r="Y1390" i="2"/>
  <c r="W995" i="2"/>
  <c r="Y930" i="2"/>
  <c r="AC1178" i="2"/>
  <c r="W1070" i="2"/>
  <c r="X1101" i="2"/>
  <c r="Y1235" i="2"/>
  <c r="X1233" i="2"/>
  <c r="Y1276" i="2"/>
  <c r="X114" i="2"/>
  <c r="W1471" i="2"/>
  <c r="W1492" i="2"/>
  <c r="AC1093" i="2"/>
  <c r="W1360" i="2"/>
  <c r="X1078" i="2"/>
  <c r="X1284" i="2"/>
  <c r="X1197" i="2"/>
  <c r="Y1244" i="2"/>
  <c r="AC1194" i="2"/>
  <c r="Y1031" i="2"/>
  <c r="W1419" i="2"/>
  <c r="AC1211" i="2"/>
  <c r="W1292" i="2"/>
  <c r="W1063" i="2"/>
  <c r="X1451" i="2"/>
  <c r="Y1167" i="2"/>
  <c r="W843" i="2"/>
  <c r="X1054" i="2"/>
  <c r="Y1322" i="2"/>
  <c r="AC1042" i="2"/>
  <c r="W1150" i="2"/>
  <c r="W259" i="2"/>
  <c r="X1170" i="2"/>
  <c r="X928" i="2"/>
  <c r="X814" i="2"/>
  <c r="X658" i="2"/>
  <c r="AC850" i="2"/>
  <c r="W823" i="2"/>
  <c r="X502" i="2"/>
  <c r="AC977" i="2"/>
  <c r="W1016" i="2"/>
  <c r="X1487" i="2"/>
  <c r="W846" i="2"/>
  <c r="W1194" i="2"/>
  <c r="W1201" i="2"/>
  <c r="X795" i="2"/>
  <c r="AC1180" i="2"/>
  <c r="AC568" i="2"/>
  <c r="X394" i="2"/>
  <c r="W948" i="2"/>
  <c r="AC937" i="2"/>
  <c r="X1456" i="2"/>
  <c r="X1010" i="2"/>
  <c r="AC1437" i="2"/>
  <c r="X1398" i="2"/>
  <c r="AC1303" i="2"/>
  <c r="X760" i="2"/>
  <c r="X1126" i="2"/>
  <c r="Y1317" i="2"/>
  <c r="X1439" i="2"/>
  <c r="W1102" i="2"/>
  <c r="Y1255" i="2"/>
  <c r="Y1226" i="2"/>
  <c r="AC1337" i="2"/>
  <c r="Y1020" i="2"/>
  <c r="X1462" i="2"/>
  <c r="Y970" i="2"/>
  <c r="AC1203" i="2"/>
  <c r="AC1102" i="2"/>
  <c r="AC542" i="2"/>
  <c r="X785" i="2"/>
  <c r="Y1070" i="2"/>
  <c r="Y1310" i="2"/>
  <c r="X1044" i="2"/>
  <c r="AC1354" i="2"/>
  <c r="AC668" i="2"/>
  <c r="Y965" i="2"/>
  <c r="AC1124" i="2"/>
  <c r="X647" i="2"/>
  <c r="X1356" i="2"/>
  <c r="AC1369" i="2"/>
  <c r="Y1307" i="2"/>
  <c r="W974" i="2"/>
  <c r="X815" i="2"/>
  <c r="AC1399" i="2"/>
  <c r="W851" i="2"/>
  <c r="X1117" i="2"/>
  <c r="AC1278" i="2"/>
  <c r="X202" i="2"/>
  <c r="X903" i="2"/>
  <c r="Y908" i="2"/>
  <c r="X932" i="2"/>
  <c r="W1101" i="2"/>
  <c r="AC1059" i="2"/>
  <c r="W1017" i="2"/>
  <c r="Y319" i="2"/>
  <c r="X1020" i="2"/>
  <c r="AC1381" i="2"/>
  <c r="AC1069" i="2"/>
  <c r="X1406" i="2"/>
  <c r="AC1433" i="2"/>
  <c r="X1159" i="2"/>
  <c r="W1129" i="2"/>
  <c r="W883" i="2"/>
  <c r="AC1254" i="2"/>
  <c r="AC1419" i="2"/>
  <c r="AC1246" i="2"/>
  <c r="X1306" i="2"/>
  <c r="X426" i="2"/>
  <c r="Y1480" i="2"/>
  <c r="AC1153" i="2"/>
  <c r="AC1284" i="2"/>
  <c r="AC599" i="2"/>
  <c r="W1344" i="2"/>
  <c r="Y1384" i="2"/>
  <c r="AC772" i="2"/>
  <c r="Y1139" i="2"/>
  <c r="Y1444" i="2"/>
  <c r="Y1331" i="2"/>
  <c r="Y1363" i="2"/>
  <c r="W1258" i="2"/>
  <c r="AC898" i="2"/>
  <c r="X1228" i="2"/>
  <c r="W1338" i="2"/>
  <c r="AC859" i="2"/>
  <c r="AC1441" i="2"/>
  <c r="AC1279" i="2"/>
  <c r="AC1408" i="2"/>
  <c r="X1258" i="2"/>
  <c r="X348" i="2"/>
  <c r="W960" i="2"/>
  <c r="AC907" i="2"/>
  <c r="W1105" i="2"/>
  <c r="AC1017" i="2"/>
  <c r="W1121" i="2"/>
  <c r="W1409" i="2"/>
  <c r="X646" i="2"/>
  <c r="W1092" i="2"/>
  <c r="Y92" i="2"/>
  <c r="X1208" i="2"/>
  <c r="X1384" i="2"/>
  <c r="X163" i="2"/>
  <c r="X1371" i="2"/>
  <c r="Y1218" i="2"/>
  <c r="AC1130" i="2"/>
  <c r="W1057" i="2"/>
  <c r="W1133" i="2"/>
  <c r="W737" i="2"/>
  <c r="Y122" i="2"/>
  <c r="W1297" i="2"/>
  <c r="X1287" i="2"/>
  <c r="AC935" i="2"/>
  <c r="AC1109" i="2"/>
  <c r="W1047" i="2"/>
  <c r="AC218" i="2"/>
  <c r="Y1419" i="2"/>
  <c r="Y1306" i="2"/>
  <c r="AC1212" i="2"/>
  <c r="W1122" i="2"/>
  <c r="AC1234" i="2"/>
  <c r="W1062" i="2"/>
  <c r="X823" i="2"/>
  <c r="W1065" i="2"/>
  <c r="W639" i="2"/>
  <c r="Y1496" i="2"/>
  <c r="X1410" i="2"/>
  <c r="AC733" i="2"/>
  <c r="Y413" i="2"/>
  <c r="Y373" i="2"/>
  <c r="X728" i="2"/>
  <c r="X1350" i="2"/>
  <c r="AC1014" i="2"/>
  <c r="W213" i="2"/>
  <c r="Y1206" i="2"/>
  <c r="X852" i="2"/>
  <c r="AC1359" i="2"/>
  <c r="W1034" i="2"/>
  <c r="X1376" i="2"/>
  <c r="Y1023" i="2"/>
  <c r="AC1466" i="2"/>
  <c r="Y632" i="2"/>
  <c r="X757" i="2"/>
  <c r="W1389" i="2"/>
  <c r="Y818" i="2"/>
  <c r="W1498" i="2"/>
  <c r="W1127" i="2"/>
  <c r="W859" i="2"/>
  <c r="AC1098" i="2"/>
  <c r="AC1208" i="2"/>
  <c r="X1469" i="2"/>
  <c r="W1331" i="2"/>
  <c r="Y1199" i="2"/>
  <c r="X1488" i="2"/>
  <c r="Y1368" i="2"/>
  <c r="W1148" i="2"/>
  <c r="X1404" i="2"/>
  <c r="Y417" i="2"/>
  <c r="X914" i="2"/>
  <c r="W1185" i="2"/>
  <c r="Y1250" i="2"/>
  <c r="X909" i="2"/>
  <c r="X1247" i="2"/>
  <c r="AC1321" i="2"/>
  <c r="Y1071" i="2"/>
  <c r="W1132" i="2"/>
  <c r="Y1079" i="2"/>
  <c r="Y1116" i="2"/>
  <c r="Y1283" i="2"/>
  <c r="X1183" i="2"/>
  <c r="Y1330" i="2"/>
  <c r="W927" i="2"/>
  <c r="AC678" i="2"/>
  <c r="Y990" i="2"/>
  <c r="AC1357" i="2"/>
  <c r="W1168" i="2"/>
  <c r="X862" i="2"/>
  <c r="Y1441" i="2"/>
  <c r="AC1432" i="2"/>
  <c r="X844" i="2"/>
  <c r="X917" i="2"/>
  <c r="AC700" i="2"/>
  <c r="Y1425" i="2"/>
  <c r="X1473" i="2"/>
  <c r="AC1446" i="2"/>
  <c r="X1188" i="2"/>
  <c r="AC1489" i="2"/>
  <c r="Y867" i="2"/>
  <c r="Y917" i="2"/>
  <c r="AC1497" i="2"/>
  <c r="Y821" i="2"/>
  <c r="W1327" i="2"/>
  <c r="W1130" i="2"/>
  <c r="X1450" i="2"/>
  <c r="X1256" i="2"/>
  <c r="AC1243" i="2"/>
  <c r="W1241" i="2"/>
  <c r="X1444" i="2"/>
  <c r="W1249" i="2"/>
  <c r="AC890" i="2"/>
  <c r="Y1454" i="2"/>
  <c r="W1227" i="2"/>
  <c r="W1309" i="2"/>
  <c r="W1430" i="2"/>
  <c r="W1349" i="2"/>
  <c r="X1234" i="2"/>
  <c r="Y1287" i="2"/>
  <c r="AC528" i="2"/>
  <c r="Y726" i="2"/>
  <c r="X506" i="2"/>
  <c r="W1436" i="2"/>
  <c r="X1380" i="2"/>
  <c r="X1046" i="2"/>
  <c r="X1430" i="2"/>
  <c r="X364" i="2"/>
  <c r="AC1312" i="2"/>
  <c r="Y1068" i="2"/>
  <c r="X563" i="2"/>
  <c r="W1442" i="2"/>
  <c r="X1455" i="2"/>
  <c r="AC1429" i="2"/>
  <c r="X906" i="2"/>
  <c r="AC1492" i="2"/>
  <c r="AC989" i="2"/>
  <c r="AC818" i="2"/>
  <c r="X1119" i="2"/>
  <c r="X1297" i="2"/>
  <c r="AC355" i="2"/>
  <c r="X1354" i="2"/>
  <c r="Y942" i="2"/>
  <c r="W920" i="2"/>
  <c r="Y1340" i="2"/>
  <c r="X1302" i="2"/>
  <c r="AC1470" i="2"/>
  <c r="Y741" i="2"/>
  <c r="W1013" i="2"/>
  <c r="AC764" i="2"/>
  <c r="X472" i="2"/>
  <c r="AC1207" i="2"/>
  <c r="Y1143" i="2"/>
  <c r="AC976" i="2"/>
  <c r="AC948" i="2"/>
  <c r="AC648" i="2"/>
  <c r="X1280" i="2"/>
  <c r="AC905" i="2"/>
  <c r="AC1072" i="2"/>
  <c r="W1179" i="2"/>
  <c r="Y1365" i="2"/>
  <c r="AC1215" i="2"/>
  <c r="AC694" i="2"/>
  <c r="Y1362" i="2"/>
  <c r="X1088" i="2"/>
  <c r="W879" i="2"/>
  <c r="X298" i="2"/>
  <c r="W896" i="2"/>
  <c r="X1375" i="2"/>
  <c r="AC646" i="2"/>
  <c r="X1500" i="2"/>
  <c r="W1454" i="2"/>
  <c r="W544" i="2"/>
  <c r="W1234" i="2"/>
  <c r="W1255" i="2"/>
  <c r="W1053" i="2"/>
  <c r="AC1299" i="2"/>
  <c r="X1090" i="2"/>
  <c r="X991" i="2"/>
  <c r="Y999" i="2"/>
  <c r="X1127" i="2"/>
  <c r="X1454" i="2"/>
  <c r="Y1076" i="2"/>
  <c r="W1385" i="2"/>
  <c r="X1499" i="2"/>
  <c r="Y1391" i="2"/>
  <c r="W1395" i="2"/>
  <c r="Y1176" i="2"/>
  <c r="Y891" i="2"/>
  <c r="Y932" i="2"/>
  <c r="W1163" i="2"/>
  <c r="Y1256" i="2"/>
  <c r="W1403" i="2"/>
  <c r="Y1377" i="2"/>
  <c r="W1151" i="2"/>
  <c r="AC1417" i="2"/>
  <c r="Y1275" i="2"/>
  <c r="X1485" i="2"/>
  <c r="W1288" i="2"/>
  <c r="Y1016" i="2"/>
  <c r="AC1336" i="2"/>
  <c r="W707" i="2"/>
  <c r="W1156" i="2"/>
  <c r="Y1369" i="2"/>
  <c r="W1024" i="2"/>
  <c r="X1296" i="2"/>
  <c r="X1051" i="2"/>
  <c r="W1030" i="2"/>
  <c r="X1289" i="2"/>
  <c r="Y1262" i="2"/>
  <c r="AC1358" i="2"/>
  <c r="X1222" i="2"/>
  <c r="X1420" i="2"/>
  <c r="W1091" i="2"/>
  <c r="AC1351" i="2"/>
  <c r="AC1028" i="2"/>
  <c r="Y1398" i="2"/>
  <c r="Y978" i="2"/>
  <c r="Y1355" i="2"/>
  <c r="Y1288" i="2"/>
  <c r="AC281" i="2"/>
  <c r="Y1246" i="2"/>
  <c r="AC924" i="2"/>
  <c r="W1310" i="2"/>
  <c r="Y1225" i="2"/>
  <c r="Y992" i="2"/>
  <c r="Y960" i="2"/>
  <c r="W720" i="2"/>
  <c r="X741" i="2"/>
  <c r="X420" i="2"/>
  <c r="X908" i="2"/>
  <c r="W847" i="2"/>
  <c r="AC1496" i="2"/>
  <c r="Y1338" i="2"/>
  <c r="W978" i="2"/>
  <c r="Y1253" i="2"/>
  <c r="X809" i="2"/>
  <c r="Y1120" i="2"/>
  <c r="Y1320" i="2"/>
  <c r="Y1426" i="2"/>
  <c r="Y974" i="2"/>
  <c r="AC1495" i="2"/>
  <c r="X1311" i="2"/>
  <c r="X697" i="2"/>
  <c r="AC1027" i="2"/>
  <c r="AC1385" i="2"/>
  <c r="Y941" i="2"/>
  <c r="Y976" i="2"/>
  <c r="Y957" i="2"/>
  <c r="X1271" i="2"/>
  <c r="Y1350" i="2"/>
  <c r="AC1453" i="2"/>
  <c r="Y1386" i="2"/>
  <c r="Y1499" i="2"/>
  <c r="AC1281" i="2"/>
  <c r="Y1374" i="2"/>
  <c r="X1105" i="2"/>
  <c r="AC914" i="2"/>
  <c r="Y1277" i="2"/>
  <c r="X1318" i="2"/>
  <c r="X926" i="2"/>
  <c r="Y1302" i="2"/>
  <c r="AC1106" i="2"/>
  <c r="Y1344" i="2"/>
  <c r="AC1459" i="2"/>
  <c r="Y877" i="2"/>
  <c r="W1326" i="2"/>
  <c r="Y994" i="2"/>
  <c r="W830" i="2"/>
  <c r="Y1412" i="2"/>
  <c r="W824" i="2"/>
  <c r="Y1494" i="2"/>
  <c r="AC913" i="2"/>
  <c r="Y794" i="2"/>
  <c r="AC253" i="2"/>
  <c r="AC1239" i="2"/>
  <c r="X798" i="2"/>
  <c r="Y1197" i="2"/>
  <c r="Y1180" i="2"/>
  <c r="X1436" i="2"/>
  <c r="Y1376" i="2"/>
  <c r="Y1110" i="2"/>
  <c r="X1452" i="2"/>
  <c r="Y1473" i="2"/>
  <c r="X1161" i="2"/>
  <c r="W778" i="2"/>
  <c r="Y1265" i="2"/>
  <c r="Y1427" i="2"/>
  <c r="AC1447" i="2"/>
  <c r="X1423" i="2"/>
  <c r="AC1060" i="2"/>
  <c r="AC1182" i="2"/>
  <c r="AC1475" i="2"/>
  <c r="Y1075" i="2"/>
  <c r="AC194" i="2"/>
  <c r="W1076" i="2"/>
  <c r="AC790" i="2"/>
  <c r="Y1294" i="2"/>
  <c r="X655" i="2"/>
  <c r="AC1372" i="2"/>
  <c r="W762" i="2"/>
  <c r="AC719" i="2"/>
  <c r="W1284" i="2"/>
  <c r="X1427" i="2"/>
  <c r="X1382" i="2"/>
  <c r="AC644" i="2"/>
  <c r="Y1019" i="2"/>
  <c r="AC852" i="2"/>
  <c r="Y700" i="2"/>
  <c r="AC662" i="2"/>
  <c r="W1441" i="2"/>
  <c r="X918" i="2"/>
  <c r="W1335" i="2"/>
  <c r="AC1159" i="2"/>
  <c r="W133" i="2"/>
  <c r="AC1240" i="2"/>
  <c r="W1197" i="2"/>
  <c r="X244" i="2"/>
  <c r="Y1493" i="2"/>
  <c r="Y1025" i="2"/>
  <c r="Y1471" i="2"/>
  <c r="W1074" i="2"/>
  <c r="X1213" i="2"/>
  <c r="W546" i="2"/>
  <c r="W1464" i="2"/>
  <c r="X1279" i="2"/>
  <c r="AC1311" i="2"/>
  <c r="AC1400" i="2"/>
  <c r="Y860" i="2"/>
  <c r="Y963" i="2"/>
  <c r="Y1148" i="2"/>
  <c r="AC901" i="2"/>
  <c r="Y1095" i="2"/>
  <c r="W890" i="2"/>
  <c r="Y909" i="2"/>
  <c r="Y1119" i="2"/>
  <c r="AC1283" i="2"/>
  <c r="X959" i="2"/>
  <c r="Y1018" i="2"/>
  <c r="Y1024" i="2"/>
  <c r="Y1381" i="2"/>
  <c r="Y1046" i="2"/>
  <c r="AC1202" i="2"/>
  <c r="Y1109" i="2"/>
  <c r="X850" i="2"/>
  <c r="AC845" i="2"/>
  <c r="AC1075" i="2"/>
  <c r="Y729" i="2"/>
  <c r="AC872" i="2"/>
  <c r="X786" i="2"/>
  <c r="Y58" i="2"/>
  <c r="AC1379" i="2"/>
  <c r="X793" i="2"/>
  <c r="AC1319" i="2"/>
  <c r="AC1197" i="2"/>
  <c r="Y576" i="2"/>
  <c r="Y678" i="2"/>
  <c r="X1409" i="2"/>
  <c r="AC233" i="2"/>
  <c r="W822" i="2"/>
  <c r="W1161" i="2"/>
  <c r="Y503" i="2"/>
  <c r="Y620" i="2"/>
  <c r="W925" i="2"/>
  <c r="AC1117" i="2"/>
  <c r="AC1498" i="2"/>
  <c r="W1426" i="2"/>
  <c r="AC1305" i="2"/>
  <c r="Y800" i="2"/>
  <c r="X1038" i="2"/>
  <c r="X1135" i="2"/>
  <c r="AC1192" i="2"/>
  <c r="X494" i="2"/>
  <c r="X765" i="2"/>
  <c r="W1036" i="2"/>
  <c r="X1373" i="2"/>
  <c r="X1459" i="2"/>
  <c r="W939" i="2"/>
  <c r="W950" i="2"/>
  <c r="W1269" i="2"/>
  <c r="X1399" i="2"/>
  <c r="X1333" i="2"/>
  <c r="AC1322" i="2"/>
  <c r="AC1172" i="2"/>
  <c r="Y1416" i="2"/>
  <c r="Y1360" i="2"/>
  <c r="AC666" i="2"/>
  <c r="W1211" i="2"/>
  <c r="Y1033" i="2"/>
  <c r="Y1097" i="2"/>
  <c r="Y1185" i="2"/>
  <c r="W1474" i="2"/>
  <c r="AC1081" i="2"/>
  <c r="W454" i="2"/>
  <c r="W793" i="2"/>
  <c r="W1276" i="2"/>
  <c r="W1323" i="2"/>
  <c r="W1447" i="2"/>
  <c r="X744" i="2"/>
  <c r="Y1152" i="2"/>
  <c r="AC1411" i="2"/>
  <c r="AC1184" i="2"/>
  <c r="W849" i="2"/>
  <c r="Y842" i="2"/>
  <c r="W1007" i="2"/>
  <c r="Y1133" i="2"/>
  <c r="AC722" i="2"/>
  <c r="AC1343" i="2"/>
  <c r="X1070" i="2"/>
  <c r="X1307" i="2"/>
  <c r="Y1366" i="2"/>
  <c r="X1391" i="2"/>
  <c r="X988" i="2"/>
  <c r="Y1323" i="2"/>
  <c r="AC1276" i="2"/>
  <c r="W1291" i="2"/>
  <c r="X1347" i="2"/>
  <c r="X1084" i="2"/>
  <c r="AC1045" i="2"/>
  <c r="W1421" i="2"/>
  <c r="Y476" i="2"/>
  <c r="W446" i="2"/>
  <c r="AC106" i="2"/>
  <c r="W1467" i="2"/>
  <c r="X1405" i="2"/>
  <c r="X804" i="2"/>
  <c r="Y1270" i="2"/>
  <c r="W999" i="2"/>
  <c r="W1125" i="2"/>
  <c r="W913" i="2"/>
  <c r="AC1244" i="2"/>
  <c r="W1256" i="2"/>
  <c r="X1381" i="2"/>
  <c r="X1367" i="2"/>
  <c r="X737" i="2"/>
  <c r="AC178" i="2"/>
  <c r="X683" i="2"/>
  <c r="AC1248" i="2"/>
  <c r="W1483" i="2"/>
  <c r="Y1012" i="2"/>
  <c r="AC897" i="2"/>
  <c r="X606" i="2"/>
  <c r="X557" i="2"/>
  <c r="Y1040" i="2"/>
  <c r="W1239" i="2"/>
  <c r="Y1351" i="2"/>
  <c r="X1327" i="2"/>
  <c r="W1377" i="2"/>
  <c r="Y1373" i="2"/>
  <c r="W867" i="2"/>
  <c r="Y639" i="2"/>
  <c r="AC740" i="2"/>
  <c r="Y1126" i="2"/>
  <c r="AC573" i="2"/>
  <c r="W506" i="2"/>
  <c r="Y706" i="2"/>
  <c r="W1480" i="2"/>
  <c r="Y797" i="2"/>
  <c r="W1143" i="2"/>
  <c r="X444" i="2"/>
  <c r="AC717" i="2"/>
  <c r="X561" i="2"/>
  <c r="AC1390" i="2"/>
  <c r="AC246" i="2"/>
  <c r="Y914" i="2"/>
  <c r="Y497" i="2"/>
  <c r="W1328" i="2"/>
  <c r="W814" i="2"/>
  <c r="X410" i="2"/>
  <c r="Y1229" i="2"/>
  <c r="Y1233" i="2"/>
  <c r="X1125" i="2"/>
  <c r="Y948" i="2"/>
  <c r="AC630" i="2"/>
  <c r="X645" i="2"/>
  <c r="AC1306" i="2"/>
  <c r="W684" i="2"/>
  <c r="Y471" i="2"/>
  <c r="X1324" i="2"/>
  <c r="W1048" i="2"/>
  <c r="X894" i="2"/>
  <c r="AC365" i="2"/>
  <c r="W856" i="2"/>
  <c r="X763" i="2"/>
  <c r="W1001" i="2"/>
  <c r="AC508" i="2"/>
  <c r="Y1312" i="2"/>
  <c r="W1373" i="2"/>
  <c r="X398" i="2"/>
  <c r="AC1350" i="2"/>
  <c r="Y1500" i="2"/>
  <c r="AC631" i="2"/>
  <c r="X1223" i="2"/>
  <c r="AC1122" i="2"/>
  <c r="AC1080" i="2"/>
  <c r="AC1490" i="2"/>
  <c r="W1461" i="2"/>
  <c r="W1273" i="2"/>
  <c r="W1257" i="2"/>
  <c r="AC1375" i="2"/>
  <c r="W1370" i="2"/>
  <c r="X1140" i="2"/>
  <c r="W1209" i="2"/>
  <c r="X1052" i="2"/>
  <c r="X853" i="2"/>
  <c r="X1437" i="2"/>
  <c r="X1470" i="2"/>
  <c r="AC1449" i="2"/>
  <c r="AC1415" i="2"/>
  <c r="W1312" i="2"/>
  <c r="Y1212" i="2"/>
  <c r="AC1397" i="2"/>
  <c r="X1072" i="2"/>
  <c r="Y1187" i="2"/>
  <c r="W1445" i="2"/>
  <c r="AC1220" i="2"/>
  <c r="W961" i="2"/>
  <c r="X1254" i="2"/>
  <c r="X492" i="2"/>
  <c r="X781" i="2"/>
  <c r="AC1396" i="2"/>
  <c r="X1113" i="2"/>
  <c r="Y790" i="2"/>
  <c r="AC908" i="2"/>
  <c r="AC1245" i="2"/>
  <c r="W801" i="2"/>
  <c r="Y1163" i="2"/>
  <c r="W664" i="2"/>
  <c r="W1472" i="2"/>
  <c r="Y1069" i="2"/>
  <c r="X743" i="2"/>
  <c r="AC1198" i="2"/>
  <c r="AC986" i="2"/>
  <c r="X1076" i="2"/>
  <c r="W526" i="2"/>
  <c r="X927" i="2"/>
  <c r="X1315" i="2"/>
  <c r="AC1141" i="2"/>
  <c r="X193" i="2"/>
  <c r="Y1337" i="2"/>
  <c r="X1152" i="2"/>
  <c r="X1493" i="2"/>
  <c r="Y1239" i="2"/>
  <c r="W1356" i="2"/>
  <c r="X956" i="2"/>
  <c r="X1345" i="2"/>
  <c r="W958" i="2"/>
  <c r="Y1135" i="2"/>
  <c r="AC1438" i="2"/>
  <c r="Y1008" i="2"/>
  <c r="AC776" i="2"/>
  <c r="X799" i="2"/>
  <c r="W973" i="2"/>
  <c r="AC824" i="2"/>
  <c r="AC98" i="2"/>
  <c r="X1363" i="2"/>
  <c r="X1104" i="2"/>
  <c r="Y1215" i="2"/>
  <c r="W1012" i="2"/>
  <c r="W1325" i="2"/>
  <c r="AC409" i="2"/>
  <c r="X1060" i="2"/>
  <c r="X1206" i="2"/>
  <c r="X1185" i="2"/>
  <c r="AC900" i="2"/>
  <c r="AC954" i="2"/>
  <c r="W1128" i="2"/>
  <c r="AC553" i="2"/>
  <c r="W943" i="2"/>
  <c r="Y569" i="2"/>
  <c r="Y1476" i="2"/>
  <c r="W1008" i="2"/>
  <c r="AC1294" i="2"/>
  <c r="W325" i="2"/>
  <c r="X1273" i="2"/>
  <c r="W697" i="2"/>
  <c r="AC1177" i="2"/>
  <c r="X953" i="2"/>
  <c r="X1231" i="2"/>
  <c r="W721" i="2"/>
  <c r="W1412" i="2"/>
  <c r="Y785" i="2"/>
  <c r="AC1468" i="2"/>
  <c r="Y1429" i="2"/>
  <c r="Y1495" i="2"/>
  <c r="X761" i="2"/>
  <c r="AC911" i="2"/>
  <c r="AC464" i="2"/>
  <c r="X1169" i="2"/>
  <c r="AC1426" i="2"/>
  <c r="X1320" i="2"/>
  <c r="Y1035" i="2"/>
  <c r="Y1329" i="2"/>
  <c r="W1042" i="2"/>
  <c r="Y1383" i="2"/>
  <c r="AC1431" i="2"/>
  <c r="X1446" i="2"/>
  <c r="X1077" i="2"/>
  <c r="Y1354" i="2"/>
  <c r="AC1058" i="2"/>
  <c r="X996" i="2"/>
  <c r="AC1480" i="2"/>
  <c r="X1286" i="2"/>
  <c r="W1486" i="2"/>
  <c r="W962" i="2"/>
  <c r="AC1386" i="2"/>
  <c r="AC1250" i="2"/>
  <c r="X845" i="2"/>
  <c r="AC1222" i="2"/>
  <c r="Y1151" i="2"/>
  <c r="W1499" i="2"/>
  <c r="Y906" i="2"/>
  <c r="AC1365" i="2"/>
  <c r="AC571" i="2"/>
  <c r="AC1052" i="2"/>
  <c r="Y1082" i="2"/>
  <c r="X1387" i="2"/>
  <c r="X360" i="2"/>
  <c r="AC1129" i="2"/>
  <c r="W1145" i="2"/>
  <c r="X807" i="2"/>
  <c r="Y1371" i="2"/>
  <c r="X649" i="2"/>
  <c r="W1282" i="2"/>
  <c r="W1055" i="2"/>
  <c r="X1235" i="2"/>
  <c r="W1153" i="2"/>
  <c r="Y1248" i="2"/>
  <c r="W1485" i="2"/>
  <c r="X1244" i="2"/>
  <c r="W1181" i="2"/>
  <c r="X1149" i="2"/>
  <c r="W1347" i="2"/>
  <c r="Y529" i="2"/>
  <c r="W1097" i="2"/>
  <c r="Y1450" i="2"/>
  <c r="X1136" i="2"/>
  <c r="Y962" i="2"/>
  <c r="W1216" i="2"/>
  <c r="AC1338" i="2"/>
  <c r="Y1358" i="2"/>
  <c r="W486" i="2"/>
  <c r="X749" i="2"/>
  <c r="AC636" i="2"/>
  <c r="X1355" i="2"/>
  <c r="Y655" i="2"/>
  <c r="X1348" i="2"/>
  <c r="AC1174" i="2"/>
  <c r="X1370" i="2"/>
  <c r="X529" i="2"/>
  <c r="W1051" i="2"/>
  <c r="W1437" i="2"/>
  <c r="Y971" i="2"/>
  <c r="Y1158" i="2"/>
  <c r="AC1366" i="2"/>
  <c r="AC1210" i="2"/>
  <c r="X1305" i="2"/>
  <c r="AC1401" i="2"/>
  <c r="X1361" i="2"/>
  <c r="AC1201" i="2"/>
  <c r="W1379" i="2"/>
  <c r="W1468" i="2"/>
  <c r="W1237" i="2"/>
  <c r="W1481" i="2"/>
  <c r="W880" i="2"/>
  <c r="W1178" i="2"/>
  <c r="W994" i="2"/>
  <c r="Y1490" i="2"/>
  <c r="X896" i="2"/>
  <c r="Y1058" i="2"/>
  <c r="W1005" i="2"/>
  <c r="Y1461" i="2"/>
  <c r="AC1104" i="2"/>
  <c r="Y1438" i="2"/>
  <c r="Y1434" i="2"/>
  <c r="X1174" i="2"/>
  <c r="Y1290" i="2"/>
  <c r="X1142" i="2"/>
  <c r="Y119" i="2"/>
  <c r="X651" i="2"/>
  <c r="Y1452" i="2"/>
  <c r="Y1335" i="2"/>
  <c r="W1064" i="2"/>
  <c r="X1249" i="2"/>
  <c r="X1236" i="2"/>
  <c r="X1472" i="2"/>
  <c r="X1237" i="2"/>
  <c r="AC643" i="2"/>
  <c r="Y1367" i="2"/>
  <c r="AC714" i="2"/>
  <c r="Y1208" i="2"/>
  <c r="Y1179" i="2"/>
  <c r="AC978" i="2"/>
  <c r="X839" i="2"/>
  <c r="X1027" i="2"/>
  <c r="Y1470" i="2"/>
  <c r="Y1211" i="2"/>
  <c r="AC1342" i="2"/>
  <c r="W1022" i="2"/>
  <c r="W1372" i="2"/>
  <c r="AC1406" i="2"/>
  <c r="AC1346" i="2"/>
  <c r="AC1267" i="2"/>
  <c r="X633" i="2"/>
  <c r="Y1140" i="2"/>
  <c r="X874" i="2"/>
  <c r="W971" i="2"/>
  <c r="X1178" i="2"/>
  <c r="AC1360" i="2"/>
  <c r="AC1272" i="2"/>
  <c r="AC990" i="2"/>
  <c r="X1153" i="2"/>
  <c r="Y1130" i="2"/>
  <c r="W1298" i="2"/>
  <c r="W1245" i="2"/>
  <c r="W993" i="2"/>
  <c r="Y487" i="2"/>
  <c r="W799" i="2"/>
  <c r="X171" i="2"/>
  <c r="Y1168" i="2"/>
  <c r="X1146" i="2"/>
  <c r="Y1478" i="2"/>
  <c r="Y1049" i="2"/>
  <c r="X1477" i="2"/>
  <c r="Y1417" i="2"/>
  <c r="Y1117" i="2"/>
  <c r="W1214" i="2"/>
  <c r="W811" i="2"/>
  <c r="Y1261" i="2"/>
  <c r="X943" i="2"/>
  <c r="X1323" i="2"/>
  <c r="Y1437" i="2"/>
  <c r="W1112" i="2"/>
  <c r="X588" i="2"/>
  <c r="AC970" i="2"/>
  <c r="W1240" i="2"/>
  <c r="Y824" i="2"/>
  <c r="X1352" i="2"/>
  <c r="Y1083" i="2"/>
  <c r="AC1481" i="2"/>
  <c r="W633" i="2"/>
  <c r="X310" i="2"/>
  <c r="W699" i="2"/>
  <c r="Y1339" i="2"/>
  <c r="Y1271" i="2"/>
  <c r="X1111" i="2"/>
  <c r="Y843" i="2"/>
  <c r="X593" i="2"/>
  <c r="X1012" i="2"/>
  <c r="AC1002" i="2"/>
  <c r="Y1155" i="2"/>
  <c r="X1340" i="2"/>
  <c r="AC786" i="2"/>
  <c r="AC1443" i="2"/>
  <c r="W1114" i="2"/>
  <c r="X661" i="2"/>
  <c r="Y645" i="2"/>
  <c r="AC1164" i="2"/>
  <c r="X1408" i="2"/>
  <c r="X1447" i="2"/>
  <c r="AC692" i="2"/>
  <c r="W1041" i="2"/>
  <c r="X378" i="2"/>
  <c r="W931" i="2"/>
  <c r="Y1243" i="2"/>
  <c r="X1097" i="2"/>
  <c r="W1399" i="2"/>
  <c r="AC1266" i="2"/>
  <c r="X1491" i="2"/>
  <c r="W1416" i="2"/>
  <c r="X551" i="2"/>
  <c r="Y902" i="2"/>
  <c r="AC1105" i="2"/>
  <c r="X738" i="2"/>
  <c r="AC602" i="2"/>
  <c r="Y1145" i="2"/>
  <c r="AC512" i="2"/>
  <c r="AC1020" i="2"/>
  <c r="AC893" i="2"/>
  <c r="W808" i="2"/>
  <c r="W1452" i="2"/>
  <c r="W1162" i="2"/>
  <c r="X789" i="2"/>
  <c r="X554" i="2"/>
  <c r="Y1123" i="2"/>
  <c r="AC1477" i="2"/>
  <c r="W665" i="2"/>
  <c r="AC379" i="2"/>
  <c r="W1078" i="2"/>
  <c r="Y288" i="2"/>
  <c r="X818" i="2"/>
  <c r="AC839" i="2"/>
  <c r="W1244" i="2"/>
  <c r="AC434" i="2"/>
  <c r="AC375" i="2"/>
  <c r="W1260" i="2"/>
  <c r="W394" i="2"/>
  <c r="AC1296" i="2"/>
  <c r="X1221" i="2"/>
  <c r="X1239" i="2"/>
  <c r="Y1034" i="2"/>
  <c r="AC1317" i="2"/>
  <c r="W919" i="2"/>
  <c r="Y765" i="2"/>
  <c r="W1438" i="2"/>
  <c r="Y133" i="2"/>
  <c r="W76" i="2"/>
  <c r="Y826" i="2"/>
  <c r="AC1095" i="2"/>
  <c r="Y1129" i="2"/>
  <c r="W876" i="2"/>
  <c r="W1484" i="2"/>
  <c r="X762" i="2"/>
  <c r="X1251" i="2"/>
  <c r="Y611" i="2"/>
  <c r="AC1389" i="2"/>
  <c r="Y756" i="2"/>
  <c r="X1175" i="2"/>
  <c r="AC611" i="2"/>
  <c r="AC421" i="2"/>
  <c r="X1116" i="2"/>
  <c r="X433" i="2"/>
  <c r="AC1460" i="2"/>
  <c r="W1138" i="2"/>
  <c r="AC37" i="2"/>
  <c r="Y1280" i="2"/>
  <c r="X283" i="2"/>
  <c r="Y993" i="2"/>
  <c r="X1018" i="2"/>
  <c r="Y1279" i="2"/>
  <c r="Y1103" i="2"/>
  <c r="X769" i="2"/>
  <c r="X1334" i="2"/>
  <c r="AC706" i="2"/>
  <c r="AC353" i="2"/>
  <c r="X285" i="2"/>
  <c r="AC793" i="2"/>
  <c r="X168" i="2"/>
  <c r="AC27" i="2"/>
  <c r="X851" i="2"/>
  <c r="Y483" i="2"/>
  <c r="Y1170" i="2"/>
  <c r="X89" i="2"/>
  <c r="AC125" i="2"/>
  <c r="AC489" i="2"/>
  <c r="X149" i="2"/>
  <c r="W205" i="2"/>
  <c r="AC953" i="2"/>
  <c r="Y1209" i="2"/>
  <c r="Y748" i="2"/>
  <c r="AC62" i="2"/>
  <c r="W326" i="2"/>
  <c r="W535" i="2"/>
  <c r="X689" i="2"/>
  <c r="AC725" i="2"/>
  <c r="X586" i="2"/>
  <c r="AC1455" i="2"/>
  <c r="Y1334" i="2"/>
  <c r="Y1448" i="2"/>
  <c r="AC1323" i="2"/>
  <c r="AC1484" i="2"/>
  <c r="Y1286" i="2"/>
  <c r="AC833" i="2"/>
  <c r="X925" i="2"/>
  <c r="AC1448" i="2"/>
  <c r="Y1029" i="2"/>
  <c r="W550" i="2"/>
  <c r="Y1066" i="2"/>
  <c r="X820" i="2"/>
  <c r="Y328" i="2"/>
  <c r="AC1228" i="2"/>
  <c r="W432" i="2"/>
  <c r="Y543" i="2"/>
  <c r="AC1423" i="2"/>
  <c r="W1348" i="2"/>
  <c r="X1226" i="2"/>
  <c r="AC1227" i="2"/>
  <c r="AC955" i="2"/>
  <c r="W636" i="2"/>
  <c r="X857" i="2"/>
  <c r="AC1033" i="2"/>
  <c r="X1196" i="2"/>
  <c r="W1093" i="2"/>
  <c r="W930" i="2"/>
  <c r="X998" i="2"/>
  <c r="Y1022" i="2"/>
  <c r="X885" i="2"/>
  <c r="X223" i="2"/>
  <c r="AC743" i="2"/>
  <c r="Y864" i="2"/>
  <c r="X317" i="2"/>
  <c r="AC338" i="2"/>
  <c r="X978" i="2"/>
  <c r="AC923" i="2"/>
  <c r="X408" i="2"/>
  <c r="AC1128" i="2"/>
  <c r="W969" i="2"/>
  <c r="X491" i="2"/>
  <c r="W1388" i="2"/>
  <c r="AC1367" i="2"/>
  <c r="Y1455" i="2"/>
  <c r="AC1339" i="2"/>
  <c r="Y819" i="2"/>
  <c r="W758" i="2"/>
  <c r="AC755" i="2"/>
  <c r="AC867" i="2"/>
  <c r="AC991" i="2"/>
  <c r="X406" i="2"/>
  <c r="X754" i="2"/>
  <c r="X780" i="2"/>
  <c r="X161" i="2"/>
  <c r="X777" i="2"/>
  <c r="W672" i="2"/>
  <c r="AC849" i="2"/>
  <c r="Y880" i="2"/>
  <c r="X545" i="2"/>
  <c r="W1343" i="2"/>
  <c r="AC754" i="2"/>
  <c r="AC663" i="2"/>
  <c r="AC290" i="2"/>
  <c r="W833" i="2"/>
  <c r="X1067" i="2"/>
  <c r="AC167" i="2"/>
  <c r="AC727" i="2"/>
  <c r="Y850" i="2"/>
  <c r="AC510" i="2"/>
  <c r="X984" i="2"/>
  <c r="AC1420" i="2"/>
  <c r="X236" i="2"/>
  <c r="W1104" i="2"/>
  <c r="W1203" i="2"/>
  <c r="AC1273" i="2"/>
  <c r="X1267" i="2"/>
  <c r="Y44" i="2"/>
  <c r="W1173" i="2"/>
  <c r="W558" i="2"/>
  <c r="AC248" i="2"/>
  <c r="X949" i="2"/>
  <c r="W1083" i="2"/>
  <c r="X1346" i="2"/>
  <c r="W323" i="2"/>
  <c r="Y664" i="2"/>
  <c r="Y457" i="2"/>
  <c r="Y1073" i="2"/>
  <c r="W646" i="2"/>
  <c r="X1187" i="2"/>
  <c r="W1268" i="2"/>
  <c r="Y1146" i="2"/>
  <c r="X185" i="2"/>
  <c r="X612" i="2"/>
  <c r="AC856" i="2"/>
  <c r="Y789" i="2"/>
  <c r="Y397" i="2"/>
  <c r="Y49" i="2"/>
  <c r="X329" i="2"/>
  <c r="W1027" i="2"/>
  <c r="Y51" i="2"/>
  <c r="Y723" i="2"/>
  <c r="Y301" i="2"/>
  <c r="W1383" i="2"/>
  <c r="AC1155" i="2"/>
  <c r="Y143" i="2"/>
  <c r="AC283" i="2"/>
  <c r="AC650" i="2"/>
  <c r="Y338" i="2"/>
  <c r="X595" i="2"/>
  <c r="AC286" i="2"/>
  <c r="X159" i="2"/>
  <c r="AC60" i="2"/>
  <c r="W142" i="2"/>
  <c r="X1272" i="2"/>
  <c r="W88" i="2"/>
  <c r="AC384" i="2"/>
  <c r="X327" i="2"/>
  <c r="W1079" i="2"/>
  <c r="X99" i="2"/>
  <c r="AC1079" i="2"/>
  <c r="W54" i="2"/>
  <c r="AC378" i="2"/>
  <c r="X831" i="2"/>
  <c r="AC120" i="2"/>
  <c r="AC707" i="2"/>
  <c r="Y745" i="2"/>
  <c r="AC1457" i="2"/>
  <c r="AC1461" i="2"/>
  <c r="X729" i="2"/>
  <c r="W1424" i="2"/>
  <c r="X607" i="2"/>
  <c r="Y1257" i="2"/>
  <c r="AC1262" i="2"/>
  <c r="Y1232" i="2"/>
  <c r="W741" i="2"/>
  <c r="AC269" i="2"/>
  <c r="AC735" i="2"/>
  <c r="X1095" i="2"/>
  <c r="W915" i="2"/>
  <c r="X849" i="2"/>
  <c r="Y1304" i="2"/>
  <c r="Y1385" i="2"/>
  <c r="W1056" i="2"/>
  <c r="W972" i="2"/>
  <c r="Y873" i="2"/>
  <c r="W1321" i="2"/>
  <c r="Y1056" i="2"/>
  <c r="W1190" i="2"/>
  <c r="X753" i="2"/>
  <c r="X902" i="2"/>
  <c r="W487" i="2"/>
  <c r="AC1047" i="2"/>
  <c r="Y230" i="2"/>
  <c r="W821" i="2"/>
  <c r="AC1407" i="2"/>
  <c r="Y1467" i="2"/>
  <c r="X264" i="2"/>
  <c r="W1226" i="2"/>
  <c r="AC1120" i="2"/>
  <c r="AC1008" i="2"/>
  <c r="X386" i="2"/>
  <c r="AC1225" i="2"/>
  <c r="W955" i="2"/>
  <c r="X629" i="2"/>
  <c r="W1382" i="2"/>
  <c r="W893" i="2"/>
  <c r="W1137" i="2"/>
  <c r="W1166" i="2"/>
  <c r="AC1387" i="2"/>
  <c r="X338" i="2"/>
  <c r="X1342" i="2"/>
  <c r="W870" i="2"/>
  <c r="Y641" i="2"/>
  <c r="X973" i="2"/>
  <c r="Y622" i="2"/>
  <c r="Y1252" i="2"/>
  <c r="W871" i="2"/>
  <c r="AC615" i="2"/>
  <c r="X564" i="2"/>
  <c r="Y920" i="2"/>
  <c r="AC896" i="2"/>
  <c r="W1431" i="2"/>
  <c r="X248" i="2"/>
  <c r="X558" i="2"/>
  <c r="X868" i="2"/>
  <c r="AC1334" i="2"/>
  <c r="AC690" i="2"/>
  <c r="AC843" i="2"/>
  <c r="AC768" i="2"/>
  <c r="Y527" i="2"/>
  <c r="Y437" i="2"/>
  <c r="W1367" i="2"/>
  <c r="Y478" i="2"/>
  <c r="W923" i="2"/>
  <c r="X1246" i="2"/>
  <c r="X1332" i="2"/>
  <c r="AC1132" i="2"/>
  <c r="Y1112" i="2"/>
  <c r="AC1013" i="2"/>
  <c r="AC1170" i="2"/>
  <c r="Y93" i="2"/>
  <c r="Y1111" i="2"/>
  <c r="X1394" i="2"/>
  <c r="W1108" i="2"/>
  <c r="X209" i="2"/>
  <c r="W1246" i="2"/>
  <c r="Y644" i="2"/>
  <c r="Y903" i="2"/>
  <c r="X687" i="2"/>
  <c r="X1092" i="2"/>
  <c r="Y1078" i="2"/>
  <c r="AC675" i="2"/>
  <c r="W706" i="2"/>
  <c r="W272" i="2"/>
  <c r="Y754" i="2"/>
  <c r="X1028" i="2"/>
  <c r="W827" i="2"/>
  <c r="X208" i="2"/>
  <c r="Y1305" i="2"/>
  <c r="Y1327" i="2"/>
  <c r="X890" i="2"/>
  <c r="AC1474" i="2"/>
  <c r="AC405" i="2"/>
  <c r="W1311" i="2"/>
  <c r="W1303" i="2"/>
  <c r="X656" i="2"/>
  <c r="AC143" i="2"/>
  <c r="X1425" i="2"/>
  <c r="Y535" i="2"/>
  <c r="Y1407" i="2"/>
  <c r="X258" i="2"/>
  <c r="W51" i="2"/>
  <c r="W771" i="2"/>
  <c r="X542" i="2"/>
  <c r="Y969" i="2"/>
  <c r="Y890" i="2"/>
  <c r="X1217" i="2"/>
  <c r="AC902" i="2"/>
  <c r="AC680" i="2"/>
  <c r="X324" i="2"/>
  <c r="X323" i="2"/>
  <c r="W1225" i="2"/>
  <c r="W1376" i="2"/>
  <c r="X1253" i="2"/>
  <c r="AC1074" i="2"/>
  <c r="AC1384" i="2"/>
  <c r="X199" i="2"/>
  <c r="X610" i="2"/>
  <c r="W1357" i="2"/>
  <c r="AC711" i="2"/>
  <c r="X1212" i="2"/>
  <c r="W134" i="2"/>
  <c r="X225" i="2"/>
  <c r="X555" i="2"/>
  <c r="AC1006" i="2"/>
  <c r="Y589" i="2"/>
  <c r="Y1245" i="2"/>
  <c r="AC525" i="2"/>
  <c r="X441" i="2"/>
  <c r="Y681" i="2"/>
  <c r="X26" i="2"/>
  <c r="AC1142" i="2"/>
  <c r="X228" i="2"/>
  <c r="W524" i="2"/>
  <c r="W754" i="2"/>
  <c r="AC1138" i="2"/>
  <c r="W1232" i="2"/>
  <c r="AC357" i="2"/>
  <c r="X835" i="2"/>
  <c r="Y888" i="2"/>
  <c r="AC1263" i="2"/>
  <c r="X534" i="2"/>
  <c r="X164" i="2"/>
  <c r="W583" i="2"/>
  <c r="AC1332" i="2"/>
  <c r="AC407" i="2"/>
  <c r="W519" i="2"/>
  <c r="AC785" i="2"/>
  <c r="Y995" i="2"/>
  <c r="X630" i="2"/>
  <c r="Y333" i="2"/>
  <c r="AC523" i="2"/>
  <c r="AC770" i="2"/>
  <c r="AC468" i="2"/>
  <c r="W565" i="2"/>
  <c r="X1243" i="2"/>
  <c r="X521" i="2"/>
  <c r="AC822" i="2"/>
  <c r="X922" i="2"/>
  <c r="X1017" i="2"/>
  <c r="X722" i="2"/>
  <c r="Y718" i="2"/>
  <c r="AC346" i="2"/>
  <c r="X1014" i="2"/>
  <c r="W1475" i="2"/>
  <c r="X466" i="2"/>
  <c r="AC910" i="2"/>
  <c r="W169" i="2"/>
  <c r="W1099" i="2"/>
  <c r="Y366" i="2"/>
  <c r="AC563" i="2"/>
  <c r="AC747" i="2"/>
  <c r="X58" i="2"/>
  <c r="AC1030" i="2"/>
  <c r="Y838" i="2"/>
  <c r="AC158" i="2"/>
  <c r="AC720" i="2"/>
  <c r="Y1389" i="2"/>
  <c r="Y456" i="2"/>
  <c r="W1176" i="2"/>
  <c r="Y694" i="2"/>
  <c r="W1229" i="2"/>
  <c r="Y1236" i="2"/>
  <c r="AC1236" i="2"/>
  <c r="W543" i="2"/>
  <c r="AC559" i="2"/>
  <c r="W146" i="2"/>
  <c r="W423" i="2"/>
  <c r="X802" i="2"/>
  <c r="W369" i="2"/>
  <c r="Y228" i="2"/>
  <c r="Y106" i="2"/>
  <c r="X747" i="2"/>
  <c r="W1116" i="2"/>
  <c r="AC869" i="2"/>
  <c r="AC1301" i="2"/>
  <c r="Y916" i="2"/>
  <c r="AC1435" i="2"/>
  <c r="X1134" i="2"/>
  <c r="W1350" i="2"/>
  <c r="AC1482" i="2"/>
  <c r="X1162" i="2"/>
  <c r="Y609" i="2"/>
  <c r="Y123" i="2"/>
  <c r="X1317" i="2"/>
  <c r="Y654" i="2"/>
  <c r="Y1162" i="2"/>
  <c r="W1307" i="2"/>
  <c r="X1250" i="2"/>
  <c r="X474" i="2"/>
  <c r="Y1183" i="2"/>
  <c r="W798" i="2"/>
  <c r="Y944" i="2"/>
  <c r="Y997" i="2"/>
  <c r="W1233" i="2"/>
  <c r="Y652" i="2"/>
  <c r="X1225" i="2"/>
  <c r="X937" i="2"/>
  <c r="X1304" i="2"/>
  <c r="X1475" i="2"/>
  <c r="Y1464" i="2"/>
  <c r="Y975" i="2"/>
  <c r="Y882" i="2"/>
  <c r="Y1405" i="2"/>
  <c r="X489" i="2"/>
  <c r="W682" i="2"/>
  <c r="AC391" i="2"/>
  <c r="Y913" i="2"/>
  <c r="X1173" i="2"/>
  <c r="Y1037" i="2"/>
  <c r="W855" i="2"/>
  <c r="W59" i="2"/>
  <c r="Y640" i="2"/>
  <c r="Y662" i="2"/>
  <c r="W424" i="2"/>
  <c r="Y774" i="2"/>
  <c r="X1182" i="2"/>
  <c r="AC1200" i="2"/>
  <c r="Y433" i="2"/>
  <c r="Y653" i="2"/>
  <c r="AC1218" i="2"/>
  <c r="W1358" i="2"/>
  <c r="AC605" i="2"/>
  <c r="W44" i="2"/>
  <c r="W910" i="2"/>
  <c r="AC1032" i="2"/>
  <c r="AC590" i="2"/>
  <c r="AC1065" i="2"/>
  <c r="W412" i="2"/>
  <c r="Y758" i="2"/>
  <c r="W1089" i="2"/>
  <c r="W572" i="2"/>
  <c r="W642" i="2"/>
  <c r="W578" i="2"/>
  <c r="X623" i="2"/>
  <c r="AC783" i="2"/>
  <c r="Y221" i="2"/>
  <c r="Y489" i="2"/>
  <c r="X121" i="2"/>
  <c r="Y945" i="2"/>
  <c r="AC1275" i="2"/>
  <c r="W367" i="2"/>
  <c r="X979" i="2"/>
  <c r="W1318" i="2"/>
  <c r="W1038" i="2"/>
  <c r="X1366" i="2"/>
  <c r="Y936" i="2"/>
  <c r="X481" i="2"/>
  <c r="Y337" i="2"/>
  <c r="AC185" i="2"/>
  <c r="AC620" i="2"/>
  <c r="AC716" i="2"/>
  <c r="AC838" i="2"/>
  <c r="W399" i="2"/>
  <c r="AC878" i="2"/>
  <c r="X752" i="2"/>
  <c r="AC699" i="2"/>
  <c r="W527" i="2"/>
  <c r="Y85" i="2"/>
  <c r="W1111" i="2"/>
  <c r="Y1064" i="2"/>
  <c r="Y690" i="2"/>
  <c r="W151" i="2"/>
  <c r="AC581" i="2"/>
  <c r="AC339" i="2"/>
  <c r="W631" i="2"/>
  <c r="Y806" i="2"/>
  <c r="W78" i="2"/>
  <c r="Y1014" i="2"/>
  <c r="X1011" i="2"/>
  <c r="W815" i="2"/>
  <c r="Y1108" i="2"/>
  <c r="Y1266" i="2"/>
  <c r="W921" i="2"/>
  <c r="X1466" i="2"/>
  <c r="W1290" i="2"/>
  <c r="AC1238" i="2"/>
  <c r="AC480" i="2"/>
  <c r="W944" i="2"/>
  <c r="AC1249" i="2"/>
  <c r="Y1038" i="2"/>
  <c r="AC846" i="2"/>
  <c r="Y1406" i="2"/>
  <c r="Y853" i="2"/>
  <c r="AC476" i="2"/>
  <c r="AC748" i="2"/>
  <c r="Y911" i="2"/>
  <c r="X1312" i="2"/>
  <c r="AC565" i="2"/>
  <c r="W705" i="2"/>
  <c r="Y642" i="2"/>
  <c r="X224" i="2"/>
  <c r="Y805" i="2"/>
  <c r="Y1192" i="2"/>
  <c r="AC742" i="2"/>
  <c r="AC1086" i="2"/>
  <c r="X282" i="2"/>
  <c r="X289" i="2"/>
  <c r="Y807" i="2"/>
  <c r="X230" i="2"/>
  <c r="W1477" i="2"/>
  <c r="W1248" i="2"/>
  <c r="X550" i="2"/>
  <c r="Y795" i="2"/>
  <c r="X1180" i="2"/>
  <c r="W649" i="2"/>
  <c r="X1029" i="2"/>
  <c r="W780" i="2"/>
  <c r="X1412" i="2"/>
  <c r="W1371" i="2"/>
  <c r="X1274" i="2"/>
  <c r="X682" i="2"/>
  <c r="AC473" i="2"/>
  <c r="X286" i="2"/>
  <c r="X1482" i="2"/>
  <c r="Y1188" i="2"/>
  <c r="W1271" i="2"/>
  <c r="AC660" i="2"/>
  <c r="Y220" i="2"/>
  <c r="AC1112" i="2"/>
  <c r="W842" i="2"/>
  <c r="AC552" i="2"/>
  <c r="Y1223" i="2"/>
  <c r="AC1007" i="2"/>
  <c r="X143" i="2"/>
  <c r="Y1313" i="2"/>
  <c r="Y1028" i="2"/>
  <c r="AC1186" i="2"/>
  <c r="X1418" i="2"/>
  <c r="W785" i="2"/>
  <c r="AC882" i="2"/>
  <c r="W1077" i="2"/>
  <c r="W1136" i="2"/>
  <c r="X1390" i="2"/>
  <c r="X452" i="2"/>
  <c r="X1314" i="2"/>
  <c r="Y381" i="2"/>
  <c r="Y137" i="2"/>
  <c r="X1220" i="2"/>
  <c r="W300" i="2"/>
  <c r="X1160" i="2"/>
  <c r="Y1010" i="2"/>
  <c r="X450" i="2"/>
  <c r="X436" i="2"/>
  <c r="W1224" i="2"/>
  <c r="X351" i="2"/>
  <c r="W679" i="2"/>
  <c r="AC303" i="2"/>
  <c r="AC619" i="2"/>
  <c r="AC1167" i="2"/>
  <c r="W1231" i="2"/>
  <c r="X854" i="2"/>
  <c r="Y549" i="2"/>
  <c r="Y1036" i="2"/>
  <c r="W320" i="2"/>
  <c r="AC1340" i="2"/>
  <c r="X250" i="2"/>
  <c r="X261" i="2"/>
  <c r="Y671" i="2"/>
  <c r="X624" i="2"/>
  <c r="X1130" i="2"/>
  <c r="AC1487" i="2"/>
  <c r="AC463" i="2"/>
  <c r="Y235" i="2"/>
  <c r="AC1233" i="2"/>
  <c r="Y847" i="2"/>
  <c r="Y787" i="2"/>
  <c r="X119" i="2"/>
  <c r="X255" i="2"/>
  <c r="W1341" i="2"/>
  <c r="W718" i="2"/>
  <c r="W1210" i="2"/>
  <c r="AC307" i="2"/>
  <c r="Y435" i="2"/>
  <c r="AC52" i="2"/>
  <c r="W184" i="2"/>
  <c r="Y406" i="2"/>
  <c r="W874" i="2"/>
  <c r="AC805" i="2"/>
  <c r="AC151" i="2"/>
  <c r="W1049" i="2"/>
  <c r="Y281" i="2"/>
  <c r="W317" i="2"/>
  <c r="X700" i="2"/>
  <c r="X745" i="2"/>
  <c r="AC548" i="2"/>
  <c r="Y808" i="2"/>
  <c r="X350" i="2"/>
  <c r="Y245" i="2"/>
  <c r="X457" i="2"/>
  <c r="X1049" i="2"/>
  <c r="Y717" i="2"/>
  <c r="Y1395" i="2"/>
  <c r="AC471" i="2"/>
  <c r="AC827" i="2"/>
  <c r="Y866" i="2"/>
  <c r="W1366" i="2"/>
  <c r="X1194" i="2"/>
  <c r="AC844" i="2"/>
  <c r="Y846" i="2"/>
  <c r="AC691" i="2"/>
  <c r="Y1191" i="2"/>
  <c r="X1285" i="2"/>
  <c r="X1080" i="2"/>
  <c r="Y1401" i="2"/>
  <c r="AC1393" i="2"/>
  <c r="W1067" i="2"/>
  <c r="Y810" i="2"/>
  <c r="X1395" i="2"/>
  <c r="W1019" i="2"/>
  <c r="W144" i="2"/>
  <c r="AC723" i="2"/>
  <c r="Y1440" i="2"/>
  <c r="AC1221" i="2"/>
  <c r="W1364" i="2"/>
  <c r="X673" i="2"/>
  <c r="Y772" i="2"/>
  <c r="Y1382" i="2"/>
  <c r="AC224" i="2"/>
  <c r="X1343" i="2"/>
  <c r="X1163" i="2"/>
  <c r="X342" i="2"/>
  <c r="W1428" i="2"/>
  <c r="AC478" i="2"/>
  <c r="AC1023" i="2"/>
  <c r="W1208" i="2"/>
  <c r="X714" i="2"/>
  <c r="Y200" i="2"/>
  <c r="W470" i="2"/>
  <c r="AC1232" i="2"/>
  <c r="AC1154" i="2"/>
  <c r="Y232" i="2"/>
  <c r="AC312" i="2"/>
  <c r="W1345" i="2"/>
  <c r="AC705" i="2"/>
  <c r="AC1004" i="2"/>
  <c r="Y1190" i="2"/>
  <c r="AC1139" i="2"/>
  <c r="Y1430" i="2"/>
  <c r="Y1171" i="2"/>
  <c r="AC922" i="2"/>
  <c r="AC1193" i="2"/>
  <c r="AC1293" i="2"/>
  <c r="X144" i="2"/>
  <c r="Y285" i="2"/>
  <c r="Y927" i="2"/>
  <c r="X788" i="2"/>
  <c r="W472" i="2"/>
  <c r="X343" i="2"/>
  <c r="W676" i="2"/>
  <c r="W1453" i="2"/>
  <c r="AC606" i="2"/>
  <c r="Y668" i="2"/>
  <c r="X1417" i="2"/>
  <c r="Y74" i="2"/>
  <c r="X1358" i="2"/>
  <c r="W902" i="2"/>
  <c r="W533" i="2"/>
  <c r="W1339" i="2"/>
  <c r="AC638" i="2"/>
  <c r="X930" i="2"/>
  <c r="X1201" i="2"/>
  <c r="X732" i="2"/>
  <c r="W1329" i="2"/>
  <c r="AC1185" i="2"/>
  <c r="W850" i="2"/>
  <c r="AC604" i="2"/>
  <c r="X665" i="2"/>
  <c r="X589" i="2"/>
  <c r="Y73" i="2"/>
  <c r="AC273" i="2"/>
  <c r="AC411" i="2"/>
  <c r="AC796" i="2"/>
  <c r="W1043" i="2"/>
  <c r="AC985" i="2"/>
  <c r="W1253" i="2"/>
  <c r="W586" i="2"/>
  <c r="Y1475" i="2"/>
  <c r="Y1463" i="2"/>
  <c r="AC358" i="2"/>
  <c r="AC1151" i="2"/>
  <c r="X829" i="2"/>
  <c r="W1115" i="2"/>
  <c r="AC1414" i="2"/>
  <c r="X1123" i="2"/>
  <c r="Y1293" i="2"/>
  <c r="Y1343" i="2"/>
  <c r="W1134" i="2"/>
  <c r="AC814" i="2"/>
  <c r="AC323" i="2"/>
  <c r="AC744" i="2"/>
  <c r="W1277" i="2"/>
  <c r="X1379" i="2"/>
  <c r="Y905" i="2"/>
  <c r="W1135" i="2"/>
  <c r="W1497" i="2"/>
  <c r="X638" i="2"/>
  <c r="AC860" i="2"/>
  <c r="W1021" i="2"/>
  <c r="AC883" i="2"/>
  <c r="W1222" i="2"/>
  <c r="X1261" i="2"/>
  <c r="X540" i="2"/>
  <c r="AC873" i="2"/>
  <c r="AC665" i="2"/>
  <c r="AC4" i="2"/>
  <c r="Y61" i="2"/>
  <c r="AC829" i="2"/>
  <c r="W112" i="2"/>
  <c r="AC406" i="2"/>
  <c r="Y950" i="2"/>
  <c r="AC343" i="2"/>
  <c r="AC267" i="2"/>
  <c r="Y959" i="2"/>
  <c r="X366" i="2"/>
  <c r="X685" i="2"/>
  <c r="Y1361" i="2"/>
  <c r="AC1298" i="2"/>
  <c r="X1419" i="2"/>
  <c r="W966" i="2"/>
  <c r="Y72" i="2"/>
  <c r="W494" i="2"/>
  <c r="AC987" i="2"/>
  <c r="W574" i="2"/>
  <c r="Y1446" i="2"/>
  <c r="W1494" i="2"/>
  <c r="Y481" i="2"/>
  <c r="W1469" i="2"/>
  <c r="AC703" i="2"/>
  <c r="AC826" i="2"/>
  <c r="AC490" i="2"/>
  <c r="W1490" i="2"/>
  <c r="X583" i="2"/>
  <c r="W678" i="2"/>
  <c r="Y537" i="2"/>
  <c r="AC758" i="2"/>
  <c r="X126" i="2"/>
  <c r="X598" i="2"/>
  <c r="AC1146" i="2"/>
  <c r="Y1269" i="2"/>
  <c r="X259" i="2"/>
  <c r="W860" i="2"/>
  <c r="W1407" i="2"/>
  <c r="W1279" i="2"/>
  <c r="AC87" i="2"/>
  <c r="X1172" i="2"/>
  <c r="Y693" i="2"/>
  <c r="Y87" i="2"/>
  <c r="X811" i="2"/>
  <c r="X1460" i="2"/>
  <c r="X262" i="2"/>
  <c r="AC186" i="2"/>
  <c r="Y834" i="2"/>
  <c r="W767" i="2"/>
  <c r="AC1118" i="2"/>
  <c r="AC1038" i="2"/>
  <c r="W82" i="2"/>
  <c r="Y1099" i="2"/>
  <c r="X115" i="2"/>
  <c r="Y982" i="2"/>
  <c r="AC243" i="2"/>
  <c r="X616" i="2"/>
  <c r="Y282" i="2"/>
  <c r="W122" i="2"/>
  <c r="Y736" i="2"/>
  <c r="AC804" i="2"/>
  <c r="W1015" i="2"/>
  <c r="X439" i="2"/>
  <c r="AC124" i="2"/>
  <c r="X237" i="2"/>
  <c r="AC1036" i="2"/>
  <c r="Y444" i="2"/>
  <c r="X1383" i="2"/>
  <c r="AC1324" i="2"/>
  <c r="X1154" i="2"/>
  <c r="X1055" i="2"/>
  <c r="Y804" i="2"/>
  <c r="AC1003" i="2"/>
  <c r="Y1144" i="2"/>
  <c r="Y1054" i="2"/>
  <c r="W1107" i="2"/>
  <c r="AC1282" i="2"/>
  <c r="W945" i="2"/>
  <c r="W761" i="2"/>
  <c r="X704" i="2"/>
  <c r="Y981" i="2"/>
  <c r="Y1004" i="2"/>
  <c r="X846" i="2"/>
  <c r="Y507" i="2"/>
  <c r="X674" i="2"/>
  <c r="AC311" i="2"/>
  <c r="X779" i="2"/>
  <c r="W231" i="2"/>
  <c r="AC1121" i="2"/>
  <c r="X960" i="2"/>
  <c r="AC1313" i="2"/>
  <c r="X117" i="2"/>
  <c r="AC103" i="2"/>
  <c r="Y201" i="2"/>
  <c r="X713" i="2"/>
  <c r="X1093" i="2"/>
  <c r="Y431" i="2"/>
  <c r="X1176" i="2"/>
  <c r="X513" i="2"/>
  <c r="Y1268" i="2"/>
  <c r="W613" i="2"/>
  <c r="Y251" i="2"/>
  <c r="W1262" i="2"/>
  <c r="Y863" i="2"/>
  <c r="W612" i="2"/>
  <c r="AC517" i="2"/>
  <c r="X891" i="2"/>
  <c r="W1359" i="2"/>
  <c r="X187" i="2"/>
  <c r="Y415" i="2"/>
  <c r="W1082" i="2"/>
  <c r="W825" i="2"/>
  <c r="X1445" i="2"/>
  <c r="AC1277" i="2"/>
  <c r="X453" i="2"/>
  <c r="X1353" i="2"/>
  <c r="W442" i="2"/>
  <c r="AC612" i="2"/>
  <c r="X1032" i="2"/>
  <c r="X1069" i="2"/>
  <c r="AC349" i="2"/>
  <c r="X1349" i="2"/>
  <c r="Y1394" i="2"/>
  <c r="X992" i="2"/>
  <c r="AC1442" i="2"/>
  <c r="AC792" i="2"/>
  <c r="AC395" i="2"/>
  <c r="AC1156" i="2"/>
  <c r="X663" i="2"/>
  <c r="W199" i="2"/>
  <c r="W150" i="2"/>
  <c r="Y912" i="2"/>
  <c r="AC1209" i="2"/>
  <c r="AC1205" i="2"/>
  <c r="W983" i="2"/>
  <c r="Y118" i="2"/>
  <c r="W1410" i="2"/>
  <c r="X396" i="2"/>
  <c r="AC496" i="2"/>
  <c r="X1388" i="2"/>
  <c r="Y879" i="2"/>
  <c r="Y816" i="2"/>
  <c r="X1275" i="2"/>
  <c r="W984" i="2"/>
  <c r="AC493" i="2"/>
  <c r="W790" i="2"/>
  <c r="X1200" i="2"/>
  <c r="AC301" i="2"/>
  <c r="W1482" i="2"/>
  <c r="X393" i="2"/>
  <c r="X951" i="2"/>
  <c r="AC1063" i="2"/>
  <c r="X210" i="2"/>
  <c r="AC870" i="2"/>
  <c r="W160" i="2"/>
  <c r="AC654" i="2"/>
  <c r="X599" i="2"/>
  <c r="Y342" i="2"/>
  <c r="X666" i="2"/>
  <c r="AC639" i="2"/>
  <c r="AC815" i="2"/>
  <c r="AC575" i="2"/>
  <c r="Y374" i="2"/>
  <c r="Y353" i="2"/>
  <c r="AC381" i="2"/>
  <c r="W872" i="2"/>
  <c r="AC1344" i="2"/>
  <c r="AC1454" i="2"/>
  <c r="Y953" i="2"/>
  <c r="AC435" i="2"/>
  <c r="X399" i="2"/>
  <c r="AC453" i="2"/>
  <c r="W929" i="2"/>
  <c r="AC1131" i="2"/>
  <c r="AC522" i="2"/>
  <c r="W954" i="2"/>
  <c r="Y25" i="2"/>
  <c r="X746" i="2"/>
  <c r="W499" i="2"/>
  <c r="Y1157" i="2"/>
  <c r="W7" i="2"/>
  <c r="X801" i="2"/>
  <c r="W441" i="2"/>
  <c r="W745" i="2"/>
  <c r="AC536" i="2"/>
  <c r="AC1335" i="2"/>
  <c r="W436" i="2"/>
  <c r="W1040" i="2"/>
  <c r="W1223" i="2"/>
  <c r="Y1308" i="2"/>
  <c r="AC847" i="2"/>
  <c r="X1195" i="2"/>
  <c r="X958" i="2"/>
  <c r="W1213" i="2"/>
  <c r="W607" i="2"/>
  <c r="X1079" i="2"/>
  <c r="Y1249" i="2"/>
  <c r="W1259" i="2"/>
  <c r="W781" i="2"/>
  <c r="X635" i="2"/>
  <c r="X1000" i="2"/>
  <c r="Y840" i="2"/>
  <c r="Y924" i="2"/>
  <c r="W1096" i="2"/>
  <c r="Y701" i="2"/>
  <c r="AC1368" i="2"/>
  <c r="W1270" i="2"/>
  <c r="AC211" i="2"/>
  <c r="Y1321" i="2"/>
  <c r="X497" i="2"/>
  <c r="Y1298" i="2"/>
  <c r="AC1242" i="2"/>
  <c r="AC1168" i="2"/>
  <c r="X1344" i="2"/>
  <c r="AC543" i="2"/>
  <c r="W1242" i="2"/>
  <c r="W1401" i="2"/>
  <c r="W1182" i="2"/>
  <c r="W875" i="2"/>
  <c r="X1321" i="2"/>
  <c r="Y269" i="2"/>
  <c r="Y524" i="2"/>
  <c r="AC828" i="2"/>
  <c r="W680" i="2"/>
  <c r="Y695" i="2"/>
  <c r="W891" i="2"/>
  <c r="W1098" i="2"/>
  <c r="Y878" i="2"/>
  <c r="AC1107" i="2"/>
  <c r="W942" i="2"/>
  <c r="X279" i="2"/>
  <c r="X1083" i="2"/>
  <c r="Y676" i="2"/>
  <c r="AC718" i="2"/>
  <c r="Y1375" i="2"/>
  <c r="W634" i="2"/>
  <c r="Y354" i="2"/>
  <c r="W431" i="2"/>
  <c r="Y1387" i="2"/>
  <c r="AC503" i="2"/>
  <c r="W1152" i="2"/>
  <c r="Y125" i="2"/>
  <c r="Y747" i="2"/>
  <c r="AC261" i="2"/>
  <c r="X792" i="2"/>
  <c r="X675" i="2"/>
  <c r="AC994" i="2"/>
  <c r="W80" i="2"/>
  <c r="Y1065" i="2"/>
  <c r="Y673" i="2"/>
  <c r="Y1484" i="2"/>
  <c r="W518" i="2"/>
  <c r="W1429" i="2"/>
  <c r="X921" i="2"/>
  <c r="X1100" i="2"/>
  <c r="X553" i="2"/>
  <c r="X1132" i="2"/>
  <c r="X566" i="2"/>
  <c r="X695" i="2"/>
  <c r="AC300" i="2"/>
  <c r="Y1273" i="2"/>
  <c r="Y1198" i="2"/>
  <c r="Y781" i="2"/>
  <c r="AC63" i="2"/>
  <c r="W866" i="2"/>
  <c r="AC1056" i="2"/>
  <c r="AC871" i="2"/>
  <c r="W704" i="2"/>
  <c r="X1186" i="2"/>
  <c r="W1381" i="2"/>
  <c r="X1270" i="2"/>
  <c r="W1355" i="2"/>
  <c r="W796" i="2"/>
  <c r="Y1077" i="2"/>
  <c r="X806" i="2"/>
  <c r="W464" i="2"/>
  <c r="X1039" i="2"/>
  <c r="X356" i="2"/>
  <c r="Y1005" i="2"/>
  <c r="AC894" i="2"/>
  <c r="AC929" i="2"/>
  <c r="X724" i="2"/>
  <c r="Y921" i="2"/>
  <c r="X813" i="2"/>
  <c r="AC265" i="2"/>
  <c r="X326" i="2"/>
  <c r="Y979" i="2"/>
  <c r="AC1085" i="2"/>
  <c r="X940" i="2"/>
  <c r="X750" i="2"/>
  <c r="Y1379" i="2"/>
  <c r="X1331" i="2"/>
  <c r="AC1286" i="2"/>
  <c r="X967" i="2"/>
  <c r="X1106" i="2"/>
  <c r="AC1166" i="2"/>
  <c r="AC252" i="2"/>
  <c r="X103" i="2"/>
  <c r="Y1060" i="2"/>
  <c r="AC895" i="2"/>
  <c r="Y918" i="2"/>
  <c r="AC499" i="2"/>
  <c r="AC226" i="2"/>
  <c r="X517" i="2"/>
  <c r="Y985" i="2"/>
  <c r="X465" i="2"/>
  <c r="X1192" i="2"/>
  <c r="Y657" i="2"/>
  <c r="Y1050" i="2"/>
  <c r="AC809" i="2"/>
  <c r="AC1016" i="2"/>
  <c r="W881" i="2"/>
  <c r="X1227" i="2"/>
  <c r="AC993" i="2"/>
  <c r="X969" i="2"/>
  <c r="Y1122" i="2"/>
  <c r="Y1457" i="2"/>
  <c r="W868" i="2"/>
  <c r="X1151" i="2"/>
  <c r="X434" i="2"/>
  <c r="X975" i="2"/>
  <c r="X1393" i="2"/>
  <c r="AC738" i="2"/>
  <c r="AC1176" i="2"/>
  <c r="AC889" i="2"/>
  <c r="Y793" i="2"/>
  <c r="AC1043" i="2"/>
  <c r="AC1260" i="2"/>
  <c r="X1157" i="2"/>
  <c r="X1156" i="2"/>
  <c r="X495" i="2"/>
  <c r="X1281" i="2"/>
  <c r="Y1259" i="2"/>
  <c r="W1032" i="2"/>
  <c r="AC1143" i="2"/>
  <c r="W941" i="2"/>
  <c r="Y211" i="2"/>
  <c r="AC799" i="2"/>
  <c r="X1005" i="2"/>
  <c r="Y1200" i="2"/>
  <c r="W1384" i="2"/>
  <c r="W717" i="2"/>
  <c r="AC535" i="2"/>
  <c r="Y1067" i="2"/>
  <c r="X907" i="2"/>
  <c r="W1340" i="2"/>
  <c r="AC1325" i="2"/>
  <c r="AC1392" i="2"/>
  <c r="AC555" i="2"/>
  <c r="W1175" i="2"/>
  <c r="X1065" i="2"/>
  <c r="W674" i="2"/>
  <c r="X578" i="2"/>
  <c r="X734" i="2"/>
  <c r="W764" i="2"/>
  <c r="AC1183" i="2"/>
  <c r="AC577" i="2"/>
  <c r="X971" i="2"/>
  <c r="W794" i="2"/>
  <c r="W903" i="2"/>
  <c r="Y482" i="2"/>
  <c r="X871" i="2"/>
  <c r="W602" i="2"/>
  <c r="AC199" i="2"/>
  <c r="W467" i="2"/>
  <c r="X243" i="2"/>
  <c r="X684" i="2"/>
  <c r="W460" i="2"/>
  <c r="X33" i="2"/>
  <c r="X659" i="2"/>
  <c r="X1291" i="2"/>
  <c r="X822" i="2"/>
  <c r="X1041" i="2"/>
  <c r="Y716" i="2"/>
  <c r="W963" i="2"/>
  <c r="X879" i="2"/>
  <c r="W447" i="2"/>
  <c r="X881" i="2"/>
  <c r="Y674" i="2"/>
  <c r="X995" i="2"/>
  <c r="Y964" i="2"/>
  <c r="AC1000" i="2"/>
  <c r="AC1300" i="2"/>
  <c r="X1479" i="2"/>
  <c r="W1387" i="2"/>
  <c r="W540" i="2"/>
  <c r="W245" i="2"/>
  <c r="W1315" i="2"/>
  <c r="W335" i="2"/>
  <c r="X29" i="2"/>
  <c r="X587" i="2"/>
  <c r="Y195" i="2"/>
  <c r="Y465" i="2"/>
  <c r="Y1203" i="2"/>
  <c r="AC1373" i="2"/>
  <c r="AC851" i="2"/>
  <c r="W1254" i="2"/>
  <c r="X690" i="2"/>
  <c r="W832" i="2"/>
  <c r="X504" i="2"/>
  <c r="W660" i="2"/>
  <c r="AC610" i="2"/>
  <c r="Y1404" i="2"/>
  <c r="X993" i="2"/>
  <c r="X590" i="2"/>
  <c r="Y548" i="2"/>
  <c r="W968" i="2"/>
  <c r="X924" i="2"/>
  <c r="Y209" i="2"/>
  <c r="AC1134" i="2"/>
  <c r="X107" i="2"/>
  <c r="Y986" i="2"/>
  <c r="X278" i="2"/>
  <c r="Y1481" i="2"/>
  <c r="X972" i="2"/>
  <c r="Y46" i="2"/>
  <c r="Y591" i="2"/>
  <c r="X328" i="2"/>
  <c r="W982" i="2"/>
  <c r="W770" i="2"/>
  <c r="AC780" i="2"/>
  <c r="X538" i="2"/>
  <c r="AC1089" i="2"/>
  <c r="AC657" i="2"/>
  <c r="X27" i="2"/>
  <c r="AC1471" i="2"/>
  <c r="W530" i="2"/>
  <c r="W1460" i="2"/>
  <c r="X1102" i="2"/>
  <c r="AC1356" i="2"/>
  <c r="X1337" i="2"/>
  <c r="X1400" i="2"/>
  <c r="X1433" i="2"/>
  <c r="W1159" i="2"/>
  <c r="AC999" i="2"/>
  <c r="X235" i="2"/>
  <c r="Y886" i="2"/>
  <c r="Y1217" i="2"/>
  <c r="X1062" i="2"/>
  <c r="AC402" i="2"/>
  <c r="X1013" i="2"/>
  <c r="AC1345" i="2"/>
  <c r="X412" i="2"/>
  <c r="Y1353" i="2"/>
  <c r="Y770" i="2"/>
  <c r="X1372" i="2"/>
  <c r="AC760" i="2"/>
  <c r="Y1106" i="2"/>
  <c r="W1039" i="2"/>
  <c r="X733" i="2"/>
  <c r="Y869" i="2"/>
  <c r="W751" i="2"/>
  <c r="X919" i="2"/>
  <c r="AC455" i="2"/>
  <c r="X568" i="2"/>
  <c r="Y1408" i="2"/>
  <c r="X764" i="2"/>
  <c r="W1071" i="2"/>
  <c r="W384" i="2"/>
  <c r="AC175" i="2"/>
  <c r="W1087" i="2"/>
  <c r="Y485" i="2"/>
  <c r="Y841" i="2"/>
  <c r="Y1485" i="2"/>
  <c r="Y1161" i="2"/>
  <c r="AC1428" i="2"/>
  <c r="Y677" i="2"/>
  <c r="W1026" i="2"/>
  <c r="AC293" i="2"/>
  <c r="X866" i="2"/>
  <c r="Y862" i="2"/>
  <c r="W1351" i="2"/>
  <c r="W1141" i="2"/>
  <c r="W584" i="2"/>
  <c r="W1243" i="2"/>
  <c r="AC1206" i="2"/>
  <c r="Y520" i="2"/>
  <c r="AC259" i="2"/>
  <c r="X1087" i="2"/>
  <c r="X479" i="2"/>
  <c r="Y1084" i="2"/>
  <c r="X1486" i="2"/>
  <c r="X1424" i="2"/>
  <c r="X511" i="2"/>
  <c r="W295" i="2"/>
  <c r="AC679" i="2"/>
  <c r="W1061" i="2"/>
  <c r="X990" i="2"/>
  <c r="W1374" i="2"/>
  <c r="Y565" i="2"/>
  <c r="X1292" i="2"/>
  <c r="X970" i="2"/>
  <c r="Y1424" i="2"/>
  <c r="Y1349" i="2"/>
  <c r="W836" i="2"/>
  <c r="AC1217" i="2"/>
  <c r="AC1029" i="2"/>
  <c r="W784" i="2"/>
  <c r="X911" i="2"/>
  <c r="Y1011" i="2"/>
  <c r="W534" i="2"/>
  <c r="W615" i="2"/>
  <c r="X135" i="2"/>
  <c r="W826" i="2"/>
  <c r="Y1045" i="2"/>
  <c r="Y1456" i="2"/>
  <c r="W1434" i="2"/>
  <c r="AC959" i="2"/>
  <c r="AC1398" i="2"/>
  <c r="W1422" i="2"/>
  <c r="AC1383" i="2"/>
  <c r="Y1137" i="2"/>
  <c r="Y907" i="2"/>
  <c r="Y1274" i="2"/>
  <c r="W1118" i="2"/>
  <c r="W774" i="2"/>
  <c r="X1461" i="2"/>
  <c r="X1008" i="2"/>
  <c r="X186" i="2"/>
  <c r="Y858" i="2"/>
  <c r="W1413" i="2"/>
  <c r="Y1115" i="2"/>
  <c r="AC1425" i="2"/>
  <c r="Y1472" i="2"/>
  <c r="Y1131" i="2"/>
  <c r="Y1101" i="2"/>
  <c r="AC1247" i="2"/>
  <c r="Y771" i="2"/>
  <c r="AC123" i="2"/>
  <c r="X1190" i="2"/>
  <c r="AC811" i="2"/>
  <c r="AC835" i="2"/>
  <c r="AC613" i="2"/>
  <c r="X257" i="2"/>
  <c r="W606" i="2"/>
  <c r="W862" i="2"/>
  <c r="AC816" i="2"/>
  <c r="Y601" i="2"/>
  <c r="X238" i="2"/>
  <c r="W1010" i="2"/>
  <c r="AC981" i="2"/>
  <c r="AC920" i="2"/>
  <c r="AC130" i="2"/>
  <c r="W756" i="2"/>
  <c r="W651" i="2"/>
  <c r="X218" i="2"/>
  <c r="Y124" i="2"/>
  <c r="AC299" i="2"/>
  <c r="X1299" i="2"/>
  <c r="W1443" i="2"/>
  <c r="Y874" i="2"/>
  <c r="X702" i="2"/>
  <c r="W757" i="2"/>
  <c r="AC819" i="2"/>
  <c r="AC20" i="2"/>
  <c r="W899" i="2"/>
  <c r="X843" i="2"/>
  <c r="AC1091" i="2"/>
  <c r="X605" i="2"/>
  <c r="W936" i="2"/>
  <c r="X719" i="2"/>
  <c r="X776" i="2"/>
  <c r="X982" i="2"/>
  <c r="W1221" i="2"/>
  <c r="W1196" i="2"/>
  <c r="AC236" i="2"/>
  <c r="W853" i="2"/>
  <c r="X388" i="2"/>
  <c r="W713" i="2"/>
  <c r="X904" i="2"/>
  <c r="AC984" i="2"/>
  <c r="AC992" i="2"/>
  <c r="W408" i="2"/>
  <c r="AC1327" i="2"/>
  <c r="W964" i="2"/>
  <c r="X895" i="2"/>
  <c r="X688" i="2"/>
  <c r="X1241" i="2"/>
  <c r="Y734" i="2"/>
  <c r="W455" i="2"/>
  <c r="X368" i="2"/>
  <c r="X105" i="2"/>
  <c r="AC1067" i="2"/>
  <c r="Y559" i="2"/>
  <c r="W1006" i="2"/>
  <c r="Y1296" i="2"/>
  <c r="W733" i="2"/>
  <c r="Y208" i="2"/>
  <c r="Y837" i="2"/>
  <c r="X532" i="2"/>
  <c r="AC1083" i="2"/>
  <c r="AC417" i="2"/>
  <c r="AC1195" i="2"/>
  <c r="W895" i="2"/>
  <c r="W1250" i="2"/>
  <c r="AC1269" i="2"/>
  <c r="AC1103" i="2"/>
  <c r="W311" i="2"/>
  <c r="W1149" i="2"/>
  <c r="X304" i="2"/>
  <c r="AC275" i="2"/>
  <c r="Y427" i="2"/>
  <c r="Y822" i="2"/>
  <c r="AC578" i="2"/>
  <c r="W373" i="2"/>
  <c r="AC1405" i="2"/>
  <c r="AC1395" i="2"/>
  <c r="AC509" i="2"/>
  <c r="Y815" i="2"/>
  <c r="AC1241" i="2"/>
  <c r="Y426" i="2"/>
  <c r="X71" i="2"/>
  <c r="X1103" i="2"/>
  <c r="W427" i="2"/>
  <c r="X392" i="2"/>
  <c r="AC1308" i="2"/>
  <c r="W1206" i="2"/>
  <c r="X916" i="2"/>
  <c r="AC1330" i="2"/>
  <c r="W274" i="2"/>
  <c r="AC532" i="2"/>
  <c r="X74" i="2"/>
  <c r="W61" i="2"/>
  <c r="AC305" i="2"/>
  <c r="Y1336" i="2"/>
  <c r="Y145" i="2"/>
  <c r="Y876" i="2"/>
  <c r="W640" i="2"/>
  <c r="Y142" i="2"/>
  <c r="AC1051" i="2"/>
  <c r="X585" i="2"/>
  <c r="W1044" i="2"/>
  <c r="W321" i="2"/>
  <c r="Y1241" i="2"/>
  <c r="AC415" i="2"/>
  <c r="W1285" i="2"/>
  <c r="Y70" i="2"/>
  <c r="X1266" i="2"/>
  <c r="W841" i="2"/>
  <c r="W283" i="2"/>
  <c r="AC155" i="2"/>
  <c r="X910" i="2"/>
  <c r="X543" i="2"/>
  <c r="AC1090" i="2"/>
  <c r="AC1271" i="2"/>
  <c r="Y379" i="2"/>
  <c r="AC440" i="2"/>
  <c r="W747" i="2"/>
  <c r="Y130" i="2"/>
  <c r="W183" i="2"/>
  <c r="X419" i="2"/>
  <c r="AC69" i="2"/>
  <c r="Y151" i="2"/>
  <c r="W696" i="2"/>
  <c r="Y84" i="2"/>
  <c r="AC389" i="2"/>
  <c r="W552" i="2"/>
  <c r="Y480" i="2"/>
  <c r="W261" i="2"/>
  <c r="Y247" i="2"/>
  <c r="X483" i="2"/>
  <c r="Y214" i="2"/>
  <c r="Y194" i="2"/>
  <c r="AC853" i="2"/>
  <c r="W232" i="2"/>
  <c r="Y1491" i="2"/>
  <c r="X1288" i="2"/>
  <c r="X349" i="2"/>
  <c r="W585" i="2"/>
  <c r="X519" i="2"/>
  <c r="AC374" i="2"/>
  <c r="Y560" i="2"/>
  <c r="X1145" i="2"/>
  <c r="W65" i="2"/>
  <c r="W469" i="2"/>
  <c r="Y887" i="2"/>
  <c r="AC614" i="2"/>
  <c r="W630" i="2"/>
  <c r="Y80" i="2"/>
  <c r="X636" i="2"/>
  <c r="Y595" i="2"/>
  <c r="AC982" i="2"/>
  <c r="X443" i="2"/>
  <c r="W309" i="2"/>
  <c r="Y284" i="2"/>
  <c r="Y506" i="2"/>
  <c r="W570" i="2"/>
  <c r="Y450" i="2"/>
  <c r="W38" i="2"/>
  <c r="Y1085" i="2"/>
  <c r="AC885" i="2"/>
  <c r="W9" i="2"/>
  <c r="AC320" i="2"/>
  <c r="AC669" i="2"/>
  <c r="W411" i="2"/>
  <c r="AC118" i="2"/>
  <c r="X1091" i="2"/>
  <c r="X1492" i="2"/>
  <c r="W635" i="2"/>
  <c r="AC1310" i="2"/>
  <c r="Y617" i="2"/>
  <c r="X842" i="2"/>
  <c r="Y760" i="2"/>
  <c r="AC777" i="2"/>
  <c r="W1449" i="2"/>
  <c r="AC1235" i="2"/>
  <c r="Y696" i="2"/>
  <c r="Y1372" i="2"/>
  <c r="Y316" i="2"/>
  <c r="AC817" i="2"/>
  <c r="X1277" i="2"/>
  <c r="AC759" i="2"/>
  <c r="Y768" i="2"/>
  <c r="W568" i="2"/>
  <c r="Y262" i="2"/>
  <c r="W68" i="2"/>
  <c r="Y984" i="2"/>
  <c r="Y453" i="2"/>
  <c r="Y127" i="2"/>
  <c r="AC1158" i="2"/>
  <c r="Y1182" i="2"/>
  <c r="X581" i="2"/>
  <c r="Y495" i="2"/>
  <c r="AC863" i="2"/>
  <c r="Y686" i="2"/>
  <c r="W711" i="2"/>
  <c r="W988" i="2"/>
  <c r="AC1005" i="2"/>
  <c r="AC861" i="2"/>
  <c r="AC1181" i="2"/>
  <c r="Y669" i="2"/>
  <c r="X374" i="2"/>
  <c r="X1374" i="2"/>
  <c r="Y1169" i="2"/>
  <c r="Y685" i="2"/>
  <c r="X380" i="2"/>
  <c r="X1368" i="2"/>
  <c r="X640" i="2"/>
  <c r="X486" i="2"/>
  <c r="AC296" i="2"/>
  <c r="W560" i="2"/>
  <c r="Y45" i="2"/>
  <c r="AC208" i="2"/>
  <c r="Y724" i="2"/>
  <c r="W773" i="2"/>
  <c r="W1169" i="2"/>
  <c r="AC140" i="2"/>
  <c r="Y1413" i="2"/>
  <c r="AC1280" i="2"/>
  <c r="X177" i="2"/>
  <c r="X422" i="2"/>
  <c r="X254" i="2"/>
  <c r="X133" i="2"/>
  <c r="Y1370" i="2"/>
  <c r="AC501" i="2"/>
  <c r="Y926" i="2"/>
  <c r="X720" i="2"/>
  <c r="Y827" i="2"/>
  <c r="AC934" i="2"/>
  <c r="X936" i="2"/>
  <c r="X68" i="2"/>
  <c r="W390" i="2"/>
  <c r="W91" i="2"/>
  <c r="W523" i="2"/>
  <c r="Y618" i="2"/>
  <c r="X825" i="2"/>
  <c r="Y496" i="2"/>
  <c r="AC557" i="2"/>
  <c r="W103" i="2"/>
  <c r="AC467" i="2"/>
  <c r="AC594" i="2"/>
  <c r="W1100" i="2"/>
  <c r="Y1114" i="2"/>
  <c r="W101" i="2"/>
  <c r="X174" i="2"/>
  <c r="W838" i="2"/>
  <c r="X129" i="2"/>
  <c r="W433" i="2"/>
  <c r="Y593" i="2"/>
  <c r="AC79" i="2"/>
  <c r="W715" i="2"/>
  <c r="W719" i="2"/>
  <c r="Y628" i="2"/>
  <c r="Y594" i="2"/>
  <c r="AC45" i="2"/>
  <c r="W669" i="2"/>
  <c r="X1030" i="2"/>
  <c r="X301" i="2"/>
  <c r="Y371" i="2"/>
  <c r="W996" i="2"/>
  <c r="AC1137" i="2"/>
  <c r="X660" i="2"/>
  <c r="AC188" i="2"/>
  <c r="W418" i="2"/>
  <c r="X370" i="2"/>
  <c r="Y1092" i="2"/>
  <c r="AC915" i="2"/>
  <c r="AC761" i="2"/>
  <c r="W1392" i="2"/>
  <c r="Y1194" i="2"/>
  <c r="W453" i="2"/>
  <c r="AC771" i="2"/>
  <c r="AC939" i="2"/>
  <c r="W511" i="2"/>
  <c r="AC1068" i="2"/>
  <c r="X1098" i="2"/>
  <c r="X696" i="2"/>
  <c r="W349" i="2"/>
  <c r="X816" i="2"/>
  <c r="AC1152" i="2"/>
  <c r="AC245" i="2"/>
  <c r="Y1213" i="2"/>
  <c r="W579" i="2"/>
  <c r="W763" i="2"/>
  <c r="Y322" i="2"/>
  <c r="Y901" i="2"/>
  <c r="W590" i="2"/>
  <c r="AC1076" i="2"/>
  <c r="X516" i="2"/>
  <c r="AC823" i="2"/>
  <c r="X900" i="2"/>
  <c r="W56" i="2"/>
  <c r="X812" i="2"/>
  <c r="W264" i="2"/>
  <c r="W531" i="2"/>
  <c r="Y648" i="2"/>
  <c r="X650" i="2"/>
  <c r="AC457" i="2"/>
  <c r="W327" i="2"/>
  <c r="W538" i="2"/>
  <c r="X1484" i="2"/>
  <c r="W536" i="2"/>
  <c r="AC1488" i="2"/>
  <c r="Y1324" i="2"/>
  <c r="W938" i="2"/>
  <c r="X1202" i="2"/>
  <c r="X268" i="2"/>
  <c r="Y372" i="2"/>
  <c r="Y405" i="2"/>
  <c r="Y210" i="2"/>
  <c r="AC367" i="2"/>
  <c r="W1075" i="2"/>
  <c r="Y660" i="2"/>
  <c r="X810" i="2"/>
  <c r="AC41" i="2"/>
  <c r="Y1132" i="2"/>
  <c r="W246" i="2"/>
  <c r="W83" i="2"/>
  <c r="AC1054" i="2"/>
  <c r="Y488" i="2"/>
  <c r="Y243" i="2"/>
  <c r="W507" i="2"/>
  <c r="X253" i="2"/>
  <c r="X293" i="2"/>
  <c r="X428" i="2"/>
  <c r="W273" i="2"/>
  <c r="W413" i="2"/>
  <c r="X1115" i="2"/>
  <c r="AC227" i="2"/>
  <c r="Y687" i="2"/>
  <c r="W1466" i="2"/>
  <c r="Y461" i="2"/>
  <c r="X709" i="2"/>
  <c r="W194" i="2"/>
  <c r="Y493" i="2"/>
  <c r="AC950" i="2"/>
  <c r="X435" i="2"/>
  <c r="AC765" i="2"/>
  <c r="Y820" i="2"/>
  <c r="W1028" i="2"/>
  <c r="Y784" i="2"/>
  <c r="AC277" i="2"/>
  <c r="Y1303" i="2"/>
  <c r="W666" i="2"/>
  <c r="W926" i="2"/>
  <c r="AC341" i="2"/>
  <c r="Y1420" i="2"/>
  <c r="AC637" i="2"/>
  <c r="X618" i="2"/>
  <c r="W1478" i="2"/>
  <c r="X1050" i="2"/>
  <c r="AC1404" i="2"/>
  <c r="X252" i="2"/>
  <c r="X1339" i="2"/>
  <c r="W1023" i="2"/>
  <c r="Y947" i="2"/>
  <c r="X579" i="2"/>
  <c r="X767" i="2"/>
  <c r="W959" i="2"/>
  <c r="AC114" i="2"/>
  <c r="AC514" i="2"/>
  <c r="Y445" i="2"/>
  <c r="Y697" i="2"/>
  <c r="AC390" i="2"/>
  <c r="W1266" i="2"/>
  <c r="W426" i="2"/>
  <c r="Y1292" i="2"/>
  <c r="X523" i="2"/>
  <c r="Y361" i="2"/>
  <c r="W816" i="2"/>
  <c r="Y779" i="2"/>
  <c r="AC26" i="2"/>
  <c r="Y257" i="2"/>
  <c r="X565" i="2"/>
  <c r="X294" i="2"/>
  <c r="Y943" i="2"/>
  <c r="X272" i="2"/>
  <c r="Y1094" i="2"/>
  <c r="AC966" i="2"/>
  <c r="X1199" i="2"/>
  <c r="X771" i="2"/>
  <c r="X246" i="2"/>
  <c r="Y856" i="2"/>
  <c r="W766" i="2"/>
  <c r="Y399" i="2"/>
  <c r="X817" i="2"/>
  <c r="X608" i="2"/>
  <c r="AC325" i="2"/>
  <c r="W206" i="2"/>
  <c r="AC888" i="2"/>
  <c r="AC653" i="2"/>
  <c r="W689" i="2"/>
  <c r="X617" i="2"/>
  <c r="Y254" i="2"/>
  <c r="X1096" i="2"/>
  <c r="Y71" i="2"/>
  <c r="AC444" i="2"/>
  <c r="W43" i="2"/>
  <c r="W250" i="2"/>
  <c r="W589" i="2"/>
  <c r="AC216" i="2"/>
  <c r="W601" i="2"/>
  <c r="Y454" i="2"/>
  <c r="AC1140" i="2"/>
  <c r="X577" i="2"/>
  <c r="Y1041" i="2"/>
  <c r="W690" i="2"/>
  <c r="W429" i="2"/>
  <c r="Y424" i="2"/>
  <c r="Y65" i="2"/>
  <c r="X1035" i="2"/>
  <c r="AC334" i="2"/>
  <c r="W229" i="2"/>
  <c r="AC352" i="2"/>
  <c r="W254" i="2"/>
  <c r="X882" i="2"/>
  <c r="Y362" i="2"/>
  <c r="Y512" i="2"/>
  <c r="Y764" i="2"/>
  <c r="X711" i="2"/>
  <c r="AC1037" i="2"/>
  <c r="W1217" i="2"/>
  <c r="W266" i="2"/>
  <c r="AC1096" i="2"/>
  <c r="Y81" i="2"/>
  <c r="X898" i="2"/>
  <c r="W483" i="2"/>
  <c r="X1150" i="2"/>
  <c r="W1427" i="2"/>
  <c r="Y961" i="2"/>
  <c r="X82" i="2"/>
  <c r="X128" i="2"/>
  <c r="W158" i="2"/>
  <c r="W897" i="2"/>
  <c r="Y597" i="2"/>
  <c r="W1394" i="2"/>
  <c r="AC255" i="2"/>
  <c r="AC942" i="2"/>
  <c r="AC1171" i="2"/>
  <c r="W260" i="2"/>
  <c r="Y590" i="2"/>
  <c r="Y722" i="2"/>
  <c r="Y1468" i="2"/>
  <c r="X1016" i="2"/>
  <c r="AC549" i="2"/>
  <c r="Y730" i="2"/>
  <c r="Y173" i="2"/>
  <c r="Y599" i="2"/>
  <c r="X32" i="2"/>
  <c r="W330" i="2"/>
  <c r="AC875" i="2"/>
  <c r="Y202" i="2"/>
  <c r="Y780" i="2"/>
  <c r="Y751" i="2"/>
  <c r="W139" i="2"/>
  <c r="Y688" i="2"/>
  <c r="AC1127" i="2"/>
  <c r="AC550" i="2"/>
  <c r="X76" i="2"/>
  <c r="AC781" i="2"/>
  <c r="AC442" i="2"/>
  <c r="AC881" i="2"/>
  <c r="X332" i="2"/>
  <c r="AC1353" i="2"/>
  <c r="X1230" i="2"/>
  <c r="W608" i="2"/>
  <c r="X559" i="2"/>
  <c r="AC242" i="2"/>
  <c r="Y1026" i="2"/>
  <c r="AC382" i="2"/>
  <c r="X880" i="2"/>
  <c r="Y633" i="2"/>
  <c r="X157" i="2"/>
  <c r="W545" i="2"/>
  <c r="W1058" i="2"/>
  <c r="Y572" i="2"/>
  <c r="AC137" i="2"/>
  <c r="X151" i="2"/>
  <c r="Y1102" i="2"/>
  <c r="AC840" i="2"/>
  <c r="W219" i="2"/>
  <c r="X923" i="2"/>
  <c r="Y899" i="2"/>
  <c r="Y788" i="2"/>
  <c r="X284" i="2"/>
  <c r="AC111" i="2"/>
  <c r="AC975" i="2"/>
  <c r="Y144" i="2"/>
  <c r="W382" i="2"/>
  <c r="AC93" i="2"/>
  <c r="Y452" i="2"/>
  <c r="Y391" i="2"/>
  <c r="AC347" i="2"/>
  <c r="Y231" i="2"/>
  <c r="Y383" i="2"/>
  <c r="Y149" i="2"/>
  <c r="X946" i="2"/>
  <c r="W949" i="2"/>
  <c r="W10" i="2"/>
  <c r="X66" i="2"/>
  <c r="AC431" i="2"/>
  <c r="W596" i="2"/>
  <c r="W549" i="2"/>
  <c r="W322" i="2"/>
  <c r="AC1380" i="2"/>
  <c r="AC159" i="2"/>
  <c r="Y279" i="2"/>
  <c r="Y500" i="2"/>
  <c r="X515" i="2"/>
  <c r="Y893" i="2"/>
  <c r="AC1413" i="2"/>
  <c r="AC187" i="2"/>
  <c r="X632" i="2"/>
  <c r="W1287" i="2"/>
  <c r="Y205" i="2"/>
  <c r="X384" i="2"/>
  <c r="Y586" i="2"/>
  <c r="X390" i="2"/>
  <c r="Y48" i="2"/>
  <c r="W569" i="2"/>
  <c r="AC529" i="2"/>
  <c r="W1439" i="2"/>
  <c r="AC836" i="2"/>
  <c r="Y567" i="2"/>
  <c r="X691" i="2"/>
  <c r="W357" i="2"/>
  <c r="AC696" i="2"/>
  <c r="AC862" i="2"/>
  <c r="X1085" i="2"/>
  <c r="Y389" i="2"/>
  <c r="AC1479" i="2"/>
  <c r="AC1469" i="2"/>
  <c r="AC157" i="2"/>
  <c r="W238" i="2"/>
  <c r="AC397" i="2"/>
  <c r="W626" i="2"/>
  <c r="W1313" i="2"/>
  <c r="X1026" i="2"/>
  <c r="AC879" i="2"/>
  <c r="AC446" i="2"/>
  <c r="AC701" i="2"/>
  <c r="Y773" i="2"/>
  <c r="AC1219" i="2"/>
  <c r="AC310" i="2"/>
  <c r="Y802" i="2"/>
  <c r="W723" i="2"/>
  <c r="Y558" i="2"/>
  <c r="W234" i="2"/>
  <c r="AC609" i="2"/>
  <c r="X308" i="2"/>
  <c r="AC439" i="2"/>
  <c r="AC280" i="2"/>
  <c r="X931" i="2"/>
  <c r="AC927" i="2"/>
  <c r="AC329" i="2"/>
  <c r="X945" i="2"/>
  <c r="Y351" i="2"/>
  <c r="AC240" i="2"/>
  <c r="AC393" i="2"/>
  <c r="W852" i="2"/>
  <c r="Y884" i="2"/>
  <c r="W308" i="2"/>
  <c r="Y836" i="2"/>
  <c r="AC313" i="2"/>
  <c r="Y69" i="2"/>
  <c r="AC31" i="2"/>
  <c r="Y225" i="2"/>
  <c r="W582" i="2"/>
  <c r="Y680" i="2"/>
  <c r="X1066" i="2"/>
  <c r="AC642" i="2"/>
  <c r="AC988" i="2"/>
  <c r="X147" i="2"/>
  <c r="X654" i="2"/>
  <c r="Y339" i="2"/>
  <c r="Y625" i="2"/>
  <c r="W740" i="2"/>
  <c r="W998" i="2"/>
  <c r="X1442" i="2"/>
  <c r="Y155" i="2"/>
  <c r="AC75" i="2"/>
  <c r="AC928" i="2"/>
  <c r="Y294" i="2"/>
  <c r="Y667" i="2"/>
  <c r="W214" i="2"/>
  <c r="W58" i="2"/>
  <c r="W123" i="2"/>
  <c r="AC285" i="2"/>
  <c r="W363" i="2"/>
  <c r="Y897" i="2"/>
  <c r="X355" i="2"/>
  <c r="Y579" i="2"/>
  <c r="Y1431" i="2"/>
  <c r="AC603" i="2"/>
  <c r="X664" i="2"/>
  <c r="W729" i="2"/>
  <c r="X400" i="2"/>
  <c r="X70" i="2"/>
  <c r="W1332" i="2"/>
  <c r="AC1355" i="2"/>
  <c r="X203" i="2"/>
  <c r="Y299" i="2"/>
  <c r="W1106" i="2"/>
  <c r="Y1392" i="2"/>
  <c r="X335" i="2"/>
  <c r="Y242" i="2"/>
  <c r="Y663" i="2"/>
  <c r="AC1264" i="2"/>
  <c r="W716" i="2"/>
  <c r="Y255" i="2"/>
  <c r="X1068" i="2"/>
  <c r="AC904" i="2"/>
  <c r="W256" i="2"/>
  <c r="Y272" i="2"/>
  <c r="X55" i="2"/>
  <c r="W940" i="2"/>
  <c r="Y265" i="2"/>
  <c r="W520" i="2"/>
  <c r="Y114" i="2"/>
  <c r="Y419" i="2"/>
  <c r="Y55" i="2"/>
  <c r="AC116" i="2"/>
  <c r="X191" i="2"/>
  <c r="Y172" i="2"/>
  <c r="AC1062" i="2"/>
  <c r="Y237" i="2"/>
  <c r="W16" i="2"/>
  <c r="Y42" i="2"/>
  <c r="AC91" i="2"/>
  <c r="X37" i="2"/>
  <c r="Y256" i="2"/>
  <c r="AC566" i="2"/>
  <c r="X884" i="2"/>
  <c r="AC422" i="2"/>
  <c r="AC272" i="2"/>
  <c r="Y28" i="2"/>
  <c r="AC492" i="2"/>
  <c r="AC337" i="2"/>
  <c r="Y522" i="2"/>
  <c r="W55" i="2"/>
  <c r="W505" i="2"/>
  <c r="AC1444" i="2"/>
  <c r="W776" i="2"/>
  <c r="X418" i="2"/>
  <c r="X576" i="2"/>
  <c r="Y727" i="2"/>
  <c r="W182" i="2"/>
  <c r="Y402" i="2"/>
  <c r="Y443" i="2"/>
  <c r="X1489" i="2"/>
  <c r="AC1378" i="2"/>
  <c r="AC1285" i="2"/>
  <c r="Y1166" i="2"/>
  <c r="W1304" i="2"/>
  <c r="Y278" i="2"/>
  <c r="Y737" i="2"/>
  <c r="X77" i="2"/>
  <c r="AC749" i="2"/>
  <c r="AC1082" i="2"/>
  <c r="Y1204" i="2"/>
  <c r="W393" i="2"/>
  <c r="W47" i="2"/>
  <c r="X872" i="2"/>
  <c r="X405" i="2"/>
  <c r="Y977" i="2"/>
  <c r="W609" i="2"/>
  <c r="Y651" i="2"/>
  <c r="W338" i="2"/>
  <c r="W1113" i="2"/>
  <c r="W566" i="2"/>
  <c r="X449" i="2"/>
  <c r="X38" i="2"/>
  <c r="W1352" i="2"/>
  <c r="W136" i="2"/>
  <c r="AC531" i="2"/>
  <c r="W271" i="2"/>
  <c r="W90" i="2"/>
  <c r="W416" i="2"/>
  <c r="Y24" i="2"/>
  <c r="W434" i="2"/>
  <c r="W239" i="2"/>
  <c r="W489" i="2"/>
  <c r="W1458" i="2"/>
  <c r="W802" i="2"/>
  <c r="W180" i="2"/>
  <c r="X485" i="2"/>
  <c r="Y1341" i="2"/>
  <c r="Y449" i="2"/>
  <c r="AC383" i="2"/>
  <c r="AC234" i="2"/>
  <c r="X832" i="2"/>
  <c r="AC857" i="2"/>
  <c r="W1144" i="2"/>
  <c r="X263" i="2"/>
  <c r="AC1150" i="2"/>
  <c r="AC596" i="2"/>
  <c r="AC518" i="2"/>
  <c r="W149" i="2"/>
  <c r="Y689" i="2"/>
  <c r="Y217" i="2"/>
  <c r="AC983" i="2"/>
  <c r="AC1402" i="2"/>
  <c r="Y233" i="2"/>
  <c r="AC174" i="2"/>
  <c r="AC222" i="2"/>
  <c r="X1389" i="2"/>
  <c r="W46" i="2"/>
  <c r="W341" i="2"/>
  <c r="AC477" i="2"/>
  <c r="W1435" i="2"/>
  <c r="W396" i="2"/>
  <c r="W698" i="2"/>
  <c r="X389" i="2"/>
  <c r="X641" i="2"/>
  <c r="AC551" i="2"/>
  <c r="Y78" i="2"/>
  <c r="Y158" i="2"/>
  <c r="Y649" i="2"/>
  <c r="Y323" i="2"/>
  <c r="W217" i="2"/>
  <c r="X1414" i="2"/>
  <c r="X184" i="2"/>
  <c r="W299" i="2"/>
  <c r="Y273" i="2"/>
  <c r="W878" i="2"/>
  <c r="Y184" i="2"/>
  <c r="AC39" i="2"/>
  <c r="W204" i="2"/>
  <c r="X109" i="2"/>
  <c r="Y539" i="2"/>
  <c r="X1155" i="2"/>
  <c r="Y117" i="2"/>
  <c r="X176" i="2"/>
  <c r="Y550" i="2"/>
  <c r="Y332" i="2"/>
  <c r="X445" i="2"/>
  <c r="W50" i="2"/>
  <c r="AC560" i="2"/>
  <c r="X241" i="2"/>
  <c r="Y352" i="2"/>
  <c r="AC751" i="2"/>
  <c r="Y1057" i="2"/>
  <c r="W501" i="2"/>
  <c r="X867" i="2"/>
  <c r="Y744" i="2"/>
  <c r="X712" i="2"/>
  <c r="Y36" i="2"/>
  <c r="AC1162" i="2"/>
  <c r="Y987" i="2"/>
  <c r="AC1259" i="2"/>
  <c r="Y429" i="2"/>
  <c r="X1040" i="2"/>
  <c r="X1431" i="2"/>
  <c r="AC1175" i="2"/>
  <c r="X459" i="2"/>
  <c r="AC567" i="2"/>
  <c r="X424" i="2"/>
  <c r="Y103" i="2"/>
  <c r="X681" i="2"/>
  <c r="W218" i="2"/>
  <c r="AC475" i="2"/>
  <c r="Y786" i="2"/>
  <c r="AC1231" i="2"/>
  <c r="Y624" i="2"/>
  <c r="X1278" i="2"/>
  <c r="Y441" i="2"/>
  <c r="AC326" i="2"/>
  <c r="Y1044" i="2"/>
  <c r="AC84" i="2"/>
  <c r="X1313" i="2"/>
  <c r="W1177" i="2"/>
  <c r="X274" i="2"/>
  <c r="Y104" i="2"/>
  <c r="X758" i="2"/>
  <c r="AC396" i="2"/>
  <c r="W188" i="2"/>
  <c r="X1203" i="2"/>
  <c r="AC366" i="2"/>
  <c r="W777" i="2"/>
  <c r="X344" i="2"/>
  <c r="X1108" i="2"/>
  <c r="AC998" i="2"/>
  <c r="X1189" i="2"/>
  <c r="W208" i="2"/>
  <c r="AC671" i="2"/>
  <c r="X509" i="2"/>
  <c r="Y238" i="2"/>
  <c r="X1112" i="2"/>
  <c r="AC595" i="2"/>
  <c r="X686" i="2"/>
  <c r="AC941" i="2"/>
  <c r="W918" i="2"/>
  <c r="X591" i="2"/>
  <c r="W1167" i="2"/>
  <c r="AC791" i="2"/>
  <c r="X1048" i="2"/>
  <c r="Y755" i="2"/>
  <c r="AC68" i="2"/>
  <c r="W1386" i="2"/>
  <c r="AC1148" i="2"/>
  <c r="W727" i="2"/>
  <c r="AC1015" i="2"/>
  <c r="AC533" i="2"/>
  <c r="Y1316" i="2"/>
  <c r="Y430" i="2"/>
  <c r="W301" i="2"/>
  <c r="Y988" i="2"/>
  <c r="X1464" i="2"/>
  <c r="X933" i="2"/>
  <c r="AC373" i="2"/>
  <c r="W155" i="2"/>
  <c r="Y996" i="2"/>
  <c r="W347" i="2"/>
  <c r="W71" i="2"/>
  <c r="X106" i="2"/>
  <c r="Y739" i="2"/>
  <c r="X634" i="2"/>
  <c r="X1143" i="2"/>
  <c r="Y102" i="2"/>
  <c r="X580" i="2"/>
  <c r="X976" i="2"/>
  <c r="X290" i="2"/>
  <c r="W235" i="2"/>
  <c r="W809" i="2"/>
  <c r="Y388" i="2"/>
  <c r="Y1172" i="2"/>
  <c r="W496" i="2"/>
  <c r="W104" i="2"/>
  <c r="AC128" i="2"/>
  <c r="AC633" i="2"/>
  <c r="AC184" i="2"/>
  <c r="AC165" i="2"/>
  <c r="W243" i="2"/>
  <c r="AC600" i="2"/>
  <c r="X1137" i="2"/>
  <c r="X123" i="2"/>
  <c r="AC57" i="2"/>
  <c r="X597" i="2"/>
  <c r="W1220" i="2"/>
  <c r="AC1261" i="2"/>
  <c r="X705" i="2"/>
  <c r="AC209" i="2"/>
  <c r="W688" i="2"/>
  <c r="AC249" i="2"/>
  <c r="Y1216" i="2"/>
  <c r="W1088" i="2"/>
  <c r="Y743" i="2"/>
  <c r="W1029" i="2"/>
  <c r="AC682" i="2"/>
  <c r="X613" i="2"/>
  <c r="W592" i="2"/>
  <c r="AC537" i="2"/>
  <c r="X67" i="2"/>
  <c r="AC466" i="2"/>
  <c r="X113" i="2"/>
  <c r="AC80" i="2"/>
  <c r="Y629" i="2"/>
  <c r="AC288" i="2"/>
  <c r="Y980" i="2"/>
  <c r="W1004" i="2"/>
  <c r="W708" i="2"/>
  <c r="Y735" i="2"/>
  <c r="X821" i="2"/>
  <c r="W621" i="2"/>
  <c r="Y733" i="2"/>
  <c r="AC752" i="2"/>
  <c r="AC831" i="2"/>
  <c r="W210" i="2"/>
  <c r="Y101" i="2"/>
  <c r="Y792" i="2"/>
  <c r="W877" i="2"/>
  <c r="Y598" i="2"/>
  <c r="AC1347" i="2"/>
  <c r="Y929" i="2"/>
  <c r="Y523" i="2"/>
  <c r="AC715" i="2"/>
  <c r="W388" i="2"/>
  <c r="Y99" i="2"/>
  <c r="W869" i="2"/>
  <c r="AC359" i="2"/>
  <c r="AC239" i="2"/>
  <c r="Y40" i="2"/>
  <c r="AC933" i="2"/>
  <c r="AC306" i="2"/>
  <c r="Y801" i="2"/>
  <c r="AC105" i="2"/>
  <c r="Y1164" i="2"/>
  <c r="AC317" i="2"/>
  <c r="AC936" i="2"/>
  <c r="W444" i="2"/>
  <c r="Y100" i="2"/>
  <c r="W685" i="2"/>
  <c r="X267" i="2"/>
  <c r="Y501" i="2"/>
  <c r="AC231" i="2"/>
  <c r="W803" i="2"/>
  <c r="X56" i="2"/>
  <c r="X1009" i="2"/>
  <c r="AC438" i="2"/>
  <c r="Y375" i="2"/>
  <c r="X61" i="2"/>
  <c r="W495" i="2"/>
  <c r="AC401" i="2"/>
  <c r="AC333" i="2"/>
  <c r="Y458" i="2"/>
  <c r="AC516" i="2"/>
  <c r="AC49" i="2"/>
  <c r="W734" i="2"/>
  <c r="X51" i="2"/>
  <c r="AC821" i="2"/>
  <c r="W111" i="2"/>
  <c r="W604" i="2"/>
  <c r="AC99" i="2"/>
  <c r="Y588" i="2"/>
  <c r="W760" i="2"/>
  <c r="Y626" i="2"/>
  <c r="W1123" i="2"/>
  <c r="Y139" i="2"/>
  <c r="X913" i="2"/>
  <c r="Y1142" i="2"/>
  <c r="X352" i="2"/>
  <c r="AC443" i="2"/>
  <c r="X81" i="2"/>
  <c r="AC903" i="2"/>
  <c r="W473" i="2"/>
  <c r="AC779" i="2"/>
  <c r="W466" i="2"/>
  <c r="Y904" i="2"/>
  <c r="W362" i="2"/>
  <c r="Y940" i="2"/>
  <c r="X413" i="2"/>
  <c r="AC494" i="2"/>
  <c r="W504" i="2"/>
  <c r="Y169" i="2"/>
  <c r="AC1145" i="2"/>
  <c r="W165" i="2"/>
  <c r="Y229" i="2"/>
  <c r="X86" i="2"/>
  <c r="W834" i="2"/>
  <c r="AC1199" i="2"/>
  <c r="W573" i="2"/>
  <c r="Y428" i="2"/>
  <c r="W255" i="2"/>
  <c r="AC1088" i="2"/>
  <c r="Y968" i="2"/>
  <c r="W812" i="2"/>
  <c r="X1120" i="2"/>
  <c r="Y552" i="2"/>
  <c r="AC641" i="2"/>
  <c r="W1263" i="2"/>
  <c r="Y1346" i="2"/>
  <c r="AC1116" i="2"/>
  <c r="AC1388" i="2"/>
  <c r="W1247" i="2"/>
  <c r="AC801" i="2"/>
  <c r="AC309" i="2"/>
  <c r="AC459" i="2"/>
  <c r="X574" i="2"/>
  <c r="X773" i="2"/>
  <c r="AC963" i="2"/>
  <c r="X1328" i="2"/>
  <c r="Y1396" i="2"/>
  <c r="AC109" i="2"/>
  <c r="X73" i="2"/>
  <c r="W378" i="2"/>
  <c r="W262" i="2"/>
  <c r="X88" i="2"/>
  <c r="Y120" i="2"/>
  <c r="W885" i="2"/>
  <c r="Y829" i="2"/>
  <c r="Y702" i="2"/>
  <c r="W887" i="2"/>
  <c r="X560" i="2"/>
  <c r="Y110" i="2"/>
  <c r="W620" i="2"/>
  <c r="Y1319" i="2"/>
  <c r="X499" i="2"/>
  <c r="AC113" i="2"/>
  <c r="AC803" i="2"/>
  <c r="AC181" i="2"/>
  <c r="X484" i="2"/>
  <c r="Y504" i="2"/>
  <c r="AC968" i="2"/>
  <c r="Y828" i="2"/>
  <c r="W645" i="2"/>
  <c r="AC148" i="2"/>
  <c r="AC363" i="2"/>
  <c r="AC784" i="2"/>
  <c r="AC526" i="2"/>
  <c r="AC1363" i="2"/>
  <c r="AC940" i="2"/>
  <c r="Y763" i="2"/>
  <c r="W462" i="2"/>
  <c r="W748" i="2"/>
  <c r="W27" i="2"/>
  <c r="W1103" i="2"/>
  <c r="Y658" i="2"/>
  <c r="AC85" i="2"/>
  <c r="AC276" i="2"/>
  <c r="AC228" i="2"/>
  <c r="AC556" i="2"/>
  <c r="W195" i="2"/>
  <c r="W1425" i="2"/>
  <c r="X1073" i="2"/>
  <c r="AC629" i="2"/>
  <c r="X1468" i="2"/>
  <c r="W1068" i="2"/>
  <c r="W129" i="2"/>
  <c r="X288" i="2"/>
  <c r="W26" i="2"/>
  <c r="X791" i="2"/>
  <c r="W192" i="2"/>
  <c r="W318" i="2"/>
  <c r="W279" i="2"/>
  <c r="W87" i="2"/>
  <c r="X280" i="2"/>
  <c r="X974" i="2"/>
  <c r="W6" i="2"/>
  <c r="Y62" i="2"/>
  <c r="AC145" i="2"/>
  <c r="AC582" i="2"/>
  <c r="AC314" i="2"/>
  <c r="Y420" i="2"/>
  <c r="W515" i="2"/>
  <c r="X544" i="2"/>
  <c r="Y564" i="2"/>
  <c r="AC322" i="2"/>
  <c r="W448" i="2"/>
  <c r="X1124" i="2"/>
  <c r="W1402" i="2"/>
  <c r="AC1229" i="2"/>
  <c r="AC1114" i="2"/>
  <c r="AC67" i="2"/>
  <c r="Y177" i="2"/>
  <c r="W1072" i="2"/>
  <c r="W1264" i="2"/>
  <c r="AC1025" i="2"/>
  <c r="X983" i="2"/>
  <c r="X1298" i="2"/>
  <c r="W1230" i="2"/>
  <c r="X1099" i="2"/>
  <c r="X1056" i="2"/>
  <c r="Y1284" i="2"/>
  <c r="X604" i="2"/>
  <c r="Y855" i="2"/>
  <c r="W457" i="2"/>
  <c r="AC1456" i="2"/>
  <c r="AC919" i="2"/>
  <c r="Y455" i="2"/>
  <c r="AC419" i="2"/>
  <c r="AC591" i="2"/>
  <c r="Y400" i="2"/>
  <c r="Y27" i="2"/>
  <c r="AC452" i="2"/>
  <c r="AC925" i="2"/>
  <c r="W471" i="2"/>
  <c r="X49" i="2"/>
  <c r="AC418" i="2"/>
  <c r="AC429" i="2"/>
  <c r="Y513" i="2"/>
  <c r="AC416" i="2"/>
  <c r="Y1388" i="2"/>
  <c r="X245" i="2"/>
  <c r="X1245" i="2"/>
  <c r="Y1100" i="2"/>
  <c r="X353" i="2"/>
  <c r="AC564" i="2"/>
  <c r="AC134" i="2"/>
  <c r="W575" i="2"/>
  <c r="X57" i="2"/>
  <c r="Y264" i="2"/>
  <c r="W819" i="2"/>
  <c r="AC189" i="2"/>
  <c r="W818" i="2"/>
  <c r="X142" i="2"/>
  <c r="Y615" i="2"/>
  <c r="Y757" i="2"/>
  <c r="X775" i="2"/>
  <c r="X870" i="2"/>
  <c r="Y240" i="2"/>
  <c r="W492" i="2"/>
  <c r="AC580" i="2"/>
  <c r="W529" i="2"/>
  <c r="AC1010" i="2"/>
  <c r="AC713" i="2"/>
  <c r="W57" i="2"/>
  <c r="X475" i="2"/>
  <c r="Y105" i="2"/>
  <c r="Y196" i="2"/>
  <c r="AC294" i="2"/>
  <c r="AC958" i="2"/>
  <c r="AC385" i="2"/>
  <c r="AC258" i="2"/>
  <c r="AC156" i="2"/>
  <c r="W807" i="2"/>
  <c r="W377" i="2"/>
  <c r="AC906" i="2"/>
  <c r="X41" i="2"/>
  <c r="X952" i="2"/>
  <c r="Y672" i="2"/>
  <c r="Y892" i="2"/>
  <c r="W485" i="2"/>
  <c r="Y348" i="2"/>
  <c r="W772" i="2"/>
  <c r="W1397" i="2"/>
  <c r="W886" i="2"/>
  <c r="AC1053" i="2"/>
  <c r="W675" i="2"/>
  <c r="W861" i="2"/>
  <c r="W916" i="2"/>
  <c r="Y746" i="2"/>
  <c r="AC488" i="2"/>
  <c r="Y769" i="2"/>
  <c r="X1181" i="2"/>
  <c r="AC973" i="2"/>
  <c r="X824" i="2"/>
  <c r="AC1119" i="2"/>
  <c r="W1414" i="2"/>
  <c r="AC348" i="2"/>
  <c r="AC350" i="2"/>
  <c r="W488" i="2"/>
  <c r="AC92" i="2"/>
  <c r="Y1074" i="2"/>
  <c r="X876" i="2"/>
  <c r="AC21" i="2"/>
  <c r="W659" i="2"/>
  <c r="AC673" i="2"/>
  <c r="AC316" i="2"/>
  <c r="W77" i="2"/>
  <c r="AC425" i="2"/>
  <c r="AC48" i="2"/>
  <c r="Y631" i="2"/>
  <c r="X307" i="2"/>
  <c r="X680" i="2"/>
  <c r="X260" i="2"/>
  <c r="Y472" i="2"/>
  <c r="W600" i="2"/>
  <c r="Y1347" i="2"/>
  <c r="Y857" i="2"/>
  <c r="X955" i="2"/>
  <c r="Y138" i="2"/>
  <c r="X1252" i="2"/>
  <c r="X83" i="2"/>
  <c r="AC479" i="2"/>
  <c r="X836" i="2"/>
  <c r="AC909" i="2"/>
  <c r="AC450" i="2"/>
  <c r="W237" i="2"/>
  <c r="AC787" i="2"/>
  <c r="X1193" i="2"/>
  <c r="X340" i="2"/>
  <c r="X840" i="2"/>
  <c r="X1025" i="2"/>
  <c r="AC89" i="2"/>
  <c r="AC798" i="2"/>
  <c r="AC561" i="2"/>
  <c r="AC1290" i="2"/>
  <c r="Y966" i="2"/>
  <c r="AC51" i="2"/>
  <c r="X467" i="2"/>
  <c r="W53" i="2"/>
  <c r="AC624" i="2"/>
  <c r="W332" i="2"/>
  <c r="X735" i="2"/>
  <c r="W52" i="2"/>
  <c r="AC25" i="2"/>
  <c r="X376" i="2"/>
  <c r="W379" i="2"/>
  <c r="W610" i="2"/>
  <c r="Y898" i="2"/>
  <c r="X740" i="2"/>
  <c r="W914" i="2"/>
  <c r="AC223" i="2"/>
  <c r="Y587" i="2"/>
  <c r="Y883" i="2"/>
  <c r="Y311" i="2"/>
  <c r="W85" i="2"/>
  <c r="W480" i="2"/>
  <c r="W627" i="2"/>
  <c r="AC971" i="2"/>
  <c r="AC1326" i="2"/>
  <c r="X1385" i="2"/>
  <c r="Y227" i="2"/>
  <c r="Y494" i="2"/>
  <c r="AC50" i="2"/>
  <c r="W355" i="2"/>
  <c r="X63" i="2"/>
  <c r="AC270" i="2"/>
  <c r="Y1042" i="2"/>
  <c r="X358" i="2"/>
  <c r="W164" i="2"/>
  <c r="X231" i="2"/>
  <c r="X464" i="2"/>
  <c r="Y623" i="2"/>
  <c r="X206" i="2"/>
  <c r="AC292" i="2"/>
  <c r="W599" i="2"/>
  <c r="X300" i="2"/>
  <c r="Y286" i="2"/>
  <c r="Y580" i="2"/>
  <c r="W178" i="2"/>
  <c r="X718" i="2"/>
  <c r="W475" i="2"/>
  <c r="AC918" i="2"/>
  <c r="W124" i="2"/>
  <c r="AC35" i="2"/>
  <c r="W898" i="2"/>
  <c r="X520" i="2"/>
  <c r="Y451" i="2"/>
  <c r="Y179" i="2"/>
  <c r="W5" i="2"/>
  <c r="Y395" i="2"/>
  <c r="AC121" i="2"/>
  <c r="Y370" i="2"/>
  <c r="W1009" i="2"/>
  <c r="W289" i="2"/>
  <c r="W185" i="2"/>
  <c r="W1188" i="2"/>
  <c r="AC626" i="2"/>
  <c r="Y894" i="2"/>
  <c r="Y1214" i="2"/>
  <c r="Y364" i="2"/>
  <c r="Y1326" i="2"/>
  <c r="AC585" i="2"/>
  <c r="Y1397" i="2"/>
  <c r="X137" i="2"/>
  <c r="Y1121" i="2"/>
  <c r="W257" i="2"/>
  <c r="Y852" i="2"/>
  <c r="AC1179" i="2"/>
  <c r="AC73" i="2"/>
  <c r="X1392" i="2"/>
  <c r="Y796" i="2"/>
  <c r="Y1263" i="2"/>
  <c r="W992" i="2"/>
  <c r="Y479" i="2"/>
  <c r="Y469" i="2"/>
  <c r="AC263" i="2"/>
  <c r="W438" i="2"/>
  <c r="AC800" i="2"/>
  <c r="W742" i="2"/>
  <c r="W375" i="2"/>
  <c r="W935" i="2"/>
  <c r="X62" i="2"/>
  <c r="W932" i="2"/>
  <c r="X276" i="2"/>
  <c r="X1265" i="2"/>
  <c r="W991" i="2"/>
  <c r="Y1001" i="2"/>
  <c r="X1003" i="2"/>
  <c r="Y865" i="2"/>
  <c r="Y608" i="2"/>
  <c r="AC709" i="2"/>
  <c r="AC1071" i="2"/>
  <c r="X600" i="2"/>
  <c r="AC251" i="2"/>
  <c r="AC1410" i="2"/>
  <c r="Y705" i="2"/>
  <c r="W278" i="2"/>
  <c r="W906" i="2"/>
  <c r="AC540" i="2"/>
  <c r="AC1270" i="2"/>
  <c r="AC36" i="2"/>
  <c r="AC712" i="2"/>
  <c r="Y1063" i="2"/>
  <c r="W702" i="2"/>
  <c r="AC268" i="2"/>
  <c r="AC1196" i="2"/>
  <c r="AC210" i="2"/>
  <c r="X319" i="2"/>
  <c r="Y571" i="2"/>
  <c r="X309" i="2"/>
  <c r="W722" i="2"/>
  <c r="W1390" i="2"/>
  <c r="AC295" i="2"/>
  <c r="W352" i="2"/>
  <c r="W563" i="2"/>
  <c r="Y707" i="2"/>
  <c r="W410" i="2"/>
  <c r="X826" i="2"/>
  <c r="AC562" i="2"/>
  <c r="X39" i="2"/>
  <c r="X1184" i="2"/>
  <c r="X808" i="2"/>
  <c r="X671" i="2"/>
  <c r="AC521" i="2"/>
  <c r="X131" i="2"/>
  <c r="AC651" i="2"/>
  <c r="W37" i="2"/>
  <c r="Y844" i="2"/>
  <c r="X1141" i="2"/>
  <c r="W174" i="2"/>
  <c r="X670" i="2"/>
  <c r="W517" i="2"/>
  <c r="X657" i="2"/>
  <c r="W89" i="2"/>
  <c r="X367" i="2"/>
  <c r="X363" i="2"/>
  <c r="Y248" i="2"/>
  <c r="AC545" i="2"/>
  <c r="W181" i="2"/>
  <c r="Y675" i="2"/>
  <c r="W307" i="2"/>
  <c r="AC404" i="2"/>
  <c r="AC1097" i="2"/>
  <c r="X755" i="2"/>
  <c r="Y505" i="2"/>
  <c r="W445" i="2"/>
  <c r="AC797" i="2"/>
  <c r="W340" i="2"/>
  <c r="X987" i="2"/>
  <c r="X774" i="2"/>
  <c r="W857" i="2"/>
  <c r="W334" i="2"/>
  <c r="X855" i="2"/>
  <c r="X132" i="2"/>
  <c r="Y141" i="2"/>
  <c r="X215" i="2"/>
  <c r="Y37" i="2"/>
  <c r="X397" i="2"/>
  <c r="AC672" i="2"/>
  <c r="AC688" i="2"/>
  <c r="AC460" i="2"/>
  <c r="X98" i="2"/>
  <c r="AC741" i="2"/>
  <c r="Y175" i="2"/>
  <c r="AC345" i="2"/>
  <c r="Y309" i="2"/>
  <c r="AC486" i="2"/>
  <c r="Y542" i="2"/>
  <c r="X172" i="2"/>
  <c r="Y519" i="2"/>
  <c r="X302" i="2"/>
  <c r="Y314" i="2"/>
  <c r="Y839" i="2"/>
  <c r="X546" i="2"/>
  <c r="Y637" i="2"/>
  <c r="Y188" i="2"/>
  <c r="Y325" i="2"/>
  <c r="X805" i="2"/>
  <c r="X888" i="2"/>
  <c r="Y1469" i="2"/>
  <c r="W1396" i="2"/>
  <c r="AC315" i="2"/>
  <c r="X478" i="2"/>
  <c r="AC1169" i="2"/>
  <c r="X736" i="2"/>
  <c r="X447" i="2"/>
  <c r="AC774" i="2"/>
  <c r="AC1214" i="2"/>
  <c r="W1198" i="2"/>
  <c r="AC547" i="2"/>
  <c r="X1497" i="2"/>
  <c r="AC1190" i="2"/>
  <c r="Y533" i="2"/>
  <c r="W1228" i="2"/>
  <c r="W691" i="2"/>
  <c r="W34" i="2"/>
  <c r="AC1331" i="2"/>
  <c r="W724" i="2"/>
  <c r="AC802" i="2"/>
  <c r="W1415" i="2"/>
  <c r="X102" i="2"/>
  <c r="AC996" i="2"/>
  <c r="AC659" i="2"/>
  <c r="AC58" i="2"/>
  <c r="W422" i="2"/>
  <c r="AC202" i="2"/>
  <c r="AC515" i="2"/>
  <c r="AC778" i="2"/>
  <c r="X575" i="2"/>
  <c r="X240" i="2"/>
  <c r="Y197" i="2"/>
  <c r="W907" i="2"/>
  <c r="W510" i="2"/>
  <c r="W695" i="2"/>
  <c r="X694" i="2"/>
  <c r="X64" i="2"/>
  <c r="W692" i="2"/>
  <c r="X423" i="2"/>
  <c r="W1180" i="2"/>
  <c r="Y491" i="2"/>
  <c r="W1462" i="2"/>
  <c r="Y778" i="2"/>
  <c r="AC949" i="2"/>
  <c r="AC704" i="2"/>
  <c r="AC810" i="2"/>
  <c r="Y812" i="2"/>
  <c r="W989" i="2"/>
  <c r="Y749" i="2"/>
  <c r="X841" i="2"/>
  <c r="AC28" i="2"/>
  <c r="X1378" i="2"/>
  <c r="Y946" i="2"/>
  <c r="Y244" i="2"/>
  <c r="AC235" i="2"/>
  <c r="X614" i="2"/>
  <c r="Y41" i="2"/>
  <c r="X429" i="2"/>
  <c r="W1361" i="2"/>
  <c r="AC554" i="2"/>
  <c r="W965" i="2"/>
  <c r="X470" i="2"/>
  <c r="W571" i="2"/>
  <c r="W171" i="2"/>
  <c r="AC424" i="2"/>
  <c r="X178" i="2"/>
  <c r="W157" i="2"/>
  <c r="Y583" i="2"/>
  <c r="X584" i="2"/>
  <c r="W75" i="2"/>
  <c r="X275" i="2"/>
  <c r="Y156" i="2"/>
  <c r="W175" i="2"/>
  <c r="X100" i="2"/>
  <c r="AC753" i="2"/>
  <c r="X377" i="2"/>
  <c r="X385" i="2"/>
  <c r="X692" i="2"/>
  <c r="W49" i="2"/>
  <c r="W167" i="2"/>
  <c r="W405" i="2"/>
  <c r="V5" i="2"/>
  <c r="AC750" i="2"/>
  <c r="Y38" i="2"/>
  <c r="W556" i="2"/>
  <c r="W652" i="2"/>
  <c r="X1139" i="2"/>
  <c r="X1171" i="2"/>
  <c r="Y302" i="2"/>
  <c r="X648" i="2"/>
  <c r="AC287" i="2"/>
  <c r="AC1031" i="2"/>
  <c r="X609" i="2"/>
  <c r="X794" i="2"/>
  <c r="AC437" i="2"/>
  <c r="AC739" i="2"/>
  <c r="AC1012" i="2"/>
  <c r="W461" i="2"/>
  <c r="X748" i="2"/>
  <c r="Y448" i="2"/>
  <c r="Y385" i="2"/>
  <c r="W351" i="2"/>
  <c r="X859" i="2"/>
  <c r="W207" i="2"/>
  <c r="AC782" i="2"/>
  <c r="Y358" i="2"/>
  <c r="AC485" i="2"/>
  <c r="W788" i="2"/>
  <c r="AC534" i="2"/>
  <c r="X603" i="2"/>
  <c r="Y684" i="2"/>
  <c r="X232" i="2"/>
  <c r="Y817" i="2"/>
  <c r="W241" i="2"/>
  <c r="Y261" i="2"/>
  <c r="X800" i="2"/>
  <c r="Y442" i="2"/>
  <c r="AC769" i="2"/>
  <c r="AC351" i="2"/>
  <c r="AC142" i="2"/>
  <c r="AC652" i="2"/>
  <c r="W567" i="2"/>
  <c r="AC608" i="2"/>
  <c r="X742" i="2"/>
  <c r="AC168" i="2"/>
  <c r="Y659" i="2"/>
  <c r="W386" i="2"/>
  <c r="W990" i="2"/>
  <c r="W147" i="2"/>
  <c r="X929" i="2"/>
  <c r="W400" i="2"/>
  <c r="W177" i="2"/>
  <c r="Y534" i="2"/>
  <c r="W497" i="2"/>
  <c r="Y1105" i="2"/>
  <c r="W385" i="2"/>
  <c r="W115" i="2"/>
  <c r="AC131" i="2"/>
  <c r="W153" i="2"/>
  <c r="Y661" i="2"/>
  <c r="X249" i="2"/>
  <c r="W105" i="2"/>
  <c r="X498" i="2"/>
  <c r="Y699" i="2"/>
  <c r="X169" i="2"/>
  <c r="Y474" i="2"/>
  <c r="X320" i="2"/>
  <c r="X403" i="2"/>
  <c r="X375" i="2"/>
  <c r="Y923" i="2"/>
  <c r="X239" i="2"/>
  <c r="Y308" i="2"/>
  <c r="W161" i="2"/>
  <c r="X167" i="2"/>
  <c r="W670" i="2"/>
  <c r="AC101" i="2"/>
  <c r="X227" i="2"/>
  <c r="W694" i="2"/>
  <c r="AC470" i="2"/>
  <c r="W191" i="2"/>
  <c r="W493" i="2"/>
  <c r="X572" i="2"/>
  <c r="W1404" i="2"/>
  <c r="W509" i="2"/>
  <c r="X189" i="2"/>
  <c r="AC160" i="2"/>
  <c r="X395" i="2"/>
  <c r="W654" i="2"/>
  <c r="X1089" i="2"/>
  <c r="AC376" i="2"/>
  <c r="Y226" i="2"/>
  <c r="Y270" i="2"/>
  <c r="Y96" i="2"/>
  <c r="Y418" i="2"/>
  <c r="AC593" i="2"/>
  <c r="W11" i="2"/>
  <c r="AC302" i="2"/>
  <c r="W1391" i="2"/>
  <c r="W658" i="2"/>
  <c r="X91" i="2"/>
  <c r="W252" i="2"/>
  <c r="W225" i="2"/>
  <c r="X948" i="2"/>
  <c r="Y526" i="2"/>
  <c r="AC76" i="2"/>
  <c r="W844" i="2"/>
  <c r="AC147" i="2"/>
  <c r="W74" i="2"/>
  <c r="X783" i="2"/>
  <c r="W1456" i="2"/>
  <c r="Y956" i="2"/>
  <c r="X530" i="2"/>
  <c r="Y97" i="2"/>
  <c r="AC10" i="2"/>
  <c r="W211" i="2"/>
  <c r="AC257" i="2"/>
  <c r="AC570" i="2"/>
  <c r="Y1220" i="2"/>
  <c r="AC926" i="2"/>
  <c r="Y638" i="2"/>
  <c r="W406" i="2"/>
  <c r="X626" i="2"/>
  <c r="W726" i="2"/>
  <c r="X480" i="2"/>
  <c r="AC127" i="2"/>
  <c r="W677" i="2"/>
  <c r="W249" i="2"/>
  <c r="W848" i="2"/>
  <c r="W701" i="2"/>
  <c r="X625" i="2"/>
  <c r="W668" i="2"/>
  <c r="Y368" i="2"/>
  <c r="W1165" i="2"/>
  <c r="AC504" i="2"/>
  <c r="AC330" i="2"/>
  <c r="X541" i="2"/>
  <c r="W198" i="2"/>
  <c r="Y401" i="2"/>
  <c r="W1283" i="2"/>
  <c r="AC412" i="2"/>
  <c r="X1022" i="2"/>
  <c r="X1422" i="2"/>
  <c r="AC193" i="2"/>
  <c r="Y295" i="2"/>
  <c r="W477" i="2"/>
  <c r="X582" i="2"/>
  <c r="W337" i="2"/>
  <c r="AC66" i="2"/>
  <c r="X621" i="2"/>
  <c r="X1224" i="2"/>
  <c r="W306" i="2"/>
  <c r="AC144" i="2"/>
  <c r="AC670" i="2"/>
  <c r="W333" i="2"/>
  <c r="Y499" i="2"/>
  <c r="Y555" i="2"/>
  <c r="W79" i="2"/>
  <c r="Y1048" i="2"/>
  <c r="Y326" i="2"/>
  <c r="W297" i="2"/>
  <c r="W736" i="2"/>
  <c r="Y150" i="2"/>
  <c r="Y296" i="2"/>
  <c r="AC448" i="2"/>
  <c r="X383" i="2"/>
  <c r="Y378" i="2"/>
  <c r="AC413" i="2"/>
  <c r="W1354" i="2"/>
  <c r="AC848" i="2"/>
  <c r="X503" i="2"/>
  <c r="AC1297" i="2"/>
  <c r="AC481" i="2"/>
  <c r="W348" i="2"/>
  <c r="X222" i="2"/>
  <c r="AC362" i="2"/>
  <c r="V6" i="2"/>
  <c r="W96" i="2"/>
  <c r="Y934" i="2"/>
  <c r="Y1030" i="2"/>
  <c r="Y367" i="2"/>
  <c r="W114" i="2"/>
  <c r="AC995" i="2"/>
  <c r="W710" i="2"/>
  <c r="W532" i="2"/>
  <c r="AC308" i="2"/>
  <c r="AC775" i="2"/>
  <c r="X1216" i="2"/>
  <c r="X207" i="2"/>
  <c r="X138" i="2"/>
  <c r="X1129" i="2"/>
  <c r="Y531" i="2"/>
  <c r="Y131" i="2"/>
  <c r="W1090" i="2"/>
  <c r="W731" i="2"/>
  <c r="W358" i="2"/>
  <c r="W328" i="2"/>
  <c r="W755" i="2"/>
  <c r="W1139" i="2"/>
  <c r="W491" i="2"/>
  <c r="W17" i="2"/>
  <c r="X334" i="2"/>
  <c r="X487" i="2"/>
  <c r="AC126" i="2"/>
  <c r="Y321" i="2"/>
  <c r="Y508" i="2"/>
  <c r="Y720" i="2"/>
  <c r="W1281" i="2"/>
  <c r="Y1032" i="2"/>
  <c r="AC1418" i="2"/>
  <c r="W354" i="2"/>
  <c r="W1033" i="2"/>
  <c r="AC946" i="2"/>
  <c r="W662" i="2"/>
  <c r="Y870" i="2"/>
  <c r="W625" i="2"/>
  <c r="W293" i="2"/>
  <c r="AC868" i="2"/>
  <c r="W551" i="2"/>
  <c r="AC482" i="2"/>
  <c r="X127" i="2"/>
  <c r="Y259" i="2"/>
  <c r="X797" i="2"/>
  <c r="W353" i="2"/>
  <c r="AC530" i="2"/>
  <c r="AC214" i="2"/>
  <c r="Y249" i="2"/>
  <c r="W45" i="2"/>
  <c r="Y582" i="2"/>
  <c r="X316" i="2"/>
  <c r="X1498" i="2"/>
  <c r="W1154" i="2"/>
  <c r="AC640" i="2"/>
  <c r="X331" i="2"/>
  <c r="Y186" i="2"/>
  <c r="AC952" i="2"/>
  <c r="W356" i="2"/>
  <c r="Y900" i="2"/>
  <c r="AC297" i="2"/>
  <c r="AC427" i="2"/>
  <c r="Y287" i="2"/>
  <c r="Y581" i="2"/>
  <c r="W614" i="2"/>
  <c r="Y544" i="2"/>
  <c r="X1308" i="2"/>
  <c r="W1120" i="2"/>
  <c r="AC368" i="2"/>
  <c r="Y704" i="2"/>
  <c r="AC361" i="2"/>
  <c r="W221" i="2"/>
  <c r="AC321" i="2"/>
  <c r="X322" i="2"/>
  <c r="AC102" i="2"/>
  <c r="AC430" i="2"/>
  <c r="Y350" i="2"/>
  <c r="Y360" i="2"/>
  <c r="W735" i="2"/>
  <c r="AC773" i="2"/>
  <c r="W176" i="2"/>
  <c r="X706" i="2"/>
  <c r="Y43" i="2"/>
  <c r="Y833" i="2"/>
  <c r="X101" i="2"/>
  <c r="X934" i="2"/>
  <c r="W202" i="2"/>
  <c r="X281" i="2"/>
  <c r="X45" i="2"/>
  <c r="AC388" i="2"/>
  <c r="AC33" i="2"/>
  <c r="W618" i="2"/>
  <c r="W946" i="2"/>
  <c r="W522" i="2"/>
  <c r="X548" i="2"/>
  <c r="X359" i="2"/>
  <c r="X118" i="2"/>
  <c r="AC319" i="2"/>
  <c r="W30" i="2"/>
  <c r="AC454" i="2"/>
  <c r="AC598" i="2"/>
  <c r="Y670" i="2"/>
  <c r="Y634" i="2"/>
  <c r="W1400" i="2"/>
  <c r="X182" i="2"/>
  <c r="Y636" i="2"/>
  <c r="Y160" i="2"/>
  <c r="W459" i="2"/>
  <c r="X226" i="2"/>
  <c r="AC472" i="2"/>
  <c r="W557" i="2"/>
  <c r="Y178" i="2"/>
  <c r="AC980" i="2"/>
  <c r="X886" i="2"/>
  <c r="X1458" i="2"/>
  <c r="X954" i="2"/>
  <c r="Y1453" i="2"/>
  <c r="X125" i="2"/>
  <c r="W439" i="2"/>
  <c r="Y187" i="2"/>
  <c r="X458" i="2"/>
  <c r="Y422" i="2"/>
  <c r="AC198" i="2"/>
  <c r="X28" i="2"/>
  <c r="Y331" i="2"/>
  <c r="X204" i="2"/>
  <c r="W173" i="2"/>
  <c r="W392" i="2"/>
  <c r="Y363" i="2"/>
  <c r="X1001" i="2"/>
  <c r="AC1333" i="2"/>
  <c r="Y134" i="2"/>
  <c r="X1081" i="2"/>
  <c r="W611" i="2"/>
  <c r="W389" i="2"/>
  <c r="W28" i="2"/>
  <c r="X414" i="2"/>
  <c r="AC1048" i="2"/>
  <c r="AC24" i="2"/>
  <c r="AC205" i="2"/>
  <c r="AC53" i="2"/>
  <c r="X357" i="2"/>
  <c r="W997" i="2"/>
  <c r="W598" i="2"/>
  <c r="Y30" i="2"/>
  <c r="X1148" i="2"/>
  <c r="X411" i="2"/>
  <c r="X615" i="2"/>
  <c r="X893" i="2"/>
  <c r="AC423" i="2"/>
  <c r="Y34" i="2"/>
  <c r="Y434" i="2"/>
  <c r="AC71" i="2"/>
  <c r="AC432" i="2"/>
  <c r="X432" i="2"/>
  <c r="Y1153" i="2"/>
  <c r="X256" i="2"/>
  <c r="AC697" i="2"/>
  <c r="Y219" i="2"/>
  <c r="Y1488" i="2"/>
  <c r="X401" i="2"/>
  <c r="Y596" i="2"/>
  <c r="X668" i="2"/>
  <c r="X211" i="2"/>
  <c r="Y387" i="2"/>
  <c r="Y327" i="2"/>
  <c r="Y54" i="2"/>
  <c r="W479" i="2"/>
  <c r="W1095" i="2"/>
  <c r="Y310" i="2"/>
  <c r="W190" i="2"/>
  <c r="Y154" i="2"/>
  <c r="W450" i="2"/>
  <c r="Y703" i="2"/>
  <c r="AC813" i="2"/>
  <c r="X631" i="2"/>
  <c r="AC1078" i="2"/>
  <c r="Y712" i="2"/>
  <c r="X703" i="2"/>
  <c r="W365" i="2"/>
  <c r="AC841" i="2"/>
  <c r="W1301" i="2"/>
  <c r="W1317" i="2"/>
  <c r="Y330" i="2"/>
  <c r="Y871" i="2"/>
  <c r="AC974" i="2"/>
  <c r="W346" i="2"/>
  <c r="X303" i="2"/>
  <c r="X830" i="2"/>
  <c r="AC484" i="2"/>
  <c r="W555" i="2"/>
  <c r="W31" i="2"/>
  <c r="AC979" i="2"/>
  <c r="X493" i="2"/>
  <c r="X950" i="2"/>
  <c r="W782" i="2"/>
  <c r="Y47" i="2"/>
  <c r="W889" i="2"/>
  <c r="W619" i="2"/>
  <c r="Y849" i="2"/>
  <c r="Y386" i="2"/>
  <c r="Y167" i="2"/>
  <c r="AC854" i="2"/>
  <c r="X347" i="2"/>
  <c r="X296" i="2"/>
  <c r="W595" i="2"/>
  <c r="Y94" i="2"/>
  <c r="Y67" i="2"/>
  <c r="AC1110" i="2"/>
  <c r="X528" i="2"/>
  <c r="X150" i="2"/>
  <c r="AC410" i="2"/>
  <c r="W976" i="2"/>
  <c r="W216" i="2"/>
  <c r="AC745" i="2"/>
  <c r="Y95" i="2"/>
  <c r="X220" i="2"/>
  <c r="W908" i="2"/>
  <c r="X676" i="2"/>
  <c r="AC274" i="2"/>
  <c r="Y1006" i="2"/>
  <c r="Y577" i="2"/>
  <c r="X36" i="2"/>
  <c r="W512" i="2"/>
  <c r="Y343" i="2"/>
  <c r="W19" i="2"/>
  <c r="Y605" i="2"/>
  <c r="W138" i="2"/>
  <c r="X1165" i="2"/>
  <c r="Y831" i="2"/>
  <c r="W593" i="2"/>
  <c r="X1210" i="2"/>
  <c r="AC1452" i="2"/>
  <c r="AC812" i="2"/>
  <c r="AC180" i="2"/>
  <c r="AC736" i="2"/>
  <c r="AC569" i="2"/>
  <c r="W41" i="2"/>
  <c r="X111" i="2"/>
  <c r="AC110" i="2"/>
  <c r="Y340" i="2"/>
  <c r="W490" i="2"/>
  <c r="W401" i="2"/>
  <c r="W98" i="2"/>
  <c r="AC1077" i="2"/>
  <c r="Y1318" i="2"/>
  <c r="Y1228" i="2"/>
  <c r="Y390" i="2"/>
  <c r="AC356" i="2"/>
  <c r="Y320" i="2"/>
  <c r="Y937" i="2"/>
  <c r="AC335" i="2"/>
  <c r="AC392" i="2"/>
  <c r="AC14" i="2"/>
  <c r="Y29" i="2"/>
  <c r="Y823" i="2"/>
  <c r="X905" i="2"/>
  <c r="AC230" i="2"/>
  <c r="Y439" i="2"/>
  <c r="Y767" i="2"/>
  <c r="AC34" i="2"/>
  <c r="W804" i="2"/>
  <c r="AC874" i="2"/>
  <c r="X53" i="2"/>
  <c r="AC212" i="2"/>
  <c r="W315" i="2"/>
  <c r="X120" i="2"/>
  <c r="AC18" i="2"/>
  <c r="AC238" i="2"/>
  <c r="AC1087" i="2"/>
  <c r="Y490" i="2"/>
  <c r="Y223" i="2"/>
  <c r="W201" i="2"/>
  <c r="Y313" i="2"/>
  <c r="W25" i="2"/>
  <c r="AC830" i="2"/>
  <c r="W402" i="2"/>
  <c r="X277" i="2"/>
  <c r="W223" i="2"/>
  <c r="W500" i="2"/>
  <c r="Y157" i="2"/>
  <c r="Y446" i="2"/>
  <c r="Y66" i="2"/>
  <c r="AC206" i="2"/>
  <c r="AC386" i="2"/>
  <c r="AC200" i="2"/>
  <c r="AC474" i="2"/>
  <c r="Y252" i="2"/>
  <c r="W187" i="2"/>
  <c r="Y212" i="2"/>
  <c r="Y407" i="2"/>
  <c r="AC451" i="2"/>
  <c r="AC583" i="2"/>
  <c r="AC1073" i="2"/>
  <c r="V7" i="2"/>
  <c r="X716" i="2"/>
  <c r="AC921" i="2"/>
  <c r="W559" i="2"/>
  <c r="Y1089" i="2"/>
  <c r="X496" i="2"/>
  <c r="W368" i="2"/>
  <c r="Y215" i="2"/>
  <c r="AC5" i="2"/>
  <c r="W632" i="2"/>
  <c r="Y725" i="2"/>
  <c r="AC400" i="2"/>
  <c r="AC917" i="2"/>
  <c r="AC1361" i="2"/>
  <c r="Y692" i="2"/>
  <c r="Y799" i="2"/>
  <c r="Y610" i="2"/>
  <c r="Y408" i="2"/>
  <c r="Y236" i="2"/>
  <c r="AC195" i="2"/>
  <c r="Y347" i="2"/>
  <c r="Y1178" i="2"/>
  <c r="Y334" i="2"/>
  <c r="Y803" i="2"/>
  <c r="Y425" i="2"/>
  <c r="X48" i="2"/>
  <c r="X195" i="2"/>
  <c r="AC170" i="2"/>
  <c r="Y304" i="2"/>
  <c r="X188" i="2"/>
  <c r="X507" i="2"/>
  <c r="AC108" i="2"/>
  <c r="AC119" i="2"/>
  <c r="AC621" i="2"/>
  <c r="X721" i="2"/>
  <c r="AC1160" i="2"/>
  <c r="AC458" i="2"/>
  <c r="AC387" i="2"/>
  <c r="AC1478" i="2"/>
  <c r="Y915" i="2"/>
  <c r="X158" i="2"/>
  <c r="W143" i="2"/>
  <c r="Y477" i="2"/>
  <c r="X476" i="2"/>
  <c r="X537" i="2"/>
  <c r="W248" i="2"/>
  <c r="W240" i="2"/>
  <c r="Y521" i="2"/>
  <c r="W673" i="2"/>
  <c r="X160" i="2"/>
  <c r="Y666" i="2"/>
  <c r="AC1189" i="2"/>
  <c r="X730" i="2"/>
  <c r="Y90" i="2"/>
  <c r="W310" i="2"/>
  <c r="W1003" i="2"/>
  <c r="W387" i="2"/>
  <c r="W482" i="2"/>
  <c r="Y635" i="2"/>
  <c r="Y300" i="2"/>
  <c r="X313" i="2"/>
  <c r="Y113" i="2"/>
  <c r="W681" i="2"/>
  <c r="Y486" i="2"/>
  <c r="W817" i="2"/>
  <c r="W481" i="2"/>
  <c r="Y190" i="2"/>
  <c r="Y740" i="2"/>
  <c r="X1061" i="2"/>
  <c r="W253" i="2"/>
  <c r="X620" i="2"/>
  <c r="AC445" i="2"/>
  <c r="Y532" i="2"/>
  <c r="X154" i="2"/>
  <c r="W329" i="2"/>
  <c r="W443" i="2"/>
  <c r="X556" i="2"/>
  <c r="AC97" i="2"/>
  <c r="W1450" i="2"/>
  <c r="W109" i="2"/>
  <c r="X535" i="2"/>
  <c r="X662" i="2"/>
  <c r="Y68" i="2"/>
  <c r="W456" i="2"/>
  <c r="Y1411" i="2"/>
  <c r="Y1451" i="2"/>
  <c r="W193" i="2"/>
  <c r="AC546" i="2"/>
  <c r="W118" i="2"/>
  <c r="AC43" i="2"/>
  <c r="X627" i="2"/>
  <c r="AC196" i="2"/>
  <c r="X170" i="2"/>
  <c r="AC436" i="2"/>
  <c r="AC81" i="2"/>
  <c r="X861" i="2"/>
  <c r="Y411" i="2"/>
  <c r="AC683" i="2"/>
  <c r="Y349" i="2"/>
  <c r="W269" i="2"/>
  <c r="W99" i="2"/>
  <c r="X110" i="2"/>
  <c r="Y121" i="2"/>
  <c r="AC855" i="2"/>
  <c r="W407" i="2"/>
  <c r="W304" i="2"/>
  <c r="Y1017" i="2"/>
  <c r="W513" i="2"/>
  <c r="W655" i="2"/>
  <c r="AC220" i="2"/>
  <c r="W440" i="2"/>
  <c r="W419" i="2"/>
  <c r="X333" i="2"/>
  <c r="Y112" i="2"/>
  <c r="AC681" i="2"/>
  <c r="W873" i="2"/>
  <c r="Y473" i="2"/>
  <c r="AC190" i="2"/>
  <c r="AC623" i="2"/>
  <c r="X652" i="2"/>
  <c r="Y86" i="2"/>
  <c r="W539" i="2"/>
  <c r="AC88" i="2"/>
  <c r="AC64" i="2"/>
  <c r="Y32" i="2"/>
  <c r="W276" i="2"/>
  <c r="AC628" i="2"/>
  <c r="X416" i="2"/>
  <c r="X828" i="2"/>
  <c r="X136" i="2"/>
  <c r="X175" i="2"/>
  <c r="W712" i="2"/>
  <c r="Y170" i="2"/>
  <c r="AC22" i="2"/>
  <c r="AC204" i="2"/>
  <c r="Y1301" i="2"/>
  <c r="W985" i="2"/>
  <c r="W137" i="2"/>
  <c r="AC656" i="2"/>
  <c r="Y409" i="2"/>
  <c r="W502" i="2"/>
  <c r="X421" i="2"/>
  <c r="Y5" i="2"/>
  <c r="W313" i="2"/>
  <c r="Y710" i="2"/>
  <c r="Y4" i="2"/>
  <c r="W381" i="2"/>
  <c r="X628" i="2"/>
  <c r="W476" i="2"/>
  <c r="X94" i="2"/>
  <c r="AC203" i="2"/>
  <c r="AC1467" i="2"/>
  <c r="X108" i="2"/>
  <c r="AC16" i="2"/>
  <c r="Y530" i="2"/>
  <c r="X379" i="2"/>
  <c r="AC1424" i="2"/>
  <c r="W430" i="2"/>
  <c r="W1440" i="2"/>
  <c r="X766" i="2"/>
  <c r="W13" i="2"/>
  <c r="X314" i="2"/>
  <c r="X437" i="2"/>
  <c r="W514" i="2"/>
  <c r="Y721" i="2"/>
  <c r="W18" i="2"/>
  <c r="Y1113" i="2"/>
  <c r="W324" i="2"/>
  <c r="W831" i="2"/>
  <c r="W331" i="2"/>
  <c r="Y711" i="2"/>
  <c r="W623" i="2"/>
  <c r="X339" i="2"/>
  <c r="AC96" i="2"/>
  <c r="Y541" i="2"/>
  <c r="AC59" i="2"/>
  <c r="X514" i="2"/>
  <c r="X915" i="2"/>
  <c r="Y1181" i="2"/>
  <c r="X337" i="2"/>
  <c r="W395" i="2"/>
  <c r="X153" i="2"/>
  <c r="W749" i="2"/>
  <c r="W428" i="2"/>
  <c r="X122" i="2"/>
  <c r="AC398" i="2"/>
  <c r="AC77" i="2"/>
  <c r="AC708" i="2"/>
  <c r="AC250" i="2"/>
  <c r="Y776" i="2"/>
  <c r="X270" i="2"/>
  <c r="W561" i="2"/>
  <c r="X463" i="2"/>
  <c r="W580" i="2"/>
  <c r="X944" i="2"/>
  <c r="W858" i="2"/>
  <c r="Y1264" i="2"/>
  <c r="X790" i="2"/>
  <c r="AC254" i="2"/>
  <c r="W251" i="2"/>
  <c r="X569" i="2"/>
  <c r="AC497" i="2"/>
  <c r="Y436" i="2"/>
  <c r="W302" i="2"/>
  <c r="AC645" i="2"/>
  <c r="X173" i="2"/>
  <c r="Y470" i="2"/>
  <c r="X72" i="2"/>
  <c r="W548" i="2"/>
  <c r="X1263" i="2"/>
  <c r="Y39" i="2"/>
  <c r="X24" i="2"/>
  <c r="Y1088" i="2"/>
  <c r="Y207" i="2"/>
  <c r="W100" i="2"/>
  <c r="W1059" i="2"/>
  <c r="W644" i="2"/>
  <c r="W516" i="2"/>
  <c r="AC1022" i="2"/>
  <c r="X42" i="2"/>
  <c r="X1075" i="2"/>
  <c r="Y546" i="2"/>
  <c r="W562" i="2"/>
  <c r="W48" i="2"/>
  <c r="W643" i="2"/>
  <c r="X981" i="2"/>
  <c r="AC327" i="2"/>
  <c r="Y592" i="2"/>
  <c r="AC734" i="2"/>
  <c r="W641" i="2"/>
  <c r="W220" i="2"/>
  <c r="Y646" i="2"/>
  <c r="AC661" i="2"/>
  <c r="W587" i="2"/>
  <c r="W132" i="2"/>
  <c r="W901" i="2"/>
  <c r="W282" i="2"/>
  <c r="AC1144" i="2"/>
  <c r="V9" i="2"/>
  <c r="W864" i="2"/>
  <c r="AC100" i="2"/>
  <c r="X602" i="2"/>
  <c r="AC117" i="2"/>
  <c r="AC139" i="2"/>
  <c r="Y382" i="2"/>
  <c r="W383" i="2"/>
  <c r="Y394" i="2"/>
  <c r="X305" i="2"/>
  <c r="AC46" i="2"/>
  <c r="Y1332" i="2"/>
  <c r="W42" i="2"/>
  <c r="X299" i="2"/>
  <c r="AC171" i="2"/>
  <c r="X361" i="2"/>
  <c r="Y578" i="2"/>
  <c r="Y292" i="2"/>
  <c r="Y107" i="2"/>
  <c r="X1094" i="2"/>
  <c r="AC6" i="2"/>
  <c r="W72" i="2"/>
  <c r="Y777" i="2"/>
  <c r="Y709" i="2"/>
  <c r="X30" i="2"/>
  <c r="X549" i="2"/>
  <c r="Y656" i="2"/>
  <c r="Y213" i="2"/>
  <c r="AC420" i="2"/>
  <c r="AC94" i="2"/>
  <c r="Y192" i="2"/>
  <c r="AC163" i="2"/>
  <c r="X1057" i="2"/>
  <c r="Y554" i="2"/>
  <c r="AC1341" i="2"/>
  <c r="W119" i="2"/>
  <c r="W911" i="2"/>
  <c r="W1025" i="2"/>
  <c r="AC969" i="2"/>
  <c r="AC649" i="2"/>
  <c r="W403" i="2"/>
  <c r="X622" i="2"/>
  <c r="AC154" i="2"/>
  <c r="Y551" i="2"/>
  <c r="AC695" i="2"/>
  <c r="Y234" i="2"/>
  <c r="Y392" i="2"/>
  <c r="W86" i="2"/>
  <c r="AC215" i="2"/>
  <c r="W22" i="2"/>
  <c r="AC634" i="2"/>
  <c r="Y98" i="2"/>
  <c r="AC938" i="2"/>
  <c r="Y538" i="2"/>
  <c r="W268" i="2"/>
  <c r="Y89" i="2"/>
  <c r="W244" i="2"/>
  <c r="X273" i="2"/>
  <c r="Y998" i="2"/>
  <c r="W376" i="2"/>
  <c r="X571" i="2"/>
  <c r="W917" i="2"/>
  <c r="W292" i="2"/>
  <c r="Y630" i="2"/>
  <c r="X1166" i="2"/>
  <c r="W503" i="2"/>
  <c r="Y266" i="2"/>
  <c r="Y135" i="2"/>
  <c r="AC207" i="2"/>
  <c r="AC340" i="2"/>
  <c r="Y683" i="2"/>
  <c r="W397" i="2"/>
  <c r="AC40" i="2"/>
  <c r="W1405" i="2"/>
  <c r="W732" i="2"/>
  <c r="Y53" i="2"/>
  <c r="X912" i="2"/>
  <c r="W933" i="2"/>
  <c r="W594" i="2"/>
  <c r="X156" i="2"/>
  <c r="AC647" i="2"/>
  <c r="X315" i="2"/>
  <c r="W125" i="2"/>
  <c r="W189" i="2"/>
  <c r="W361" i="2"/>
  <c r="AC513" i="2"/>
  <c r="AC146" i="2"/>
  <c r="AC495" i="2"/>
  <c r="W36" i="2"/>
  <c r="Y889" i="2"/>
  <c r="X35" i="2"/>
  <c r="X468" i="2"/>
  <c r="X266" i="2"/>
  <c r="AC47" i="2"/>
  <c r="X40" i="2"/>
  <c r="X473" i="2"/>
  <c r="Y951" i="2"/>
  <c r="X221" i="2"/>
  <c r="AC689" i="2"/>
  <c r="AC483" i="2"/>
  <c r="W415" i="2"/>
  <c r="AC447" i="2"/>
  <c r="Y561" i="2"/>
  <c r="AC289" i="2"/>
  <c r="W629" i="2"/>
  <c r="Y357" i="2"/>
  <c r="AC932" i="2"/>
  <c r="Y91" i="2"/>
  <c r="W725" i="2"/>
  <c r="W84" i="2"/>
  <c r="X1004" i="2"/>
  <c r="Y612" i="2"/>
  <c r="X321" i="2"/>
  <c r="W288" i="2"/>
  <c r="Y574" i="2"/>
  <c r="W1305" i="2"/>
  <c r="X371" i="2"/>
  <c r="W113" i="2"/>
  <c r="W671" i="2"/>
  <c r="X539" i="2"/>
  <c r="Y1221" i="2"/>
  <c r="AC169" i="2"/>
  <c r="W281" i="2"/>
  <c r="Y1483" i="2"/>
  <c r="W23" i="2"/>
  <c r="W1073" i="2"/>
  <c r="AC698" i="2"/>
  <c r="W305" i="2"/>
  <c r="Y31" i="2"/>
  <c r="W854" i="2"/>
  <c r="Y380" i="2"/>
  <c r="AC807" i="2"/>
  <c r="X1301" i="2"/>
  <c r="Y191" i="2"/>
  <c r="X1019" i="2"/>
  <c r="W845" i="2"/>
  <c r="W227" i="2"/>
  <c r="AC766" i="2"/>
  <c r="AC729" i="2"/>
  <c r="W787" i="2"/>
  <c r="AC597" i="2"/>
  <c r="W126" i="2"/>
  <c r="AC806" i="2"/>
  <c r="AC278" i="2"/>
  <c r="Y303" i="2"/>
  <c r="X596" i="2"/>
  <c r="AC371" i="2"/>
  <c r="Y336" i="2"/>
  <c r="AC1035" i="2"/>
  <c r="AC54" i="2"/>
  <c r="AC1084" i="2"/>
  <c r="Y492" i="2"/>
  <c r="AC318" i="2"/>
  <c r="W110" i="2"/>
  <c r="AC344" i="2"/>
  <c r="AC414" i="2"/>
  <c r="X462" i="2"/>
  <c r="AC9" i="2"/>
  <c r="Y568" i="2"/>
  <c r="X87" i="2"/>
  <c r="W364" i="2"/>
  <c r="W296" i="2"/>
  <c r="W1423" i="2"/>
  <c r="W591" i="2"/>
  <c r="Y1295" i="2"/>
  <c r="Y872" i="2"/>
  <c r="X562" i="2"/>
  <c r="Y218" i="2"/>
  <c r="W683" i="2"/>
  <c r="Y814" i="2"/>
  <c r="Y52" i="2"/>
  <c r="Y607" i="2"/>
  <c r="Y258" i="2"/>
  <c r="W290" i="2"/>
  <c r="Y783" i="2"/>
  <c r="X92" i="2"/>
  <c r="W687" i="2"/>
  <c r="Y614" i="2"/>
  <c r="Y83" i="2"/>
  <c r="W128" i="2"/>
  <c r="W981" i="2"/>
  <c r="W280" i="2"/>
  <c r="X942" i="2"/>
  <c r="W752" i="2"/>
  <c r="X80" i="2"/>
  <c r="AC279" i="2"/>
  <c r="Y199" i="2"/>
  <c r="Y293" i="2"/>
  <c r="Y291" i="2"/>
  <c r="Y845" i="2"/>
  <c r="X79" i="2"/>
  <c r="W468" i="2"/>
  <c r="X710" i="2"/>
  <c r="AC1421" i="2"/>
  <c r="W1378" i="2"/>
  <c r="X341" i="2"/>
  <c r="Y307" i="2"/>
  <c r="Y825" i="2"/>
  <c r="Y585" i="2"/>
  <c r="AC449" i="2"/>
  <c r="W97" i="2"/>
  <c r="X901" i="2"/>
  <c r="AC13" i="2"/>
  <c r="W577" i="2"/>
  <c r="X69" i="2"/>
  <c r="W638" i="2"/>
  <c r="X311" i="2"/>
  <c r="AC721" i="2"/>
  <c r="Y204" i="2"/>
  <c r="X251" i="2"/>
  <c r="W222" i="2"/>
  <c r="AC304" i="2"/>
  <c r="Y317" i="2"/>
  <c r="X50" i="2"/>
  <c r="W663" i="2"/>
  <c r="Y1189" i="2"/>
  <c r="W953" i="2"/>
  <c r="AC731" i="2"/>
  <c r="X78" i="2"/>
  <c r="W554" i="2"/>
  <c r="X966" i="2"/>
  <c r="AC527" i="2"/>
  <c r="W768" i="2"/>
  <c r="AC538" i="2"/>
  <c r="Y76" i="2"/>
  <c r="X482" i="2"/>
  <c r="X887" i="2"/>
  <c r="Y318" i="2"/>
  <c r="Y509" i="2"/>
  <c r="W1417" i="2"/>
  <c r="AC161" i="2"/>
  <c r="Y1393" i="2"/>
  <c r="AC372" i="2"/>
  <c r="X803" i="2"/>
  <c r="X292" i="2"/>
  <c r="X265" i="2"/>
  <c r="X856" i="2"/>
  <c r="X833" i="2"/>
  <c r="X456" i="2"/>
  <c r="AC837" i="2"/>
  <c r="W275" i="2"/>
  <c r="Y738" i="2"/>
  <c r="AC1371" i="2"/>
  <c r="X968" i="2"/>
  <c r="Y563" i="2"/>
  <c r="X448" i="2"/>
  <c r="Y440" i="2"/>
  <c r="Y868" i="2"/>
  <c r="Y545" i="2"/>
  <c r="AC244" i="2"/>
  <c r="W21" i="2"/>
  <c r="AC29" i="2"/>
  <c r="X570" i="2"/>
  <c r="Y109" i="2"/>
  <c r="W212" i="2"/>
  <c r="Y181" i="2"/>
  <c r="Y682" i="2"/>
  <c r="X431" i="2"/>
  <c r="AC607" i="2"/>
  <c r="W498" i="2"/>
  <c r="AC83" i="2"/>
  <c r="W391" i="2"/>
  <c r="X501" i="2"/>
  <c r="AC241" i="2"/>
  <c r="W1109" i="2"/>
  <c r="W135" i="2"/>
  <c r="W647" i="2"/>
  <c r="X965" i="2"/>
  <c r="X345" i="2"/>
  <c r="X477" i="2"/>
  <c r="W750" i="2"/>
  <c r="Y115" i="2"/>
  <c r="AC498" i="2"/>
  <c r="AC247" i="2"/>
  <c r="X141" i="2"/>
  <c r="W1195" i="2"/>
  <c r="AC1328" i="2"/>
  <c r="AC90" i="2"/>
  <c r="Y553" i="2"/>
  <c r="Y647" i="2"/>
  <c r="X756" i="2"/>
  <c r="Y174" i="2"/>
  <c r="Y166" i="2"/>
  <c r="Y312" i="2"/>
  <c r="Y50" i="2"/>
  <c r="W789" i="2"/>
  <c r="AC271" i="2"/>
  <c r="Y369" i="2"/>
  <c r="X1435" i="2"/>
  <c r="X387" i="2"/>
  <c r="Y782" i="2"/>
  <c r="W343" i="2"/>
  <c r="X417" i="2"/>
  <c r="W186" i="2"/>
  <c r="X1403" i="2"/>
  <c r="X54" i="2"/>
  <c r="AC70" i="2"/>
  <c r="X134" i="2"/>
  <c r="W294" i="2"/>
  <c r="Y616" i="2"/>
  <c r="X858" i="2"/>
  <c r="W1236" i="2"/>
  <c r="Y64" i="2"/>
  <c r="Y464" i="2"/>
  <c r="X181" i="2"/>
  <c r="AC462" i="2"/>
  <c r="W624" i="2"/>
  <c r="X547" i="2"/>
  <c r="X1015" i="2"/>
  <c r="Y602" i="2"/>
  <c r="X678" i="2"/>
  <c r="Y1080" i="2"/>
  <c r="X336" i="2"/>
  <c r="AC1302" i="2"/>
  <c r="AC164" i="2"/>
  <c r="Y719" i="2"/>
  <c r="X1107" i="2"/>
  <c r="X1164" i="2"/>
  <c r="W360" i="2"/>
  <c r="Y766" i="2"/>
  <c r="AC107" i="2"/>
  <c r="Y468" i="2"/>
  <c r="Y377" i="2"/>
  <c r="X365" i="2"/>
  <c r="AC138" i="2"/>
  <c r="W339" i="2"/>
  <c r="W120" i="2"/>
  <c r="Y82" i="2"/>
  <c r="X500" i="2"/>
  <c r="X95" i="2"/>
  <c r="W159" i="2"/>
  <c r="Y305" i="2"/>
  <c r="AC625" i="2"/>
  <c r="W60" i="2"/>
  <c r="X920" i="2"/>
  <c r="Y603" i="2"/>
  <c r="AC877" i="2"/>
  <c r="W179" i="2"/>
  <c r="W537" i="2"/>
  <c r="Y557" i="2"/>
  <c r="Y398" i="2"/>
  <c r="Y791" i="2"/>
  <c r="W228" i="2"/>
  <c r="X75" i="2"/>
  <c r="AC135" i="2"/>
  <c r="W1191" i="2"/>
  <c r="AC834" i="2"/>
  <c r="AC1055" i="2"/>
  <c r="Y952" i="2"/>
  <c r="Y516" i="2"/>
  <c r="AC622" i="2"/>
  <c r="Y621" i="2"/>
  <c r="X1036" i="2"/>
  <c r="AC487" i="2"/>
  <c r="X1490" i="2"/>
  <c r="X525" i="2"/>
  <c r="Y404" i="2"/>
  <c r="W258" i="2"/>
  <c r="AC887" i="2"/>
  <c r="W319" i="2"/>
  <c r="W924" i="2"/>
  <c r="X567" i="2"/>
  <c r="W1219" i="2"/>
  <c r="AC380" i="2"/>
  <c r="W1274" i="2"/>
  <c r="Y277" i="2"/>
  <c r="AC579" i="2"/>
  <c r="AC32" i="2"/>
  <c r="Y462" i="2"/>
  <c r="W1202" i="2"/>
  <c r="X427" i="2"/>
  <c r="AC465" i="2"/>
  <c r="Y1400" i="2"/>
  <c r="X165" i="2"/>
  <c r="W29" i="2"/>
  <c r="X60" i="2"/>
  <c r="AC426" i="2"/>
  <c r="X325" i="2"/>
  <c r="AC756" i="2"/>
  <c r="X438" i="2"/>
  <c r="W404" i="2"/>
  <c r="Y759" i="2"/>
  <c r="X146" i="2"/>
  <c r="AC588" i="2"/>
  <c r="X505" i="2"/>
  <c r="X863" i="2"/>
  <c r="Y556" i="2"/>
  <c r="W66" i="2"/>
  <c r="Y268" i="2"/>
  <c r="AC112" i="2"/>
  <c r="AC132" i="2"/>
  <c r="W359" i="2"/>
  <c r="W342" i="2"/>
  <c r="AC808" i="2"/>
  <c r="W163" i="2"/>
  <c r="AC7" i="2"/>
  <c r="Y691" i="2"/>
  <c r="X873" i="2"/>
  <c r="W12" i="2"/>
  <c r="Y570" i="2"/>
  <c r="Y991" i="2"/>
  <c r="X269" i="2"/>
  <c r="Y761" i="2"/>
  <c r="W345" i="2"/>
  <c r="W15" i="2"/>
  <c r="Y1013" i="2"/>
  <c r="W398" i="2"/>
  <c r="Y171" i="2"/>
  <c r="Y176" i="2"/>
  <c r="Y376" i="2"/>
  <c r="X180" i="2"/>
  <c r="W616" i="2"/>
  <c r="W525" i="2"/>
  <c r="X961" i="2"/>
  <c r="AC182" i="2"/>
  <c r="Y525" i="2"/>
  <c r="Y111" i="2"/>
  <c r="X130" i="2"/>
  <c r="W203" i="2"/>
  <c r="W371" i="2"/>
  <c r="X362" i="2"/>
  <c r="Y250" i="2"/>
  <c r="X233" i="2"/>
  <c r="AC693" i="2"/>
  <c r="Y182" i="2"/>
  <c r="AC788" i="2"/>
  <c r="AC469" i="2"/>
  <c r="W233" i="2"/>
  <c r="X197" i="2"/>
  <c r="AC55" i="2"/>
  <c r="Y412" i="2"/>
  <c r="AC172" i="2"/>
  <c r="W1215" i="2"/>
  <c r="W576" i="2"/>
  <c r="Y460" i="2"/>
  <c r="X999" i="2"/>
  <c r="W986" i="2"/>
  <c r="AC794" i="2"/>
  <c r="AC342" i="2"/>
  <c r="W67" i="2"/>
  <c r="W298" i="2"/>
  <c r="W463" i="2"/>
  <c r="W791" i="2"/>
  <c r="Y983" i="2"/>
  <c r="AC1288" i="2"/>
  <c r="W141" i="2"/>
  <c r="AC377" i="2"/>
  <c r="AC95" i="2"/>
  <c r="W380" i="2"/>
  <c r="Y275" i="2"/>
  <c r="Y274" i="2"/>
  <c r="W628" i="2"/>
  <c r="Y466" i="2"/>
  <c r="Y162" i="2"/>
  <c r="X533" i="2"/>
  <c r="X778" i="2"/>
  <c r="Y132" i="2"/>
  <c r="X864" i="2"/>
  <c r="AC1362" i="2"/>
  <c r="AC324" i="2"/>
  <c r="Y463" i="2"/>
  <c r="Y253" i="2"/>
  <c r="Y246" i="2"/>
  <c r="AC433" i="2"/>
  <c r="Y136" i="2"/>
  <c r="X1283" i="2"/>
  <c r="AC213" i="2"/>
  <c r="W374" i="2"/>
  <c r="AC136" i="2"/>
  <c r="X469" i="2"/>
  <c r="W952" i="2"/>
  <c r="Y517" i="2"/>
  <c r="X297" i="2"/>
  <c r="W980" i="2"/>
  <c r="W837" i="2"/>
  <c r="Y1003" i="2"/>
  <c r="Y263" i="2"/>
  <c r="W242" i="2"/>
  <c r="Y423" i="2"/>
  <c r="X205" i="2"/>
  <c r="Y566" i="2"/>
  <c r="W547" i="2"/>
  <c r="W200" i="2"/>
  <c r="Y728" i="2"/>
  <c r="W284" i="2"/>
  <c r="X31" i="2"/>
  <c r="AC260" i="2"/>
  <c r="W312" i="2"/>
  <c r="X451" i="2"/>
  <c r="AC1018" i="2"/>
  <c r="W597" i="2"/>
  <c r="W230" i="2"/>
  <c r="X672" i="2"/>
  <c r="V4" i="2"/>
  <c r="X594" i="2"/>
  <c r="AC104" i="2"/>
  <c r="W661" i="2"/>
  <c r="W458" i="2"/>
  <c r="Y108" i="2"/>
  <c r="W786" i="2"/>
  <c r="AC266" i="2"/>
  <c r="W170" i="2"/>
  <c r="W95" i="2"/>
  <c r="Y459" i="2"/>
  <c r="AC1224" i="2"/>
  <c r="Y518" i="2"/>
  <c r="W1218" i="2"/>
  <c r="X247" i="2"/>
  <c r="W291" i="2"/>
  <c r="X96" i="2"/>
  <c r="Y267" i="2"/>
  <c r="X639" i="2"/>
  <c r="X770" i="2"/>
  <c r="AC44" i="2"/>
  <c r="Y1184" i="2"/>
  <c r="AC370" i="2"/>
  <c r="Y126" i="2"/>
  <c r="AC237" i="2"/>
  <c r="Y613" i="2"/>
  <c r="Y643" i="2"/>
  <c r="Y604" i="2"/>
  <c r="AC964" i="2"/>
  <c r="Y600" i="2"/>
  <c r="W62" i="2"/>
  <c r="X892" i="2"/>
  <c r="Y1380" i="2"/>
  <c r="Y57" i="2"/>
  <c r="W1212" i="2"/>
  <c r="X295" i="2"/>
  <c r="Y75" i="2"/>
  <c r="AC115" i="2"/>
  <c r="W437" i="2"/>
  <c r="W417" i="2"/>
  <c r="W508" i="2"/>
  <c r="X166" i="2"/>
  <c r="AC72" i="2"/>
  <c r="AC23" i="2"/>
  <c r="Y393" i="2"/>
  <c r="Y421" i="2"/>
  <c r="X140" i="2"/>
  <c r="AC179" i="2"/>
  <c r="AC601" i="2"/>
  <c r="W922" i="2"/>
  <c r="Y306" i="2"/>
  <c r="Y714" i="2"/>
  <c r="Y222" i="2"/>
  <c r="W648" i="2"/>
  <c r="Y298" i="2"/>
  <c r="AC336" i="2"/>
  <c r="AC931" i="2"/>
  <c r="AC19" i="2"/>
  <c r="Y627" i="2"/>
  <c r="AC584" i="2"/>
  <c r="V10" i="2"/>
  <c r="W744" i="2"/>
  <c r="W267" i="2"/>
  <c r="AC461" i="2"/>
  <c r="AC291" i="2"/>
  <c r="X43" i="2"/>
  <c r="AC331" i="2"/>
  <c r="Y26" i="2"/>
  <c r="W521" i="2"/>
  <c r="AC162" i="2"/>
  <c r="AC122" i="2"/>
  <c r="X402" i="2"/>
  <c r="AC967" i="2"/>
  <c r="X707" i="2"/>
  <c r="X454" i="2"/>
  <c r="Y6" i="2"/>
  <c r="AC892" i="2"/>
  <c r="X139" i="2"/>
  <c r="W40" i="2"/>
  <c r="Y335" i="2"/>
  <c r="W553" i="2"/>
  <c r="AC360" i="2"/>
  <c r="X116" i="2"/>
  <c r="W4" i="2"/>
  <c r="Y183" i="2"/>
  <c r="AC576" i="2"/>
  <c r="W224" i="2"/>
  <c r="W314" i="2"/>
  <c r="W14" i="2"/>
  <c r="Y206" i="2"/>
  <c r="W987" i="2"/>
  <c r="AC541" i="2"/>
  <c r="Y698" i="2"/>
  <c r="Y164" i="2"/>
  <c r="X229" i="2"/>
  <c r="AC192" i="2"/>
  <c r="Y129" i="2"/>
  <c r="X145" i="2"/>
  <c r="W541" i="2"/>
  <c r="X415" i="2"/>
  <c r="AC264" i="2"/>
  <c r="AC1066" i="2"/>
  <c r="X637" i="2"/>
  <c r="AC150" i="2"/>
  <c r="W714" i="2"/>
  <c r="AC177" i="2"/>
  <c r="Y56" i="2"/>
  <c r="X1042" i="2"/>
  <c r="X847" i="2"/>
  <c r="W650" i="2"/>
  <c r="AC957" i="2"/>
  <c r="AC635" i="2"/>
  <c r="W197" i="2"/>
  <c r="W730" i="2"/>
  <c r="Y989" i="2"/>
  <c r="X330" i="2"/>
  <c r="Y514" i="2"/>
  <c r="W196" i="2"/>
  <c r="X1179" i="2"/>
  <c r="AC11" i="2"/>
  <c r="AC586" i="2"/>
  <c r="AC282" i="2"/>
  <c r="AC17" i="2"/>
  <c r="X124" i="2"/>
  <c r="AC767" i="2"/>
  <c r="Y881" i="2"/>
  <c r="X1024" i="2"/>
  <c r="W344" i="2"/>
  <c r="W94" i="2"/>
  <c r="Y203" i="2"/>
  <c r="AC152" i="2"/>
  <c r="X1449" i="2"/>
  <c r="V8" i="2"/>
  <c r="W603" i="2"/>
  <c r="AC519" i="2"/>
  <c r="Y224" i="2"/>
  <c r="W70" i="2"/>
  <c r="AC86" i="2"/>
  <c r="X104" i="2"/>
  <c r="Y189" i="2"/>
  <c r="Y315" i="2"/>
  <c r="Y438" i="2"/>
  <c r="W975" i="2"/>
  <c r="Y835" i="2"/>
  <c r="X93" i="2"/>
  <c r="Y708" i="2"/>
  <c r="X430" i="2"/>
  <c r="W420" i="2"/>
  <c r="X46" i="2"/>
  <c r="Y344" i="2"/>
  <c r="X1168" i="2"/>
  <c r="X1219" i="2"/>
  <c r="W829" i="2"/>
  <c r="Y502" i="2"/>
  <c r="W106" i="2"/>
  <c r="X312" i="2"/>
  <c r="Y355" i="2"/>
  <c r="W145" i="2"/>
  <c r="W888" i="2"/>
  <c r="W33" i="2"/>
  <c r="W350" i="2"/>
  <c r="X192" i="2"/>
  <c r="W236" i="2"/>
  <c r="AC153" i="2"/>
  <c r="Y414" i="2"/>
  <c r="Y547" i="2"/>
  <c r="X455" i="2"/>
  <c r="AC1049" i="2"/>
  <c r="Y536" i="2"/>
  <c r="AC38" i="2"/>
  <c r="AC616" i="2"/>
  <c r="AC1309" i="2"/>
  <c r="Y324" i="2"/>
  <c r="X216" i="2"/>
  <c r="W154" i="2"/>
  <c r="X84" i="2"/>
  <c r="AC354" i="2"/>
  <c r="Y854" i="2"/>
  <c r="W605" i="2"/>
  <c r="X827" i="2"/>
  <c r="W270" i="2"/>
  <c r="X47" i="2"/>
  <c r="X1242" i="2"/>
  <c r="X877" i="2"/>
  <c r="Y403" i="2"/>
  <c r="W478" i="2"/>
  <c r="X190" i="2"/>
  <c r="Y1096" i="2"/>
  <c r="AC507" i="2"/>
  <c r="W121" i="2"/>
  <c r="Y1128" i="2"/>
  <c r="AC617" i="2"/>
  <c r="X214" i="2"/>
  <c r="AC757" i="2"/>
  <c r="AC618" i="2"/>
  <c r="Y484" i="2"/>
  <c r="X723" i="2"/>
  <c r="Y33" i="2"/>
  <c r="AC30" i="2"/>
  <c r="W64" i="2"/>
  <c r="X183" i="2"/>
  <c r="AC133" i="2"/>
  <c r="X354" i="2"/>
  <c r="W765" i="2"/>
  <c r="AC183" i="2"/>
  <c r="X198" i="2"/>
  <c r="W263" i="2"/>
  <c r="X784" i="2"/>
  <c r="AC500" i="2"/>
  <c r="Y396" i="2"/>
  <c r="X897" i="2"/>
  <c r="AC399" i="2"/>
  <c r="Y562" i="2"/>
  <c r="X512" i="2"/>
  <c r="W172" i="2"/>
  <c r="X372" i="2"/>
  <c r="W316" i="2"/>
  <c r="Y193" i="2"/>
  <c r="AC956" i="2"/>
  <c r="X200" i="2"/>
  <c r="W970" i="2"/>
  <c r="Y168" i="2"/>
  <c r="X939" i="2"/>
  <c r="AC951" i="2"/>
  <c r="X90" i="2"/>
  <c r="W435" i="2"/>
  <c r="W372" i="2"/>
  <c r="AC225" i="2"/>
  <c r="AC284" i="2"/>
  <c r="W1330" i="2"/>
  <c r="Y467" i="2"/>
  <c r="Y1053" i="2"/>
  <c r="AC1034" i="2"/>
  <c r="AC428" i="2"/>
  <c r="AC685" i="2"/>
  <c r="W653" i="2"/>
  <c r="AC229" i="2"/>
  <c r="W465" i="2"/>
  <c r="W474" i="2"/>
  <c r="Y290" i="2"/>
  <c r="AC56" i="2"/>
  <c r="AC332" i="2"/>
  <c r="X644" i="2"/>
  <c r="X217" i="2"/>
  <c r="W449" i="2"/>
  <c r="Y1000" i="2"/>
  <c r="AC587" i="2"/>
  <c r="Y239" i="2"/>
  <c r="X698" i="2"/>
  <c r="AC328" i="2"/>
  <c r="W581" i="2"/>
  <c r="Y35" i="2"/>
  <c r="X65" i="2"/>
  <c r="Y958" i="2"/>
  <c r="Y731" i="2"/>
  <c r="Y410" i="2"/>
  <c r="AC842" i="2"/>
  <c r="Y59" i="2"/>
  <c r="W116" i="2"/>
  <c r="X152" i="2"/>
  <c r="AC677" i="2"/>
  <c r="AC524" i="2"/>
  <c r="W32" i="2"/>
  <c r="Y346" i="2"/>
  <c r="Y297" i="2"/>
  <c r="Y750" i="2"/>
  <c r="AC627" i="2"/>
  <c r="AC8" i="2"/>
  <c r="W617" i="2"/>
  <c r="AC592" i="2"/>
  <c r="Y60" i="2"/>
  <c r="Y185" i="2"/>
  <c r="W127" i="2"/>
  <c r="X212" i="2"/>
  <c r="AC574" i="2"/>
  <c r="W564" i="2"/>
  <c r="X52" i="2"/>
  <c r="Y715" i="2"/>
  <c r="Y153" i="2"/>
  <c r="AC149" i="2"/>
  <c r="W107" i="2"/>
  <c r="Y271" i="2"/>
  <c r="Y1047" i="2"/>
  <c r="X573" i="2"/>
  <c r="X819" i="2"/>
  <c r="X619" i="2"/>
  <c r="X837" i="2"/>
  <c r="X1043" i="2"/>
  <c r="W1368" i="2"/>
  <c r="W24" i="2"/>
  <c r="Y510" i="2"/>
  <c r="X592" i="2"/>
  <c r="Y116" i="2"/>
  <c r="AC558" i="2"/>
  <c r="W148" i="2"/>
  <c r="Y528" i="2"/>
  <c r="X271" i="2"/>
  <c r="X875" i="2"/>
  <c r="AC256" i="2"/>
  <c r="AC129" i="2"/>
  <c r="X667" i="2"/>
  <c r="X440" i="2"/>
  <c r="Y753" i="2"/>
  <c r="Y146" i="2"/>
  <c r="W130" i="2"/>
  <c r="Y140" i="2"/>
  <c r="W35" i="2"/>
  <c r="AC1064" i="2"/>
  <c r="AC655" i="2"/>
  <c r="AC502" i="2"/>
  <c r="Y88" i="2"/>
  <c r="Y260" i="2"/>
  <c r="W73" i="2"/>
  <c r="Y584" i="2"/>
  <c r="W265" i="2"/>
  <c r="X148" i="2"/>
  <c r="AC1011" i="2"/>
  <c r="X751" i="2"/>
  <c r="AC61" i="2"/>
  <c r="X1121" i="2"/>
  <c r="X112" i="2"/>
  <c r="W168" i="2"/>
  <c r="X391" i="2"/>
  <c r="W303" i="2"/>
  <c r="AC82" i="2"/>
  <c r="W131" i="2"/>
  <c r="Y159" i="2"/>
  <c r="W247" i="2"/>
  <c r="Y1177" i="2"/>
  <c r="W366" i="2"/>
  <c r="Y77" i="2"/>
  <c r="X531" i="2"/>
  <c r="Y152" i="2"/>
  <c r="Y713" i="2"/>
  <c r="W277" i="2"/>
  <c r="Y147" i="2"/>
  <c r="X179" i="2"/>
  <c r="X219" i="2"/>
  <c r="Y432" i="2"/>
  <c r="Y515" i="2"/>
  <c r="W286" i="2"/>
  <c r="W738" i="2"/>
  <c r="X601" i="2"/>
  <c r="AC15" i="2"/>
  <c r="W166" i="2"/>
  <c r="Y919" i="2"/>
  <c r="W39" i="2"/>
  <c r="X213" i="2"/>
  <c r="Y972" i="2"/>
  <c r="W93" i="2"/>
  <c r="W1205" i="2"/>
  <c r="Y1237" i="2"/>
  <c r="X381" i="2"/>
  <c r="W69" i="2"/>
  <c r="W806" i="2"/>
  <c r="Y329" i="2"/>
  <c r="Y241" i="2"/>
  <c r="Y148" i="2"/>
  <c r="X938" i="2"/>
  <c r="Y665" i="2"/>
  <c r="W795" i="2"/>
  <c r="AC369" i="2"/>
  <c r="W451" i="2"/>
  <c r="W117" i="2"/>
  <c r="W140" i="2"/>
  <c r="X1480" i="2"/>
  <c r="X643" i="2"/>
  <c r="Y384" i="2"/>
  <c r="Y356" i="2"/>
  <c r="AC832" i="2"/>
  <c r="W484" i="2"/>
  <c r="X524" i="2"/>
  <c r="W63" i="2"/>
  <c r="AC78" i="2"/>
  <c r="Y180" i="2"/>
  <c r="W287" i="2"/>
  <c r="W709" i="2"/>
  <c r="AC221" i="2"/>
  <c r="X963" i="2"/>
  <c r="W421" i="2"/>
  <c r="W452" i="2"/>
  <c r="AC441" i="2"/>
  <c r="Y289" i="2"/>
  <c r="X318" i="2"/>
  <c r="X471" i="2"/>
  <c r="X725" i="2"/>
  <c r="AC232" i="2"/>
  <c r="Y165" i="2"/>
  <c r="X407" i="2"/>
  <c r="W108" i="2"/>
  <c r="W215" i="2"/>
  <c r="X782" i="2"/>
  <c r="X369" i="2"/>
  <c r="Y650" i="2"/>
  <c r="W92" i="2"/>
  <c r="X708" i="2"/>
  <c r="X373" i="2"/>
  <c r="AC539" i="2"/>
  <c r="AC141" i="2"/>
  <c r="W657" i="2"/>
  <c r="Y283" i="2"/>
  <c r="X234" i="2"/>
  <c r="X25" i="2"/>
  <c r="W81" i="2"/>
  <c r="AC687" i="2"/>
  <c r="Y809" i="2"/>
  <c r="Y619" i="2"/>
  <c r="AC42" i="2"/>
  <c r="X772" i="2"/>
  <c r="AC364" i="2"/>
  <c r="X552" i="2"/>
  <c r="AC912" i="2"/>
  <c r="X1269" i="2"/>
  <c r="W667" i="2"/>
  <c r="X611" i="2"/>
  <c r="X726" i="2"/>
  <c r="W912" i="2"/>
  <c r="AC12" i="2"/>
  <c r="W20" i="2"/>
  <c r="Y280" i="2"/>
  <c r="AC658" i="2"/>
  <c r="Y359" i="2"/>
  <c r="AC944" i="2"/>
  <c r="AC886" i="2"/>
  <c r="Y498" i="2"/>
  <c r="Y79" i="2"/>
  <c r="X1064" i="2"/>
  <c r="Y276" i="2"/>
  <c r="AC865" i="2"/>
  <c r="X44" i="2"/>
  <c r="X1006" i="2"/>
  <c r="W226" i="2"/>
  <c r="W686" i="2"/>
  <c r="X155" i="2"/>
  <c r="X201" i="2"/>
  <c r="X162" i="2"/>
  <c r="Y895" i="2"/>
  <c r="Y216" i="2"/>
  <c r="X291" i="2"/>
  <c r="W102" i="2"/>
  <c r="AC408" i="2"/>
  <c r="Y341" i="2"/>
  <c r="AC1094" i="2"/>
  <c r="X242" i="2"/>
  <c r="Y345" i="2"/>
  <c r="W693" i="2"/>
  <c r="W162" i="2"/>
  <c r="W739" i="2"/>
  <c r="X409" i="2"/>
  <c r="W152" i="2"/>
  <c r="Y128" i="2"/>
  <c r="W370" i="2"/>
  <c r="AC710" i="2"/>
  <c r="AC394" i="2"/>
  <c r="Y606" i="2"/>
  <c r="Y859" i="2"/>
  <c r="Y63" i="2"/>
  <c r="AC65" i="2"/>
  <c r="AC191" i="2"/>
  <c r="W336" i="2"/>
  <c r="AC219" i="2"/>
  <c r="W1235" i="2"/>
  <c r="AC880" i="2"/>
  <c r="W8" i="2"/>
  <c r="Y416" i="2"/>
  <c r="X85" i="2"/>
  <c r="AC262" i="2"/>
  <c r="AC403" i="2"/>
  <c r="W937" i="2"/>
  <c r="AC732" i="2"/>
  <c r="W156" i="2"/>
  <c r="AC166" i="2"/>
  <c r="X196" i="2"/>
  <c r="X194" i="2"/>
  <c r="X97" i="2"/>
  <c r="Y9" i="2"/>
  <c r="Y8" i="2"/>
  <c r="Y7" i="2"/>
  <c r="Y12" i="2"/>
  <c r="Y14" i="2"/>
  <c r="Y22" i="2"/>
  <c r="Y20" i="2"/>
  <c r="X20" i="2"/>
  <c r="X16" i="2"/>
  <c r="X17" i="2"/>
  <c r="Y23" i="2"/>
  <c r="X13" i="2"/>
  <c r="X22" i="2"/>
  <c r="X11" i="2"/>
  <c r="Y15" i="2"/>
  <c r="Y18" i="2"/>
  <c r="Y21" i="2"/>
  <c r="Y13" i="2"/>
  <c r="Y19" i="2"/>
  <c r="Y17" i="2"/>
  <c r="X18" i="2"/>
  <c r="X14" i="2"/>
  <c r="X12" i="2"/>
  <c r="Y16" i="2"/>
  <c r="Y11" i="2"/>
  <c r="X15" i="2"/>
  <c r="X21" i="2"/>
  <c r="X23" i="2"/>
  <c r="X19" i="2"/>
  <c r="Y10" i="2"/>
  <c r="X10" i="2"/>
  <c r="X7" i="2"/>
  <c r="X8" i="2"/>
  <c r="X5" i="2"/>
  <c r="X6" i="2"/>
  <c r="X9" i="2"/>
  <c r="X4" i="2"/>
  <c r="U9" i="2" l="1"/>
  <c r="U4" i="2"/>
  <c r="U8" i="2"/>
  <c r="U7" i="2"/>
  <c r="U6" i="2"/>
  <c r="U5" i="2"/>
  <c r="U10" i="2"/>
  <c r="BT109" i="1"/>
  <c r="C110" i="1"/>
  <c r="E110" i="2" s="1"/>
  <c r="D110" i="1"/>
  <c r="BT207" i="1"/>
  <c r="D405" i="1"/>
  <c r="C405" i="1"/>
  <c r="E405" i="2" s="1"/>
  <c r="C11" i="1"/>
  <c r="A9" i="7" s="1"/>
  <c r="B12" i="1"/>
  <c r="D11" i="1"/>
  <c r="D208" i="1"/>
  <c r="C208" i="1"/>
  <c r="E208" i="2" s="1"/>
  <c r="BT404" i="1"/>
  <c r="AU8" i="7"/>
  <c r="BT10" i="1"/>
  <c r="T10" i="2" s="1"/>
  <c r="D11" i="2"/>
  <c r="B9" i="7"/>
  <c r="V11" i="2"/>
  <c r="U11" i="2" l="1"/>
  <c r="BT208" i="1"/>
  <c r="E11" i="2"/>
  <c r="D209" i="1"/>
  <c r="C209" i="1"/>
  <c r="E209" i="2" s="1"/>
  <c r="C11" i="5"/>
  <c r="BT11" i="1"/>
  <c r="T11" i="2" s="1"/>
  <c r="AU9" i="7"/>
  <c r="BT405" i="1"/>
  <c r="BT110" i="1"/>
  <c r="C12" i="1"/>
  <c r="A10" i="7" s="1"/>
  <c r="B13" i="1"/>
  <c r="D12" i="1"/>
  <c r="B10" i="7" s="1"/>
  <c r="C406" i="1"/>
  <c r="E406" i="2" s="1"/>
  <c r="D406" i="1"/>
  <c r="D111" i="1"/>
  <c r="C111" i="1"/>
  <c r="E111" i="2" s="1"/>
  <c r="D12" i="2"/>
  <c r="C12" i="5"/>
  <c r="E12" i="2"/>
  <c r="V12" i="2"/>
  <c r="U12" i="2" l="1"/>
  <c r="BT406" i="1"/>
  <c r="D407" i="1"/>
  <c r="C407" i="1"/>
  <c r="E407" i="2" s="1"/>
  <c r="C13" i="1"/>
  <c r="A11" i="7" s="1"/>
  <c r="D13" i="1"/>
  <c r="B14" i="1"/>
  <c r="BT111" i="1"/>
  <c r="BT209" i="1"/>
  <c r="C112" i="1"/>
  <c r="E112" i="2" s="1"/>
  <c r="D112" i="1"/>
  <c r="AU10" i="7"/>
  <c r="BT12" i="1"/>
  <c r="T12" i="2" s="1"/>
  <c r="D210" i="1"/>
  <c r="C210" i="1"/>
  <c r="E210" i="2" s="1"/>
  <c r="D13" i="2"/>
  <c r="B11" i="7"/>
  <c r="C13" i="5"/>
  <c r="E13" i="2"/>
  <c r="V13" i="2"/>
  <c r="U13" i="2" l="1"/>
  <c r="BT210" i="1"/>
  <c r="BT112" i="1"/>
  <c r="BT13" i="1"/>
  <c r="T13" i="2" s="1"/>
  <c r="AU11" i="7"/>
  <c r="C408" i="1"/>
  <c r="E408" i="2" s="1"/>
  <c r="D408" i="1"/>
  <c r="D211" i="1"/>
  <c r="C211" i="1"/>
  <c r="E211" i="2" s="1"/>
  <c r="D113" i="1"/>
  <c r="C113" i="1"/>
  <c r="E113" i="2" s="1"/>
  <c r="C14" i="1"/>
  <c r="D14" i="1"/>
  <c r="B15" i="1"/>
  <c r="BT407" i="1"/>
  <c r="D14" i="2"/>
  <c r="V14" i="2"/>
  <c r="U14" i="2" l="1"/>
  <c r="BT211" i="1"/>
  <c r="AU12" i="7"/>
  <c r="BT14" i="1"/>
  <c r="C114" i="1"/>
  <c r="E114" i="2" s="1"/>
  <c r="D114" i="1"/>
  <c r="D409" i="1"/>
  <c r="C409" i="1"/>
  <c r="E409" i="2" s="1"/>
  <c r="C15" i="1"/>
  <c r="B16" i="1"/>
  <c r="D15" i="1"/>
  <c r="BT113" i="1"/>
  <c r="D212" i="1"/>
  <c r="C212" i="1"/>
  <c r="E212" i="2" s="1"/>
  <c r="BT408" i="1"/>
  <c r="E14" i="2"/>
  <c r="A12" i="7"/>
  <c r="C14" i="5"/>
  <c r="B12" i="7"/>
  <c r="T14" i="2"/>
  <c r="D15" i="2"/>
  <c r="V15" i="2"/>
  <c r="U15" i="2" l="1"/>
  <c r="D115" i="1"/>
  <c r="C115" i="1"/>
  <c r="E115" i="2" s="1"/>
  <c r="BT212" i="1"/>
  <c r="BT15" i="1"/>
  <c r="AU13" i="7"/>
  <c r="BT409" i="1"/>
  <c r="BT114" i="1"/>
  <c r="D213" i="1"/>
  <c r="C213" i="1"/>
  <c r="E213" i="2" s="1"/>
  <c r="C16" i="1"/>
  <c r="B17" i="1"/>
  <c r="D16" i="1"/>
  <c r="C410" i="1"/>
  <c r="E410" i="2" s="1"/>
  <c r="D410" i="1"/>
  <c r="T15" i="2"/>
  <c r="B13" i="7"/>
  <c r="E15" i="2"/>
  <c r="C15" i="5"/>
  <c r="A13" i="7"/>
  <c r="D16" i="2"/>
  <c r="V16" i="2"/>
  <c r="U16" i="2" l="1"/>
  <c r="BT115" i="1"/>
  <c r="AU14" i="7"/>
  <c r="BT16" i="1"/>
  <c r="BT213" i="1"/>
  <c r="C116" i="1"/>
  <c r="E116" i="2" s="1"/>
  <c r="D116" i="1"/>
  <c r="BT410" i="1"/>
  <c r="D411" i="1"/>
  <c r="C411" i="1"/>
  <c r="E411" i="2" s="1"/>
  <c r="C17" i="1"/>
  <c r="D17" i="1"/>
  <c r="B18" i="1"/>
  <c r="D214" i="1"/>
  <c r="C214" i="1"/>
  <c r="E214" i="2" s="1"/>
  <c r="C16" i="5"/>
  <c r="A14" i="7"/>
  <c r="E16" i="2"/>
  <c r="B14" i="7"/>
  <c r="T16" i="2"/>
  <c r="D17" i="2"/>
  <c r="V17" i="2"/>
  <c r="U17" i="2" l="1"/>
  <c r="BT214" i="1"/>
  <c r="D215" i="1"/>
  <c r="C215" i="1"/>
  <c r="E215" i="2" s="1"/>
  <c r="C18" i="1"/>
  <c r="D18" i="1"/>
  <c r="B19" i="1"/>
  <c r="BT411" i="1"/>
  <c r="BT116" i="1"/>
  <c r="BT17" i="1"/>
  <c r="C412" i="1"/>
  <c r="E412" i="2" s="1"/>
  <c r="D412" i="1"/>
  <c r="D117" i="1"/>
  <c r="C117" i="1"/>
  <c r="E117" i="2" s="1"/>
  <c r="C17" i="5"/>
  <c r="A15" i="7"/>
  <c r="E17" i="2"/>
  <c r="B15" i="7"/>
  <c r="T17" i="2"/>
  <c r="AU15" i="7"/>
  <c r="D18" i="2"/>
  <c r="V18" i="2"/>
  <c r="U18" i="2" l="1"/>
  <c r="BT18" i="1"/>
  <c r="D216" i="1"/>
  <c r="C216" i="1"/>
  <c r="E216" i="2" s="1"/>
  <c r="C118" i="1"/>
  <c r="E118" i="2" s="1"/>
  <c r="D118" i="1"/>
  <c r="D413" i="1"/>
  <c r="C413" i="1"/>
  <c r="E413" i="2" s="1"/>
  <c r="BT117" i="1"/>
  <c r="BT412" i="1"/>
  <c r="C19" i="1"/>
  <c r="B20" i="1"/>
  <c r="D19" i="1"/>
  <c r="BT215" i="1"/>
  <c r="T18" i="2"/>
  <c r="AU16" i="7"/>
  <c r="B16" i="7"/>
  <c r="D19" i="2"/>
  <c r="E18" i="2"/>
  <c r="C18" i="5"/>
  <c r="A16" i="7"/>
  <c r="V19" i="2"/>
  <c r="U19" i="2" l="1"/>
  <c r="D217" i="1"/>
  <c r="C217" i="1"/>
  <c r="E217" i="2" s="1"/>
  <c r="BT19" i="1"/>
  <c r="T19" i="2" s="1"/>
  <c r="BT413" i="1"/>
  <c r="C20" i="1"/>
  <c r="B21" i="1"/>
  <c r="D20" i="1"/>
  <c r="C414" i="1"/>
  <c r="E414" i="2" s="1"/>
  <c r="D414" i="1"/>
  <c r="D119" i="1"/>
  <c r="C119" i="1"/>
  <c r="E119" i="2" s="1"/>
  <c r="BT118" i="1"/>
  <c r="BT216" i="1"/>
  <c r="AU17" i="7"/>
  <c r="B17" i="7"/>
  <c r="D20" i="2"/>
  <c r="E19" i="2"/>
  <c r="A17" i="7"/>
  <c r="C19" i="5"/>
  <c r="V20" i="2"/>
  <c r="U20" i="2" l="1"/>
  <c r="C120" i="1"/>
  <c r="E120" i="2" s="1"/>
  <c r="D120" i="1"/>
  <c r="BT20" i="1"/>
  <c r="BT217" i="1"/>
  <c r="BT119" i="1"/>
  <c r="D415" i="1"/>
  <c r="C415" i="1"/>
  <c r="E415" i="2" s="1"/>
  <c r="C21" i="1"/>
  <c r="D21" i="1"/>
  <c r="B22" i="1"/>
  <c r="D218" i="1"/>
  <c r="C218" i="1"/>
  <c r="E218" i="2" s="1"/>
  <c r="BT414" i="1"/>
  <c r="E20" i="2"/>
  <c r="A18" i="7"/>
  <c r="C20" i="5"/>
  <c r="D21" i="2"/>
  <c r="AU18" i="7"/>
  <c r="T20" i="2"/>
  <c r="B18" i="7"/>
  <c r="V21" i="2"/>
  <c r="U21" i="2" l="1"/>
  <c r="BT120" i="1"/>
  <c r="C22" i="1"/>
  <c r="D22" i="1"/>
  <c r="B23" i="1"/>
  <c r="BT415" i="1"/>
  <c r="BT218" i="1"/>
  <c r="BT21" i="1"/>
  <c r="AU19" i="7"/>
  <c r="C416" i="1"/>
  <c r="E416" i="2" s="1"/>
  <c r="D416" i="1"/>
  <c r="D121" i="1"/>
  <c r="C121" i="1"/>
  <c r="E121" i="2" s="1"/>
  <c r="D219" i="1"/>
  <c r="C219" i="1"/>
  <c r="E219" i="2" s="1"/>
  <c r="C21" i="5"/>
  <c r="A19" i="7"/>
  <c r="E21" i="2"/>
  <c r="T21" i="2"/>
  <c r="B19" i="7"/>
  <c r="D22" i="2"/>
  <c r="V22" i="2"/>
  <c r="U22" i="2" l="1"/>
  <c r="C122" i="1"/>
  <c r="E122" i="2" s="1"/>
  <c r="D122" i="1"/>
  <c r="D220" i="1"/>
  <c r="C220" i="1"/>
  <c r="E220" i="2" s="1"/>
  <c r="D417" i="1"/>
  <c r="C417" i="1"/>
  <c r="E417" i="2" s="1"/>
  <c r="BT219" i="1"/>
  <c r="BT416" i="1"/>
  <c r="C23" i="1"/>
  <c r="B24" i="1"/>
  <c r="D23" i="1"/>
  <c r="BT121" i="1"/>
  <c r="AU20" i="7"/>
  <c r="BT22" i="1"/>
  <c r="T22" i="2"/>
  <c r="B20" i="7"/>
  <c r="D23" i="2"/>
  <c r="E22" i="2"/>
  <c r="A20" i="7"/>
  <c r="C22" i="5"/>
  <c r="V23" i="2"/>
  <c r="U23" i="2" l="1"/>
  <c r="C24" i="1"/>
  <c r="B25" i="1"/>
  <c r="D24" i="1"/>
  <c r="C418" i="1"/>
  <c r="E418" i="2" s="1"/>
  <c r="D418" i="1"/>
  <c r="BT122" i="1"/>
  <c r="D123" i="1"/>
  <c r="C123" i="1"/>
  <c r="E123" i="2" s="1"/>
  <c r="BT220" i="1"/>
  <c r="BT23" i="1"/>
  <c r="AU21" i="7"/>
  <c r="BT417" i="1"/>
  <c r="D221" i="1"/>
  <c r="C221" i="1"/>
  <c r="E221" i="2" s="1"/>
  <c r="T23" i="2"/>
  <c r="B21" i="7"/>
  <c r="D24" i="2"/>
  <c r="E23" i="2"/>
  <c r="C23" i="5"/>
  <c r="A21" i="7"/>
  <c r="V24" i="2"/>
  <c r="U24" i="2" l="1"/>
  <c r="BT24" i="1"/>
  <c r="D222" i="1"/>
  <c r="C222" i="1"/>
  <c r="E222" i="2" s="1"/>
  <c r="BT123" i="1"/>
  <c r="D419" i="1"/>
  <c r="C419" i="1"/>
  <c r="E419" i="2" s="1"/>
  <c r="C25" i="1"/>
  <c r="D25" i="1"/>
  <c r="B26" i="1"/>
  <c r="C124" i="1"/>
  <c r="E124" i="2" s="1"/>
  <c r="D124" i="1"/>
  <c r="BT418" i="1"/>
  <c r="BT221" i="1"/>
  <c r="T24" i="2"/>
  <c r="AU22" i="7"/>
  <c r="B22" i="7"/>
  <c r="E24" i="2"/>
  <c r="A22" i="7"/>
  <c r="C24" i="5"/>
  <c r="D25" i="2"/>
  <c r="V25" i="2"/>
  <c r="U25" i="2" l="1"/>
  <c r="D125" i="1"/>
  <c r="C125" i="1"/>
  <c r="E125" i="2" s="1"/>
  <c r="D223" i="1"/>
  <c r="C223" i="1"/>
  <c r="E223" i="2" s="1"/>
  <c r="C26" i="1"/>
  <c r="D26" i="1"/>
  <c r="B27" i="1"/>
  <c r="BT419" i="1"/>
  <c r="BT124" i="1"/>
  <c r="BT25" i="1"/>
  <c r="T25" i="2" s="1"/>
  <c r="C420" i="1"/>
  <c r="E420" i="2" s="1"/>
  <c r="D420" i="1"/>
  <c r="BT222" i="1"/>
  <c r="D26" i="2"/>
  <c r="E25" i="2"/>
  <c r="C25" i="5"/>
  <c r="A23" i="7"/>
  <c r="B23" i="7"/>
  <c r="AU23" i="7"/>
  <c r="V26" i="2"/>
  <c r="U26" i="2" l="1"/>
  <c r="D421" i="1"/>
  <c r="C421" i="1"/>
  <c r="E421" i="2" s="1"/>
  <c r="BT125" i="1"/>
  <c r="BT420" i="1"/>
  <c r="C27" i="1"/>
  <c r="B28" i="1"/>
  <c r="D27" i="1"/>
  <c r="BT223" i="1"/>
  <c r="C126" i="1"/>
  <c r="E126" i="2" s="1"/>
  <c r="D126" i="1"/>
  <c r="AU24" i="7"/>
  <c r="BT26" i="1"/>
  <c r="D224" i="1"/>
  <c r="C224" i="1"/>
  <c r="E224" i="2" s="1"/>
  <c r="T26" i="2"/>
  <c r="B24" i="7"/>
  <c r="D27" i="2"/>
  <c r="C26" i="5"/>
  <c r="A24" i="7"/>
  <c r="E26" i="2"/>
  <c r="V27" i="2"/>
  <c r="U27" i="2" l="1"/>
  <c r="BT224" i="1"/>
  <c r="BT126" i="1"/>
  <c r="D225" i="1"/>
  <c r="C225" i="1"/>
  <c r="E225" i="2" s="1"/>
  <c r="D127" i="1"/>
  <c r="C127" i="1"/>
  <c r="E127" i="2" s="1"/>
  <c r="BT27" i="1"/>
  <c r="AU25" i="7"/>
  <c r="BT421" i="1"/>
  <c r="C28" i="1"/>
  <c r="B29" i="1"/>
  <c r="D28" i="1"/>
  <c r="C422" i="1"/>
  <c r="E422" i="2" s="1"/>
  <c r="D422" i="1"/>
  <c r="C27" i="5"/>
  <c r="A25" i="7"/>
  <c r="E27" i="2"/>
  <c r="D28" i="2"/>
  <c r="B25" i="7"/>
  <c r="T27" i="2"/>
  <c r="V28" i="2"/>
  <c r="U28" i="2" l="1"/>
  <c r="D423" i="1"/>
  <c r="C423" i="1"/>
  <c r="E423" i="2" s="1"/>
  <c r="BT422" i="1"/>
  <c r="BT225" i="1"/>
  <c r="C29" i="1"/>
  <c r="D29" i="1"/>
  <c r="B30" i="1"/>
  <c r="C128" i="1"/>
  <c r="E128" i="2" s="1"/>
  <c r="D128" i="1"/>
  <c r="AU26" i="7"/>
  <c r="BT28" i="1"/>
  <c r="BT127" i="1"/>
  <c r="D226" i="1"/>
  <c r="C226" i="1"/>
  <c r="E226" i="2" s="1"/>
  <c r="B26" i="7"/>
  <c r="T28" i="2"/>
  <c r="C28" i="5"/>
  <c r="A26" i="7"/>
  <c r="E28" i="2"/>
  <c r="D29" i="2"/>
  <c r="V29" i="2"/>
  <c r="U29" i="2" l="1"/>
  <c r="D227" i="1"/>
  <c r="C227" i="1"/>
  <c r="E227" i="2" s="1"/>
  <c r="C30" i="1"/>
  <c r="D30" i="1"/>
  <c r="B31" i="1"/>
  <c r="BT423" i="1"/>
  <c r="BT128" i="1"/>
  <c r="BT29" i="1"/>
  <c r="T29" i="2" s="1"/>
  <c r="C424" i="1"/>
  <c r="E424" i="2" s="1"/>
  <c r="D424" i="1"/>
  <c r="BT226" i="1"/>
  <c r="D129" i="1"/>
  <c r="C129" i="1"/>
  <c r="E129" i="2" s="1"/>
  <c r="B27" i="7"/>
  <c r="AU27" i="7"/>
  <c r="C29" i="5"/>
  <c r="E29" i="2"/>
  <c r="A27" i="7"/>
  <c r="D30" i="2"/>
  <c r="V30" i="2"/>
  <c r="U30" i="2" l="1"/>
  <c r="C130" i="1"/>
  <c r="E130" i="2" s="1"/>
  <c r="D130" i="1"/>
  <c r="BT424" i="1"/>
  <c r="C31" i="1"/>
  <c r="B32" i="1"/>
  <c r="D31" i="1"/>
  <c r="BT227" i="1"/>
  <c r="BT129" i="1"/>
  <c r="D425" i="1"/>
  <c r="C425" i="1"/>
  <c r="E425" i="2" s="1"/>
  <c r="BT30" i="1"/>
  <c r="D228" i="1"/>
  <c r="C228" i="1"/>
  <c r="E228" i="2" s="1"/>
  <c r="D31" i="2"/>
  <c r="E30" i="2"/>
  <c r="C30" i="5"/>
  <c r="A28" i="7"/>
  <c r="T30" i="2"/>
  <c r="B28" i="7"/>
  <c r="AU28" i="7"/>
  <c r="V31" i="2"/>
  <c r="U31" i="2" l="1"/>
  <c r="BT228" i="1"/>
  <c r="C32" i="1"/>
  <c r="B33" i="1"/>
  <c r="D32" i="1"/>
  <c r="BT130" i="1"/>
  <c r="D229" i="1"/>
  <c r="C229" i="1"/>
  <c r="E229" i="2" s="1"/>
  <c r="BT425" i="1"/>
  <c r="D131" i="1"/>
  <c r="C131" i="1"/>
  <c r="E131" i="2" s="1"/>
  <c r="C426" i="1"/>
  <c r="E426" i="2" s="1"/>
  <c r="D426" i="1"/>
  <c r="BT31" i="1"/>
  <c r="T31" i="2" s="1"/>
  <c r="AU29" i="7"/>
  <c r="D32" i="2"/>
  <c r="B29" i="7"/>
  <c r="E31" i="2"/>
  <c r="A29" i="7"/>
  <c r="C31" i="5"/>
  <c r="V32" i="2"/>
  <c r="U32" i="2" l="1"/>
  <c r="D427" i="1"/>
  <c r="C427" i="1"/>
  <c r="E427" i="2" s="1"/>
  <c r="BT131" i="1"/>
  <c r="BT426" i="1"/>
  <c r="C132" i="1"/>
  <c r="E132" i="2" s="1"/>
  <c r="D132" i="1"/>
  <c r="BT229" i="1"/>
  <c r="BT32" i="1"/>
  <c r="D230" i="1"/>
  <c r="C230" i="1"/>
  <c r="E230" i="2" s="1"/>
  <c r="C33" i="1"/>
  <c r="D33" i="1"/>
  <c r="B34" i="1"/>
  <c r="D33" i="2"/>
  <c r="E32" i="2"/>
  <c r="A30" i="7"/>
  <c r="C32" i="5"/>
  <c r="AU30" i="7"/>
  <c r="T32" i="2"/>
  <c r="B30" i="7"/>
  <c r="V33" i="2"/>
  <c r="U33" i="2" l="1"/>
  <c r="BT132" i="1"/>
  <c r="BT427" i="1"/>
  <c r="D133" i="1"/>
  <c r="C133" i="1"/>
  <c r="E133" i="2" s="1"/>
  <c r="C428" i="1"/>
  <c r="E428" i="2" s="1"/>
  <c r="D428" i="1"/>
  <c r="BT33" i="1"/>
  <c r="T33" i="2" s="1"/>
  <c r="D231" i="1"/>
  <c r="C231" i="1"/>
  <c r="E231" i="2" s="1"/>
  <c r="C34" i="1"/>
  <c r="D34" i="1"/>
  <c r="B35" i="1"/>
  <c r="BT230" i="1"/>
  <c r="D34" i="2"/>
  <c r="B31" i="7"/>
  <c r="AU31" i="7"/>
  <c r="A31" i="7"/>
  <c r="C33" i="5"/>
  <c r="E33" i="2"/>
  <c r="V34" i="2"/>
  <c r="U34" i="2" l="1"/>
  <c r="C35" i="1"/>
  <c r="B36" i="1"/>
  <c r="D35" i="1"/>
  <c r="BT231" i="1"/>
  <c r="D429" i="1"/>
  <c r="C429" i="1"/>
  <c r="E429" i="2" s="1"/>
  <c r="BT133" i="1"/>
  <c r="AU32" i="7"/>
  <c r="BT34" i="1"/>
  <c r="D232" i="1"/>
  <c r="C232" i="1"/>
  <c r="E232" i="2" s="1"/>
  <c r="BT428" i="1"/>
  <c r="C134" i="1"/>
  <c r="E134" i="2" s="1"/>
  <c r="D134" i="1"/>
  <c r="E34" i="2"/>
  <c r="A32" i="7"/>
  <c r="C34" i="5"/>
  <c r="D35" i="2"/>
  <c r="T34" i="2"/>
  <c r="B32" i="7"/>
  <c r="V35" i="2"/>
  <c r="U35" i="2" l="1"/>
  <c r="BT429" i="1"/>
  <c r="BT35" i="1"/>
  <c r="T35" i="2" s="1"/>
  <c r="D135" i="1"/>
  <c r="C135" i="1"/>
  <c r="E135" i="2" s="1"/>
  <c r="BT232" i="1"/>
  <c r="C430" i="1"/>
  <c r="E430" i="2" s="1"/>
  <c r="D430" i="1"/>
  <c r="C36" i="1"/>
  <c r="B37" i="1"/>
  <c r="D36" i="1"/>
  <c r="D233" i="1"/>
  <c r="C233" i="1"/>
  <c r="E233" i="2" s="1"/>
  <c r="BT134" i="1"/>
  <c r="E35" i="2"/>
  <c r="A33" i="7"/>
  <c r="C35" i="5"/>
  <c r="B33" i="7"/>
  <c r="AU33" i="7"/>
  <c r="D36" i="2"/>
  <c r="V36" i="2"/>
  <c r="U36" i="2" l="1"/>
  <c r="B38" i="1"/>
  <c r="D37" i="1"/>
  <c r="C37" i="1"/>
  <c r="BT135" i="1"/>
  <c r="BT36" i="1"/>
  <c r="T36" i="2" s="1"/>
  <c r="BT233" i="1"/>
  <c r="C136" i="1"/>
  <c r="E136" i="2" s="1"/>
  <c r="D136" i="1"/>
  <c r="BT430" i="1"/>
  <c r="D234" i="1"/>
  <c r="C234" i="1"/>
  <c r="E234" i="2" s="1"/>
  <c r="D431" i="1"/>
  <c r="C431" i="1"/>
  <c r="E431" i="2" s="1"/>
  <c r="C36" i="5"/>
  <c r="A34" i="7"/>
  <c r="E36" i="2"/>
  <c r="D37" i="2"/>
  <c r="AU34" i="7"/>
  <c r="B34" i="7"/>
  <c r="V37" i="2"/>
  <c r="U37" i="2" l="1"/>
  <c r="BT431" i="1"/>
  <c r="D137" i="1"/>
  <c r="C137" i="1"/>
  <c r="E137" i="2" s="1"/>
  <c r="C432" i="1"/>
  <c r="E432" i="2" s="1"/>
  <c r="D432" i="1"/>
  <c r="BT37" i="1"/>
  <c r="AU35" i="7"/>
  <c r="D235" i="1"/>
  <c r="C235" i="1"/>
  <c r="E235" i="2" s="1"/>
  <c r="C38" i="1"/>
  <c r="B39" i="1"/>
  <c r="D38" i="1"/>
  <c r="BT234" i="1"/>
  <c r="BT136" i="1"/>
  <c r="T37" i="2"/>
  <c r="B35" i="7"/>
  <c r="E37" i="2"/>
  <c r="C37" i="5"/>
  <c r="A35" i="7"/>
  <c r="D38" i="2"/>
  <c r="V38" i="2"/>
  <c r="U38" i="2" l="1"/>
  <c r="B40" i="1"/>
  <c r="D39" i="1"/>
  <c r="C39" i="1"/>
  <c r="BT432" i="1"/>
  <c r="D236" i="1"/>
  <c r="C236" i="1"/>
  <c r="E236" i="2" s="1"/>
  <c r="C138" i="1"/>
  <c r="E138" i="2" s="1"/>
  <c r="D138" i="1"/>
  <c r="BT38" i="1"/>
  <c r="T38" i="2" s="1"/>
  <c r="BT235" i="1"/>
  <c r="D433" i="1"/>
  <c r="C433" i="1"/>
  <c r="E433" i="2" s="1"/>
  <c r="BT137" i="1"/>
  <c r="E38" i="2"/>
  <c r="A36" i="7"/>
  <c r="C38" i="5"/>
  <c r="D39" i="2"/>
  <c r="AU36" i="7"/>
  <c r="B36" i="7"/>
  <c r="V39" i="2"/>
  <c r="U39" i="2" l="1"/>
  <c r="BT138" i="1"/>
  <c r="BT236" i="1"/>
  <c r="D139" i="1"/>
  <c r="C139" i="1"/>
  <c r="E139" i="2" s="1"/>
  <c r="D237" i="1"/>
  <c r="C237" i="1"/>
  <c r="E237" i="2" s="1"/>
  <c r="BT39" i="1"/>
  <c r="T39" i="2" s="1"/>
  <c r="BT433" i="1"/>
  <c r="C40" i="1"/>
  <c r="B41" i="1"/>
  <c r="D40" i="1"/>
  <c r="C434" i="1"/>
  <c r="E434" i="2" s="1"/>
  <c r="D434" i="1"/>
  <c r="AU37" i="7"/>
  <c r="B37" i="7"/>
  <c r="E39" i="2"/>
  <c r="A37" i="7"/>
  <c r="C39" i="5"/>
  <c r="D40" i="2"/>
  <c r="B100" i="7"/>
  <c r="A100" i="7"/>
  <c r="B198" i="7"/>
  <c r="A198" i="7"/>
  <c r="V40" i="2"/>
  <c r="V102" i="2"/>
  <c r="V200" i="2"/>
  <c r="U40" i="2" l="1"/>
  <c r="BT434" i="1"/>
  <c r="BT139" i="1"/>
  <c r="BT40" i="1"/>
  <c r="BT237" i="1"/>
  <c r="C140" i="1"/>
  <c r="E140" i="2" s="1"/>
  <c r="D140" i="1"/>
  <c r="D435" i="1"/>
  <c r="C435" i="1"/>
  <c r="E435" i="2" s="1"/>
  <c r="B42" i="1"/>
  <c r="D41" i="1"/>
  <c r="C41" i="1"/>
  <c r="D238" i="1"/>
  <c r="C238" i="1"/>
  <c r="E238" i="2" s="1"/>
  <c r="C40" i="5"/>
  <c r="E40" i="2"/>
  <c r="A38" i="7"/>
  <c r="D41" i="2"/>
  <c r="AU38" i="7"/>
  <c r="T40" i="2"/>
  <c r="B38" i="7"/>
  <c r="AU198" i="7"/>
  <c r="T200" i="2"/>
  <c r="AU100" i="7"/>
  <c r="T102" i="2"/>
  <c r="U200" i="2"/>
  <c r="U102" i="2"/>
  <c r="B199" i="7"/>
  <c r="A199" i="7"/>
  <c r="C102" i="5"/>
  <c r="B101" i="7"/>
  <c r="A101" i="7"/>
  <c r="C200" i="5"/>
  <c r="V41" i="2"/>
  <c r="V201" i="2"/>
  <c r="V103" i="2"/>
  <c r="U41" i="2" l="1"/>
  <c r="BT140" i="1"/>
  <c r="D239" i="1"/>
  <c r="C239" i="1"/>
  <c r="E239" i="2" s="1"/>
  <c r="D141" i="1"/>
  <c r="C141" i="1"/>
  <c r="E141" i="2" s="1"/>
  <c r="BT238" i="1"/>
  <c r="BT435" i="1"/>
  <c r="C42" i="1"/>
  <c r="B43" i="1"/>
  <c r="D42" i="1"/>
  <c r="BT41" i="1"/>
  <c r="C436" i="1"/>
  <c r="E436" i="2" s="1"/>
  <c r="D436" i="1"/>
  <c r="AU39" i="7"/>
  <c r="T41" i="2"/>
  <c r="B39" i="7"/>
  <c r="C41" i="5"/>
  <c r="E41" i="2"/>
  <c r="A39" i="7"/>
  <c r="AU101" i="7"/>
  <c r="T103" i="2"/>
  <c r="AU199" i="7"/>
  <c r="T201" i="2"/>
  <c r="U103" i="2"/>
  <c r="U201" i="2"/>
  <c r="C201" i="5"/>
  <c r="C103" i="5"/>
  <c r="B102" i="7"/>
  <c r="A102" i="7"/>
  <c r="A200" i="7"/>
  <c r="B200" i="7"/>
  <c r="V42" i="2"/>
  <c r="V104" i="2"/>
  <c r="V202" i="2"/>
  <c r="U42" i="2" l="1"/>
  <c r="C142" i="1"/>
  <c r="E142" i="2" s="1"/>
  <c r="D142" i="1"/>
  <c r="BT436" i="1"/>
  <c r="BT42" i="1"/>
  <c r="BT141" i="1"/>
  <c r="D240" i="1"/>
  <c r="C240" i="1"/>
  <c r="E240" i="2" s="1"/>
  <c r="B44" i="1"/>
  <c r="D43" i="1"/>
  <c r="C43" i="1"/>
  <c r="D437" i="1"/>
  <c r="C437" i="1"/>
  <c r="E437" i="2" s="1"/>
  <c r="BT239" i="1"/>
  <c r="C42" i="5"/>
  <c r="A40" i="7"/>
  <c r="T42" i="2"/>
  <c r="B40" i="7"/>
  <c r="AU40" i="7"/>
  <c r="AU102" i="7"/>
  <c r="T104" i="2"/>
  <c r="AU200" i="7"/>
  <c r="T202" i="2"/>
  <c r="U202" i="2"/>
  <c r="U104" i="2"/>
  <c r="C104" i="5"/>
  <c r="C202" i="5"/>
  <c r="A103" i="7"/>
  <c r="B103" i="7"/>
  <c r="B201" i="7"/>
  <c r="A201" i="7"/>
  <c r="V43" i="2"/>
  <c r="V105" i="2"/>
  <c r="V203" i="2"/>
  <c r="U43" i="2" l="1"/>
  <c r="BT240" i="1"/>
  <c r="BT142" i="1"/>
  <c r="BT43" i="1"/>
  <c r="D241" i="1"/>
  <c r="C241" i="1"/>
  <c r="E241" i="2" s="1"/>
  <c r="D143" i="1"/>
  <c r="C143" i="1"/>
  <c r="E143" i="2" s="1"/>
  <c r="BT437" i="1"/>
  <c r="C44" i="1"/>
  <c r="B45" i="1"/>
  <c r="D44" i="1"/>
  <c r="C438" i="1"/>
  <c r="E438" i="2" s="1"/>
  <c r="D438" i="1"/>
  <c r="C43" i="5"/>
  <c r="A41" i="7"/>
  <c r="B41" i="7"/>
  <c r="AU41" i="7"/>
  <c r="T43" i="2"/>
  <c r="AU201" i="7"/>
  <c r="T203" i="2"/>
  <c r="AU103" i="7"/>
  <c r="T105" i="2"/>
  <c r="U105" i="2"/>
  <c r="U203" i="2"/>
  <c r="B202" i="7"/>
  <c r="A202" i="7"/>
  <c r="C105" i="5"/>
  <c r="C203" i="5"/>
  <c r="B104" i="7"/>
  <c r="A104" i="7"/>
  <c r="V44" i="2"/>
  <c r="V106" i="2"/>
  <c r="V204" i="2"/>
  <c r="U44" i="2" l="1"/>
  <c r="BT438" i="1"/>
  <c r="D242" i="1"/>
  <c r="C242" i="1"/>
  <c r="E242" i="2" s="1"/>
  <c r="C144" i="1"/>
  <c r="E144" i="2" s="1"/>
  <c r="D144" i="1"/>
  <c r="BT143" i="1"/>
  <c r="AU42" i="7"/>
  <c r="BT44" i="1"/>
  <c r="D439" i="1"/>
  <c r="C439" i="1"/>
  <c r="E439" i="2" s="1"/>
  <c r="B46" i="1"/>
  <c r="D45" i="1"/>
  <c r="C45" i="1"/>
  <c r="BT241" i="1"/>
  <c r="A42" i="7"/>
  <c r="C44" i="5"/>
  <c r="T44" i="2"/>
  <c r="B42" i="7"/>
  <c r="AU104" i="7"/>
  <c r="T106" i="2"/>
  <c r="AU202" i="7"/>
  <c r="T204" i="2"/>
  <c r="U106" i="2"/>
  <c r="U204" i="2"/>
  <c r="C106" i="5"/>
  <c r="C204" i="5"/>
  <c r="B105" i="7"/>
  <c r="A105" i="7"/>
  <c r="B203" i="7"/>
  <c r="A203" i="7"/>
  <c r="V45" i="2"/>
  <c r="V205" i="2"/>
  <c r="V107" i="2"/>
  <c r="U45" i="2" l="1"/>
  <c r="D145" i="1"/>
  <c r="C145" i="1"/>
  <c r="E145" i="2" s="1"/>
  <c r="BT45" i="1"/>
  <c r="C440" i="1"/>
  <c r="E440" i="2" s="1"/>
  <c r="D440" i="1"/>
  <c r="D243" i="1"/>
  <c r="C243" i="1"/>
  <c r="E243" i="2" s="1"/>
  <c r="BT439" i="1"/>
  <c r="C46" i="1"/>
  <c r="B47" i="1"/>
  <c r="D46" i="1"/>
  <c r="BT144" i="1"/>
  <c r="BT242" i="1"/>
  <c r="A43" i="7"/>
  <c r="C45" i="5"/>
  <c r="AU43" i="7"/>
  <c r="B43" i="7"/>
  <c r="T45" i="2"/>
  <c r="AU203" i="7"/>
  <c r="T205" i="2"/>
  <c r="AU105" i="7"/>
  <c r="T107" i="2"/>
  <c r="U205" i="2"/>
  <c r="U107" i="2"/>
  <c r="C107" i="5"/>
  <c r="C205" i="5"/>
  <c r="B106" i="7"/>
  <c r="A106" i="7"/>
  <c r="A204" i="7"/>
  <c r="B204" i="7"/>
  <c r="V46" i="2"/>
  <c r="V108" i="2"/>
  <c r="V206" i="2"/>
  <c r="U46" i="2" l="1"/>
  <c r="B48" i="1"/>
  <c r="D47" i="1"/>
  <c r="C47" i="1"/>
  <c r="BT440" i="1"/>
  <c r="BT243" i="1"/>
  <c r="BT145" i="1"/>
  <c r="D244" i="1"/>
  <c r="C244" i="1"/>
  <c r="E244" i="2" s="1"/>
  <c r="C146" i="1"/>
  <c r="E146" i="2" s="1"/>
  <c r="D146" i="1"/>
  <c r="AU44" i="7"/>
  <c r="BT46" i="1"/>
  <c r="D441" i="1"/>
  <c r="C441" i="1"/>
  <c r="E441" i="2" s="1"/>
  <c r="B44" i="7"/>
  <c r="T46" i="2"/>
  <c r="A44" i="7"/>
  <c r="C46" i="5"/>
  <c r="AU204" i="7"/>
  <c r="T206" i="2"/>
  <c r="AU106" i="7"/>
  <c r="T108" i="2"/>
  <c r="U206" i="2"/>
  <c r="U108" i="2"/>
  <c r="B205" i="7"/>
  <c r="A205" i="7"/>
  <c r="C108" i="5"/>
  <c r="C206" i="5"/>
  <c r="A107" i="7"/>
  <c r="B107" i="7"/>
  <c r="V47" i="2"/>
  <c r="V109" i="2"/>
  <c r="V207" i="2"/>
  <c r="U47" i="2" l="1"/>
  <c r="BT441" i="1"/>
  <c r="BT146" i="1"/>
  <c r="BT244" i="1"/>
  <c r="C442" i="1"/>
  <c r="E442" i="2" s="1"/>
  <c r="D442" i="1"/>
  <c r="D147" i="1"/>
  <c r="C147" i="1"/>
  <c r="E147" i="2" s="1"/>
  <c r="D245" i="1"/>
  <c r="C245" i="1"/>
  <c r="E245" i="2" s="1"/>
  <c r="BT47" i="1"/>
  <c r="T47" i="2" s="1"/>
  <c r="C48" i="1"/>
  <c r="B49" i="1"/>
  <c r="D48" i="1"/>
  <c r="C47" i="5"/>
  <c r="A45" i="7"/>
  <c r="B45" i="7"/>
  <c r="AU45" i="7"/>
  <c r="AU107" i="7"/>
  <c r="T109" i="2"/>
  <c r="AU205" i="7"/>
  <c r="T207" i="2"/>
  <c r="U207" i="2"/>
  <c r="U109" i="2"/>
  <c r="B206" i="7"/>
  <c r="A206" i="7"/>
  <c r="C109" i="5"/>
  <c r="B108" i="7"/>
  <c r="A108" i="7"/>
  <c r="C207" i="5"/>
  <c r="V48" i="2"/>
  <c r="V110" i="2"/>
  <c r="V208" i="2"/>
  <c r="U48" i="2" l="1"/>
  <c r="B50" i="1"/>
  <c r="D49" i="1"/>
  <c r="C49" i="1"/>
  <c r="BT147" i="1"/>
  <c r="BT245" i="1"/>
  <c r="C148" i="1"/>
  <c r="E148" i="2" s="1"/>
  <c r="D148" i="1"/>
  <c r="D246" i="1"/>
  <c r="C246" i="1"/>
  <c r="E246" i="2" s="1"/>
  <c r="D443" i="1"/>
  <c r="C443" i="1"/>
  <c r="E443" i="2" s="1"/>
  <c r="BT48" i="1"/>
  <c r="BT442" i="1"/>
  <c r="B46" i="7"/>
  <c r="T48" i="2"/>
  <c r="AU46" i="7"/>
  <c r="A46" i="7"/>
  <c r="C48" i="5"/>
  <c r="AU108" i="7"/>
  <c r="T110" i="2"/>
  <c r="AU206" i="7"/>
  <c r="T208" i="2"/>
  <c r="U110" i="2"/>
  <c r="U208" i="2"/>
  <c r="C110" i="5"/>
  <c r="B109" i="7"/>
  <c r="A109" i="7"/>
  <c r="C208" i="5"/>
  <c r="B207" i="7"/>
  <c r="A207" i="7"/>
  <c r="V49" i="2"/>
  <c r="V209" i="2"/>
  <c r="V111" i="2"/>
  <c r="U49" i="2" l="1"/>
  <c r="BT443" i="1"/>
  <c r="D247" i="1"/>
  <c r="C247" i="1"/>
  <c r="E247" i="2" s="1"/>
  <c r="C444" i="1"/>
  <c r="E444" i="2" s="1"/>
  <c r="D444" i="1"/>
  <c r="BT148" i="1"/>
  <c r="BT49" i="1"/>
  <c r="AU47" i="7"/>
  <c r="D149" i="1"/>
  <c r="C149" i="1"/>
  <c r="E149" i="2" s="1"/>
  <c r="C50" i="1"/>
  <c r="B51" i="1"/>
  <c r="D50" i="1"/>
  <c r="BT246" i="1"/>
  <c r="B47" i="7"/>
  <c r="T49" i="2"/>
  <c r="A47" i="7"/>
  <c r="C49" i="5"/>
  <c r="AU109" i="7"/>
  <c r="T111" i="2"/>
  <c r="AU207" i="7"/>
  <c r="T209" i="2"/>
  <c r="U209" i="2"/>
  <c r="U111" i="2"/>
  <c r="C111" i="5"/>
  <c r="B110" i="7"/>
  <c r="A110" i="7"/>
  <c r="A208" i="7"/>
  <c r="B208" i="7"/>
  <c r="C209" i="5"/>
  <c r="V50" i="2"/>
  <c r="V112" i="2"/>
  <c r="V210" i="2"/>
  <c r="U50" i="2" l="1"/>
  <c r="BT444" i="1"/>
  <c r="D248" i="1"/>
  <c r="C248" i="1"/>
  <c r="E248" i="2" s="1"/>
  <c r="BT50" i="1"/>
  <c r="BT149" i="1"/>
  <c r="B52" i="1"/>
  <c r="D51" i="1"/>
  <c r="C51" i="1"/>
  <c r="C150" i="1"/>
  <c r="E150" i="2" s="1"/>
  <c r="D150" i="1"/>
  <c r="D445" i="1"/>
  <c r="C445" i="1"/>
  <c r="E445" i="2" s="1"/>
  <c r="BT247" i="1"/>
  <c r="B48" i="7"/>
  <c r="AU48" i="7"/>
  <c r="T50" i="2"/>
  <c r="C50" i="5"/>
  <c r="A48" i="7"/>
  <c r="AU110" i="7"/>
  <c r="T112" i="2"/>
  <c r="AU208" i="7"/>
  <c r="T210" i="2"/>
  <c r="U112" i="2"/>
  <c r="U210" i="2"/>
  <c r="B209" i="7"/>
  <c r="A209" i="7"/>
  <c r="C210" i="5"/>
  <c r="C112" i="5"/>
  <c r="A111" i="7"/>
  <c r="B111" i="7"/>
  <c r="V51" i="2"/>
  <c r="V211" i="2"/>
  <c r="V113" i="2"/>
  <c r="U51" i="2" l="1"/>
  <c r="BT150" i="1"/>
  <c r="BT51" i="1"/>
  <c r="T51" i="2" s="1"/>
  <c r="D249" i="1"/>
  <c r="C249" i="1"/>
  <c r="E249" i="2" s="1"/>
  <c r="D151" i="1"/>
  <c r="C151" i="1"/>
  <c r="E151" i="2" s="1"/>
  <c r="C52" i="1"/>
  <c r="B53" i="1"/>
  <c r="D52" i="1"/>
  <c r="BT445" i="1"/>
  <c r="C446" i="1"/>
  <c r="E446" i="2" s="1"/>
  <c r="D446" i="1"/>
  <c r="BT248" i="1"/>
  <c r="B49" i="7"/>
  <c r="AU49" i="7"/>
  <c r="A49" i="7"/>
  <c r="C51" i="5"/>
  <c r="AU111" i="7"/>
  <c r="T113" i="2"/>
  <c r="AU209" i="7"/>
  <c r="T211" i="2"/>
  <c r="U211" i="2"/>
  <c r="U113" i="2"/>
  <c r="B112" i="7"/>
  <c r="A112" i="7"/>
  <c r="C211" i="5"/>
  <c r="C113" i="5"/>
  <c r="B210" i="7"/>
  <c r="A210" i="7"/>
  <c r="V52" i="2"/>
  <c r="V212" i="2"/>
  <c r="V114" i="2"/>
  <c r="U52" i="2" l="1"/>
  <c r="D447" i="1"/>
  <c r="C447" i="1"/>
  <c r="E447" i="2" s="1"/>
  <c r="BT249" i="1"/>
  <c r="BT446" i="1"/>
  <c r="BT52" i="1"/>
  <c r="BT151" i="1"/>
  <c r="D250" i="1"/>
  <c r="C250" i="1"/>
  <c r="E250" i="2" s="1"/>
  <c r="B54" i="1"/>
  <c r="D53" i="1"/>
  <c r="C53" i="1"/>
  <c r="C152" i="1"/>
  <c r="E152" i="2" s="1"/>
  <c r="D152" i="1"/>
  <c r="B50" i="7"/>
  <c r="T52" i="2"/>
  <c r="AU50" i="7"/>
  <c r="A50" i="7"/>
  <c r="C52" i="5"/>
  <c r="AU112" i="7"/>
  <c r="T114" i="2"/>
  <c r="AU210" i="7"/>
  <c r="T212" i="2"/>
  <c r="U212" i="2"/>
  <c r="U114" i="2"/>
  <c r="C212" i="5"/>
  <c r="B211" i="7"/>
  <c r="A211" i="7"/>
  <c r="C114" i="5"/>
  <c r="B113" i="7"/>
  <c r="A113" i="7"/>
  <c r="V53" i="2"/>
  <c r="V213" i="2"/>
  <c r="V115" i="2"/>
  <c r="U53" i="2" l="1"/>
  <c r="D153" i="1"/>
  <c r="C153" i="1"/>
  <c r="E153" i="2" s="1"/>
  <c r="B55" i="1"/>
  <c r="D54" i="1"/>
  <c r="C54" i="1"/>
  <c r="BT447" i="1"/>
  <c r="BT250" i="1"/>
  <c r="C448" i="1"/>
  <c r="E448" i="2" s="1"/>
  <c r="D448" i="1"/>
  <c r="BT152" i="1"/>
  <c r="BT53" i="1"/>
  <c r="AU51" i="7"/>
  <c r="D251" i="1"/>
  <c r="C251" i="1"/>
  <c r="E251" i="2" s="1"/>
  <c r="B51" i="7"/>
  <c r="T53" i="2"/>
  <c r="A51" i="7"/>
  <c r="C53" i="5"/>
  <c r="AU211" i="7"/>
  <c r="T213" i="2"/>
  <c r="AU113" i="7"/>
  <c r="T115" i="2"/>
  <c r="U213" i="2"/>
  <c r="U115" i="2"/>
  <c r="A212" i="7"/>
  <c r="B212" i="7"/>
  <c r="C115" i="5"/>
  <c r="B114" i="7"/>
  <c r="A114" i="7"/>
  <c r="C213" i="5"/>
  <c r="V54" i="2"/>
  <c r="V116" i="2"/>
  <c r="V214" i="2"/>
  <c r="U54" i="2" l="1"/>
  <c r="BT251" i="1"/>
  <c r="D252" i="1"/>
  <c r="C252" i="1"/>
  <c r="E252" i="2" s="1"/>
  <c r="BT153" i="1"/>
  <c r="D449" i="1"/>
  <c r="C449" i="1"/>
  <c r="E449" i="2" s="1"/>
  <c r="AU52" i="7"/>
  <c r="BT54" i="1"/>
  <c r="T54" i="2" s="1"/>
  <c r="C154" i="1"/>
  <c r="E154" i="2" s="1"/>
  <c r="D154" i="1"/>
  <c r="BT448" i="1"/>
  <c r="B56" i="1"/>
  <c r="D55" i="1"/>
  <c r="C55" i="1"/>
  <c r="A52" i="7"/>
  <c r="C54" i="5"/>
  <c r="B52" i="7"/>
  <c r="AU114" i="7"/>
  <c r="T116" i="2"/>
  <c r="AU212" i="7"/>
  <c r="T214" i="2"/>
  <c r="U116" i="2"/>
  <c r="U214" i="2"/>
  <c r="C116" i="5"/>
  <c r="C214" i="5"/>
  <c r="A115" i="7"/>
  <c r="B115" i="7"/>
  <c r="B213" i="7"/>
  <c r="A213" i="7"/>
  <c r="V55" i="2"/>
  <c r="V215" i="2"/>
  <c r="V117" i="2"/>
  <c r="U55" i="2" l="1"/>
  <c r="BT55" i="1"/>
  <c r="BT154" i="1"/>
  <c r="D253" i="1"/>
  <c r="C253" i="1"/>
  <c r="E253" i="2" s="1"/>
  <c r="B57" i="1"/>
  <c r="D56" i="1"/>
  <c r="C56" i="1"/>
  <c r="D155" i="1"/>
  <c r="C155" i="1"/>
  <c r="E155" i="2" s="1"/>
  <c r="BT449" i="1"/>
  <c r="C450" i="1"/>
  <c r="E450" i="2" s="1"/>
  <c r="D450" i="1"/>
  <c r="BT252" i="1"/>
  <c r="T55" i="2"/>
  <c r="B53" i="7"/>
  <c r="AU53" i="7"/>
  <c r="A53" i="7"/>
  <c r="C55" i="5"/>
  <c r="AU213" i="7"/>
  <c r="T215" i="2"/>
  <c r="AU115" i="7"/>
  <c r="T117" i="2"/>
  <c r="U215" i="2"/>
  <c r="U117" i="2"/>
  <c r="C215" i="5"/>
  <c r="C117" i="5"/>
  <c r="B214" i="7"/>
  <c r="A214" i="7"/>
  <c r="B116" i="7"/>
  <c r="A116" i="7"/>
  <c r="V56" i="2"/>
  <c r="V118" i="2"/>
  <c r="V216" i="2"/>
  <c r="U56" i="2" l="1"/>
  <c r="C156" i="1"/>
  <c r="E156" i="2" s="1"/>
  <c r="D156" i="1"/>
  <c r="D451" i="1"/>
  <c r="C451" i="1"/>
  <c r="E451" i="2" s="1"/>
  <c r="BT253" i="1"/>
  <c r="BT450" i="1"/>
  <c r="AU54" i="7"/>
  <c r="BT56" i="1"/>
  <c r="D254" i="1"/>
  <c r="C254" i="1"/>
  <c r="E254" i="2" s="1"/>
  <c r="BT155" i="1"/>
  <c r="B58" i="1"/>
  <c r="D57" i="1"/>
  <c r="C57" i="1"/>
  <c r="B54" i="7"/>
  <c r="T56" i="2"/>
  <c r="A54" i="7"/>
  <c r="C56" i="5"/>
  <c r="AU214" i="7"/>
  <c r="T216" i="2"/>
  <c r="AU116" i="7"/>
  <c r="T118" i="2"/>
  <c r="U216" i="2"/>
  <c r="U118" i="2"/>
  <c r="B117" i="7"/>
  <c r="A117" i="7"/>
  <c r="B215" i="7"/>
  <c r="A215" i="7"/>
  <c r="C118" i="5"/>
  <c r="C216" i="5"/>
  <c r="V57" i="2"/>
  <c r="V119" i="2"/>
  <c r="V217" i="2"/>
  <c r="U57" i="2" l="1"/>
  <c r="BT57" i="1"/>
  <c r="BT156" i="1"/>
  <c r="B59" i="1"/>
  <c r="D58" i="1"/>
  <c r="C58" i="1"/>
  <c r="BT254" i="1"/>
  <c r="D157" i="1"/>
  <c r="C157" i="1"/>
  <c r="E157" i="2" s="1"/>
  <c r="D255" i="1"/>
  <c r="C255" i="1"/>
  <c r="E255" i="2" s="1"/>
  <c r="BT451" i="1"/>
  <c r="C452" i="1"/>
  <c r="E452" i="2" s="1"/>
  <c r="D452" i="1"/>
  <c r="B55" i="7"/>
  <c r="AU55" i="7"/>
  <c r="T57" i="2"/>
  <c r="A55" i="7"/>
  <c r="C57" i="5"/>
  <c r="AU117" i="7"/>
  <c r="T119" i="2"/>
  <c r="AU215" i="7"/>
  <c r="T217" i="2"/>
  <c r="U119" i="2"/>
  <c r="U217" i="2"/>
  <c r="C217" i="5"/>
  <c r="B118" i="7"/>
  <c r="A118" i="7"/>
  <c r="A216" i="7"/>
  <c r="B216" i="7"/>
  <c r="C119" i="5"/>
  <c r="V58" i="2"/>
  <c r="V218" i="2"/>
  <c r="V120" i="2"/>
  <c r="U58" i="2" l="1"/>
  <c r="BT452" i="1"/>
  <c r="BT157" i="1"/>
  <c r="BT255" i="1"/>
  <c r="C158" i="1"/>
  <c r="E158" i="2" s="1"/>
  <c r="D158" i="1"/>
  <c r="BT58" i="1"/>
  <c r="T58" i="2" s="1"/>
  <c r="D256" i="1"/>
  <c r="C256" i="1"/>
  <c r="E256" i="2" s="1"/>
  <c r="B60" i="1"/>
  <c r="D59" i="1"/>
  <c r="C59" i="1"/>
  <c r="D453" i="1"/>
  <c r="C453" i="1"/>
  <c r="E453" i="2" s="1"/>
  <c r="A56" i="7"/>
  <c r="C58" i="5"/>
  <c r="B56" i="7"/>
  <c r="AU56" i="7"/>
  <c r="AU216" i="7"/>
  <c r="T218" i="2"/>
  <c r="AU118" i="7"/>
  <c r="T120" i="2"/>
  <c r="U218" i="2"/>
  <c r="U120" i="2"/>
  <c r="C120" i="5"/>
  <c r="A119" i="7"/>
  <c r="B119" i="7"/>
  <c r="B217" i="7"/>
  <c r="A217" i="7"/>
  <c r="C218" i="5"/>
  <c r="V59" i="2"/>
  <c r="V121" i="2"/>
  <c r="V219" i="2"/>
  <c r="U59" i="2" l="1"/>
  <c r="BT453" i="1"/>
  <c r="B61" i="1"/>
  <c r="D60" i="1"/>
  <c r="C60" i="1"/>
  <c r="C454" i="1"/>
  <c r="E454" i="2" s="1"/>
  <c r="D454" i="1"/>
  <c r="BT256" i="1"/>
  <c r="BT158" i="1"/>
  <c r="BT59" i="1"/>
  <c r="T59" i="2" s="1"/>
  <c r="D257" i="1"/>
  <c r="C257" i="1"/>
  <c r="E257" i="2" s="1"/>
  <c r="D159" i="1"/>
  <c r="C159" i="1"/>
  <c r="E159" i="2" s="1"/>
  <c r="B57" i="7"/>
  <c r="AU57" i="7"/>
  <c r="A57" i="7"/>
  <c r="C59" i="5"/>
  <c r="AU217" i="7"/>
  <c r="T219" i="2"/>
  <c r="AU119" i="7"/>
  <c r="T121" i="2"/>
  <c r="U121" i="2"/>
  <c r="U219" i="2"/>
  <c r="C219" i="5"/>
  <c r="C121" i="5"/>
  <c r="B218" i="7"/>
  <c r="A218" i="7"/>
  <c r="B120" i="7"/>
  <c r="A120" i="7"/>
  <c r="V60" i="2"/>
  <c r="V122" i="2"/>
  <c r="V220" i="2"/>
  <c r="U60" i="2" l="1"/>
  <c r="BT159" i="1"/>
  <c r="BT454" i="1"/>
  <c r="B62" i="1"/>
  <c r="D61" i="1"/>
  <c r="C61" i="1"/>
  <c r="D258" i="1"/>
  <c r="C258" i="1"/>
  <c r="E258" i="2" s="1"/>
  <c r="C160" i="1"/>
  <c r="E160" i="2" s="1"/>
  <c r="D160" i="1"/>
  <c r="BT257" i="1"/>
  <c r="D455" i="1"/>
  <c r="C455" i="1"/>
  <c r="E455" i="2" s="1"/>
  <c r="AU58" i="7"/>
  <c r="BT60" i="1"/>
  <c r="B58" i="7"/>
  <c r="T60" i="2"/>
  <c r="A58" i="7"/>
  <c r="C60" i="5"/>
  <c r="AU218" i="7"/>
  <c r="T220" i="2"/>
  <c r="AU120" i="7"/>
  <c r="T122" i="2"/>
  <c r="U122" i="2"/>
  <c r="U220" i="2"/>
  <c r="B121" i="7"/>
  <c r="A121" i="7"/>
  <c r="B219" i="7"/>
  <c r="A219" i="7"/>
  <c r="C122" i="5"/>
  <c r="C220" i="5"/>
  <c r="V61" i="2"/>
  <c r="V221" i="2"/>
  <c r="V123" i="2"/>
  <c r="U61" i="2" l="1"/>
  <c r="BT61" i="1"/>
  <c r="BT455" i="1"/>
  <c r="BT160" i="1"/>
  <c r="BT258" i="1"/>
  <c r="B63" i="1"/>
  <c r="D62" i="1"/>
  <c r="C62" i="1"/>
  <c r="C456" i="1"/>
  <c r="E456" i="2" s="1"/>
  <c r="D456" i="1"/>
  <c r="D161" i="1"/>
  <c r="C161" i="1"/>
  <c r="E161" i="2" s="1"/>
  <c r="D259" i="1"/>
  <c r="C259" i="1"/>
  <c r="E259" i="2" s="1"/>
  <c r="B59" i="7"/>
  <c r="AU59" i="7"/>
  <c r="T61" i="2"/>
  <c r="A59" i="7"/>
  <c r="C61" i="5"/>
  <c r="AU121" i="7"/>
  <c r="T123" i="2"/>
  <c r="AU219" i="7"/>
  <c r="T221" i="2"/>
  <c r="U123" i="2"/>
  <c r="U221" i="2"/>
  <c r="C221" i="5"/>
  <c r="B122" i="7"/>
  <c r="A122" i="7"/>
  <c r="A220" i="7"/>
  <c r="B220" i="7"/>
  <c r="C123" i="5"/>
  <c r="V62" i="2"/>
  <c r="V124" i="2"/>
  <c r="V222" i="2"/>
  <c r="U62" i="2" l="1"/>
  <c r="C162" i="1"/>
  <c r="E162" i="2" s="1"/>
  <c r="D162" i="1"/>
  <c r="D260" i="1"/>
  <c r="C260" i="1"/>
  <c r="E260" i="2" s="1"/>
  <c r="D457" i="1"/>
  <c r="C457" i="1"/>
  <c r="E457" i="2" s="1"/>
  <c r="BT62" i="1"/>
  <c r="T62" i="2" s="1"/>
  <c r="BT259" i="1"/>
  <c r="BT456" i="1"/>
  <c r="B64" i="1"/>
  <c r="D63" i="1"/>
  <c r="C63" i="1"/>
  <c r="BT161" i="1"/>
  <c r="B60" i="7"/>
  <c r="AU60" i="7"/>
  <c r="A60" i="7"/>
  <c r="C62" i="5"/>
  <c r="AU220" i="7"/>
  <c r="T222" i="2"/>
  <c r="AU122" i="7"/>
  <c r="T124" i="2"/>
  <c r="U222" i="2"/>
  <c r="U124" i="2"/>
  <c r="B221" i="7"/>
  <c r="A221" i="7"/>
  <c r="C124" i="5"/>
  <c r="A123" i="7"/>
  <c r="B123" i="7"/>
  <c r="C222" i="5"/>
  <c r="V63" i="2"/>
  <c r="V125" i="2"/>
  <c r="V223" i="2"/>
  <c r="U63" i="2" l="1"/>
  <c r="BT162" i="1"/>
  <c r="C458" i="1"/>
  <c r="E458" i="2" s="1"/>
  <c r="D458" i="1"/>
  <c r="D163" i="1"/>
  <c r="C163" i="1"/>
  <c r="E163" i="2" s="1"/>
  <c r="BT63" i="1"/>
  <c r="BT260" i="1"/>
  <c r="B65" i="1"/>
  <c r="D64" i="1"/>
  <c r="C64" i="1"/>
  <c r="BT457" i="1"/>
  <c r="D261" i="1"/>
  <c r="C261" i="1"/>
  <c r="E261" i="2" s="1"/>
  <c r="T63" i="2"/>
  <c r="B61" i="7"/>
  <c r="AU61" i="7"/>
  <c r="A61" i="7"/>
  <c r="C63" i="5"/>
  <c r="AU221" i="7"/>
  <c r="T223" i="2"/>
  <c r="AU123" i="7"/>
  <c r="T125" i="2"/>
  <c r="U125" i="2"/>
  <c r="U223" i="2"/>
  <c r="B222" i="7"/>
  <c r="A222" i="7"/>
  <c r="C125" i="5"/>
  <c r="B124" i="7"/>
  <c r="A124" i="7"/>
  <c r="C223" i="5"/>
  <c r="V64" i="2"/>
  <c r="V126" i="2"/>
  <c r="V224" i="2"/>
  <c r="U64" i="2" l="1"/>
  <c r="BT261" i="1"/>
  <c r="C64" i="5"/>
  <c r="A62" i="7"/>
  <c r="D262" i="1"/>
  <c r="C262" i="1"/>
  <c r="E262" i="2" s="1"/>
  <c r="AU62" i="7"/>
  <c r="BT64" i="1"/>
  <c r="T64" i="2" s="1"/>
  <c r="B62" i="7"/>
  <c r="C164" i="1"/>
  <c r="E164" i="2" s="1"/>
  <c r="D164" i="1"/>
  <c r="BT163" i="1"/>
  <c r="B66" i="1"/>
  <c r="D65" i="1"/>
  <c r="C65" i="1"/>
  <c r="D459" i="1"/>
  <c r="C459" i="1"/>
  <c r="E459" i="2" s="1"/>
  <c r="BT458" i="1"/>
  <c r="AU222" i="7"/>
  <c r="T224" i="2"/>
  <c r="AU124" i="7"/>
  <c r="T126" i="2"/>
  <c r="U224" i="2"/>
  <c r="U126" i="2"/>
  <c r="B125" i="7"/>
  <c r="A125" i="7"/>
  <c r="B223" i="7"/>
  <c r="A223" i="7"/>
  <c r="C126" i="5"/>
  <c r="C224" i="5"/>
  <c r="V65" i="2"/>
  <c r="V127" i="2"/>
  <c r="V164" i="2"/>
  <c r="V225" i="2"/>
  <c r="U65" i="2" l="1"/>
  <c r="U164" i="2"/>
  <c r="BT65" i="1"/>
  <c r="T65" i="2" s="1"/>
  <c r="AU63" i="7"/>
  <c r="B63" i="7"/>
  <c r="BT164" i="1"/>
  <c r="T164" i="2" s="1"/>
  <c r="AU162" i="7"/>
  <c r="B162" i="7"/>
  <c r="D263" i="1"/>
  <c r="C263" i="1"/>
  <c r="E263" i="2" s="1"/>
  <c r="BT459" i="1"/>
  <c r="B67" i="1"/>
  <c r="D66" i="1"/>
  <c r="C66" i="1"/>
  <c r="D165" i="1"/>
  <c r="C165" i="1"/>
  <c r="E165" i="2" s="1"/>
  <c r="A63" i="7"/>
  <c r="C65" i="5"/>
  <c r="BT262" i="1"/>
  <c r="C460" i="1"/>
  <c r="E460" i="2" s="1"/>
  <c r="D460" i="1"/>
  <c r="A162" i="7"/>
  <c r="C164" i="5"/>
  <c r="AU125" i="7"/>
  <c r="T127" i="2"/>
  <c r="AU223" i="7"/>
  <c r="T225" i="2"/>
  <c r="U127" i="2"/>
  <c r="U225" i="2"/>
  <c r="C225" i="5"/>
  <c r="B126" i="7"/>
  <c r="A126" i="7"/>
  <c r="A224" i="7"/>
  <c r="B224" i="7"/>
  <c r="C127" i="5"/>
  <c r="V66" i="2"/>
  <c r="V128" i="2"/>
  <c r="V226" i="2"/>
  <c r="V165" i="2"/>
  <c r="U66" i="2" l="1"/>
  <c r="U165" i="2"/>
  <c r="D461" i="1"/>
  <c r="C461" i="1"/>
  <c r="E461" i="2" s="1"/>
  <c r="A163" i="7"/>
  <c r="C165" i="5"/>
  <c r="AU64" i="7"/>
  <c r="BT66" i="1"/>
  <c r="T66" i="2" s="1"/>
  <c r="B64" i="7"/>
  <c r="A64" i="7"/>
  <c r="C66" i="5"/>
  <c r="BT460" i="1"/>
  <c r="AU163" i="7"/>
  <c r="BT165" i="1"/>
  <c r="T165" i="2" s="1"/>
  <c r="B163" i="7"/>
  <c r="B68" i="1"/>
  <c r="D67" i="1"/>
  <c r="C67" i="1"/>
  <c r="BT263" i="1"/>
  <c r="C166" i="1"/>
  <c r="E166" i="2" s="1"/>
  <c r="D166" i="1"/>
  <c r="D264" i="1"/>
  <c r="C264" i="1"/>
  <c r="E264" i="2" s="1"/>
  <c r="AU224" i="7"/>
  <c r="T226" i="2"/>
  <c r="AU126" i="7"/>
  <c r="T128" i="2"/>
  <c r="U226" i="2"/>
  <c r="U128" i="2"/>
  <c r="C128" i="5"/>
  <c r="A127" i="7"/>
  <c r="B127" i="7"/>
  <c r="B225" i="7"/>
  <c r="A225" i="7"/>
  <c r="C226" i="5"/>
  <c r="V67" i="2"/>
  <c r="V166" i="2"/>
  <c r="V129" i="2"/>
  <c r="V227" i="2"/>
  <c r="U166" i="2" l="1"/>
  <c r="U67" i="2"/>
  <c r="BT461" i="1"/>
  <c r="D265" i="1"/>
  <c r="C265" i="1"/>
  <c r="E265" i="2" s="1"/>
  <c r="BT166" i="1"/>
  <c r="T166" i="2" s="1"/>
  <c r="AU164" i="7"/>
  <c r="B164" i="7"/>
  <c r="C462" i="1"/>
  <c r="E462" i="2" s="1"/>
  <c r="D462" i="1"/>
  <c r="B69" i="1"/>
  <c r="D68" i="1"/>
  <c r="C68" i="1"/>
  <c r="D167" i="1"/>
  <c r="C167" i="1"/>
  <c r="E167" i="2" s="1"/>
  <c r="A65" i="7"/>
  <c r="C67" i="5"/>
  <c r="BT264" i="1"/>
  <c r="A164" i="7"/>
  <c r="C166" i="5"/>
  <c r="BT67" i="1"/>
  <c r="T67" i="2" s="1"/>
  <c r="AU65" i="7"/>
  <c r="B65" i="7"/>
  <c r="AU225" i="7"/>
  <c r="T227" i="2"/>
  <c r="AU127" i="7"/>
  <c r="T129" i="2"/>
  <c r="U227" i="2"/>
  <c r="U129" i="2"/>
  <c r="C227" i="5"/>
  <c r="C129" i="5"/>
  <c r="B226" i="7"/>
  <c r="A226" i="7"/>
  <c r="B128" i="7"/>
  <c r="A128" i="7"/>
  <c r="V68" i="2"/>
  <c r="V130" i="2"/>
  <c r="V228" i="2"/>
  <c r="V167" i="2"/>
  <c r="U68" i="2" l="1"/>
  <c r="U167" i="2"/>
  <c r="A66" i="7"/>
  <c r="C68" i="5"/>
  <c r="A165" i="7"/>
  <c r="C167" i="5"/>
  <c r="AU66" i="7"/>
  <c r="BT68" i="1"/>
  <c r="T68" i="2" s="1"/>
  <c r="B66" i="7"/>
  <c r="AU165" i="7"/>
  <c r="BT167" i="1"/>
  <c r="T167" i="2" s="1"/>
  <c r="B165" i="7"/>
  <c r="B70" i="1"/>
  <c r="D69" i="1"/>
  <c r="C69" i="1"/>
  <c r="BT265" i="1"/>
  <c r="BT462" i="1"/>
  <c r="C168" i="1"/>
  <c r="E168" i="2" s="1"/>
  <c r="D168" i="1"/>
  <c r="D463" i="1"/>
  <c r="C463" i="1"/>
  <c r="E463" i="2" s="1"/>
  <c r="C266" i="1"/>
  <c r="E266" i="2" s="1"/>
  <c r="D266" i="1"/>
  <c r="AU226" i="7"/>
  <c r="T228" i="2"/>
  <c r="AU128" i="7"/>
  <c r="T130" i="2"/>
  <c r="U130" i="2"/>
  <c r="U228" i="2"/>
  <c r="C228" i="5"/>
  <c r="B129" i="7"/>
  <c r="A129" i="7"/>
  <c r="B227" i="7"/>
  <c r="A227" i="7"/>
  <c r="C130" i="5"/>
  <c r="V69" i="2"/>
  <c r="V229" i="2"/>
  <c r="V168" i="2"/>
  <c r="V131" i="2"/>
  <c r="U69" i="2" l="1"/>
  <c r="U168" i="2"/>
  <c r="BT69" i="1"/>
  <c r="T69" i="2" s="1"/>
  <c r="AU67" i="7"/>
  <c r="B67" i="7"/>
  <c r="BT168" i="1"/>
  <c r="T168" i="2" s="1"/>
  <c r="AU166" i="7"/>
  <c r="B166" i="7"/>
  <c r="D169" i="1"/>
  <c r="C169" i="1"/>
  <c r="E169" i="2" s="1"/>
  <c r="B71" i="1"/>
  <c r="D70" i="1"/>
  <c r="C70" i="1"/>
  <c r="BT266" i="1"/>
  <c r="A166" i="7"/>
  <c r="C168" i="5"/>
  <c r="BT463" i="1"/>
  <c r="C267" i="1"/>
  <c r="E267" i="2" s="1"/>
  <c r="D267" i="1"/>
  <c r="C464" i="1"/>
  <c r="E464" i="2" s="1"/>
  <c r="D464" i="1"/>
  <c r="A67" i="7"/>
  <c r="C69" i="5"/>
  <c r="AU227" i="7"/>
  <c r="T229" i="2"/>
  <c r="AU129" i="7"/>
  <c r="T131" i="2"/>
  <c r="U229" i="2"/>
  <c r="U131" i="2"/>
  <c r="C131" i="5"/>
  <c r="C229" i="5"/>
  <c r="B130" i="7"/>
  <c r="A130" i="7"/>
  <c r="A228" i="7"/>
  <c r="B228" i="7"/>
  <c r="V70" i="2"/>
  <c r="V132" i="2"/>
  <c r="V230" i="2"/>
  <c r="V169" i="2"/>
  <c r="U169" i="2" l="1"/>
  <c r="U70" i="2"/>
  <c r="C268" i="1"/>
  <c r="E268" i="2" s="1"/>
  <c r="D268" i="1"/>
  <c r="D465" i="1"/>
  <c r="C465" i="1"/>
  <c r="E465" i="2" s="1"/>
  <c r="BT267" i="1"/>
  <c r="A167" i="7"/>
  <c r="C169" i="5"/>
  <c r="BT464" i="1"/>
  <c r="A68" i="7"/>
  <c r="C70" i="5"/>
  <c r="AU167" i="7"/>
  <c r="BT169" i="1"/>
  <c r="T169" i="2" s="1"/>
  <c r="B167" i="7"/>
  <c r="B72" i="1"/>
  <c r="D71" i="1"/>
  <c r="C71" i="1"/>
  <c r="AU68" i="7"/>
  <c r="BT70" i="1"/>
  <c r="T70" i="2" s="1"/>
  <c r="B68" i="7"/>
  <c r="C170" i="1"/>
  <c r="E170" i="2" s="1"/>
  <c r="D170" i="1"/>
  <c r="AU130" i="7"/>
  <c r="T132" i="2"/>
  <c r="AU228" i="7"/>
  <c r="T230" i="2"/>
  <c r="U132" i="2"/>
  <c r="U230" i="2"/>
  <c r="C230" i="5"/>
  <c r="A131" i="7"/>
  <c r="B131" i="7"/>
  <c r="B229" i="7"/>
  <c r="A229" i="7"/>
  <c r="C132" i="5"/>
  <c r="V71" i="2"/>
  <c r="V231" i="2"/>
  <c r="V170" i="2"/>
  <c r="V133" i="2"/>
  <c r="U170" i="2" l="1"/>
  <c r="U71" i="2"/>
  <c r="A168" i="7"/>
  <c r="C170" i="5"/>
  <c r="BT465" i="1"/>
  <c r="BT268" i="1"/>
  <c r="BT170" i="1"/>
  <c r="T170" i="2" s="1"/>
  <c r="AU168" i="7"/>
  <c r="B168" i="7"/>
  <c r="B73" i="1"/>
  <c r="D72" i="1"/>
  <c r="C72" i="1"/>
  <c r="C466" i="1"/>
  <c r="E466" i="2" s="1"/>
  <c r="D466" i="1"/>
  <c r="A69" i="7"/>
  <c r="C71" i="5"/>
  <c r="BT71" i="1"/>
  <c r="T71" i="2" s="1"/>
  <c r="AU69" i="7"/>
  <c r="B69" i="7"/>
  <c r="D171" i="1"/>
  <c r="C171" i="1"/>
  <c r="E171" i="2" s="1"/>
  <c r="C269" i="1"/>
  <c r="E269" i="2" s="1"/>
  <c r="D269" i="1"/>
  <c r="AU229" i="7"/>
  <c r="T231" i="2"/>
  <c r="AU131" i="7"/>
  <c r="T133" i="2"/>
  <c r="U231" i="2"/>
  <c r="U133" i="2"/>
  <c r="C231" i="5"/>
  <c r="C133" i="5"/>
  <c r="B230" i="7"/>
  <c r="A230" i="7"/>
  <c r="B132" i="7"/>
  <c r="A132" i="7"/>
  <c r="V72" i="2"/>
  <c r="V171" i="2"/>
  <c r="V232" i="2"/>
  <c r="V134" i="2"/>
  <c r="U72" i="2" l="1"/>
  <c r="U171" i="2"/>
  <c r="A169" i="7"/>
  <c r="C171" i="5"/>
  <c r="A70" i="7"/>
  <c r="C72" i="5"/>
  <c r="D467" i="1"/>
  <c r="C467" i="1"/>
  <c r="E467" i="2" s="1"/>
  <c r="AU70" i="7"/>
  <c r="BT72" i="1"/>
  <c r="T72" i="2" s="1"/>
  <c r="B70" i="7"/>
  <c r="BT269" i="1"/>
  <c r="AU169" i="7"/>
  <c r="BT171" i="1"/>
  <c r="T171" i="2" s="1"/>
  <c r="B169" i="7"/>
  <c r="C270" i="1"/>
  <c r="E270" i="2" s="1"/>
  <c r="D270" i="1"/>
  <c r="C172" i="1"/>
  <c r="E172" i="2" s="1"/>
  <c r="D172" i="1"/>
  <c r="BT466" i="1"/>
  <c r="B74" i="1"/>
  <c r="D73" i="1"/>
  <c r="C73" i="1"/>
  <c r="AU230" i="7"/>
  <c r="T232" i="2"/>
  <c r="AU132" i="7"/>
  <c r="T134" i="2"/>
  <c r="U134" i="2"/>
  <c r="U232" i="2"/>
  <c r="C232" i="5"/>
  <c r="B133" i="7"/>
  <c r="A133" i="7"/>
  <c r="B231" i="7"/>
  <c r="A231" i="7"/>
  <c r="C134" i="5"/>
  <c r="V73" i="2"/>
  <c r="V135" i="2"/>
  <c r="V233" i="2"/>
  <c r="V172" i="2"/>
  <c r="U73" i="2" l="1"/>
  <c r="U172" i="2"/>
  <c r="A170" i="7"/>
  <c r="C172" i="5"/>
  <c r="B75" i="1"/>
  <c r="D74" i="1"/>
  <c r="C74" i="1"/>
  <c r="D173" i="1"/>
  <c r="C173" i="1"/>
  <c r="E173" i="2" s="1"/>
  <c r="A71" i="7"/>
  <c r="C73" i="5"/>
  <c r="BT270" i="1"/>
  <c r="BT467" i="1"/>
  <c r="BT73" i="1"/>
  <c r="T73" i="2" s="1"/>
  <c r="AU71" i="7"/>
  <c r="B71" i="7"/>
  <c r="BT172" i="1"/>
  <c r="T172" i="2" s="1"/>
  <c r="AU170" i="7"/>
  <c r="B170" i="7"/>
  <c r="C271" i="1"/>
  <c r="E271" i="2" s="1"/>
  <c r="D271" i="1"/>
  <c r="C468" i="1"/>
  <c r="E468" i="2" s="1"/>
  <c r="D468" i="1"/>
  <c r="AU231" i="7"/>
  <c r="T233" i="2"/>
  <c r="AU133" i="7"/>
  <c r="T135" i="2"/>
  <c r="U135" i="2"/>
  <c r="U233" i="2"/>
  <c r="C135" i="5"/>
  <c r="C233" i="5"/>
  <c r="B134" i="7"/>
  <c r="A134" i="7"/>
  <c r="A232" i="7"/>
  <c r="B232" i="7"/>
  <c r="V74" i="2"/>
  <c r="V173" i="2"/>
  <c r="V136" i="2"/>
  <c r="V234" i="2"/>
  <c r="U74" i="2" l="1"/>
  <c r="U173" i="2"/>
  <c r="C272" i="1"/>
  <c r="E272" i="2" s="1"/>
  <c r="D272" i="1"/>
  <c r="A171" i="7"/>
  <c r="C173" i="5"/>
  <c r="AU72" i="7"/>
  <c r="BT74" i="1"/>
  <c r="T74" i="2" s="1"/>
  <c r="B72" i="7"/>
  <c r="AU171" i="7"/>
  <c r="BT173" i="1"/>
  <c r="T173" i="2" s="1"/>
  <c r="B171" i="7"/>
  <c r="B76" i="1"/>
  <c r="D75" i="1"/>
  <c r="C75" i="1"/>
  <c r="A72" i="7"/>
  <c r="C74" i="5"/>
  <c r="D469" i="1"/>
  <c r="C469" i="1"/>
  <c r="E469" i="2" s="1"/>
  <c r="BT271" i="1"/>
  <c r="BT468" i="1"/>
  <c r="C174" i="1"/>
  <c r="E174" i="2" s="1"/>
  <c r="D174" i="1"/>
  <c r="AU232" i="7"/>
  <c r="T234" i="2"/>
  <c r="AU134" i="7"/>
  <c r="T136" i="2"/>
  <c r="U234" i="2"/>
  <c r="U136" i="2"/>
  <c r="A135" i="7"/>
  <c r="B135" i="7"/>
  <c r="C234" i="5"/>
  <c r="B233" i="7"/>
  <c r="A233" i="7"/>
  <c r="C136" i="5"/>
  <c r="V75" i="2"/>
  <c r="V235" i="2"/>
  <c r="V174" i="2"/>
  <c r="V137" i="2"/>
  <c r="U75" i="2" l="1"/>
  <c r="U174" i="2"/>
  <c r="BT75" i="1"/>
  <c r="T75" i="2" s="1"/>
  <c r="AU73" i="7"/>
  <c r="B73" i="7"/>
  <c r="BT272" i="1"/>
  <c r="B77" i="1"/>
  <c r="D76" i="1"/>
  <c r="C76" i="1"/>
  <c r="BT469" i="1"/>
  <c r="A172" i="7"/>
  <c r="C174" i="5"/>
  <c r="BT174" i="1"/>
  <c r="T174" i="2" s="1"/>
  <c r="AU172" i="7"/>
  <c r="B172" i="7"/>
  <c r="D175" i="1"/>
  <c r="C175" i="1"/>
  <c r="E175" i="2" s="1"/>
  <c r="C470" i="1"/>
  <c r="E470" i="2" s="1"/>
  <c r="D470" i="1"/>
  <c r="A73" i="7"/>
  <c r="C75" i="5"/>
  <c r="C273" i="1"/>
  <c r="E273" i="2" s="1"/>
  <c r="D273" i="1"/>
  <c r="AU233" i="7"/>
  <c r="T235" i="2"/>
  <c r="AU135" i="7"/>
  <c r="T137" i="2"/>
  <c r="U235" i="2"/>
  <c r="U137" i="2"/>
  <c r="C235" i="5"/>
  <c r="B136" i="7"/>
  <c r="A136" i="7"/>
  <c r="B234" i="7"/>
  <c r="A234" i="7"/>
  <c r="C137" i="5"/>
  <c r="V76" i="2"/>
  <c r="V138" i="2"/>
  <c r="V236" i="2"/>
  <c r="V175" i="2"/>
  <c r="U175" i="2" l="1"/>
  <c r="U76" i="2"/>
  <c r="AU173" i="7"/>
  <c r="BT175" i="1"/>
  <c r="T175" i="2" s="1"/>
  <c r="B173" i="7"/>
  <c r="BT470" i="1"/>
  <c r="C176" i="1"/>
  <c r="E176" i="2" s="1"/>
  <c r="D176" i="1"/>
  <c r="D471" i="1"/>
  <c r="C471" i="1"/>
  <c r="E471" i="2" s="1"/>
  <c r="A74" i="7"/>
  <c r="C76" i="5"/>
  <c r="B78" i="1"/>
  <c r="D77" i="1"/>
  <c r="C77" i="1"/>
  <c r="BT273" i="1"/>
  <c r="C274" i="1"/>
  <c r="E274" i="2" s="1"/>
  <c r="D274" i="1"/>
  <c r="A173" i="7"/>
  <c r="C175" i="5"/>
  <c r="AU74" i="7"/>
  <c r="BT76" i="1"/>
  <c r="T76" i="2" s="1"/>
  <c r="B74" i="7"/>
  <c r="AU234" i="7"/>
  <c r="T236" i="2"/>
  <c r="AU136" i="7"/>
  <c r="T138" i="2"/>
  <c r="U236" i="2"/>
  <c r="U138" i="2"/>
  <c r="B137" i="7"/>
  <c r="A137" i="7"/>
  <c r="C236" i="5"/>
  <c r="C138" i="5"/>
  <c r="B235" i="7"/>
  <c r="A235" i="7"/>
  <c r="V77" i="2"/>
  <c r="V176" i="2"/>
  <c r="V237" i="2"/>
  <c r="V139" i="2"/>
  <c r="U77" i="2" l="1"/>
  <c r="U176" i="2"/>
  <c r="BT274" i="1"/>
  <c r="BT471" i="1"/>
  <c r="C275" i="1"/>
  <c r="E275" i="2" s="1"/>
  <c r="D275" i="1"/>
  <c r="A75" i="7"/>
  <c r="C77" i="5"/>
  <c r="C472" i="1"/>
  <c r="E472" i="2" s="1"/>
  <c r="D472" i="1"/>
  <c r="BT77" i="1"/>
  <c r="T77" i="2" s="1"/>
  <c r="AU75" i="7"/>
  <c r="B75" i="7"/>
  <c r="BT176" i="1"/>
  <c r="T176" i="2" s="1"/>
  <c r="AU174" i="7"/>
  <c r="B174" i="7"/>
  <c r="A174" i="7"/>
  <c r="C176" i="5"/>
  <c r="B79" i="1"/>
  <c r="D78" i="1"/>
  <c r="C78" i="1"/>
  <c r="D177" i="1"/>
  <c r="C177" i="1"/>
  <c r="E177" i="2" s="1"/>
  <c r="AU235" i="7"/>
  <c r="T237" i="2"/>
  <c r="AU137" i="7"/>
  <c r="T139" i="2"/>
  <c r="U237" i="2"/>
  <c r="U139" i="2"/>
  <c r="A236" i="7"/>
  <c r="B236" i="7"/>
  <c r="B138" i="7"/>
  <c r="A138" i="7"/>
  <c r="C237" i="5"/>
  <c r="C139" i="5"/>
  <c r="V78" i="2"/>
  <c r="V238" i="2"/>
  <c r="V140" i="2"/>
  <c r="V177" i="2"/>
  <c r="U78" i="2" l="1"/>
  <c r="U177" i="2"/>
  <c r="C178" i="1"/>
  <c r="E178" i="2" s="1"/>
  <c r="D178" i="1"/>
  <c r="A76" i="7"/>
  <c r="C78" i="5"/>
  <c r="D473" i="1"/>
  <c r="C473" i="1"/>
  <c r="E473" i="2" s="1"/>
  <c r="D276" i="1"/>
  <c r="C276" i="1"/>
  <c r="E276" i="2" s="1"/>
  <c r="A175" i="7"/>
  <c r="C177" i="5"/>
  <c r="AU76" i="7"/>
  <c r="BT78" i="1"/>
  <c r="T78" i="2" s="1"/>
  <c r="B76" i="7"/>
  <c r="BT472" i="1"/>
  <c r="AU175" i="7"/>
  <c r="BT177" i="1"/>
  <c r="T177" i="2" s="1"/>
  <c r="B175" i="7"/>
  <c r="B80" i="1"/>
  <c r="D79" i="1"/>
  <c r="C79" i="1"/>
  <c r="BT275" i="1"/>
  <c r="AU138" i="7"/>
  <c r="T140" i="2"/>
  <c r="AU236" i="7"/>
  <c r="T238" i="2"/>
  <c r="U140" i="2"/>
  <c r="U238" i="2"/>
  <c r="C140" i="5"/>
  <c r="C238" i="5"/>
  <c r="A139" i="7"/>
  <c r="B139" i="7"/>
  <c r="B237" i="7"/>
  <c r="A237" i="7"/>
  <c r="V79" i="2"/>
  <c r="V141" i="2"/>
  <c r="V178" i="2"/>
  <c r="V239" i="2"/>
  <c r="U79" i="2" l="1"/>
  <c r="U178" i="2"/>
  <c r="A77" i="7"/>
  <c r="C79" i="5"/>
  <c r="D179" i="1"/>
  <c r="C179" i="1"/>
  <c r="E179" i="2" s="1"/>
  <c r="BT79" i="1"/>
  <c r="T79" i="2" s="1"/>
  <c r="AU77" i="7"/>
  <c r="B77" i="7"/>
  <c r="A176" i="7"/>
  <c r="C178" i="5"/>
  <c r="D277" i="1"/>
  <c r="C277" i="1"/>
  <c r="E277" i="2" s="1"/>
  <c r="B81" i="1"/>
  <c r="D80" i="1"/>
  <c r="C80" i="1"/>
  <c r="BT473" i="1"/>
  <c r="BT276" i="1"/>
  <c r="C474" i="1"/>
  <c r="E474" i="2" s="1"/>
  <c r="D474" i="1"/>
  <c r="BT178" i="1"/>
  <c r="T178" i="2" s="1"/>
  <c r="AU176" i="7"/>
  <c r="B176" i="7"/>
  <c r="AU237" i="7"/>
  <c r="T239" i="2"/>
  <c r="AU139" i="7"/>
  <c r="T141" i="2"/>
  <c r="U239" i="2"/>
  <c r="U141" i="2"/>
  <c r="C239" i="5"/>
  <c r="C141" i="5"/>
  <c r="B238" i="7"/>
  <c r="A238" i="7"/>
  <c r="B140" i="7"/>
  <c r="A140" i="7"/>
  <c r="V80" i="2"/>
  <c r="V142" i="2"/>
  <c r="V179" i="2"/>
  <c r="V240" i="2"/>
  <c r="U80" i="2" l="1"/>
  <c r="U179" i="2"/>
  <c r="A177" i="7"/>
  <c r="C179" i="5"/>
  <c r="A78" i="7"/>
  <c r="C80" i="5"/>
  <c r="BT277" i="1"/>
  <c r="D475" i="1"/>
  <c r="C475" i="1"/>
  <c r="E475" i="2" s="1"/>
  <c r="AU78" i="7"/>
  <c r="BT80" i="1"/>
  <c r="T80" i="2" s="1"/>
  <c r="B78" i="7"/>
  <c r="D278" i="1"/>
  <c r="C278" i="1"/>
  <c r="E278" i="2" s="1"/>
  <c r="AU177" i="7"/>
  <c r="BT179" i="1"/>
  <c r="T179" i="2" s="1"/>
  <c r="B177" i="7"/>
  <c r="BT474" i="1"/>
  <c r="B82" i="1"/>
  <c r="D81" i="1"/>
  <c r="C81" i="1"/>
  <c r="C180" i="1"/>
  <c r="E180" i="2" s="1"/>
  <c r="D180" i="1"/>
  <c r="AU238" i="7"/>
  <c r="T240" i="2"/>
  <c r="AU140" i="7"/>
  <c r="T142" i="2"/>
  <c r="U240" i="2"/>
  <c r="U142" i="2"/>
  <c r="C142" i="5"/>
  <c r="B239" i="7"/>
  <c r="A239" i="7"/>
  <c r="B141" i="7"/>
  <c r="A141" i="7"/>
  <c r="C240" i="5"/>
  <c r="V81" i="2"/>
  <c r="V241" i="2"/>
  <c r="V180" i="2"/>
  <c r="V143" i="2"/>
  <c r="U180" i="2" l="1"/>
  <c r="U81" i="2"/>
  <c r="B83" i="1"/>
  <c r="D82" i="1"/>
  <c r="C82" i="1"/>
  <c r="A178" i="7"/>
  <c r="C180" i="5"/>
  <c r="A79" i="7"/>
  <c r="C81" i="5"/>
  <c r="C476" i="1"/>
  <c r="E476" i="2" s="1"/>
  <c r="D476" i="1"/>
  <c r="BT475" i="1"/>
  <c r="BT180" i="1"/>
  <c r="T180" i="2" s="1"/>
  <c r="AU178" i="7"/>
  <c r="B178" i="7"/>
  <c r="BT81" i="1"/>
  <c r="T81" i="2" s="1"/>
  <c r="AU79" i="7"/>
  <c r="B79" i="7"/>
  <c r="BT278" i="1"/>
  <c r="D181" i="1"/>
  <c r="C181" i="1"/>
  <c r="E181" i="2" s="1"/>
  <c r="D279" i="1"/>
  <c r="C279" i="1"/>
  <c r="E279" i="2" s="1"/>
  <c r="AU141" i="7"/>
  <c r="T143" i="2"/>
  <c r="AU239" i="7"/>
  <c r="T241" i="2"/>
  <c r="U143" i="2"/>
  <c r="U241" i="2"/>
  <c r="C241" i="5"/>
  <c r="C143" i="5"/>
  <c r="A240" i="7"/>
  <c r="B240" i="7"/>
  <c r="B142" i="7"/>
  <c r="A142" i="7"/>
  <c r="V82" i="2"/>
  <c r="V181" i="2"/>
  <c r="V144" i="2"/>
  <c r="V242" i="2"/>
  <c r="U82" i="2" l="1"/>
  <c r="U181" i="2"/>
  <c r="D280" i="1"/>
  <c r="C280" i="1"/>
  <c r="E280" i="2" s="1"/>
  <c r="A179" i="7"/>
  <c r="C181" i="5"/>
  <c r="B84" i="1"/>
  <c r="D83" i="1"/>
  <c r="C83" i="1"/>
  <c r="AU80" i="7"/>
  <c r="BT82" i="1"/>
  <c r="T82" i="2" s="1"/>
  <c r="B80" i="7"/>
  <c r="AU179" i="7"/>
  <c r="BT181" i="1"/>
  <c r="T181" i="2" s="1"/>
  <c r="B179" i="7"/>
  <c r="D477" i="1"/>
  <c r="C477" i="1"/>
  <c r="E477" i="2" s="1"/>
  <c r="BT279" i="1"/>
  <c r="C182" i="1"/>
  <c r="E182" i="2" s="1"/>
  <c r="D182" i="1"/>
  <c r="BT476" i="1"/>
  <c r="A80" i="7"/>
  <c r="C82" i="5"/>
  <c r="AU142" i="7"/>
  <c r="T144" i="2"/>
  <c r="AU240" i="7"/>
  <c r="T242" i="2"/>
  <c r="U144" i="2"/>
  <c r="U242" i="2"/>
  <c r="B241" i="7"/>
  <c r="A241" i="7"/>
  <c r="A143" i="7"/>
  <c r="B143" i="7"/>
  <c r="C144" i="5"/>
  <c r="C242" i="5"/>
  <c r="V83" i="2"/>
  <c r="V243" i="2"/>
  <c r="V145" i="2"/>
  <c r="V182" i="2"/>
  <c r="U83" i="2" l="1"/>
  <c r="U182" i="2"/>
  <c r="BT280" i="1"/>
  <c r="A180" i="7"/>
  <c r="C182" i="5"/>
  <c r="BT477" i="1"/>
  <c r="A81" i="7"/>
  <c r="C83" i="5"/>
  <c r="D281" i="1"/>
  <c r="C281" i="1"/>
  <c r="E281" i="2" s="1"/>
  <c r="C478" i="1"/>
  <c r="E478" i="2" s="1"/>
  <c r="D478" i="1"/>
  <c r="BT83" i="1"/>
  <c r="T83" i="2" s="1"/>
  <c r="AU81" i="7"/>
  <c r="B81" i="7"/>
  <c r="D183" i="1"/>
  <c r="C183" i="1"/>
  <c r="E183" i="2" s="1"/>
  <c r="BT182" i="1"/>
  <c r="T182" i="2" s="1"/>
  <c r="AU180" i="7"/>
  <c r="B180" i="7"/>
  <c r="B85" i="1"/>
  <c r="D84" i="1"/>
  <c r="C84" i="1"/>
  <c r="AU143" i="7"/>
  <c r="T145" i="2"/>
  <c r="AU241" i="7"/>
  <c r="T243" i="2"/>
  <c r="U243" i="2"/>
  <c r="U145" i="2"/>
  <c r="C145" i="5"/>
  <c r="B242" i="7"/>
  <c r="A242" i="7"/>
  <c r="B144" i="7"/>
  <c r="A144" i="7"/>
  <c r="C243" i="5"/>
  <c r="V84" i="2"/>
  <c r="V183" i="2"/>
  <c r="V146" i="2"/>
  <c r="V244" i="2"/>
  <c r="U183" i="2" l="1"/>
  <c r="U84" i="2"/>
  <c r="AU181" i="7"/>
  <c r="BT183" i="1"/>
  <c r="T183" i="2" s="1"/>
  <c r="B181" i="7"/>
  <c r="B86" i="1"/>
  <c r="D85" i="1"/>
  <c r="C85" i="1"/>
  <c r="A181" i="7"/>
  <c r="C183" i="5"/>
  <c r="A82" i="7"/>
  <c r="C84" i="5"/>
  <c r="C184" i="1"/>
  <c r="E184" i="2" s="1"/>
  <c r="D184" i="1"/>
  <c r="D479" i="1"/>
  <c r="C479" i="1"/>
  <c r="E479" i="2" s="1"/>
  <c r="BT281" i="1"/>
  <c r="AU82" i="7"/>
  <c r="BT84" i="1"/>
  <c r="T84" i="2" s="1"/>
  <c r="B82" i="7"/>
  <c r="BT478" i="1"/>
  <c r="D282" i="1"/>
  <c r="C282" i="1"/>
  <c r="E282" i="2" s="1"/>
  <c r="AU144" i="7"/>
  <c r="T146" i="2"/>
  <c r="AU242" i="7"/>
  <c r="T244" i="2"/>
  <c r="U146" i="2"/>
  <c r="U244" i="2"/>
  <c r="C244" i="5"/>
  <c r="C146" i="5"/>
  <c r="B243" i="7"/>
  <c r="A243" i="7"/>
  <c r="B145" i="7"/>
  <c r="A145" i="7"/>
  <c r="V85" i="2"/>
  <c r="V184" i="2"/>
  <c r="V245" i="2"/>
  <c r="V147" i="2"/>
  <c r="U85" i="2" l="1"/>
  <c r="U184" i="2"/>
  <c r="A83" i="7"/>
  <c r="C85" i="5"/>
  <c r="BT479" i="1"/>
  <c r="A182" i="7"/>
  <c r="C184" i="5"/>
  <c r="BT85" i="1"/>
  <c r="T85" i="2" s="1"/>
  <c r="AU83" i="7"/>
  <c r="B83" i="7"/>
  <c r="D283" i="1"/>
  <c r="C283" i="1"/>
  <c r="E283" i="2" s="1"/>
  <c r="D185" i="1"/>
  <c r="C185" i="1"/>
  <c r="E185" i="2" s="1"/>
  <c r="C480" i="1"/>
  <c r="E480" i="2" s="1"/>
  <c r="D480" i="1"/>
  <c r="B87" i="1"/>
  <c r="D86" i="1"/>
  <c r="C86" i="1"/>
  <c r="BT282" i="1"/>
  <c r="BT184" i="1"/>
  <c r="T184" i="2" s="1"/>
  <c r="AU182" i="7"/>
  <c r="B182" i="7"/>
  <c r="AU243" i="7"/>
  <c r="T245" i="2"/>
  <c r="AU145" i="7"/>
  <c r="T147" i="2"/>
  <c r="U245" i="2"/>
  <c r="U147" i="2"/>
  <c r="B146" i="7"/>
  <c r="A146" i="7"/>
  <c r="C245" i="5"/>
  <c r="C147" i="5"/>
  <c r="A244" i="7"/>
  <c r="B244" i="7"/>
  <c r="V86" i="2"/>
  <c r="V246" i="2"/>
  <c r="V148" i="2"/>
  <c r="V185" i="2"/>
  <c r="U86" i="2" l="1"/>
  <c r="U185" i="2"/>
  <c r="B88" i="1"/>
  <c r="D87" i="1"/>
  <c r="C87" i="1"/>
  <c r="A183" i="7"/>
  <c r="C185" i="5"/>
  <c r="BT283" i="1"/>
  <c r="AU84" i="7"/>
  <c r="BT86" i="1"/>
  <c r="T86" i="2" s="1"/>
  <c r="B84" i="7"/>
  <c r="D481" i="1"/>
  <c r="C481" i="1"/>
  <c r="E481" i="2" s="1"/>
  <c r="AU183" i="7"/>
  <c r="BT185" i="1"/>
  <c r="T185" i="2" s="1"/>
  <c r="B183" i="7"/>
  <c r="D284" i="1"/>
  <c r="C284" i="1"/>
  <c r="E284" i="2" s="1"/>
  <c r="A84" i="7"/>
  <c r="C86" i="5"/>
  <c r="BT480" i="1"/>
  <c r="C186" i="1"/>
  <c r="E186" i="2" s="1"/>
  <c r="D186" i="1"/>
  <c r="AU244" i="7"/>
  <c r="T246" i="2"/>
  <c r="AU146" i="7"/>
  <c r="T148" i="2"/>
  <c r="U246" i="2"/>
  <c r="U148" i="2"/>
  <c r="C148" i="5"/>
  <c r="B245" i="7"/>
  <c r="A245" i="7"/>
  <c r="A147" i="7"/>
  <c r="B147" i="7"/>
  <c r="C246" i="5"/>
  <c r="V87" i="2"/>
  <c r="V149" i="2"/>
  <c r="V247" i="2"/>
  <c r="V186" i="2"/>
  <c r="U87" i="2" l="1"/>
  <c r="U186" i="2"/>
  <c r="BT87" i="1"/>
  <c r="T87" i="2" s="1"/>
  <c r="AU85" i="7"/>
  <c r="B85" i="7"/>
  <c r="BT481" i="1"/>
  <c r="B89" i="1"/>
  <c r="D88" i="1"/>
  <c r="C88" i="1"/>
  <c r="A184" i="7"/>
  <c r="C186" i="5"/>
  <c r="D285" i="1"/>
  <c r="C285" i="1"/>
  <c r="E285" i="2" s="1"/>
  <c r="C482" i="1"/>
  <c r="E482" i="2" s="1"/>
  <c r="D482" i="1"/>
  <c r="BT186" i="1"/>
  <c r="T186" i="2" s="1"/>
  <c r="AU184" i="7"/>
  <c r="B184" i="7"/>
  <c r="D187" i="1"/>
  <c r="C187" i="1"/>
  <c r="E187" i="2" s="1"/>
  <c r="BT284" i="1"/>
  <c r="A85" i="7"/>
  <c r="C87" i="5"/>
  <c r="AU147" i="7"/>
  <c r="T149" i="2"/>
  <c r="AU245" i="7"/>
  <c r="T247" i="2"/>
  <c r="U149" i="2"/>
  <c r="U247" i="2"/>
  <c r="C247" i="5"/>
  <c r="C149" i="5"/>
  <c r="B246" i="7"/>
  <c r="A246" i="7"/>
  <c r="B148" i="7"/>
  <c r="A148" i="7"/>
  <c r="V88" i="2"/>
  <c r="V150" i="2"/>
  <c r="V187" i="2"/>
  <c r="V248" i="2"/>
  <c r="U187" i="2" l="1"/>
  <c r="U88" i="2"/>
  <c r="C188" i="1"/>
  <c r="E188" i="2" s="1"/>
  <c r="D188" i="1"/>
  <c r="D483" i="1"/>
  <c r="C483" i="1"/>
  <c r="E483" i="2" s="1"/>
  <c r="BT285" i="1"/>
  <c r="B90" i="1"/>
  <c r="D89" i="1"/>
  <c r="C89" i="1"/>
  <c r="BT482" i="1"/>
  <c r="D286" i="1"/>
  <c r="C286" i="1"/>
  <c r="E286" i="2" s="1"/>
  <c r="A86" i="7"/>
  <c r="C88" i="5"/>
  <c r="AU185" i="7"/>
  <c r="BT187" i="1"/>
  <c r="T187" i="2" s="1"/>
  <c r="B185" i="7"/>
  <c r="A185" i="7"/>
  <c r="C187" i="5"/>
  <c r="AU86" i="7"/>
  <c r="BT88" i="1"/>
  <c r="T88" i="2" s="1"/>
  <c r="B86" i="7"/>
  <c r="AU246" i="7"/>
  <c r="T248" i="2"/>
  <c r="AU148" i="7"/>
  <c r="T150" i="2"/>
  <c r="U248" i="2"/>
  <c r="U150" i="2"/>
  <c r="C248" i="5"/>
  <c r="B149" i="7"/>
  <c r="A149" i="7"/>
  <c r="C150" i="5"/>
  <c r="B247" i="7"/>
  <c r="A247" i="7"/>
  <c r="V89" i="2"/>
  <c r="V151" i="2"/>
  <c r="V188" i="2"/>
  <c r="V249" i="2"/>
  <c r="U89" i="2" l="1"/>
  <c r="U188" i="2"/>
  <c r="D189" i="1"/>
  <c r="C189" i="1"/>
  <c r="E189" i="2" s="1"/>
  <c r="B91" i="1"/>
  <c r="D90" i="1"/>
  <c r="C90" i="1"/>
  <c r="BT483" i="1"/>
  <c r="A186" i="7"/>
  <c r="C188" i="5"/>
  <c r="D287" i="1"/>
  <c r="C287" i="1"/>
  <c r="E287" i="2" s="1"/>
  <c r="C484" i="1"/>
  <c r="E484" i="2" s="1"/>
  <c r="D484" i="1"/>
  <c r="BT89" i="1"/>
  <c r="T89" i="2" s="1"/>
  <c r="AU87" i="7"/>
  <c r="B87" i="7"/>
  <c r="BT286" i="1"/>
  <c r="A87" i="7"/>
  <c r="C89" i="5"/>
  <c r="BT188" i="1"/>
  <c r="T188" i="2" s="1"/>
  <c r="AU186" i="7"/>
  <c r="B186" i="7"/>
  <c r="AU247" i="7"/>
  <c r="T249" i="2"/>
  <c r="AU149" i="7"/>
  <c r="T151" i="2"/>
  <c r="U151" i="2"/>
  <c r="U249" i="2"/>
  <c r="B150" i="7"/>
  <c r="A150" i="7"/>
  <c r="C249" i="5"/>
  <c r="A248" i="7"/>
  <c r="B248" i="7"/>
  <c r="C151" i="5"/>
  <c r="V90" i="2"/>
  <c r="V152" i="2"/>
  <c r="V250" i="2"/>
  <c r="V189" i="2"/>
  <c r="U189" i="2" l="1"/>
  <c r="U90" i="2"/>
  <c r="AU187" i="7"/>
  <c r="BT189" i="1"/>
  <c r="T189" i="2" s="1"/>
  <c r="B187" i="7"/>
  <c r="BT287" i="1"/>
  <c r="C190" i="1"/>
  <c r="E190" i="2" s="1"/>
  <c r="D190" i="1"/>
  <c r="D485" i="1"/>
  <c r="C485" i="1"/>
  <c r="E485" i="2" s="1"/>
  <c r="BT484" i="1"/>
  <c r="D288" i="1"/>
  <c r="C288" i="1"/>
  <c r="E288" i="2" s="1"/>
  <c r="B92" i="1"/>
  <c r="D91" i="1"/>
  <c r="C91" i="1"/>
  <c r="A88" i="7"/>
  <c r="C90" i="5"/>
  <c r="AU88" i="7"/>
  <c r="BT90" i="1"/>
  <c r="T90" i="2" s="1"/>
  <c r="B88" i="7"/>
  <c r="A187" i="7"/>
  <c r="C189" i="5"/>
  <c r="AU248" i="7"/>
  <c r="T250" i="2"/>
  <c r="AU150" i="7"/>
  <c r="T152" i="2"/>
  <c r="U250" i="2"/>
  <c r="U152" i="2"/>
  <c r="A151" i="7"/>
  <c r="B151" i="7"/>
  <c r="C250" i="5"/>
  <c r="B249" i="7"/>
  <c r="A249" i="7"/>
  <c r="C152" i="5"/>
  <c r="V91" i="2"/>
  <c r="V251" i="2"/>
  <c r="V153" i="2"/>
  <c r="V190" i="2"/>
  <c r="U91" i="2" l="1"/>
  <c r="U190" i="2"/>
  <c r="B93" i="1"/>
  <c r="D92" i="1"/>
  <c r="C92" i="1"/>
  <c r="C486" i="1"/>
  <c r="E486" i="2" s="1"/>
  <c r="D486" i="1"/>
  <c r="BT91" i="1"/>
  <c r="T91" i="2" s="1"/>
  <c r="AU89" i="7"/>
  <c r="B89" i="7"/>
  <c r="D289" i="1"/>
  <c r="C289" i="1"/>
  <c r="E289" i="2" s="1"/>
  <c r="A188" i="7"/>
  <c r="C190" i="5"/>
  <c r="BT190" i="1"/>
  <c r="T190" i="2" s="1"/>
  <c r="AU188" i="7"/>
  <c r="B188" i="7"/>
  <c r="BT485" i="1"/>
  <c r="A89" i="7"/>
  <c r="C91" i="5"/>
  <c r="BT288" i="1"/>
  <c r="D191" i="1"/>
  <c r="C191" i="1"/>
  <c r="E191" i="2" s="1"/>
  <c r="AU249" i="7"/>
  <c r="T251" i="2"/>
  <c r="AU151" i="7"/>
  <c r="T153" i="2"/>
  <c r="U251" i="2"/>
  <c r="U153" i="2"/>
  <c r="C251" i="5"/>
  <c r="B152" i="7"/>
  <c r="A152" i="7"/>
  <c r="C153" i="5"/>
  <c r="V92" i="2"/>
  <c r="V252" i="2"/>
  <c r="V154" i="2"/>
  <c r="V191" i="2"/>
  <c r="U92" i="2" l="1"/>
  <c r="U191" i="2"/>
  <c r="C192" i="1"/>
  <c r="E192" i="2" s="1"/>
  <c r="D192" i="1"/>
  <c r="D290" i="1"/>
  <c r="C290" i="1"/>
  <c r="E290" i="2" s="1"/>
  <c r="D487" i="1"/>
  <c r="C487" i="1"/>
  <c r="E487" i="2" s="1"/>
  <c r="AU90" i="7"/>
  <c r="BT92" i="1"/>
  <c r="T92" i="2" s="1"/>
  <c r="B90" i="7"/>
  <c r="BT486" i="1"/>
  <c r="B94" i="1"/>
  <c r="D93" i="1"/>
  <c r="C93" i="1"/>
  <c r="A189" i="7"/>
  <c r="C191" i="5"/>
  <c r="AU189" i="7"/>
  <c r="BT191" i="1"/>
  <c r="T191" i="2" s="1"/>
  <c r="B189" i="7"/>
  <c r="BT289" i="1"/>
  <c r="A90" i="7"/>
  <c r="C92" i="5"/>
  <c r="T252" i="2"/>
  <c r="AU152" i="7"/>
  <c r="T154" i="2"/>
  <c r="U154" i="2"/>
  <c r="U252" i="2"/>
  <c r="C154" i="5"/>
  <c r="C252" i="5"/>
  <c r="B153" i="7"/>
  <c r="A153" i="7"/>
  <c r="V93" i="2"/>
  <c r="V192" i="2"/>
  <c r="V155" i="2"/>
  <c r="V253" i="2"/>
  <c r="U93" i="2" l="1"/>
  <c r="U192" i="2"/>
  <c r="A91" i="7"/>
  <c r="C93" i="5"/>
  <c r="BT290" i="1"/>
  <c r="A190" i="7"/>
  <c r="C192" i="5"/>
  <c r="D193" i="1"/>
  <c r="C193" i="1"/>
  <c r="E193" i="2" s="1"/>
  <c r="BT93" i="1"/>
  <c r="T93" i="2" s="1"/>
  <c r="AU91" i="7"/>
  <c r="B91" i="7"/>
  <c r="BT487" i="1"/>
  <c r="D291" i="1"/>
  <c r="C291" i="1"/>
  <c r="E291" i="2" s="1"/>
  <c r="B95" i="1"/>
  <c r="D94" i="1"/>
  <c r="C94" i="1"/>
  <c r="C488" i="1"/>
  <c r="E488" i="2" s="1"/>
  <c r="D488" i="1"/>
  <c r="BT192" i="1"/>
  <c r="T192" i="2" s="1"/>
  <c r="AU190" i="7"/>
  <c r="B190" i="7"/>
  <c r="AU153" i="7"/>
  <c r="T155" i="2"/>
  <c r="T253" i="2"/>
  <c r="U155" i="2"/>
  <c r="U253" i="2"/>
  <c r="B154" i="7"/>
  <c r="A154" i="7"/>
  <c r="C155" i="5"/>
  <c r="C253" i="5"/>
  <c r="V94" i="2"/>
  <c r="V193" i="2"/>
  <c r="V156" i="2"/>
  <c r="V254" i="2"/>
  <c r="U193" i="2" l="1"/>
  <c r="U94" i="2"/>
  <c r="A92" i="7"/>
  <c r="C94" i="5"/>
  <c r="AU191" i="7"/>
  <c r="BT193" i="1"/>
  <c r="T193" i="2" s="1"/>
  <c r="B191" i="7"/>
  <c r="D489" i="1"/>
  <c r="C489" i="1"/>
  <c r="E489" i="2" s="1"/>
  <c r="AU92" i="7"/>
  <c r="BT94" i="1"/>
  <c r="T94" i="2" s="1"/>
  <c r="B92" i="7"/>
  <c r="D292" i="1"/>
  <c r="C292" i="1"/>
  <c r="E292" i="2" s="1"/>
  <c r="C194" i="1"/>
  <c r="E194" i="2" s="1"/>
  <c r="D194" i="1"/>
  <c r="BT291" i="1"/>
  <c r="BT488" i="1"/>
  <c r="B96" i="1"/>
  <c r="D95" i="1"/>
  <c r="C95" i="1"/>
  <c r="A191" i="7"/>
  <c r="C193" i="5"/>
  <c r="AU154" i="7"/>
  <c r="T156" i="2"/>
  <c r="T254" i="2"/>
  <c r="U156" i="2"/>
  <c r="U254" i="2"/>
  <c r="C254" i="5"/>
  <c r="A155" i="7"/>
  <c r="B155" i="7"/>
  <c r="C156" i="5"/>
  <c r="V95" i="2"/>
  <c r="V255" i="2"/>
  <c r="V194" i="2"/>
  <c r="V157" i="2"/>
  <c r="U194" i="2" l="1"/>
  <c r="U95" i="2"/>
  <c r="A93" i="7"/>
  <c r="C95" i="5"/>
  <c r="D195" i="1"/>
  <c r="C195" i="1"/>
  <c r="E195" i="2" s="1"/>
  <c r="D293" i="1"/>
  <c r="C293" i="1"/>
  <c r="E293" i="2" s="1"/>
  <c r="BT194" i="1"/>
  <c r="T194" i="2" s="1"/>
  <c r="AU192" i="7"/>
  <c r="B192" i="7"/>
  <c r="BT292" i="1"/>
  <c r="A192" i="7"/>
  <c r="C194" i="5"/>
  <c r="BT489" i="1"/>
  <c r="BT95" i="1"/>
  <c r="T95" i="2" s="1"/>
  <c r="AU93" i="7"/>
  <c r="B93" i="7"/>
  <c r="B97" i="1"/>
  <c r="D96" i="1"/>
  <c r="C96" i="1"/>
  <c r="C490" i="1"/>
  <c r="E490" i="2" s="1"/>
  <c r="D490" i="1"/>
  <c r="AU155" i="7"/>
  <c r="T157" i="2"/>
  <c r="T255" i="2"/>
  <c r="U255" i="2"/>
  <c r="U157" i="2"/>
  <c r="C157" i="5"/>
  <c r="C255" i="5"/>
  <c r="B156" i="7"/>
  <c r="A156" i="7"/>
  <c r="V96" i="2"/>
  <c r="V195" i="2"/>
  <c r="V158" i="2"/>
  <c r="V256" i="2"/>
  <c r="U195" i="2" l="1"/>
  <c r="U96" i="2"/>
  <c r="A193" i="7"/>
  <c r="C195" i="5"/>
  <c r="A94" i="7"/>
  <c r="C96" i="5"/>
  <c r="AU193" i="7"/>
  <c r="BT195" i="1"/>
  <c r="T195" i="2" s="1"/>
  <c r="B193" i="7"/>
  <c r="D491" i="1"/>
  <c r="C491" i="1"/>
  <c r="E491" i="2" s="1"/>
  <c r="AU94" i="7"/>
  <c r="BT96" i="1"/>
  <c r="T96" i="2" s="1"/>
  <c r="B94" i="7"/>
  <c r="BT293" i="1"/>
  <c r="C196" i="1"/>
  <c r="E196" i="2" s="1"/>
  <c r="D196" i="1"/>
  <c r="BT490" i="1"/>
  <c r="B98" i="1"/>
  <c r="D97" i="1"/>
  <c r="C97" i="1"/>
  <c r="D294" i="1"/>
  <c r="C294" i="1"/>
  <c r="E294" i="2" s="1"/>
  <c r="T256" i="2"/>
  <c r="AU156" i="7"/>
  <c r="T158" i="2"/>
  <c r="U158" i="2"/>
  <c r="U256" i="2"/>
  <c r="B157" i="7"/>
  <c r="A157" i="7"/>
  <c r="C256" i="5"/>
  <c r="C158" i="5"/>
  <c r="V97" i="2"/>
  <c r="V196" i="2"/>
  <c r="V159" i="2"/>
  <c r="V257" i="2"/>
  <c r="U196" i="2" l="1"/>
  <c r="U97" i="2"/>
  <c r="C492" i="1"/>
  <c r="E492" i="2" s="1"/>
  <c r="D492" i="1"/>
  <c r="A95" i="7"/>
  <c r="C97" i="5"/>
  <c r="D295" i="1"/>
  <c r="C295" i="1"/>
  <c r="E295" i="2" s="1"/>
  <c r="A194" i="7"/>
  <c r="C196" i="5"/>
  <c r="BT196" i="1"/>
  <c r="T196" i="2" s="1"/>
  <c r="AU194" i="7"/>
  <c r="B194" i="7"/>
  <c r="BT97" i="1"/>
  <c r="T97" i="2" s="1"/>
  <c r="AU95" i="7"/>
  <c r="B95" i="7"/>
  <c r="BT294" i="1"/>
  <c r="B99" i="1"/>
  <c r="D98" i="1"/>
  <c r="C98" i="1"/>
  <c r="D197" i="1"/>
  <c r="C197" i="1"/>
  <c r="E197" i="2" s="1"/>
  <c r="BT491" i="1"/>
  <c r="AU157" i="7"/>
  <c r="T159" i="2"/>
  <c r="T257" i="2"/>
  <c r="U257" i="2"/>
  <c r="U159" i="2"/>
  <c r="B158" i="7"/>
  <c r="A158" i="7"/>
  <c r="C257" i="5"/>
  <c r="C159" i="5"/>
  <c r="V98" i="2"/>
  <c r="V197" i="2"/>
  <c r="V258" i="2"/>
  <c r="V160" i="2"/>
  <c r="U98" i="2" l="1"/>
  <c r="U197" i="2"/>
  <c r="AU96" i="7"/>
  <c r="BT98" i="1"/>
  <c r="T98" i="2" s="1"/>
  <c r="B96" i="7"/>
  <c r="BT492" i="1"/>
  <c r="AU195" i="7"/>
  <c r="BT197" i="1"/>
  <c r="T197" i="2" s="1"/>
  <c r="B195" i="7"/>
  <c r="B100" i="1"/>
  <c r="D99" i="1"/>
  <c r="C99" i="1"/>
  <c r="C198" i="1"/>
  <c r="E198" i="2" s="1"/>
  <c r="D198" i="1"/>
  <c r="BT295" i="1"/>
  <c r="A195" i="7"/>
  <c r="C197" i="5"/>
  <c r="A96" i="7"/>
  <c r="C98" i="5"/>
  <c r="D296" i="1"/>
  <c r="C296" i="1"/>
  <c r="E296" i="2" s="1"/>
  <c r="D493" i="1"/>
  <c r="C493" i="1"/>
  <c r="E493" i="2" s="1"/>
  <c r="AU158" i="7"/>
  <c r="T160" i="2"/>
  <c r="T258" i="2"/>
  <c r="U160" i="2"/>
  <c r="U258" i="2"/>
  <c r="C160" i="5"/>
  <c r="C258" i="5"/>
  <c r="A159" i="7"/>
  <c r="B159" i="7"/>
  <c r="V99" i="2"/>
  <c r="V259" i="2"/>
  <c r="V198" i="2"/>
  <c r="V161" i="2"/>
  <c r="U99" i="2" l="1"/>
  <c r="U198" i="2"/>
  <c r="C494" i="1"/>
  <c r="E494" i="2" s="1"/>
  <c r="D494" i="1"/>
  <c r="BT99" i="1"/>
  <c r="T99" i="2" s="1"/>
  <c r="AU97" i="7"/>
  <c r="B97" i="7"/>
  <c r="D199" i="1"/>
  <c r="C199" i="1"/>
  <c r="E199" i="2" s="1"/>
  <c r="A196" i="7"/>
  <c r="C198" i="5"/>
  <c r="BT198" i="1"/>
  <c r="T198" i="2" s="1"/>
  <c r="AU196" i="7"/>
  <c r="B196" i="7"/>
  <c r="B101" i="1"/>
  <c r="D100" i="1"/>
  <c r="C100" i="1"/>
  <c r="BT296" i="1"/>
  <c r="BT493" i="1"/>
  <c r="D297" i="1"/>
  <c r="C297" i="1"/>
  <c r="E297" i="2" s="1"/>
  <c r="A97" i="7"/>
  <c r="C99" i="5"/>
  <c r="T259" i="2"/>
  <c r="AU159" i="7"/>
  <c r="T161" i="2"/>
  <c r="U259" i="2"/>
  <c r="U161" i="2"/>
  <c r="C259" i="5"/>
  <c r="C161" i="5"/>
  <c r="B160" i="7"/>
  <c r="A160" i="7"/>
  <c r="V100" i="2"/>
  <c r="V260" i="2"/>
  <c r="V162" i="2"/>
  <c r="V199" i="2"/>
  <c r="U100" i="2" l="1"/>
  <c r="U199" i="2"/>
  <c r="A197" i="7"/>
  <c r="C199" i="5"/>
  <c r="D298" i="1"/>
  <c r="C298" i="1"/>
  <c r="E298" i="2" s="1"/>
  <c r="BT494" i="1"/>
  <c r="A98" i="7"/>
  <c r="C100" i="5"/>
  <c r="AU98" i="7"/>
  <c r="BT100" i="1"/>
  <c r="T100" i="2" s="1"/>
  <c r="B98" i="7"/>
  <c r="BT297" i="1"/>
  <c r="D101" i="1"/>
  <c r="C101" i="1"/>
  <c r="AU197" i="7"/>
  <c r="BT199" i="1"/>
  <c r="T199" i="2" s="1"/>
  <c r="B197" i="7"/>
  <c r="D495" i="1"/>
  <c r="C495" i="1"/>
  <c r="E495" i="2" s="1"/>
  <c r="T260" i="2"/>
  <c r="AU160" i="7"/>
  <c r="T162" i="2"/>
  <c r="U260" i="2"/>
  <c r="U162" i="2"/>
  <c r="C162" i="5"/>
  <c r="B161" i="7"/>
  <c r="A161" i="7"/>
  <c r="C260" i="5"/>
  <c r="V101" i="2"/>
  <c r="V163" i="2"/>
  <c r="V261" i="2"/>
  <c r="U101" i="2" l="1"/>
  <c r="A99" i="7"/>
  <c r="C101" i="5"/>
  <c r="BT101" i="1"/>
  <c r="T101" i="2" s="1"/>
  <c r="AU99" i="7"/>
  <c r="B99" i="7"/>
  <c r="BT298" i="1"/>
  <c r="C496" i="1"/>
  <c r="E496" i="2" s="1"/>
  <c r="D496" i="1"/>
  <c r="D299" i="1"/>
  <c r="C299" i="1"/>
  <c r="E299" i="2" s="1"/>
  <c r="BT495" i="1"/>
  <c r="AU161" i="7"/>
  <c r="T163" i="2"/>
  <c r="T261" i="2"/>
  <c r="U163" i="2"/>
  <c r="U261" i="2"/>
  <c r="C163" i="5"/>
  <c r="V262" i="2"/>
  <c r="BT496" i="1" l="1"/>
  <c r="D497" i="1"/>
  <c r="C497" i="1"/>
  <c r="E497" i="2" s="1"/>
  <c r="BT299" i="1"/>
  <c r="D300" i="1"/>
  <c r="C300" i="1"/>
  <c r="E300" i="2" s="1"/>
  <c r="T262" i="2"/>
  <c r="U262" i="2"/>
  <c r="V263" i="2"/>
  <c r="C498" i="1" l="1"/>
  <c r="E498" i="2" s="1"/>
  <c r="D498" i="1"/>
  <c r="D301" i="1"/>
  <c r="C301" i="1"/>
  <c r="E301" i="2" s="1"/>
  <c r="BT497" i="1"/>
  <c r="BT300" i="1"/>
  <c r="T263" i="2"/>
  <c r="U263" i="2"/>
  <c r="V264" i="2"/>
  <c r="D302" i="1" l="1"/>
  <c r="C302" i="1"/>
  <c r="E302" i="2" s="1"/>
  <c r="D499" i="1"/>
  <c r="C499" i="1"/>
  <c r="E499" i="2" s="1"/>
  <c r="BT498" i="1"/>
  <c r="BT301" i="1"/>
  <c r="T264" i="2"/>
  <c r="U264" i="2"/>
  <c r="V265" i="2"/>
  <c r="C500" i="1" l="1"/>
  <c r="E500" i="2" s="1"/>
  <c r="D500" i="1"/>
  <c r="BT302" i="1"/>
  <c r="BT499" i="1"/>
  <c r="D303" i="1"/>
  <c r="C303" i="1"/>
  <c r="E303" i="2" s="1"/>
  <c r="T265" i="2"/>
  <c r="U265" i="2"/>
  <c r="V266" i="2"/>
  <c r="D501" i="1" l="1"/>
  <c r="C501" i="1"/>
  <c r="E501" i="2" s="1"/>
  <c r="D304" i="1"/>
  <c r="C304" i="1"/>
  <c r="E304" i="2" s="1"/>
  <c r="BT500" i="1"/>
  <c r="BT303" i="1"/>
  <c r="T266" i="2"/>
  <c r="U266" i="2"/>
  <c r="V267" i="2"/>
  <c r="D305" i="1" l="1"/>
  <c r="C305" i="1"/>
  <c r="E305" i="2" s="1"/>
  <c r="BT501" i="1"/>
  <c r="BT304" i="1"/>
  <c r="C502" i="1"/>
  <c r="E502" i="2" s="1"/>
  <c r="D502" i="1"/>
  <c r="T267" i="2"/>
  <c r="U267" i="2"/>
  <c r="V268" i="2"/>
  <c r="D503" i="1" l="1"/>
  <c r="C503" i="1"/>
  <c r="E503" i="2" s="1"/>
  <c r="BT305" i="1"/>
  <c r="BT502" i="1"/>
  <c r="D306" i="1"/>
  <c r="C306" i="1"/>
  <c r="E306" i="2" s="1"/>
  <c r="T268" i="2"/>
  <c r="U268" i="2"/>
  <c r="V269" i="2"/>
  <c r="D307" i="1" l="1"/>
  <c r="C307" i="1"/>
  <c r="E307" i="2" s="1"/>
  <c r="BT503" i="1"/>
  <c r="BT306" i="1"/>
  <c r="C504" i="1"/>
  <c r="E504" i="2" s="1"/>
  <c r="D504" i="1"/>
  <c r="T269" i="2"/>
  <c r="U269" i="2"/>
  <c r="V270" i="2"/>
  <c r="D505" i="1" l="1"/>
  <c r="C505" i="1"/>
  <c r="E505" i="2" s="1"/>
  <c r="BT307" i="1"/>
  <c r="BT504" i="1"/>
  <c r="D308" i="1"/>
  <c r="C308" i="1"/>
  <c r="E308" i="2" s="1"/>
  <c r="T270" i="2"/>
  <c r="U270" i="2"/>
  <c r="V271" i="2"/>
  <c r="D309" i="1" l="1"/>
  <c r="C309" i="1"/>
  <c r="E309" i="2" s="1"/>
  <c r="BT505" i="1"/>
  <c r="BT308" i="1"/>
  <c r="C506" i="1"/>
  <c r="E506" i="2" s="1"/>
  <c r="D506" i="1"/>
  <c r="T271" i="2"/>
  <c r="U271" i="2"/>
  <c r="V272" i="2"/>
  <c r="D507" i="1" l="1"/>
  <c r="C507" i="1"/>
  <c r="E507" i="2" s="1"/>
  <c r="BT309" i="1"/>
  <c r="BT506" i="1"/>
  <c r="D310" i="1"/>
  <c r="C310" i="1"/>
  <c r="E310" i="2" s="1"/>
  <c r="T272" i="2"/>
  <c r="U272" i="2"/>
  <c r="V273" i="2"/>
  <c r="D311" i="1" l="1"/>
  <c r="C311" i="1"/>
  <c r="E311" i="2" s="1"/>
  <c r="BT507" i="1"/>
  <c r="BT310" i="1"/>
  <c r="C508" i="1"/>
  <c r="E508" i="2" s="1"/>
  <c r="D508" i="1"/>
  <c r="T273" i="2"/>
  <c r="U273" i="2"/>
  <c r="V274" i="2"/>
  <c r="D509" i="1" l="1"/>
  <c r="C509" i="1"/>
  <c r="E509" i="2" s="1"/>
  <c r="BT311" i="1"/>
  <c r="BT508" i="1"/>
  <c r="D312" i="1"/>
  <c r="C312" i="1"/>
  <c r="E312" i="2" s="1"/>
  <c r="T274" i="2"/>
  <c r="U274" i="2"/>
  <c r="V275" i="2"/>
  <c r="D313" i="1" l="1"/>
  <c r="C313" i="1"/>
  <c r="E313" i="2" s="1"/>
  <c r="BT509" i="1"/>
  <c r="BT312" i="1"/>
  <c r="C510" i="1"/>
  <c r="E510" i="2" s="1"/>
  <c r="D510" i="1"/>
  <c r="T275" i="2"/>
  <c r="U275" i="2"/>
  <c r="V276" i="2"/>
  <c r="BT510" i="1" l="1"/>
  <c r="D314" i="1"/>
  <c r="C314" i="1"/>
  <c r="E314" i="2" s="1"/>
  <c r="D511" i="1"/>
  <c r="C511" i="1"/>
  <c r="E511" i="2" s="1"/>
  <c r="BT313" i="1"/>
  <c r="T276" i="2"/>
  <c r="U276" i="2"/>
  <c r="V277" i="2"/>
  <c r="BT314" i="1" l="1"/>
  <c r="BT511" i="1"/>
  <c r="D315" i="1"/>
  <c r="C315" i="1"/>
  <c r="E315" i="2" s="1"/>
  <c r="C512" i="1"/>
  <c r="E512" i="2" s="1"/>
  <c r="D512" i="1"/>
  <c r="T277" i="2"/>
  <c r="U277" i="2"/>
  <c r="V278" i="2"/>
  <c r="D513" i="1" l="1"/>
  <c r="C513" i="1"/>
  <c r="E513" i="2" s="1"/>
  <c r="BT315" i="1"/>
  <c r="BT512" i="1"/>
  <c r="D316" i="1"/>
  <c r="C316" i="1"/>
  <c r="E316" i="2" s="1"/>
  <c r="T278" i="2"/>
  <c r="U278" i="2"/>
  <c r="V279" i="2"/>
  <c r="BT513" i="1" l="1"/>
  <c r="D317" i="1"/>
  <c r="C317" i="1"/>
  <c r="E317" i="2" s="1"/>
  <c r="BT316" i="1"/>
  <c r="C514" i="1"/>
  <c r="E514" i="2" s="1"/>
  <c r="D514" i="1"/>
  <c r="T279" i="2"/>
  <c r="U279" i="2"/>
  <c r="V280" i="2"/>
  <c r="D318" i="1" l="1"/>
  <c r="C318" i="1"/>
  <c r="E318" i="2" s="1"/>
  <c r="D515" i="1"/>
  <c r="C515" i="1"/>
  <c r="E515" i="2" s="1"/>
  <c r="BT317" i="1"/>
  <c r="BT514" i="1"/>
  <c r="T280" i="2"/>
  <c r="U280" i="2"/>
  <c r="V281" i="2"/>
  <c r="C516" i="1" l="1"/>
  <c r="E516" i="2" s="1"/>
  <c r="D516" i="1"/>
  <c r="BT318" i="1"/>
  <c r="BT515" i="1"/>
  <c r="D319" i="1"/>
  <c r="C319" i="1"/>
  <c r="E319" i="2" s="1"/>
  <c r="T281" i="2"/>
  <c r="U281" i="2"/>
  <c r="V282" i="2"/>
  <c r="D517" i="1" l="1"/>
  <c r="C517" i="1"/>
  <c r="E517" i="2" s="1"/>
  <c r="D320" i="1"/>
  <c r="C320" i="1"/>
  <c r="E320" i="2" s="1"/>
  <c r="BT516" i="1"/>
  <c r="BT319" i="1"/>
  <c r="T282" i="2"/>
  <c r="U282" i="2"/>
  <c r="V283" i="2"/>
  <c r="D321" i="1" l="1"/>
  <c r="C321" i="1"/>
  <c r="E321" i="2" s="1"/>
  <c r="BT517" i="1"/>
  <c r="BT320" i="1"/>
  <c r="C518" i="1"/>
  <c r="E518" i="2" s="1"/>
  <c r="D518" i="1"/>
  <c r="T283" i="2"/>
  <c r="U283" i="2"/>
  <c r="V284" i="2"/>
  <c r="D519" i="1" l="1"/>
  <c r="C519" i="1"/>
  <c r="E519" i="2" s="1"/>
  <c r="BT321" i="1"/>
  <c r="BT518" i="1"/>
  <c r="D322" i="1"/>
  <c r="C322" i="1"/>
  <c r="E322" i="2" s="1"/>
  <c r="T284" i="2"/>
  <c r="U284" i="2"/>
  <c r="V285" i="2"/>
  <c r="D323" i="1" l="1"/>
  <c r="C323" i="1"/>
  <c r="E323" i="2" s="1"/>
  <c r="BT519" i="1"/>
  <c r="BT322" i="1"/>
  <c r="C520" i="1"/>
  <c r="E520" i="2" s="1"/>
  <c r="D520" i="1"/>
  <c r="T285" i="2"/>
  <c r="U285" i="2"/>
  <c r="V286" i="2"/>
  <c r="D521" i="1" l="1"/>
  <c r="C521" i="1"/>
  <c r="E521" i="2" s="1"/>
  <c r="BT323" i="1"/>
  <c r="BT520" i="1"/>
  <c r="D324" i="1"/>
  <c r="C324" i="1"/>
  <c r="E324" i="2" s="1"/>
  <c r="T286" i="2"/>
  <c r="U286" i="2"/>
  <c r="V287" i="2"/>
  <c r="D325" i="1" l="1"/>
  <c r="C325" i="1"/>
  <c r="E325" i="2" s="1"/>
  <c r="BT521" i="1"/>
  <c r="BT324" i="1"/>
  <c r="C522" i="1"/>
  <c r="E522" i="2" s="1"/>
  <c r="D522" i="1"/>
  <c r="T287" i="2"/>
  <c r="U287" i="2"/>
  <c r="V288" i="2"/>
  <c r="D523" i="1" l="1"/>
  <c r="C523" i="1"/>
  <c r="E523" i="2" s="1"/>
  <c r="BT325" i="1"/>
  <c r="BT522" i="1"/>
  <c r="D326" i="1"/>
  <c r="C326" i="1"/>
  <c r="E326" i="2" s="1"/>
  <c r="T288" i="2"/>
  <c r="U288" i="2"/>
  <c r="V289" i="2"/>
  <c r="BT523" i="1" l="1"/>
  <c r="D327" i="1"/>
  <c r="C327" i="1"/>
  <c r="E327" i="2" s="1"/>
  <c r="BT326" i="1"/>
  <c r="C524" i="1"/>
  <c r="E524" i="2" s="1"/>
  <c r="D524" i="1"/>
  <c r="T289" i="2"/>
  <c r="U289" i="2"/>
  <c r="V290" i="2"/>
  <c r="D328" i="1" l="1"/>
  <c r="C328" i="1"/>
  <c r="E328" i="2" s="1"/>
  <c r="BT327" i="1"/>
  <c r="D525" i="1"/>
  <c r="C525" i="1"/>
  <c r="E525" i="2" s="1"/>
  <c r="BT524" i="1"/>
  <c r="T290" i="2"/>
  <c r="U290" i="2"/>
  <c r="V291" i="2"/>
  <c r="BT525" i="1" l="1"/>
  <c r="C526" i="1"/>
  <c r="E526" i="2" s="1"/>
  <c r="D526" i="1"/>
  <c r="BT328" i="1"/>
  <c r="D329" i="1"/>
  <c r="C329" i="1"/>
  <c r="E329" i="2" s="1"/>
  <c r="T291" i="2"/>
  <c r="U291" i="2"/>
  <c r="V292" i="2"/>
  <c r="D330" i="1" l="1"/>
  <c r="C330" i="1"/>
  <c r="E330" i="2" s="1"/>
  <c r="BT526" i="1"/>
  <c r="BT329" i="1"/>
  <c r="D527" i="1"/>
  <c r="C527" i="1"/>
  <c r="E527" i="2" s="1"/>
  <c r="T292" i="2"/>
  <c r="U292" i="2"/>
  <c r="V293" i="2"/>
  <c r="BT330" i="1" l="1"/>
  <c r="C528" i="1"/>
  <c r="E528" i="2" s="1"/>
  <c r="D528" i="1"/>
  <c r="BT527" i="1"/>
  <c r="D331" i="1"/>
  <c r="C331" i="1"/>
  <c r="E331" i="2" s="1"/>
  <c r="T293" i="2"/>
  <c r="U293" i="2"/>
  <c r="V294" i="2"/>
  <c r="BT528" i="1" l="1"/>
  <c r="D332" i="1"/>
  <c r="C332" i="1"/>
  <c r="E332" i="2" s="1"/>
  <c r="BT331" i="1"/>
  <c r="D529" i="1"/>
  <c r="C529" i="1"/>
  <c r="E529" i="2" s="1"/>
  <c r="T294" i="2"/>
  <c r="U294" i="2"/>
  <c r="V295" i="2"/>
  <c r="D333" i="1" l="1"/>
  <c r="C333" i="1"/>
  <c r="E333" i="2" s="1"/>
  <c r="C530" i="1"/>
  <c r="E530" i="2" s="1"/>
  <c r="D530" i="1"/>
  <c r="BT332" i="1"/>
  <c r="BT529" i="1"/>
  <c r="T295" i="2"/>
  <c r="U295" i="2"/>
  <c r="V296" i="2"/>
  <c r="D531" i="1" l="1"/>
  <c r="C531" i="1"/>
  <c r="E531" i="2" s="1"/>
  <c r="BT333" i="1"/>
  <c r="BT530" i="1"/>
  <c r="D334" i="1"/>
  <c r="C334" i="1"/>
  <c r="E334" i="2" s="1"/>
  <c r="T296" i="2"/>
  <c r="U296" i="2"/>
  <c r="V297" i="2"/>
  <c r="D335" i="1" l="1"/>
  <c r="C335" i="1"/>
  <c r="E335" i="2" s="1"/>
  <c r="BT531" i="1"/>
  <c r="BT334" i="1"/>
  <c r="D532" i="1"/>
  <c r="C532" i="1"/>
  <c r="E532" i="2" s="1"/>
  <c r="T297" i="2"/>
  <c r="U297" i="2"/>
  <c r="V298" i="2"/>
  <c r="BT335" i="1" l="1"/>
  <c r="D533" i="1"/>
  <c r="C533" i="1"/>
  <c r="E533" i="2" s="1"/>
  <c r="BT532" i="1"/>
  <c r="D336" i="1"/>
  <c r="C336" i="1"/>
  <c r="E336" i="2" s="1"/>
  <c r="T298" i="2"/>
  <c r="U298" i="2"/>
  <c r="V299" i="2"/>
  <c r="C534" i="1" l="1"/>
  <c r="E534" i="2" s="1"/>
  <c r="D534" i="1"/>
  <c r="D337" i="1"/>
  <c r="C337" i="1"/>
  <c r="E337" i="2" s="1"/>
  <c r="BT533" i="1"/>
  <c r="BT336" i="1"/>
  <c r="T299" i="2"/>
  <c r="U299" i="2"/>
  <c r="V300" i="2"/>
  <c r="D535" i="1" l="1"/>
  <c r="C535" i="1"/>
  <c r="E535" i="2" s="1"/>
  <c r="D338" i="1"/>
  <c r="C338" i="1"/>
  <c r="E338" i="2" s="1"/>
  <c r="BT534" i="1"/>
  <c r="BT337" i="1"/>
  <c r="T300" i="2"/>
  <c r="U300" i="2"/>
  <c r="V301" i="2"/>
  <c r="D339" i="1" l="1"/>
  <c r="C339" i="1"/>
  <c r="E339" i="2" s="1"/>
  <c r="BT535" i="1"/>
  <c r="BT338" i="1"/>
  <c r="D536" i="1"/>
  <c r="C536" i="1"/>
  <c r="E536" i="2" s="1"/>
  <c r="T301" i="2"/>
  <c r="U301" i="2"/>
  <c r="V302" i="2"/>
  <c r="D537" i="1" l="1"/>
  <c r="C537" i="1"/>
  <c r="E537" i="2" s="1"/>
  <c r="BT339" i="1"/>
  <c r="BT536" i="1"/>
  <c r="D340" i="1"/>
  <c r="C340" i="1"/>
  <c r="E340" i="2" s="1"/>
  <c r="T302" i="2"/>
  <c r="U302" i="2"/>
  <c r="V303" i="2"/>
  <c r="D341" i="1" l="1"/>
  <c r="C341" i="1"/>
  <c r="E341" i="2" s="1"/>
  <c r="BT537" i="1"/>
  <c r="BT340" i="1"/>
  <c r="C538" i="1"/>
  <c r="E538" i="2" s="1"/>
  <c r="D538" i="1"/>
  <c r="T303" i="2"/>
  <c r="U303" i="2"/>
  <c r="V304" i="2"/>
  <c r="D539" i="1" l="1"/>
  <c r="C539" i="1"/>
  <c r="E539" i="2" s="1"/>
  <c r="BT341" i="1"/>
  <c r="BT538" i="1"/>
  <c r="D342" i="1"/>
  <c r="C342" i="1"/>
  <c r="E342" i="2" s="1"/>
  <c r="T304" i="2"/>
  <c r="U304" i="2"/>
  <c r="V305" i="2"/>
  <c r="D343" i="1" l="1"/>
  <c r="C343" i="1"/>
  <c r="E343" i="2" s="1"/>
  <c r="BT539" i="1"/>
  <c r="BT342" i="1"/>
  <c r="D540" i="1"/>
  <c r="C540" i="1"/>
  <c r="E540" i="2" s="1"/>
  <c r="T305" i="2"/>
  <c r="U305" i="2"/>
  <c r="V306" i="2"/>
  <c r="D541" i="1" l="1"/>
  <c r="C541" i="1"/>
  <c r="E541" i="2" s="1"/>
  <c r="BT343" i="1"/>
  <c r="BT540" i="1"/>
  <c r="D344" i="1"/>
  <c r="C344" i="1"/>
  <c r="E344" i="2" s="1"/>
  <c r="T306" i="2"/>
  <c r="U306" i="2"/>
  <c r="V307" i="2"/>
  <c r="BT541" i="1" l="1"/>
  <c r="D345" i="1"/>
  <c r="C345" i="1"/>
  <c r="E345" i="2" s="1"/>
  <c r="BT344" i="1"/>
  <c r="C542" i="1"/>
  <c r="E542" i="2" s="1"/>
  <c r="D542" i="1"/>
  <c r="T307" i="2"/>
  <c r="U307" i="2"/>
  <c r="V308" i="2"/>
  <c r="D346" i="1" l="1"/>
  <c r="C346" i="1"/>
  <c r="E346" i="2" s="1"/>
  <c r="BT345" i="1"/>
  <c r="D543" i="1"/>
  <c r="C543" i="1"/>
  <c r="E543" i="2" s="1"/>
  <c r="BT542" i="1"/>
  <c r="T308" i="2"/>
  <c r="U308" i="2"/>
  <c r="V309" i="2"/>
  <c r="BT543" i="1" l="1"/>
  <c r="D544" i="1"/>
  <c r="C544" i="1"/>
  <c r="E544" i="2" s="1"/>
  <c r="BT346" i="1"/>
  <c r="D347" i="1"/>
  <c r="C347" i="1"/>
  <c r="E347" i="2" s="1"/>
  <c r="T309" i="2"/>
  <c r="U309" i="2"/>
  <c r="V310" i="2"/>
  <c r="D545" i="1" l="1"/>
  <c r="C545" i="1"/>
  <c r="E545" i="2" s="1"/>
  <c r="D348" i="1"/>
  <c r="C348" i="1"/>
  <c r="E348" i="2" s="1"/>
  <c r="BT544" i="1"/>
  <c r="BT347" i="1"/>
  <c r="T310" i="2"/>
  <c r="U310" i="2"/>
  <c r="V311" i="2"/>
  <c r="D349" i="1" l="1"/>
  <c r="C349" i="1"/>
  <c r="E349" i="2" s="1"/>
  <c r="BT545" i="1"/>
  <c r="BT348" i="1"/>
  <c r="C546" i="1"/>
  <c r="E546" i="2" s="1"/>
  <c r="D546" i="1"/>
  <c r="T311" i="2"/>
  <c r="U311" i="2"/>
  <c r="V312" i="2"/>
  <c r="D547" i="1" l="1"/>
  <c r="C547" i="1"/>
  <c r="E547" i="2" s="1"/>
  <c r="BT349" i="1"/>
  <c r="BT546" i="1"/>
  <c r="D350" i="1"/>
  <c r="C350" i="1"/>
  <c r="E350" i="2" s="1"/>
  <c r="T312" i="2"/>
  <c r="U312" i="2"/>
  <c r="V313" i="2"/>
  <c r="BT547" i="1" l="1"/>
  <c r="D351" i="1"/>
  <c r="C351" i="1"/>
  <c r="E351" i="2" s="1"/>
  <c r="BT350" i="1"/>
  <c r="D548" i="1"/>
  <c r="C548" i="1"/>
  <c r="E548" i="2" s="1"/>
  <c r="T313" i="2"/>
  <c r="U313" i="2"/>
  <c r="V314" i="2"/>
  <c r="D352" i="1" l="1"/>
  <c r="C352" i="1"/>
  <c r="E352" i="2" s="1"/>
  <c r="D549" i="1"/>
  <c r="C549" i="1"/>
  <c r="E549" i="2" s="1"/>
  <c r="BT351" i="1"/>
  <c r="BT548" i="1"/>
  <c r="T314" i="2"/>
  <c r="U314" i="2"/>
  <c r="V315" i="2"/>
  <c r="C550" i="1" l="1"/>
  <c r="E550" i="2" s="1"/>
  <c r="D550" i="1"/>
  <c r="BT352" i="1"/>
  <c r="BT549" i="1"/>
  <c r="D353" i="1"/>
  <c r="C353" i="1"/>
  <c r="E353" i="2" s="1"/>
  <c r="T315" i="2"/>
  <c r="U315" i="2"/>
  <c r="V316" i="2"/>
  <c r="BT550" i="1" l="1"/>
  <c r="D354" i="1"/>
  <c r="C354" i="1"/>
  <c r="E354" i="2" s="1"/>
  <c r="BT353" i="1"/>
  <c r="D551" i="1"/>
  <c r="C551" i="1"/>
  <c r="E551" i="2" s="1"/>
  <c r="T316" i="2"/>
  <c r="U316" i="2"/>
  <c r="V317" i="2"/>
  <c r="C355" i="1" l="1"/>
  <c r="E355" i="2" s="1"/>
  <c r="D355" i="1"/>
  <c r="D552" i="1"/>
  <c r="C552" i="1"/>
  <c r="E552" i="2" s="1"/>
  <c r="BT354" i="1"/>
  <c r="BT551" i="1"/>
  <c r="T317" i="2"/>
  <c r="U317" i="2"/>
  <c r="V318" i="2"/>
  <c r="D553" i="1" l="1"/>
  <c r="C553" i="1"/>
  <c r="E553" i="2" s="1"/>
  <c r="BT355" i="1"/>
  <c r="D356" i="1"/>
  <c r="C356" i="1"/>
  <c r="E356" i="2" s="1"/>
  <c r="BT552" i="1"/>
  <c r="T318" i="2"/>
  <c r="U318" i="2"/>
  <c r="V319" i="2"/>
  <c r="BT356" i="1" l="1"/>
  <c r="D357" i="1"/>
  <c r="C357" i="1"/>
  <c r="E357" i="2" s="1"/>
  <c r="BT553" i="1"/>
  <c r="C554" i="1"/>
  <c r="E554" i="2" s="1"/>
  <c r="D554" i="1"/>
  <c r="T319" i="2"/>
  <c r="U319" i="2"/>
  <c r="V320" i="2"/>
  <c r="D358" i="1" l="1"/>
  <c r="C358" i="1"/>
  <c r="E358" i="2" s="1"/>
  <c r="BT357" i="1"/>
  <c r="BT554" i="1"/>
  <c r="D555" i="1"/>
  <c r="C555" i="1"/>
  <c r="E555" i="2" s="1"/>
  <c r="T320" i="2"/>
  <c r="U320" i="2"/>
  <c r="V321" i="2"/>
  <c r="D556" i="1" l="1"/>
  <c r="C556" i="1"/>
  <c r="E556" i="2" s="1"/>
  <c r="BT358" i="1"/>
  <c r="BT555" i="1"/>
  <c r="C359" i="1"/>
  <c r="E359" i="2" s="1"/>
  <c r="D359" i="1"/>
  <c r="T321" i="2"/>
  <c r="U321" i="2"/>
  <c r="V322" i="2"/>
  <c r="BT359" i="1" l="1"/>
  <c r="BT556" i="1"/>
  <c r="D360" i="1"/>
  <c r="C360" i="1"/>
  <c r="E360" i="2" s="1"/>
  <c r="D557" i="1"/>
  <c r="C557" i="1"/>
  <c r="E557" i="2" s="1"/>
  <c r="T322" i="2"/>
  <c r="U322" i="2"/>
  <c r="V323" i="2"/>
  <c r="C558" i="1" l="1"/>
  <c r="E558" i="2" s="1"/>
  <c r="D558" i="1"/>
  <c r="BT360" i="1"/>
  <c r="BT557" i="1"/>
  <c r="D361" i="1"/>
  <c r="C361" i="1"/>
  <c r="E361" i="2" s="1"/>
  <c r="T323" i="2"/>
  <c r="U323" i="2"/>
  <c r="V324" i="2"/>
  <c r="BT558" i="1" l="1"/>
  <c r="BT361" i="1"/>
  <c r="D362" i="1"/>
  <c r="C362" i="1"/>
  <c r="E362" i="2" s="1"/>
  <c r="D559" i="1"/>
  <c r="C559" i="1"/>
  <c r="E559" i="2" s="1"/>
  <c r="T324" i="2"/>
  <c r="U324" i="2"/>
  <c r="V325" i="2"/>
  <c r="D560" i="1" l="1"/>
  <c r="C560" i="1"/>
  <c r="E560" i="2" s="1"/>
  <c r="BT362" i="1"/>
  <c r="BT559" i="1"/>
  <c r="C363" i="1"/>
  <c r="E363" i="2" s="1"/>
  <c r="D363" i="1"/>
  <c r="T325" i="2"/>
  <c r="U325" i="2"/>
  <c r="V326" i="2"/>
  <c r="D364" i="1" l="1"/>
  <c r="C364" i="1"/>
  <c r="E364" i="2" s="1"/>
  <c r="BT560" i="1"/>
  <c r="BT363" i="1"/>
  <c r="D561" i="1"/>
  <c r="C561" i="1"/>
  <c r="E561" i="2" s="1"/>
  <c r="T326" i="2"/>
  <c r="U326" i="2"/>
  <c r="V327" i="2"/>
  <c r="BT364" i="1" l="1"/>
  <c r="C562" i="1"/>
  <c r="E562" i="2" s="1"/>
  <c r="D562" i="1"/>
  <c r="BT561" i="1"/>
  <c r="C365" i="1"/>
  <c r="E365" i="2" s="1"/>
  <c r="D365" i="1"/>
  <c r="T327" i="2"/>
  <c r="U327" i="2"/>
  <c r="V328" i="2"/>
  <c r="D563" i="1" l="1"/>
  <c r="C563" i="1"/>
  <c r="E563" i="2" s="1"/>
  <c r="BT365" i="1"/>
  <c r="D366" i="1"/>
  <c r="C366" i="1"/>
  <c r="E366" i="2" s="1"/>
  <c r="BT562" i="1"/>
  <c r="T328" i="2"/>
  <c r="U328" i="2"/>
  <c r="V329" i="2"/>
  <c r="BT366" i="1" l="1"/>
  <c r="C367" i="1"/>
  <c r="E367" i="2" s="1"/>
  <c r="D367" i="1"/>
  <c r="BT563" i="1"/>
  <c r="D564" i="1"/>
  <c r="C564" i="1"/>
  <c r="E564" i="2" s="1"/>
  <c r="T329" i="2"/>
  <c r="U329" i="2"/>
  <c r="V330" i="2"/>
  <c r="D565" i="1" l="1"/>
  <c r="C565" i="1"/>
  <c r="E565" i="2" s="1"/>
  <c r="BT367" i="1"/>
  <c r="BT564" i="1"/>
  <c r="D368" i="1"/>
  <c r="C368" i="1"/>
  <c r="E368" i="2" s="1"/>
  <c r="T330" i="2"/>
  <c r="U330" i="2"/>
  <c r="V331" i="2"/>
  <c r="BT565" i="1" l="1"/>
  <c r="C369" i="1"/>
  <c r="E369" i="2" s="1"/>
  <c r="D369" i="1"/>
  <c r="BT368" i="1"/>
  <c r="C566" i="1"/>
  <c r="E566" i="2" s="1"/>
  <c r="D566" i="1"/>
  <c r="T331" i="2"/>
  <c r="U331" i="2"/>
  <c r="V332" i="2"/>
  <c r="D567" i="1" l="1"/>
  <c r="C567" i="1"/>
  <c r="E567" i="2" s="1"/>
  <c r="BT369" i="1"/>
  <c r="BT566" i="1"/>
  <c r="D370" i="1"/>
  <c r="C370" i="1"/>
  <c r="E370" i="2" s="1"/>
  <c r="T332" i="2"/>
  <c r="U332" i="2"/>
  <c r="V333" i="2"/>
  <c r="C371" i="1" l="1"/>
  <c r="E371" i="2" s="1"/>
  <c r="D371" i="1"/>
  <c r="BT567" i="1"/>
  <c r="BT370" i="1"/>
  <c r="D568" i="1"/>
  <c r="C568" i="1"/>
  <c r="E568" i="2" s="1"/>
  <c r="T333" i="2"/>
  <c r="U333" i="2"/>
  <c r="V334" i="2"/>
  <c r="D372" i="1" l="1"/>
  <c r="C372" i="1"/>
  <c r="E372" i="2" s="1"/>
  <c r="D569" i="1"/>
  <c r="C569" i="1"/>
  <c r="E569" i="2" s="1"/>
  <c r="BT371" i="1"/>
  <c r="BT568" i="1"/>
  <c r="T334" i="2"/>
  <c r="U334" i="2"/>
  <c r="V335" i="2"/>
  <c r="C570" i="1" l="1"/>
  <c r="E570" i="2" s="1"/>
  <c r="D570" i="1"/>
  <c r="BT372" i="1"/>
  <c r="BT569" i="1"/>
  <c r="C373" i="1"/>
  <c r="E373" i="2" s="1"/>
  <c r="D373" i="1"/>
  <c r="T335" i="2"/>
  <c r="U335" i="2"/>
  <c r="V336" i="2"/>
  <c r="D571" i="1" l="1"/>
  <c r="C571" i="1"/>
  <c r="E571" i="2" s="1"/>
  <c r="BT373" i="1"/>
  <c r="BT570" i="1"/>
  <c r="D374" i="1"/>
  <c r="C374" i="1"/>
  <c r="E374" i="2" s="1"/>
  <c r="T336" i="2"/>
  <c r="U336" i="2"/>
  <c r="V337" i="2"/>
  <c r="BT571" i="1" l="1"/>
  <c r="C375" i="1"/>
  <c r="E375" i="2" s="1"/>
  <c r="D375" i="1"/>
  <c r="BT374" i="1"/>
  <c r="C572" i="1"/>
  <c r="E572" i="2" s="1"/>
  <c r="D572" i="1"/>
  <c r="T337" i="2"/>
  <c r="U337" i="2"/>
  <c r="V338" i="2"/>
  <c r="BT375" i="1" l="1"/>
  <c r="D573" i="1"/>
  <c r="C573" i="1"/>
  <c r="E573" i="2" s="1"/>
  <c r="BT572" i="1"/>
  <c r="D376" i="1"/>
  <c r="C376" i="1"/>
  <c r="E376" i="2" s="1"/>
  <c r="T338" i="2"/>
  <c r="U338" i="2"/>
  <c r="V339" i="2"/>
  <c r="C574" i="1" l="1"/>
  <c r="E574" i="2" s="1"/>
  <c r="D574" i="1"/>
  <c r="C377" i="1"/>
  <c r="E377" i="2" s="1"/>
  <c r="D377" i="1"/>
  <c r="BT573" i="1"/>
  <c r="BT376" i="1"/>
  <c r="T339" i="2"/>
  <c r="U339" i="2"/>
  <c r="V340" i="2"/>
  <c r="D575" i="1" l="1"/>
  <c r="C575" i="1"/>
  <c r="E575" i="2" s="1"/>
  <c r="D378" i="1"/>
  <c r="C378" i="1"/>
  <c r="E378" i="2" s="1"/>
  <c r="BT574" i="1"/>
  <c r="BT377" i="1"/>
  <c r="T340" i="2"/>
  <c r="U340" i="2"/>
  <c r="V341" i="2"/>
  <c r="C379" i="1" l="1"/>
  <c r="E379" i="2" s="1"/>
  <c r="D379" i="1"/>
  <c r="BT575" i="1"/>
  <c r="BT378" i="1"/>
  <c r="C576" i="1"/>
  <c r="E576" i="2" s="1"/>
  <c r="D576" i="1"/>
  <c r="T341" i="2"/>
  <c r="U341" i="2"/>
  <c r="V342" i="2"/>
  <c r="BT379" i="1" l="1"/>
  <c r="BT576" i="1"/>
  <c r="D380" i="1"/>
  <c r="C380" i="1"/>
  <c r="E380" i="2" s="1"/>
  <c r="D577" i="1"/>
  <c r="C577" i="1"/>
  <c r="E577" i="2" s="1"/>
  <c r="T342" i="2"/>
  <c r="U342" i="2"/>
  <c r="V343" i="2"/>
  <c r="C578" i="1" l="1"/>
  <c r="E578" i="2" s="1"/>
  <c r="D578" i="1"/>
  <c r="BT380" i="1"/>
  <c r="BT577" i="1"/>
  <c r="C381" i="1"/>
  <c r="E381" i="2" s="1"/>
  <c r="D381" i="1"/>
  <c r="T343" i="2"/>
  <c r="U343" i="2"/>
  <c r="V344" i="2"/>
  <c r="D579" i="1" l="1"/>
  <c r="C579" i="1"/>
  <c r="E579" i="2" s="1"/>
  <c r="D382" i="1"/>
  <c r="C382" i="1"/>
  <c r="E382" i="2" s="1"/>
  <c r="BT578" i="1"/>
  <c r="BT381" i="1"/>
  <c r="T344" i="2"/>
  <c r="U344" i="2"/>
  <c r="V345" i="2"/>
  <c r="C383" i="1" l="1"/>
  <c r="E383" i="2" s="1"/>
  <c r="D383" i="1"/>
  <c r="BT579" i="1"/>
  <c r="BT382" i="1"/>
  <c r="C580" i="1"/>
  <c r="E580" i="2" s="1"/>
  <c r="D580" i="1"/>
  <c r="T345" i="2"/>
  <c r="U345" i="2"/>
  <c r="V346" i="2"/>
  <c r="BT383" i="1" l="1"/>
  <c r="D581" i="1"/>
  <c r="C581" i="1"/>
  <c r="E581" i="2" s="1"/>
  <c r="D384" i="1"/>
  <c r="C384" i="1"/>
  <c r="E384" i="2" s="1"/>
  <c r="BT580" i="1"/>
  <c r="T346" i="2"/>
  <c r="U346" i="2"/>
  <c r="V347" i="2"/>
  <c r="BT384" i="1" l="1"/>
  <c r="C582" i="1"/>
  <c r="E582" i="2" s="1"/>
  <c r="D582" i="1"/>
  <c r="BT581" i="1"/>
  <c r="D385" i="1"/>
  <c r="C385" i="1"/>
  <c r="E385" i="2" s="1"/>
  <c r="T347" i="2"/>
  <c r="U347" i="2"/>
  <c r="V348" i="2"/>
  <c r="D386" i="1" l="1"/>
  <c r="C386" i="1"/>
  <c r="E386" i="2" s="1"/>
  <c r="D583" i="1"/>
  <c r="C583" i="1"/>
  <c r="E583" i="2" s="1"/>
  <c r="BT385" i="1"/>
  <c r="BT582" i="1"/>
  <c r="T348" i="2"/>
  <c r="U348" i="2"/>
  <c r="V349" i="2"/>
  <c r="C584" i="1" l="1"/>
  <c r="E584" i="2" s="1"/>
  <c r="D584" i="1"/>
  <c r="BT386" i="1"/>
  <c r="BT583" i="1"/>
  <c r="D387" i="1"/>
  <c r="C387" i="1"/>
  <c r="E387" i="2" s="1"/>
  <c r="T349" i="2"/>
  <c r="U349" i="2"/>
  <c r="V350" i="2"/>
  <c r="D388" i="1" l="1"/>
  <c r="C388" i="1"/>
  <c r="E388" i="2" s="1"/>
  <c r="BT584" i="1"/>
  <c r="D585" i="1"/>
  <c r="C585" i="1"/>
  <c r="E585" i="2" s="1"/>
  <c r="BT387" i="1"/>
  <c r="T350" i="2"/>
  <c r="U350" i="2"/>
  <c r="V351" i="2"/>
  <c r="BT585" i="1" l="1"/>
  <c r="C586" i="1"/>
  <c r="E586" i="2" s="1"/>
  <c r="D586" i="1"/>
  <c r="BT388" i="1"/>
  <c r="D389" i="1"/>
  <c r="C389" i="1"/>
  <c r="E389" i="2" s="1"/>
  <c r="T351" i="2"/>
  <c r="U351" i="2"/>
  <c r="V352" i="2"/>
  <c r="D390" i="1" l="1"/>
  <c r="C390" i="1"/>
  <c r="E390" i="2" s="1"/>
  <c r="BT586" i="1"/>
  <c r="BT389" i="1"/>
  <c r="D587" i="1"/>
  <c r="C587" i="1"/>
  <c r="E587" i="2" s="1"/>
  <c r="T352" i="2"/>
  <c r="U352" i="2"/>
  <c r="V353" i="2"/>
  <c r="BT390" i="1" l="1"/>
  <c r="C588" i="1"/>
  <c r="E588" i="2" s="1"/>
  <c r="D588" i="1"/>
  <c r="BT587" i="1"/>
  <c r="D391" i="1"/>
  <c r="C391" i="1"/>
  <c r="E391" i="2" s="1"/>
  <c r="T353" i="2"/>
  <c r="U353" i="2"/>
  <c r="V354" i="2"/>
  <c r="D392" i="1" l="1"/>
  <c r="C392" i="1"/>
  <c r="E392" i="2" s="1"/>
  <c r="BT588" i="1"/>
  <c r="BT391" i="1"/>
  <c r="D589" i="1"/>
  <c r="C589" i="1"/>
  <c r="E589" i="2" s="1"/>
  <c r="T354" i="2"/>
  <c r="U354" i="2"/>
  <c r="V355" i="2"/>
  <c r="C590" i="1" l="1"/>
  <c r="E590" i="2" s="1"/>
  <c r="D590" i="1"/>
  <c r="BT392" i="1"/>
  <c r="BT589" i="1"/>
  <c r="D393" i="1"/>
  <c r="C393" i="1"/>
  <c r="E393" i="2" s="1"/>
  <c r="T355" i="2"/>
  <c r="U355" i="2"/>
  <c r="V356" i="2"/>
  <c r="D591" i="1" l="1"/>
  <c r="C591" i="1"/>
  <c r="E591" i="2" s="1"/>
  <c r="D394" i="1"/>
  <c r="C394" i="1"/>
  <c r="E394" i="2" s="1"/>
  <c r="BT590" i="1"/>
  <c r="BT393" i="1"/>
  <c r="T356" i="2"/>
  <c r="U356" i="2"/>
  <c r="V357" i="2"/>
  <c r="D395" i="1" l="1"/>
  <c r="C395" i="1"/>
  <c r="E395" i="2" s="1"/>
  <c r="BT591" i="1"/>
  <c r="BT394" i="1"/>
  <c r="C592" i="1"/>
  <c r="E592" i="2" s="1"/>
  <c r="D592" i="1"/>
  <c r="T357" i="2"/>
  <c r="U357" i="2"/>
  <c r="V358" i="2"/>
  <c r="BT592" i="1" l="1"/>
  <c r="BT395" i="1"/>
  <c r="D593" i="1"/>
  <c r="C593" i="1"/>
  <c r="E593" i="2" s="1"/>
  <c r="D396" i="1"/>
  <c r="C396" i="1"/>
  <c r="E396" i="2" s="1"/>
  <c r="T358" i="2"/>
  <c r="U358" i="2"/>
  <c r="V359" i="2"/>
  <c r="D397" i="1" l="1"/>
  <c r="C397" i="1"/>
  <c r="E397" i="2" s="1"/>
  <c r="BT593" i="1"/>
  <c r="BT396" i="1"/>
  <c r="C594" i="1"/>
  <c r="E594" i="2" s="1"/>
  <c r="D594" i="1"/>
  <c r="T359" i="2"/>
  <c r="U359" i="2"/>
  <c r="V360" i="2"/>
  <c r="BT594" i="1" l="1"/>
  <c r="D595" i="1"/>
  <c r="C595" i="1"/>
  <c r="E595" i="2" s="1"/>
  <c r="BT397" i="1"/>
  <c r="T360" i="2"/>
  <c r="U360" i="2"/>
  <c r="V361" i="2"/>
  <c r="BT595" i="1" l="1"/>
  <c r="C596" i="1"/>
  <c r="E596" i="2" s="1"/>
  <c r="D596" i="1"/>
  <c r="T361" i="2"/>
  <c r="U361" i="2"/>
  <c r="V362" i="2"/>
  <c r="BT596" i="1" l="1"/>
  <c r="D597" i="1"/>
  <c r="C597" i="1"/>
  <c r="E597" i="2" s="1"/>
  <c r="T362" i="2"/>
  <c r="U362" i="2"/>
  <c r="V363" i="2"/>
  <c r="C598" i="1" l="1"/>
  <c r="E598" i="2" s="1"/>
  <c r="D598" i="1"/>
  <c r="BT597" i="1"/>
  <c r="T363" i="2"/>
  <c r="U363" i="2"/>
  <c r="V364" i="2"/>
  <c r="BT598" i="1" l="1"/>
  <c r="D599" i="1"/>
  <c r="C599" i="1"/>
  <c r="E599" i="2" s="1"/>
  <c r="T364" i="2"/>
  <c r="U364" i="2"/>
  <c r="V365" i="2"/>
  <c r="C600" i="1" l="1"/>
  <c r="E600" i="2" s="1"/>
  <c r="D600" i="1"/>
  <c r="BT599" i="1"/>
  <c r="T365" i="2"/>
  <c r="U365" i="2"/>
  <c r="V366" i="2"/>
  <c r="BT600" i="1" l="1"/>
  <c r="D601" i="1"/>
  <c r="C601" i="1"/>
  <c r="E601" i="2" s="1"/>
  <c r="T366" i="2"/>
  <c r="U366" i="2"/>
  <c r="V367" i="2"/>
  <c r="C602" i="1" l="1"/>
  <c r="E602" i="2" s="1"/>
  <c r="D602" i="1"/>
  <c r="BT601" i="1"/>
  <c r="T367" i="2"/>
  <c r="U367" i="2"/>
  <c r="V368" i="2"/>
  <c r="D603" i="1" l="1"/>
  <c r="C603" i="1"/>
  <c r="E603" i="2" s="1"/>
  <c r="BT602" i="1"/>
  <c r="T368" i="2"/>
  <c r="U368" i="2"/>
  <c r="V369" i="2"/>
  <c r="BT603" i="1" l="1"/>
  <c r="C604" i="1"/>
  <c r="E604" i="2" s="1"/>
  <c r="D604" i="1"/>
  <c r="T369" i="2"/>
  <c r="U369" i="2"/>
  <c r="V370" i="2"/>
  <c r="BT604" i="1" l="1"/>
  <c r="D605" i="1"/>
  <c r="C605" i="1"/>
  <c r="E605" i="2" s="1"/>
  <c r="T370" i="2"/>
  <c r="U370" i="2"/>
  <c r="V371" i="2"/>
  <c r="C606" i="1" l="1"/>
  <c r="E606" i="2" s="1"/>
  <c r="D606" i="1"/>
  <c r="BT605" i="1"/>
  <c r="T371" i="2"/>
  <c r="U371" i="2"/>
  <c r="V372" i="2"/>
  <c r="D607" i="1" l="1"/>
  <c r="C607" i="1"/>
  <c r="E607" i="2" s="1"/>
  <c r="BT606" i="1"/>
  <c r="T372" i="2"/>
  <c r="U372" i="2"/>
  <c r="V373" i="2"/>
  <c r="BT607" i="1" l="1"/>
  <c r="C608" i="1"/>
  <c r="E608" i="2" s="1"/>
  <c r="D608" i="1"/>
  <c r="T373" i="2"/>
  <c r="U373" i="2"/>
  <c r="V374" i="2"/>
  <c r="D609" i="1" l="1"/>
  <c r="C609" i="1"/>
  <c r="E609" i="2" s="1"/>
  <c r="BT608" i="1"/>
  <c r="T374" i="2"/>
  <c r="U374" i="2"/>
  <c r="V375" i="2"/>
  <c r="BT609" i="1" l="1"/>
  <c r="C610" i="1"/>
  <c r="E610" i="2" s="1"/>
  <c r="D610" i="1"/>
  <c r="T375" i="2"/>
  <c r="U375" i="2"/>
  <c r="V376" i="2"/>
  <c r="BT610" i="1" l="1"/>
  <c r="D611" i="1"/>
  <c r="C611" i="1"/>
  <c r="E611" i="2" s="1"/>
  <c r="T376" i="2"/>
  <c r="U376" i="2"/>
  <c r="V377" i="2"/>
  <c r="C612" i="1" l="1"/>
  <c r="E612" i="2" s="1"/>
  <c r="D612" i="1"/>
  <c r="BT611" i="1"/>
  <c r="T377" i="2"/>
  <c r="U377" i="2"/>
  <c r="V378" i="2"/>
  <c r="BT612" i="1" l="1"/>
  <c r="D613" i="1"/>
  <c r="C613" i="1"/>
  <c r="E613" i="2" s="1"/>
  <c r="T378" i="2"/>
  <c r="U378" i="2"/>
  <c r="V379" i="2"/>
  <c r="C614" i="1" l="1"/>
  <c r="E614" i="2" s="1"/>
  <c r="D614" i="1"/>
  <c r="BT613" i="1"/>
  <c r="T379" i="2"/>
  <c r="U379" i="2"/>
  <c r="V380" i="2"/>
  <c r="BT614" i="1" l="1"/>
  <c r="D615" i="1"/>
  <c r="C615" i="1"/>
  <c r="E615" i="2" s="1"/>
  <c r="T380" i="2"/>
  <c r="U380" i="2"/>
  <c r="V381" i="2"/>
  <c r="C616" i="1" l="1"/>
  <c r="E616" i="2" s="1"/>
  <c r="D616" i="1"/>
  <c r="BT615" i="1"/>
  <c r="T381" i="2"/>
  <c r="U381" i="2"/>
  <c r="V382" i="2"/>
  <c r="BT616" i="1" l="1"/>
  <c r="D617" i="1"/>
  <c r="C617" i="1"/>
  <c r="E617" i="2" s="1"/>
  <c r="T382" i="2"/>
  <c r="U382" i="2"/>
  <c r="V383" i="2"/>
  <c r="C618" i="1" l="1"/>
  <c r="E618" i="2" s="1"/>
  <c r="D618" i="1"/>
  <c r="BT617" i="1"/>
  <c r="T383" i="2"/>
  <c r="U383" i="2"/>
  <c r="V384" i="2"/>
  <c r="D619" i="1" l="1"/>
  <c r="C619" i="1"/>
  <c r="E619" i="2" s="1"/>
  <c r="BT618" i="1"/>
  <c r="T384" i="2"/>
  <c r="U384" i="2"/>
  <c r="V385" i="2"/>
  <c r="BT619" i="1" l="1"/>
  <c r="C620" i="1"/>
  <c r="E620" i="2" s="1"/>
  <c r="D620" i="1"/>
  <c r="T385" i="2"/>
  <c r="U385" i="2"/>
  <c r="V386" i="2"/>
  <c r="BT620" i="1" l="1"/>
  <c r="D621" i="1"/>
  <c r="C621" i="1"/>
  <c r="E621" i="2" s="1"/>
  <c r="T386" i="2"/>
  <c r="U386" i="2"/>
  <c r="V387" i="2"/>
  <c r="C622" i="1" l="1"/>
  <c r="E622" i="2" s="1"/>
  <c r="D622" i="1"/>
  <c r="BT621" i="1"/>
  <c r="T387" i="2"/>
  <c r="U387" i="2"/>
  <c r="V388" i="2"/>
  <c r="D623" i="1" l="1"/>
  <c r="C623" i="1"/>
  <c r="E623" i="2" s="1"/>
  <c r="BT622" i="1"/>
  <c r="T388" i="2"/>
  <c r="U388" i="2"/>
  <c r="V389" i="2"/>
  <c r="BT623" i="1" l="1"/>
  <c r="C624" i="1"/>
  <c r="E624" i="2" s="1"/>
  <c r="D624" i="1"/>
  <c r="T389" i="2"/>
  <c r="U389" i="2"/>
  <c r="V390" i="2"/>
  <c r="D625" i="1" l="1"/>
  <c r="C625" i="1"/>
  <c r="E625" i="2" s="1"/>
  <c r="BT624" i="1"/>
  <c r="T390" i="2"/>
  <c r="U390" i="2"/>
  <c r="V391" i="2"/>
  <c r="BT625" i="1" l="1"/>
  <c r="C626" i="1"/>
  <c r="E626" i="2" s="1"/>
  <c r="D626" i="1"/>
  <c r="T391" i="2"/>
  <c r="U391" i="2"/>
  <c r="V392" i="2"/>
  <c r="BT626" i="1" l="1"/>
  <c r="D627" i="1"/>
  <c r="C627" i="1"/>
  <c r="E627" i="2" s="1"/>
  <c r="T392" i="2"/>
  <c r="U392" i="2"/>
  <c r="V393" i="2"/>
  <c r="C628" i="1" l="1"/>
  <c r="E628" i="2" s="1"/>
  <c r="D628" i="1"/>
  <c r="BT627" i="1"/>
  <c r="T393" i="2"/>
  <c r="U393" i="2"/>
  <c r="V394" i="2"/>
  <c r="D629" i="1" l="1"/>
  <c r="C629" i="1"/>
  <c r="E629" i="2" s="1"/>
  <c r="BT628" i="1"/>
  <c r="T394" i="2"/>
  <c r="U394" i="2"/>
  <c r="V395" i="2"/>
  <c r="BT629" i="1" l="1"/>
  <c r="C630" i="1"/>
  <c r="E630" i="2" s="1"/>
  <c r="D630" i="1"/>
  <c r="T395" i="2"/>
  <c r="U395" i="2"/>
  <c r="V396" i="2"/>
  <c r="D631" i="1" l="1"/>
  <c r="C631" i="1"/>
  <c r="E631" i="2" s="1"/>
  <c r="BT630" i="1"/>
  <c r="T396" i="2"/>
  <c r="U396" i="2"/>
  <c r="V397" i="2"/>
  <c r="BT631" i="1" l="1"/>
  <c r="C632" i="1"/>
  <c r="E632" i="2" s="1"/>
  <c r="D632" i="1"/>
  <c r="T397" i="2"/>
  <c r="U397" i="2"/>
  <c r="V398" i="2"/>
  <c r="D633" i="1" l="1"/>
  <c r="C633" i="1"/>
  <c r="E633" i="2" s="1"/>
  <c r="BT632" i="1"/>
  <c r="T398" i="2"/>
  <c r="U398" i="2"/>
  <c r="V399" i="2"/>
  <c r="BT633" i="1" l="1"/>
  <c r="C634" i="1"/>
  <c r="E634" i="2" s="1"/>
  <c r="D634" i="1"/>
  <c r="T399" i="2"/>
  <c r="U399" i="2"/>
  <c r="V400" i="2"/>
  <c r="BT634" i="1" l="1"/>
  <c r="D635" i="1"/>
  <c r="C635" i="1"/>
  <c r="E635" i="2" s="1"/>
  <c r="T400" i="2"/>
  <c r="U400" i="2"/>
  <c r="V401" i="2"/>
  <c r="BT635" i="1" l="1"/>
  <c r="C636" i="1"/>
  <c r="E636" i="2" s="1"/>
  <c r="D636" i="1"/>
  <c r="T401" i="2"/>
  <c r="U401" i="2"/>
  <c r="V402" i="2"/>
  <c r="BT636" i="1" l="1"/>
  <c r="D637" i="1"/>
  <c r="C637" i="1"/>
  <c r="E637" i="2" s="1"/>
  <c r="T402" i="2"/>
  <c r="U402" i="2"/>
  <c r="V403" i="2"/>
  <c r="C638" i="1" l="1"/>
  <c r="E638" i="2" s="1"/>
  <c r="D638" i="1"/>
  <c r="BT637" i="1"/>
  <c r="T403" i="2"/>
  <c r="U403" i="2"/>
  <c r="V404" i="2"/>
  <c r="BT638" i="1" l="1"/>
  <c r="D639" i="1"/>
  <c r="C639" i="1"/>
  <c r="E639" i="2" s="1"/>
  <c r="T404" i="2"/>
  <c r="U404" i="2"/>
  <c r="V405" i="2"/>
  <c r="BT639" i="1" l="1"/>
  <c r="C640" i="1"/>
  <c r="E640" i="2" s="1"/>
  <c r="D640" i="1"/>
  <c r="T405" i="2"/>
  <c r="U405" i="2"/>
  <c r="V406" i="2"/>
  <c r="D641" i="1" l="1"/>
  <c r="C641" i="1"/>
  <c r="E641" i="2" s="1"/>
  <c r="BT640" i="1"/>
  <c r="T406" i="2"/>
  <c r="U406" i="2"/>
  <c r="V407" i="2"/>
  <c r="BT641" i="1" l="1"/>
  <c r="C642" i="1"/>
  <c r="E642" i="2" s="1"/>
  <c r="D642" i="1"/>
  <c r="T407" i="2"/>
  <c r="U407" i="2"/>
  <c r="V408" i="2"/>
  <c r="BT642" i="1" l="1"/>
  <c r="D643" i="1"/>
  <c r="C643" i="1"/>
  <c r="E643" i="2" s="1"/>
  <c r="T408" i="2"/>
  <c r="U408" i="2"/>
  <c r="V409" i="2"/>
  <c r="C644" i="1" l="1"/>
  <c r="E644" i="2" s="1"/>
  <c r="D644" i="1"/>
  <c r="BT643" i="1"/>
  <c r="T409" i="2"/>
  <c r="U409" i="2"/>
  <c r="V410" i="2"/>
  <c r="D645" i="1" l="1"/>
  <c r="C645" i="1"/>
  <c r="E645" i="2" s="1"/>
  <c r="BT644" i="1"/>
  <c r="T410" i="2"/>
  <c r="U410" i="2"/>
  <c r="V411" i="2"/>
  <c r="BT645" i="1" l="1"/>
  <c r="C646" i="1"/>
  <c r="E646" i="2" s="1"/>
  <c r="D646" i="1"/>
  <c r="T411" i="2"/>
  <c r="U411" i="2"/>
  <c r="V412" i="2"/>
  <c r="D647" i="1" l="1"/>
  <c r="C647" i="1"/>
  <c r="E647" i="2" s="1"/>
  <c r="BT646" i="1"/>
  <c r="T412" i="2"/>
  <c r="U412" i="2"/>
  <c r="V413" i="2"/>
  <c r="BT647" i="1" l="1"/>
  <c r="C648" i="1"/>
  <c r="E648" i="2" s="1"/>
  <c r="D648" i="1"/>
  <c r="T413" i="2"/>
  <c r="U413" i="2"/>
  <c r="V414" i="2"/>
  <c r="D649" i="1" l="1"/>
  <c r="C649" i="1"/>
  <c r="E649" i="2" s="1"/>
  <c r="BT648" i="1"/>
  <c r="T414" i="2"/>
  <c r="U414" i="2"/>
  <c r="V415" i="2"/>
  <c r="BT649" i="1" l="1"/>
  <c r="C650" i="1"/>
  <c r="E650" i="2" s="1"/>
  <c r="D650" i="1"/>
  <c r="T415" i="2"/>
  <c r="U415" i="2"/>
  <c r="V416" i="2"/>
  <c r="BT650" i="1" l="1"/>
  <c r="D651" i="1"/>
  <c r="C651" i="1"/>
  <c r="E651" i="2" s="1"/>
  <c r="T416" i="2"/>
  <c r="U416" i="2"/>
  <c r="V417" i="2"/>
  <c r="C652" i="1" l="1"/>
  <c r="E652" i="2" s="1"/>
  <c r="D652" i="1"/>
  <c r="BT651" i="1"/>
  <c r="T417" i="2"/>
  <c r="U417" i="2"/>
  <c r="V418" i="2"/>
  <c r="D653" i="1" l="1"/>
  <c r="C653" i="1"/>
  <c r="E653" i="2" s="1"/>
  <c r="BT652" i="1"/>
  <c r="T418" i="2"/>
  <c r="U418" i="2"/>
  <c r="V419" i="2"/>
  <c r="BT653" i="1" l="1"/>
  <c r="C654" i="1"/>
  <c r="E654" i="2" s="1"/>
  <c r="D654" i="1"/>
  <c r="T419" i="2"/>
  <c r="U419" i="2"/>
  <c r="V420" i="2"/>
  <c r="BT654" i="1" l="1"/>
  <c r="D655" i="1"/>
  <c r="C655" i="1"/>
  <c r="E655" i="2" s="1"/>
  <c r="T420" i="2"/>
  <c r="U420" i="2"/>
  <c r="V421" i="2"/>
  <c r="BT655" i="1" l="1"/>
  <c r="C656" i="1"/>
  <c r="E656" i="2" s="1"/>
  <c r="D656" i="1"/>
  <c r="T421" i="2"/>
  <c r="U421" i="2"/>
  <c r="V422" i="2"/>
  <c r="D657" i="1" l="1"/>
  <c r="C657" i="1"/>
  <c r="E657" i="2" s="1"/>
  <c r="BT656" i="1"/>
  <c r="T422" i="2"/>
  <c r="U422" i="2"/>
  <c r="V423" i="2"/>
  <c r="BT657" i="1" l="1"/>
  <c r="C658" i="1"/>
  <c r="E658" i="2" s="1"/>
  <c r="D658" i="1"/>
  <c r="T423" i="2"/>
  <c r="U423" i="2"/>
  <c r="V424" i="2"/>
  <c r="BT658" i="1" l="1"/>
  <c r="D659" i="1"/>
  <c r="C659" i="1"/>
  <c r="E659" i="2" s="1"/>
  <c r="T424" i="2"/>
  <c r="U424" i="2"/>
  <c r="V425" i="2"/>
  <c r="C660" i="1" l="1"/>
  <c r="E660" i="2" s="1"/>
  <c r="D660" i="1"/>
  <c r="BT659" i="1"/>
  <c r="T425" i="2"/>
  <c r="U425" i="2"/>
  <c r="V426" i="2"/>
  <c r="D661" i="1" l="1"/>
  <c r="C661" i="1"/>
  <c r="E661" i="2" s="1"/>
  <c r="BT660" i="1"/>
  <c r="T426" i="2"/>
  <c r="U426" i="2"/>
  <c r="V427" i="2"/>
  <c r="BT661" i="1" l="1"/>
  <c r="C662" i="1"/>
  <c r="E662" i="2" s="1"/>
  <c r="D662" i="1"/>
  <c r="T427" i="2"/>
  <c r="U427" i="2"/>
  <c r="V428" i="2"/>
  <c r="D663" i="1" l="1"/>
  <c r="C663" i="1"/>
  <c r="E663" i="2" s="1"/>
  <c r="BT662" i="1"/>
  <c r="T428" i="2"/>
  <c r="U428" i="2"/>
  <c r="V429" i="2"/>
  <c r="BT663" i="1" l="1"/>
  <c r="C664" i="1"/>
  <c r="E664" i="2" s="1"/>
  <c r="D664" i="1"/>
  <c r="T429" i="2"/>
  <c r="U429" i="2"/>
  <c r="V430" i="2"/>
  <c r="D665" i="1" l="1"/>
  <c r="C665" i="1"/>
  <c r="E665" i="2" s="1"/>
  <c r="BT664" i="1"/>
  <c r="T430" i="2"/>
  <c r="U430" i="2"/>
  <c r="V431" i="2"/>
  <c r="BT665" i="1" l="1"/>
  <c r="C666" i="1"/>
  <c r="E666" i="2" s="1"/>
  <c r="D666" i="1"/>
  <c r="T431" i="2"/>
  <c r="U431" i="2"/>
  <c r="V432" i="2"/>
  <c r="BT666" i="1" l="1"/>
  <c r="D667" i="1"/>
  <c r="C667" i="1"/>
  <c r="E667" i="2" s="1"/>
  <c r="T432" i="2"/>
  <c r="U432" i="2"/>
  <c r="V433" i="2"/>
  <c r="BT667" i="1" l="1"/>
  <c r="C668" i="1"/>
  <c r="E668" i="2" s="1"/>
  <c r="D668" i="1"/>
  <c r="T433" i="2"/>
  <c r="U433" i="2"/>
  <c r="V434" i="2"/>
  <c r="BT668" i="1" l="1"/>
  <c r="D669" i="1"/>
  <c r="C669" i="1"/>
  <c r="E669" i="2" s="1"/>
  <c r="T434" i="2"/>
  <c r="U434" i="2"/>
  <c r="V435" i="2"/>
  <c r="C670" i="1" l="1"/>
  <c r="E670" i="2" s="1"/>
  <c r="D670" i="1"/>
  <c r="BT669" i="1"/>
  <c r="T435" i="2"/>
  <c r="U435" i="2"/>
  <c r="V436" i="2"/>
  <c r="D671" i="1" l="1"/>
  <c r="C671" i="1"/>
  <c r="E671" i="2" s="1"/>
  <c r="BT670" i="1"/>
  <c r="T436" i="2"/>
  <c r="U436" i="2"/>
  <c r="V437" i="2"/>
  <c r="BT671" i="1" l="1"/>
  <c r="C672" i="1"/>
  <c r="E672" i="2" s="1"/>
  <c r="D672" i="1"/>
  <c r="T437" i="2"/>
  <c r="U437" i="2"/>
  <c r="V438" i="2"/>
  <c r="D673" i="1" l="1"/>
  <c r="C673" i="1"/>
  <c r="E673" i="2" s="1"/>
  <c r="BT672" i="1"/>
  <c r="T438" i="2"/>
  <c r="U438" i="2"/>
  <c r="V439" i="2"/>
  <c r="BT673" i="1" l="1"/>
  <c r="C674" i="1"/>
  <c r="E674" i="2" s="1"/>
  <c r="D674" i="1"/>
  <c r="T439" i="2"/>
  <c r="U439" i="2"/>
  <c r="V440" i="2"/>
  <c r="BT674" i="1" l="1"/>
  <c r="D675" i="1"/>
  <c r="C675" i="1"/>
  <c r="E675" i="2" s="1"/>
  <c r="T440" i="2"/>
  <c r="U440" i="2"/>
  <c r="V441" i="2"/>
  <c r="C676" i="1" l="1"/>
  <c r="E676" i="2" s="1"/>
  <c r="D676" i="1"/>
  <c r="BT675" i="1"/>
  <c r="T441" i="2"/>
  <c r="U441" i="2"/>
  <c r="V442" i="2"/>
  <c r="D677" i="1" l="1"/>
  <c r="C677" i="1"/>
  <c r="E677" i="2" s="1"/>
  <c r="BT676" i="1"/>
  <c r="T442" i="2"/>
  <c r="U442" i="2"/>
  <c r="V443" i="2"/>
  <c r="BT677" i="1" l="1"/>
  <c r="C678" i="1"/>
  <c r="E678" i="2" s="1"/>
  <c r="D678" i="1"/>
  <c r="T443" i="2"/>
  <c r="U443" i="2"/>
  <c r="V444" i="2"/>
  <c r="BT678" i="1" l="1"/>
  <c r="D679" i="1"/>
  <c r="C679" i="1"/>
  <c r="E679" i="2" s="1"/>
  <c r="T444" i="2"/>
  <c r="U444" i="2"/>
  <c r="V445" i="2"/>
  <c r="BT679" i="1" l="1"/>
  <c r="C680" i="1"/>
  <c r="E680" i="2" s="1"/>
  <c r="D680" i="1"/>
  <c r="T445" i="2"/>
  <c r="U445" i="2"/>
  <c r="V446" i="2"/>
  <c r="D681" i="1" l="1"/>
  <c r="C681" i="1"/>
  <c r="E681" i="2" s="1"/>
  <c r="BT680" i="1"/>
  <c r="T446" i="2"/>
  <c r="U446" i="2"/>
  <c r="V447" i="2"/>
  <c r="BT681" i="1" l="1"/>
  <c r="C682" i="1"/>
  <c r="E682" i="2" s="1"/>
  <c r="D682" i="1"/>
  <c r="T447" i="2"/>
  <c r="U447" i="2"/>
  <c r="V448" i="2"/>
  <c r="BT682" i="1" l="1"/>
  <c r="D683" i="1"/>
  <c r="C683" i="1"/>
  <c r="E683" i="2" s="1"/>
  <c r="T448" i="2"/>
  <c r="U448" i="2"/>
  <c r="V449" i="2"/>
  <c r="C684" i="1" l="1"/>
  <c r="E684" i="2" s="1"/>
  <c r="D684" i="1"/>
  <c r="BT683" i="1"/>
  <c r="T449" i="2"/>
  <c r="U449" i="2"/>
  <c r="V450" i="2"/>
  <c r="D685" i="1" l="1"/>
  <c r="C685" i="1"/>
  <c r="E685" i="2" s="1"/>
  <c r="BT684" i="1"/>
  <c r="T450" i="2"/>
  <c r="U450" i="2"/>
  <c r="V451" i="2"/>
  <c r="BT685" i="1" l="1"/>
  <c r="C686" i="1"/>
  <c r="E686" i="2" s="1"/>
  <c r="D686" i="1"/>
  <c r="T451" i="2"/>
  <c r="U451" i="2"/>
  <c r="V452" i="2"/>
  <c r="BT686" i="1" l="1"/>
  <c r="D687" i="1"/>
  <c r="C687" i="1"/>
  <c r="E687" i="2" s="1"/>
  <c r="T452" i="2"/>
  <c r="U452" i="2"/>
  <c r="V453" i="2"/>
  <c r="C688" i="1" l="1"/>
  <c r="E688" i="2" s="1"/>
  <c r="D688" i="1"/>
  <c r="BT687" i="1"/>
  <c r="T453" i="2"/>
  <c r="U453" i="2"/>
  <c r="V454" i="2"/>
  <c r="BT688" i="1" l="1"/>
  <c r="D689" i="1"/>
  <c r="C689" i="1"/>
  <c r="E689" i="2" s="1"/>
  <c r="T454" i="2"/>
  <c r="U454" i="2"/>
  <c r="V455" i="2"/>
  <c r="C690" i="1" l="1"/>
  <c r="E690" i="2" s="1"/>
  <c r="D690" i="1"/>
  <c r="BT689" i="1"/>
  <c r="T455" i="2"/>
  <c r="U455" i="2"/>
  <c r="V456" i="2"/>
  <c r="BT690" i="1" l="1"/>
  <c r="D691" i="1"/>
  <c r="C691" i="1"/>
  <c r="E691" i="2" s="1"/>
  <c r="T456" i="2"/>
  <c r="U456" i="2"/>
  <c r="V457" i="2"/>
  <c r="BT691" i="1" l="1"/>
  <c r="C692" i="1"/>
  <c r="E692" i="2" s="1"/>
  <c r="D692" i="1"/>
  <c r="T457" i="2"/>
  <c r="U457" i="2"/>
  <c r="V458" i="2"/>
  <c r="BT692" i="1" l="1"/>
  <c r="D693" i="1"/>
  <c r="C693" i="1"/>
  <c r="E693" i="2" s="1"/>
  <c r="T458" i="2"/>
  <c r="U458" i="2"/>
  <c r="V459" i="2"/>
  <c r="C694" i="1" l="1"/>
  <c r="E694" i="2" s="1"/>
  <c r="D694" i="1"/>
  <c r="BT693" i="1"/>
  <c r="T459" i="2"/>
  <c r="U459" i="2"/>
  <c r="V460" i="2"/>
  <c r="D695" i="1" l="1"/>
  <c r="C695" i="1"/>
  <c r="E695" i="2" s="1"/>
  <c r="BT694" i="1"/>
  <c r="T460" i="2"/>
  <c r="U460" i="2"/>
  <c r="V461" i="2"/>
  <c r="BT695" i="1" l="1"/>
  <c r="C696" i="1"/>
  <c r="E696" i="2" s="1"/>
  <c r="D696" i="1"/>
  <c r="T461" i="2"/>
  <c r="U461" i="2"/>
  <c r="V462" i="2"/>
  <c r="D697" i="1" l="1"/>
  <c r="C697" i="1"/>
  <c r="E697" i="2" s="1"/>
  <c r="BT696" i="1"/>
  <c r="T462" i="2"/>
  <c r="U462" i="2"/>
  <c r="V463" i="2"/>
  <c r="BT697" i="1" l="1"/>
  <c r="C698" i="1"/>
  <c r="E698" i="2" s="1"/>
  <c r="D698" i="1"/>
  <c r="T463" i="2"/>
  <c r="U463" i="2"/>
  <c r="V464" i="2"/>
  <c r="BT698" i="1" l="1"/>
  <c r="D699" i="1"/>
  <c r="C699" i="1"/>
  <c r="E699" i="2" s="1"/>
  <c r="T464" i="2"/>
  <c r="U464" i="2"/>
  <c r="V465" i="2"/>
  <c r="C700" i="1" l="1"/>
  <c r="E700" i="2" s="1"/>
  <c r="D700" i="1"/>
  <c r="BT699" i="1"/>
  <c r="T465" i="2"/>
  <c r="U465" i="2"/>
  <c r="V466" i="2"/>
  <c r="D701" i="1" l="1"/>
  <c r="C701" i="1"/>
  <c r="E701" i="2" s="1"/>
  <c r="BT700" i="1"/>
  <c r="T466" i="2"/>
  <c r="U466" i="2"/>
  <c r="V467" i="2"/>
  <c r="BT701" i="1" l="1"/>
  <c r="C702" i="1"/>
  <c r="E702" i="2" s="1"/>
  <c r="D702" i="1"/>
  <c r="T467" i="2"/>
  <c r="U467" i="2"/>
  <c r="V468" i="2"/>
  <c r="BT702" i="1" l="1"/>
  <c r="D703" i="1"/>
  <c r="C703" i="1"/>
  <c r="E703" i="2" s="1"/>
  <c r="T468" i="2"/>
  <c r="U468" i="2"/>
  <c r="V469" i="2"/>
  <c r="C704" i="1" l="1"/>
  <c r="E704" i="2" s="1"/>
  <c r="D704" i="1"/>
  <c r="BT703" i="1"/>
  <c r="T469" i="2"/>
  <c r="U469" i="2"/>
  <c r="V470" i="2"/>
  <c r="BT704" i="1" l="1"/>
  <c r="D705" i="1"/>
  <c r="C705" i="1"/>
  <c r="E705" i="2" s="1"/>
  <c r="T470" i="2"/>
  <c r="U470" i="2"/>
  <c r="V471" i="2"/>
  <c r="BT705" i="1" l="1"/>
  <c r="C706" i="1"/>
  <c r="E706" i="2" s="1"/>
  <c r="D706" i="1"/>
  <c r="T471" i="2"/>
  <c r="U471" i="2"/>
  <c r="V472" i="2"/>
  <c r="BT706" i="1" l="1"/>
  <c r="D707" i="1"/>
  <c r="C707" i="1"/>
  <c r="E707" i="2" s="1"/>
  <c r="T472" i="2"/>
  <c r="U472" i="2"/>
  <c r="V473" i="2"/>
  <c r="C708" i="1" l="1"/>
  <c r="E708" i="2" s="1"/>
  <c r="D708" i="1"/>
  <c r="BT707" i="1"/>
  <c r="T473" i="2"/>
  <c r="U473" i="2"/>
  <c r="V474" i="2"/>
  <c r="D709" i="1" l="1"/>
  <c r="C709" i="1"/>
  <c r="E709" i="2" s="1"/>
  <c r="BT708" i="1"/>
  <c r="T474" i="2"/>
  <c r="U474" i="2"/>
  <c r="V475" i="2"/>
  <c r="BT709" i="1" l="1"/>
  <c r="C710" i="1"/>
  <c r="E710" i="2" s="1"/>
  <c r="D710" i="1"/>
  <c r="T475" i="2"/>
  <c r="U475" i="2"/>
  <c r="V476" i="2"/>
  <c r="BT710" i="1" l="1"/>
  <c r="D711" i="1"/>
  <c r="C711" i="1"/>
  <c r="E711" i="2" s="1"/>
  <c r="T476" i="2"/>
  <c r="U476" i="2"/>
  <c r="V477" i="2"/>
  <c r="BT711" i="1" l="1"/>
  <c r="C712" i="1"/>
  <c r="E712" i="2" s="1"/>
  <c r="D712" i="1"/>
  <c r="T477" i="2"/>
  <c r="U477" i="2"/>
  <c r="V478" i="2"/>
  <c r="D713" i="1" l="1"/>
  <c r="C713" i="1"/>
  <c r="E713" i="2" s="1"/>
  <c r="BT712" i="1"/>
  <c r="T478" i="2"/>
  <c r="U478" i="2"/>
  <c r="V479" i="2"/>
  <c r="BT713" i="1" l="1"/>
  <c r="C714" i="1"/>
  <c r="E714" i="2" s="1"/>
  <c r="D714" i="1"/>
  <c r="T479" i="2"/>
  <c r="U479" i="2"/>
  <c r="V480" i="2"/>
  <c r="BT714" i="1" l="1"/>
  <c r="D715" i="1"/>
  <c r="C715" i="1"/>
  <c r="E715" i="2" s="1"/>
  <c r="T480" i="2"/>
  <c r="U480" i="2"/>
  <c r="V481" i="2"/>
  <c r="C716" i="1" l="1"/>
  <c r="E716" i="2" s="1"/>
  <c r="D716" i="1"/>
  <c r="BT715" i="1"/>
  <c r="T481" i="2"/>
  <c r="U481" i="2"/>
  <c r="V482" i="2"/>
  <c r="D717" i="1" l="1"/>
  <c r="C717" i="1"/>
  <c r="E717" i="2" s="1"/>
  <c r="BT716" i="1"/>
  <c r="T482" i="2"/>
  <c r="U482" i="2"/>
  <c r="V483" i="2"/>
  <c r="BT717" i="1" l="1"/>
  <c r="C718" i="1"/>
  <c r="E718" i="2" s="1"/>
  <c r="D718" i="1"/>
  <c r="T483" i="2"/>
  <c r="U483" i="2"/>
  <c r="V484" i="2"/>
  <c r="BT718" i="1" l="1"/>
  <c r="D719" i="1"/>
  <c r="C719" i="1"/>
  <c r="E719" i="2" s="1"/>
  <c r="T484" i="2"/>
  <c r="U484" i="2"/>
  <c r="V485" i="2"/>
  <c r="BT719" i="1" l="1"/>
  <c r="D720" i="1"/>
  <c r="C720" i="1"/>
  <c r="E720" i="2" s="1"/>
  <c r="T485" i="2"/>
  <c r="U485" i="2"/>
  <c r="V486" i="2"/>
  <c r="BT720" i="1" l="1"/>
  <c r="C721" i="1"/>
  <c r="E721" i="2" s="1"/>
  <c r="D721" i="1"/>
  <c r="T486" i="2"/>
  <c r="U486" i="2"/>
  <c r="V487" i="2"/>
  <c r="BT721" i="1" l="1"/>
  <c r="C722" i="1"/>
  <c r="E722" i="2" s="1"/>
  <c r="D722" i="1"/>
  <c r="T487" i="2"/>
  <c r="U487" i="2"/>
  <c r="V488" i="2"/>
  <c r="C723" i="1" l="1"/>
  <c r="E723" i="2" s="1"/>
  <c r="D723" i="1"/>
  <c r="BT722" i="1"/>
  <c r="T488" i="2"/>
  <c r="U488" i="2"/>
  <c r="V489" i="2"/>
  <c r="BT723" i="1" l="1"/>
  <c r="D724" i="1"/>
  <c r="C724" i="1"/>
  <c r="E724" i="2" s="1"/>
  <c r="T489" i="2"/>
  <c r="U489" i="2"/>
  <c r="V490" i="2"/>
  <c r="BT724" i="1" l="1"/>
  <c r="C725" i="1"/>
  <c r="E725" i="2" s="1"/>
  <c r="D725" i="1"/>
  <c r="T490" i="2"/>
  <c r="U490" i="2"/>
  <c r="V491" i="2"/>
  <c r="D726" i="1" l="1"/>
  <c r="C726" i="1"/>
  <c r="E726" i="2" s="1"/>
  <c r="BT725" i="1"/>
  <c r="T491" i="2"/>
  <c r="U491" i="2"/>
  <c r="V492" i="2"/>
  <c r="C727" i="1" l="1"/>
  <c r="E727" i="2" s="1"/>
  <c r="D727" i="1"/>
  <c r="BT726" i="1"/>
  <c r="T492" i="2"/>
  <c r="U492" i="2"/>
  <c r="V493" i="2"/>
  <c r="D728" i="1" l="1"/>
  <c r="C728" i="1"/>
  <c r="E728" i="2" s="1"/>
  <c r="BT727" i="1"/>
  <c r="T493" i="2"/>
  <c r="U493" i="2"/>
  <c r="V494" i="2"/>
  <c r="C729" i="1" l="1"/>
  <c r="E729" i="2" s="1"/>
  <c r="D729" i="1"/>
  <c r="BT728" i="1"/>
  <c r="T494" i="2"/>
  <c r="U494" i="2"/>
  <c r="V495" i="2"/>
  <c r="C730" i="1" l="1"/>
  <c r="E730" i="2" s="1"/>
  <c r="D730" i="1"/>
  <c r="BT729" i="1"/>
  <c r="T495" i="2"/>
  <c r="U495" i="2"/>
  <c r="V496" i="2"/>
  <c r="BT730" i="1" l="1"/>
  <c r="C731" i="1"/>
  <c r="E731" i="2" s="1"/>
  <c r="D731" i="1"/>
  <c r="T496" i="2"/>
  <c r="U496" i="2"/>
  <c r="V497" i="2"/>
  <c r="BT731" i="1" l="1"/>
  <c r="D732" i="1"/>
  <c r="C732" i="1"/>
  <c r="E732" i="2" s="1"/>
  <c r="T497" i="2"/>
  <c r="U497" i="2"/>
  <c r="V498" i="2"/>
  <c r="BT732" i="1" l="1"/>
  <c r="C733" i="1"/>
  <c r="E733" i="2" s="1"/>
  <c r="D733" i="1"/>
  <c r="T498" i="2"/>
  <c r="U498" i="2"/>
  <c r="V499" i="2"/>
  <c r="BT733" i="1" l="1"/>
  <c r="D734" i="1"/>
  <c r="C734" i="1"/>
  <c r="E734" i="2" s="1"/>
  <c r="T499" i="2"/>
  <c r="U499" i="2"/>
  <c r="V500" i="2"/>
  <c r="C735" i="1" l="1"/>
  <c r="E735" i="2" s="1"/>
  <c r="D735" i="1"/>
  <c r="BT734" i="1"/>
  <c r="T500" i="2"/>
  <c r="U500" i="2"/>
  <c r="V501" i="2"/>
  <c r="BT735" i="1" l="1"/>
  <c r="D736" i="1"/>
  <c r="C736" i="1"/>
  <c r="E736" i="2" s="1"/>
  <c r="T501" i="2"/>
  <c r="U501" i="2"/>
  <c r="V502" i="2"/>
  <c r="C737" i="1" l="1"/>
  <c r="E737" i="2" s="1"/>
  <c r="D737" i="1"/>
  <c r="BT736" i="1"/>
  <c r="T502" i="2"/>
  <c r="U502" i="2"/>
  <c r="V503" i="2"/>
  <c r="BT737" i="1" l="1"/>
  <c r="D738" i="1"/>
  <c r="C738" i="1"/>
  <c r="E738" i="2" s="1"/>
  <c r="T503" i="2"/>
  <c r="U503" i="2"/>
  <c r="V504" i="2"/>
  <c r="C739" i="1" l="1"/>
  <c r="E739" i="2" s="1"/>
  <c r="D739" i="1"/>
  <c r="BT738" i="1"/>
  <c r="T504" i="2"/>
  <c r="U504" i="2"/>
  <c r="V505" i="2"/>
  <c r="D740" i="1" l="1"/>
  <c r="C740" i="1"/>
  <c r="E740" i="2" s="1"/>
  <c r="BT739" i="1"/>
  <c r="T505" i="2"/>
  <c r="U505" i="2"/>
  <c r="V506" i="2"/>
  <c r="BT740" i="1" l="1"/>
  <c r="C741" i="1"/>
  <c r="E741" i="2" s="1"/>
  <c r="D741" i="1"/>
  <c r="T506" i="2"/>
  <c r="U506" i="2"/>
  <c r="V507" i="2"/>
  <c r="BT741" i="1" l="1"/>
  <c r="D742" i="1"/>
  <c r="C742" i="1"/>
  <c r="E742" i="2" s="1"/>
  <c r="T507" i="2"/>
  <c r="U507" i="2"/>
  <c r="V508" i="2"/>
  <c r="C743" i="1" l="1"/>
  <c r="E743" i="2" s="1"/>
  <c r="D743" i="1"/>
  <c r="BT742" i="1"/>
  <c r="T508" i="2"/>
  <c r="U508" i="2"/>
  <c r="V509" i="2"/>
  <c r="D744" i="1" l="1"/>
  <c r="C744" i="1"/>
  <c r="E744" i="2" s="1"/>
  <c r="BT743" i="1"/>
  <c r="T509" i="2"/>
  <c r="U509" i="2"/>
  <c r="V510" i="2"/>
  <c r="BT744" i="1" l="1"/>
  <c r="C745" i="1"/>
  <c r="E745" i="2" s="1"/>
  <c r="D745" i="1"/>
  <c r="T510" i="2"/>
  <c r="U510" i="2"/>
  <c r="V511" i="2"/>
  <c r="D746" i="1" l="1"/>
  <c r="C746" i="1"/>
  <c r="E746" i="2" s="1"/>
  <c r="BT745" i="1"/>
  <c r="T511" i="2"/>
  <c r="U511" i="2"/>
  <c r="V512" i="2"/>
  <c r="BT746" i="1" l="1"/>
  <c r="C747" i="1"/>
  <c r="E747" i="2" s="1"/>
  <c r="D747" i="1"/>
  <c r="T512" i="2"/>
  <c r="U512" i="2"/>
  <c r="V513" i="2"/>
  <c r="BT747" i="1" l="1"/>
  <c r="D748" i="1"/>
  <c r="C748" i="1"/>
  <c r="E748" i="2" s="1"/>
  <c r="T513" i="2"/>
  <c r="U513" i="2"/>
  <c r="V514" i="2"/>
  <c r="BT748" i="1" l="1"/>
  <c r="C749" i="1"/>
  <c r="E749" i="2" s="1"/>
  <c r="D749" i="1"/>
  <c r="T514" i="2"/>
  <c r="U514" i="2"/>
  <c r="V515" i="2"/>
  <c r="BT749" i="1" l="1"/>
  <c r="D750" i="1"/>
  <c r="C750" i="1"/>
  <c r="E750" i="2" s="1"/>
  <c r="T515" i="2"/>
  <c r="U515" i="2"/>
  <c r="V516" i="2"/>
  <c r="BT750" i="1" l="1"/>
  <c r="C751" i="1"/>
  <c r="E751" i="2" s="1"/>
  <c r="D751" i="1"/>
  <c r="T516" i="2"/>
  <c r="U516" i="2"/>
  <c r="V517" i="2"/>
  <c r="D752" i="1" l="1"/>
  <c r="C752" i="1"/>
  <c r="E752" i="2" s="1"/>
  <c r="BT751" i="1"/>
  <c r="T517" i="2"/>
  <c r="U517" i="2"/>
  <c r="V518" i="2"/>
  <c r="BT752" i="1" l="1"/>
  <c r="C753" i="1"/>
  <c r="E753" i="2" s="1"/>
  <c r="D753" i="1"/>
  <c r="T518" i="2"/>
  <c r="U518" i="2"/>
  <c r="V519" i="2"/>
  <c r="D754" i="1" l="1"/>
  <c r="C754" i="1"/>
  <c r="E754" i="2" s="1"/>
  <c r="BT753" i="1"/>
  <c r="T519" i="2"/>
  <c r="U519" i="2"/>
  <c r="V520" i="2"/>
  <c r="BT754" i="1" l="1"/>
  <c r="C755" i="1"/>
  <c r="E755" i="2" s="1"/>
  <c r="D755" i="1"/>
  <c r="T520" i="2"/>
  <c r="U520" i="2"/>
  <c r="V521" i="2"/>
  <c r="BT755" i="1" l="1"/>
  <c r="D756" i="1"/>
  <c r="C756" i="1"/>
  <c r="E756" i="2" s="1"/>
  <c r="T521" i="2"/>
  <c r="U521" i="2"/>
  <c r="V522" i="2"/>
  <c r="BT756" i="1" l="1"/>
  <c r="C757" i="1"/>
  <c r="E757" i="2" s="1"/>
  <c r="D757" i="1"/>
  <c r="T522" i="2"/>
  <c r="U522" i="2"/>
  <c r="V523" i="2"/>
  <c r="BT757" i="1" l="1"/>
  <c r="D758" i="1"/>
  <c r="C758" i="1"/>
  <c r="E758" i="2" s="1"/>
  <c r="T523" i="2"/>
  <c r="U523" i="2"/>
  <c r="V524" i="2"/>
  <c r="C759" i="1" l="1"/>
  <c r="E759" i="2" s="1"/>
  <c r="D759" i="1"/>
  <c r="BT758" i="1"/>
  <c r="T524" i="2"/>
  <c r="U524" i="2"/>
  <c r="V525" i="2"/>
  <c r="D760" i="1" l="1"/>
  <c r="C760" i="1"/>
  <c r="E760" i="2" s="1"/>
  <c r="BT759" i="1"/>
  <c r="T525" i="2"/>
  <c r="U525" i="2"/>
  <c r="V526" i="2"/>
  <c r="BT760" i="1" l="1"/>
  <c r="C761" i="1"/>
  <c r="E761" i="2" s="1"/>
  <c r="D761" i="1"/>
  <c r="T526" i="2"/>
  <c r="U526" i="2"/>
  <c r="V527" i="2"/>
  <c r="D762" i="1" l="1"/>
  <c r="C762" i="1"/>
  <c r="E762" i="2" s="1"/>
  <c r="BT761" i="1"/>
  <c r="T527" i="2"/>
  <c r="U527" i="2"/>
  <c r="V528" i="2"/>
  <c r="BT762" i="1" l="1"/>
  <c r="C763" i="1"/>
  <c r="E763" i="2" s="1"/>
  <c r="D763" i="1"/>
  <c r="T528" i="2"/>
  <c r="U528" i="2"/>
  <c r="V529" i="2"/>
  <c r="BT763" i="1" l="1"/>
  <c r="D764" i="1"/>
  <c r="C764" i="1"/>
  <c r="E764" i="2" s="1"/>
  <c r="T529" i="2"/>
  <c r="U529" i="2"/>
  <c r="V530" i="2"/>
  <c r="C765" i="1" l="1"/>
  <c r="E765" i="2" s="1"/>
  <c r="D765" i="1"/>
  <c r="BT764" i="1"/>
  <c r="T530" i="2"/>
  <c r="U530" i="2"/>
  <c r="V531" i="2"/>
  <c r="D766" i="1" l="1"/>
  <c r="C766" i="1"/>
  <c r="E766" i="2" s="1"/>
  <c r="BT765" i="1"/>
  <c r="T531" i="2"/>
  <c r="U531" i="2"/>
  <c r="V532" i="2"/>
  <c r="BT766" i="1" l="1"/>
  <c r="C767" i="1"/>
  <c r="E767" i="2" s="1"/>
  <c r="D767" i="1"/>
  <c r="T532" i="2"/>
  <c r="U532" i="2"/>
  <c r="V533" i="2"/>
  <c r="D768" i="1" l="1"/>
  <c r="C768" i="1"/>
  <c r="E768" i="2" s="1"/>
  <c r="BT767" i="1"/>
  <c r="T533" i="2"/>
  <c r="U533" i="2"/>
  <c r="V534" i="2"/>
  <c r="BT768" i="1" l="1"/>
  <c r="C769" i="1"/>
  <c r="E769" i="2" s="1"/>
  <c r="D769" i="1"/>
  <c r="T534" i="2"/>
  <c r="U534" i="2"/>
  <c r="V535" i="2"/>
  <c r="D770" i="1" l="1"/>
  <c r="C770" i="1"/>
  <c r="E770" i="2" s="1"/>
  <c r="BT769" i="1"/>
  <c r="T535" i="2"/>
  <c r="U535" i="2"/>
  <c r="V536" i="2"/>
  <c r="BT770" i="1" l="1"/>
  <c r="C771" i="1"/>
  <c r="E771" i="2" s="1"/>
  <c r="D771" i="1"/>
  <c r="T536" i="2"/>
  <c r="U536" i="2"/>
  <c r="V537" i="2"/>
  <c r="BT771" i="1" l="1"/>
  <c r="D772" i="1"/>
  <c r="C772" i="1"/>
  <c r="E772" i="2" s="1"/>
  <c r="T537" i="2"/>
  <c r="U537" i="2"/>
  <c r="V538" i="2"/>
  <c r="C773" i="1" l="1"/>
  <c r="E773" i="2" s="1"/>
  <c r="D773" i="1"/>
  <c r="BT772" i="1"/>
  <c r="T538" i="2"/>
  <c r="U538" i="2"/>
  <c r="V539" i="2"/>
  <c r="BT773" i="1" l="1"/>
  <c r="D774" i="1"/>
  <c r="C774" i="1"/>
  <c r="E774" i="2" s="1"/>
  <c r="T539" i="2"/>
  <c r="U539" i="2"/>
  <c r="V540" i="2"/>
  <c r="C775" i="1" l="1"/>
  <c r="E775" i="2" s="1"/>
  <c r="D775" i="1"/>
  <c r="BT774" i="1"/>
  <c r="T540" i="2"/>
  <c r="U540" i="2"/>
  <c r="V541" i="2"/>
  <c r="D776" i="1" l="1"/>
  <c r="C776" i="1"/>
  <c r="E776" i="2" s="1"/>
  <c r="BT775" i="1"/>
  <c r="T541" i="2"/>
  <c r="U541" i="2"/>
  <c r="V542" i="2"/>
  <c r="BT776" i="1" l="1"/>
  <c r="C777" i="1"/>
  <c r="E777" i="2" s="1"/>
  <c r="D777" i="1"/>
  <c r="T542" i="2"/>
  <c r="U542" i="2"/>
  <c r="V543" i="2"/>
  <c r="D778" i="1" l="1"/>
  <c r="C778" i="1"/>
  <c r="E778" i="2" s="1"/>
  <c r="BT777" i="1"/>
  <c r="T543" i="2"/>
  <c r="U543" i="2"/>
  <c r="V544" i="2"/>
  <c r="BT778" i="1" l="1"/>
  <c r="C779" i="1"/>
  <c r="E779" i="2" s="1"/>
  <c r="D779" i="1"/>
  <c r="T544" i="2"/>
  <c r="U544" i="2"/>
  <c r="V545" i="2"/>
  <c r="BT779" i="1" l="1"/>
  <c r="D780" i="1"/>
  <c r="C780" i="1"/>
  <c r="E780" i="2" s="1"/>
  <c r="T545" i="2"/>
  <c r="U545" i="2"/>
  <c r="V546" i="2"/>
  <c r="C781" i="1" l="1"/>
  <c r="E781" i="2" s="1"/>
  <c r="D781" i="1"/>
  <c r="BT780" i="1"/>
  <c r="T546" i="2"/>
  <c r="U546" i="2"/>
  <c r="V547" i="2"/>
  <c r="D782" i="1" l="1"/>
  <c r="C782" i="1"/>
  <c r="E782" i="2" s="1"/>
  <c r="BT781" i="1"/>
  <c r="T547" i="2"/>
  <c r="U547" i="2"/>
  <c r="V548" i="2"/>
  <c r="BT782" i="1" l="1"/>
  <c r="C783" i="1"/>
  <c r="E783" i="2" s="1"/>
  <c r="D783" i="1"/>
  <c r="T548" i="2"/>
  <c r="U548" i="2"/>
  <c r="V549" i="2"/>
  <c r="D784" i="1" l="1"/>
  <c r="C784" i="1"/>
  <c r="E784" i="2" s="1"/>
  <c r="BT783" i="1"/>
  <c r="T549" i="2"/>
  <c r="U549" i="2"/>
  <c r="V550" i="2"/>
  <c r="BT784" i="1" l="1"/>
  <c r="C785" i="1"/>
  <c r="E785" i="2" s="1"/>
  <c r="D785" i="1"/>
  <c r="T550" i="2"/>
  <c r="U550" i="2"/>
  <c r="V551" i="2"/>
  <c r="D786" i="1" l="1"/>
  <c r="C786" i="1"/>
  <c r="E786" i="2" s="1"/>
  <c r="BT785" i="1"/>
  <c r="T551" i="2"/>
  <c r="U551" i="2"/>
  <c r="V552" i="2"/>
  <c r="BT786" i="1" l="1"/>
  <c r="C787" i="1"/>
  <c r="E787" i="2" s="1"/>
  <c r="D787" i="1"/>
  <c r="T552" i="2"/>
  <c r="U552" i="2"/>
  <c r="V553" i="2"/>
  <c r="BT787" i="1" l="1"/>
  <c r="D788" i="1"/>
  <c r="C788" i="1"/>
  <c r="E788" i="2" s="1"/>
  <c r="T553" i="2"/>
  <c r="U553" i="2"/>
  <c r="V554" i="2"/>
  <c r="C789" i="1" l="1"/>
  <c r="E789" i="2" s="1"/>
  <c r="D789" i="1"/>
  <c r="BT788" i="1"/>
  <c r="T554" i="2"/>
  <c r="U554" i="2"/>
  <c r="V555" i="2"/>
  <c r="D790" i="1" l="1"/>
  <c r="C790" i="1"/>
  <c r="E790" i="2" s="1"/>
  <c r="BT789" i="1"/>
  <c r="T555" i="2"/>
  <c r="U555" i="2"/>
  <c r="V556" i="2"/>
  <c r="BT790" i="1" l="1"/>
  <c r="C791" i="1"/>
  <c r="E791" i="2" s="1"/>
  <c r="D791" i="1"/>
  <c r="T556" i="2"/>
  <c r="U556" i="2"/>
  <c r="V557" i="2"/>
  <c r="BT791" i="1" l="1"/>
  <c r="D792" i="1"/>
  <c r="C792" i="1"/>
  <c r="E792" i="2" s="1"/>
  <c r="T557" i="2"/>
  <c r="U557" i="2"/>
  <c r="V558" i="2"/>
  <c r="C793" i="1" l="1"/>
  <c r="E793" i="2" s="1"/>
  <c r="D793" i="1"/>
  <c r="BT792" i="1"/>
  <c r="T558" i="2"/>
  <c r="U558" i="2"/>
  <c r="V559" i="2"/>
  <c r="BT793" i="1" l="1"/>
  <c r="D794" i="1"/>
  <c r="C794" i="1"/>
  <c r="E794" i="2" s="1"/>
  <c r="T559" i="2"/>
  <c r="U559" i="2"/>
  <c r="V560" i="2"/>
  <c r="C795" i="1" l="1"/>
  <c r="E795" i="2" s="1"/>
  <c r="D795" i="1"/>
  <c r="BT794" i="1"/>
  <c r="T560" i="2"/>
  <c r="U560" i="2"/>
  <c r="V561" i="2"/>
  <c r="D796" i="1" l="1"/>
  <c r="C796" i="1"/>
  <c r="E796" i="2" s="1"/>
  <c r="BT795" i="1"/>
  <c r="T561" i="2"/>
  <c r="U561" i="2"/>
  <c r="V562" i="2"/>
  <c r="BT796" i="1" l="1"/>
  <c r="C797" i="1"/>
  <c r="E797" i="2" s="1"/>
  <c r="D797" i="1"/>
  <c r="T562" i="2"/>
  <c r="U562" i="2"/>
  <c r="V563" i="2"/>
  <c r="BT797" i="1" l="1"/>
  <c r="D798" i="1"/>
  <c r="C798" i="1"/>
  <c r="E798" i="2" s="1"/>
  <c r="T563" i="2"/>
  <c r="U563" i="2"/>
  <c r="V564" i="2"/>
  <c r="C799" i="1" l="1"/>
  <c r="E799" i="2" s="1"/>
  <c r="D799" i="1"/>
  <c r="BT798" i="1"/>
  <c r="T564" i="2"/>
  <c r="U564" i="2"/>
  <c r="V565" i="2"/>
  <c r="BT799" i="1" l="1"/>
  <c r="D800" i="1"/>
  <c r="C800" i="1"/>
  <c r="E800" i="2" s="1"/>
  <c r="T565" i="2"/>
  <c r="U565" i="2"/>
  <c r="V566" i="2"/>
  <c r="C801" i="1" l="1"/>
  <c r="E801" i="2" s="1"/>
  <c r="D801" i="1"/>
  <c r="BT800" i="1"/>
  <c r="T566" i="2"/>
  <c r="U566" i="2"/>
  <c r="V567" i="2"/>
  <c r="BT801" i="1" l="1"/>
  <c r="D802" i="1"/>
  <c r="C802" i="1"/>
  <c r="E802" i="2" s="1"/>
  <c r="T567" i="2"/>
  <c r="U567" i="2"/>
  <c r="V568" i="2"/>
  <c r="C803" i="1" l="1"/>
  <c r="E803" i="2" s="1"/>
  <c r="D803" i="1"/>
  <c r="BT802" i="1"/>
  <c r="T568" i="2"/>
  <c r="U568" i="2"/>
  <c r="V569" i="2"/>
  <c r="D804" i="1" l="1"/>
  <c r="C804" i="1"/>
  <c r="E804" i="2" s="1"/>
  <c r="BT803" i="1"/>
  <c r="T569" i="2"/>
  <c r="U569" i="2"/>
  <c r="V570" i="2"/>
  <c r="BT804" i="1" l="1"/>
  <c r="C805" i="1"/>
  <c r="E805" i="2" s="1"/>
  <c r="D805" i="1"/>
  <c r="T570" i="2"/>
  <c r="U570" i="2"/>
  <c r="V571" i="2"/>
  <c r="BT805" i="1" l="1"/>
  <c r="D806" i="1"/>
  <c r="C806" i="1"/>
  <c r="E806" i="2" s="1"/>
  <c r="T571" i="2"/>
  <c r="U571" i="2"/>
  <c r="V572" i="2"/>
  <c r="C807" i="1" l="1"/>
  <c r="E807" i="2" s="1"/>
  <c r="D807" i="1"/>
  <c r="BT806" i="1"/>
  <c r="T572" i="2"/>
  <c r="U572" i="2"/>
  <c r="V573" i="2"/>
  <c r="D808" i="1" l="1"/>
  <c r="C808" i="1"/>
  <c r="E808" i="2" s="1"/>
  <c r="BT807" i="1"/>
  <c r="T573" i="2"/>
  <c r="U573" i="2"/>
  <c r="V574" i="2"/>
  <c r="BT808" i="1" l="1"/>
  <c r="C809" i="1"/>
  <c r="E809" i="2" s="1"/>
  <c r="D809" i="1"/>
  <c r="T574" i="2"/>
  <c r="U574" i="2"/>
  <c r="V575" i="2"/>
  <c r="D810" i="1" l="1"/>
  <c r="C810" i="1"/>
  <c r="E810" i="2" s="1"/>
  <c r="BT809" i="1"/>
  <c r="T575" i="2"/>
  <c r="U575" i="2"/>
  <c r="V576" i="2"/>
  <c r="BT810" i="1" l="1"/>
  <c r="C811" i="1"/>
  <c r="E811" i="2" s="1"/>
  <c r="D811" i="1"/>
  <c r="T576" i="2"/>
  <c r="U576" i="2"/>
  <c r="V577" i="2"/>
  <c r="BT811" i="1" l="1"/>
  <c r="D812" i="1"/>
  <c r="C812" i="1"/>
  <c r="E812" i="2" s="1"/>
  <c r="T577" i="2"/>
  <c r="U577" i="2"/>
  <c r="V578" i="2"/>
  <c r="C813" i="1" l="1"/>
  <c r="E813" i="2" s="1"/>
  <c r="D813" i="1"/>
  <c r="BT812" i="1"/>
  <c r="T578" i="2"/>
  <c r="U578" i="2"/>
  <c r="V579" i="2"/>
  <c r="D814" i="1" l="1"/>
  <c r="C814" i="1"/>
  <c r="E814" i="2" s="1"/>
  <c r="BT813" i="1"/>
  <c r="T579" i="2"/>
  <c r="U579" i="2"/>
  <c r="V580" i="2"/>
  <c r="BT814" i="1" l="1"/>
  <c r="C815" i="1"/>
  <c r="E815" i="2" s="1"/>
  <c r="D815" i="1"/>
  <c r="T580" i="2"/>
  <c r="U580" i="2"/>
  <c r="V581" i="2"/>
  <c r="D816" i="1" l="1"/>
  <c r="C816" i="1"/>
  <c r="E816" i="2" s="1"/>
  <c r="BT815" i="1"/>
  <c r="T581" i="2"/>
  <c r="U581" i="2"/>
  <c r="V582" i="2"/>
  <c r="BT816" i="1" l="1"/>
  <c r="C817" i="1"/>
  <c r="E817" i="2" s="1"/>
  <c r="D817" i="1"/>
  <c r="T582" i="2"/>
  <c r="U582" i="2"/>
  <c r="V583" i="2"/>
  <c r="D818" i="1" l="1"/>
  <c r="C818" i="1"/>
  <c r="E818" i="2" s="1"/>
  <c r="BT817" i="1"/>
  <c r="T583" i="2"/>
  <c r="U583" i="2"/>
  <c r="V584" i="2"/>
  <c r="BT818" i="1" l="1"/>
  <c r="C819" i="1"/>
  <c r="E819" i="2" s="1"/>
  <c r="D819" i="1"/>
  <c r="T584" i="2"/>
  <c r="U584" i="2"/>
  <c r="V585" i="2"/>
  <c r="BT819" i="1" l="1"/>
  <c r="D820" i="1"/>
  <c r="C820" i="1"/>
  <c r="E820" i="2" s="1"/>
  <c r="T585" i="2"/>
  <c r="U585" i="2"/>
  <c r="V586" i="2"/>
  <c r="C821" i="1" l="1"/>
  <c r="E821" i="2" s="1"/>
  <c r="D821" i="1"/>
  <c r="BT820" i="1"/>
  <c r="T586" i="2"/>
  <c r="U586" i="2"/>
  <c r="V587" i="2"/>
  <c r="D822" i="1" l="1"/>
  <c r="C822" i="1"/>
  <c r="E822" i="2" s="1"/>
  <c r="BT821" i="1"/>
  <c r="T587" i="2"/>
  <c r="U587" i="2"/>
  <c r="V588" i="2"/>
  <c r="BT822" i="1" l="1"/>
  <c r="C823" i="1"/>
  <c r="E823" i="2" s="1"/>
  <c r="D823" i="1"/>
  <c r="T588" i="2"/>
  <c r="U588" i="2"/>
  <c r="V589" i="2"/>
  <c r="BT823" i="1" l="1"/>
  <c r="D824" i="1"/>
  <c r="C824" i="1"/>
  <c r="E824" i="2" s="1"/>
  <c r="T589" i="2"/>
  <c r="U589" i="2"/>
  <c r="V590" i="2"/>
  <c r="C825" i="1" l="1"/>
  <c r="E825" i="2" s="1"/>
  <c r="D825" i="1"/>
  <c r="BT824" i="1"/>
  <c r="T590" i="2"/>
  <c r="U590" i="2"/>
  <c r="V591" i="2"/>
  <c r="BT825" i="1" l="1"/>
  <c r="D826" i="1"/>
  <c r="C826" i="1"/>
  <c r="E826" i="2" s="1"/>
  <c r="T591" i="2"/>
  <c r="U591" i="2"/>
  <c r="V592" i="2"/>
  <c r="C827" i="1" l="1"/>
  <c r="E827" i="2" s="1"/>
  <c r="D827" i="1"/>
  <c r="BT826" i="1"/>
  <c r="T592" i="2"/>
  <c r="U592" i="2"/>
  <c r="V593" i="2"/>
  <c r="BT827" i="1" l="1"/>
  <c r="D828" i="1"/>
  <c r="C828" i="1"/>
  <c r="E828" i="2" s="1"/>
  <c r="T593" i="2"/>
  <c r="U593" i="2"/>
  <c r="V594" i="2"/>
  <c r="C829" i="1" l="1"/>
  <c r="E829" i="2" s="1"/>
  <c r="D829" i="1"/>
  <c r="BT828" i="1"/>
  <c r="T594" i="2"/>
  <c r="U594" i="2"/>
  <c r="V595" i="2"/>
  <c r="D830" i="1" l="1"/>
  <c r="C830" i="1"/>
  <c r="E830" i="2" s="1"/>
  <c r="BT829" i="1"/>
  <c r="T595" i="2"/>
  <c r="U595" i="2"/>
  <c r="V596" i="2"/>
  <c r="BT830" i="1" l="1"/>
  <c r="C831" i="1"/>
  <c r="E831" i="2" s="1"/>
  <c r="D831" i="1"/>
  <c r="T596" i="2"/>
  <c r="U596" i="2"/>
  <c r="V597" i="2"/>
  <c r="D832" i="1" l="1"/>
  <c r="C832" i="1"/>
  <c r="E832" i="2" s="1"/>
  <c r="BT831" i="1"/>
  <c r="T597" i="2"/>
  <c r="U597" i="2"/>
  <c r="V598" i="2"/>
  <c r="BT832" i="1" l="1"/>
  <c r="C833" i="1"/>
  <c r="E833" i="2" s="1"/>
  <c r="D833" i="1"/>
  <c r="T598" i="2"/>
  <c r="U598" i="2"/>
  <c r="V599" i="2"/>
  <c r="D834" i="1" l="1"/>
  <c r="C834" i="1"/>
  <c r="E834" i="2" s="1"/>
  <c r="BT833" i="1"/>
  <c r="T599" i="2"/>
  <c r="U599" i="2"/>
  <c r="V600" i="2"/>
  <c r="BT834" i="1" l="1"/>
  <c r="C835" i="1"/>
  <c r="E835" i="2" s="1"/>
  <c r="D835" i="1"/>
  <c r="T600" i="2"/>
  <c r="U600" i="2"/>
  <c r="V601" i="2"/>
  <c r="BT835" i="1" l="1"/>
  <c r="D836" i="1"/>
  <c r="C836" i="1"/>
  <c r="E836" i="2" s="1"/>
  <c r="T601" i="2"/>
  <c r="U601" i="2"/>
  <c r="V602" i="2"/>
  <c r="C837" i="1" l="1"/>
  <c r="E837" i="2" s="1"/>
  <c r="D837" i="1"/>
  <c r="BT836" i="1"/>
  <c r="T602" i="2"/>
  <c r="U602" i="2"/>
  <c r="V603" i="2"/>
  <c r="D838" i="1" l="1"/>
  <c r="C838" i="1"/>
  <c r="E838" i="2" s="1"/>
  <c r="BT837" i="1"/>
  <c r="T603" i="2"/>
  <c r="U603" i="2"/>
  <c r="V604" i="2"/>
  <c r="BT838" i="1" l="1"/>
  <c r="C839" i="1"/>
  <c r="E839" i="2" s="1"/>
  <c r="D839" i="1"/>
  <c r="T604" i="2"/>
  <c r="U604" i="2"/>
  <c r="V605" i="2"/>
  <c r="BT839" i="1" l="1"/>
  <c r="D840" i="1"/>
  <c r="C840" i="1"/>
  <c r="E840" i="2" s="1"/>
  <c r="T605" i="2"/>
  <c r="U605" i="2"/>
  <c r="V606" i="2"/>
  <c r="C841" i="1" l="1"/>
  <c r="E841" i="2" s="1"/>
  <c r="D841" i="1"/>
  <c r="BT840" i="1"/>
  <c r="T606" i="2"/>
  <c r="U606" i="2"/>
  <c r="V607" i="2"/>
  <c r="BT841" i="1" l="1"/>
  <c r="D842" i="1"/>
  <c r="C842" i="1"/>
  <c r="E842" i="2" s="1"/>
  <c r="T607" i="2"/>
  <c r="U607" i="2"/>
  <c r="V608" i="2"/>
  <c r="C843" i="1" l="1"/>
  <c r="E843" i="2" s="1"/>
  <c r="D843" i="1"/>
  <c r="BT842" i="1"/>
  <c r="T608" i="2"/>
  <c r="U608" i="2"/>
  <c r="V609" i="2"/>
  <c r="BT843" i="1" l="1"/>
  <c r="D844" i="1"/>
  <c r="C844" i="1"/>
  <c r="E844" i="2" s="1"/>
  <c r="T609" i="2"/>
  <c r="U609" i="2"/>
  <c r="V610" i="2"/>
  <c r="BT844" i="1" l="1"/>
  <c r="C845" i="1"/>
  <c r="E845" i="2" s="1"/>
  <c r="D845" i="1"/>
  <c r="T610" i="2"/>
  <c r="U610" i="2"/>
  <c r="V611" i="2"/>
  <c r="BT845" i="1" l="1"/>
  <c r="D846" i="1"/>
  <c r="C846" i="1"/>
  <c r="E846" i="2" s="1"/>
  <c r="T611" i="2"/>
  <c r="U611" i="2"/>
  <c r="V612" i="2"/>
  <c r="C847" i="1" l="1"/>
  <c r="E847" i="2" s="1"/>
  <c r="D847" i="1"/>
  <c r="BT846" i="1"/>
  <c r="T612" i="2"/>
  <c r="U612" i="2"/>
  <c r="V613" i="2"/>
  <c r="BT847" i="1" l="1"/>
  <c r="D848" i="1"/>
  <c r="C848" i="1"/>
  <c r="E848" i="2" s="1"/>
  <c r="T613" i="2"/>
  <c r="U613" i="2"/>
  <c r="V614" i="2"/>
  <c r="C849" i="1" l="1"/>
  <c r="E849" i="2" s="1"/>
  <c r="D849" i="1"/>
  <c r="BT848" i="1"/>
  <c r="T614" i="2"/>
  <c r="U614" i="2"/>
  <c r="V615" i="2"/>
  <c r="BT849" i="1" l="1"/>
  <c r="D850" i="1"/>
  <c r="C850" i="1"/>
  <c r="E850" i="2" s="1"/>
  <c r="T615" i="2"/>
  <c r="U615" i="2"/>
  <c r="V616" i="2"/>
  <c r="C851" i="1" l="1"/>
  <c r="E851" i="2" s="1"/>
  <c r="D851" i="1"/>
  <c r="BT850" i="1"/>
  <c r="T616" i="2"/>
  <c r="U616" i="2"/>
  <c r="V617" i="2"/>
  <c r="D852" i="1" l="1"/>
  <c r="C852" i="1"/>
  <c r="E852" i="2" s="1"/>
  <c r="BT851" i="1"/>
  <c r="T617" i="2"/>
  <c r="U617" i="2"/>
  <c r="V618" i="2"/>
  <c r="BT852" i="1" l="1"/>
  <c r="C853" i="1"/>
  <c r="E853" i="2" s="1"/>
  <c r="D853" i="1"/>
  <c r="T618" i="2"/>
  <c r="U618" i="2"/>
  <c r="V619" i="2"/>
  <c r="BT853" i="1" l="1"/>
  <c r="D854" i="1"/>
  <c r="C854" i="1"/>
  <c r="E854" i="2" s="1"/>
  <c r="T619" i="2"/>
  <c r="U619" i="2"/>
  <c r="V620" i="2"/>
  <c r="C855" i="1" l="1"/>
  <c r="E855" i="2" s="1"/>
  <c r="D855" i="1"/>
  <c r="BT854" i="1"/>
  <c r="T620" i="2"/>
  <c r="U620" i="2"/>
  <c r="V621" i="2"/>
  <c r="D856" i="1" l="1"/>
  <c r="C856" i="1"/>
  <c r="E856" i="2" s="1"/>
  <c r="BT855" i="1"/>
  <c r="T621" i="2"/>
  <c r="U621" i="2"/>
  <c r="V622" i="2"/>
  <c r="BT856" i="1" l="1"/>
  <c r="C857" i="1"/>
  <c r="E857" i="2" s="1"/>
  <c r="D857" i="1"/>
  <c r="T622" i="2"/>
  <c r="U622" i="2"/>
  <c r="V623" i="2"/>
  <c r="D858" i="1" l="1"/>
  <c r="C858" i="1"/>
  <c r="E858" i="2" s="1"/>
  <c r="BT857" i="1"/>
  <c r="T623" i="2"/>
  <c r="U623" i="2"/>
  <c r="V624" i="2"/>
  <c r="BT858" i="1" l="1"/>
  <c r="C859" i="1"/>
  <c r="E859" i="2" s="1"/>
  <c r="D859" i="1"/>
  <c r="T624" i="2"/>
  <c r="U624" i="2"/>
  <c r="V625" i="2"/>
  <c r="BT859" i="1" l="1"/>
  <c r="D860" i="1"/>
  <c r="C860" i="1"/>
  <c r="E860" i="2" s="1"/>
  <c r="T625" i="2"/>
  <c r="U625" i="2"/>
  <c r="V626" i="2"/>
  <c r="C861" i="1" l="1"/>
  <c r="E861" i="2" s="1"/>
  <c r="D861" i="1"/>
  <c r="BT860" i="1"/>
  <c r="T626" i="2"/>
  <c r="U626" i="2"/>
  <c r="V627" i="2"/>
  <c r="D862" i="1" l="1"/>
  <c r="C862" i="1"/>
  <c r="E862" i="2" s="1"/>
  <c r="BT861" i="1"/>
  <c r="T627" i="2"/>
  <c r="U627" i="2"/>
  <c r="V628" i="2"/>
  <c r="BT862" i="1" l="1"/>
  <c r="C863" i="1"/>
  <c r="E863" i="2" s="1"/>
  <c r="D863" i="1"/>
  <c r="T628" i="2"/>
  <c r="U628" i="2"/>
  <c r="V629" i="2"/>
  <c r="D864" i="1" l="1"/>
  <c r="C864" i="1"/>
  <c r="E864" i="2" s="1"/>
  <c r="BT863" i="1"/>
  <c r="T629" i="2"/>
  <c r="U629" i="2"/>
  <c r="V630" i="2"/>
  <c r="BT864" i="1" l="1"/>
  <c r="C865" i="1"/>
  <c r="E865" i="2" s="1"/>
  <c r="D865" i="1"/>
  <c r="T630" i="2"/>
  <c r="U630" i="2"/>
  <c r="V631" i="2"/>
  <c r="D866" i="1" l="1"/>
  <c r="C866" i="1"/>
  <c r="E866" i="2" s="1"/>
  <c r="BT865" i="1"/>
  <c r="T631" i="2"/>
  <c r="U631" i="2"/>
  <c r="V632" i="2"/>
  <c r="BT866" i="1" l="1"/>
  <c r="C867" i="1"/>
  <c r="E867" i="2" s="1"/>
  <c r="D867" i="1"/>
  <c r="T632" i="2"/>
  <c r="U632" i="2"/>
  <c r="V633" i="2"/>
  <c r="BT867" i="1" l="1"/>
  <c r="D868" i="1"/>
  <c r="C868" i="1"/>
  <c r="E868" i="2" s="1"/>
  <c r="T633" i="2"/>
  <c r="U633" i="2"/>
  <c r="V634" i="2"/>
  <c r="C869" i="1" l="1"/>
  <c r="E869" i="2" s="1"/>
  <c r="D869" i="1"/>
  <c r="BT868" i="1"/>
  <c r="T634" i="2"/>
  <c r="U634" i="2"/>
  <c r="V635" i="2"/>
  <c r="BT869" i="1" l="1"/>
  <c r="D870" i="1"/>
  <c r="C870" i="1"/>
  <c r="E870" i="2" s="1"/>
  <c r="T635" i="2"/>
  <c r="U635" i="2"/>
  <c r="V636" i="2"/>
  <c r="BT870" i="1" l="1"/>
  <c r="C871" i="1"/>
  <c r="E871" i="2" s="1"/>
  <c r="D871" i="1"/>
  <c r="T636" i="2"/>
  <c r="U636" i="2"/>
  <c r="V637" i="2"/>
  <c r="BT871" i="1" l="1"/>
  <c r="D872" i="1"/>
  <c r="C872" i="1"/>
  <c r="E872" i="2" s="1"/>
  <c r="T637" i="2"/>
  <c r="U637" i="2"/>
  <c r="V638" i="2"/>
  <c r="C873" i="1" l="1"/>
  <c r="E873" i="2" s="1"/>
  <c r="D873" i="1"/>
  <c r="BT872" i="1"/>
  <c r="T638" i="2"/>
  <c r="U638" i="2"/>
  <c r="V639" i="2"/>
  <c r="BT873" i="1" l="1"/>
  <c r="D874" i="1"/>
  <c r="C874" i="1"/>
  <c r="E874" i="2" s="1"/>
  <c r="T639" i="2"/>
  <c r="U639" i="2"/>
  <c r="V640" i="2"/>
  <c r="C875" i="1" l="1"/>
  <c r="E875" i="2" s="1"/>
  <c r="D875" i="1"/>
  <c r="BT874" i="1"/>
  <c r="T640" i="2"/>
  <c r="U640" i="2"/>
  <c r="V641" i="2"/>
  <c r="D876" i="1" l="1"/>
  <c r="C876" i="1"/>
  <c r="E876" i="2" s="1"/>
  <c r="BT875" i="1"/>
  <c r="T641" i="2"/>
  <c r="U641" i="2"/>
  <c r="V642" i="2"/>
  <c r="BT876" i="1" l="1"/>
  <c r="C877" i="1"/>
  <c r="E877" i="2" s="1"/>
  <c r="D877" i="1"/>
  <c r="T642" i="2"/>
  <c r="U642" i="2"/>
  <c r="V643" i="2"/>
  <c r="BT877" i="1" l="1"/>
  <c r="D878" i="1"/>
  <c r="C878" i="1"/>
  <c r="E878" i="2" s="1"/>
  <c r="T643" i="2"/>
  <c r="U643" i="2"/>
  <c r="V644" i="2"/>
  <c r="C879" i="1" l="1"/>
  <c r="E879" i="2" s="1"/>
  <c r="D879" i="1"/>
  <c r="BT878" i="1"/>
  <c r="T644" i="2"/>
  <c r="U644" i="2"/>
  <c r="V645" i="2"/>
  <c r="BT879" i="1" l="1"/>
  <c r="D880" i="1"/>
  <c r="C880" i="1"/>
  <c r="E880" i="2" s="1"/>
  <c r="T645" i="2"/>
  <c r="U645" i="2"/>
  <c r="V646" i="2"/>
  <c r="C881" i="1" l="1"/>
  <c r="E881" i="2" s="1"/>
  <c r="D881" i="1"/>
  <c r="BT880" i="1"/>
  <c r="T646" i="2"/>
  <c r="U646" i="2"/>
  <c r="V647" i="2"/>
  <c r="BT881" i="1" l="1"/>
  <c r="D882" i="1"/>
  <c r="C882" i="1"/>
  <c r="E882" i="2" s="1"/>
  <c r="T647" i="2"/>
  <c r="U647" i="2"/>
  <c r="V648" i="2"/>
  <c r="C883" i="1" l="1"/>
  <c r="E883" i="2" s="1"/>
  <c r="D883" i="1"/>
  <c r="BT882" i="1"/>
  <c r="T648" i="2"/>
  <c r="U648" i="2"/>
  <c r="V649" i="2"/>
  <c r="D884" i="1" l="1"/>
  <c r="C884" i="1"/>
  <c r="E884" i="2" s="1"/>
  <c r="BT883" i="1"/>
  <c r="T649" i="2"/>
  <c r="U649" i="2"/>
  <c r="V650" i="2"/>
  <c r="BT884" i="1" l="1"/>
  <c r="C885" i="1"/>
  <c r="E885" i="2" s="1"/>
  <c r="D885" i="1"/>
  <c r="T650" i="2"/>
  <c r="U650" i="2"/>
  <c r="V651" i="2"/>
  <c r="BT885" i="1" l="1"/>
  <c r="D886" i="1"/>
  <c r="C886" i="1"/>
  <c r="E886" i="2" s="1"/>
  <c r="T651" i="2"/>
  <c r="U651" i="2"/>
  <c r="V652" i="2"/>
  <c r="C887" i="1" l="1"/>
  <c r="E887" i="2" s="1"/>
  <c r="D887" i="1"/>
  <c r="BT886" i="1"/>
  <c r="T652" i="2"/>
  <c r="U652" i="2"/>
  <c r="V653" i="2"/>
  <c r="D888" i="1" l="1"/>
  <c r="C888" i="1"/>
  <c r="E888" i="2" s="1"/>
  <c r="BT887" i="1"/>
  <c r="T653" i="2"/>
  <c r="U653" i="2"/>
  <c r="V654" i="2"/>
  <c r="BT888" i="1" l="1"/>
  <c r="C889" i="1"/>
  <c r="E889" i="2" s="1"/>
  <c r="D889" i="1"/>
  <c r="T654" i="2"/>
  <c r="U654" i="2"/>
  <c r="V655" i="2"/>
  <c r="D890" i="1" l="1"/>
  <c r="C890" i="1"/>
  <c r="E890" i="2" s="1"/>
  <c r="BT889" i="1"/>
  <c r="T655" i="2"/>
  <c r="U655" i="2"/>
  <c r="V656" i="2"/>
  <c r="BT890" i="1" l="1"/>
  <c r="C891" i="1"/>
  <c r="E891" i="2" s="1"/>
  <c r="D891" i="1"/>
  <c r="T656" i="2"/>
  <c r="U656" i="2"/>
  <c r="V657" i="2"/>
  <c r="BT891" i="1" l="1"/>
  <c r="D892" i="1"/>
  <c r="C892" i="1"/>
  <c r="E892" i="2" s="1"/>
  <c r="T657" i="2"/>
  <c r="U657" i="2"/>
  <c r="V658" i="2"/>
  <c r="C893" i="1" l="1"/>
  <c r="E893" i="2" s="1"/>
  <c r="D893" i="1"/>
  <c r="BT892" i="1"/>
  <c r="T658" i="2"/>
  <c r="U658" i="2"/>
  <c r="V659" i="2"/>
  <c r="BT893" i="1" l="1"/>
  <c r="D894" i="1"/>
  <c r="C894" i="1"/>
  <c r="E894" i="2" s="1"/>
  <c r="T659" i="2"/>
  <c r="U659" i="2"/>
  <c r="V660" i="2"/>
  <c r="BT894" i="1" l="1"/>
  <c r="C895" i="1"/>
  <c r="E895" i="2" s="1"/>
  <c r="D895" i="1"/>
  <c r="T660" i="2"/>
  <c r="U660" i="2"/>
  <c r="V661" i="2"/>
  <c r="D896" i="1" l="1"/>
  <c r="C896" i="1"/>
  <c r="E896" i="2" s="1"/>
  <c r="BT895" i="1"/>
  <c r="T661" i="2"/>
  <c r="U661" i="2"/>
  <c r="V662" i="2"/>
  <c r="BT896" i="1" l="1"/>
  <c r="C897" i="1"/>
  <c r="E897" i="2" s="1"/>
  <c r="D897" i="1"/>
  <c r="T662" i="2"/>
  <c r="U662" i="2"/>
  <c r="V663" i="2"/>
  <c r="D898" i="1" l="1"/>
  <c r="C898" i="1"/>
  <c r="E898" i="2" s="1"/>
  <c r="BT897" i="1"/>
  <c r="T663" i="2"/>
  <c r="U663" i="2"/>
  <c r="V664" i="2"/>
  <c r="BT898" i="1" l="1"/>
  <c r="C899" i="1"/>
  <c r="E899" i="2" s="1"/>
  <c r="D899" i="1"/>
  <c r="T664" i="2"/>
  <c r="U664" i="2"/>
  <c r="V665" i="2"/>
  <c r="BT899" i="1" l="1"/>
  <c r="D900" i="1"/>
  <c r="C900" i="1"/>
  <c r="E900" i="2" s="1"/>
  <c r="T665" i="2"/>
  <c r="U665" i="2"/>
  <c r="V666" i="2"/>
  <c r="BT900" i="1" l="1"/>
  <c r="C901" i="1"/>
  <c r="E901" i="2" s="1"/>
  <c r="D901" i="1"/>
  <c r="T666" i="2"/>
  <c r="U666" i="2"/>
  <c r="V667" i="2"/>
  <c r="BT901" i="1" l="1"/>
  <c r="D902" i="1"/>
  <c r="C902" i="1"/>
  <c r="E902" i="2" s="1"/>
  <c r="T667" i="2"/>
  <c r="U667" i="2"/>
  <c r="V668" i="2"/>
  <c r="C903" i="1" l="1"/>
  <c r="E903" i="2" s="1"/>
  <c r="D903" i="1"/>
  <c r="BT902" i="1"/>
  <c r="T668" i="2"/>
  <c r="U668" i="2"/>
  <c r="V669" i="2"/>
  <c r="D904" i="1" l="1"/>
  <c r="C904" i="1"/>
  <c r="E904" i="2" s="1"/>
  <c r="BT903" i="1"/>
  <c r="T669" i="2"/>
  <c r="U669" i="2"/>
  <c r="V670" i="2"/>
  <c r="BT904" i="1" l="1"/>
  <c r="C905" i="1"/>
  <c r="E905" i="2" s="1"/>
  <c r="D905" i="1"/>
  <c r="T670" i="2"/>
  <c r="U670" i="2"/>
  <c r="V671" i="2"/>
  <c r="D906" i="1" l="1"/>
  <c r="C906" i="1"/>
  <c r="E906" i="2" s="1"/>
  <c r="BT905" i="1"/>
  <c r="T671" i="2"/>
  <c r="U671" i="2"/>
  <c r="V672" i="2"/>
  <c r="BT906" i="1" l="1"/>
  <c r="C907" i="1"/>
  <c r="E907" i="2" s="1"/>
  <c r="D907" i="1"/>
  <c r="T672" i="2"/>
  <c r="U672" i="2"/>
  <c r="V673" i="2"/>
  <c r="BT907" i="1" l="1"/>
  <c r="D908" i="1"/>
  <c r="C908" i="1"/>
  <c r="E908" i="2" s="1"/>
  <c r="T673" i="2"/>
  <c r="U673" i="2"/>
  <c r="V674" i="2"/>
  <c r="C909" i="1" l="1"/>
  <c r="E909" i="2" s="1"/>
  <c r="D909" i="1"/>
  <c r="BT908" i="1"/>
  <c r="T674" i="2"/>
  <c r="U674" i="2"/>
  <c r="V675" i="2"/>
  <c r="D910" i="1" l="1"/>
  <c r="C910" i="1"/>
  <c r="E910" i="2" s="1"/>
  <c r="BT909" i="1"/>
  <c r="T675" i="2"/>
  <c r="U675" i="2"/>
  <c r="V676" i="2"/>
  <c r="BT910" i="1" l="1"/>
  <c r="C911" i="1"/>
  <c r="E911" i="2" s="1"/>
  <c r="D911" i="1"/>
  <c r="T676" i="2"/>
  <c r="U676" i="2"/>
  <c r="V677" i="2"/>
  <c r="D912" i="1" l="1"/>
  <c r="C912" i="1"/>
  <c r="E912" i="2" s="1"/>
  <c r="BT911" i="1"/>
  <c r="T677" i="2"/>
  <c r="U677" i="2"/>
  <c r="V678" i="2"/>
  <c r="BT912" i="1" l="1"/>
  <c r="C913" i="1"/>
  <c r="E913" i="2" s="1"/>
  <c r="D913" i="1"/>
  <c r="T678" i="2"/>
  <c r="U678" i="2"/>
  <c r="V679" i="2"/>
  <c r="D914" i="1" l="1"/>
  <c r="C914" i="1"/>
  <c r="E914" i="2" s="1"/>
  <c r="BT913" i="1"/>
  <c r="T679" i="2"/>
  <c r="U679" i="2"/>
  <c r="V680" i="2"/>
  <c r="BT914" i="1" l="1"/>
  <c r="C915" i="1"/>
  <c r="E915" i="2" s="1"/>
  <c r="D915" i="1"/>
  <c r="T680" i="2"/>
  <c r="U680" i="2"/>
  <c r="V681" i="2"/>
  <c r="BT915" i="1" l="1"/>
  <c r="D916" i="1"/>
  <c r="C916" i="1"/>
  <c r="E916" i="2" s="1"/>
  <c r="T681" i="2"/>
  <c r="U681" i="2"/>
  <c r="V682" i="2"/>
  <c r="C917" i="1" l="1"/>
  <c r="E917" i="2" s="1"/>
  <c r="D917" i="1"/>
  <c r="BT916" i="1"/>
  <c r="T682" i="2"/>
  <c r="U682" i="2"/>
  <c r="V683" i="2"/>
  <c r="D918" i="1" l="1"/>
  <c r="C918" i="1"/>
  <c r="E918" i="2" s="1"/>
  <c r="BT917" i="1"/>
  <c r="T683" i="2"/>
  <c r="U683" i="2"/>
  <c r="V684" i="2"/>
  <c r="BT918" i="1" l="1"/>
  <c r="C919" i="1"/>
  <c r="E919" i="2" s="1"/>
  <c r="D919" i="1"/>
  <c r="T684" i="2"/>
  <c r="U684" i="2"/>
  <c r="V685" i="2"/>
  <c r="BT919" i="1" l="1"/>
  <c r="D920" i="1"/>
  <c r="C920" i="1"/>
  <c r="E920" i="2" s="1"/>
  <c r="T685" i="2"/>
  <c r="U685" i="2"/>
  <c r="V686" i="2"/>
  <c r="BT920" i="1" l="1"/>
  <c r="C921" i="1"/>
  <c r="E921" i="2" s="1"/>
  <c r="D921" i="1"/>
  <c r="T686" i="2"/>
  <c r="U686" i="2"/>
  <c r="V687" i="2"/>
  <c r="D922" i="1" l="1"/>
  <c r="C922" i="1"/>
  <c r="E922" i="2" s="1"/>
  <c r="BT921" i="1"/>
  <c r="T687" i="2"/>
  <c r="U687" i="2"/>
  <c r="V688" i="2"/>
  <c r="BT922" i="1" l="1"/>
  <c r="C923" i="1"/>
  <c r="E923" i="2" s="1"/>
  <c r="D923" i="1"/>
  <c r="T688" i="2"/>
  <c r="U688" i="2"/>
  <c r="V689" i="2"/>
  <c r="BT923" i="1" l="1"/>
  <c r="D924" i="1"/>
  <c r="C924" i="1"/>
  <c r="E924" i="2" s="1"/>
  <c r="T689" i="2"/>
  <c r="U689" i="2"/>
  <c r="V690" i="2"/>
  <c r="C925" i="1" l="1"/>
  <c r="E925" i="2" s="1"/>
  <c r="D925" i="1"/>
  <c r="BT924" i="1"/>
  <c r="T690" i="2"/>
  <c r="U690" i="2"/>
  <c r="V691" i="2"/>
  <c r="D926" i="1" l="1"/>
  <c r="C926" i="1"/>
  <c r="E926" i="2" s="1"/>
  <c r="BT925" i="1"/>
  <c r="T691" i="2"/>
  <c r="U691" i="2"/>
  <c r="V692" i="2"/>
  <c r="BT926" i="1" l="1"/>
  <c r="C927" i="1"/>
  <c r="E927" i="2" s="1"/>
  <c r="D927" i="1"/>
  <c r="T692" i="2"/>
  <c r="U692" i="2"/>
  <c r="V693" i="2"/>
  <c r="D928" i="1" l="1"/>
  <c r="C928" i="1"/>
  <c r="E928" i="2" s="1"/>
  <c r="BT927" i="1"/>
  <c r="T693" i="2"/>
  <c r="U693" i="2"/>
  <c r="V694" i="2"/>
  <c r="BT928" i="1" l="1"/>
  <c r="C929" i="1"/>
  <c r="E929" i="2" s="1"/>
  <c r="D929" i="1"/>
  <c r="T694" i="2"/>
  <c r="U694" i="2"/>
  <c r="V695" i="2"/>
  <c r="D930" i="1" l="1"/>
  <c r="C930" i="1"/>
  <c r="E930" i="2" s="1"/>
  <c r="BT929" i="1"/>
  <c r="T695" i="2"/>
  <c r="U695" i="2"/>
  <c r="V696" i="2"/>
  <c r="BT930" i="1" l="1"/>
  <c r="C931" i="1"/>
  <c r="E931" i="2" s="1"/>
  <c r="D931" i="1"/>
  <c r="T696" i="2"/>
  <c r="U696" i="2"/>
  <c r="V697" i="2"/>
  <c r="BT931" i="1" l="1"/>
  <c r="D932" i="1"/>
  <c r="C932" i="1"/>
  <c r="E932" i="2" s="1"/>
  <c r="T697" i="2"/>
  <c r="U697" i="2"/>
  <c r="V698" i="2"/>
  <c r="C933" i="1" l="1"/>
  <c r="E933" i="2" s="1"/>
  <c r="D933" i="1"/>
  <c r="BT932" i="1"/>
  <c r="T698" i="2"/>
  <c r="U698" i="2"/>
  <c r="V699" i="2"/>
  <c r="D934" i="1" l="1"/>
  <c r="C934" i="1"/>
  <c r="E934" i="2" s="1"/>
  <c r="BT933" i="1"/>
  <c r="T699" i="2"/>
  <c r="U699" i="2"/>
  <c r="V700" i="2"/>
  <c r="BT934" i="1" l="1"/>
  <c r="C935" i="1"/>
  <c r="E935" i="2" s="1"/>
  <c r="D935" i="1"/>
  <c r="T700" i="2"/>
  <c r="U700" i="2"/>
  <c r="V701" i="2"/>
  <c r="BT935" i="1" l="1"/>
  <c r="D936" i="1"/>
  <c r="C936" i="1"/>
  <c r="E936" i="2" s="1"/>
  <c r="T701" i="2"/>
  <c r="U701" i="2"/>
  <c r="V702" i="2"/>
  <c r="C937" i="1" l="1"/>
  <c r="E937" i="2" s="1"/>
  <c r="D937" i="1"/>
  <c r="BT936" i="1"/>
  <c r="T702" i="2"/>
  <c r="U702" i="2"/>
  <c r="V703" i="2"/>
  <c r="BT937" i="1" l="1"/>
  <c r="D938" i="1"/>
  <c r="C938" i="1"/>
  <c r="E938" i="2" s="1"/>
  <c r="T703" i="2"/>
  <c r="U703" i="2"/>
  <c r="V704" i="2"/>
  <c r="C939" i="1" l="1"/>
  <c r="E939" i="2" s="1"/>
  <c r="D939" i="1"/>
  <c r="BT938" i="1"/>
  <c r="T704" i="2"/>
  <c r="U704" i="2"/>
  <c r="V705" i="2"/>
  <c r="D940" i="1" l="1"/>
  <c r="C940" i="1"/>
  <c r="E940" i="2" s="1"/>
  <c r="BT939" i="1"/>
  <c r="T705" i="2"/>
  <c r="U705" i="2"/>
  <c r="V706" i="2"/>
  <c r="BT940" i="1" l="1"/>
  <c r="C941" i="1"/>
  <c r="E941" i="2" s="1"/>
  <c r="D941" i="1"/>
  <c r="T706" i="2"/>
  <c r="U706" i="2"/>
  <c r="V707" i="2"/>
  <c r="BT941" i="1" l="1"/>
  <c r="D942" i="1"/>
  <c r="C942" i="1"/>
  <c r="E942" i="2" s="1"/>
  <c r="T707" i="2"/>
  <c r="U707" i="2"/>
  <c r="V708" i="2"/>
  <c r="BT942" i="1" l="1"/>
  <c r="C943" i="1"/>
  <c r="E943" i="2" s="1"/>
  <c r="D943" i="1"/>
  <c r="T708" i="2"/>
  <c r="U708" i="2"/>
  <c r="V709" i="2"/>
  <c r="D944" i="1" l="1"/>
  <c r="C944" i="1"/>
  <c r="E944" i="2" s="1"/>
  <c r="BT943" i="1"/>
  <c r="T709" i="2"/>
  <c r="U709" i="2"/>
  <c r="V710" i="2"/>
  <c r="BT944" i="1" l="1"/>
  <c r="C945" i="1"/>
  <c r="E945" i="2" s="1"/>
  <c r="D945" i="1"/>
  <c r="T710" i="2"/>
  <c r="U710" i="2"/>
  <c r="V711" i="2"/>
  <c r="D946" i="1" l="1"/>
  <c r="C946" i="1"/>
  <c r="E946" i="2" s="1"/>
  <c r="BT945" i="1"/>
  <c r="T711" i="2"/>
  <c r="U711" i="2"/>
  <c r="V712" i="2"/>
  <c r="BT946" i="1" l="1"/>
  <c r="C947" i="1"/>
  <c r="E947" i="2" s="1"/>
  <c r="D947" i="1"/>
  <c r="T712" i="2"/>
  <c r="U712" i="2"/>
  <c r="V713" i="2"/>
  <c r="BT947" i="1" l="1"/>
  <c r="D948" i="1"/>
  <c r="C948" i="1"/>
  <c r="E948" i="2" s="1"/>
  <c r="T713" i="2"/>
  <c r="U713" i="2"/>
  <c r="V714" i="2"/>
  <c r="C949" i="1" l="1"/>
  <c r="E949" i="2" s="1"/>
  <c r="D949" i="1"/>
  <c r="BT948" i="1"/>
  <c r="T714" i="2"/>
  <c r="U714" i="2"/>
  <c r="V715" i="2"/>
  <c r="D950" i="1" l="1"/>
  <c r="C950" i="1"/>
  <c r="E950" i="2" s="1"/>
  <c r="BT949" i="1"/>
  <c r="T715" i="2"/>
  <c r="U715" i="2"/>
  <c r="V716" i="2"/>
  <c r="BT950" i="1" l="1"/>
  <c r="C951" i="1"/>
  <c r="E951" i="2" s="1"/>
  <c r="D951" i="1"/>
  <c r="T716" i="2"/>
  <c r="U716" i="2"/>
  <c r="V717" i="2"/>
  <c r="BT951" i="1" l="1"/>
  <c r="D952" i="1"/>
  <c r="C952" i="1"/>
  <c r="E952" i="2" s="1"/>
  <c r="T717" i="2"/>
  <c r="U717" i="2"/>
  <c r="V718" i="2"/>
  <c r="C953" i="1" l="1"/>
  <c r="E953" i="2" s="1"/>
  <c r="D953" i="1"/>
  <c r="BT952" i="1"/>
  <c r="T718" i="2"/>
  <c r="U718" i="2"/>
  <c r="V719" i="2"/>
  <c r="D954" i="1" l="1"/>
  <c r="C954" i="1"/>
  <c r="E954" i="2" s="1"/>
  <c r="BT953" i="1"/>
  <c r="T719" i="2"/>
  <c r="U719" i="2"/>
  <c r="V720" i="2"/>
  <c r="BT954" i="1" l="1"/>
  <c r="C955" i="1"/>
  <c r="E955" i="2" s="1"/>
  <c r="D955" i="1"/>
  <c r="T720" i="2"/>
  <c r="U720" i="2"/>
  <c r="V721" i="2"/>
  <c r="BT955" i="1" l="1"/>
  <c r="D956" i="1"/>
  <c r="C956" i="1"/>
  <c r="E956" i="2" s="1"/>
  <c r="T721" i="2"/>
  <c r="U721" i="2"/>
  <c r="V722" i="2"/>
  <c r="C957" i="1" l="1"/>
  <c r="E957" i="2" s="1"/>
  <c r="D957" i="1"/>
  <c r="BT956" i="1"/>
  <c r="T722" i="2"/>
  <c r="U722" i="2"/>
  <c r="V723" i="2"/>
  <c r="D958" i="1" l="1"/>
  <c r="C958" i="1"/>
  <c r="E958" i="2" s="1"/>
  <c r="BT957" i="1"/>
  <c r="T723" i="2"/>
  <c r="U723" i="2"/>
  <c r="V724" i="2"/>
  <c r="BT958" i="1" l="1"/>
  <c r="C959" i="1"/>
  <c r="E959" i="2" s="1"/>
  <c r="D959" i="1"/>
  <c r="T724" i="2"/>
  <c r="U724" i="2"/>
  <c r="V725" i="2"/>
  <c r="D960" i="1" l="1"/>
  <c r="C960" i="1"/>
  <c r="E960" i="2" s="1"/>
  <c r="BT959" i="1"/>
  <c r="T725" i="2"/>
  <c r="U725" i="2"/>
  <c r="V726" i="2"/>
  <c r="BT960" i="1" l="1"/>
  <c r="C961" i="1"/>
  <c r="E961" i="2" s="1"/>
  <c r="D961" i="1"/>
  <c r="T726" i="2"/>
  <c r="U726" i="2"/>
  <c r="V727" i="2"/>
  <c r="D962" i="1" l="1"/>
  <c r="C962" i="1"/>
  <c r="E962" i="2" s="1"/>
  <c r="BT961" i="1"/>
  <c r="T727" i="2"/>
  <c r="U727" i="2"/>
  <c r="V728" i="2"/>
  <c r="BT962" i="1" l="1"/>
  <c r="C963" i="1"/>
  <c r="E963" i="2" s="1"/>
  <c r="D963" i="1"/>
  <c r="T728" i="2"/>
  <c r="U728" i="2"/>
  <c r="V729" i="2"/>
  <c r="BT963" i="1" l="1"/>
  <c r="D964" i="1"/>
  <c r="C964" i="1"/>
  <c r="E964" i="2" s="1"/>
  <c r="T729" i="2"/>
  <c r="U729" i="2"/>
  <c r="V730" i="2"/>
  <c r="BT964" i="1" l="1"/>
  <c r="C965" i="1"/>
  <c r="E965" i="2" s="1"/>
  <c r="D965" i="1"/>
  <c r="T730" i="2"/>
  <c r="U730" i="2"/>
  <c r="V731" i="2"/>
  <c r="BT965" i="1" l="1"/>
  <c r="D966" i="1"/>
  <c r="C966" i="1"/>
  <c r="E966" i="2" s="1"/>
  <c r="T731" i="2"/>
  <c r="U731" i="2"/>
  <c r="V732" i="2"/>
  <c r="C967" i="1" l="1"/>
  <c r="E967" i="2" s="1"/>
  <c r="D967" i="1"/>
  <c r="BT966" i="1"/>
  <c r="T732" i="2"/>
  <c r="U732" i="2"/>
  <c r="V733" i="2"/>
  <c r="BT967" i="1" l="1"/>
  <c r="D968" i="1"/>
  <c r="C968" i="1"/>
  <c r="E968" i="2" s="1"/>
  <c r="T733" i="2"/>
  <c r="U733" i="2"/>
  <c r="V734" i="2"/>
  <c r="BT968" i="1" l="1"/>
  <c r="C969" i="1"/>
  <c r="E969" i="2" s="1"/>
  <c r="D969" i="1"/>
  <c r="T734" i="2"/>
  <c r="U734" i="2"/>
  <c r="V735" i="2"/>
  <c r="D970" i="1" l="1"/>
  <c r="C970" i="1"/>
  <c r="E970" i="2" s="1"/>
  <c r="BT969" i="1"/>
  <c r="T735" i="2"/>
  <c r="U735" i="2"/>
  <c r="V736" i="2"/>
  <c r="BT970" i="1" l="1"/>
  <c r="C971" i="1"/>
  <c r="E971" i="2" s="1"/>
  <c r="D971" i="1"/>
  <c r="T736" i="2"/>
  <c r="U736" i="2"/>
  <c r="V737" i="2"/>
  <c r="BT971" i="1" l="1"/>
  <c r="D972" i="1"/>
  <c r="C972" i="1"/>
  <c r="E972" i="2" s="1"/>
  <c r="T737" i="2"/>
  <c r="U737" i="2"/>
  <c r="V738" i="2"/>
  <c r="C973" i="1" l="1"/>
  <c r="E973" i="2" s="1"/>
  <c r="D973" i="1"/>
  <c r="BT972" i="1"/>
  <c r="T738" i="2"/>
  <c r="U738" i="2"/>
  <c r="V739" i="2"/>
  <c r="D974" i="1" l="1"/>
  <c r="C974" i="1"/>
  <c r="E974" i="2" s="1"/>
  <c r="BT973" i="1"/>
  <c r="T739" i="2"/>
  <c r="U739" i="2"/>
  <c r="V740" i="2"/>
  <c r="BT974" i="1" l="1"/>
  <c r="C975" i="1"/>
  <c r="E975" i="2" s="1"/>
  <c r="D975" i="1"/>
  <c r="T740" i="2"/>
  <c r="U740" i="2"/>
  <c r="V741" i="2"/>
  <c r="D976" i="1" l="1"/>
  <c r="C976" i="1"/>
  <c r="E976" i="2" s="1"/>
  <c r="BT975" i="1"/>
  <c r="T741" i="2"/>
  <c r="U741" i="2"/>
  <c r="V742" i="2"/>
  <c r="BT976" i="1" l="1"/>
  <c r="C977" i="1"/>
  <c r="E977" i="2" s="1"/>
  <c r="D977" i="1"/>
  <c r="T742" i="2"/>
  <c r="U742" i="2"/>
  <c r="V743" i="2"/>
  <c r="D978" i="1" l="1"/>
  <c r="C978" i="1"/>
  <c r="E978" i="2" s="1"/>
  <c r="BT977" i="1"/>
  <c r="T743" i="2"/>
  <c r="U743" i="2"/>
  <c r="V744" i="2"/>
  <c r="BT978" i="1" l="1"/>
  <c r="C979" i="1"/>
  <c r="E979" i="2" s="1"/>
  <c r="D979" i="1"/>
  <c r="T744" i="2"/>
  <c r="U744" i="2"/>
  <c r="V745" i="2"/>
  <c r="BT979" i="1" l="1"/>
  <c r="D980" i="1"/>
  <c r="C980" i="1"/>
  <c r="E980" i="2" s="1"/>
  <c r="T745" i="2"/>
  <c r="U745" i="2"/>
  <c r="V746" i="2"/>
  <c r="BT980" i="1" l="1"/>
  <c r="C981" i="1"/>
  <c r="E981" i="2" s="1"/>
  <c r="D981" i="1"/>
  <c r="T746" i="2"/>
  <c r="U746" i="2"/>
  <c r="V747" i="2"/>
  <c r="BT981" i="1" l="1"/>
  <c r="D982" i="1"/>
  <c r="C982" i="1"/>
  <c r="E982" i="2" s="1"/>
  <c r="T747" i="2"/>
  <c r="U747" i="2"/>
  <c r="V748" i="2"/>
  <c r="BT982" i="1" l="1"/>
  <c r="C983" i="1"/>
  <c r="E983" i="2" s="1"/>
  <c r="D983" i="1"/>
  <c r="T748" i="2"/>
  <c r="U748" i="2"/>
  <c r="V749" i="2"/>
  <c r="BT983" i="1" l="1"/>
  <c r="D984" i="1"/>
  <c r="C984" i="1"/>
  <c r="E984" i="2" s="1"/>
  <c r="T749" i="2"/>
  <c r="U749" i="2"/>
  <c r="V750" i="2"/>
  <c r="C985" i="1" l="1"/>
  <c r="E985" i="2" s="1"/>
  <c r="D985" i="1"/>
  <c r="BT984" i="1"/>
  <c r="T750" i="2"/>
  <c r="U750" i="2"/>
  <c r="V751" i="2"/>
  <c r="BT985" i="1" l="1"/>
  <c r="D986" i="1"/>
  <c r="C986" i="1"/>
  <c r="E986" i="2" s="1"/>
  <c r="T751" i="2"/>
  <c r="U751" i="2"/>
  <c r="V752" i="2"/>
  <c r="C987" i="1" l="1"/>
  <c r="E987" i="2" s="1"/>
  <c r="D987" i="1"/>
  <c r="BT986" i="1"/>
  <c r="T752" i="2"/>
  <c r="U752" i="2"/>
  <c r="V753" i="2"/>
  <c r="D988" i="1" l="1"/>
  <c r="C988" i="1"/>
  <c r="E988" i="2" s="1"/>
  <c r="BT987" i="1"/>
  <c r="T753" i="2"/>
  <c r="U753" i="2"/>
  <c r="V754" i="2"/>
  <c r="BT988" i="1" l="1"/>
  <c r="C989" i="1"/>
  <c r="E989" i="2" s="1"/>
  <c r="D989" i="1"/>
  <c r="T754" i="2"/>
  <c r="U754" i="2"/>
  <c r="V755" i="2"/>
  <c r="BT989" i="1" l="1"/>
  <c r="D990" i="1"/>
  <c r="C990" i="1"/>
  <c r="E990" i="2" s="1"/>
  <c r="T755" i="2"/>
  <c r="U755" i="2"/>
  <c r="V756" i="2"/>
  <c r="C991" i="1" l="1"/>
  <c r="E991" i="2" s="1"/>
  <c r="D991" i="1"/>
  <c r="BT990" i="1"/>
  <c r="T756" i="2"/>
  <c r="U756" i="2"/>
  <c r="V757" i="2"/>
  <c r="BT991" i="1" l="1"/>
  <c r="D992" i="1"/>
  <c r="C992" i="1"/>
  <c r="E992" i="2" s="1"/>
  <c r="T757" i="2"/>
  <c r="U757" i="2"/>
  <c r="V758" i="2"/>
  <c r="C993" i="1" l="1"/>
  <c r="E993" i="2" s="1"/>
  <c r="D993" i="1"/>
  <c r="BT992" i="1"/>
  <c r="T758" i="2"/>
  <c r="U758" i="2"/>
  <c r="V759" i="2"/>
  <c r="BT993" i="1" l="1"/>
  <c r="D994" i="1"/>
  <c r="C994" i="1"/>
  <c r="E994" i="2" s="1"/>
  <c r="T759" i="2"/>
  <c r="U759" i="2"/>
  <c r="V760" i="2"/>
  <c r="C995" i="1" l="1"/>
  <c r="E995" i="2" s="1"/>
  <c r="D995" i="1"/>
  <c r="BT994" i="1"/>
  <c r="T760" i="2"/>
  <c r="U760" i="2"/>
  <c r="V761" i="2"/>
  <c r="D996" i="1" l="1"/>
  <c r="C996" i="1"/>
  <c r="E996" i="2" s="1"/>
  <c r="BT995" i="1"/>
  <c r="T761" i="2"/>
  <c r="U761" i="2"/>
  <c r="V762" i="2"/>
  <c r="BT996" i="1" l="1"/>
  <c r="C997" i="1"/>
  <c r="E997" i="2" s="1"/>
  <c r="D997" i="1"/>
  <c r="T762" i="2"/>
  <c r="U762" i="2"/>
  <c r="V763" i="2"/>
  <c r="BT997" i="1" l="1"/>
  <c r="D998" i="1"/>
  <c r="C998" i="1"/>
  <c r="E998" i="2" s="1"/>
  <c r="T763" i="2"/>
  <c r="U763" i="2"/>
  <c r="V764" i="2"/>
  <c r="C999" i="1" l="1"/>
  <c r="E999" i="2" s="1"/>
  <c r="D999" i="1"/>
  <c r="BT998" i="1"/>
  <c r="T764" i="2"/>
  <c r="U764" i="2"/>
  <c r="V765" i="2"/>
  <c r="D1000" i="1" l="1"/>
  <c r="C1000" i="1"/>
  <c r="E1000" i="2" s="1"/>
  <c r="BT999" i="1"/>
  <c r="T765" i="2"/>
  <c r="U765" i="2"/>
  <c r="V766" i="2"/>
  <c r="BT1000" i="1" l="1"/>
  <c r="C1001" i="1"/>
  <c r="E1001" i="2" s="1"/>
  <c r="D1001" i="1"/>
  <c r="T766" i="2"/>
  <c r="U766" i="2"/>
  <c r="V767" i="2"/>
  <c r="D1002" i="1" l="1"/>
  <c r="C1002" i="1"/>
  <c r="E1002" i="2" s="1"/>
  <c r="BT1001" i="1"/>
  <c r="T767" i="2"/>
  <c r="U767" i="2"/>
  <c r="V768" i="2"/>
  <c r="BT1002" i="1" l="1"/>
  <c r="C1003" i="1"/>
  <c r="E1003" i="2" s="1"/>
  <c r="D1003" i="1"/>
  <c r="T768" i="2"/>
  <c r="U768" i="2"/>
  <c r="V769" i="2"/>
  <c r="BT1003" i="1" l="1"/>
  <c r="D1004" i="1"/>
  <c r="C1004" i="1"/>
  <c r="E1004" i="2" s="1"/>
  <c r="T769" i="2"/>
  <c r="U769" i="2"/>
  <c r="V770" i="2"/>
  <c r="BT1004" i="1" l="1"/>
  <c r="C1005" i="1"/>
  <c r="E1005" i="2" s="1"/>
  <c r="D1005" i="1"/>
  <c r="T770" i="2"/>
  <c r="U770" i="2"/>
  <c r="V771" i="2"/>
  <c r="BT1005" i="1" l="1"/>
  <c r="D1006" i="1"/>
  <c r="C1006" i="1"/>
  <c r="E1006" i="2" s="1"/>
  <c r="T771" i="2"/>
  <c r="U771" i="2"/>
  <c r="V772" i="2"/>
  <c r="BT1006" i="1" l="1"/>
  <c r="C1007" i="1"/>
  <c r="E1007" i="2" s="1"/>
  <c r="D1007" i="1"/>
  <c r="T772" i="2"/>
  <c r="U772" i="2"/>
  <c r="V773" i="2"/>
  <c r="D1008" i="1" l="1"/>
  <c r="C1008" i="1"/>
  <c r="E1008" i="2" s="1"/>
  <c r="BT1007" i="1"/>
  <c r="T773" i="2"/>
  <c r="U773" i="2"/>
  <c r="V774" i="2"/>
  <c r="BT1008" i="1" l="1"/>
  <c r="C1009" i="1"/>
  <c r="E1009" i="2" s="1"/>
  <c r="D1009" i="1"/>
  <c r="T774" i="2"/>
  <c r="U774" i="2"/>
  <c r="V775" i="2"/>
  <c r="D1010" i="1" l="1"/>
  <c r="C1010" i="1"/>
  <c r="E1010" i="2" s="1"/>
  <c r="BT1009" i="1"/>
  <c r="T775" i="2"/>
  <c r="U775" i="2"/>
  <c r="V776" i="2"/>
  <c r="BT1010" i="1" l="1"/>
  <c r="D1011" i="1"/>
  <c r="C1011" i="1"/>
  <c r="E1011" i="2" s="1"/>
  <c r="T776" i="2"/>
  <c r="U776" i="2"/>
  <c r="V777" i="2"/>
  <c r="D1012" i="1" l="1"/>
  <c r="C1012" i="1"/>
  <c r="E1012" i="2" s="1"/>
  <c r="BT1011" i="1"/>
  <c r="T777" i="2"/>
  <c r="U777" i="2"/>
  <c r="V778" i="2"/>
  <c r="BT1012" i="1" l="1"/>
  <c r="C1013" i="1"/>
  <c r="E1013" i="2" s="1"/>
  <c r="D1013" i="1"/>
  <c r="T778" i="2"/>
  <c r="U778" i="2"/>
  <c r="V779" i="2"/>
  <c r="D1014" i="1" l="1"/>
  <c r="C1014" i="1"/>
  <c r="E1014" i="2" s="1"/>
  <c r="BT1013" i="1"/>
  <c r="T779" i="2"/>
  <c r="U779" i="2"/>
  <c r="V780" i="2"/>
  <c r="BT1014" i="1" l="1"/>
  <c r="D1015" i="1"/>
  <c r="C1015" i="1"/>
  <c r="E1015" i="2" s="1"/>
  <c r="T780" i="2"/>
  <c r="U780" i="2"/>
  <c r="V781" i="2"/>
  <c r="D1016" i="1" l="1"/>
  <c r="C1016" i="1"/>
  <c r="E1016" i="2" s="1"/>
  <c r="BT1015" i="1"/>
  <c r="T781" i="2"/>
  <c r="U781" i="2"/>
  <c r="V782" i="2"/>
  <c r="BT1016" i="1" l="1"/>
  <c r="C1017" i="1"/>
  <c r="E1017" i="2" s="1"/>
  <c r="D1017" i="1"/>
  <c r="T782" i="2"/>
  <c r="U782" i="2"/>
  <c r="V783" i="2"/>
  <c r="D1018" i="1" l="1"/>
  <c r="C1018" i="1"/>
  <c r="E1018" i="2" s="1"/>
  <c r="BT1017" i="1"/>
  <c r="T783" i="2"/>
  <c r="U783" i="2"/>
  <c r="V784" i="2"/>
  <c r="BT1018" i="1" l="1"/>
  <c r="D1019" i="1"/>
  <c r="C1019" i="1"/>
  <c r="E1019" i="2" s="1"/>
  <c r="T784" i="2"/>
  <c r="U784" i="2"/>
  <c r="V785" i="2"/>
  <c r="BT1019" i="1" l="1"/>
  <c r="D1020" i="1"/>
  <c r="C1020" i="1"/>
  <c r="E1020" i="2" s="1"/>
  <c r="T785" i="2"/>
  <c r="U785" i="2"/>
  <c r="V786" i="2"/>
  <c r="C1021" i="1" l="1"/>
  <c r="E1021" i="2" s="1"/>
  <c r="D1021" i="1"/>
  <c r="BT1020" i="1"/>
  <c r="T786" i="2"/>
  <c r="U786" i="2"/>
  <c r="V787" i="2"/>
  <c r="BT1021" i="1" l="1"/>
  <c r="D1022" i="1"/>
  <c r="C1022" i="1"/>
  <c r="E1022" i="2" s="1"/>
  <c r="T787" i="2"/>
  <c r="U787" i="2"/>
  <c r="V788" i="2"/>
  <c r="BT1022" i="1" l="1"/>
  <c r="D1023" i="1"/>
  <c r="C1023" i="1"/>
  <c r="E1023" i="2" s="1"/>
  <c r="T788" i="2"/>
  <c r="U788" i="2"/>
  <c r="V789" i="2"/>
  <c r="BT1023" i="1" l="1"/>
  <c r="D1024" i="1"/>
  <c r="C1024" i="1"/>
  <c r="E1024" i="2" s="1"/>
  <c r="T789" i="2"/>
  <c r="U789" i="2"/>
  <c r="V790" i="2"/>
  <c r="BT1024" i="1" l="1"/>
  <c r="C1025" i="1"/>
  <c r="E1025" i="2" s="1"/>
  <c r="D1025" i="1"/>
  <c r="T790" i="2"/>
  <c r="U790" i="2"/>
  <c r="V791" i="2"/>
  <c r="D1026" i="1" l="1"/>
  <c r="C1026" i="1"/>
  <c r="E1026" i="2" s="1"/>
  <c r="BT1025" i="1"/>
  <c r="T791" i="2"/>
  <c r="U791" i="2"/>
  <c r="V792" i="2"/>
  <c r="BT1026" i="1" l="1"/>
  <c r="D1027" i="1"/>
  <c r="C1027" i="1"/>
  <c r="E1027" i="2" s="1"/>
  <c r="T792" i="2"/>
  <c r="U792" i="2"/>
  <c r="V793" i="2"/>
  <c r="D1028" i="1" l="1"/>
  <c r="C1028" i="1"/>
  <c r="E1028" i="2" s="1"/>
  <c r="BT1027" i="1"/>
  <c r="T793" i="2"/>
  <c r="U793" i="2"/>
  <c r="V794" i="2"/>
  <c r="BT1028" i="1" l="1"/>
  <c r="C1029" i="1"/>
  <c r="E1029" i="2" s="1"/>
  <c r="D1029" i="1"/>
  <c r="T794" i="2"/>
  <c r="U794" i="2"/>
  <c r="V795" i="2"/>
  <c r="D1030" i="1" l="1"/>
  <c r="C1030" i="1"/>
  <c r="E1030" i="2" s="1"/>
  <c r="BT1029" i="1"/>
  <c r="T795" i="2"/>
  <c r="U795" i="2"/>
  <c r="V796" i="2"/>
  <c r="BT1030" i="1" l="1"/>
  <c r="D1031" i="1"/>
  <c r="C1031" i="1"/>
  <c r="E1031" i="2" s="1"/>
  <c r="T796" i="2"/>
  <c r="U796" i="2"/>
  <c r="V797" i="2"/>
  <c r="BT1031" i="1" l="1"/>
  <c r="D1032" i="1"/>
  <c r="C1032" i="1"/>
  <c r="E1032" i="2" s="1"/>
  <c r="T797" i="2"/>
  <c r="U797" i="2"/>
  <c r="V798" i="2"/>
  <c r="C1033" i="1" l="1"/>
  <c r="E1033" i="2" s="1"/>
  <c r="D1033" i="1"/>
  <c r="BT1032" i="1"/>
  <c r="T798" i="2"/>
  <c r="U798" i="2"/>
  <c r="V799" i="2"/>
  <c r="BT1033" i="1" l="1"/>
  <c r="D1034" i="1"/>
  <c r="C1034" i="1"/>
  <c r="E1034" i="2" s="1"/>
  <c r="T799" i="2"/>
  <c r="U799" i="2"/>
  <c r="V800" i="2"/>
  <c r="D1035" i="1" l="1"/>
  <c r="C1035" i="1"/>
  <c r="E1035" i="2" s="1"/>
  <c r="BT1034" i="1"/>
  <c r="T800" i="2"/>
  <c r="U800" i="2"/>
  <c r="V801" i="2"/>
  <c r="BT1035" i="1" l="1"/>
  <c r="D1036" i="1"/>
  <c r="C1036" i="1"/>
  <c r="E1036" i="2" s="1"/>
  <c r="T801" i="2"/>
  <c r="U801" i="2"/>
  <c r="V802" i="2"/>
  <c r="C1037" i="1" l="1"/>
  <c r="E1037" i="2" s="1"/>
  <c r="D1037" i="1"/>
  <c r="BT1036" i="1"/>
  <c r="T802" i="2"/>
  <c r="U802" i="2"/>
  <c r="V803" i="2"/>
  <c r="BT1037" i="1" l="1"/>
  <c r="D1038" i="1"/>
  <c r="C1038" i="1"/>
  <c r="E1038" i="2" s="1"/>
  <c r="T803" i="2"/>
  <c r="U803" i="2"/>
  <c r="V804" i="2"/>
  <c r="D1039" i="1" l="1"/>
  <c r="C1039" i="1"/>
  <c r="E1039" i="2" s="1"/>
  <c r="BT1038" i="1"/>
  <c r="T804" i="2"/>
  <c r="U804" i="2"/>
  <c r="V805" i="2"/>
  <c r="BT1039" i="1" l="1"/>
  <c r="D1040" i="1"/>
  <c r="C1040" i="1"/>
  <c r="E1040" i="2" s="1"/>
  <c r="T805" i="2"/>
  <c r="U805" i="2"/>
  <c r="V806" i="2"/>
  <c r="C1041" i="1" l="1"/>
  <c r="E1041" i="2" s="1"/>
  <c r="D1041" i="1"/>
  <c r="BT1040" i="1"/>
  <c r="T806" i="2"/>
  <c r="U806" i="2"/>
  <c r="V807" i="2"/>
  <c r="BT1041" i="1" l="1"/>
  <c r="D1042" i="1"/>
  <c r="C1042" i="1"/>
  <c r="E1042" i="2" s="1"/>
  <c r="T807" i="2"/>
  <c r="U807" i="2"/>
  <c r="V808" i="2"/>
  <c r="D1043" i="1" l="1"/>
  <c r="C1043" i="1"/>
  <c r="E1043" i="2" s="1"/>
  <c r="BT1042" i="1"/>
  <c r="T808" i="2"/>
  <c r="U808" i="2"/>
  <c r="V809" i="2"/>
  <c r="BT1043" i="1" l="1"/>
  <c r="D1044" i="1"/>
  <c r="C1044" i="1"/>
  <c r="E1044" i="2" s="1"/>
  <c r="T809" i="2"/>
  <c r="U809" i="2"/>
  <c r="V810" i="2"/>
  <c r="C1045" i="1" l="1"/>
  <c r="E1045" i="2" s="1"/>
  <c r="D1045" i="1"/>
  <c r="BT1044" i="1"/>
  <c r="T810" i="2"/>
  <c r="U810" i="2"/>
  <c r="V811" i="2"/>
  <c r="BT1045" i="1" l="1"/>
  <c r="D1046" i="1"/>
  <c r="C1046" i="1"/>
  <c r="E1046" i="2" s="1"/>
  <c r="T811" i="2"/>
  <c r="U811" i="2"/>
  <c r="V812" i="2"/>
  <c r="D1047" i="1" l="1"/>
  <c r="C1047" i="1"/>
  <c r="E1047" i="2" s="1"/>
  <c r="BT1046" i="1"/>
  <c r="T812" i="2"/>
  <c r="U812" i="2"/>
  <c r="V813" i="2"/>
  <c r="BT1047" i="1" l="1"/>
  <c r="D1048" i="1"/>
  <c r="C1048" i="1"/>
  <c r="E1048" i="2" s="1"/>
  <c r="T813" i="2"/>
  <c r="U813" i="2"/>
  <c r="V814" i="2"/>
  <c r="BT1048" i="1" l="1"/>
  <c r="C1049" i="1"/>
  <c r="E1049" i="2" s="1"/>
  <c r="D1049" i="1"/>
  <c r="T814" i="2"/>
  <c r="U814" i="2"/>
  <c r="V815" i="2"/>
  <c r="D1050" i="1" l="1"/>
  <c r="C1050" i="1"/>
  <c r="E1050" i="2" s="1"/>
  <c r="BT1049" i="1"/>
  <c r="T815" i="2"/>
  <c r="U815" i="2"/>
  <c r="V816" i="2"/>
  <c r="BT1050" i="1" l="1"/>
  <c r="D1051" i="1"/>
  <c r="C1051" i="1"/>
  <c r="E1051" i="2" s="1"/>
  <c r="T816" i="2"/>
  <c r="U816" i="2"/>
  <c r="V817" i="2"/>
  <c r="D1052" i="1" l="1"/>
  <c r="C1052" i="1"/>
  <c r="E1052" i="2" s="1"/>
  <c r="BT1051" i="1"/>
  <c r="T817" i="2"/>
  <c r="U817" i="2"/>
  <c r="V818" i="2"/>
  <c r="BT1052" i="1" l="1"/>
  <c r="C1053" i="1"/>
  <c r="E1053" i="2" s="1"/>
  <c r="D1053" i="1"/>
  <c r="T818" i="2"/>
  <c r="U818" i="2"/>
  <c r="V819" i="2"/>
  <c r="D1054" i="1" l="1"/>
  <c r="C1054" i="1"/>
  <c r="E1054" i="2" s="1"/>
  <c r="BT1053" i="1"/>
  <c r="T819" i="2"/>
  <c r="U819" i="2"/>
  <c r="V820" i="2"/>
  <c r="BT1054" i="1" l="1"/>
  <c r="D1055" i="1"/>
  <c r="C1055" i="1"/>
  <c r="E1055" i="2" s="1"/>
  <c r="T820" i="2"/>
  <c r="U820" i="2"/>
  <c r="V821" i="2"/>
  <c r="BT1055" i="1" l="1"/>
  <c r="D1056" i="1"/>
  <c r="C1056" i="1"/>
  <c r="E1056" i="2" s="1"/>
  <c r="T821" i="2"/>
  <c r="U821" i="2"/>
  <c r="V822" i="2"/>
  <c r="C1057" i="1" l="1"/>
  <c r="E1057" i="2" s="1"/>
  <c r="D1057" i="1"/>
  <c r="BT1056" i="1"/>
  <c r="T822" i="2"/>
  <c r="U822" i="2"/>
  <c r="V823" i="2"/>
  <c r="BT1057" i="1" l="1"/>
  <c r="D1058" i="1"/>
  <c r="C1058" i="1"/>
  <c r="E1058" i="2" s="1"/>
  <c r="T823" i="2"/>
  <c r="U823" i="2"/>
  <c r="V824" i="2"/>
  <c r="D1059" i="1" l="1"/>
  <c r="C1059" i="1"/>
  <c r="E1059" i="2" s="1"/>
  <c r="BT1058" i="1"/>
  <c r="T824" i="2"/>
  <c r="U824" i="2"/>
  <c r="V825" i="2"/>
  <c r="BT1059" i="1" l="1"/>
  <c r="D1060" i="1"/>
  <c r="C1060" i="1"/>
  <c r="E1060" i="2" s="1"/>
  <c r="T825" i="2"/>
  <c r="U825" i="2"/>
  <c r="V826" i="2"/>
  <c r="C1061" i="1" l="1"/>
  <c r="E1061" i="2" s="1"/>
  <c r="D1061" i="1"/>
  <c r="BT1060" i="1"/>
  <c r="T826" i="2"/>
  <c r="U826" i="2"/>
  <c r="V827" i="2"/>
  <c r="BT1061" i="1" l="1"/>
  <c r="D1062" i="1"/>
  <c r="C1062" i="1"/>
  <c r="E1062" i="2" s="1"/>
  <c r="T827" i="2"/>
  <c r="U827" i="2"/>
  <c r="V828" i="2"/>
  <c r="D1063" i="1" l="1"/>
  <c r="C1063" i="1"/>
  <c r="E1063" i="2" s="1"/>
  <c r="BT1062" i="1"/>
  <c r="T828" i="2"/>
  <c r="U828" i="2"/>
  <c r="V829" i="2"/>
  <c r="BT1063" i="1" l="1"/>
  <c r="D1064" i="1"/>
  <c r="C1064" i="1"/>
  <c r="E1064" i="2" s="1"/>
  <c r="T829" i="2"/>
  <c r="U829" i="2"/>
  <c r="V830" i="2"/>
  <c r="C1065" i="1" l="1"/>
  <c r="E1065" i="2" s="1"/>
  <c r="D1065" i="1"/>
  <c r="BT1064" i="1"/>
  <c r="T830" i="2"/>
  <c r="U830" i="2"/>
  <c r="V831" i="2"/>
  <c r="BT1065" i="1" l="1"/>
  <c r="D1066" i="1"/>
  <c r="C1066" i="1"/>
  <c r="E1066" i="2" s="1"/>
  <c r="T831" i="2"/>
  <c r="U831" i="2"/>
  <c r="V832" i="2"/>
  <c r="D1067" i="1" l="1"/>
  <c r="C1067" i="1"/>
  <c r="E1067" i="2" s="1"/>
  <c r="BT1066" i="1"/>
  <c r="T832" i="2"/>
  <c r="U832" i="2"/>
  <c r="V833" i="2"/>
  <c r="BT1067" i="1" l="1"/>
  <c r="D1068" i="1"/>
  <c r="C1068" i="1"/>
  <c r="E1068" i="2" s="1"/>
  <c r="T833" i="2"/>
  <c r="U833" i="2"/>
  <c r="V834" i="2"/>
  <c r="C1069" i="1" l="1"/>
  <c r="E1069" i="2" s="1"/>
  <c r="D1069" i="1"/>
  <c r="BT1068" i="1"/>
  <c r="T834" i="2"/>
  <c r="U834" i="2"/>
  <c r="V835" i="2"/>
  <c r="BT1069" i="1" l="1"/>
  <c r="D1070" i="1"/>
  <c r="C1070" i="1"/>
  <c r="E1070" i="2" s="1"/>
  <c r="T835" i="2"/>
  <c r="U835" i="2"/>
  <c r="V836" i="2"/>
  <c r="D1071" i="1" l="1"/>
  <c r="C1071" i="1"/>
  <c r="E1071" i="2" s="1"/>
  <c r="BT1070" i="1"/>
  <c r="T836" i="2"/>
  <c r="U836" i="2"/>
  <c r="V837" i="2"/>
  <c r="BT1071" i="1" l="1"/>
  <c r="D1072" i="1"/>
  <c r="C1072" i="1"/>
  <c r="E1072" i="2" s="1"/>
  <c r="T837" i="2"/>
  <c r="U837" i="2"/>
  <c r="V838" i="2"/>
  <c r="C1073" i="1" l="1"/>
  <c r="E1073" i="2" s="1"/>
  <c r="D1073" i="1"/>
  <c r="BT1072" i="1"/>
  <c r="T838" i="2"/>
  <c r="U838" i="2"/>
  <c r="V839" i="2"/>
  <c r="BT1073" i="1" l="1"/>
  <c r="D1074" i="1"/>
  <c r="C1074" i="1"/>
  <c r="E1074" i="2" s="1"/>
  <c r="T839" i="2"/>
  <c r="U839" i="2"/>
  <c r="V840" i="2"/>
  <c r="BT1074" i="1" l="1"/>
  <c r="D1075" i="1"/>
  <c r="C1075" i="1"/>
  <c r="E1075" i="2" s="1"/>
  <c r="T840" i="2"/>
  <c r="U840" i="2"/>
  <c r="V841" i="2"/>
  <c r="BT1075" i="1" l="1"/>
  <c r="D1076" i="1"/>
  <c r="C1076" i="1"/>
  <c r="E1076" i="2" s="1"/>
  <c r="T841" i="2"/>
  <c r="U841" i="2"/>
  <c r="V842" i="2"/>
  <c r="BT1076" i="1" l="1"/>
  <c r="C1077" i="1"/>
  <c r="E1077" i="2" s="1"/>
  <c r="D1077" i="1"/>
  <c r="T842" i="2"/>
  <c r="U842" i="2"/>
  <c r="V843" i="2"/>
  <c r="D1078" i="1" l="1"/>
  <c r="C1078" i="1"/>
  <c r="E1078" i="2" s="1"/>
  <c r="BT1077" i="1"/>
  <c r="T843" i="2"/>
  <c r="U843" i="2"/>
  <c r="V844" i="2"/>
  <c r="BT1078" i="1" l="1"/>
  <c r="D1079" i="1"/>
  <c r="C1079" i="1"/>
  <c r="E1079" i="2" s="1"/>
  <c r="T844" i="2"/>
  <c r="U844" i="2"/>
  <c r="V845" i="2"/>
  <c r="D1080" i="1" l="1"/>
  <c r="C1080" i="1"/>
  <c r="E1080" i="2" s="1"/>
  <c r="BT1079" i="1"/>
  <c r="T845" i="2"/>
  <c r="U845" i="2"/>
  <c r="V846" i="2"/>
  <c r="BT1080" i="1" l="1"/>
  <c r="C1081" i="1"/>
  <c r="E1081" i="2" s="1"/>
  <c r="D1081" i="1"/>
  <c r="T846" i="2"/>
  <c r="U846" i="2"/>
  <c r="V847" i="2"/>
  <c r="D1082" i="1" l="1"/>
  <c r="C1082" i="1"/>
  <c r="E1082" i="2" s="1"/>
  <c r="BT1081" i="1"/>
  <c r="T847" i="2"/>
  <c r="U847" i="2"/>
  <c r="V848" i="2"/>
  <c r="BT1082" i="1" l="1"/>
  <c r="D1083" i="1"/>
  <c r="C1083" i="1"/>
  <c r="E1083" i="2" s="1"/>
  <c r="T848" i="2"/>
  <c r="U848" i="2"/>
  <c r="V849" i="2"/>
  <c r="BT1083" i="1" l="1"/>
  <c r="D1084" i="1"/>
  <c r="C1084" i="1"/>
  <c r="E1084" i="2" s="1"/>
  <c r="T849" i="2"/>
  <c r="U849" i="2"/>
  <c r="V850" i="2"/>
  <c r="C1085" i="1" l="1"/>
  <c r="E1085" i="2" s="1"/>
  <c r="D1085" i="1"/>
  <c r="BT1084" i="1"/>
  <c r="T850" i="2"/>
  <c r="U850" i="2"/>
  <c r="V851" i="2"/>
  <c r="BT1085" i="1" l="1"/>
  <c r="D1086" i="1"/>
  <c r="C1086" i="1"/>
  <c r="E1086" i="2" s="1"/>
  <c r="T851" i="2"/>
  <c r="U851" i="2"/>
  <c r="V852" i="2"/>
  <c r="D1087" i="1" l="1"/>
  <c r="C1087" i="1"/>
  <c r="E1087" i="2" s="1"/>
  <c r="BT1086" i="1"/>
  <c r="T852" i="2"/>
  <c r="U852" i="2"/>
  <c r="V853" i="2"/>
  <c r="BT1087" i="1" l="1"/>
  <c r="D1088" i="1"/>
  <c r="C1088" i="1"/>
  <c r="E1088" i="2" s="1"/>
  <c r="T853" i="2"/>
  <c r="U853" i="2"/>
  <c r="V854" i="2"/>
  <c r="C1089" i="1" l="1"/>
  <c r="E1089" i="2" s="1"/>
  <c r="D1089" i="1"/>
  <c r="BT1088" i="1"/>
  <c r="T854" i="2"/>
  <c r="U854" i="2"/>
  <c r="V855" i="2"/>
  <c r="BT1089" i="1" l="1"/>
  <c r="D1090" i="1"/>
  <c r="C1090" i="1"/>
  <c r="E1090" i="2" s="1"/>
  <c r="T855" i="2"/>
  <c r="U855" i="2"/>
  <c r="V856" i="2"/>
  <c r="D1091" i="1" l="1"/>
  <c r="C1091" i="1"/>
  <c r="E1091" i="2" s="1"/>
  <c r="BT1090" i="1"/>
  <c r="T856" i="2"/>
  <c r="U856" i="2"/>
  <c r="V857" i="2"/>
  <c r="BT1091" i="1" l="1"/>
  <c r="D1092" i="1"/>
  <c r="C1092" i="1"/>
  <c r="E1092" i="2" s="1"/>
  <c r="T857" i="2"/>
  <c r="U857" i="2"/>
  <c r="V858" i="2"/>
  <c r="C1093" i="1" l="1"/>
  <c r="E1093" i="2" s="1"/>
  <c r="D1093" i="1"/>
  <c r="BT1092" i="1"/>
  <c r="T858" i="2"/>
  <c r="U858" i="2"/>
  <c r="V859" i="2"/>
  <c r="BT1093" i="1" l="1"/>
  <c r="D1094" i="1"/>
  <c r="C1094" i="1"/>
  <c r="E1094" i="2" s="1"/>
  <c r="T859" i="2"/>
  <c r="U859" i="2"/>
  <c r="V860" i="2"/>
  <c r="BT1094" i="1" l="1"/>
  <c r="D1095" i="1"/>
  <c r="C1095" i="1"/>
  <c r="E1095" i="2" s="1"/>
  <c r="T860" i="2"/>
  <c r="U860" i="2"/>
  <c r="V861" i="2"/>
  <c r="BT1095" i="1" l="1"/>
  <c r="D1096" i="1"/>
  <c r="C1096" i="1"/>
  <c r="E1096" i="2" s="1"/>
  <c r="T861" i="2"/>
  <c r="U861" i="2"/>
  <c r="V862" i="2"/>
  <c r="C1097" i="1" l="1"/>
  <c r="E1097" i="2" s="1"/>
  <c r="D1097" i="1"/>
  <c r="BT1096" i="1"/>
  <c r="T862" i="2"/>
  <c r="U862" i="2"/>
  <c r="V863" i="2"/>
  <c r="BT1097" i="1" l="1"/>
  <c r="D1098" i="1"/>
  <c r="C1098" i="1"/>
  <c r="E1098" i="2" s="1"/>
  <c r="T863" i="2"/>
  <c r="U863" i="2"/>
  <c r="V864" i="2"/>
  <c r="D1099" i="1" l="1"/>
  <c r="C1099" i="1"/>
  <c r="E1099" i="2" s="1"/>
  <c r="BT1098" i="1"/>
  <c r="T864" i="2"/>
  <c r="U864" i="2"/>
  <c r="V865" i="2"/>
  <c r="BT1099" i="1" l="1"/>
  <c r="D1100" i="1"/>
  <c r="C1100" i="1"/>
  <c r="E1100" i="2" s="1"/>
  <c r="T865" i="2"/>
  <c r="U865" i="2"/>
  <c r="V866" i="2"/>
  <c r="BT1100" i="1" l="1"/>
  <c r="C1101" i="1"/>
  <c r="E1101" i="2" s="1"/>
  <c r="D1101" i="1"/>
  <c r="T866" i="2"/>
  <c r="U866" i="2"/>
  <c r="V867" i="2"/>
  <c r="D1102" i="1" l="1"/>
  <c r="C1102" i="1"/>
  <c r="E1102" i="2" s="1"/>
  <c r="BT1101" i="1"/>
  <c r="T867" i="2"/>
  <c r="U867" i="2"/>
  <c r="V868" i="2"/>
  <c r="BT1102" i="1" l="1"/>
  <c r="D1103" i="1"/>
  <c r="C1103" i="1"/>
  <c r="E1103" i="2" s="1"/>
  <c r="T868" i="2"/>
  <c r="U868" i="2"/>
  <c r="V869" i="2"/>
  <c r="BT1103" i="1" l="1"/>
  <c r="D1104" i="1"/>
  <c r="C1104" i="1"/>
  <c r="E1104" i="2" s="1"/>
  <c r="T869" i="2"/>
  <c r="U869" i="2"/>
  <c r="V870" i="2"/>
  <c r="C1105" i="1" l="1"/>
  <c r="E1105" i="2" s="1"/>
  <c r="D1105" i="1"/>
  <c r="BT1104" i="1"/>
  <c r="T870" i="2"/>
  <c r="U870" i="2"/>
  <c r="V871" i="2"/>
  <c r="BT1105" i="1" l="1"/>
  <c r="D1106" i="1"/>
  <c r="C1106" i="1"/>
  <c r="E1106" i="2" s="1"/>
  <c r="T871" i="2"/>
  <c r="U871" i="2"/>
  <c r="V872" i="2"/>
  <c r="D1107" i="1" l="1"/>
  <c r="C1107" i="1"/>
  <c r="E1107" i="2" s="1"/>
  <c r="BT1106" i="1"/>
  <c r="T872" i="2"/>
  <c r="U872" i="2"/>
  <c r="V873" i="2"/>
  <c r="BT1107" i="1" l="1"/>
  <c r="D1108" i="1"/>
  <c r="C1108" i="1"/>
  <c r="E1108" i="2" s="1"/>
  <c r="T873" i="2"/>
  <c r="U873" i="2"/>
  <c r="V874" i="2"/>
  <c r="C1109" i="1" l="1"/>
  <c r="E1109" i="2" s="1"/>
  <c r="D1109" i="1"/>
  <c r="BT1108" i="1"/>
  <c r="T874" i="2"/>
  <c r="U874" i="2"/>
  <c r="V875" i="2"/>
  <c r="BT1109" i="1" l="1"/>
  <c r="D1110" i="1"/>
  <c r="C1110" i="1"/>
  <c r="E1110" i="2" s="1"/>
  <c r="T875" i="2"/>
  <c r="U875" i="2"/>
  <c r="V876" i="2"/>
  <c r="D1111" i="1" l="1"/>
  <c r="C1111" i="1"/>
  <c r="E1111" i="2" s="1"/>
  <c r="BT1110" i="1"/>
  <c r="T876" i="2"/>
  <c r="U876" i="2"/>
  <c r="V877" i="2"/>
  <c r="BT1111" i="1" l="1"/>
  <c r="D1112" i="1"/>
  <c r="C1112" i="1"/>
  <c r="E1112" i="2" s="1"/>
  <c r="T877" i="2"/>
  <c r="U877" i="2"/>
  <c r="V878" i="2"/>
  <c r="C1113" i="1" l="1"/>
  <c r="E1113" i="2" s="1"/>
  <c r="D1113" i="1"/>
  <c r="BT1112" i="1"/>
  <c r="T878" i="2"/>
  <c r="U878" i="2"/>
  <c r="V879" i="2"/>
  <c r="D1114" i="1" l="1"/>
  <c r="C1114" i="1"/>
  <c r="E1114" i="2" s="1"/>
  <c r="BT1113" i="1"/>
  <c r="T879" i="2"/>
  <c r="U879" i="2"/>
  <c r="V880" i="2"/>
  <c r="BT1114" i="1" l="1"/>
  <c r="D1115" i="1"/>
  <c r="C1115" i="1"/>
  <c r="E1115" i="2" s="1"/>
  <c r="T880" i="2"/>
  <c r="U880" i="2"/>
  <c r="V881" i="2"/>
  <c r="D1116" i="1" l="1"/>
  <c r="C1116" i="1"/>
  <c r="E1116" i="2" s="1"/>
  <c r="BT1115" i="1"/>
  <c r="T881" i="2"/>
  <c r="U881" i="2"/>
  <c r="V882" i="2"/>
  <c r="BT1116" i="1" l="1"/>
  <c r="C1117" i="1"/>
  <c r="E1117" i="2" s="1"/>
  <c r="D1117" i="1"/>
  <c r="T882" i="2"/>
  <c r="U882" i="2"/>
  <c r="V883" i="2"/>
  <c r="D1118" i="1" l="1"/>
  <c r="C1118" i="1"/>
  <c r="E1118" i="2" s="1"/>
  <c r="BT1117" i="1"/>
  <c r="T883" i="2"/>
  <c r="U883" i="2"/>
  <c r="V884" i="2"/>
  <c r="BT1118" i="1" l="1"/>
  <c r="D1119" i="1"/>
  <c r="C1119" i="1"/>
  <c r="E1119" i="2" s="1"/>
  <c r="T884" i="2"/>
  <c r="U884" i="2"/>
  <c r="V885" i="2"/>
  <c r="D1120" i="1" l="1"/>
  <c r="C1120" i="1"/>
  <c r="E1120" i="2" s="1"/>
  <c r="BT1119" i="1"/>
  <c r="T885" i="2"/>
  <c r="U885" i="2"/>
  <c r="V886" i="2"/>
  <c r="BT1120" i="1" l="1"/>
  <c r="C1121" i="1"/>
  <c r="E1121" i="2" s="1"/>
  <c r="D1121" i="1"/>
  <c r="T886" i="2"/>
  <c r="U886" i="2"/>
  <c r="V887" i="2"/>
  <c r="D1122" i="1" l="1"/>
  <c r="C1122" i="1"/>
  <c r="E1122" i="2" s="1"/>
  <c r="BT1121" i="1"/>
  <c r="T887" i="2"/>
  <c r="U887" i="2"/>
  <c r="V888" i="2"/>
  <c r="BT1122" i="1" l="1"/>
  <c r="D1123" i="1"/>
  <c r="C1123" i="1"/>
  <c r="E1123" i="2" s="1"/>
  <c r="T888" i="2"/>
  <c r="U888" i="2"/>
  <c r="V889" i="2"/>
  <c r="BT1123" i="1" l="1"/>
  <c r="D1124" i="1"/>
  <c r="C1124" i="1"/>
  <c r="E1124" i="2" s="1"/>
  <c r="T889" i="2"/>
  <c r="U889" i="2"/>
  <c r="V890" i="2"/>
  <c r="BT1124" i="1" l="1"/>
  <c r="C1125" i="1"/>
  <c r="E1125" i="2" s="1"/>
  <c r="D1125" i="1"/>
  <c r="T890" i="2"/>
  <c r="U890" i="2"/>
  <c r="V891" i="2"/>
  <c r="D1126" i="1" l="1"/>
  <c r="C1126" i="1"/>
  <c r="E1126" i="2" s="1"/>
  <c r="BT1125" i="1"/>
  <c r="T891" i="2"/>
  <c r="U891" i="2"/>
  <c r="V892" i="2"/>
  <c r="BT1126" i="1" l="1"/>
  <c r="D1127" i="1"/>
  <c r="C1127" i="1"/>
  <c r="E1127" i="2" s="1"/>
  <c r="T892" i="2"/>
  <c r="U892" i="2"/>
  <c r="V893" i="2"/>
  <c r="D1128" i="1" l="1"/>
  <c r="C1128" i="1"/>
  <c r="E1128" i="2" s="1"/>
  <c r="BT1127" i="1"/>
  <c r="T893" i="2"/>
  <c r="U893" i="2"/>
  <c r="V894" i="2"/>
  <c r="BT1128" i="1" l="1"/>
  <c r="C1129" i="1"/>
  <c r="E1129" i="2" s="1"/>
  <c r="D1129" i="1"/>
  <c r="T894" i="2"/>
  <c r="U894" i="2"/>
  <c r="V895" i="2"/>
  <c r="D1130" i="1" l="1"/>
  <c r="C1130" i="1"/>
  <c r="E1130" i="2" s="1"/>
  <c r="BT1129" i="1"/>
  <c r="T895" i="2"/>
  <c r="U895" i="2"/>
  <c r="V896" i="2"/>
  <c r="BT1130" i="1" l="1"/>
  <c r="D1131" i="1"/>
  <c r="C1131" i="1"/>
  <c r="E1131" i="2" s="1"/>
  <c r="T896" i="2"/>
  <c r="U896" i="2"/>
  <c r="V897" i="2"/>
  <c r="D1132" i="1" l="1"/>
  <c r="C1132" i="1"/>
  <c r="E1132" i="2" s="1"/>
  <c r="BT1131" i="1"/>
  <c r="T897" i="2"/>
  <c r="U897" i="2"/>
  <c r="V898" i="2"/>
  <c r="BT1132" i="1" l="1"/>
  <c r="C1133" i="1"/>
  <c r="E1133" i="2" s="1"/>
  <c r="D1133" i="1"/>
  <c r="T898" i="2"/>
  <c r="U898" i="2"/>
  <c r="V899" i="2"/>
  <c r="D1134" i="1" l="1"/>
  <c r="C1134" i="1"/>
  <c r="E1134" i="2" s="1"/>
  <c r="BT1133" i="1"/>
  <c r="T899" i="2"/>
  <c r="U899" i="2"/>
  <c r="V900" i="2"/>
  <c r="BT1134" i="1" l="1"/>
  <c r="D1135" i="1"/>
  <c r="C1135" i="1"/>
  <c r="E1135" i="2" s="1"/>
  <c r="T900" i="2"/>
  <c r="U900" i="2"/>
  <c r="V901" i="2"/>
  <c r="D1136" i="1" l="1"/>
  <c r="C1136" i="1"/>
  <c r="E1136" i="2" s="1"/>
  <c r="BT1135" i="1"/>
  <c r="T901" i="2"/>
  <c r="U901" i="2"/>
  <c r="V902" i="2"/>
  <c r="BT1136" i="1" l="1"/>
  <c r="C1137" i="1"/>
  <c r="E1137" i="2" s="1"/>
  <c r="D1137" i="1"/>
  <c r="T902" i="2"/>
  <c r="U902" i="2"/>
  <c r="V903" i="2"/>
  <c r="D1138" i="1" l="1"/>
  <c r="C1138" i="1"/>
  <c r="E1138" i="2" s="1"/>
  <c r="BT1137" i="1"/>
  <c r="T903" i="2"/>
  <c r="U903" i="2"/>
  <c r="V904" i="2"/>
  <c r="BT1138" i="1" l="1"/>
  <c r="D1139" i="1"/>
  <c r="C1139" i="1"/>
  <c r="E1139" i="2" s="1"/>
  <c r="T904" i="2"/>
  <c r="U904" i="2"/>
  <c r="V905" i="2"/>
  <c r="D1140" i="1" l="1"/>
  <c r="C1140" i="1"/>
  <c r="E1140" i="2" s="1"/>
  <c r="BT1139" i="1"/>
  <c r="T905" i="2"/>
  <c r="U905" i="2"/>
  <c r="V906" i="2"/>
  <c r="BT1140" i="1" l="1"/>
  <c r="C1141" i="1"/>
  <c r="E1141" i="2" s="1"/>
  <c r="D1141" i="1"/>
  <c r="T906" i="2"/>
  <c r="U906" i="2"/>
  <c r="V907" i="2"/>
  <c r="D1142" i="1" l="1"/>
  <c r="C1142" i="1"/>
  <c r="E1142" i="2" s="1"/>
  <c r="BT1141" i="1"/>
  <c r="T907" i="2"/>
  <c r="U907" i="2"/>
  <c r="V908" i="2"/>
  <c r="BT1142" i="1" l="1"/>
  <c r="D1143" i="1"/>
  <c r="C1143" i="1"/>
  <c r="E1143" i="2" s="1"/>
  <c r="T908" i="2"/>
  <c r="U908" i="2"/>
  <c r="V909" i="2"/>
  <c r="D1144" i="1" l="1"/>
  <c r="C1144" i="1"/>
  <c r="E1144" i="2" s="1"/>
  <c r="BT1143" i="1"/>
  <c r="T909" i="2"/>
  <c r="U909" i="2"/>
  <c r="V910" i="2"/>
  <c r="BT1144" i="1" l="1"/>
  <c r="C1145" i="1"/>
  <c r="E1145" i="2" s="1"/>
  <c r="D1145" i="1"/>
  <c r="T910" i="2"/>
  <c r="U910" i="2"/>
  <c r="V911" i="2"/>
  <c r="D1146" i="1" l="1"/>
  <c r="C1146" i="1"/>
  <c r="E1146" i="2" s="1"/>
  <c r="BT1145" i="1"/>
  <c r="T911" i="2"/>
  <c r="U911" i="2"/>
  <c r="V912" i="2"/>
  <c r="BT1146" i="1" l="1"/>
  <c r="D1147" i="1"/>
  <c r="C1147" i="1"/>
  <c r="E1147" i="2" s="1"/>
  <c r="T912" i="2"/>
  <c r="U912" i="2"/>
  <c r="V913" i="2"/>
  <c r="D1148" i="1" l="1"/>
  <c r="C1148" i="1"/>
  <c r="E1148" i="2" s="1"/>
  <c r="BT1147" i="1"/>
  <c r="T913" i="2"/>
  <c r="U913" i="2"/>
  <c r="V914" i="2"/>
  <c r="BT1148" i="1" l="1"/>
  <c r="C1149" i="1"/>
  <c r="E1149" i="2" s="1"/>
  <c r="D1149" i="1"/>
  <c r="T914" i="2"/>
  <c r="U914" i="2"/>
  <c r="V915" i="2"/>
  <c r="D1150" i="1" l="1"/>
  <c r="C1150" i="1"/>
  <c r="E1150" i="2" s="1"/>
  <c r="BT1149" i="1"/>
  <c r="T915" i="2"/>
  <c r="U915" i="2"/>
  <c r="V916" i="2"/>
  <c r="BT1150" i="1" l="1"/>
  <c r="D1151" i="1"/>
  <c r="C1151" i="1"/>
  <c r="E1151" i="2" s="1"/>
  <c r="T916" i="2"/>
  <c r="U916" i="2"/>
  <c r="V917" i="2"/>
  <c r="D1152" i="1" l="1"/>
  <c r="C1152" i="1"/>
  <c r="E1152" i="2" s="1"/>
  <c r="BT1151" i="1"/>
  <c r="T917" i="2"/>
  <c r="U917" i="2"/>
  <c r="V918" i="2"/>
  <c r="BT1152" i="1" l="1"/>
  <c r="C1153" i="1"/>
  <c r="E1153" i="2" s="1"/>
  <c r="D1153" i="1"/>
  <c r="T918" i="2"/>
  <c r="U918" i="2"/>
  <c r="V919" i="2"/>
  <c r="D1154" i="1" l="1"/>
  <c r="C1154" i="1"/>
  <c r="E1154" i="2" s="1"/>
  <c r="BT1153" i="1"/>
  <c r="T919" i="2"/>
  <c r="U919" i="2"/>
  <c r="V920" i="2"/>
  <c r="BT1154" i="1" l="1"/>
  <c r="C1155" i="1"/>
  <c r="E1155" i="2" s="1"/>
  <c r="D1155" i="1"/>
  <c r="T920" i="2"/>
  <c r="U920" i="2"/>
  <c r="V921" i="2"/>
  <c r="D1156" i="1" l="1"/>
  <c r="C1156" i="1"/>
  <c r="E1156" i="2" s="1"/>
  <c r="BT1155" i="1"/>
  <c r="T921" i="2"/>
  <c r="U921" i="2"/>
  <c r="V922" i="2"/>
  <c r="BT1156" i="1" l="1"/>
  <c r="C1157" i="1"/>
  <c r="E1157" i="2" s="1"/>
  <c r="D1157" i="1"/>
  <c r="T922" i="2"/>
  <c r="U922" i="2"/>
  <c r="V923" i="2"/>
  <c r="BT1157" i="1" l="1"/>
  <c r="D1158" i="1"/>
  <c r="C1158" i="1"/>
  <c r="E1158" i="2" s="1"/>
  <c r="T923" i="2"/>
  <c r="U923" i="2"/>
  <c r="V924" i="2"/>
  <c r="BT1158" i="1" l="1"/>
  <c r="C1159" i="1"/>
  <c r="E1159" i="2" s="1"/>
  <c r="D1159" i="1"/>
  <c r="T924" i="2"/>
  <c r="U924" i="2"/>
  <c r="V925" i="2"/>
  <c r="BT1159" i="1" l="1"/>
  <c r="D1160" i="1"/>
  <c r="C1160" i="1"/>
  <c r="E1160" i="2" s="1"/>
  <c r="T925" i="2"/>
  <c r="U925" i="2"/>
  <c r="V926" i="2"/>
  <c r="C1161" i="1" l="1"/>
  <c r="E1161" i="2" s="1"/>
  <c r="D1161" i="1"/>
  <c r="BT1160" i="1"/>
  <c r="T926" i="2"/>
  <c r="U926" i="2"/>
  <c r="V927" i="2"/>
  <c r="D1162" i="1" l="1"/>
  <c r="C1162" i="1"/>
  <c r="E1162" i="2" s="1"/>
  <c r="BT1161" i="1"/>
  <c r="T927" i="2"/>
  <c r="U927" i="2"/>
  <c r="V928" i="2"/>
  <c r="BT1162" i="1" l="1"/>
  <c r="C1163" i="1"/>
  <c r="E1163" i="2" s="1"/>
  <c r="D1163" i="1"/>
  <c r="T928" i="2"/>
  <c r="U928" i="2"/>
  <c r="V929" i="2"/>
  <c r="D1164" i="1" l="1"/>
  <c r="C1164" i="1"/>
  <c r="E1164" i="2" s="1"/>
  <c r="BT1163" i="1"/>
  <c r="T929" i="2"/>
  <c r="U929" i="2"/>
  <c r="V1164" i="2"/>
  <c r="V930" i="2"/>
  <c r="U1164" i="2" l="1"/>
  <c r="BT1164" i="1"/>
  <c r="T1164" i="2" s="1"/>
  <c r="C1165" i="1"/>
  <c r="E1165" i="2" s="1"/>
  <c r="D1165" i="1"/>
  <c r="T930" i="2"/>
  <c r="U930" i="2"/>
  <c r="V1165" i="2"/>
  <c r="V931" i="2"/>
  <c r="U1165" i="2" l="1"/>
  <c r="D1166" i="1"/>
  <c r="C1166" i="1"/>
  <c r="E1166" i="2" s="1"/>
  <c r="BT1165" i="1"/>
  <c r="T1165" i="2" s="1"/>
  <c r="T931" i="2"/>
  <c r="U931" i="2"/>
  <c r="V1166" i="2"/>
  <c r="V932" i="2"/>
  <c r="U1166" i="2" l="1"/>
  <c r="BT1166" i="1"/>
  <c r="T1166" i="2" s="1"/>
  <c r="C1167" i="1"/>
  <c r="E1167" i="2" s="1"/>
  <c r="D1167" i="1"/>
  <c r="T932" i="2"/>
  <c r="U932" i="2"/>
  <c r="V1167" i="2"/>
  <c r="V933" i="2"/>
  <c r="U1167" i="2" l="1"/>
  <c r="D1168" i="1"/>
  <c r="C1168" i="1"/>
  <c r="E1168" i="2" s="1"/>
  <c r="BT1167" i="1"/>
  <c r="T1167" i="2" s="1"/>
  <c r="T933" i="2"/>
  <c r="U933" i="2"/>
  <c r="V934" i="2"/>
  <c r="V1168" i="2"/>
  <c r="U1168" i="2" l="1"/>
  <c r="BT1168" i="1"/>
  <c r="T1168" i="2" s="1"/>
  <c r="C1169" i="1"/>
  <c r="E1169" i="2" s="1"/>
  <c r="D1169" i="1"/>
  <c r="T934" i="2"/>
  <c r="U934" i="2"/>
  <c r="V935" i="2"/>
  <c r="V1169" i="2"/>
  <c r="U1169" i="2" l="1"/>
  <c r="BT1169" i="1"/>
  <c r="T1169" i="2" s="1"/>
  <c r="D1170" i="1"/>
  <c r="C1170" i="1"/>
  <c r="E1170" i="2" s="1"/>
  <c r="T935" i="2"/>
  <c r="U935" i="2"/>
  <c r="V936" i="2"/>
  <c r="V1170" i="2"/>
  <c r="U1170" i="2" l="1"/>
  <c r="C1171" i="1"/>
  <c r="E1171" i="2" s="1"/>
  <c r="D1171" i="1"/>
  <c r="BT1170" i="1"/>
  <c r="T1170" i="2" s="1"/>
  <c r="T936" i="2"/>
  <c r="U936" i="2"/>
  <c r="V937" i="2"/>
  <c r="V1171" i="2"/>
  <c r="U1171" i="2" l="1"/>
  <c r="BT1171" i="1"/>
  <c r="T1171" i="2" s="1"/>
  <c r="D1172" i="1"/>
  <c r="C1172" i="1"/>
  <c r="E1172" i="2" s="1"/>
  <c r="T937" i="2"/>
  <c r="U937" i="2"/>
  <c r="V938" i="2"/>
  <c r="V1172" i="2"/>
  <c r="U1172" i="2" l="1"/>
  <c r="C1173" i="1"/>
  <c r="E1173" i="2" s="1"/>
  <c r="D1173" i="1"/>
  <c r="BT1172" i="1"/>
  <c r="T1172" i="2" s="1"/>
  <c r="T938" i="2"/>
  <c r="U938" i="2"/>
  <c r="V1173" i="2"/>
  <c r="V939" i="2"/>
  <c r="U1173" i="2" l="1"/>
  <c r="D1174" i="1"/>
  <c r="C1174" i="1"/>
  <c r="E1174" i="2" s="1"/>
  <c r="BT1173" i="1"/>
  <c r="T1173" i="2" s="1"/>
  <c r="T939" i="2"/>
  <c r="U939" i="2"/>
  <c r="V1174" i="2"/>
  <c r="V940" i="2"/>
  <c r="U1174" i="2" l="1"/>
  <c r="BT1174" i="1"/>
  <c r="T1174" i="2" s="1"/>
  <c r="C1175" i="1"/>
  <c r="E1175" i="2" s="1"/>
  <c r="D1175" i="1"/>
  <c r="T940" i="2"/>
  <c r="U940" i="2"/>
  <c r="V941" i="2"/>
  <c r="V1175" i="2"/>
  <c r="U1175" i="2" l="1"/>
  <c r="D1176" i="1"/>
  <c r="C1176" i="1"/>
  <c r="E1176" i="2" s="1"/>
  <c r="BT1175" i="1"/>
  <c r="T1175" i="2" s="1"/>
  <c r="T941" i="2"/>
  <c r="U941" i="2"/>
  <c r="V1176" i="2"/>
  <c r="V942" i="2"/>
  <c r="U1176" i="2" l="1"/>
  <c r="BT1176" i="1"/>
  <c r="T1176" i="2" s="1"/>
  <c r="C1177" i="1"/>
  <c r="E1177" i="2" s="1"/>
  <c r="D1177" i="1"/>
  <c r="T942" i="2"/>
  <c r="U942" i="2"/>
  <c r="V943" i="2"/>
  <c r="V1177" i="2"/>
  <c r="U1177" i="2" l="1"/>
  <c r="BT1177" i="1"/>
  <c r="T1177" i="2" s="1"/>
  <c r="D1178" i="1"/>
  <c r="C1178" i="1"/>
  <c r="E1178" i="2" s="1"/>
  <c r="T943" i="2"/>
  <c r="U943" i="2"/>
  <c r="V944" i="2"/>
  <c r="V1178" i="2"/>
  <c r="U1178" i="2" l="1"/>
  <c r="C1179" i="1"/>
  <c r="E1179" i="2" s="1"/>
  <c r="D1179" i="1"/>
  <c r="BT1178" i="1"/>
  <c r="T1178" i="2" s="1"/>
  <c r="T944" i="2"/>
  <c r="U944" i="2"/>
  <c r="V945" i="2"/>
  <c r="V1179" i="2"/>
  <c r="U1179" i="2" l="1"/>
  <c r="BT1179" i="1"/>
  <c r="T1179" i="2" s="1"/>
  <c r="D1180" i="1"/>
  <c r="C1180" i="1"/>
  <c r="E1180" i="2" s="1"/>
  <c r="T945" i="2"/>
  <c r="U945" i="2"/>
  <c r="V946" i="2"/>
  <c r="V1180" i="2"/>
  <c r="U1180" i="2" l="1"/>
  <c r="C1181" i="1"/>
  <c r="E1181" i="2" s="1"/>
  <c r="D1181" i="1"/>
  <c r="BT1180" i="1"/>
  <c r="T1180" i="2" s="1"/>
  <c r="T946" i="2"/>
  <c r="U946" i="2"/>
  <c r="V947" i="2"/>
  <c r="V1181" i="2"/>
  <c r="U1181" i="2" l="1"/>
  <c r="D1182" i="1"/>
  <c r="C1182" i="1"/>
  <c r="E1182" i="2" s="1"/>
  <c r="BT1181" i="1"/>
  <c r="T1181" i="2" s="1"/>
  <c r="T947" i="2"/>
  <c r="U947" i="2"/>
  <c r="V1182" i="2"/>
  <c r="V948" i="2"/>
  <c r="U1182" i="2" l="1"/>
  <c r="BT1182" i="1"/>
  <c r="T1182" i="2" s="1"/>
  <c r="C1183" i="1"/>
  <c r="E1183" i="2" s="1"/>
  <c r="D1183" i="1"/>
  <c r="T948" i="2"/>
  <c r="U948" i="2"/>
  <c r="V949" i="2"/>
  <c r="V1183" i="2"/>
  <c r="U1183" i="2" l="1"/>
  <c r="D1184" i="1"/>
  <c r="C1184" i="1"/>
  <c r="E1184" i="2" s="1"/>
  <c r="BT1183" i="1"/>
  <c r="T1183" i="2" s="1"/>
  <c r="T949" i="2"/>
  <c r="U949" i="2"/>
  <c r="V950" i="2"/>
  <c r="V1184" i="2"/>
  <c r="U1184" i="2" l="1"/>
  <c r="BT1184" i="1"/>
  <c r="T1184" i="2" s="1"/>
  <c r="C1185" i="1"/>
  <c r="E1185" i="2" s="1"/>
  <c r="D1185" i="1"/>
  <c r="T950" i="2"/>
  <c r="U950" i="2"/>
  <c r="V1185" i="2"/>
  <c r="V951" i="2"/>
  <c r="U1185" i="2" l="1"/>
  <c r="BT1185" i="1"/>
  <c r="T1185" i="2" s="1"/>
  <c r="D1186" i="1"/>
  <c r="C1186" i="1"/>
  <c r="E1186" i="2" s="1"/>
  <c r="T951" i="2"/>
  <c r="U951" i="2"/>
  <c r="V1186" i="2"/>
  <c r="V952" i="2"/>
  <c r="U1186" i="2" l="1"/>
  <c r="C1187" i="1"/>
  <c r="E1187" i="2" s="1"/>
  <c r="D1187" i="1"/>
  <c r="BT1186" i="1"/>
  <c r="T1186" i="2" s="1"/>
  <c r="T952" i="2"/>
  <c r="U952" i="2"/>
  <c r="V953" i="2"/>
  <c r="V1187" i="2"/>
  <c r="U1187" i="2" l="1"/>
  <c r="BT1187" i="1"/>
  <c r="T1187" i="2" s="1"/>
  <c r="D1188" i="1"/>
  <c r="C1188" i="1"/>
  <c r="E1188" i="2" s="1"/>
  <c r="T953" i="2"/>
  <c r="U953" i="2"/>
  <c r="V954" i="2"/>
  <c r="V1188" i="2"/>
  <c r="U1188" i="2" l="1"/>
  <c r="C1189" i="1"/>
  <c r="E1189" i="2" s="1"/>
  <c r="D1189" i="1"/>
  <c r="BT1188" i="1"/>
  <c r="T1188" i="2" s="1"/>
  <c r="T954" i="2"/>
  <c r="U954" i="2"/>
  <c r="V955" i="2"/>
  <c r="V1189" i="2"/>
  <c r="U1189" i="2" l="1"/>
  <c r="D1190" i="1"/>
  <c r="C1190" i="1"/>
  <c r="E1190" i="2" s="1"/>
  <c r="BT1189" i="1"/>
  <c r="T1189" i="2" s="1"/>
  <c r="T955" i="2"/>
  <c r="U955" i="2"/>
  <c r="V956" i="2"/>
  <c r="V1190" i="2"/>
  <c r="U1190" i="2" l="1"/>
  <c r="BT1190" i="1"/>
  <c r="T1190" i="2" s="1"/>
  <c r="C1191" i="1"/>
  <c r="E1191" i="2" s="1"/>
  <c r="D1191" i="1"/>
  <c r="T956" i="2"/>
  <c r="U956" i="2"/>
  <c r="V1191" i="2"/>
  <c r="V957" i="2"/>
  <c r="U1191" i="2" l="1"/>
  <c r="D1192" i="1"/>
  <c r="C1192" i="1"/>
  <c r="E1192" i="2" s="1"/>
  <c r="BT1191" i="1"/>
  <c r="T1191" i="2" s="1"/>
  <c r="T957" i="2"/>
  <c r="U957" i="2"/>
  <c r="V1192" i="2"/>
  <c r="V958" i="2"/>
  <c r="U1192" i="2" l="1"/>
  <c r="BT1192" i="1"/>
  <c r="T1192" i="2" s="1"/>
  <c r="C1193" i="1"/>
  <c r="E1193" i="2" s="1"/>
  <c r="D1193" i="1"/>
  <c r="T958" i="2"/>
  <c r="U958" i="2"/>
  <c r="V959" i="2"/>
  <c r="V1193" i="2"/>
  <c r="U1193" i="2" l="1"/>
  <c r="D1194" i="1"/>
  <c r="C1194" i="1"/>
  <c r="E1194" i="2" s="1"/>
  <c r="BT1193" i="1"/>
  <c r="T1193" i="2" s="1"/>
  <c r="T959" i="2"/>
  <c r="U959" i="2"/>
  <c r="V960" i="2"/>
  <c r="V1194" i="2"/>
  <c r="U1194" i="2" l="1"/>
  <c r="BT1194" i="1"/>
  <c r="T1194" i="2" s="1"/>
  <c r="C1195" i="1"/>
  <c r="E1195" i="2" s="1"/>
  <c r="D1195" i="1"/>
  <c r="T960" i="2"/>
  <c r="U960" i="2"/>
  <c r="V961" i="2"/>
  <c r="V1195" i="2"/>
  <c r="U1195" i="2" l="1"/>
  <c r="BT1195" i="1"/>
  <c r="T1195" i="2" s="1"/>
  <c r="D1196" i="1"/>
  <c r="C1196" i="1"/>
  <c r="E1196" i="2" s="1"/>
  <c r="T961" i="2"/>
  <c r="U961" i="2"/>
  <c r="V962" i="2"/>
  <c r="V1196" i="2"/>
  <c r="U1196" i="2" l="1"/>
  <c r="C1197" i="1"/>
  <c r="E1197" i="2" s="1"/>
  <c r="D1197" i="1"/>
  <c r="BT1196" i="1"/>
  <c r="T1196" i="2" s="1"/>
  <c r="T962" i="2"/>
  <c r="U962" i="2"/>
  <c r="V1197" i="2"/>
  <c r="V963" i="2"/>
  <c r="U1197" i="2" l="1"/>
  <c r="D1198" i="1"/>
  <c r="C1198" i="1"/>
  <c r="E1198" i="2" s="1"/>
  <c r="BT1197" i="1"/>
  <c r="T1197" i="2" s="1"/>
  <c r="T963" i="2"/>
  <c r="U963" i="2"/>
  <c r="V964" i="2"/>
  <c r="V1198" i="2"/>
  <c r="U1198" i="2" l="1"/>
  <c r="BT1198" i="1"/>
  <c r="T1198" i="2" s="1"/>
  <c r="C1199" i="1"/>
  <c r="E1199" i="2" s="1"/>
  <c r="D1199" i="1"/>
  <c r="T964" i="2"/>
  <c r="U964" i="2"/>
  <c r="V1199" i="2"/>
  <c r="V965" i="2"/>
  <c r="U1199" i="2" l="1"/>
  <c r="D1200" i="1"/>
  <c r="C1200" i="1"/>
  <c r="E1200" i="2" s="1"/>
  <c r="BT1199" i="1"/>
  <c r="T1199" i="2" s="1"/>
  <c r="T965" i="2"/>
  <c r="U965" i="2"/>
  <c r="V966" i="2"/>
  <c r="V1200" i="2"/>
  <c r="U1200" i="2" l="1"/>
  <c r="BT1200" i="1"/>
  <c r="T1200" i="2" s="1"/>
  <c r="C1201" i="1"/>
  <c r="E1201" i="2" s="1"/>
  <c r="D1201" i="1"/>
  <c r="T966" i="2"/>
  <c r="U966" i="2"/>
  <c r="V967" i="2"/>
  <c r="V1201" i="2"/>
  <c r="U1201" i="2" l="1"/>
  <c r="BT1201" i="1"/>
  <c r="T1201" i="2" s="1"/>
  <c r="D1202" i="1"/>
  <c r="C1202" i="1"/>
  <c r="E1202" i="2" s="1"/>
  <c r="T967" i="2"/>
  <c r="U967" i="2"/>
  <c r="V968" i="2"/>
  <c r="V1202" i="2"/>
  <c r="U1202" i="2" l="1"/>
  <c r="C1203" i="1"/>
  <c r="E1203" i="2" s="1"/>
  <c r="D1203" i="1"/>
  <c r="BT1202" i="1"/>
  <c r="T1202" i="2" s="1"/>
  <c r="T968" i="2"/>
  <c r="U968" i="2"/>
  <c r="V969" i="2"/>
  <c r="V1203" i="2"/>
  <c r="U1203" i="2" l="1"/>
  <c r="BT1203" i="1"/>
  <c r="T1203" i="2" s="1"/>
  <c r="D1204" i="1"/>
  <c r="C1204" i="1"/>
  <c r="E1204" i="2" s="1"/>
  <c r="T969" i="2"/>
  <c r="U969" i="2"/>
  <c r="V970" i="2"/>
  <c r="V1204" i="2"/>
  <c r="U1204" i="2" l="1"/>
  <c r="C1205" i="1"/>
  <c r="E1205" i="2" s="1"/>
  <c r="D1205" i="1"/>
  <c r="BT1204" i="1"/>
  <c r="T1204" i="2" s="1"/>
  <c r="T970" i="2"/>
  <c r="U970" i="2"/>
  <c r="V1205" i="2"/>
  <c r="V971" i="2"/>
  <c r="U1205" i="2" l="1"/>
  <c r="D1206" i="1"/>
  <c r="C1206" i="1"/>
  <c r="E1206" i="2" s="1"/>
  <c r="BT1205" i="1"/>
  <c r="T1205" i="2" s="1"/>
  <c r="T971" i="2"/>
  <c r="U971" i="2"/>
  <c r="V972" i="2"/>
  <c r="V1206" i="2"/>
  <c r="U1206" i="2" l="1"/>
  <c r="BT1206" i="1"/>
  <c r="T1206" i="2" s="1"/>
  <c r="C1207" i="1"/>
  <c r="E1207" i="2" s="1"/>
  <c r="D1207" i="1"/>
  <c r="T972" i="2"/>
  <c r="U972" i="2"/>
  <c r="V1207" i="2"/>
  <c r="V973" i="2"/>
  <c r="U1207" i="2" l="1"/>
  <c r="D1208" i="1"/>
  <c r="C1208" i="1"/>
  <c r="E1208" i="2" s="1"/>
  <c r="BT1207" i="1"/>
  <c r="T1207" i="2" s="1"/>
  <c r="T973" i="2"/>
  <c r="U973" i="2"/>
  <c r="V1208" i="2"/>
  <c r="V974" i="2"/>
  <c r="U1208" i="2" l="1"/>
  <c r="BT1208" i="1"/>
  <c r="T1208" i="2" s="1"/>
  <c r="C1209" i="1"/>
  <c r="E1209" i="2" s="1"/>
  <c r="D1209" i="1"/>
  <c r="T974" i="2"/>
  <c r="U974" i="2"/>
  <c r="V975" i="2"/>
  <c r="V1209" i="2"/>
  <c r="U1209" i="2" l="1"/>
  <c r="D1210" i="1"/>
  <c r="C1210" i="1"/>
  <c r="E1210" i="2" s="1"/>
  <c r="BT1209" i="1"/>
  <c r="T1209" i="2" s="1"/>
  <c r="T975" i="2"/>
  <c r="U975" i="2"/>
  <c r="V1210" i="2"/>
  <c r="V976" i="2"/>
  <c r="U1210" i="2" l="1"/>
  <c r="BT1210" i="1"/>
  <c r="T1210" i="2" s="1"/>
  <c r="C1211" i="1"/>
  <c r="E1211" i="2" s="1"/>
  <c r="D1211" i="1"/>
  <c r="T976" i="2"/>
  <c r="U976" i="2"/>
  <c r="V1211" i="2"/>
  <c r="V977" i="2"/>
  <c r="U1211" i="2" l="1"/>
  <c r="BT1211" i="1"/>
  <c r="T1211" i="2" s="1"/>
  <c r="D1212" i="1"/>
  <c r="C1212" i="1"/>
  <c r="E1212" i="2" s="1"/>
  <c r="T977" i="2"/>
  <c r="U977" i="2"/>
  <c r="V978" i="2"/>
  <c r="V1212" i="2"/>
  <c r="U1212" i="2" l="1"/>
  <c r="C1213" i="1"/>
  <c r="E1213" i="2" s="1"/>
  <c r="D1213" i="1"/>
  <c r="BT1212" i="1"/>
  <c r="T1212" i="2" s="1"/>
  <c r="T978" i="2"/>
  <c r="U978" i="2"/>
  <c r="V979" i="2"/>
  <c r="V1213" i="2"/>
  <c r="U1213" i="2" l="1"/>
  <c r="D1214" i="1"/>
  <c r="C1214" i="1"/>
  <c r="E1214" i="2" s="1"/>
  <c r="BT1213" i="1"/>
  <c r="T1213" i="2" s="1"/>
  <c r="T979" i="2"/>
  <c r="U979" i="2"/>
  <c r="V1214" i="2"/>
  <c r="V980" i="2"/>
  <c r="U1214" i="2" l="1"/>
  <c r="BT1214" i="1"/>
  <c r="T1214" i="2" s="1"/>
  <c r="C1215" i="1"/>
  <c r="E1215" i="2" s="1"/>
  <c r="D1215" i="1"/>
  <c r="T980" i="2"/>
  <c r="U980" i="2"/>
  <c r="V981" i="2"/>
  <c r="V1215" i="2"/>
  <c r="U1215" i="2" l="1"/>
  <c r="D1216" i="1"/>
  <c r="C1216" i="1"/>
  <c r="E1216" i="2" s="1"/>
  <c r="BT1215" i="1"/>
  <c r="T1215" i="2" s="1"/>
  <c r="T981" i="2"/>
  <c r="U981" i="2"/>
  <c r="V1216" i="2"/>
  <c r="V982" i="2"/>
  <c r="U1216" i="2" l="1"/>
  <c r="BT1216" i="1"/>
  <c r="T1216" i="2" s="1"/>
  <c r="C1217" i="1"/>
  <c r="E1217" i="2" s="1"/>
  <c r="D1217" i="1"/>
  <c r="T982" i="2"/>
  <c r="U982" i="2"/>
  <c r="V983" i="2"/>
  <c r="V1217" i="2"/>
  <c r="U1217" i="2" l="1"/>
  <c r="BT1217" i="1"/>
  <c r="T1217" i="2" s="1"/>
  <c r="D1218" i="1"/>
  <c r="C1218" i="1"/>
  <c r="E1218" i="2" s="1"/>
  <c r="T983" i="2"/>
  <c r="U983" i="2"/>
  <c r="V1218" i="2"/>
  <c r="V984" i="2"/>
  <c r="U1218" i="2" l="1"/>
  <c r="C1219" i="1"/>
  <c r="E1219" i="2" s="1"/>
  <c r="D1219" i="1"/>
  <c r="BT1218" i="1"/>
  <c r="T1218" i="2" s="1"/>
  <c r="T984" i="2"/>
  <c r="U984" i="2"/>
  <c r="V1219" i="2"/>
  <c r="V985" i="2"/>
  <c r="U1219" i="2" l="1"/>
  <c r="BT1219" i="1"/>
  <c r="T1219" i="2" s="1"/>
  <c r="D1220" i="1"/>
  <c r="C1220" i="1"/>
  <c r="E1220" i="2" s="1"/>
  <c r="T985" i="2"/>
  <c r="U985" i="2"/>
  <c r="V986" i="2"/>
  <c r="V1220" i="2"/>
  <c r="U1220" i="2" l="1"/>
  <c r="C1221" i="1"/>
  <c r="E1221" i="2" s="1"/>
  <c r="D1221" i="1"/>
  <c r="BT1220" i="1"/>
  <c r="T1220" i="2" s="1"/>
  <c r="T986" i="2"/>
  <c r="U986" i="2"/>
  <c r="V1221" i="2"/>
  <c r="V987" i="2"/>
  <c r="U1221" i="2" l="1"/>
  <c r="D1222" i="1"/>
  <c r="C1222" i="1"/>
  <c r="E1222" i="2" s="1"/>
  <c r="BT1221" i="1"/>
  <c r="T1221" i="2" s="1"/>
  <c r="T987" i="2"/>
  <c r="U987" i="2"/>
  <c r="V988" i="2"/>
  <c r="V1222" i="2"/>
  <c r="U1222" i="2" l="1"/>
  <c r="BT1222" i="1"/>
  <c r="T1222" i="2" s="1"/>
  <c r="C1223" i="1"/>
  <c r="E1223" i="2" s="1"/>
  <c r="D1223" i="1"/>
  <c r="T988" i="2"/>
  <c r="U988" i="2"/>
  <c r="V1223" i="2"/>
  <c r="V989" i="2"/>
  <c r="U1223" i="2" l="1"/>
  <c r="D1224" i="1"/>
  <c r="C1224" i="1"/>
  <c r="E1224" i="2" s="1"/>
  <c r="BT1223" i="1"/>
  <c r="T1223" i="2" s="1"/>
  <c r="T989" i="2"/>
  <c r="U989" i="2"/>
  <c r="V1224" i="2"/>
  <c r="V990" i="2"/>
  <c r="U1224" i="2" l="1"/>
  <c r="BT1224" i="1"/>
  <c r="T1224" i="2" s="1"/>
  <c r="C1225" i="1"/>
  <c r="E1225" i="2" s="1"/>
  <c r="D1225" i="1"/>
  <c r="T990" i="2"/>
  <c r="U990" i="2"/>
  <c r="V991" i="2"/>
  <c r="V1225" i="2"/>
  <c r="U1225" i="2" l="1"/>
  <c r="D1226" i="1"/>
  <c r="C1226" i="1"/>
  <c r="E1226" i="2" s="1"/>
  <c r="BT1225" i="1"/>
  <c r="T1225" i="2" s="1"/>
  <c r="T991" i="2"/>
  <c r="U991" i="2"/>
  <c r="V1226" i="2"/>
  <c r="V992" i="2"/>
  <c r="U1226" i="2" l="1"/>
  <c r="BT1226" i="1"/>
  <c r="T1226" i="2" s="1"/>
  <c r="C1227" i="1"/>
  <c r="E1227" i="2" s="1"/>
  <c r="D1227" i="1"/>
  <c r="T992" i="2"/>
  <c r="U992" i="2"/>
  <c r="V993" i="2"/>
  <c r="V1227" i="2"/>
  <c r="U1227" i="2" l="1"/>
  <c r="BT1227" i="1"/>
  <c r="T1227" i="2" s="1"/>
  <c r="D1228" i="1"/>
  <c r="C1228" i="1"/>
  <c r="E1228" i="2" s="1"/>
  <c r="T993" i="2"/>
  <c r="U993" i="2"/>
  <c r="V1228" i="2"/>
  <c r="V994" i="2"/>
  <c r="U1228" i="2" l="1"/>
  <c r="C1229" i="1"/>
  <c r="E1229" i="2" s="1"/>
  <c r="D1229" i="1"/>
  <c r="BT1228" i="1"/>
  <c r="T1228" i="2" s="1"/>
  <c r="T994" i="2"/>
  <c r="U994" i="2"/>
  <c r="V995" i="2"/>
  <c r="V1229" i="2"/>
  <c r="U1229" i="2" l="1"/>
  <c r="D1230" i="1"/>
  <c r="C1230" i="1"/>
  <c r="E1230" i="2" s="1"/>
  <c r="BT1229" i="1"/>
  <c r="T1229" i="2" s="1"/>
  <c r="T995" i="2"/>
  <c r="U995" i="2"/>
  <c r="V996" i="2"/>
  <c r="V1230" i="2"/>
  <c r="U1230" i="2" l="1"/>
  <c r="BT1230" i="1"/>
  <c r="T1230" i="2" s="1"/>
  <c r="C1231" i="1"/>
  <c r="E1231" i="2" s="1"/>
  <c r="D1231" i="1"/>
  <c r="T996" i="2"/>
  <c r="U996" i="2"/>
  <c r="V997" i="2"/>
  <c r="V1231" i="2"/>
  <c r="U1231" i="2" l="1"/>
  <c r="D1232" i="1"/>
  <c r="C1232" i="1"/>
  <c r="E1232" i="2" s="1"/>
  <c r="BT1231" i="1"/>
  <c r="T1231" i="2" s="1"/>
  <c r="T997" i="2"/>
  <c r="U997" i="2"/>
  <c r="V1232" i="2"/>
  <c r="V998" i="2"/>
  <c r="U1232" i="2" l="1"/>
  <c r="BT1232" i="1"/>
  <c r="T1232" i="2" s="1"/>
  <c r="C1233" i="1"/>
  <c r="E1233" i="2" s="1"/>
  <c r="D1233" i="1"/>
  <c r="T998" i="2"/>
  <c r="U998" i="2"/>
  <c r="V1233" i="2"/>
  <c r="V999" i="2"/>
  <c r="U1233" i="2" l="1"/>
  <c r="BT1233" i="1"/>
  <c r="T1233" i="2" s="1"/>
  <c r="D1234" i="1"/>
  <c r="C1234" i="1"/>
  <c r="E1234" i="2" s="1"/>
  <c r="T999" i="2"/>
  <c r="U999" i="2"/>
  <c r="V1000" i="2"/>
  <c r="V1234" i="2"/>
  <c r="U1234" i="2" l="1"/>
  <c r="C1235" i="1"/>
  <c r="E1235" i="2" s="1"/>
  <c r="D1235" i="1"/>
  <c r="BT1234" i="1"/>
  <c r="T1234" i="2" s="1"/>
  <c r="T1000" i="2"/>
  <c r="U1000" i="2"/>
  <c r="V1235" i="2"/>
  <c r="V1001" i="2"/>
  <c r="U1235" i="2" l="1"/>
  <c r="BT1235" i="1"/>
  <c r="T1235" i="2" s="1"/>
  <c r="D1236" i="1"/>
  <c r="C1236" i="1"/>
  <c r="E1236" i="2" s="1"/>
  <c r="T1001" i="2"/>
  <c r="U1001" i="2"/>
  <c r="V1002" i="2"/>
  <c r="V1236" i="2"/>
  <c r="U1236" i="2" l="1"/>
  <c r="C1237" i="1"/>
  <c r="E1237" i="2" s="1"/>
  <c r="D1237" i="1"/>
  <c r="BT1236" i="1"/>
  <c r="T1236" i="2" s="1"/>
  <c r="T1002" i="2"/>
  <c r="U1002" i="2"/>
  <c r="V1003" i="2"/>
  <c r="V1237" i="2"/>
  <c r="U1237" i="2" l="1"/>
  <c r="D1238" i="1"/>
  <c r="C1238" i="1"/>
  <c r="E1238" i="2" s="1"/>
  <c r="BT1237" i="1"/>
  <c r="T1237" i="2" s="1"/>
  <c r="T1003" i="2"/>
  <c r="U1003" i="2"/>
  <c r="V1238" i="2"/>
  <c r="V1004" i="2"/>
  <c r="U1238" i="2" l="1"/>
  <c r="BT1238" i="1"/>
  <c r="T1238" i="2" s="1"/>
  <c r="C1239" i="1"/>
  <c r="E1239" i="2" s="1"/>
  <c r="D1239" i="1"/>
  <c r="T1004" i="2"/>
  <c r="U1004" i="2"/>
  <c r="V1005" i="2"/>
  <c r="V1239" i="2"/>
  <c r="U1239" i="2" l="1"/>
  <c r="D1240" i="1"/>
  <c r="C1240" i="1"/>
  <c r="E1240" i="2" s="1"/>
  <c r="BT1239" i="1"/>
  <c r="T1239" i="2" s="1"/>
  <c r="T1005" i="2"/>
  <c r="U1005" i="2"/>
  <c r="V1006" i="2"/>
  <c r="V1240" i="2"/>
  <c r="U1240" i="2" l="1"/>
  <c r="BT1240" i="1"/>
  <c r="T1240" i="2" s="1"/>
  <c r="C1241" i="1"/>
  <c r="E1241" i="2" s="1"/>
  <c r="D1241" i="1"/>
  <c r="T1006" i="2"/>
  <c r="U1006" i="2"/>
  <c r="V1007" i="2"/>
  <c r="V1241" i="2"/>
  <c r="U1241" i="2" l="1"/>
  <c r="C1242" i="1"/>
  <c r="E1242" i="2" s="1"/>
  <c r="D1242" i="1"/>
  <c r="BT1241" i="1"/>
  <c r="T1241" i="2" s="1"/>
  <c r="T1007" i="2"/>
  <c r="U1007" i="2"/>
  <c r="V1008" i="2"/>
  <c r="V1242" i="2"/>
  <c r="U1242" i="2" l="1"/>
  <c r="BT1242" i="1"/>
  <c r="T1242" i="2" s="1"/>
  <c r="D1243" i="1"/>
  <c r="C1243" i="1"/>
  <c r="E1243" i="2" s="1"/>
  <c r="T1008" i="2"/>
  <c r="U1008" i="2"/>
  <c r="V1009" i="2"/>
  <c r="V1243" i="2"/>
  <c r="U1243" i="2" l="1"/>
  <c r="BT1243" i="1"/>
  <c r="T1243" i="2" s="1"/>
  <c r="C1244" i="1"/>
  <c r="E1244" i="2" s="1"/>
  <c r="D1244" i="1"/>
  <c r="T1009" i="2"/>
  <c r="U1009" i="2"/>
  <c r="V1010" i="2"/>
  <c r="V1244" i="2"/>
  <c r="U1244" i="2" l="1"/>
  <c r="D1245" i="1"/>
  <c r="C1245" i="1"/>
  <c r="E1245" i="2" s="1"/>
  <c r="BT1244" i="1"/>
  <c r="T1244" i="2" s="1"/>
  <c r="T1010" i="2"/>
  <c r="U1010" i="2"/>
  <c r="V1245" i="2"/>
  <c r="V1011" i="2"/>
  <c r="U1245" i="2" l="1"/>
  <c r="C1246" i="1"/>
  <c r="E1246" i="2" s="1"/>
  <c r="D1246" i="1"/>
  <c r="BT1245" i="1"/>
  <c r="T1245" i="2" s="1"/>
  <c r="T1011" i="2"/>
  <c r="U1011" i="2"/>
  <c r="V1246" i="2"/>
  <c r="V1012" i="2"/>
  <c r="U1246" i="2" l="1"/>
  <c r="C1247" i="1"/>
  <c r="E1247" i="2" s="1"/>
  <c r="D1247" i="1"/>
  <c r="BT1246" i="1"/>
  <c r="T1246" i="2" s="1"/>
  <c r="T1012" i="2"/>
  <c r="U1012" i="2"/>
  <c r="V1013" i="2"/>
  <c r="V1247" i="2"/>
  <c r="U1247" i="2" l="1"/>
  <c r="BT1247" i="1"/>
  <c r="T1247" i="2" s="1"/>
  <c r="C1248" i="1"/>
  <c r="E1248" i="2" s="1"/>
  <c r="D1248" i="1"/>
  <c r="T1013" i="2"/>
  <c r="U1013" i="2"/>
  <c r="V1014" i="2"/>
  <c r="V1248" i="2"/>
  <c r="U1248" i="2" l="1"/>
  <c r="BT1248" i="1"/>
  <c r="T1248" i="2" s="1"/>
  <c r="C1249" i="1"/>
  <c r="E1249" i="2" s="1"/>
  <c r="D1249" i="1"/>
  <c r="T1014" i="2"/>
  <c r="U1014" i="2"/>
  <c r="V1015" i="2"/>
  <c r="V1249" i="2"/>
  <c r="U1249" i="2" l="1"/>
  <c r="BT1249" i="1"/>
  <c r="T1249" i="2" s="1"/>
  <c r="C1250" i="1"/>
  <c r="E1250" i="2" s="1"/>
  <c r="D1250" i="1"/>
  <c r="T1015" i="2"/>
  <c r="U1015" i="2"/>
  <c r="V1250" i="2"/>
  <c r="V1016" i="2"/>
  <c r="U1250" i="2" l="1"/>
  <c r="D1251" i="1"/>
  <c r="C1251" i="1"/>
  <c r="E1251" i="2" s="1"/>
  <c r="BT1250" i="1"/>
  <c r="T1250" i="2" s="1"/>
  <c r="T1016" i="2"/>
  <c r="U1016" i="2"/>
  <c r="V1017" i="2"/>
  <c r="V1251" i="2"/>
  <c r="U1251" i="2" l="1"/>
  <c r="C1252" i="1"/>
  <c r="E1252" i="2" s="1"/>
  <c r="D1252" i="1"/>
  <c r="BT1251" i="1"/>
  <c r="T1251" i="2" s="1"/>
  <c r="T1017" i="2"/>
  <c r="U1017" i="2"/>
  <c r="V1018" i="2"/>
  <c r="V1252" i="2"/>
  <c r="U1252" i="2" l="1"/>
  <c r="D1253" i="1"/>
  <c r="C1253" i="1"/>
  <c r="E1253" i="2" s="1"/>
  <c r="BT1252" i="1"/>
  <c r="T1252" i="2" s="1"/>
  <c r="T1018" i="2"/>
  <c r="U1018" i="2"/>
  <c r="V1253" i="2"/>
  <c r="V1019" i="2"/>
  <c r="U1253" i="2" l="1"/>
  <c r="C1254" i="1"/>
  <c r="E1254" i="2" s="1"/>
  <c r="D1254" i="1"/>
  <c r="BT1253" i="1"/>
  <c r="T1253" i="2" s="1"/>
  <c r="T1019" i="2"/>
  <c r="U1019" i="2"/>
  <c r="V1020" i="2"/>
  <c r="V1254" i="2"/>
  <c r="U1254" i="2" l="1"/>
  <c r="C1255" i="1"/>
  <c r="E1255" i="2" s="1"/>
  <c r="D1255" i="1"/>
  <c r="BT1254" i="1"/>
  <c r="T1254" i="2" s="1"/>
  <c r="T1020" i="2"/>
  <c r="U1020" i="2"/>
  <c r="V1021" i="2"/>
  <c r="V1255" i="2"/>
  <c r="U1255" i="2" l="1"/>
  <c r="BT1255" i="1"/>
  <c r="T1255" i="2" s="1"/>
  <c r="C1256" i="1"/>
  <c r="E1256" i="2" s="1"/>
  <c r="D1256" i="1"/>
  <c r="T1021" i="2"/>
  <c r="U1021" i="2"/>
  <c r="V1022" i="2"/>
  <c r="V1256" i="2"/>
  <c r="U1256" i="2" l="1"/>
  <c r="BT1256" i="1"/>
  <c r="T1256" i="2" s="1"/>
  <c r="D1257" i="1"/>
  <c r="C1257" i="1"/>
  <c r="E1257" i="2" s="1"/>
  <c r="T1022" i="2"/>
  <c r="U1022" i="2"/>
  <c r="V1257" i="2"/>
  <c r="V1023" i="2"/>
  <c r="U1257" i="2" l="1"/>
  <c r="BT1257" i="1"/>
  <c r="T1257" i="2" s="1"/>
  <c r="C1258" i="1"/>
  <c r="E1258" i="2" s="1"/>
  <c r="D1258" i="1"/>
  <c r="T1023" i="2"/>
  <c r="U1023" i="2"/>
  <c r="V1024" i="2"/>
  <c r="V1258" i="2"/>
  <c r="U1258" i="2" l="1"/>
  <c r="BT1258" i="1"/>
  <c r="T1258" i="2" s="1"/>
  <c r="D1259" i="1"/>
  <c r="C1259" i="1"/>
  <c r="E1259" i="2" s="1"/>
  <c r="T1024" i="2"/>
  <c r="U1024" i="2"/>
  <c r="V1025" i="2"/>
  <c r="V1259" i="2"/>
  <c r="U1259" i="2" l="1"/>
  <c r="BT1259" i="1"/>
  <c r="T1259" i="2" s="1"/>
  <c r="C1260" i="1"/>
  <c r="E1260" i="2" s="1"/>
  <c r="D1260" i="1"/>
  <c r="T1025" i="2"/>
  <c r="U1025" i="2"/>
  <c r="V1260" i="2"/>
  <c r="V1026" i="2"/>
  <c r="U1260" i="2" l="1"/>
  <c r="BT1260" i="1"/>
  <c r="T1260" i="2" s="1"/>
  <c r="C1261" i="1"/>
  <c r="E1261" i="2" s="1"/>
  <c r="D1261" i="1"/>
  <c r="T1026" i="2"/>
  <c r="U1026" i="2"/>
  <c r="V1027" i="2"/>
  <c r="V1261" i="2"/>
  <c r="U1261" i="2" l="1"/>
  <c r="C1262" i="1"/>
  <c r="E1262" i="2" s="1"/>
  <c r="D1262" i="1"/>
  <c r="BT1261" i="1"/>
  <c r="T1261" i="2" s="1"/>
  <c r="T1027" i="2"/>
  <c r="U1027" i="2"/>
  <c r="V1262" i="2"/>
  <c r="V1028" i="2"/>
  <c r="U1262" i="2" l="1"/>
  <c r="BT1262" i="1"/>
  <c r="T1262" i="2" s="1"/>
  <c r="D1263" i="1"/>
  <c r="C1263" i="1"/>
  <c r="E1263" i="2" s="1"/>
  <c r="T1028" i="2"/>
  <c r="U1028" i="2"/>
  <c r="V1263" i="2"/>
  <c r="V1029" i="2"/>
  <c r="U1263" i="2" l="1"/>
  <c r="BT1263" i="1"/>
  <c r="T1263" i="2" s="1"/>
  <c r="C1264" i="1"/>
  <c r="E1264" i="2" s="1"/>
  <c r="D1264" i="1"/>
  <c r="T1029" i="2"/>
  <c r="U1029" i="2"/>
  <c r="V1264" i="2"/>
  <c r="V1030" i="2"/>
  <c r="U1264" i="2" l="1"/>
  <c r="D1265" i="1"/>
  <c r="C1265" i="1"/>
  <c r="E1265" i="2" s="1"/>
  <c r="BT1264" i="1"/>
  <c r="T1264" i="2" s="1"/>
  <c r="T1030" i="2"/>
  <c r="U1030" i="2"/>
  <c r="V1265" i="2"/>
  <c r="V1031" i="2"/>
  <c r="U1265" i="2" l="1"/>
  <c r="C1266" i="1"/>
  <c r="E1266" i="2" s="1"/>
  <c r="D1266" i="1"/>
  <c r="BT1265" i="1"/>
  <c r="T1265" i="2" s="1"/>
  <c r="T1031" i="2"/>
  <c r="U1031" i="2"/>
  <c r="V1032" i="2"/>
  <c r="V1266" i="2"/>
  <c r="U1266" i="2" l="1"/>
  <c r="D1267" i="1"/>
  <c r="C1267" i="1"/>
  <c r="E1267" i="2" s="1"/>
  <c r="BT1266" i="1"/>
  <c r="T1266" i="2" s="1"/>
  <c r="T1032" i="2"/>
  <c r="U1032" i="2"/>
  <c r="V1267" i="2"/>
  <c r="V1033" i="2"/>
  <c r="U1267" i="2" l="1"/>
  <c r="C1268" i="1"/>
  <c r="E1268" i="2" s="1"/>
  <c r="D1268" i="1"/>
  <c r="BT1267" i="1"/>
  <c r="T1267" i="2" s="1"/>
  <c r="T1033" i="2"/>
  <c r="U1033" i="2"/>
  <c r="V1034" i="2"/>
  <c r="V1268" i="2"/>
  <c r="U1268" i="2" l="1"/>
  <c r="C1269" i="1"/>
  <c r="E1269" i="2" s="1"/>
  <c r="D1269" i="1"/>
  <c r="BT1268" i="1"/>
  <c r="T1268" i="2" s="1"/>
  <c r="T1034" i="2"/>
  <c r="U1034" i="2"/>
  <c r="V1035" i="2"/>
  <c r="V1269" i="2"/>
  <c r="U1269" i="2" l="1"/>
  <c r="BT1269" i="1"/>
  <c r="T1269" i="2" s="1"/>
  <c r="C1270" i="1"/>
  <c r="E1270" i="2" s="1"/>
  <c r="D1270" i="1"/>
  <c r="T1035" i="2"/>
  <c r="U1035" i="2"/>
  <c r="V1036" i="2"/>
  <c r="V1270" i="2"/>
  <c r="U1270" i="2" l="1"/>
  <c r="BT1270" i="1"/>
  <c r="T1270" i="2" s="1"/>
  <c r="D1271" i="1"/>
  <c r="C1271" i="1"/>
  <c r="E1271" i="2" s="1"/>
  <c r="T1036" i="2"/>
  <c r="U1036" i="2"/>
  <c r="V1037" i="2"/>
  <c r="V1271" i="2"/>
  <c r="U1271" i="2" l="1"/>
  <c r="C1272" i="1"/>
  <c r="E1272" i="2" s="1"/>
  <c r="D1272" i="1"/>
  <c r="BT1271" i="1"/>
  <c r="T1271" i="2" s="1"/>
  <c r="T1037" i="2"/>
  <c r="U1037" i="2"/>
  <c r="V1038" i="2"/>
  <c r="V1272" i="2"/>
  <c r="U1272" i="2" l="1"/>
  <c r="BT1272" i="1"/>
  <c r="T1272" i="2" s="1"/>
  <c r="D1273" i="1"/>
  <c r="C1273" i="1"/>
  <c r="E1273" i="2" s="1"/>
  <c r="T1038" i="2"/>
  <c r="U1038" i="2"/>
  <c r="V1039" i="2"/>
  <c r="V1273" i="2"/>
  <c r="U1273" i="2" l="1"/>
  <c r="BT1273" i="1"/>
  <c r="T1273" i="2" s="1"/>
  <c r="C1274" i="1"/>
  <c r="E1274" i="2" s="1"/>
  <c r="D1274" i="1"/>
  <c r="T1039" i="2"/>
  <c r="U1039" i="2"/>
  <c r="V1040" i="2"/>
  <c r="V1274" i="2"/>
  <c r="U1274" i="2" l="1"/>
  <c r="D1275" i="1"/>
  <c r="C1275" i="1"/>
  <c r="E1275" i="2" s="1"/>
  <c r="BT1274" i="1"/>
  <c r="T1274" i="2" s="1"/>
  <c r="T1040" i="2"/>
  <c r="U1040" i="2"/>
  <c r="V1041" i="2"/>
  <c r="V1275" i="2"/>
  <c r="U1275" i="2" l="1"/>
  <c r="C1276" i="1"/>
  <c r="E1276" i="2" s="1"/>
  <c r="D1276" i="1"/>
  <c r="BT1275" i="1"/>
  <c r="T1275" i="2" s="1"/>
  <c r="T1041" i="2"/>
  <c r="U1041" i="2"/>
  <c r="V1276" i="2"/>
  <c r="V1042" i="2"/>
  <c r="U1276" i="2" l="1"/>
  <c r="C1277" i="1"/>
  <c r="E1277" i="2" s="1"/>
  <c r="D1277" i="1"/>
  <c r="BT1276" i="1"/>
  <c r="T1276" i="2" s="1"/>
  <c r="T1042" i="2"/>
  <c r="U1042" i="2"/>
  <c r="V1043" i="2"/>
  <c r="V1277" i="2"/>
  <c r="U1277" i="2" l="1"/>
  <c r="BT1277" i="1"/>
  <c r="T1277" i="2" s="1"/>
  <c r="C1278" i="1"/>
  <c r="E1278" i="2" s="1"/>
  <c r="D1278" i="1"/>
  <c r="T1043" i="2"/>
  <c r="U1043" i="2"/>
  <c r="V1044" i="2"/>
  <c r="V1278" i="2"/>
  <c r="U1278" i="2" l="1"/>
  <c r="BT1278" i="1"/>
  <c r="T1278" i="2" s="1"/>
  <c r="D1279" i="1"/>
  <c r="C1279" i="1"/>
  <c r="E1279" i="2" s="1"/>
  <c r="T1044" i="2"/>
  <c r="U1044" i="2"/>
  <c r="V1045" i="2"/>
  <c r="V1279" i="2"/>
  <c r="U1279" i="2" l="1"/>
  <c r="BT1279" i="1"/>
  <c r="T1279" i="2" s="1"/>
  <c r="C1280" i="1"/>
  <c r="E1280" i="2" s="1"/>
  <c r="D1280" i="1"/>
  <c r="T1045" i="2"/>
  <c r="U1045" i="2"/>
  <c r="V1046" i="2"/>
  <c r="V1280" i="2"/>
  <c r="U1280" i="2" l="1"/>
  <c r="D1281" i="1"/>
  <c r="C1281" i="1"/>
  <c r="E1281" i="2" s="1"/>
  <c r="BT1280" i="1"/>
  <c r="T1280" i="2" s="1"/>
  <c r="T1046" i="2"/>
  <c r="U1046" i="2"/>
  <c r="V1047" i="2"/>
  <c r="V1281" i="2"/>
  <c r="U1281" i="2" l="1"/>
  <c r="C1282" i="1"/>
  <c r="E1282" i="2" s="1"/>
  <c r="D1282" i="1"/>
  <c r="BT1281" i="1"/>
  <c r="T1281" i="2" s="1"/>
  <c r="T1047" i="2"/>
  <c r="U1047" i="2"/>
  <c r="V1282" i="2"/>
  <c r="V1048" i="2"/>
  <c r="U1282" i="2" l="1"/>
  <c r="D1283" i="1"/>
  <c r="C1283" i="1"/>
  <c r="E1283" i="2" s="1"/>
  <c r="BT1282" i="1"/>
  <c r="T1282" i="2" s="1"/>
  <c r="T1048" i="2"/>
  <c r="U1048" i="2"/>
  <c r="V1283" i="2"/>
  <c r="V1049" i="2"/>
  <c r="U1283" i="2" l="1"/>
  <c r="C1284" i="1"/>
  <c r="E1284" i="2" s="1"/>
  <c r="D1284" i="1"/>
  <c r="BT1283" i="1"/>
  <c r="T1283" i="2" s="1"/>
  <c r="T1049" i="2"/>
  <c r="U1049" i="2"/>
  <c r="V1284" i="2"/>
  <c r="V1050" i="2"/>
  <c r="U1284" i="2" l="1"/>
  <c r="BT1284" i="1"/>
  <c r="T1284" i="2" s="1"/>
  <c r="C1285" i="1"/>
  <c r="E1285" i="2" s="1"/>
  <c r="D1285" i="1"/>
  <c r="T1050" i="2"/>
  <c r="U1050" i="2"/>
  <c r="V1285" i="2"/>
  <c r="V1051" i="2"/>
  <c r="U1285" i="2" l="1"/>
  <c r="C1286" i="1"/>
  <c r="E1286" i="2" s="1"/>
  <c r="D1286" i="1"/>
  <c r="BT1285" i="1"/>
  <c r="T1285" i="2" s="1"/>
  <c r="T1051" i="2"/>
  <c r="U1051" i="2"/>
  <c r="V1286" i="2"/>
  <c r="V1052" i="2"/>
  <c r="U1286" i="2" l="1"/>
  <c r="BT1286" i="1"/>
  <c r="T1286" i="2" s="1"/>
  <c r="D1287" i="1"/>
  <c r="C1287" i="1"/>
  <c r="E1287" i="2" s="1"/>
  <c r="T1052" i="2"/>
  <c r="U1052" i="2"/>
  <c r="V1053" i="2"/>
  <c r="V1287" i="2"/>
  <c r="U1287" i="2" l="1"/>
  <c r="C1288" i="1"/>
  <c r="E1288" i="2" s="1"/>
  <c r="D1288" i="1"/>
  <c r="BT1287" i="1"/>
  <c r="T1287" i="2" s="1"/>
  <c r="T1053" i="2"/>
  <c r="U1053" i="2"/>
  <c r="V1288" i="2"/>
  <c r="V1054" i="2"/>
  <c r="U1288" i="2" l="1"/>
  <c r="BT1288" i="1"/>
  <c r="T1288" i="2" s="1"/>
  <c r="D1289" i="1"/>
  <c r="C1289" i="1"/>
  <c r="E1289" i="2" s="1"/>
  <c r="T1054" i="2"/>
  <c r="U1054" i="2"/>
  <c r="V1055" i="2"/>
  <c r="V1289" i="2"/>
  <c r="U1289" i="2" l="1"/>
  <c r="BT1289" i="1"/>
  <c r="T1289" i="2" s="1"/>
  <c r="C1290" i="1"/>
  <c r="E1290" i="2" s="1"/>
  <c r="D1290" i="1"/>
  <c r="T1055" i="2"/>
  <c r="U1055" i="2"/>
  <c r="V1056" i="2"/>
  <c r="V1290" i="2"/>
  <c r="U1290" i="2" l="1"/>
  <c r="D1291" i="1"/>
  <c r="C1291" i="1"/>
  <c r="E1291" i="2" s="1"/>
  <c r="BT1290" i="1"/>
  <c r="T1290" i="2" s="1"/>
  <c r="T1056" i="2"/>
  <c r="U1056" i="2"/>
  <c r="V1057" i="2"/>
  <c r="V1291" i="2"/>
  <c r="U1291" i="2" l="1"/>
  <c r="C1292" i="1"/>
  <c r="E1292" i="2" s="1"/>
  <c r="D1292" i="1"/>
  <c r="BT1291" i="1"/>
  <c r="T1291" i="2" s="1"/>
  <c r="T1057" i="2"/>
  <c r="U1057" i="2"/>
  <c r="V1058" i="2"/>
  <c r="V1292" i="2"/>
  <c r="U1292" i="2" l="1"/>
  <c r="C1293" i="1"/>
  <c r="E1293" i="2" s="1"/>
  <c r="D1293" i="1"/>
  <c r="BT1292" i="1"/>
  <c r="T1292" i="2" s="1"/>
  <c r="T1058" i="2"/>
  <c r="U1058" i="2"/>
  <c r="V1059" i="2"/>
  <c r="V1293" i="2"/>
  <c r="U1293" i="2" l="1"/>
  <c r="BT1293" i="1"/>
  <c r="T1293" i="2" s="1"/>
  <c r="C1294" i="1"/>
  <c r="E1294" i="2" s="1"/>
  <c r="D1294" i="1"/>
  <c r="T1059" i="2"/>
  <c r="U1059" i="2"/>
  <c r="V1060" i="2"/>
  <c r="V1294" i="2"/>
  <c r="U1294" i="2" l="1"/>
  <c r="BT1294" i="1"/>
  <c r="T1294" i="2" s="1"/>
  <c r="D1295" i="1"/>
  <c r="C1295" i="1"/>
  <c r="E1295" i="2" s="1"/>
  <c r="T1060" i="2"/>
  <c r="U1060" i="2"/>
  <c r="V1295" i="2"/>
  <c r="V1061" i="2"/>
  <c r="U1295" i="2" l="1"/>
  <c r="BT1295" i="1"/>
  <c r="T1295" i="2" s="1"/>
  <c r="C1296" i="1"/>
  <c r="E1296" i="2" s="1"/>
  <c r="D1296" i="1"/>
  <c r="T1061" i="2"/>
  <c r="U1061" i="2"/>
  <c r="V1296" i="2"/>
  <c r="V1062" i="2"/>
  <c r="U1296" i="2" l="1"/>
  <c r="D1297" i="1"/>
  <c r="C1297" i="1"/>
  <c r="E1297" i="2" s="1"/>
  <c r="BT1296" i="1"/>
  <c r="T1296" i="2" s="1"/>
  <c r="T1062" i="2"/>
  <c r="U1062" i="2"/>
  <c r="V1063" i="2"/>
  <c r="V1297" i="2"/>
  <c r="U1297" i="2" l="1"/>
  <c r="C1298" i="1"/>
  <c r="E1298" i="2" s="1"/>
  <c r="D1298" i="1"/>
  <c r="BT1297" i="1"/>
  <c r="T1297" i="2" s="1"/>
  <c r="T1063" i="2"/>
  <c r="U1063" i="2"/>
  <c r="V1298" i="2"/>
  <c r="V1064" i="2"/>
  <c r="U1298" i="2" l="1"/>
  <c r="D1299" i="1"/>
  <c r="C1299" i="1"/>
  <c r="E1299" i="2" s="1"/>
  <c r="BT1298" i="1"/>
  <c r="T1298" i="2" s="1"/>
  <c r="T1064" i="2"/>
  <c r="U1064" i="2"/>
  <c r="V1065" i="2"/>
  <c r="V1299" i="2"/>
  <c r="U1299" i="2" l="1"/>
  <c r="C1300" i="1"/>
  <c r="E1300" i="2" s="1"/>
  <c r="D1300" i="1"/>
  <c r="BT1299" i="1"/>
  <c r="T1299" i="2" s="1"/>
  <c r="T1065" i="2"/>
  <c r="U1065" i="2"/>
  <c r="V1300" i="2"/>
  <c r="V1066" i="2"/>
  <c r="U1300" i="2" l="1"/>
  <c r="C1301" i="1"/>
  <c r="E1301" i="2" s="1"/>
  <c r="D1301" i="1"/>
  <c r="BT1300" i="1"/>
  <c r="T1300" i="2" s="1"/>
  <c r="T1066" i="2"/>
  <c r="U1066" i="2"/>
  <c r="V1301" i="2"/>
  <c r="V1067" i="2"/>
  <c r="U1301" i="2" l="1"/>
  <c r="BT1301" i="1"/>
  <c r="T1301" i="2" s="1"/>
  <c r="C1302" i="1"/>
  <c r="E1302" i="2" s="1"/>
  <c r="D1302" i="1"/>
  <c r="T1067" i="2"/>
  <c r="U1067" i="2"/>
  <c r="V1068" i="2"/>
  <c r="V1302" i="2"/>
  <c r="U1302" i="2" l="1"/>
  <c r="BT1302" i="1"/>
  <c r="T1302" i="2" s="1"/>
  <c r="D1303" i="1"/>
  <c r="C1303" i="1"/>
  <c r="E1303" i="2" s="1"/>
  <c r="T1068" i="2"/>
  <c r="U1068" i="2"/>
  <c r="V1069" i="2"/>
  <c r="V1303" i="2"/>
  <c r="U1303" i="2" l="1"/>
  <c r="C1304" i="1"/>
  <c r="E1304" i="2" s="1"/>
  <c r="D1304" i="1"/>
  <c r="BT1303" i="1"/>
  <c r="T1303" i="2" s="1"/>
  <c r="T1069" i="2"/>
  <c r="U1069" i="2"/>
  <c r="V1070" i="2"/>
  <c r="V1304" i="2"/>
  <c r="U1304" i="2" l="1"/>
  <c r="D1305" i="1"/>
  <c r="C1305" i="1"/>
  <c r="E1305" i="2" s="1"/>
  <c r="BT1304" i="1"/>
  <c r="T1304" i="2" s="1"/>
  <c r="T1070" i="2"/>
  <c r="U1070" i="2"/>
  <c r="V1071" i="2"/>
  <c r="V1305" i="2"/>
  <c r="U1305" i="2" l="1"/>
  <c r="C1306" i="1"/>
  <c r="E1306" i="2" s="1"/>
  <c r="D1306" i="1"/>
  <c r="BT1305" i="1"/>
  <c r="T1305" i="2" s="1"/>
  <c r="T1071" i="2"/>
  <c r="U1071" i="2"/>
  <c r="V1306" i="2"/>
  <c r="V1072" i="2"/>
  <c r="U1306" i="2" l="1"/>
  <c r="D1307" i="1"/>
  <c r="C1307" i="1"/>
  <c r="E1307" i="2" s="1"/>
  <c r="BT1306" i="1"/>
  <c r="T1306" i="2" s="1"/>
  <c r="T1072" i="2"/>
  <c r="U1072" i="2"/>
  <c r="V1073" i="2"/>
  <c r="V1307" i="2"/>
  <c r="U1307" i="2" l="1"/>
  <c r="C1308" i="1"/>
  <c r="E1308" i="2" s="1"/>
  <c r="D1308" i="1"/>
  <c r="BT1307" i="1"/>
  <c r="T1307" i="2" s="1"/>
  <c r="T1073" i="2"/>
  <c r="U1073" i="2"/>
  <c r="V1074" i="2"/>
  <c r="V1308" i="2"/>
  <c r="U1308" i="2" l="1"/>
  <c r="C1309" i="1"/>
  <c r="E1309" i="2" s="1"/>
  <c r="D1309" i="1"/>
  <c r="BT1308" i="1"/>
  <c r="T1308" i="2" s="1"/>
  <c r="T1074" i="2"/>
  <c r="U1074" i="2"/>
  <c r="V1309" i="2"/>
  <c r="V1075" i="2"/>
  <c r="U1309" i="2" l="1"/>
  <c r="BT1309" i="1"/>
  <c r="T1309" i="2" s="1"/>
  <c r="C1310" i="1"/>
  <c r="E1310" i="2" s="1"/>
  <c r="D1310" i="1"/>
  <c r="T1075" i="2"/>
  <c r="U1075" i="2"/>
  <c r="V1310" i="2"/>
  <c r="V1076" i="2"/>
  <c r="U1310" i="2" l="1"/>
  <c r="BT1310" i="1"/>
  <c r="T1310" i="2" s="1"/>
  <c r="D1311" i="1"/>
  <c r="C1311" i="1"/>
  <c r="E1311" i="2" s="1"/>
  <c r="T1076" i="2"/>
  <c r="U1076" i="2"/>
  <c r="V1311" i="2"/>
  <c r="V1077" i="2"/>
  <c r="U1311" i="2" l="1"/>
  <c r="BT1311" i="1"/>
  <c r="T1311" i="2" s="1"/>
  <c r="C1312" i="1"/>
  <c r="E1312" i="2" s="1"/>
  <c r="D1312" i="1"/>
  <c r="T1077" i="2"/>
  <c r="U1077" i="2"/>
  <c r="V1312" i="2"/>
  <c r="V1078" i="2"/>
  <c r="U1312" i="2" l="1"/>
  <c r="D1313" i="1"/>
  <c r="C1313" i="1"/>
  <c r="E1313" i="2" s="1"/>
  <c r="BT1312" i="1"/>
  <c r="T1312" i="2" s="1"/>
  <c r="T1078" i="2"/>
  <c r="U1078" i="2"/>
  <c r="V1079" i="2"/>
  <c r="V1313" i="2"/>
  <c r="U1313" i="2" l="1"/>
  <c r="C1314" i="1"/>
  <c r="E1314" i="2" s="1"/>
  <c r="D1314" i="1"/>
  <c r="BT1313" i="1"/>
  <c r="T1313" i="2" s="1"/>
  <c r="T1079" i="2"/>
  <c r="U1079" i="2"/>
  <c r="V1080" i="2"/>
  <c r="V1314" i="2"/>
  <c r="U1314" i="2" l="1"/>
  <c r="D1315" i="1"/>
  <c r="C1315" i="1"/>
  <c r="E1315" i="2" s="1"/>
  <c r="BT1314" i="1"/>
  <c r="T1314" i="2" s="1"/>
  <c r="T1080" i="2"/>
  <c r="U1080" i="2"/>
  <c r="V1315" i="2"/>
  <c r="V1081" i="2"/>
  <c r="U1315" i="2" l="1"/>
  <c r="C1316" i="1"/>
  <c r="E1316" i="2" s="1"/>
  <c r="D1316" i="1"/>
  <c r="BT1315" i="1"/>
  <c r="T1315" i="2" s="1"/>
  <c r="T1081" i="2"/>
  <c r="U1081" i="2"/>
  <c r="V1082" i="2"/>
  <c r="V1316" i="2"/>
  <c r="U1316" i="2" l="1"/>
  <c r="C1317" i="1"/>
  <c r="E1317" i="2" s="1"/>
  <c r="D1317" i="1"/>
  <c r="BT1316" i="1"/>
  <c r="T1316" i="2" s="1"/>
  <c r="T1082" i="2"/>
  <c r="U1082" i="2"/>
  <c r="V1083" i="2"/>
  <c r="V1317" i="2"/>
  <c r="U1317" i="2" l="1"/>
  <c r="BT1317" i="1"/>
  <c r="T1317" i="2" s="1"/>
  <c r="C1318" i="1"/>
  <c r="E1318" i="2" s="1"/>
  <c r="D1318" i="1"/>
  <c r="T1083" i="2"/>
  <c r="U1083" i="2"/>
  <c r="V1084" i="2"/>
  <c r="V1318" i="2"/>
  <c r="U1318" i="2" l="1"/>
  <c r="BT1318" i="1"/>
  <c r="T1318" i="2" s="1"/>
  <c r="D1319" i="1"/>
  <c r="C1319" i="1"/>
  <c r="E1319" i="2" s="1"/>
  <c r="T1084" i="2"/>
  <c r="U1084" i="2"/>
  <c r="V1085" i="2"/>
  <c r="V1319" i="2"/>
  <c r="U1319" i="2" l="1"/>
  <c r="C1320" i="1"/>
  <c r="E1320" i="2" s="1"/>
  <c r="D1320" i="1"/>
  <c r="BT1319" i="1"/>
  <c r="T1319" i="2" s="1"/>
  <c r="T1085" i="2"/>
  <c r="U1085" i="2"/>
  <c r="V1320" i="2"/>
  <c r="V1086" i="2"/>
  <c r="U1320" i="2" l="1"/>
  <c r="BT1320" i="1"/>
  <c r="T1320" i="2" s="1"/>
  <c r="D1321" i="1"/>
  <c r="C1321" i="1"/>
  <c r="E1321" i="2" s="1"/>
  <c r="T1086" i="2"/>
  <c r="U1086" i="2"/>
  <c r="V1321" i="2"/>
  <c r="V1087" i="2"/>
  <c r="U1321" i="2" l="1"/>
  <c r="BT1321" i="1"/>
  <c r="T1321" i="2" s="1"/>
  <c r="C1322" i="1"/>
  <c r="E1322" i="2" s="1"/>
  <c r="D1322" i="1"/>
  <c r="T1087" i="2"/>
  <c r="U1087" i="2"/>
  <c r="V1322" i="2"/>
  <c r="V1088" i="2"/>
  <c r="U1322" i="2" l="1"/>
  <c r="D1323" i="1"/>
  <c r="C1323" i="1"/>
  <c r="E1323" i="2" s="1"/>
  <c r="BT1322" i="1"/>
  <c r="T1322" i="2" s="1"/>
  <c r="T1088" i="2"/>
  <c r="U1088" i="2"/>
  <c r="V1089" i="2"/>
  <c r="V1323" i="2"/>
  <c r="U1323" i="2" l="1"/>
  <c r="C1324" i="1"/>
  <c r="E1324" i="2" s="1"/>
  <c r="D1324" i="1"/>
  <c r="BT1323" i="1"/>
  <c r="T1323" i="2" s="1"/>
  <c r="T1089" i="2"/>
  <c r="U1089" i="2"/>
  <c r="V1090" i="2"/>
  <c r="V1324" i="2"/>
  <c r="U1324" i="2" l="1"/>
  <c r="C1325" i="1"/>
  <c r="E1325" i="2" s="1"/>
  <c r="D1325" i="1"/>
  <c r="BT1324" i="1"/>
  <c r="T1324" i="2" s="1"/>
  <c r="T1090" i="2"/>
  <c r="U1090" i="2"/>
  <c r="V1325" i="2"/>
  <c r="V1091" i="2"/>
  <c r="U1325" i="2" l="1"/>
  <c r="BT1325" i="1"/>
  <c r="T1325" i="2" s="1"/>
  <c r="C1326" i="1"/>
  <c r="E1326" i="2" s="1"/>
  <c r="D1326" i="1"/>
  <c r="T1091" i="2"/>
  <c r="U1091" i="2"/>
  <c r="V1326" i="2"/>
  <c r="V1092" i="2"/>
  <c r="U1326" i="2" l="1"/>
  <c r="BT1326" i="1"/>
  <c r="T1326" i="2" s="1"/>
  <c r="D1327" i="1"/>
  <c r="C1327" i="1"/>
  <c r="E1327" i="2" s="1"/>
  <c r="T1092" i="2"/>
  <c r="U1092" i="2"/>
  <c r="V1327" i="2"/>
  <c r="V1093" i="2"/>
  <c r="U1327" i="2" l="1"/>
  <c r="BT1327" i="1"/>
  <c r="T1327" i="2" s="1"/>
  <c r="C1328" i="1"/>
  <c r="E1328" i="2" s="1"/>
  <c r="D1328" i="1"/>
  <c r="T1093" i="2"/>
  <c r="U1093" i="2"/>
  <c r="V1094" i="2"/>
  <c r="V1328" i="2"/>
  <c r="U1328" i="2" l="1"/>
  <c r="D1329" i="1"/>
  <c r="C1329" i="1"/>
  <c r="E1329" i="2" s="1"/>
  <c r="BT1328" i="1"/>
  <c r="T1328" i="2" s="1"/>
  <c r="T1094" i="2"/>
  <c r="U1094" i="2"/>
  <c r="V1329" i="2"/>
  <c r="V1095" i="2"/>
  <c r="U1329" i="2" l="1"/>
  <c r="C1330" i="1"/>
  <c r="E1330" i="2" s="1"/>
  <c r="D1330" i="1"/>
  <c r="BT1329" i="1"/>
  <c r="T1329" i="2" s="1"/>
  <c r="T1095" i="2"/>
  <c r="U1095" i="2"/>
  <c r="V1330" i="2"/>
  <c r="V1096" i="2"/>
  <c r="U1330" i="2" l="1"/>
  <c r="D1331" i="1"/>
  <c r="C1331" i="1"/>
  <c r="E1331" i="2" s="1"/>
  <c r="BT1330" i="1"/>
  <c r="T1330" i="2" s="1"/>
  <c r="T1096" i="2"/>
  <c r="U1096" i="2"/>
  <c r="V1097" i="2"/>
  <c r="V1331" i="2"/>
  <c r="U1331" i="2" l="1"/>
  <c r="C1332" i="1"/>
  <c r="E1332" i="2" s="1"/>
  <c r="D1332" i="1"/>
  <c r="BT1331" i="1"/>
  <c r="T1331" i="2" s="1"/>
  <c r="T1097" i="2"/>
  <c r="U1097" i="2"/>
  <c r="V1098" i="2"/>
  <c r="V1332" i="2"/>
  <c r="U1332" i="2" l="1"/>
  <c r="C1333" i="1"/>
  <c r="E1333" i="2" s="1"/>
  <c r="D1333" i="1"/>
  <c r="BT1332" i="1"/>
  <c r="T1332" i="2" s="1"/>
  <c r="T1098" i="2"/>
  <c r="U1098" i="2"/>
  <c r="V1333" i="2"/>
  <c r="V1099" i="2"/>
  <c r="U1333" i="2" l="1"/>
  <c r="BT1333" i="1"/>
  <c r="T1333" i="2" s="1"/>
  <c r="C1334" i="1"/>
  <c r="E1334" i="2" s="1"/>
  <c r="D1334" i="1"/>
  <c r="T1099" i="2"/>
  <c r="U1099" i="2"/>
  <c r="V1100" i="2"/>
  <c r="V1334" i="2"/>
  <c r="U1334" i="2" l="1"/>
  <c r="BT1334" i="1"/>
  <c r="T1334" i="2" s="1"/>
  <c r="D1335" i="1"/>
  <c r="C1335" i="1"/>
  <c r="E1335" i="2" s="1"/>
  <c r="T1100" i="2"/>
  <c r="U1100" i="2"/>
  <c r="V1335" i="2"/>
  <c r="V1101" i="2"/>
  <c r="U1335" i="2" l="1"/>
  <c r="C1336" i="1"/>
  <c r="E1336" i="2" s="1"/>
  <c r="D1336" i="1"/>
  <c r="BT1335" i="1"/>
  <c r="T1335" i="2" s="1"/>
  <c r="T1101" i="2"/>
  <c r="U1101" i="2"/>
  <c r="V1336" i="2"/>
  <c r="V1102" i="2"/>
  <c r="U1336" i="2" l="1"/>
  <c r="BT1336" i="1"/>
  <c r="T1336" i="2" s="1"/>
  <c r="D1337" i="1"/>
  <c r="C1337" i="1"/>
  <c r="E1337" i="2" s="1"/>
  <c r="T1102" i="2"/>
  <c r="U1102" i="2"/>
  <c r="V1337" i="2"/>
  <c r="V1103" i="2"/>
  <c r="U1337" i="2" l="1"/>
  <c r="BT1337" i="1"/>
  <c r="T1337" i="2" s="1"/>
  <c r="C1338" i="1"/>
  <c r="E1338" i="2" s="1"/>
  <c r="D1338" i="1"/>
  <c r="T1103" i="2"/>
  <c r="U1103" i="2"/>
  <c r="V1104" i="2"/>
  <c r="V1338" i="2"/>
  <c r="U1338" i="2" l="1"/>
  <c r="D1339" i="1"/>
  <c r="C1339" i="1"/>
  <c r="E1339" i="2" s="1"/>
  <c r="BT1338" i="1"/>
  <c r="T1338" i="2" s="1"/>
  <c r="T1104" i="2"/>
  <c r="U1104" i="2"/>
  <c r="V1339" i="2"/>
  <c r="V1105" i="2"/>
  <c r="U1339" i="2" l="1"/>
  <c r="BT1339" i="1"/>
  <c r="T1339" i="2" s="1"/>
  <c r="D1340" i="1"/>
  <c r="C1340" i="1"/>
  <c r="E1340" i="2" s="1"/>
  <c r="T1105" i="2"/>
  <c r="U1105" i="2"/>
  <c r="V1106" i="2"/>
  <c r="V1340" i="2"/>
  <c r="U1340" i="2" l="1"/>
  <c r="BT1340" i="1"/>
  <c r="T1340" i="2" s="1"/>
  <c r="D1341" i="1"/>
  <c r="C1341" i="1"/>
  <c r="E1341" i="2" s="1"/>
  <c r="T1106" i="2"/>
  <c r="U1106" i="2"/>
  <c r="V1341" i="2"/>
  <c r="V1107" i="2"/>
  <c r="U1341" i="2" l="1"/>
  <c r="C1342" i="1"/>
  <c r="E1342" i="2" s="1"/>
  <c r="D1342" i="1"/>
  <c r="BT1341" i="1"/>
  <c r="T1341" i="2" s="1"/>
  <c r="T1107" i="2"/>
  <c r="U1107" i="2"/>
  <c r="V1108" i="2"/>
  <c r="V1342" i="2"/>
  <c r="U1342" i="2" l="1"/>
  <c r="D1343" i="1"/>
  <c r="C1343" i="1"/>
  <c r="E1343" i="2" s="1"/>
  <c r="BT1342" i="1"/>
  <c r="T1342" i="2" s="1"/>
  <c r="T1108" i="2"/>
  <c r="U1108" i="2"/>
  <c r="V1343" i="2"/>
  <c r="V1109" i="2"/>
  <c r="U1343" i="2" l="1"/>
  <c r="BT1343" i="1"/>
  <c r="T1343" i="2" s="1"/>
  <c r="D1344" i="1"/>
  <c r="C1344" i="1"/>
  <c r="E1344" i="2" s="1"/>
  <c r="T1109" i="2"/>
  <c r="U1109" i="2"/>
  <c r="V1344" i="2"/>
  <c r="V1110" i="2"/>
  <c r="U1344" i="2" l="1"/>
  <c r="BT1344" i="1"/>
  <c r="T1344" i="2" s="1"/>
  <c r="D1345" i="1"/>
  <c r="C1345" i="1"/>
  <c r="E1345" i="2" s="1"/>
  <c r="T1110" i="2"/>
  <c r="U1110" i="2"/>
  <c r="V1111" i="2"/>
  <c r="V1345" i="2"/>
  <c r="U1345" i="2" l="1"/>
  <c r="C1346" i="1"/>
  <c r="E1346" i="2" s="1"/>
  <c r="D1346" i="1"/>
  <c r="BT1345" i="1"/>
  <c r="T1345" i="2" s="1"/>
  <c r="T1111" i="2"/>
  <c r="U1111" i="2"/>
  <c r="V1346" i="2"/>
  <c r="V1112" i="2"/>
  <c r="U1346" i="2" l="1"/>
  <c r="D1347" i="1"/>
  <c r="C1347" i="1"/>
  <c r="E1347" i="2" s="1"/>
  <c r="BT1346" i="1"/>
  <c r="T1346" i="2" s="1"/>
  <c r="T1112" i="2"/>
  <c r="U1112" i="2"/>
  <c r="V1113" i="2"/>
  <c r="V1347" i="2"/>
  <c r="U1347" i="2" l="1"/>
  <c r="BT1347" i="1"/>
  <c r="T1347" i="2" s="1"/>
  <c r="D1348" i="1"/>
  <c r="C1348" i="1"/>
  <c r="E1348" i="2" s="1"/>
  <c r="T1113" i="2"/>
  <c r="U1113" i="2"/>
  <c r="V1114" i="2"/>
  <c r="V1348" i="2"/>
  <c r="U1348" i="2" l="1"/>
  <c r="D1349" i="1"/>
  <c r="C1349" i="1"/>
  <c r="E1349" i="2" s="1"/>
  <c r="BT1348" i="1"/>
  <c r="T1348" i="2" s="1"/>
  <c r="T1114" i="2"/>
  <c r="U1114" i="2"/>
  <c r="V1115" i="2"/>
  <c r="V1349" i="2"/>
  <c r="U1349" i="2" l="1"/>
  <c r="BT1349" i="1"/>
  <c r="T1349" i="2" s="1"/>
  <c r="C1350" i="1"/>
  <c r="E1350" i="2" s="1"/>
  <c r="D1350" i="1"/>
  <c r="T1115" i="2"/>
  <c r="U1115" i="2"/>
  <c r="V1350" i="2"/>
  <c r="V1116" i="2"/>
  <c r="U1350" i="2" l="1"/>
  <c r="D1351" i="1"/>
  <c r="C1351" i="1"/>
  <c r="E1351" i="2" s="1"/>
  <c r="BT1350" i="1"/>
  <c r="T1350" i="2" s="1"/>
  <c r="T1116" i="2"/>
  <c r="U1116" i="2"/>
  <c r="V1351" i="2"/>
  <c r="V1117" i="2"/>
  <c r="U1351" i="2" l="1"/>
  <c r="BT1351" i="1"/>
  <c r="T1351" i="2" s="1"/>
  <c r="D1352" i="1"/>
  <c r="C1352" i="1"/>
  <c r="E1352" i="2" s="1"/>
  <c r="T1117" i="2"/>
  <c r="U1117" i="2"/>
  <c r="V1118" i="2"/>
  <c r="V1352" i="2"/>
  <c r="U1352" i="2" l="1"/>
  <c r="D1353" i="1"/>
  <c r="C1353" i="1"/>
  <c r="E1353" i="2" s="1"/>
  <c r="BT1352" i="1"/>
  <c r="T1352" i="2" s="1"/>
  <c r="T1118" i="2"/>
  <c r="U1118" i="2"/>
  <c r="V1119" i="2"/>
  <c r="V1353" i="2"/>
  <c r="U1353" i="2" l="1"/>
  <c r="BT1353" i="1"/>
  <c r="T1353" i="2" s="1"/>
  <c r="C1354" i="1"/>
  <c r="E1354" i="2" s="1"/>
  <c r="D1354" i="1"/>
  <c r="T1119" i="2"/>
  <c r="U1119" i="2"/>
  <c r="V1120" i="2"/>
  <c r="V1354" i="2"/>
  <c r="U1354" i="2" l="1"/>
  <c r="D1355" i="1"/>
  <c r="C1355" i="1"/>
  <c r="E1355" i="2" s="1"/>
  <c r="BT1354" i="1"/>
  <c r="T1354" i="2" s="1"/>
  <c r="T1120" i="2"/>
  <c r="U1120" i="2"/>
  <c r="V1121" i="2"/>
  <c r="V1355" i="2"/>
  <c r="U1355" i="2" l="1"/>
  <c r="BT1355" i="1"/>
  <c r="T1355" i="2" s="1"/>
  <c r="D1356" i="1"/>
  <c r="C1356" i="1"/>
  <c r="E1356" i="2" s="1"/>
  <c r="T1121" i="2"/>
  <c r="U1121" i="2"/>
  <c r="V1122" i="2"/>
  <c r="V1356" i="2"/>
  <c r="U1356" i="2" l="1"/>
  <c r="D1357" i="1"/>
  <c r="C1357" i="1"/>
  <c r="E1357" i="2" s="1"/>
  <c r="BT1356" i="1"/>
  <c r="T1356" i="2" s="1"/>
  <c r="T1122" i="2"/>
  <c r="U1122" i="2"/>
  <c r="V1357" i="2"/>
  <c r="V1123" i="2"/>
  <c r="U1357" i="2" l="1"/>
  <c r="BT1357" i="1"/>
  <c r="T1357" i="2" s="1"/>
  <c r="C1358" i="1"/>
  <c r="E1358" i="2" s="1"/>
  <c r="D1358" i="1"/>
  <c r="T1123" i="2"/>
  <c r="U1123" i="2"/>
  <c r="V1124" i="2"/>
  <c r="V1358" i="2"/>
  <c r="U1358" i="2" l="1"/>
  <c r="D1359" i="1"/>
  <c r="C1359" i="1"/>
  <c r="E1359" i="2" s="1"/>
  <c r="BT1358" i="1"/>
  <c r="T1358" i="2" s="1"/>
  <c r="T1124" i="2"/>
  <c r="U1124" i="2"/>
  <c r="V1359" i="2"/>
  <c r="V1125" i="2"/>
  <c r="U1359" i="2" l="1"/>
  <c r="BT1359" i="1"/>
  <c r="T1359" i="2" s="1"/>
  <c r="D1360" i="1"/>
  <c r="C1360" i="1"/>
  <c r="E1360" i="2" s="1"/>
  <c r="T1125" i="2"/>
  <c r="U1125" i="2"/>
  <c r="V1126" i="2"/>
  <c r="V1360" i="2"/>
  <c r="U1360" i="2" l="1"/>
  <c r="D1361" i="1"/>
  <c r="C1361" i="1"/>
  <c r="E1361" i="2" s="1"/>
  <c r="BT1360" i="1"/>
  <c r="T1360" i="2" s="1"/>
  <c r="T1126" i="2"/>
  <c r="U1126" i="2"/>
  <c r="V1127" i="2"/>
  <c r="V1361" i="2"/>
  <c r="U1361" i="2" l="1"/>
  <c r="BT1361" i="1"/>
  <c r="T1361" i="2" s="1"/>
  <c r="C1362" i="1"/>
  <c r="E1362" i="2" s="1"/>
  <c r="D1362" i="1"/>
  <c r="T1127" i="2"/>
  <c r="U1127" i="2"/>
  <c r="V1362" i="2"/>
  <c r="V1128" i="2"/>
  <c r="U1362" i="2" l="1"/>
  <c r="D1363" i="1"/>
  <c r="C1363" i="1"/>
  <c r="E1363" i="2" s="1"/>
  <c r="BT1362" i="1"/>
  <c r="T1362" i="2" s="1"/>
  <c r="T1128" i="2"/>
  <c r="U1128" i="2"/>
  <c r="V1363" i="2"/>
  <c r="V1129" i="2"/>
  <c r="U1363" i="2" l="1"/>
  <c r="BT1363" i="1"/>
  <c r="T1363" i="2" s="1"/>
  <c r="D1364" i="1"/>
  <c r="C1364" i="1"/>
  <c r="E1364" i="2" s="1"/>
  <c r="T1129" i="2"/>
  <c r="U1129" i="2"/>
  <c r="V1364" i="2"/>
  <c r="V1130" i="2"/>
  <c r="U1364" i="2" l="1"/>
  <c r="D1365" i="1"/>
  <c r="C1365" i="1"/>
  <c r="E1365" i="2" s="1"/>
  <c r="BT1364" i="1"/>
  <c r="T1364" i="2" s="1"/>
  <c r="T1130" i="2"/>
  <c r="U1130" i="2"/>
  <c r="V1131" i="2"/>
  <c r="V1365" i="2"/>
  <c r="U1365" i="2" l="1"/>
  <c r="BT1365" i="1"/>
  <c r="T1365" i="2" s="1"/>
  <c r="C1366" i="1"/>
  <c r="E1366" i="2" s="1"/>
  <c r="D1366" i="1"/>
  <c r="T1131" i="2"/>
  <c r="U1131" i="2"/>
  <c r="V1132" i="2"/>
  <c r="V1366" i="2"/>
  <c r="U1366" i="2" l="1"/>
  <c r="D1367" i="1"/>
  <c r="C1367" i="1"/>
  <c r="E1367" i="2" s="1"/>
  <c r="BT1366" i="1"/>
  <c r="T1366" i="2" s="1"/>
  <c r="T1132" i="2"/>
  <c r="U1132" i="2"/>
  <c r="V1367" i="2"/>
  <c r="V1133" i="2"/>
  <c r="U1367" i="2" l="1"/>
  <c r="BT1367" i="1"/>
  <c r="T1367" i="2" s="1"/>
  <c r="D1368" i="1"/>
  <c r="C1368" i="1"/>
  <c r="E1368" i="2" s="1"/>
  <c r="T1133" i="2"/>
  <c r="U1133" i="2"/>
  <c r="V1134" i="2"/>
  <c r="V1368" i="2"/>
  <c r="U1368" i="2" l="1"/>
  <c r="D1369" i="1"/>
  <c r="C1369" i="1"/>
  <c r="E1369" i="2" s="1"/>
  <c r="BT1368" i="1"/>
  <c r="T1368" i="2" s="1"/>
  <c r="T1134" i="2"/>
  <c r="U1134" i="2"/>
  <c r="V1135" i="2"/>
  <c r="V1369" i="2"/>
  <c r="U1369" i="2" l="1"/>
  <c r="BT1369" i="1"/>
  <c r="T1369" i="2" s="1"/>
  <c r="C1370" i="1"/>
  <c r="E1370" i="2" s="1"/>
  <c r="D1370" i="1"/>
  <c r="T1135" i="2"/>
  <c r="U1135" i="2"/>
  <c r="V1370" i="2"/>
  <c r="V1136" i="2"/>
  <c r="U1370" i="2" l="1"/>
  <c r="D1371" i="1"/>
  <c r="C1371" i="1"/>
  <c r="E1371" i="2" s="1"/>
  <c r="BT1370" i="1"/>
  <c r="T1370" i="2" s="1"/>
  <c r="T1136" i="2"/>
  <c r="U1136" i="2"/>
  <c r="V1371" i="2"/>
  <c r="V1137" i="2"/>
  <c r="U1371" i="2" l="1"/>
  <c r="BT1371" i="1"/>
  <c r="T1371" i="2" s="1"/>
  <c r="D1372" i="1"/>
  <c r="C1372" i="1"/>
  <c r="E1372" i="2" s="1"/>
  <c r="T1137" i="2"/>
  <c r="U1137" i="2"/>
  <c r="V1372" i="2"/>
  <c r="V1138" i="2"/>
  <c r="U1372" i="2" l="1"/>
  <c r="D1373" i="1"/>
  <c r="C1373" i="1"/>
  <c r="E1373" i="2" s="1"/>
  <c r="BT1372" i="1"/>
  <c r="T1372" i="2" s="1"/>
  <c r="T1138" i="2"/>
  <c r="U1138" i="2"/>
  <c r="V1139" i="2"/>
  <c r="V1373" i="2"/>
  <c r="U1373" i="2" l="1"/>
  <c r="BT1373" i="1"/>
  <c r="T1373" i="2" s="1"/>
  <c r="C1374" i="1"/>
  <c r="E1374" i="2" s="1"/>
  <c r="D1374" i="1"/>
  <c r="T1139" i="2"/>
  <c r="U1139" i="2"/>
  <c r="V1374" i="2"/>
  <c r="V1140" i="2"/>
  <c r="U1374" i="2" l="1"/>
  <c r="D1375" i="1"/>
  <c r="C1375" i="1"/>
  <c r="E1375" i="2" s="1"/>
  <c r="BT1374" i="1"/>
  <c r="T1374" i="2" s="1"/>
  <c r="T1140" i="2"/>
  <c r="U1140" i="2"/>
  <c r="V1141" i="2"/>
  <c r="V1375" i="2"/>
  <c r="U1375" i="2" l="1"/>
  <c r="BT1375" i="1"/>
  <c r="T1375" i="2" s="1"/>
  <c r="D1376" i="1"/>
  <c r="C1376" i="1"/>
  <c r="E1376" i="2" s="1"/>
  <c r="T1141" i="2"/>
  <c r="U1141" i="2"/>
  <c r="V1376" i="2"/>
  <c r="V1142" i="2"/>
  <c r="U1376" i="2" l="1"/>
  <c r="D1377" i="1"/>
  <c r="C1377" i="1"/>
  <c r="E1377" i="2" s="1"/>
  <c r="BT1376" i="1"/>
  <c r="T1376" i="2" s="1"/>
  <c r="T1142" i="2"/>
  <c r="U1142" i="2"/>
  <c r="V1143" i="2"/>
  <c r="V1377" i="2"/>
  <c r="U1377" i="2" l="1"/>
  <c r="BT1377" i="1"/>
  <c r="T1377" i="2" s="1"/>
  <c r="C1378" i="1"/>
  <c r="E1378" i="2" s="1"/>
  <c r="D1378" i="1"/>
  <c r="T1143" i="2"/>
  <c r="U1143" i="2"/>
  <c r="V1378" i="2"/>
  <c r="V1144" i="2"/>
  <c r="U1378" i="2" l="1"/>
  <c r="D1379" i="1"/>
  <c r="C1379" i="1"/>
  <c r="E1379" i="2" s="1"/>
  <c r="BT1378" i="1"/>
  <c r="T1378" i="2" s="1"/>
  <c r="T1144" i="2"/>
  <c r="U1144" i="2"/>
  <c r="V1379" i="2"/>
  <c r="V1145" i="2"/>
  <c r="U1379" i="2" l="1"/>
  <c r="BT1379" i="1"/>
  <c r="T1379" i="2" s="1"/>
  <c r="D1380" i="1"/>
  <c r="C1380" i="1"/>
  <c r="E1380" i="2" s="1"/>
  <c r="T1145" i="2"/>
  <c r="U1145" i="2"/>
  <c r="V1146" i="2"/>
  <c r="V1380" i="2"/>
  <c r="U1380" i="2" l="1"/>
  <c r="D1381" i="1"/>
  <c r="C1381" i="1"/>
  <c r="E1381" i="2" s="1"/>
  <c r="BT1380" i="1"/>
  <c r="T1380" i="2" s="1"/>
  <c r="T1146" i="2"/>
  <c r="U1146" i="2"/>
  <c r="V1381" i="2"/>
  <c r="V1147" i="2"/>
  <c r="U1381" i="2" l="1"/>
  <c r="BT1381" i="1"/>
  <c r="T1381" i="2" s="1"/>
  <c r="C1382" i="1"/>
  <c r="E1382" i="2" s="1"/>
  <c r="D1382" i="1"/>
  <c r="T1147" i="2"/>
  <c r="U1147" i="2"/>
  <c r="V1148" i="2"/>
  <c r="V1382" i="2"/>
  <c r="U1382" i="2" l="1"/>
  <c r="D1383" i="1"/>
  <c r="C1383" i="1"/>
  <c r="E1383" i="2" s="1"/>
  <c r="BT1382" i="1"/>
  <c r="T1382" i="2" s="1"/>
  <c r="T1148" i="2"/>
  <c r="U1148" i="2"/>
  <c r="V1383" i="2"/>
  <c r="V1149" i="2"/>
  <c r="U1383" i="2" l="1"/>
  <c r="BT1383" i="1"/>
  <c r="T1383" i="2" s="1"/>
  <c r="D1384" i="1"/>
  <c r="C1384" i="1"/>
  <c r="E1384" i="2" s="1"/>
  <c r="T1149" i="2"/>
  <c r="U1149" i="2"/>
  <c r="V1384" i="2"/>
  <c r="V1150" i="2"/>
  <c r="U1384" i="2" l="1"/>
  <c r="D1385" i="1"/>
  <c r="C1385" i="1"/>
  <c r="E1385" i="2" s="1"/>
  <c r="BT1384" i="1"/>
  <c r="T1384" i="2" s="1"/>
  <c r="T1150" i="2"/>
  <c r="U1150" i="2"/>
  <c r="V1385" i="2"/>
  <c r="V1151" i="2"/>
  <c r="U1385" i="2" l="1"/>
  <c r="BT1385" i="1"/>
  <c r="T1385" i="2" s="1"/>
  <c r="C1386" i="1"/>
  <c r="E1386" i="2" s="1"/>
  <c r="D1386" i="1"/>
  <c r="T1151" i="2"/>
  <c r="U1151" i="2"/>
  <c r="V1152" i="2"/>
  <c r="V1386" i="2"/>
  <c r="U1386" i="2" l="1"/>
  <c r="D1387" i="1"/>
  <c r="C1387" i="1"/>
  <c r="E1387" i="2" s="1"/>
  <c r="BT1386" i="1"/>
  <c r="T1386" i="2" s="1"/>
  <c r="T1152" i="2"/>
  <c r="U1152" i="2"/>
  <c r="V1153" i="2"/>
  <c r="V1387" i="2"/>
  <c r="U1387" i="2" l="1"/>
  <c r="BT1387" i="1"/>
  <c r="T1387" i="2" s="1"/>
  <c r="D1388" i="1"/>
  <c r="C1388" i="1"/>
  <c r="E1388" i="2" s="1"/>
  <c r="T1153" i="2"/>
  <c r="U1153" i="2"/>
  <c r="V1388" i="2"/>
  <c r="V1154" i="2"/>
  <c r="U1388" i="2" l="1"/>
  <c r="D1389" i="1"/>
  <c r="C1389" i="1"/>
  <c r="E1389" i="2" s="1"/>
  <c r="BT1388" i="1"/>
  <c r="T1388" i="2" s="1"/>
  <c r="T1154" i="2"/>
  <c r="U1154" i="2"/>
  <c r="V1389" i="2"/>
  <c r="V1155" i="2"/>
  <c r="U1389" i="2" l="1"/>
  <c r="BT1389" i="1"/>
  <c r="T1389" i="2" s="1"/>
  <c r="C1390" i="1"/>
  <c r="E1390" i="2" s="1"/>
  <c r="D1390" i="1"/>
  <c r="T1155" i="2"/>
  <c r="U1155" i="2"/>
  <c r="V1156" i="2"/>
  <c r="V1390" i="2"/>
  <c r="U1390" i="2" l="1"/>
  <c r="D1391" i="1"/>
  <c r="C1391" i="1"/>
  <c r="E1391" i="2" s="1"/>
  <c r="BT1390" i="1"/>
  <c r="T1390" i="2" s="1"/>
  <c r="T1156" i="2"/>
  <c r="U1156" i="2"/>
  <c r="V1157" i="2"/>
  <c r="V1391" i="2"/>
  <c r="U1391" i="2" l="1"/>
  <c r="BT1391" i="1"/>
  <c r="T1391" i="2" s="1"/>
  <c r="D1392" i="1"/>
  <c r="C1392" i="1"/>
  <c r="E1392" i="2" s="1"/>
  <c r="T1157" i="2"/>
  <c r="U1157" i="2"/>
  <c r="V1158" i="2"/>
  <c r="V1392" i="2"/>
  <c r="U1392" i="2" l="1"/>
  <c r="D1393" i="1"/>
  <c r="C1393" i="1"/>
  <c r="E1393" i="2" s="1"/>
  <c r="BT1392" i="1"/>
  <c r="T1392" i="2" s="1"/>
  <c r="T1158" i="2"/>
  <c r="U1158" i="2"/>
  <c r="V1159" i="2"/>
  <c r="V1393" i="2"/>
  <c r="U1393" i="2" l="1"/>
  <c r="BT1393" i="1"/>
  <c r="T1393" i="2" s="1"/>
  <c r="C1394" i="1"/>
  <c r="E1394" i="2" s="1"/>
  <c r="D1394" i="1"/>
  <c r="T1159" i="2"/>
  <c r="U1159" i="2"/>
  <c r="V1394" i="2"/>
  <c r="V1160" i="2"/>
  <c r="U1394" i="2" l="1"/>
  <c r="D1395" i="1"/>
  <c r="C1395" i="1"/>
  <c r="E1395" i="2" s="1"/>
  <c r="BT1394" i="1"/>
  <c r="T1394" i="2" s="1"/>
  <c r="T1160" i="2"/>
  <c r="U1160" i="2"/>
  <c r="V1161" i="2"/>
  <c r="V1395" i="2"/>
  <c r="U1395" i="2" l="1"/>
  <c r="BT1395" i="1"/>
  <c r="T1395" i="2" s="1"/>
  <c r="D1396" i="1"/>
  <c r="C1396" i="1"/>
  <c r="E1396" i="2" s="1"/>
  <c r="T1161" i="2"/>
  <c r="U1161" i="2"/>
  <c r="V1162" i="2"/>
  <c r="V1396" i="2"/>
  <c r="U1396" i="2" l="1"/>
  <c r="D1397" i="1"/>
  <c r="C1397" i="1"/>
  <c r="E1397" i="2" s="1"/>
  <c r="BT1396" i="1"/>
  <c r="T1396" i="2" s="1"/>
  <c r="T1162" i="2"/>
  <c r="U1162" i="2"/>
  <c r="V1163" i="2"/>
  <c r="V1397" i="2"/>
  <c r="U1397" i="2" l="1"/>
  <c r="BT1397" i="1"/>
  <c r="T1397" i="2" s="1"/>
  <c r="C1398" i="1"/>
  <c r="E1398" i="2" s="1"/>
  <c r="D1398" i="1"/>
  <c r="T1163" i="2"/>
  <c r="U1163" i="2"/>
  <c r="V1398" i="2"/>
  <c r="U1398" i="2" l="1"/>
  <c r="D1399" i="1"/>
  <c r="C1399" i="1"/>
  <c r="E1399" i="2" s="1"/>
  <c r="BT1398" i="1"/>
  <c r="T1398" i="2" s="1"/>
  <c r="V1399" i="2"/>
  <c r="U1399" i="2" l="1"/>
  <c r="BT1399" i="1"/>
  <c r="T1399" i="2" s="1"/>
  <c r="D1400" i="1"/>
  <c r="C1400" i="1"/>
  <c r="E1400" i="2" s="1"/>
  <c r="V1400" i="2"/>
  <c r="U1400" i="2" l="1"/>
  <c r="D1401" i="1"/>
  <c r="C1401" i="1"/>
  <c r="E1401" i="2" s="1"/>
  <c r="BT1400" i="1"/>
  <c r="T1400" i="2" s="1"/>
  <c r="V1401" i="2"/>
  <c r="U1401" i="2" l="1"/>
  <c r="BT1401" i="1"/>
  <c r="T1401" i="2" s="1"/>
  <c r="C1402" i="1"/>
  <c r="E1402" i="2" s="1"/>
  <c r="D1402" i="1"/>
  <c r="V1402" i="2"/>
  <c r="U1402" i="2" l="1"/>
  <c r="D1403" i="1"/>
  <c r="C1403" i="1"/>
  <c r="E1403" i="2" s="1"/>
  <c r="BT1402" i="1"/>
  <c r="T1402" i="2" s="1"/>
  <c r="V1403" i="2"/>
  <c r="U1403" i="2" l="1"/>
  <c r="BT1403" i="1"/>
  <c r="T1403" i="2" s="1"/>
  <c r="D1404" i="1"/>
  <c r="C1404" i="1"/>
  <c r="E1404" i="2" s="1"/>
  <c r="V1404" i="2"/>
  <c r="U1404" i="2" l="1"/>
  <c r="D1405" i="1"/>
  <c r="C1405" i="1"/>
  <c r="E1405" i="2" s="1"/>
  <c r="BT1404" i="1"/>
  <c r="T1404" i="2" s="1"/>
  <c r="V1405" i="2"/>
  <c r="U1405" i="2" l="1"/>
  <c r="BT1405" i="1"/>
  <c r="T1405" i="2" s="1"/>
  <c r="C1406" i="1"/>
  <c r="E1406" i="2" s="1"/>
  <c r="D1406" i="1"/>
  <c r="V1406" i="2"/>
  <c r="U1406" i="2" l="1"/>
  <c r="D1407" i="1"/>
  <c r="C1407" i="1"/>
  <c r="E1407" i="2" s="1"/>
  <c r="BT1406" i="1"/>
  <c r="T1406" i="2" s="1"/>
  <c r="V1407" i="2"/>
  <c r="U1407" i="2" l="1"/>
  <c r="BT1407" i="1"/>
  <c r="T1407" i="2" s="1"/>
  <c r="D1408" i="1"/>
  <c r="C1408" i="1"/>
  <c r="E1408" i="2" s="1"/>
  <c r="V1408" i="2"/>
  <c r="U1408" i="2" l="1"/>
  <c r="D1409" i="1"/>
  <c r="C1409" i="1"/>
  <c r="E1409" i="2" s="1"/>
  <c r="BT1408" i="1"/>
  <c r="T1408" i="2" s="1"/>
  <c r="V1409" i="2"/>
  <c r="U1409" i="2" l="1"/>
  <c r="BT1409" i="1"/>
  <c r="T1409" i="2" s="1"/>
  <c r="C1410" i="1"/>
  <c r="E1410" i="2" s="1"/>
  <c r="D1410" i="1"/>
  <c r="V1410" i="2"/>
  <c r="U1410" i="2" l="1"/>
  <c r="D1411" i="1"/>
  <c r="C1411" i="1"/>
  <c r="E1411" i="2" s="1"/>
  <c r="BT1410" i="1"/>
  <c r="T1410" i="2" s="1"/>
  <c r="V1411" i="2"/>
  <c r="U1411" i="2" l="1"/>
  <c r="BT1411" i="1"/>
  <c r="T1411" i="2" s="1"/>
  <c r="D1412" i="1"/>
  <c r="C1412" i="1"/>
  <c r="E1412" i="2" s="1"/>
  <c r="V1412" i="2"/>
  <c r="U1412" i="2" l="1"/>
  <c r="D1413" i="1"/>
  <c r="C1413" i="1"/>
  <c r="E1413" i="2" s="1"/>
  <c r="BT1412" i="1"/>
  <c r="T1412" i="2" s="1"/>
  <c r="V1413" i="2"/>
  <c r="U1413" i="2" l="1"/>
  <c r="BT1413" i="1"/>
  <c r="T1413" i="2" s="1"/>
  <c r="C1414" i="1"/>
  <c r="E1414" i="2" s="1"/>
  <c r="D1414" i="1"/>
  <c r="V1414" i="2"/>
  <c r="U1414" i="2" l="1"/>
  <c r="D1415" i="1"/>
  <c r="C1415" i="1"/>
  <c r="E1415" i="2" s="1"/>
  <c r="BT1414" i="1"/>
  <c r="T1414" i="2" s="1"/>
  <c r="V1415" i="2"/>
  <c r="U1415" i="2" l="1"/>
  <c r="BT1415" i="1"/>
  <c r="T1415" i="2" s="1"/>
  <c r="D1416" i="1"/>
  <c r="C1416" i="1"/>
  <c r="E1416" i="2" s="1"/>
  <c r="V1416" i="2"/>
  <c r="U1416" i="2" l="1"/>
  <c r="D1417" i="1"/>
  <c r="C1417" i="1"/>
  <c r="E1417" i="2" s="1"/>
  <c r="BT1416" i="1"/>
  <c r="T1416" i="2" s="1"/>
  <c r="V1417" i="2"/>
  <c r="U1417" i="2" l="1"/>
  <c r="BT1417" i="1"/>
  <c r="T1417" i="2" s="1"/>
  <c r="C1418" i="1"/>
  <c r="E1418" i="2" s="1"/>
  <c r="D1418" i="1"/>
  <c r="V1418" i="2"/>
  <c r="U1418" i="2" l="1"/>
  <c r="D1419" i="1"/>
  <c r="C1419" i="1"/>
  <c r="E1419" i="2" s="1"/>
  <c r="BT1418" i="1"/>
  <c r="T1418" i="2" s="1"/>
  <c r="V1419" i="2"/>
  <c r="U1419" i="2" l="1"/>
  <c r="D1420" i="1"/>
  <c r="C1420" i="1"/>
  <c r="E1420" i="2" s="1"/>
  <c r="BT1419" i="1"/>
  <c r="T1419" i="2" s="1"/>
  <c r="V1420" i="2"/>
  <c r="U1420" i="2" l="1"/>
  <c r="BT1420" i="1"/>
  <c r="T1420" i="2" s="1"/>
  <c r="C1421" i="1"/>
  <c r="E1421" i="2" s="1"/>
  <c r="D1421" i="1"/>
  <c r="V1421" i="2"/>
  <c r="U1421" i="2" l="1"/>
  <c r="BT1421" i="1"/>
  <c r="T1421" i="2" s="1"/>
  <c r="D1422" i="1"/>
  <c r="C1422" i="1"/>
  <c r="E1422" i="2" s="1"/>
  <c r="V1422" i="2"/>
  <c r="U1422" i="2" l="1"/>
  <c r="BT1422" i="1"/>
  <c r="T1422" i="2" s="1"/>
  <c r="D1423" i="1"/>
  <c r="C1423" i="1"/>
  <c r="E1423" i="2" s="1"/>
  <c r="V1423" i="2"/>
  <c r="U1423" i="2" l="1"/>
  <c r="D1424" i="1"/>
  <c r="C1424" i="1"/>
  <c r="E1424" i="2" s="1"/>
  <c r="BT1423" i="1"/>
  <c r="T1423" i="2" s="1"/>
  <c r="V1424" i="2"/>
  <c r="U1424" i="2" l="1"/>
  <c r="BT1424" i="1"/>
  <c r="T1424" i="2" s="1"/>
  <c r="C1425" i="1"/>
  <c r="E1425" i="2" s="1"/>
  <c r="D1425" i="1"/>
  <c r="V1425" i="2"/>
  <c r="U1425" i="2" l="1"/>
  <c r="BT1425" i="1"/>
  <c r="T1425" i="2" s="1"/>
  <c r="D1426" i="1"/>
  <c r="C1426" i="1"/>
  <c r="E1426" i="2" s="1"/>
  <c r="V1426" i="2"/>
  <c r="U1426" i="2" l="1"/>
  <c r="D1427" i="1"/>
  <c r="C1427" i="1"/>
  <c r="E1427" i="2" s="1"/>
  <c r="BT1426" i="1"/>
  <c r="T1426" i="2" s="1"/>
  <c r="V1427" i="2"/>
  <c r="U1427" i="2" l="1"/>
  <c r="D1428" i="1"/>
  <c r="C1428" i="1"/>
  <c r="E1428" i="2" s="1"/>
  <c r="BT1427" i="1"/>
  <c r="T1427" i="2" s="1"/>
  <c r="V1428" i="2"/>
  <c r="U1428" i="2" l="1"/>
  <c r="BT1428" i="1"/>
  <c r="T1428" i="2" s="1"/>
  <c r="C1429" i="1"/>
  <c r="E1429" i="2" s="1"/>
  <c r="D1429" i="1"/>
  <c r="V1429" i="2"/>
  <c r="U1429" i="2" l="1"/>
  <c r="BT1429" i="1"/>
  <c r="T1429" i="2" s="1"/>
  <c r="D1430" i="1"/>
  <c r="C1430" i="1"/>
  <c r="E1430" i="2" s="1"/>
  <c r="V1430" i="2"/>
  <c r="U1430" i="2" l="1"/>
  <c r="BT1430" i="1"/>
  <c r="T1430" i="2" s="1"/>
  <c r="D1431" i="1"/>
  <c r="C1431" i="1"/>
  <c r="E1431" i="2" s="1"/>
  <c r="V1431" i="2"/>
  <c r="U1431" i="2" l="1"/>
  <c r="BT1431" i="1"/>
  <c r="T1431" i="2" s="1"/>
  <c r="D1432" i="1"/>
  <c r="C1432" i="1"/>
  <c r="E1432" i="2" s="1"/>
  <c r="V1432" i="2"/>
  <c r="U1432" i="2" l="1"/>
  <c r="BT1432" i="1"/>
  <c r="T1432" i="2" s="1"/>
  <c r="C1433" i="1"/>
  <c r="E1433" i="2" s="1"/>
  <c r="D1433" i="1"/>
  <c r="V1433" i="2"/>
  <c r="U1433" i="2" l="1"/>
  <c r="BT1433" i="1"/>
  <c r="T1433" i="2" s="1"/>
  <c r="D1434" i="1"/>
  <c r="C1434" i="1"/>
  <c r="E1434" i="2" s="1"/>
  <c r="V1434" i="2"/>
  <c r="U1434" i="2" l="1"/>
  <c r="D1435" i="1"/>
  <c r="C1435" i="1"/>
  <c r="E1435" i="2" s="1"/>
  <c r="BT1434" i="1"/>
  <c r="T1434" i="2" s="1"/>
  <c r="V1435" i="2"/>
  <c r="U1435" i="2" l="1"/>
  <c r="D1436" i="1"/>
  <c r="C1436" i="1"/>
  <c r="E1436" i="2" s="1"/>
  <c r="BT1435" i="1"/>
  <c r="T1435" i="2" s="1"/>
  <c r="V1436" i="2"/>
  <c r="U1436" i="2" l="1"/>
  <c r="BT1436" i="1"/>
  <c r="T1436" i="2" s="1"/>
  <c r="C1437" i="1"/>
  <c r="E1437" i="2" s="1"/>
  <c r="D1437" i="1"/>
  <c r="V1437" i="2"/>
  <c r="U1437" i="2" l="1"/>
  <c r="BT1437" i="1"/>
  <c r="T1437" i="2" s="1"/>
  <c r="D1438" i="1"/>
  <c r="C1438" i="1"/>
  <c r="E1438" i="2" s="1"/>
  <c r="V1438" i="2"/>
  <c r="U1438" i="2" l="1"/>
  <c r="BT1438" i="1"/>
  <c r="T1438" i="2" s="1"/>
  <c r="D1439" i="1"/>
  <c r="C1439" i="1"/>
  <c r="E1439" i="2" s="1"/>
  <c r="V1439" i="2"/>
  <c r="U1439" i="2" l="1"/>
  <c r="BT1439" i="1"/>
  <c r="T1439" i="2" s="1"/>
  <c r="D1440" i="1"/>
  <c r="C1440" i="1"/>
  <c r="E1440" i="2" s="1"/>
  <c r="V1440" i="2"/>
  <c r="U1440" i="2" l="1"/>
  <c r="C1441" i="1"/>
  <c r="E1441" i="2" s="1"/>
  <c r="D1441" i="1"/>
  <c r="BT1440" i="1"/>
  <c r="T1440" i="2" s="1"/>
  <c r="V1441" i="2"/>
  <c r="U1441" i="2" l="1"/>
  <c r="BT1441" i="1"/>
  <c r="T1441" i="2" s="1"/>
  <c r="D1442" i="1"/>
  <c r="C1442" i="1"/>
  <c r="E1442" i="2" s="1"/>
  <c r="V1442" i="2"/>
  <c r="U1442" i="2" l="1"/>
  <c r="D1443" i="1"/>
  <c r="C1443" i="1"/>
  <c r="E1443" i="2" s="1"/>
  <c r="BT1442" i="1"/>
  <c r="T1442" i="2" s="1"/>
  <c r="V1443" i="2"/>
  <c r="U1443" i="2" l="1"/>
  <c r="D1444" i="1"/>
  <c r="C1444" i="1"/>
  <c r="E1444" i="2" s="1"/>
  <c r="BT1443" i="1"/>
  <c r="T1443" i="2" s="1"/>
  <c r="V1444" i="2"/>
  <c r="U1444" i="2" l="1"/>
  <c r="BT1444" i="1"/>
  <c r="T1444" i="2" s="1"/>
  <c r="C1445" i="1"/>
  <c r="E1445" i="2" s="1"/>
  <c r="D1445" i="1"/>
  <c r="V1445" i="2"/>
  <c r="U1445" i="2" l="1"/>
  <c r="BT1445" i="1"/>
  <c r="T1445" i="2" s="1"/>
  <c r="D1446" i="1"/>
  <c r="C1446" i="1"/>
  <c r="E1446" i="2" s="1"/>
  <c r="V1446" i="2"/>
  <c r="U1446" i="2" l="1"/>
  <c r="BT1446" i="1"/>
  <c r="T1446" i="2" s="1"/>
  <c r="D1447" i="1"/>
  <c r="C1447" i="1"/>
  <c r="E1447" i="2" s="1"/>
  <c r="V1447" i="2"/>
  <c r="U1447" i="2" l="1"/>
  <c r="BT1447" i="1"/>
  <c r="T1447" i="2" s="1"/>
  <c r="D1448" i="1"/>
  <c r="C1448" i="1"/>
  <c r="E1448" i="2" s="1"/>
  <c r="V1448" i="2"/>
  <c r="U1448" i="2" l="1"/>
  <c r="C1449" i="1"/>
  <c r="E1449" i="2" s="1"/>
  <c r="D1449" i="1"/>
  <c r="BT1448" i="1"/>
  <c r="T1448" i="2" s="1"/>
  <c r="V1449" i="2"/>
  <c r="U1449" i="2" l="1"/>
  <c r="BT1449" i="1"/>
  <c r="T1449" i="2" s="1"/>
  <c r="D1450" i="1"/>
  <c r="C1450" i="1"/>
  <c r="E1450" i="2" s="1"/>
  <c r="V1450" i="2"/>
  <c r="U1450" i="2" l="1"/>
  <c r="D1451" i="1"/>
  <c r="C1451" i="1"/>
  <c r="E1451" i="2" s="1"/>
  <c r="BT1450" i="1"/>
  <c r="T1450" i="2" s="1"/>
  <c r="V1451" i="2"/>
  <c r="U1451" i="2" l="1"/>
  <c r="D1452" i="1"/>
  <c r="C1452" i="1"/>
  <c r="E1452" i="2" s="1"/>
  <c r="BT1451" i="1"/>
  <c r="T1451" i="2" s="1"/>
  <c r="V1452" i="2"/>
  <c r="U1452" i="2" l="1"/>
  <c r="BT1452" i="1"/>
  <c r="T1452" i="2" s="1"/>
  <c r="C1453" i="1"/>
  <c r="E1453" i="2" s="1"/>
  <c r="D1453" i="1"/>
  <c r="V1453" i="2"/>
  <c r="U1453" i="2" l="1"/>
  <c r="BT1453" i="1"/>
  <c r="T1453" i="2" s="1"/>
  <c r="D1454" i="1"/>
  <c r="C1454" i="1"/>
  <c r="E1454" i="2" s="1"/>
  <c r="V1454" i="2"/>
  <c r="U1454" i="2" l="1"/>
  <c r="D1455" i="1"/>
  <c r="C1455" i="1"/>
  <c r="E1455" i="2" s="1"/>
  <c r="BT1454" i="1"/>
  <c r="T1454" i="2" s="1"/>
  <c r="V1455" i="2"/>
  <c r="U1455" i="2" l="1"/>
  <c r="D1456" i="1"/>
  <c r="C1456" i="1"/>
  <c r="E1456" i="2" s="1"/>
  <c r="BT1455" i="1"/>
  <c r="T1455" i="2" s="1"/>
  <c r="V1456" i="2"/>
  <c r="U1456" i="2" l="1"/>
  <c r="BT1456" i="1"/>
  <c r="T1456" i="2" s="1"/>
  <c r="C1457" i="1"/>
  <c r="E1457" i="2" s="1"/>
  <c r="D1457" i="1"/>
  <c r="V1457" i="2"/>
  <c r="U1457" i="2" l="1"/>
  <c r="BT1457" i="1"/>
  <c r="T1457" i="2" s="1"/>
  <c r="D1458" i="1"/>
  <c r="C1458" i="1"/>
  <c r="E1458" i="2" s="1"/>
  <c r="V1458" i="2"/>
  <c r="U1458" i="2" l="1"/>
  <c r="BT1458" i="1"/>
  <c r="T1458" i="2" s="1"/>
  <c r="D1459" i="1"/>
  <c r="C1459" i="1"/>
  <c r="E1459" i="2" s="1"/>
  <c r="V1459" i="2"/>
  <c r="U1459" i="2" l="1"/>
  <c r="BT1459" i="1"/>
  <c r="T1459" i="2" s="1"/>
  <c r="D1460" i="1"/>
  <c r="C1460" i="1"/>
  <c r="E1460" i="2" s="1"/>
  <c r="V1460" i="2"/>
  <c r="U1460" i="2" l="1"/>
  <c r="C1461" i="1"/>
  <c r="E1461" i="2" s="1"/>
  <c r="D1461" i="1"/>
  <c r="BT1460" i="1"/>
  <c r="T1460" i="2" s="1"/>
  <c r="V1461" i="2"/>
  <c r="U1461" i="2" l="1"/>
  <c r="BT1461" i="1"/>
  <c r="T1461" i="2" s="1"/>
  <c r="D1462" i="1"/>
  <c r="C1462" i="1"/>
  <c r="E1462" i="2" s="1"/>
  <c r="V1462" i="2"/>
  <c r="U1462" i="2" l="1"/>
  <c r="D1463" i="1"/>
  <c r="C1463" i="1"/>
  <c r="E1463" i="2" s="1"/>
  <c r="BT1462" i="1"/>
  <c r="T1462" i="2" s="1"/>
  <c r="V1463" i="2"/>
  <c r="U1463" i="2" l="1"/>
  <c r="D1464" i="1"/>
  <c r="C1464" i="1"/>
  <c r="E1464" i="2" s="1"/>
  <c r="BT1463" i="1"/>
  <c r="T1463" i="2" s="1"/>
  <c r="V1464" i="2"/>
  <c r="U1464" i="2" l="1"/>
  <c r="C1465" i="1"/>
  <c r="E1465" i="2" s="1"/>
  <c r="D1465" i="1"/>
  <c r="BT1464" i="1"/>
  <c r="T1464" i="2" s="1"/>
  <c r="V1465" i="2"/>
  <c r="U1465" i="2" l="1"/>
  <c r="BT1465" i="1"/>
  <c r="T1465" i="2" s="1"/>
  <c r="D1466" i="1"/>
  <c r="C1466" i="1"/>
  <c r="E1466" i="2" s="1"/>
  <c r="V1466" i="2"/>
  <c r="U1466" i="2" l="1"/>
  <c r="BT1466" i="1"/>
  <c r="T1466" i="2" s="1"/>
  <c r="D1467" i="1"/>
  <c r="C1467" i="1"/>
  <c r="E1467" i="2" s="1"/>
  <c r="V1467" i="2"/>
  <c r="U1467" i="2" l="1"/>
  <c r="BT1467" i="1"/>
  <c r="T1467" i="2" s="1"/>
  <c r="D1468" i="1"/>
  <c r="C1468" i="1"/>
  <c r="E1468" i="2" s="1"/>
  <c r="V1468" i="2"/>
  <c r="U1468" i="2" l="1"/>
  <c r="C1469" i="1"/>
  <c r="E1469" i="2" s="1"/>
  <c r="D1469" i="1"/>
  <c r="BT1468" i="1"/>
  <c r="T1468" i="2" s="1"/>
  <c r="V1469" i="2"/>
  <c r="U1469" i="2" l="1"/>
  <c r="BT1469" i="1"/>
  <c r="T1469" i="2" s="1"/>
  <c r="D1470" i="1"/>
  <c r="C1470" i="1"/>
  <c r="E1470" i="2" s="1"/>
  <c r="V1470" i="2"/>
  <c r="U1470" i="2" l="1"/>
  <c r="D1471" i="1"/>
  <c r="C1471" i="1"/>
  <c r="E1471" i="2" s="1"/>
  <c r="BT1470" i="1"/>
  <c r="T1470" i="2" s="1"/>
  <c r="V1471" i="2"/>
  <c r="U1471" i="2" l="1"/>
  <c r="D1472" i="1"/>
  <c r="C1472" i="1"/>
  <c r="E1472" i="2" s="1"/>
  <c r="BT1471" i="1"/>
  <c r="T1471" i="2" s="1"/>
  <c r="V1472" i="2"/>
  <c r="U1472" i="2" l="1"/>
  <c r="BT1472" i="1"/>
  <c r="T1472" i="2" s="1"/>
  <c r="C1473" i="1"/>
  <c r="E1473" i="2" s="1"/>
  <c r="D1473" i="1"/>
  <c r="V1473" i="2"/>
  <c r="U1473" i="2" l="1"/>
  <c r="BT1473" i="1"/>
  <c r="T1473" i="2" s="1"/>
  <c r="D1474" i="1"/>
  <c r="C1474" i="1"/>
  <c r="E1474" i="2" s="1"/>
  <c r="V1474" i="2"/>
  <c r="U1474" i="2" l="1"/>
  <c r="D1475" i="1"/>
  <c r="C1475" i="1"/>
  <c r="E1475" i="2" s="1"/>
  <c r="BT1474" i="1"/>
  <c r="T1474" i="2" s="1"/>
  <c r="V1475" i="2"/>
  <c r="U1475" i="2" l="1"/>
  <c r="D1476" i="1"/>
  <c r="C1476" i="1"/>
  <c r="E1476" i="2" s="1"/>
  <c r="BT1475" i="1"/>
  <c r="T1475" i="2" s="1"/>
  <c r="V1476" i="2"/>
  <c r="U1476" i="2" l="1"/>
  <c r="BT1476" i="1"/>
  <c r="T1476" i="2" s="1"/>
  <c r="C1477" i="1"/>
  <c r="E1477" i="2" s="1"/>
  <c r="D1477" i="1"/>
  <c r="V1477" i="2"/>
  <c r="U1477" i="2" l="1"/>
  <c r="BT1477" i="1"/>
  <c r="T1477" i="2" s="1"/>
  <c r="D1478" i="1"/>
  <c r="C1478" i="1"/>
  <c r="E1478" i="2" s="1"/>
  <c r="V1478" i="2"/>
  <c r="U1478" i="2" l="1"/>
  <c r="D1479" i="1"/>
  <c r="C1479" i="1"/>
  <c r="E1479" i="2" s="1"/>
  <c r="BT1478" i="1"/>
  <c r="T1478" i="2" s="1"/>
  <c r="V1479" i="2"/>
  <c r="U1479" i="2" l="1"/>
  <c r="D1480" i="1"/>
  <c r="C1480" i="1"/>
  <c r="E1480" i="2" s="1"/>
  <c r="BT1479" i="1"/>
  <c r="T1479" i="2" s="1"/>
  <c r="V1480" i="2"/>
  <c r="U1480" i="2" l="1"/>
  <c r="BT1480" i="1"/>
  <c r="T1480" i="2" s="1"/>
  <c r="C1481" i="1"/>
  <c r="E1481" i="2" s="1"/>
  <c r="D1481" i="1"/>
  <c r="V1481" i="2"/>
  <c r="U1481" i="2" l="1"/>
  <c r="BT1481" i="1"/>
  <c r="T1481" i="2" s="1"/>
  <c r="D1482" i="1"/>
  <c r="C1482" i="1"/>
  <c r="E1482" i="2" s="1"/>
  <c r="V1482" i="2"/>
  <c r="U1482" i="2" l="1"/>
  <c r="D1483" i="1"/>
  <c r="C1483" i="1"/>
  <c r="E1483" i="2" s="1"/>
  <c r="BT1482" i="1"/>
  <c r="T1482" i="2" s="1"/>
  <c r="V1483" i="2"/>
  <c r="U1483" i="2" l="1"/>
  <c r="D1484" i="1"/>
  <c r="C1484" i="1"/>
  <c r="E1484" i="2" s="1"/>
  <c r="BT1483" i="1"/>
  <c r="T1483" i="2" s="1"/>
  <c r="V1484" i="2"/>
  <c r="U1484" i="2" l="1"/>
  <c r="BT1484" i="1"/>
  <c r="T1484" i="2" s="1"/>
  <c r="C1485" i="1"/>
  <c r="E1485" i="2" s="1"/>
  <c r="D1485" i="1"/>
  <c r="V1485" i="2"/>
  <c r="U1485" i="2" l="1"/>
  <c r="BT1485" i="1"/>
  <c r="T1485" i="2" s="1"/>
  <c r="D1486" i="1"/>
  <c r="C1486" i="1"/>
  <c r="E1486" i="2" s="1"/>
  <c r="V1486" i="2"/>
  <c r="U1486" i="2" l="1"/>
  <c r="D1487" i="1"/>
  <c r="C1487" i="1"/>
  <c r="E1487" i="2" s="1"/>
  <c r="BT1486" i="1"/>
  <c r="T1486" i="2" s="1"/>
  <c r="V1487" i="2"/>
  <c r="U1487" i="2" l="1"/>
  <c r="D1488" i="1"/>
  <c r="C1488" i="1"/>
  <c r="E1488" i="2" s="1"/>
  <c r="BT1487" i="1"/>
  <c r="T1487" i="2" s="1"/>
  <c r="V1488" i="2"/>
  <c r="U1488" i="2" l="1"/>
  <c r="BT1488" i="1"/>
  <c r="T1488" i="2" s="1"/>
  <c r="C1489" i="1"/>
  <c r="E1489" i="2" s="1"/>
  <c r="D1489" i="1"/>
  <c r="V1489" i="2"/>
  <c r="U1489" i="2" l="1"/>
  <c r="BT1489" i="1"/>
  <c r="T1489" i="2" s="1"/>
  <c r="D1490" i="1"/>
  <c r="C1490" i="1"/>
  <c r="E1490" i="2" s="1"/>
  <c r="V1490" i="2"/>
  <c r="U1490" i="2" l="1"/>
  <c r="D1491" i="1"/>
  <c r="C1491" i="1"/>
  <c r="E1491" i="2" s="1"/>
  <c r="BT1490" i="1"/>
  <c r="T1490" i="2" s="1"/>
  <c r="V1491" i="2"/>
  <c r="U1491" i="2" l="1"/>
  <c r="BT1491" i="1"/>
  <c r="T1491" i="2" s="1"/>
  <c r="D1492" i="1"/>
  <c r="C1492" i="1"/>
  <c r="E1492" i="2" s="1"/>
  <c r="V1492" i="2"/>
  <c r="U1492" i="2" l="1"/>
  <c r="C1493" i="1"/>
  <c r="E1493" i="2" s="1"/>
  <c r="D1493" i="1"/>
  <c r="BT1492" i="1"/>
  <c r="T1492" i="2" s="1"/>
  <c r="V1493" i="2"/>
  <c r="U1493" i="2" l="1"/>
  <c r="D1494" i="1"/>
  <c r="C1494" i="1"/>
  <c r="E1494" i="2" s="1"/>
  <c r="BT1493" i="1"/>
  <c r="T1493" i="2" s="1"/>
  <c r="V1494" i="2"/>
  <c r="U1494" i="2" l="1"/>
  <c r="BT1494" i="1"/>
  <c r="T1494" i="2" s="1"/>
  <c r="D1495" i="1"/>
  <c r="C1495" i="1"/>
  <c r="E1495" i="2" s="1"/>
  <c r="V1495" i="2"/>
  <c r="U1495" i="2" l="1"/>
  <c r="D1496" i="1"/>
  <c r="C1496" i="1"/>
  <c r="E1496" i="2" s="1"/>
  <c r="BT1495" i="1"/>
  <c r="T1495" i="2" s="1"/>
  <c r="V1496" i="2"/>
  <c r="U1496" i="2" l="1"/>
  <c r="BT1496" i="1"/>
  <c r="T1496" i="2" s="1"/>
  <c r="C1497" i="1"/>
  <c r="E1497" i="2" s="1"/>
  <c r="D1497" i="1"/>
  <c r="V1497" i="2"/>
  <c r="U1497" i="2" l="1"/>
  <c r="D1498" i="1"/>
  <c r="C1498" i="1"/>
  <c r="E1498" i="2" s="1"/>
  <c r="BT1497" i="1"/>
  <c r="T1497" i="2" s="1"/>
  <c r="V1498" i="2"/>
  <c r="U1498" i="2" l="1"/>
  <c r="BT1498" i="1"/>
  <c r="T1498" i="2" s="1"/>
  <c r="D1499" i="1"/>
  <c r="C1499" i="1"/>
  <c r="E1499" i="2" s="1"/>
  <c r="V1499" i="2"/>
  <c r="U1499" i="2" l="1"/>
  <c r="D1500" i="1"/>
  <c r="C1500" i="1"/>
  <c r="E1500" i="2" s="1"/>
  <c r="BT1499" i="1"/>
  <c r="T1499" i="2" s="1"/>
  <c r="V1500" i="2"/>
  <c r="U1500" i="2" l="1"/>
  <c r="BT1500" i="1"/>
  <c r="T1500" i="2" s="1"/>
  <c r="C1501" i="1"/>
  <c r="E1501" i="2" s="1"/>
  <c r="D1501" i="1"/>
  <c r="D1502" i="1" l="1"/>
  <c r="C1502" i="1"/>
  <c r="E1502" i="2" s="1"/>
  <c r="BT1501" i="1"/>
  <c r="BT1502" i="1" l="1"/>
  <c r="D1503" i="1"/>
  <c r="C1503" i="1"/>
  <c r="E1503" i="2" s="1"/>
  <c r="BT1503" i="1" l="1"/>
  <c r="D1504" i="1"/>
  <c r="C1504" i="1"/>
  <c r="E1504" i="2" s="1"/>
  <c r="BT1504" i="1" l="1"/>
  <c r="C1505" i="1"/>
  <c r="E1505" i="2" s="1"/>
  <c r="D1505" i="1"/>
  <c r="BT1505" i="1" l="1"/>
  <c r="D1506" i="1"/>
  <c r="C1506" i="1"/>
  <c r="E1506" i="2" s="1"/>
  <c r="BT1506" i="1" l="1"/>
  <c r="D1507" i="1"/>
  <c r="C1507" i="1"/>
  <c r="E1507" i="2" s="1"/>
  <c r="BT1507" i="1" l="1"/>
  <c r="D1508" i="1"/>
  <c r="C1508" i="1"/>
  <c r="E1508" i="2" s="1"/>
  <c r="BT1508" i="1" l="1"/>
  <c r="C1509" i="1"/>
  <c r="E1509" i="2" s="1"/>
  <c r="D1509" i="1"/>
  <c r="BT1509" i="1" l="1"/>
  <c r="D1510" i="1"/>
  <c r="C1510" i="1"/>
  <c r="E1510" i="2" s="1"/>
  <c r="BT1510" i="1" l="1"/>
  <c r="D1511" i="1"/>
  <c r="C1511" i="1"/>
  <c r="E1511" i="2" s="1"/>
  <c r="BT1511" i="1" l="1"/>
  <c r="D1512" i="1"/>
  <c r="C1512" i="1"/>
  <c r="E1512" i="2" s="1"/>
  <c r="BT1512" i="1" l="1"/>
  <c r="C1513" i="1"/>
  <c r="E1513" i="2" s="1"/>
  <c r="D1513" i="1"/>
  <c r="BT1513" i="1" l="1"/>
  <c r="D1514" i="1"/>
  <c r="C1514" i="1"/>
  <c r="E1514" i="2" s="1"/>
  <c r="BT1514" i="1" l="1"/>
  <c r="D1515" i="1"/>
  <c r="C1515" i="1"/>
  <c r="E1515" i="2" s="1"/>
  <c r="BT1515" i="1" l="1"/>
  <c r="D1516" i="1"/>
  <c r="C1516" i="1"/>
  <c r="E1516" i="2" s="1"/>
  <c r="BT1516" i="1" l="1"/>
  <c r="C1517" i="1"/>
  <c r="E1517" i="2" s="1"/>
  <c r="D1517" i="1"/>
  <c r="BT1517" i="1" l="1"/>
  <c r="D1518" i="1"/>
  <c r="C1518" i="1"/>
  <c r="E1518" i="2" s="1"/>
  <c r="BT1518" i="1" l="1"/>
  <c r="D1519" i="1"/>
  <c r="C1519" i="1"/>
  <c r="E1519" i="2" s="1"/>
  <c r="BT1519" i="1" l="1"/>
  <c r="D1520" i="1"/>
  <c r="C1520" i="1"/>
  <c r="E1520" i="2" s="1"/>
  <c r="BT1520" i="1" l="1"/>
  <c r="C1521" i="1"/>
  <c r="E1521" i="2" s="1"/>
  <c r="D1521" i="1"/>
  <c r="BT1521" i="1" l="1"/>
  <c r="D1522" i="1"/>
  <c r="C1522" i="1"/>
  <c r="E1522" i="2" s="1"/>
  <c r="BT1522" i="1" l="1"/>
  <c r="D1523" i="1"/>
  <c r="C1523" i="1"/>
  <c r="E1523" i="2" s="1"/>
  <c r="BT1523" i="1" l="1"/>
  <c r="D1524" i="1"/>
  <c r="C1524" i="1"/>
  <c r="E1524" i="2" s="1"/>
  <c r="BT1524" i="1" l="1"/>
  <c r="C1525" i="1"/>
  <c r="E1525" i="2" s="1"/>
  <c r="D1525" i="1"/>
  <c r="BT1525" i="1" l="1"/>
  <c r="D1526" i="1"/>
  <c r="C1526" i="1"/>
  <c r="E1526" i="2" s="1"/>
  <c r="BT1526" i="1" l="1"/>
  <c r="D1527" i="1"/>
  <c r="C1527" i="1"/>
  <c r="E1527" i="2" s="1"/>
  <c r="BT1527" i="1" l="1"/>
  <c r="D1528" i="1"/>
  <c r="C1528" i="1"/>
  <c r="E1528" i="2" s="1"/>
  <c r="BT1528" i="1" l="1"/>
  <c r="C1529" i="1"/>
  <c r="E1529" i="2" s="1"/>
  <c r="D1529" i="1"/>
  <c r="BT1529" i="1" l="1"/>
  <c r="D1530" i="1"/>
  <c r="C1530" i="1"/>
  <c r="E1530" i="2" s="1"/>
  <c r="BT1530" i="1" l="1"/>
  <c r="D1531" i="1"/>
  <c r="C1531" i="1"/>
  <c r="E1531" i="2" s="1"/>
  <c r="BT1531" i="1" l="1"/>
  <c r="D1532" i="1"/>
  <c r="C1532" i="1"/>
  <c r="E1532" i="2" s="1"/>
  <c r="BT1532" i="1" l="1"/>
  <c r="C1533" i="1"/>
  <c r="E1533" i="2" s="1"/>
  <c r="D1533" i="1"/>
  <c r="BT1533" i="1" l="1"/>
  <c r="D1534" i="1"/>
  <c r="C1534" i="1"/>
  <c r="E1534" i="2" s="1"/>
  <c r="BT1534" i="1" l="1"/>
  <c r="D1535" i="1"/>
  <c r="C1535" i="1"/>
  <c r="E1535" i="2" s="1"/>
  <c r="BT1535" i="1" l="1"/>
  <c r="D1536" i="1"/>
  <c r="C1536" i="1"/>
  <c r="E1536" i="2" s="1"/>
  <c r="BT1536" i="1" l="1"/>
  <c r="C1537" i="1"/>
  <c r="E1537" i="2" s="1"/>
  <c r="D1537" i="1"/>
  <c r="BT1537" i="1" l="1"/>
  <c r="D1538" i="1"/>
  <c r="C1538" i="1"/>
  <c r="E1538" i="2" s="1"/>
  <c r="BT1538" i="1" l="1"/>
  <c r="D1539" i="1"/>
  <c r="C1539" i="1"/>
  <c r="E1539" i="2" s="1"/>
  <c r="D1540" i="1" l="1"/>
  <c r="C1540" i="1"/>
  <c r="E1540" i="2" s="1"/>
  <c r="BT1539" i="1"/>
  <c r="C1541" i="1" l="1"/>
  <c r="E1541" i="2" s="1"/>
  <c r="D1541" i="1"/>
  <c r="BT1540" i="1"/>
  <c r="D1542" i="1" l="1"/>
  <c r="C1542" i="1"/>
  <c r="E1542" i="2" s="1"/>
  <c r="BT1541" i="1"/>
  <c r="C1543" i="1" l="1"/>
  <c r="E1543" i="2" s="1"/>
  <c r="D1543" i="1"/>
  <c r="BT1542" i="1"/>
  <c r="C1544" i="1" l="1"/>
  <c r="E1544" i="2" s="1"/>
  <c r="D1544" i="1"/>
  <c r="BT1543" i="1"/>
  <c r="BT1544" i="1" l="1"/>
  <c r="C1545" i="1"/>
  <c r="E1545" i="2" s="1"/>
  <c r="D1545" i="1"/>
  <c r="C1546" i="1" l="1"/>
  <c r="E1546" i="2" s="1"/>
  <c r="D1546" i="1"/>
  <c r="BT1545" i="1"/>
  <c r="BT1546" i="1" l="1"/>
  <c r="C1547" i="1"/>
  <c r="E1547" i="2" s="1"/>
  <c r="D1547" i="1"/>
  <c r="BT1547" i="1" l="1"/>
  <c r="C1548" i="1"/>
  <c r="E1548" i="2" s="1"/>
  <c r="D1548" i="1"/>
  <c r="BT1548" i="1" l="1"/>
  <c r="C1549" i="1"/>
  <c r="E1549" i="2" s="1"/>
  <c r="D1549" i="1"/>
  <c r="BT1549" i="1" l="1"/>
  <c r="D1550" i="1"/>
  <c r="C1550" i="1"/>
  <c r="E1550" i="2" s="1"/>
  <c r="C1551" i="1" l="1"/>
  <c r="E1551" i="2" s="1"/>
  <c r="D1551" i="1"/>
  <c r="BT1550" i="1"/>
  <c r="C1552" i="1" l="1"/>
  <c r="E1552" i="2" s="1"/>
  <c r="D1552" i="1"/>
  <c r="BT1551" i="1"/>
  <c r="BT1552" i="1" l="1"/>
  <c r="C1553" i="1"/>
  <c r="E1553" i="2" s="1"/>
  <c r="D1553" i="1"/>
  <c r="D1554" i="1" l="1"/>
  <c r="C1554" i="1"/>
  <c r="E1554" i="2" s="1"/>
  <c r="BT1553" i="1"/>
  <c r="BT1554" i="1" l="1"/>
  <c r="C1555" i="1"/>
  <c r="E1555" i="2" s="1"/>
  <c r="D1555" i="1"/>
  <c r="D1556" i="1" l="1"/>
  <c r="C1556" i="1"/>
  <c r="E1556" i="2" s="1"/>
  <c r="BT1555" i="1"/>
  <c r="BT1556" i="1" l="1"/>
  <c r="C1557" i="1"/>
  <c r="E1557" i="2" s="1"/>
  <c r="D1557" i="1"/>
  <c r="D1558" i="1" l="1"/>
  <c r="C1558" i="1"/>
  <c r="E1558" i="2" s="1"/>
  <c r="BT1557" i="1"/>
  <c r="C1559" i="1" l="1"/>
  <c r="E1559" i="2" s="1"/>
  <c r="D1559" i="1"/>
  <c r="BT1558" i="1"/>
  <c r="C1560" i="1" l="1"/>
  <c r="E1560" i="2" s="1"/>
  <c r="D1560" i="1"/>
  <c r="BT1559" i="1"/>
  <c r="BT1560" i="1" l="1"/>
  <c r="C1561" i="1"/>
  <c r="E1561" i="2" s="1"/>
  <c r="D1561" i="1"/>
  <c r="D1562" i="1" l="1"/>
  <c r="C1562" i="1"/>
  <c r="E1562" i="2" s="1"/>
  <c r="BT1561" i="1"/>
  <c r="C1563" i="1" l="1"/>
  <c r="E1563" i="2" s="1"/>
  <c r="D1563" i="1"/>
  <c r="BT1562" i="1"/>
  <c r="BT1563" i="1" l="1"/>
  <c r="D1564" i="1"/>
  <c r="C1564" i="1"/>
  <c r="E1564" i="2" s="1"/>
  <c r="BT1564" i="1" l="1"/>
  <c r="C1565" i="1"/>
  <c r="E1565" i="2" s="1"/>
  <c r="D1565" i="1"/>
  <c r="BT1565" i="1" l="1"/>
  <c r="D1566" i="1"/>
  <c r="C1566" i="1"/>
  <c r="E1566" i="2" s="1"/>
  <c r="C1567" i="1" l="1"/>
  <c r="E1567" i="2" s="1"/>
  <c r="D1567" i="1"/>
  <c r="BT1566" i="1"/>
  <c r="C1568" i="1" l="1"/>
  <c r="E1568" i="2" s="1"/>
  <c r="D1568" i="1"/>
  <c r="BT1567" i="1"/>
  <c r="BT1568" i="1" l="1"/>
  <c r="C1569" i="1"/>
  <c r="E1569" i="2" s="1"/>
  <c r="D1569" i="1"/>
  <c r="D1570" i="1" l="1"/>
  <c r="C1570" i="1"/>
  <c r="E1570" i="2" s="1"/>
  <c r="BT1569" i="1"/>
  <c r="C1571" i="1" l="1"/>
  <c r="E1571" i="2" s="1"/>
  <c r="D1571" i="1"/>
  <c r="BT1570" i="1"/>
  <c r="D1572" i="1" l="1"/>
  <c r="C1572" i="1"/>
  <c r="E1572" i="2" s="1"/>
  <c r="BT1571" i="1"/>
  <c r="C1573" i="1" l="1"/>
  <c r="E1573" i="2" s="1"/>
  <c r="D1573" i="1"/>
  <c r="BT1572" i="1"/>
  <c r="D1574" i="1" l="1"/>
  <c r="C1574" i="1"/>
  <c r="E1574" i="2" s="1"/>
  <c r="BT1573" i="1"/>
  <c r="C1575" i="1" l="1"/>
  <c r="E1575" i="2" s="1"/>
  <c r="D1575" i="1"/>
  <c r="BT1574" i="1"/>
  <c r="C1576" i="1" l="1"/>
  <c r="E1576" i="2" s="1"/>
  <c r="D1576" i="1"/>
  <c r="BT1575" i="1"/>
  <c r="BT1576" i="1" l="1"/>
  <c r="C1577" i="1"/>
  <c r="E1577" i="2" s="1"/>
  <c r="D1577" i="1"/>
  <c r="C1578" i="1" l="1"/>
  <c r="E1578" i="2" s="1"/>
  <c r="D1578" i="1"/>
  <c r="BT1577" i="1"/>
  <c r="BT1578" i="1" l="1"/>
  <c r="C1579" i="1"/>
  <c r="E1579" i="2" s="1"/>
  <c r="D1579" i="1"/>
  <c r="BT1579" i="1" l="1"/>
  <c r="C1580" i="1"/>
  <c r="E1580" i="2" s="1"/>
  <c r="D1580" i="1"/>
  <c r="BT1580" i="1" l="1"/>
  <c r="C1581" i="1"/>
  <c r="E1581" i="2" s="1"/>
  <c r="D1581" i="1"/>
  <c r="BT1581" i="1" l="1"/>
  <c r="D1582" i="1"/>
  <c r="C1582" i="1"/>
  <c r="E1582" i="2" s="1"/>
  <c r="BT1582" i="1" l="1"/>
  <c r="C1583" i="1"/>
  <c r="E1583" i="2" s="1"/>
  <c r="D1583" i="1"/>
  <c r="BT1583" i="1" l="1"/>
  <c r="C1584" i="1"/>
  <c r="E1584" i="2" s="1"/>
  <c r="D1584" i="1"/>
  <c r="BT1584" i="1" l="1"/>
  <c r="C1585" i="1"/>
  <c r="E1585" i="2" s="1"/>
  <c r="D1585" i="1"/>
  <c r="BT1585" i="1" l="1"/>
  <c r="C1586" i="1"/>
  <c r="E1586" i="2" s="1"/>
  <c r="D1586" i="1"/>
  <c r="BT1586" i="1" l="1"/>
  <c r="C1587" i="1"/>
  <c r="E1587" i="2" s="1"/>
  <c r="D1587" i="1"/>
  <c r="BT1587" i="1" l="1"/>
  <c r="D1588" i="1"/>
  <c r="C1588" i="1"/>
  <c r="E1588" i="2" s="1"/>
  <c r="BT1588" i="1" l="1"/>
  <c r="C1589" i="1"/>
  <c r="E1589" i="2" s="1"/>
  <c r="D1589" i="1"/>
  <c r="D1590" i="1" l="1"/>
  <c r="C1590" i="1"/>
  <c r="E1590" i="2" s="1"/>
  <c r="BT1589" i="1"/>
  <c r="C1591" i="1" l="1"/>
  <c r="E1591" i="2" s="1"/>
  <c r="D1591" i="1"/>
  <c r="BT1590" i="1"/>
  <c r="C1592" i="1" l="1"/>
  <c r="E1592" i="2" s="1"/>
  <c r="D1592" i="1"/>
  <c r="BT1591" i="1"/>
  <c r="BT1592" i="1" l="1"/>
  <c r="C1593" i="1"/>
  <c r="E1593" i="2" s="1"/>
  <c r="D1593" i="1"/>
  <c r="D1594" i="1" l="1"/>
  <c r="C1594" i="1"/>
  <c r="E1594" i="2" s="1"/>
  <c r="BT1593" i="1"/>
  <c r="C1595" i="1" l="1"/>
  <c r="D1595" i="1"/>
  <c r="BT1594" i="1"/>
  <c r="E1595" i="2" l="1"/>
  <c r="A7" i="1"/>
  <c r="BT159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Hervé hoareau</author>
  </authors>
  <commentList>
    <comment ref="BD1" authorId="0" shapeId="0" xr:uid="{4EF5B36B-74F0-4157-AA35-71348D42EDD9}">
      <text>
        <r>
          <rPr>
            <b/>
            <sz val="9"/>
            <color indexed="81"/>
            <rFont val="Tahoma"/>
            <family val="2"/>
          </rPr>
          <t>La syntaxe qrcode:&lt;champs&gt; permet d'insérer une image de qrcode</t>
        </r>
      </text>
    </comment>
    <comment ref="C3" authorId="0" shapeId="0" xr:uid="{701B69A7-9740-4FCF-A4A9-FD7DAA2ACDFD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Le nom doit être unique</t>
        </r>
      </text>
    </comment>
    <comment ref="G3" authorId="0" shapeId="0" xr:uid="{B98B9CDC-6E01-45F7-AD12-7C2001723C7F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Doit contenit un lien internet pour autoriser le minage (voir upload des fichiers attachés si ce n'est pas le cas)</t>
        </r>
      </text>
    </comment>
    <comment ref="BE3" authorId="0" shapeId="0" xr:uid="{61F228A5-0787-4304-A314-AFF99242E00A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peut être video/mp4, image/png
</t>
        </r>
      </text>
    </comment>
  </commentList>
</comments>
</file>

<file path=xl/sharedStrings.xml><?xml version="1.0" encoding="utf-8"?>
<sst xmlns="http://schemas.openxmlformats.org/spreadsheetml/2006/main" count="23820" uniqueCount="249">
  <si>
    <t>seller_fee_basis_points</t>
  </si>
  <si>
    <t>image</t>
  </si>
  <si>
    <t>trait_type</t>
  </si>
  <si>
    <t>value</t>
  </si>
  <si>
    <t>address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</si>
  <si>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</si>
  <si>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</si>
  <si>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</si>
  <si>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</si>
  <si>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</si>
  <si>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</si>
  <si>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</si>
  <si>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</si>
  <si>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</si>
  <si>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files</t>
  </si>
  <si>
    <t>Files</t>
  </si>
  <si>
    <t>Files part</t>
  </si>
  <si>
    <t>Collection part</t>
  </si>
  <si>
    <t>Nom du NFT</t>
  </si>
  <si>
    <t>Date de minage</t>
  </si>
  <si>
    <t>Server address</t>
  </si>
  <si>
    <t>Network</t>
  </si>
  <si>
    <t>Devnet</t>
  </si>
  <si>
    <t>paul</t>
  </si>
  <si>
    <t>sophie</t>
  </si>
  <si>
    <t>Server possible</t>
  </si>
  <si>
    <t>https://server.f80lab.com:4242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</si>
  <si>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</si>
  <si>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</si>
  <si>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</si>
  <si>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</si>
  <si>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</si>
  <si>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</si>
  <si>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</si>
  <si>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</si>
  <si>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</si>
  <si>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False</t>
  </si>
  <si>
    <t>family</t>
  </si>
  <si>
    <t>avantage1</t>
  </si>
  <si>
    <t>avantage2</t>
  </si>
  <si>
    <t>avantage3</t>
  </si>
  <si>
    <t>avantage4</t>
  </si>
  <si>
    <t>avantage5</t>
  </si>
  <si>
    <t>avantage9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</si>
  <si>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</si>
  <si>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</si>
  <si>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</si>
  <si>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</si>
  <si>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</si>
  <si>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</si>
  <si>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</si>
  <si>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</si>
  <si>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http://127.0.0.1:4242</t>
  </si>
  <si>
    <t>Platforme</t>
  </si>
  <si>
    <t>IPFS</t>
  </si>
  <si>
    <t>Infura</t>
  </si>
  <si>
    <t>NFT Storage</t>
  </si>
  <si>
    <t>Images directory</t>
  </si>
  <si>
    <t>Adresse du token</t>
  </si>
  <si>
    <t>Edition</t>
  </si>
  <si>
    <t>Server TokenSol</t>
  </si>
  <si>
    <t>TokenSol server</t>
  </si>
  <si>
    <t>https://tokensol.nfluent.io</t>
  </si>
  <si>
    <t>http://127.0.0.1:4200</t>
  </si>
  <si>
    <t>symbol1</t>
  </si>
  <si>
    <t>description1</t>
  </si>
  <si>
    <t>symbol2</t>
  </si>
  <si>
    <t>description2</t>
  </si>
  <si>
    <t>avantage6</t>
  </si>
  <si>
    <t>symbol3</t>
  </si>
  <si>
    <t>description3</t>
  </si>
  <si>
    <t>avantage7</t>
  </si>
  <si>
    <t>symbol4</t>
  </si>
  <si>
    <t>description4</t>
  </si>
  <si>
    <t>avantage8</t>
  </si>
  <si>
    <t>True</t>
  </si>
  <si>
    <t>Boolean</t>
  </si>
  <si>
    <t>QRCode</t>
  </si>
  <si>
    <t>MyNew1</t>
  </si>
  <si>
    <t>MyNew2</t>
  </si>
  <si>
    <t>MyNew3</t>
  </si>
  <si>
    <t>MyNew4</t>
  </si>
  <si>
    <t>7vcH7h3QmMhxk7iDmYzoyjFmMoSwZqzgdXaEgLHCtAvS</t>
  </si>
  <si>
    <t>DKqddTGN5NQnE3WQzCGnSkiuu6AkCMi6HTj29Ckmyfpu</t>
  </si>
  <si>
    <t>3YH1v2uQcJ9NjNnVsKVBPn4ACXFaZoqsNUeYRknAKu2c</t>
  </si>
  <si>
    <t>EMMLk44QqfzX4qwkQt3Rb1EPNRw9DLPefvo2EkBGQ4EP</t>
  </si>
  <si>
    <t>DcMWLNyDgfGvguKWzrvUzhm5B4rsbxwiQtotz6Xg4sWG</t>
  </si>
  <si>
    <t>NFT Address</t>
  </si>
  <si>
    <t>Update Authority</t>
  </si>
  <si>
    <t>Name</t>
  </si>
  <si>
    <t>isMutable</t>
  </si>
  <si>
    <t>PrimarySale</t>
  </si>
  <si>
    <t>MyRealTest2</t>
  </si>
  <si>
    <t>MyRealTest3</t>
  </si>
  <si>
    <t>MyRealTest4</t>
  </si>
  <si>
    <t>MyRealTest5</t>
  </si>
  <si>
    <t>symbol5</t>
  </si>
  <si>
    <t>description5</t>
  </si>
  <si>
    <t>MyRealTest6</t>
  </si>
  <si>
    <t>symbol6</t>
  </si>
  <si>
    <t>description6</t>
  </si>
  <si>
    <t>MyRealTest7</t>
  </si>
  <si>
    <t>symbol7</t>
  </si>
  <si>
    <t>description7</t>
  </si>
  <si>
    <t>MyRealTest8</t>
  </si>
  <si>
    <t>symbol8</t>
  </si>
  <si>
    <t>description8</t>
  </si>
  <si>
    <t>MyRealTest9</t>
  </si>
  <si>
    <t>symbol9</t>
  </si>
  <si>
    <t>description9</t>
  </si>
  <si>
    <t>Signer par le mineur</t>
  </si>
  <si>
    <t>#</t>
  </si>
  <si>
    <t>Quelques références</t>
  </si>
  <si>
    <t>Documentation des metadatas</t>
  </si>
  <si>
    <t>Initial Price</t>
  </si>
  <si>
    <t>Reservation price</t>
  </si>
  <si>
    <t>Duration (en H)</t>
  </si>
  <si>
    <t>Date de mise en vente</t>
  </si>
  <si>
    <t>Mise en vente</t>
  </si>
  <si>
    <t>Visuel du NFT</t>
  </si>
  <si>
    <t>Authentification</t>
  </si>
  <si>
    <t>Mint address</t>
  </si>
  <si>
    <t>Signature créateurs</t>
  </si>
  <si>
    <t>NFTArmory</t>
  </si>
  <si>
    <t>Adresse de NFT Armory</t>
  </si>
  <si>
    <t>Transaction de minage</t>
  </si>
  <si>
    <t>Solde (en Crypto)</t>
  </si>
  <si>
    <t>ADMIN</t>
  </si>
  <si>
    <t>Owner</t>
  </si>
  <si>
    <t xml:space="preserve">Démarrer le minage a partir de </t>
  </si>
  <si>
    <t>Createurs</t>
  </si>
  <si>
    <t>NFluentWebSite2</t>
  </si>
  <si>
    <t>CELD2ker6Wfh5e3fLj1qg2gxsUPmbeKVHzbq8sVkPiUj</t>
  </si>
  <si>
    <t>5Cqu7ZLuUDTyeo68haXtL1c4zrL2gJygpyWjX6GSAWaf</t>
  </si>
  <si>
    <t>H5Bjxj8S2pp9SWGYh8BJe6CT7p7pHQwGig5jheAL5d2N</t>
  </si>
  <si>
    <t>3EjCU3uAF9Jxv8bwdEA9J4776y3rpsfJJ5Uu7MyRjFuf</t>
  </si>
  <si>
    <t>HMHt6zokZTx4ZhLm2vaDRhAgu6L4HCmAP3QhoukVCfs2</t>
  </si>
  <si>
    <t>6BPgJwPdYT9JLkPwHbLNW9xV4TtcvXp7xY4uDnUu79Le</t>
  </si>
  <si>
    <t>6t9QREtX5QWjMZ2Puui21C68WUXmRqN4hqtMziHTa4ZZ</t>
  </si>
  <si>
    <t>A1wCevrAmorTefqeQzMs5MajVkXDLVMwdnAPE23ctQ9Z</t>
  </si>
  <si>
    <t>4ZaeAnk2dvqmt1w9Nc5kAeeqgooR6u6QZSWRzmo6qpJ2</t>
  </si>
  <si>
    <t>Database</t>
  </si>
  <si>
    <t>Nbr minage Max</t>
  </si>
  <si>
    <t>initial_price</t>
  </si>
  <si>
    <t>reservation_price</t>
  </si>
  <si>
    <t>duration</t>
  </si>
  <si>
    <t>max_mint</t>
  </si>
  <si>
    <t>sell_date</t>
  </si>
  <si>
    <t>owner</t>
  </si>
  <si>
    <t>JsonFiles</t>
  </si>
  <si>
    <t>Solana-Devnet</t>
  </si>
  <si>
    <t>Solana-Mainnet</t>
  </si>
  <si>
    <t>Elrond-devnet</t>
  </si>
  <si>
    <t>Elrond-mainnet</t>
  </si>
  <si>
    <t>Storage des images</t>
  </si>
  <si>
    <t>MongoDB</t>
  </si>
  <si>
    <t>Storage des datas offchain</t>
  </si>
  <si>
    <t>NfluenT for Calvi On The rocks</t>
  </si>
  <si>
    <t>Edition1</t>
  </si>
  <si>
    <t>Edition2</t>
  </si>
  <si>
    <t>Edition3</t>
  </si>
  <si>
    <t>Edition4</t>
  </si>
  <si>
    <t>Edition5</t>
  </si>
  <si>
    <t>tirage spécial du magazine Numéro Art</t>
  </si>
  <si>
    <t>cadeaux partenaires</t>
  </si>
  <si>
    <t>La Citadella</t>
  </si>
  <si>
    <t>Calvi On The Rocks</t>
  </si>
  <si>
    <t>thomas</t>
  </si>
  <si>
    <t>mp4</t>
  </si>
  <si>
    <t>A Madonna Di A Sierra</t>
  </si>
  <si>
    <t>La Porteuse D'Eau</t>
  </si>
  <si>
    <t>In Casa</t>
  </si>
  <si>
    <t>Google Cloud</t>
  </si>
  <si>
    <t>Miner / Update Authority</t>
  </si>
  <si>
    <t>Github</t>
  </si>
  <si>
    <t>Nom fichier</t>
  </si>
  <si>
    <t>contenu</t>
  </si>
  <si>
    <t>nom+collection</t>
  </si>
  <si>
    <t>Fichier pour les metadatas</t>
  </si>
  <si>
    <t>Lien vers les metadatas</t>
  </si>
  <si>
    <t>filename_for_metadata</t>
  </si>
  <si>
    <t>Parameters for API</t>
  </si>
  <si>
    <t>Nombre de NFT a miner par traitement</t>
  </si>
  <si>
    <t>calviontherock</t>
  </si>
  <si>
    <t>Repository (si Github comme metadata)</t>
  </si>
  <si>
    <t>Repository</t>
  </si>
  <si>
    <t>airdrop</t>
  </si>
  <si>
    <t>test</t>
  </si>
  <si>
    <t>Fichier JSON utilisé pour le minage</t>
  </si>
  <si>
    <t>Fichier d'opération</t>
  </si>
  <si>
    <t>calvi22</t>
  </si>
  <si>
    <t>La Citadella - Pass Festival NFT 1 personne, valable pour 5 éditions Calvi On The Rocks de votre choix.</t>
  </si>
  <si>
    <t>Pass festival &amp; Avantages</t>
  </si>
  <si>
    <t>pour une (1) personne</t>
  </si>
  <si>
    <t>Last use</t>
  </si>
  <si>
    <t>accès au Backstage</t>
  </si>
  <si>
    <t>accès à un (1) événement partenaire officiel de Calvi on the Rocks</t>
  </si>
  <si>
    <t>rencontre privilégiée avec les artistes</t>
  </si>
  <si>
    <t>invitation aux soirées privées</t>
  </si>
  <si>
    <t>accès membre pour les after-party officielles</t>
  </si>
  <si>
    <t>accès prioritaire et bar dédié (consommation à la charge du festivalier)</t>
  </si>
  <si>
    <t>https://bafybeib3boitkcsc7tarwytl7fn7gvt63kiryn65aa3idxplpolbfqw6ja.ipfs.nftstorage.link?image_4.webp</t>
  </si>
  <si>
    <t>A Madonna Di A Sierra - Pass Festival NFT pour 2 personnes, valable pour 3 éditions Calvi On The Rocks de votre choix.</t>
  </si>
  <si>
    <t>https://</t>
  </si>
  <si>
    <t>pour deux (2) personnes</t>
  </si>
  <si>
    <t>https://bafybeibhftvuycyyd3bpdz3ruj4wljmxnyom445nrijcggu7rbeoe2n4zm.ipfs.nftstorage.link/</t>
  </si>
  <si>
    <t>La Porteuse D'Eau - Pass Festival NFT pour 1 personne, valable pour 3 éditions Calvi On The Rocks de votre choix.</t>
  </si>
  <si>
    <t>In Casa - PassFestival NFT pour 1 personne, valable pour 1 édition Calvi On The Rocks de votre choix.</t>
  </si>
  <si>
    <t>https://bafybeia2xwbis6hhvc6h7i4onxaxymoss4ktnhfp445sralya6mmin65xi.ipfs.nftstorage.link?image_2.webp</t>
  </si>
  <si>
    <t>https://bafybeib4wlyxv2xqix7w5d5h4jn4kfeewcacxuj2wcss6j3laevogbt42e.ipfs.nftstorage.link?image_1.webp</t>
  </si>
  <si>
    <t>png</t>
  </si>
  <si>
    <t>https://bafybeifdqg45tvxxdhol73zjmdazra5ltbfvjtlbvejwwwoxfdxcwgburm.ipfs.nftstorage.link/</t>
  </si>
  <si>
    <t>https://bafkreielrimkpvw5djfb7oe3olq3eaehzmpybdtgccnioro7hwflntuubu.ipfs.nftstorage.link?qrcode.png</t>
  </si>
  <si>
    <t>https://bafkreictxn44a5fmse2kf24lisqddz777wwa5svh7cvkw67ejo4fuesuya.ipfs.nftstorage.link?qrcode.png</t>
  </si>
  <si>
    <t>https://bafkreicxgu7mxsnsja2hjkmvkniy6tseopqrjvfncdt3qouk222evzin7u.ipfs.nftstorage.link?qrcode.png</t>
  </si>
  <si>
    <t>C:\Users\hhoar\Pictures\temp</t>
  </si>
  <si>
    <t>https://bafkreig74b3lix4pnhd7h3v6lwplmseg4724iigdqopatl5ewuw26r4lri.ipfs.nftstorage.link?file1.jpg</t>
  </si>
  <si>
    <t>https://bafkreig74b3lix4pnhd7h3v6lwplmseg4724iigdqopatl5ewuw26r4lri.ipfs.nftstorage.link?file2.jpg</t>
  </si>
  <si>
    <t>https://bafkreig74b3lix4pnhd7h3v6lwplmseg4724iigdqopatl5ewuw26r4lri.ipfs.nftstorage.link?file3.jpg</t>
  </si>
  <si>
    <t>Nombre de NFT à traiter</t>
  </si>
  <si>
    <t>roger</t>
  </si>
  <si>
    <t>test2</t>
  </si>
  <si>
    <t>test3</t>
  </si>
  <si>
    <t>test4</t>
  </si>
  <si>
    <t>metaboss.exe mint one  -r https://api.devnet.solana.com --keypair ./Solana/Keys/paul.json --receiver DcMWLNyDgfGvguKWzrvUzhm5B4rsbxwiQtotz6Xg4sWG --nft-data-file ./Solana/Temp/to_mint_1654770654.114325.json</t>
  </si>
  <si>
    <t xml:space="preserve">[2022-06-09T10:30:54Z WARN  metaboss] Using a public RPC URL is not recommended for heavy tasks as you will be rate-limited and suffer a performance hit._x000D_
            Please use a private RPC endpoint for best performance results._x000D_
Tx id: 5svKQZycj6SN34nE7Lm5X17vSQFEs1XW5bBZ1F48Sys81C4hNFrRFMw6RtqtboLzHFWFbmVjjVNvpN59L7oVLC14_x000D_
Mint account: AQrdQ3pwNozekYiFUqPhWohzqAaC93PiBjtX9eUfUExa_x000D_
Done!_x000D_
</t>
  </si>
  <si>
    <t>5svKQZycj6SN34nE7Lm5X17vSQFEs1XW5bBZ1F48Sys81C4hNFrRFMw6RtqtboLzHFWFbmVjjVNvpN59L7oVLC14</t>
  </si>
  <si>
    <t>AQrdQ3pwNozekYiFUqPhWohzqAaC93PiBjtX9eUfUExa</t>
  </si>
  <si>
    <t>https://raw.githubusercontent.com/nfluentdev/test2/main/AMadonnaDiASierra_COR22B100</t>
  </si>
  <si>
    <t>metaboss.exe mint one  -r https://api.devnet.solana.com --keypair ./Solana/Keys/paul.json --receiver DcMWLNyDgfGvguKWzrvUzhm5B4rsbxwiQtotz6Xg4sWG --nft-data-file ./Solana/Temp/to_mint_1654770664.835394.json</t>
  </si>
  <si>
    <t xml:space="preserve">[2022-06-09T10:31:04Z WARN  metaboss] Using a public RPC URL is not recommended for heavy tasks as you will be rate-limited and suffer a performance hit._x000D_
            Please use a private RPC endpoint for best performance results._x000D_
Tx id: 5S5B3wVfrhkC47abo8f4o25po3zaq6ia3iKnp4gyj3Pa9wBcvtoetx5LzN3Bw6DgfckUoagUqJHBzo7p7urk5Sey_x000D_
Mint account: 6fdDXTsYW86ZqfQ9WUwWgB4Y84sPNNruURYezCYbzDzf_x000D_
Done!_x000D_
</t>
  </si>
  <si>
    <t>5S5B3wVfrhkC47abo8f4o25po3zaq6ia3iKnp4gyj3Pa9wBcvtoetx5LzN3Bw6DgfckUoagUqJHBzo7p7urk5Sey</t>
  </si>
  <si>
    <t>6fdDXTsYW86ZqfQ9WUwWgB4Y84sPNNruURYezCYbzDzf</t>
  </si>
  <si>
    <t>https://raw.githubusercontent.com/nfluentdev/test2/main/AMadonnaDiASierra_COR22B101</t>
  </si>
  <si>
    <t>metaboss.exe mint one  -r https://api.devnet.solana.com --keypair ./Solana/Keys/paul.json --receiver DcMWLNyDgfGvguKWzrvUzhm5B4rsbxwiQtotz6Xg4sWG --nft-data-file ./Solana/Temp/to_mint_1654770676.565421.json</t>
  </si>
  <si>
    <t xml:space="preserve">[2022-06-09T10:31:16Z WARN  metaboss] Using a public RPC URL is not recommended for heavy tasks as you will be rate-limited and suffer a performance hit._x000D_
            Please use a private RPC endpoint for best performance results._x000D_
Tx id: 3cJfKi86QKrFoors2UYdMeTQUmRFKhavhsnPtQvhmjPBBtWjvKHHYsfBhUNwGbhd9uinupBhQzR8AyootuXa2AFX_x000D_
Mint account: EKv3Gn9iTLwNmNXw8dqEc5eUrLKN12vdKmDzTgj4PgS4_x000D_
Done!_x000D_
</t>
  </si>
  <si>
    <t>3cJfKi86QKrFoors2UYdMeTQUmRFKhavhsnPtQvhmjPBBtWjvKHHYsfBhUNwGbhd9uinupBhQzR8AyootuXa2AFX</t>
  </si>
  <si>
    <t>EKv3Gn9iTLwNmNXw8dqEc5eUrLKN12vdKmDzTgj4PgS4</t>
  </si>
  <si>
    <t>https://raw.githubusercontent.com/nfluentdev/test2/main/AMadonnaDiASierra_COR22B102</t>
  </si>
  <si>
    <t>metaboss.exe mint one  -r https://api.devnet.solana.com --keypair ./Solana/Keys/paul.json --receiver DcMWLNyDgfGvguKWzrvUzhm5B4rsbxwiQtotz6Xg4sWG --nft-data-file ./Solana/Temp/to_mint_1654771866.362016.json</t>
  </si>
  <si>
    <t xml:space="preserve">[2022-06-09T10:51:06Z WARN  metaboss] Using a public RPC URL is not recommended for heavy tasks as you will be rate-limited and suffer a performance hit._x000D_
            Please use a private RPC endpoint for best performance results._x000D_
Tx id: 65WmyFz1ZZVxWXShvneh1hmYR6X5hjzX7mWcEmQX736SVuio2QyWxCXozmXUvrrLaXSKjhysNYtoxeChaePzs3kT_x000D_
Mint account: 595iTjbAPiiffQC3TGYDvuPr6ccbq8m4eo12nmdmigH1_x000D_
Done!_x000D_
</t>
  </si>
  <si>
    <t>65WmyFz1ZZVxWXShvneh1hmYR6X5hjzX7mWcEmQX736SVuio2QyWxCXozmXUvrrLaXSKjhysNYtoxeChaePzs3kT</t>
  </si>
  <si>
    <t>595iTjbAPiiffQC3TGYDvuPr6ccbq8m4eo12nmdmigH1</t>
  </si>
  <si>
    <t>https://raw.githubusercontent.com/nfluentdev/test2/main/AMadonnaDiASierra_COR22B103</t>
  </si>
  <si>
    <t>metaboss.exe mint one  -r https://api.devnet.solana.com --keypair ./Solana/Keys/paul.json --receiver DcMWLNyDgfGvguKWzrvUzhm5B4rsbxwiQtotz6Xg4sWG --nft-data-file ./Solana/Temp/to_mint_1654771893.109201.json</t>
  </si>
  <si>
    <t xml:space="preserve">[2022-06-09T10:51:33Z WARN  metaboss] Using a public RPC URL is not recommended for heavy tasks as you will be rate-limited and suffer a performance hit._x000D_
            Please use a private RPC endpoint for best performance results._x000D_
Tx id: 3LUrLxLbWdUyrevnRvcqbGDjxYwAT3eE5JSCuwVByYa8dkn1jdxmjciKZSbmcooV9rVcQ9XzEr746bZVzhtewwUq_x000D_
Mint account: 6eYh5SL654vmUmzibUbczDYM3gBXs7j1oqXn3mEyqDgL_x000D_
Done!_x000D_
</t>
  </si>
  <si>
    <t>3LUrLxLbWdUyrevnRvcqbGDjxYwAT3eE5JSCuwVByYa8dkn1jdxmjciKZSbmcooV9rVcQ9XzEr746bZVzhtewwUq</t>
  </si>
  <si>
    <t>6eYh5SL654vmUmzibUbczDYM3gBXs7j1oqXn3mEyqDgL</t>
  </si>
  <si>
    <t>https://raw.githubusercontent.com/nfluentdev/test2/main/AMadonnaDiASierra_COR22B104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</si>
</sst>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_-[$$-409]* #,##0.00_ ;_-[$$-409]* \-#,##0.00\ ;_-[$$-409]* &quot;-&quot;??_ ;_-@_ 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  <xf numFmtId="164" fontId="9" fillId="0" borderId="0" applyFont="0" applyFill="0" applyBorder="0" applyAlignment="0" applyProtection="0"/>
  </cellStyleXfs>
  <cellXfs count="76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6" fillId="0" borderId="0" xfId="0" applyFont="1" applyAlignment="1">
      <alignment wrapText="1"/>
    </xf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2" applyAlignment="1">
      <alignment wrapText="1"/>
    </xf>
    <xf numFmtId="165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165" fontId="4" fillId="0" borderId="0" xfId="2" applyNumberFormat="1" applyAlignment="1">
      <alignment horizontal="center"/>
    </xf>
    <xf numFmtId="0" fontId="2" fillId="5" borderId="0" xfId="3"/>
    <xf numFmtId="0" fontId="0" fillId="0" borderId="0" xfId="0" applyAlignment="1">
      <alignment horizontal="center"/>
    </xf>
    <xf numFmtId="0" fontId="0" fillId="7" borderId="0" xfId="0" applyFill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2" applyAlignment="1">
      <alignment horizontal="center"/>
    </xf>
    <xf numFmtId="0" fontId="0" fillId="16" borderId="0" xfId="0" applyFill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2" fillId="17" borderId="0" xfId="0" applyFont="1" applyFill="1" applyAlignment="1">
      <alignment horizontal="center"/>
    </xf>
    <xf numFmtId="0" fontId="0" fillId="18" borderId="0" xfId="0" applyFill="1" applyAlignment="1">
      <alignment horizontal="center" vertical="center" wrapText="1"/>
    </xf>
    <xf numFmtId="165" fontId="0" fillId="16" borderId="0" xfId="0" applyNumberFormat="1" applyFill="1" applyAlignment="1">
      <alignment horizontal="center" vertical="center" wrapText="1"/>
    </xf>
    <xf numFmtId="165" fontId="0" fillId="0" borderId="0" xfId="0" applyNumberFormat="1"/>
    <xf numFmtId="14" fontId="0" fillId="16" borderId="0" xfId="0" applyNumberFormat="1" applyFill="1" applyAlignment="1">
      <alignment horizontal="center" vertical="center" wrapText="1"/>
    </xf>
    <xf numFmtId="14" fontId="0" fillId="0" borderId="0" xfId="0" applyNumberFormat="1"/>
    <xf numFmtId="165" fontId="2" fillId="14" borderId="0" xfId="5" applyNumberFormat="1" applyFont="1" applyFill="1"/>
    <xf numFmtId="165" fontId="0" fillId="0" borderId="0" xfId="5" applyNumberFormat="1" applyFont="1"/>
    <xf numFmtId="0" fontId="0" fillId="19" borderId="0" xfId="0" applyFill="1" applyAlignment="1">
      <alignment horizontal="left" vertical="center" wrapText="1"/>
    </xf>
    <xf numFmtId="0" fontId="0" fillId="19" borderId="0" xfId="0" applyFill="1" applyAlignment="1">
      <alignment horizontal="center" vertical="center" wrapText="1"/>
    </xf>
    <xf numFmtId="165" fontId="0" fillId="19" borderId="0" xfId="0" applyNumberFormat="1" applyFill="1" applyAlignment="1">
      <alignment horizontal="center" vertical="center" wrapText="1"/>
    </xf>
    <xf numFmtId="14" fontId="0" fillId="19" borderId="0" xfId="0" applyNumberFormat="1" applyFill="1" applyAlignment="1">
      <alignment horizontal="center" vertical="center" wrapText="1"/>
    </xf>
    <xf numFmtId="0" fontId="13" fillId="3" borderId="0" xfId="1" applyFont="1"/>
    <xf numFmtId="0" fontId="14" fillId="0" borderId="0" xfId="2" applyFont="1"/>
    <xf numFmtId="0" fontId="13" fillId="14" borderId="0" xfId="4" applyFont="1"/>
    <xf numFmtId="0" fontId="2" fillId="21" borderId="0" xfId="0" applyFont="1" applyFill="1" applyAlignment="1">
      <alignment horizontal="center" vertical="center" wrapText="1"/>
    </xf>
    <xf numFmtId="0" fontId="12" fillId="13" borderId="0" xfId="0" applyFont="1" applyFill="1" applyAlignment="1">
      <alignment horizontal="center"/>
    </xf>
    <xf numFmtId="0" fontId="11" fillId="0" borderId="0" xfId="0" applyFont="1" applyAlignment="1">
      <alignment horizontal="left"/>
    </xf>
    <xf numFmtId="0" fontId="13" fillId="22" borderId="0" xfId="0" applyFont="1" applyFill="1"/>
    <xf numFmtId="0" fontId="11" fillId="15" borderId="0" xfId="0" applyFont="1" applyFill="1"/>
    <xf numFmtId="0" fontId="15" fillId="5" borderId="0" xfId="3" applyFont="1" applyAlignment="1" applyProtection="1">
      <alignment horizontal="center"/>
      <protection locked="0"/>
    </xf>
    <xf numFmtId="0" fontId="15" fillId="5" borderId="0" xfId="3" applyFont="1" applyAlignment="1">
      <alignment horizontal="center"/>
    </xf>
    <xf numFmtId="0" fontId="15" fillId="5" borderId="0" xfId="3" applyFont="1" applyAlignment="1">
      <alignment horizontal="center" wrapText="1"/>
    </xf>
    <xf numFmtId="0" fontId="0" fillId="0" borderId="0" xfId="0" applyAlignment="1">
      <alignment horizontal="left" vertical="center"/>
    </xf>
    <xf numFmtId="0" fontId="0" fillId="24" borderId="0" xfId="0" applyFill="1" applyAlignment="1">
      <alignment horizontal="right"/>
    </xf>
    <xf numFmtId="0" fontId="0" fillId="0" borderId="0" xfId="0" applyFont="1" applyAlignment="1">
      <alignment horizontal="left" wrapText="1"/>
    </xf>
    <xf numFmtId="0" fontId="16" fillId="0" borderId="0" xfId="0" applyFont="1"/>
    <xf numFmtId="0" fontId="15" fillId="22" borderId="0" xfId="0" applyFont="1" applyFill="1"/>
    <xf numFmtId="0" fontId="15" fillId="3" borderId="0" xfId="1" applyFont="1"/>
    <xf numFmtId="0" fontId="15" fillId="23" borderId="0" xfId="0" applyFont="1" applyFill="1"/>
    <xf numFmtId="0" fontId="4" fillId="24" borderId="0" xfId="2" applyFill="1" applyAlignment="1">
      <alignment wrapText="1"/>
    </xf>
    <xf numFmtId="0" fontId="4" fillId="0" borderId="0" xfId="2" applyAlignment="1">
      <alignment horizontal="left" wrapText="1"/>
    </xf>
    <xf numFmtId="0" fontId="0" fillId="16" borderId="0" xfId="0" applyFill="1" applyAlignment="1">
      <alignment horizontal="left"/>
    </xf>
    <xf numFmtId="0" fontId="17" fillId="16" borderId="0" xfId="0" applyFont="1" applyFill="1"/>
    <xf numFmtId="22" fontId="0" fillId="0" borderId="0" xfId="0" applyNumberFormat="1"/>
    <xf numFmtId="0" fontId="0" fillId="0" borderId="0" xfId="0" applyAlignment="1">
      <alignment wrapText="1"/>
    </xf>
    <xf numFmtId="0" fontId="12" fillId="20" borderId="0" xfId="0" applyFont="1" applyFill="1" applyAlignment="1">
      <alignment horizontal="center"/>
    </xf>
    <xf numFmtId="0" fontId="12" fillId="6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8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</cellXfs>
  <cellStyles count="6">
    <cellStyle name="Accent1" xfId="3" builtinId="29"/>
    <cellStyle name="Accent2" xfId="4" builtinId="33"/>
    <cellStyle name="Accent3" xfId="1" builtinId="37"/>
    <cellStyle name="Lien hypertexte" xfId="2" builtinId="8"/>
    <cellStyle name="Monétaire" xfId="5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us.solana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78440</xdr:colOff>
      <xdr:row>0</xdr:row>
      <xdr:rowOff>44822</xdr:rowOff>
    </xdr:from>
    <xdr:to>
      <xdr:col>0</xdr:col>
      <xdr:colOff>1792942</xdr:colOff>
      <xdr:row>4</xdr:row>
      <xdr:rowOff>95250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440" y="44822"/>
          <a:ext cx="1714502" cy="839642"/>
        </a:xfrm>
        <a:prstGeom prst="foldedCorner">
          <a:avLst>
            <a:gd name="adj" fmla="val 243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fr-FR" sz="1600"/>
            <a:t>TokenSheet</a:t>
          </a:r>
          <a:br>
            <a:rPr lang="fr-FR" sz="1600"/>
          </a:br>
          <a:r>
            <a:rPr lang="fr-FR" sz="1600"/>
            <a:t>Version 0.9.7</a:t>
          </a:r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3" name="Rectangle : carré corn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0499" y="7096525"/>
          <a:ext cx="1996328" cy="2460494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4" name="Rectangle : carré corné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90499" y="6914189"/>
          <a:ext cx="1799024" cy="2391097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438978</xdr:colOff>
      <xdr:row>10</xdr:row>
      <xdr:rowOff>57978</xdr:rowOff>
    </xdr:from>
    <xdr:to>
      <xdr:col>1</xdr:col>
      <xdr:colOff>8283</xdr:colOff>
      <xdr:row>14</xdr:row>
      <xdr:rowOff>115955</xdr:rowOff>
    </xdr:to>
    <xdr:sp macro="" textlink="">
      <xdr:nvSpPr>
        <xdr:cNvPr id="2" name="Flèche : b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8978" y="2426804"/>
          <a:ext cx="621196" cy="786847"/>
        </a:xfrm>
        <a:prstGeom prst="downArrow">
          <a:avLst>
            <a:gd name="adj1" fmla="val 50000"/>
            <a:gd name="adj2" fmla="val 313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0</xdr:row>
          <xdr:rowOff>352425</xdr:rowOff>
        </xdr:from>
        <xdr:to>
          <xdr:col>3</xdr:col>
          <xdr:colOff>209550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le 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11</xdr:row>
          <xdr:rowOff>9525</xdr:rowOff>
        </xdr:from>
        <xdr:to>
          <xdr:col>1</xdr:col>
          <xdr:colOff>66675</xdr:colOff>
          <xdr:row>12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201706</xdr:colOff>
      <xdr:row>0</xdr:row>
      <xdr:rowOff>171010</xdr:rowOff>
    </xdr:from>
    <xdr:to>
      <xdr:col>6</xdr:col>
      <xdr:colOff>1098444</xdr:colOff>
      <xdr:row>2</xdr:row>
      <xdr:rowOff>38489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87235" y="171010"/>
          <a:ext cx="2521591" cy="797567"/>
        </a:xfrm>
        <a:prstGeom prst="downArrowCallout">
          <a:avLst>
            <a:gd name="adj1" fmla="val 20790"/>
            <a:gd name="adj2" fmla="val 25000"/>
            <a:gd name="adj3" fmla="val 25000"/>
            <a:gd name="adj4" fmla="val 64977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Les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lignes dont la date de minage est vierge sont miner, Insérer le mot 'stop' pour interrompre le traitement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333375</xdr:rowOff>
        </xdr:from>
        <xdr:to>
          <xdr:col>4</xdr:col>
          <xdr:colOff>1162050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Recommencer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 traitement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381001</xdr:colOff>
      <xdr:row>0</xdr:row>
      <xdr:rowOff>157369</xdr:rowOff>
    </xdr:from>
    <xdr:to>
      <xdr:col>8</xdr:col>
      <xdr:colOff>1454427</xdr:colOff>
      <xdr:row>2</xdr:row>
      <xdr:rowOff>24848</xdr:rowOff>
    </xdr:to>
    <xdr:sp macro="" textlink="">
      <xdr:nvSpPr>
        <xdr:cNvPr id="8" name="Légende : flèche vers le b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456544" y="157369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Lien vers la transaction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minage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9</xdr:col>
      <xdr:colOff>1</xdr:colOff>
      <xdr:row>0</xdr:row>
      <xdr:rowOff>173934</xdr:rowOff>
    </xdr:from>
    <xdr:to>
      <xdr:col>9</xdr:col>
      <xdr:colOff>1073427</xdr:colOff>
      <xdr:row>2</xdr:row>
      <xdr:rowOff>41413</xdr:rowOff>
    </xdr:to>
    <xdr:sp macro="" textlink="">
      <xdr:nvSpPr>
        <xdr:cNvPr id="9" name="Légende : flèche vers le ba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839740" y="173934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Adresse du token sur solscan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1</xdr:col>
      <xdr:colOff>121803</xdr:colOff>
      <xdr:row>10</xdr:row>
      <xdr:rowOff>16077</xdr:rowOff>
    </xdr:from>
    <xdr:to>
      <xdr:col>2</xdr:col>
      <xdr:colOff>179295</xdr:colOff>
      <xdr:row>14</xdr:row>
      <xdr:rowOff>24359</xdr:rowOff>
    </xdr:to>
    <xdr:sp macro="" textlink="">
      <xdr:nvSpPr>
        <xdr:cNvPr id="5" name="Légende : flèche vers la gauch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28509" y="2481371"/>
          <a:ext cx="1603904" cy="725459"/>
        </a:xfrm>
        <a:prstGeom prst="leftArrowCallout">
          <a:avLst>
            <a:gd name="adj1" fmla="val 7732"/>
            <a:gd name="adj2" fmla="val 14500"/>
            <a:gd name="adj3" fmla="val 31866"/>
            <a:gd name="adj4" fmla="val 80912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900"/>
            <a:t>Permet le chargement des fichiers images sur le serveur de stockage</a:t>
          </a:r>
          <a:r>
            <a:rPr lang="fr-FR" sz="900" baseline="0"/>
            <a:t> sélectionner</a:t>
          </a:r>
          <a:endParaRPr lang="fr-FR" sz="900"/>
        </a:p>
      </xdr:txBody>
    </xdr:sp>
    <xdr:clientData/>
  </xdr:twoCellAnchor>
  <xdr:twoCellAnchor>
    <xdr:from>
      <xdr:col>0</xdr:col>
      <xdr:colOff>687457</xdr:colOff>
      <xdr:row>21</xdr:row>
      <xdr:rowOff>0</xdr:rowOff>
    </xdr:from>
    <xdr:to>
      <xdr:col>1</xdr:col>
      <xdr:colOff>1548848</xdr:colOff>
      <xdr:row>27</xdr:row>
      <xdr:rowOff>173935</xdr:rowOff>
    </xdr:to>
    <xdr:sp macro="" textlink="">
      <xdr:nvSpPr>
        <xdr:cNvPr id="6" name="Rectangle : carré corné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7457" y="4373217"/>
          <a:ext cx="2112065" cy="126724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En cas d'anomalie il peut être pertinent</a:t>
          </a:r>
          <a:r>
            <a:rPr lang="fr-FR" sz="1100" baseline="0"/>
            <a:t> de consulter l'état du réseau Solana : https://status.solana.com/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4</xdr:row>
      <xdr:rowOff>171450</xdr:rowOff>
    </xdr:from>
    <xdr:to>
      <xdr:col>12</xdr:col>
      <xdr:colOff>352425</xdr:colOff>
      <xdr:row>12</xdr:row>
      <xdr:rowOff>57150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296900" y="933450"/>
          <a:ext cx="1771650" cy="140970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Fichier à transmettre à la marketplace pour mise en vente des NFT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114300</xdr:rowOff>
        </xdr:from>
        <xdr:to>
          <xdr:col>1</xdr:col>
          <xdr:colOff>733425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tokensol.nfluent.io/validate?" TargetMode="External"/><Relationship Id="rId21" Type="http://schemas.openxmlformats.org/officeDocument/2006/relationships/hyperlink" Target="https://tokensol.nfluent.io/validate?" TargetMode="External"/><Relationship Id="rId42" Type="http://schemas.openxmlformats.org/officeDocument/2006/relationships/hyperlink" Target="https://tokensol.nfluent.io/validate?" TargetMode="External"/><Relationship Id="rId47" Type="http://schemas.openxmlformats.org/officeDocument/2006/relationships/hyperlink" Target="https://tokensol.nfluent.io/validate?" TargetMode="External"/><Relationship Id="rId63" Type="http://schemas.openxmlformats.org/officeDocument/2006/relationships/hyperlink" Target="https://tokensol.nfluent.io/validate?" TargetMode="External"/><Relationship Id="rId68" Type="http://schemas.openxmlformats.org/officeDocument/2006/relationships/hyperlink" Target="https://tokensol.nfluent.io/validate?" TargetMode="External"/><Relationship Id="rId84" Type="http://schemas.openxmlformats.org/officeDocument/2006/relationships/hyperlink" Target="https://tokensol.nfluent.io/validate?" TargetMode="External"/><Relationship Id="rId89" Type="http://schemas.openxmlformats.org/officeDocument/2006/relationships/hyperlink" Target="https://tokensol.nfluent.io/validate?" TargetMode="External"/><Relationship Id="rId112" Type="http://schemas.openxmlformats.org/officeDocument/2006/relationships/drawing" Target="../drawings/drawing1.xml"/><Relationship Id="rId16" Type="http://schemas.openxmlformats.org/officeDocument/2006/relationships/hyperlink" Target="https://tokensol.nfluent.io/validate?" TargetMode="External"/><Relationship Id="rId107" Type="http://schemas.openxmlformats.org/officeDocument/2006/relationships/hyperlink" Target="https://bafkreicxgu7mxsnsja2hjkmvkniy6tseopqrjvfncdt3qouk222evzin7u.ipfs.nftstorage.link/?qrcode.png" TargetMode="External"/><Relationship Id="rId11" Type="http://schemas.openxmlformats.org/officeDocument/2006/relationships/hyperlink" Target="https://tokensol.nfluent.io/validate?" TargetMode="External"/><Relationship Id="rId32" Type="http://schemas.openxmlformats.org/officeDocument/2006/relationships/hyperlink" Target="https://tokensol.nfluent.io/validate?" TargetMode="External"/><Relationship Id="rId37" Type="http://schemas.openxmlformats.org/officeDocument/2006/relationships/hyperlink" Target="https://tokensol.nfluent.io/validate?" TargetMode="External"/><Relationship Id="rId53" Type="http://schemas.openxmlformats.org/officeDocument/2006/relationships/hyperlink" Target="https://tokensol.nfluent.io/validate?" TargetMode="External"/><Relationship Id="rId58" Type="http://schemas.openxmlformats.org/officeDocument/2006/relationships/hyperlink" Target="https://tokensol.nfluent.io/validate?" TargetMode="External"/><Relationship Id="rId74" Type="http://schemas.openxmlformats.org/officeDocument/2006/relationships/hyperlink" Target="https://tokensol.nfluent.io/validate?" TargetMode="External"/><Relationship Id="rId79" Type="http://schemas.openxmlformats.org/officeDocument/2006/relationships/hyperlink" Target="https://tokensol.nfluent.io/validate?" TargetMode="External"/><Relationship Id="rId102" Type="http://schemas.openxmlformats.org/officeDocument/2006/relationships/hyperlink" Target="https://bafybeifdqg45tvxxdhol73zjmdazra5ltbfvjtlbvejwwwoxfdxcwgburm.ipfs.nftstorage.link/" TargetMode="External"/><Relationship Id="rId5" Type="http://schemas.openxmlformats.org/officeDocument/2006/relationships/hyperlink" Target="https://tokensol.nfluent.io/validate?" TargetMode="External"/><Relationship Id="rId90" Type="http://schemas.openxmlformats.org/officeDocument/2006/relationships/hyperlink" Target="https://tokensol.nfluent.io/validate?" TargetMode="External"/><Relationship Id="rId95" Type="http://schemas.openxmlformats.org/officeDocument/2006/relationships/hyperlink" Target="https://tokensol.nfluent.io/validate?" TargetMode="External"/><Relationship Id="rId22" Type="http://schemas.openxmlformats.org/officeDocument/2006/relationships/hyperlink" Target="https://tokensol.nfluent.io/validate?" TargetMode="External"/><Relationship Id="rId27" Type="http://schemas.openxmlformats.org/officeDocument/2006/relationships/hyperlink" Target="https://tokensol.nfluent.io/validate?" TargetMode="External"/><Relationship Id="rId43" Type="http://schemas.openxmlformats.org/officeDocument/2006/relationships/hyperlink" Target="https://tokensol.nfluent.io/validate?" TargetMode="External"/><Relationship Id="rId48" Type="http://schemas.openxmlformats.org/officeDocument/2006/relationships/hyperlink" Target="https://tokensol.nfluent.io/validate?" TargetMode="External"/><Relationship Id="rId64" Type="http://schemas.openxmlformats.org/officeDocument/2006/relationships/hyperlink" Target="https://tokensol.nfluent.io/validate?" TargetMode="External"/><Relationship Id="rId69" Type="http://schemas.openxmlformats.org/officeDocument/2006/relationships/hyperlink" Target="https://tokensol.nfluent.io/validate?" TargetMode="External"/><Relationship Id="rId113" Type="http://schemas.openxmlformats.org/officeDocument/2006/relationships/vmlDrawing" Target="../drawings/vmlDrawing1.vml"/><Relationship Id="rId80" Type="http://schemas.openxmlformats.org/officeDocument/2006/relationships/hyperlink" Target="https://tokensol.nfluent.io/validate?" TargetMode="External"/><Relationship Id="rId85" Type="http://schemas.openxmlformats.org/officeDocument/2006/relationships/hyperlink" Target="https://tokensol.nfluent.io/validate?" TargetMode="External"/><Relationship Id="rId12" Type="http://schemas.openxmlformats.org/officeDocument/2006/relationships/hyperlink" Target="https://tokensol.nfluent.io/validate?" TargetMode="External"/><Relationship Id="rId17" Type="http://schemas.openxmlformats.org/officeDocument/2006/relationships/hyperlink" Target="https://tokensol.nfluent.io/validate?" TargetMode="External"/><Relationship Id="rId33" Type="http://schemas.openxmlformats.org/officeDocument/2006/relationships/hyperlink" Target="https://tokensol.nfluent.io/validate?" TargetMode="External"/><Relationship Id="rId38" Type="http://schemas.openxmlformats.org/officeDocument/2006/relationships/hyperlink" Target="https://tokensol.nfluent.io/validate?" TargetMode="External"/><Relationship Id="rId59" Type="http://schemas.openxmlformats.org/officeDocument/2006/relationships/hyperlink" Target="https://tokensol.nfluent.io/validate?" TargetMode="External"/><Relationship Id="rId103" Type="http://schemas.openxmlformats.org/officeDocument/2006/relationships/hyperlink" Target="https://bafkreicxgu7mxsnsja2hjkmvkniy6tseopqrjvfncdt3qouk222evzin7u.ipfs.nftstorage.link/?qrcode.png" TargetMode="External"/><Relationship Id="rId108" Type="http://schemas.openxmlformats.org/officeDocument/2006/relationships/hyperlink" Target="https://bafkreig74b3lix4pnhd7h3v6lwplmseg4724iigdqopatl5ewuw26r4lri.ipfs.nftstorage.link/?file1.jpg" TargetMode="External"/><Relationship Id="rId54" Type="http://schemas.openxmlformats.org/officeDocument/2006/relationships/hyperlink" Target="https://tokensol.nfluent.io/validate?" TargetMode="External"/><Relationship Id="rId70" Type="http://schemas.openxmlformats.org/officeDocument/2006/relationships/hyperlink" Target="https://tokensol.nfluent.io/validate?" TargetMode="External"/><Relationship Id="rId75" Type="http://schemas.openxmlformats.org/officeDocument/2006/relationships/hyperlink" Target="https://tokensol.nfluent.io/validate?" TargetMode="External"/><Relationship Id="rId91" Type="http://schemas.openxmlformats.org/officeDocument/2006/relationships/hyperlink" Target="https://tokensol.nfluent.io/validate?" TargetMode="External"/><Relationship Id="rId96" Type="http://schemas.openxmlformats.org/officeDocument/2006/relationships/hyperlink" Target="https://tokensol.nfluent.io/validate?" TargetMode="External"/><Relationship Id="rId1" Type="http://schemas.openxmlformats.org/officeDocument/2006/relationships/hyperlink" Target="https://docs.metaplex.com/token-metadata/Versions/v1.0.0/nft-standard" TargetMode="External"/><Relationship Id="rId6" Type="http://schemas.openxmlformats.org/officeDocument/2006/relationships/hyperlink" Target="https://tokensol.nfluent.io/validate?" TargetMode="External"/><Relationship Id="rId15" Type="http://schemas.openxmlformats.org/officeDocument/2006/relationships/hyperlink" Target="https://tokensol.nfluent.io/validate?" TargetMode="External"/><Relationship Id="rId23" Type="http://schemas.openxmlformats.org/officeDocument/2006/relationships/hyperlink" Target="https://tokensol.nfluent.io/validate?" TargetMode="External"/><Relationship Id="rId28" Type="http://schemas.openxmlformats.org/officeDocument/2006/relationships/hyperlink" Target="https://tokensol.nfluent.io/validate?" TargetMode="External"/><Relationship Id="rId36" Type="http://schemas.openxmlformats.org/officeDocument/2006/relationships/hyperlink" Target="https://tokensol.nfluent.io/validate?" TargetMode="External"/><Relationship Id="rId49" Type="http://schemas.openxmlformats.org/officeDocument/2006/relationships/hyperlink" Target="https://tokensol.nfluent.io/validate?" TargetMode="External"/><Relationship Id="rId57" Type="http://schemas.openxmlformats.org/officeDocument/2006/relationships/hyperlink" Target="https://tokensol.nfluent.io/validate?" TargetMode="External"/><Relationship Id="rId106" Type="http://schemas.openxmlformats.org/officeDocument/2006/relationships/hyperlink" Target="https://bafkreicxgu7mxsnsja2hjkmvkniy6tseopqrjvfncdt3qouk222evzin7u.ipfs.nftstorage.link/?qrcode.png" TargetMode="External"/><Relationship Id="rId114" Type="http://schemas.openxmlformats.org/officeDocument/2006/relationships/comments" Target="../comments1.xml"/><Relationship Id="rId10" Type="http://schemas.openxmlformats.org/officeDocument/2006/relationships/hyperlink" Target="https://tokensol.nfluent.io/validate?" TargetMode="External"/><Relationship Id="rId31" Type="http://schemas.openxmlformats.org/officeDocument/2006/relationships/hyperlink" Target="https://tokensol.nfluent.io/validate?" TargetMode="External"/><Relationship Id="rId44" Type="http://schemas.openxmlformats.org/officeDocument/2006/relationships/hyperlink" Target="https://tokensol.nfluent.io/validate?" TargetMode="External"/><Relationship Id="rId52" Type="http://schemas.openxmlformats.org/officeDocument/2006/relationships/hyperlink" Target="https://tokensol.nfluent.io/validate?" TargetMode="External"/><Relationship Id="rId60" Type="http://schemas.openxmlformats.org/officeDocument/2006/relationships/hyperlink" Target="https://tokensol.nfluent.io/validate?" TargetMode="External"/><Relationship Id="rId65" Type="http://schemas.openxmlformats.org/officeDocument/2006/relationships/hyperlink" Target="https://tokensol.nfluent.io/validate?" TargetMode="External"/><Relationship Id="rId73" Type="http://schemas.openxmlformats.org/officeDocument/2006/relationships/hyperlink" Target="https://tokensol.nfluent.io/validate?" TargetMode="External"/><Relationship Id="rId78" Type="http://schemas.openxmlformats.org/officeDocument/2006/relationships/hyperlink" Target="https://tokensol.nfluent.io/validate?" TargetMode="External"/><Relationship Id="rId81" Type="http://schemas.openxmlformats.org/officeDocument/2006/relationships/hyperlink" Target="https://tokensol.nfluent.io/validate?" TargetMode="External"/><Relationship Id="rId86" Type="http://schemas.openxmlformats.org/officeDocument/2006/relationships/hyperlink" Target="https://tokensol.nfluent.io/validate?" TargetMode="External"/><Relationship Id="rId94" Type="http://schemas.openxmlformats.org/officeDocument/2006/relationships/hyperlink" Target="https://tokensol.nfluent.io/validate?" TargetMode="External"/><Relationship Id="rId99" Type="http://schemas.openxmlformats.org/officeDocument/2006/relationships/hyperlink" Target="https://tokensol.nfluent.io/validate?" TargetMode="External"/><Relationship Id="rId101" Type="http://schemas.openxmlformats.org/officeDocument/2006/relationships/hyperlink" Target="https://bafybeifdqg45tvxxdhol73zjmdazra5ltbfvjtlbvejwwwoxfdxcwgburm.ipfs.nftstorage.link/" TargetMode="External"/><Relationship Id="rId4" Type="http://schemas.openxmlformats.org/officeDocument/2006/relationships/hyperlink" Target="https://tokensol.nfluent.io/validate?" TargetMode="External"/><Relationship Id="rId9" Type="http://schemas.openxmlformats.org/officeDocument/2006/relationships/hyperlink" Target="https://tokensol.nfluent.io/validate?" TargetMode="External"/><Relationship Id="rId13" Type="http://schemas.openxmlformats.org/officeDocument/2006/relationships/hyperlink" Target="https://tokensol.nfluent.io/validate?" TargetMode="External"/><Relationship Id="rId18" Type="http://schemas.openxmlformats.org/officeDocument/2006/relationships/hyperlink" Target="https://tokensol.nfluent.io/validate?" TargetMode="External"/><Relationship Id="rId39" Type="http://schemas.openxmlformats.org/officeDocument/2006/relationships/hyperlink" Target="https://tokensol.nfluent.io/validate?" TargetMode="External"/><Relationship Id="rId109" Type="http://schemas.openxmlformats.org/officeDocument/2006/relationships/hyperlink" Target="https://bafkreig74b3lix4pnhd7h3v6lwplmseg4724iigdqopatl5ewuw26r4lri.ipfs.nftstorage.link/?file1.jpg" TargetMode="External"/><Relationship Id="rId34" Type="http://schemas.openxmlformats.org/officeDocument/2006/relationships/hyperlink" Target="https://tokensol.nfluent.io/validate?" TargetMode="External"/><Relationship Id="rId50" Type="http://schemas.openxmlformats.org/officeDocument/2006/relationships/hyperlink" Target="https://tokensol.nfluent.io/validate?" TargetMode="External"/><Relationship Id="rId55" Type="http://schemas.openxmlformats.org/officeDocument/2006/relationships/hyperlink" Target="https://tokensol.nfluent.io/validate?" TargetMode="External"/><Relationship Id="rId76" Type="http://schemas.openxmlformats.org/officeDocument/2006/relationships/hyperlink" Target="https://tokensol.nfluent.io/validate?" TargetMode="External"/><Relationship Id="rId97" Type="http://schemas.openxmlformats.org/officeDocument/2006/relationships/hyperlink" Target="https://tokensol.nfluent.io/validate?" TargetMode="External"/><Relationship Id="rId104" Type="http://schemas.openxmlformats.org/officeDocument/2006/relationships/hyperlink" Target="https://bafkreig74b3lix4pnhd7h3v6lwplmseg4724iigdqopatl5ewuw26r4lri.ipfs.nftstorage.link/?file1.jpg" TargetMode="External"/><Relationship Id="rId7" Type="http://schemas.openxmlformats.org/officeDocument/2006/relationships/hyperlink" Target="https://tokensol.nfluent.io/validate?" TargetMode="External"/><Relationship Id="rId71" Type="http://schemas.openxmlformats.org/officeDocument/2006/relationships/hyperlink" Target="https://tokensol.nfluent.io/validate?" TargetMode="External"/><Relationship Id="rId92" Type="http://schemas.openxmlformats.org/officeDocument/2006/relationships/hyperlink" Target="https://tokensol.nfluent.io/validate?" TargetMode="External"/><Relationship Id="rId2" Type="http://schemas.openxmlformats.org/officeDocument/2006/relationships/hyperlink" Target="https://tokensol.nfluent.io/validate?" TargetMode="External"/><Relationship Id="rId29" Type="http://schemas.openxmlformats.org/officeDocument/2006/relationships/hyperlink" Target="https://tokensol.nfluent.io/validate?" TargetMode="External"/><Relationship Id="rId24" Type="http://schemas.openxmlformats.org/officeDocument/2006/relationships/hyperlink" Target="https://tokensol.nfluent.io/validate?" TargetMode="External"/><Relationship Id="rId40" Type="http://schemas.openxmlformats.org/officeDocument/2006/relationships/hyperlink" Target="https://tokensol.nfluent.io/validate?" TargetMode="External"/><Relationship Id="rId45" Type="http://schemas.openxmlformats.org/officeDocument/2006/relationships/hyperlink" Target="https://tokensol.nfluent.io/validate?" TargetMode="External"/><Relationship Id="rId66" Type="http://schemas.openxmlformats.org/officeDocument/2006/relationships/hyperlink" Target="https://tokensol.nfluent.io/validate?" TargetMode="External"/><Relationship Id="rId87" Type="http://schemas.openxmlformats.org/officeDocument/2006/relationships/hyperlink" Target="https://tokensol.nfluent.io/validate?" TargetMode="External"/><Relationship Id="rId110" Type="http://schemas.openxmlformats.org/officeDocument/2006/relationships/hyperlink" Target="https://bafkreig74b3lix4pnhd7h3v6lwplmseg4724iigdqopatl5ewuw26r4lri.ipfs.nftstorage.link/?file1.jpg" TargetMode="External"/><Relationship Id="rId61" Type="http://schemas.openxmlformats.org/officeDocument/2006/relationships/hyperlink" Target="https://tokensol.nfluent.io/validate?" TargetMode="External"/><Relationship Id="rId82" Type="http://schemas.openxmlformats.org/officeDocument/2006/relationships/hyperlink" Target="https://tokensol.nfluent.io/validate?" TargetMode="External"/><Relationship Id="rId19" Type="http://schemas.openxmlformats.org/officeDocument/2006/relationships/hyperlink" Target="https://tokensol.nfluent.io/validate?" TargetMode="External"/><Relationship Id="rId14" Type="http://schemas.openxmlformats.org/officeDocument/2006/relationships/hyperlink" Target="https://tokensol.nfluent.io/validate?" TargetMode="External"/><Relationship Id="rId30" Type="http://schemas.openxmlformats.org/officeDocument/2006/relationships/hyperlink" Target="https://tokensol.nfluent.io/validate?" TargetMode="External"/><Relationship Id="rId35" Type="http://schemas.openxmlformats.org/officeDocument/2006/relationships/hyperlink" Target="https://tokensol.nfluent.io/validate?" TargetMode="External"/><Relationship Id="rId56" Type="http://schemas.openxmlformats.org/officeDocument/2006/relationships/hyperlink" Target="https://tokensol.nfluent.io/validate?" TargetMode="External"/><Relationship Id="rId77" Type="http://schemas.openxmlformats.org/officeDocument/2006/relationships/hyperlink" Target="https://tokensol.nfluent.io/validate?" TargetMode="External"/><Relationship Id="rId100" Type="http://schemas.openxmlformats.org/officeDocument/2006/relationships/hyperlink" Target="https://bafybeib4wlyxv2xqix7w5d5h4jn4kfeewcacxuj2wcss6j3laevogbt42e.ipfs.nftstorage.link/?image_1.webp" TargetMode="External"/><Relationship Id="rId105" Type="http://schemas.openxmlformats.org/officeDocument/2006/relationships/hyperlink" Target="https://bafkreicxgu7mxsnsja2hjkmvkniy6tseopqrjvfncdt3qouk222evzin7u.ipfs.nftstorage.link/?qrcode.png" TargetMode="External"/><Relationship Id="rId8" Type="http://schemas.openxmlformats.org/officeDocument/2006/relationships/hyperlink" Target="https://tokensol.nfluent.io/validate?" TargetMode="External"/><Relationship Id="rId51" Type="http://schemas.openxmlformats.org/officeDocument/2006/relationships/hyperlink" Target="https://tokensol.nfluent.io/validate?" TargetMode="External"/><Relationship Id="rId72" Type="http://schemas.openxmlformats.org/officeDocument/2006/relationships/hyperlink" Target="https://tokensol.nfluent.io/validate?" TargetMode="External"/><Relationship Id="rId93" Type="http://schemas.openxmlformats.org/officeDocument/2006/relationships/hyperlink" Target="https://tokensol.nfluent.io/validate?" TargetMode="External"/><Relationship Id="rId98" Type="http://schemas.openxmlformats.org/officeDocument/2006/relationships/hyperlink" Target="https://tokensol.nfluent.io/validate?" TargetMode="External"/><Relationship Id="rId3" Type="http://schemas.openxmlformats.org/officeDocument/2006/relationships/hyperlink" Target="https://tokensol.nfluent.io/validate?" TargetMode="External"/><Relationship Id="rId25" Type="http://schemas.openxmlformats.org/officeDocument/2006/relationships/hyperlink" Target="https://tokensol.nfluent.io/validate?" TargetMode="External"/><Relationship Id="rId46" Type="http://schemas.openxmlformats.org/officeDocument/2006/relationships/hyperlink" Target="https://tokensol.nfluent.io/validate?" TargetMode="External"/><Relationship Id="rId67" Type="http://schemas.openxmlformats.org/officeDocument/2006/relationships/hyperlink" Target="https://tokensol.nfluent.io/validate?" TargetMode="External"/><Relationship Id="rId20" Type="http://schemas.openxmlformats.org/officeDocument/2006/relationships/hyperlink" Target="https://tokensol.nfluent.io/validate?" TargetMode="External"/><Relationship Id="rId41" Type="http://schemas.openxmlformats.org/officeDocument/2006/relationships/hyperlink" Target="https://tokensol.nfluent.io/validate?" TargetMode="External"/><Relationship Id="rId62" Type="http://schemas.openxmlformats.org/officeDocument/2006/relationships/hyperlink" Target="https://tokensol.nfluent.io/validate?" TargetMode="External"/><Relationship Id="rId83" Type="http://schemas.openxmlformats.org/officeDocument/2006/relationships/hyperlink" Target="https://tokensol.nfluent.io/validate?" TargetMode="External"/><Relationship Id="rId88" Type="http://schemas.openxmlformats.org/officeDocument/2006/relationships/hyperlink" Target="https://tokensol.nfluent.io/validate?" TargetMode="External"/><Relationship Id="rId11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solscan.io/tx/3cJfKi86QKrFoors2UYdMeTQUmRFKhavhsnPtQvhmjPBBtWjvKHHYsfBhUNwGbhd9uinupBhQzR8AyootuXa2AFX?cluster=devnet" TargetMode="External"/><Relationship Id="rId13" Type="http://schemas.openxmlformats.org/officeDocument/2006/relationships/hyperlink" Target="https://raw.githubusercontent.com/nfluentdev/test2/main/AMadonnaDiASierra_COR22B103" TargetMode="External"/><Relationship Id="rId18" Type="http://schemas.openxmlformats.org/officeDocument/2006/relationships/drawing" Target="../drawings/drawing2.xml"/><Relationship Id="rId3" Type="http://schemas.openxmlformats.org/officeDocument/2006/relationships/hyperlink" Target="https://solscan.io/token/AQrdQ3pwNozekYiFUqPhWohzqAaC93PiBjtX9eUfUExa?cluster=devnet" TargetMode="External"/><Relationship Id="rId21" Type="http://schemas.openxmlformats.org/officeDocument/2006/relationships/ctrlProp" Target="../ctrlProps/ctrlProp2.xml"/><Relationship Id="rId7" Type="http://schemas.openxmlformats.org/officeDocument/2006/relationships/hyperlink" Target="https://raw.githubusercontent.com/nfluentdev/test2/main/AMadonnaDiASierra_COR22B101" TargetMode="External"/><Relationship Id="rId12" Type="http://schemas.openxmlformats.org/officeDocument/2006/relationships/hyperlink" Target="https://solscan.io/token/595iTjbAPiiffQC3TGYDvuPr6ccbq8m4eo12nmdmigH1?cluster=devnet" TargetMode="External"/><Relationship Id="rId17" Type="http://schemas.openxmlformats.org/officeDocument/2006/relationships/printerSettings" Target="../printerSettings/printerSettings2.bin"/><Relationship Id="rId2" Type="http://schemas.openxmlformats.org/officeDocument/2006/relationships/hyperlink" Target="https://solscan.io/tx/5svKQZycj6SN34nE7Lm5X17vSQFEs1XW5bBZ1F48Sys81C4hNFrRFMw6RtqtboLzHFWFbmVjjVNvpN59L7oVLC14?cluster=devnet" TargetMode="External"/><Relationship Id="rId16" Type="http://schemas.openxmlformats.org/officeDocument/2006/relationships/hyperlink" Target="https://raw.githubusercontent.com/nfluentdev/test2/main/AMadonnaDiASierra_COR22B104" TargetMode="External"/><Relationship Id="rId20" Type="http://schemas.openxmlformats.org/officeDocument/2006/relationships/ctrlProp" Target="../ctrlProps/ctrlProp1.xml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hyperlink" Target="https://solscan.io/token/6fdDXTsYW86ZqfQ9WUwWgB4Y84sPNNruURYezCYbzDzf?cluster=devnet" TargetMode="External"/><Relationship Id="rId11" Type="http://schemas.openxmlformats.org/officeDocument/2006/relationships/hyperlink" Target="https://solscan.io/tx/65WmyFz1ZZVxWXShvneh1hmYR6X5hjzX7mWcEmQX736SVuio2QyWxCXozmXUvrrLaXSKjhysNYtoxeChaePzs3kT?cluster=devnet" TargetMode="External"/><Relationship Id="rId5" Type="http://schemas.openxmlformats.org/officeDocument/2006/relationships/hyperlink" Target="https://solscan.io/tx/5S5B3wVfrhkC47abo8f4o25po3zaq6ia3iKnp4gyj3Pa9wBcvtoetx5LzN3Bw6DgfckUoagUqJHBzo7p7urk5Sey?cluster=devnet" TargetMode="External"/><Relationship Id="rId15" Type="http://schemas.openxmlformats.org/officeDocument/2006/relationships/hyperlink" Target="https://solscan.io/token/6eYh5SL654vmUmzibUbczDYM3gBXs7j1oqXn3mEyqDgL?cluster=devnet" TargetMode="External"/><Relationship Id="rId10" Type="http://schemas.openxmlformats.org/officeDocument/2006/relationships/hyperlink" Target="https://raw.githubusercontent.com/nfluentdev/test2/main/AMadonnaDiASierra_COR22B102" TargetMode="External"/><Relationship Id="rId19" Type="http://schemas.openxmlformats.org/officeDocument/2006/relationships/vmlDrawing" Target="../drawings/vmlDrawing2.vml"/><Relationship Id="rId4" Type="http://schemas.openxmlformats.org/officeDocument/2006/relationships/hyperlink" Target="https://raw.githubusercontent.com/nfluentdev/test2/main/AMadonnaDiASierra_COR22B100" TargetMode="External"/><Relationship Id="rId9" Type="http://schemas.openxmlformats.org/officeDocument/2006/relationships/hyperlink" Target="https://solscan.io/token/EKv3Gn9iTLwNmNXw8dqEc5eUrLKN12vdKmDzTgj4PgS4?cluster=devnet" TargetMode="External"/><Relationship Id="rId14" Type="http://schemas.openxmlformats.org/officeDocument/2006/relationships/hyperlink" Target="https://solscan.io/tx/3LUrLxLbWdUyrevnRvcqbGDjxYwAT3eE5JSCuwVByYa8dkn1jdxmjciKZSbmcooV9rVcQ9XzEr746bZVzhtewwUq?cluster=devnet" TargetMode="External"/><Relationship Id="rId22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solscan.io/token/A1wCevrAmorTefqeQzMs5MajVkXDLVMwdnAPE23ctQ9Z?cluster=devnet" TargetMode="External"/><Relationship Id="rId3" Type="http://schemas.openxmlformats.org/officeDocument/2006/relationships/hyperlink" Target="https://solscan.io/token/H5Bjxj8S2pp9SWGYh8BJe6CT7p7pHQwGig5jheAL5d2N?cluster=devnet" TargetMode="External"/><Relationship Id="rId7" Type="http://schemas.openxmlformats.org/officeDocument/2006/relationships/hyperlink" Target="https://solscan.io/token/6t9QREtX5QWjMZ2Puui21C68WUXmRqN4hqtMziHTa4ZZ?cluster=devnet" TargetMode="External"/><Relationship Id="rId2" Type="http://schemas.openxmlformats.org/officeDocument/2006/relationships/hyperlink" Target="https://solscan.io/token/5Cqu7ZLuUDTyeo68haXtL1c4zrL2gJygpyWjX6GSAWaf?cluster=devnet" TargetMode="External"/><Relationship Id="rId1" Type="http://schemas.openxmlformats.org/officeDocument/2006/relationships/hyperlink" Target="https://solscan.io/token/CELD2ker6Wfh5e3fLj1qg2gxsUPmbeKVHzbq8sVkPiUj?cluster=devnet" TargetMode="External"/><Relationship Id="rId6" Type="http://schemas.openxmlformats.org/officeDocument/2006/relationships/hyperlink" Target="https://solscan.io/token/6BPgJwPdYT9JLkPwHbLNW9xV4TtcvXp7xY4uDnUu79Le?cluster=devnet" TargetMode="External"/><Relationship Id="rId5" Type="http://schemas.openxmlformats.org/officeDocument/2006/relationships/hyperlink" Target="https://solscan.io/token/HMHt6zokZTx4ZhLm2vaDRhAgu6L4HCmAP3QhoukVCfs2?cluster=devnet" TargetMode="External"/><Relationship Id="rId4" Type="http://schemas.openxmlformats.org/officeDocument/2006/relationships/hyperlink" Target="https://solscan.io/token/3EjCU3uAF9Jxv8bwdEA9J4776y3rpsfJJ5Uu7MyRjFuf?cluster=devnet" TargetMode="External"/><Relationship Id="rId9" Type="http://schemas.openxmlformats.org/officeDocument/2006/relationships/hyperlink" Target="https://solscan.io/token/4ZaeAnk2dvqmt1w9Nc5kAeeqgooR6u6QZSWRzmo6qpJ2?cluster=dev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sol.nfluent.io/" TargetMode="External"/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127.0.0.1:4200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BT1595"/>
  <sheetViews>
    <sheetView showGridLines="0" zoomScale="70" zoomScaleNormal="70" workbookViewId="0">
      <pane xSplit="2" ySplit="1" topLeftCell="C89" activePane="bottomRight" state="frozen"/>
      <selection pane="topRight" activeCell="C1" sqref="C1"/>
      <selection pane="bottomLeft" activeCell="A2" sqref="A2"/>
      <selection pane="bottomRight" activeCell="C102" sqref="C102"/>
    </sheetView>
  </sheetViews>
  <sheetFormatPr baseColWidth="10" defaultRowHeight="15" outlineLevelCol="1" x14ac:dyDescent="0.25"/>
  <cols>
    <col min="1" max="1" width="30.85546875" customWidth="1"/>
    <col min="2" max="2" width="5.85546875" style="20" customWidth="1"/>
    <col min="3" max="3" width="29.5703125" style="22" customWidth="1"/>
    <col min="4" max="4" width="13.42578125" customWidth="1"/>
    <col min="5" max="5" width="104.7109375" style="56" customWidth="1"/>
    <col min="6" max="6" width="24.7109375" style="20" customWidth="1"/>
    <col min="7" max="7" width="141.42578125" customWidth="1"/>
    <col min="8" max="8" width="17.7109375" style="20" customWidth="1"/>
    <col min="9" max="9" width="18.28515625" customWidth="1"/>
    <col min="10" max="10" width="21.42578125" style="57" bestFit="1" customWidth="1"/>
    <col min="11" max="11" width="22.42578125" style="22" bestFit="1" customWidth="1"/>
    <col min="12" max="12" width="15.85546875" style="57" bestFit="1" customWidth="1"/>
    <col min="13" max="13" width="12.28515625" style="22" bestFit="1" customWidth="1"/>
    <col min="14" max="14" width="15.85546875" style="57" bestFit="1" customWidth="1"/>
    <col min="15" max="15" width="12.28515625" style="22" bestFit="1" customWidth="1"/>
    <col min="16" max="16" width="15.85546875" style="57" bestFit="1" customWidth="1"/>
    <col min="17" max="17" width="12.28515625" style="22" bestFit="1" customWidth="1"/>
    <col min="18" max="18" width="15.85546875" style="57" bestFit="1" customWidth="1" outlineLevel="1"/>
    <col min="19" max="19" width="12.28515625" style="22" bestFit="1" customWidth="1" outlineLevel="1"/>
    <col min="20" max="20" width="15.85546875" style="57" bestFit="1" customWidth="1" outlineLevel="1"/>
    <col min="21" max="21" width="12.28515625" style="22" bestFit="1" customWidth="1" outlineLevel="1"/>
    <col min="22" max="22" width="21.5703125" style="57" customWidth="1" outlineLevel="1"/>
    <col min="23" max="23" width="12.28515625" style="22" bestFit="1" customWidth="1" outlineLevel="1"/>
    <col min="24" max="24" width="15.85546875" style="57" bestFit="1" customWidth="1" outlineLevel="1"/>
    <col min="25" max="25" width="44.140625" style="22" bestFit="1" customWidth="1" outlineLevel="1"/>
    <col min="26" max="26" width="15.85546875" style="57" bestFit="1" customWidth="1" outlineLevel="1"/>
    <col min="27" max="27" width="82.28515625" style="22" bestFit="1" customWidth="1" outlineLevel="1"/>
    <col min="28" max="28" width="15.85546875" style="57" bestFit="1" customWidth="1" outlineLevel="1"/>
    <col min="29" max="29" width="56.5703125" style="22" bestFit="1" customWidth="1" outlineLevel="1"/>
    <col min="30" max="30" width="15.85546875" style="57" bestFit="1" customWidth="1" outlineLevel="1"/>
    <col min="31" max="31" width="61.140625" style="22" bestFit="1" customWidth="1" outlineLevel="1"/>
    <col min="32" max="32" width="15.85546875" style="57" bestFit="1" customWidth="1" outlineLevel="1"/>
    <col min="33" max="33" width="71" style="22" bestFit="1" customWidth="1" outlineLevel="1"/>
    <col min="34" max="34" width="15.85546875" style="57" bestFit="1" customWidth="1" outlineLevel="1"/>
    <col min="35" max="35" width="62.85546875" style="22" bestFit="1" customWidth="1" outlineLevel="1"/>
    <col min="36" max="36" width="15.85546875" style="57" bestFit="1" customWidth="1" outlineLevel="1"/>
    <col min="37" max="37" width="32.85546875" style="22" bestFit="1" customWidth="1" outlineLevel="1"/>
    <col min="38" max="38" width="15.85546875" style="57" bestFit="1" customWidth="1" outlineLevel="1"/>
    <col min="39" max="39" width="57" style="22" bestFit="1" customWidth="1" outlineLevel="1"/>
    <col min="40" max="40" width="15.85546875" style="57" bestFit="1" customWidth="1" outlineLevel="1"/>
    <col min="41" max="41" width="19.7109375" style="22" bestFit="1" customWidth="1" outlineLevel="1"/>
    <col min="42" max="42" width="15.85546875" style="57" bestFit="1" customWidth="1" outlineLevel="1"/>
    <col min="43" max="43" width="12.28515625" style="22" bestFit="1" customWidth="1" outlineLevel="1"/>
    <col min="44" max="44" width="15.85546875" style="57" bestFit="1" customWidth="1" outlineLevel="1"/>
    <col min="45" max="45" width="12.28515625" style="22" bestFit="1" customWidth="1" outlineLevel="1"/>
    <col min="46" max="46" width="15.85546875" style="57" bestFit="1" customWidth="1" outlineLevel="1"/>
    <col min="47" max="47" width="12.28515625" style="22" bestFit="1" customWidth="1" outlineLevel="1"/>
    <col min="48" max="48" width="15.85546875" style="57" bestFit="1" customWidth="1" outlineLevel="1"/>
    <col min="49" max="49" width="44.7109375" customWidth="1" outlineLevel="1"/>
    <col min="50" max="55" width="13.85546875" style="20" customWidth="1"/>
    <col min="56" max="56" width="29" customWidth="1"/>
    <col min="57" max="57" width="12.85546875" customWidth="1"/>
    <col min="58" max="61" width="10.28515625" customWidth="1" outlineLevel="1"/>
    <col min="62" max="62" width="14.85546875" customWidth="1"/>
    <col min="63" max="63" width="22.85546875" customWidth="1"/>
    <col min="64" max="65" width="0.28515625" style="20" customWidth="1"/>
    <col min="66" max="66" width="23.85546875" style="36" customWidth="1"/>
    <col min="67" max="67" width="23.85546875" style="36" hidden="1" customWidth="1" outlineLevel="1"/>
    <col min="68" max="69" width="23.85546875" hidden="1" customWidth="1" outlineLevel="1"/>
    <col min="70" max="70" width="23.85546875" style="38" hidden="1" customWidth="1" outlineLevel="1"/>
    <col min="71" max="71" width="27.42578125" customWidth="1" collapsed="1"/>
    <col min="72" max="72" width="42.42578125" style="20" customWidth="1"/>
  </cols>
  <sheetData>
    <row r="1" spans="1:72" s="29" customFormat="1" ht="21" customHeight="1" x14ac:dyDescent="0.4">
      <c r="B1" s="30"/>
      <c r="C1" s="70" t="s">
        <v>45</v>
      </c>
      <c r="D1" s="70"/>
      <c r="E1" s="70"/>
      <c r="F1" s="70"/>
      <c r="G1" s="70"/>
      <c r="H1" s="70"/>
      <c r="I1" s="70"/>
      <c r="J1" s="75" t="s">
        <v>47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31"/>
      <c r="W1" s="31"/>
      <c r="X1" s="31"/>
      <c r="Y1" s="31"/>
      <c r="Z1" s="31"/>
      <c r="AA1" s="31"/>
      <c r="AB1" s="31"/>
      <c r="AC1" s="31"/>
      <c r="AD1" s="75" t="s">
        <v>47</v>
      </c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49"/>
      <c r="AQ1" s="49"/>
      <c r="AR1" s="49"/>
      <c r="AS1" s="49"/>
      <c r="AT1" s="49"/>
      <c r="AU1" s="49"/>
      <c r="AV1" s="49"/>
      <c r="AW1" s="49"/>
      <c r="AX1" s="72" t="s">
        <v>130</v>
      </c>
      <c r="AY1" s="72"/>
      <c r="AZ1" s="72"/>
      <c r="BA1" s="72"/>
      <c r="BB1" s="72"/>
      <c r="BC1" s="72"/>
      <c r="BD1" s="73" t="s">
        <v>15</v>
      </c>
      <c r="BE1" s="73"/>
      <c r="BF1" s="73"/>
      <c r="BG1" s="73"/>
      <c r="BH1" s="73"/>
      <c r="BI1" s="73"/>
      <c r="BJ1" s="74" t="s">
        <v>7</v>
      </c>
      <c r="BK1" s="74"/>
      <c r="BL1" s="33" t="s">
        <v>120</v>
      </c>
      <c r="BM1" s="33"/>
      <c r="BN1" s="71" t="s">
        <v>118</v>
      </c>
      <c r="BO1" s="71"/>
      <c r="BP1" s="71"/>
      <c r="BQ1" s="71"/>
      <c r="BR1" s="71"/>
      <c r="BS1" s="69" t="s">
        <v>127</v>
      </c>
      <c r="BT1" s="69"/>
    </row>
    <row r="2" spans="1:72" s="25" customFormat="1" ht="15.75" hidden="1" customHeight="1" x14ac:dyDescent="0.25">
      <c r="B2" s="26"/>
      <c r="C2" s="41" t="s">
        <v>8</v>
      </c>
      <c r="D2" s="42" t="s">
        <v>9</v>
      </c>
      <c r="E2" s="42" t="s">
        <v>10</v>
      </c>
      <c r="F2" s="42" t="s">
        <v>0</v>
      </c>
      <c r="G2" s="42" t="s">
        <v>1</v>
      </c>
      <c r="H2" s="42" t="s">
        <v>46</v>
      </c>
      <c r="I2" s="42" t="s">
        <v>34</v>
      </c>
      <c r="J2" s="42" t="s">
        <v>2</v>
      </c>
      <c r="K2" s="42" t="s">
        <v>3</v>
      </c>
      <c r="L2" s="42" t="s">
        <v>2</v>
      </c>
      <c r="M2" s="42" t="s">
        <v>3</v>
      </c>
      <c r="N2" s="42" t="s">
        <v>2</v>
      </c>
      <c r="O2" s="42" t="s">
        <v>3</v>
      </c>
      <c r="P2" s="42" t="s">
        <v>2</v>
      </c>
      <c r="Q2" s="42" t="s">
        <v>3</v>
      </c>
      <c r="R2" s="42" t="s">
        <v>2</v>
      </c>
      <c r="S2" s="42" t="s">
        <v>3</v>
      </c>
      <c r="T2" s="42" t="s">
        <v>2</v>
      </c>
      <c r="U2" s="42" t="s">
        <v>3</v>
      </c>
      <c r="V2" s="42" t="s">
        <v>2</v>
      </c>
      <c r="W2" s="42" t="s">
        <v>3</v>
      </c>
      <c r="X2" s="42" t="s">
        <v>2</v>
      </c>
      <c r="Y2" s="42" t="s">
        <v>3</v>
      </c>
      <c r="Z2" s="42" t="s">
        <v>2</v>
      </c>
      <c r="AA2" s="42" t="s">
        <v>3</v>
      </c>
      <c r="AB2" s="42" t="s">
        <v>2</v>
      </c>
      <c r="AC2" s="42" t="s">
        <v>3</v>
      </c>
      <c r="AD2" s="42" t="s">
        <v>2</v>
      </c>
      <c r="AE2" s="42" t="s">
        <v>3</v>
      </c>
      <c r="AF2" s="42" t="s">
        <v>2</v>
      </c>
      <c r="AG2" s="42" t="s">
        <v>3</v>
      </c>
      <c r="AH2" s="42" t="s">
        <v>2</v>
      </c>
      <c r="AI2" s="42" t="s">
        <v>3</v>
      </c>
      <c r="AJ2" s="42" t="s">
        <v>2</v>
      </c>
      <c r="AK2" s="42" t="s">
        <v>3</v>
      </c>
      <c r="AL2" s="42" t="s">
        <v>2</v>
      </c>
      <c r="AM2" s="42" t="s">
        <v>3</v>
      </c>
      <c r="AN2" s="42" t="s">
        <v>2</v>
      </c>
      <c r="AO2" s="42" t="s">
        <v>3</v>
      </c>
      <c r="AP2" s="42" t="s">
        <v>2</v>
      </c>
      <c r="AQ2" s="42" t="s">
        <v>3</v>
      </c>
      <c r="AR2" s="42" t="s">
        <v>2</v>
      </c>
      <c r="AS2" s="42" t="s">
        <v>3</v>
      </c>
      <c r="AT2" s="42" t="s">
        <v>2</v>
      </c>
      <c r="AU2" s="42" t="s">
        <v>3</v>
      </c>
      <c r="AV2" s="42" t="s">
        <v>2</v>
      </c>
      <c r="AW2" s="42" t="s">
        <v>3</v>
      </c>
      <c r="AX2" s="42" t="s">
        <v>4</v>
      </c>
      <c r="AY2" s="42" t="s">
        <v>5</v>
      </c>
      <c r="AZ2" s="42" t="s">
        <v>4</v>
      </c>
      <c r="BA2" s="42" t="s">
        <v>5</v>
      </c>
      <c r="BB2" s="42" t="s">
        <v>4</v>
      </c>
      <c r="BC2" s="42" t="s">
        <v>5</v>
      </c>
      <c r="BD2" s="42" t="s">
        <v>14</v>
      </c>
      <c r="BE2" s="42" t="s">
        <v>6</v>
      </c>
      <c r="BF2" s="42" t="s">
        <v>14</v>
      </c>
      <c r="BG2" s="42" t="s">
        <v>6</v>
      </c>
      <c r="BH2" s="42" t="s">
        <v>14</v>
      </c>
      <c r="BI2" s="42" t="s">
        <v>6</v>
      </c>
      <c r="BJ2" s="42" t="s">
        <v>8</v>
      </c>
      <c r="BK2" s="42" t="s">
        <v>37</v>
      </c>
      <c r="BL2" s="42" t="s">
        <v>77</v>
      </c>
      <c r="BM2" s="42"/>
      <c r="BN2" s="43" t="s">
        <v>143</v>
      </c>
      <c r="BO2" s="43" t="s">
        <v>144</v>
      </c>
      <c r="BP2" s="42" t="s">
        <v>145</v>
      </c>
      <c r="BQ2" s="42" t="s">
        <v>146</v>
      </c>
      <c r="BR2" s="44" t="s">
        <v>147</v>
      </c>
      <c r="BS2" s="25" t="s">
        <v>148</v>
      </c>
      <c r="BT2" s="26" t="s">
        <v>180</v>
      </c>
    </row>
    <row r="3" spans="1:72" s="9" customFormat="1" ht="21" customHeight="1" x14ac:dyDescent="0.25">
      <c r="B3" s="4" t="s">
        <v>111</v>
      </c>
      <c r="C3" s="21" t="s">
        <v>8</v>
      </c>
      <c r="D3" s="4" t="s">
        <v>9</v>
      </c>
      <c r="E3" s="4" t="s">
        <v>10</v>
      </c>
      <c r="F3" s="4" t="s">
        <v>0</v>
      </c>
      <c r="G3" s="4" t="s">
        <v>119</v>
      </c>
      <c r="H3" s="4" t="s">
        <v>46</v>
      </c>
      <c r="I3" s="4" t="s">
        <v>34</v>
      </c>
      <c r="J3" s="5" t="s">
        <v>2</v>
      </c>
      <c r="K3" s="5" t="s">
        <v>3</v>
      </c>
      <c r="L3" s="5" t="s">
        <v>2</v>
      </c>
      <c r="M3" s="5" t="s">
        <v>3</v>
      </c>
      <c r="N3" s="5" t="s">
        <v>2</v>
      </c>
      <c r="O3" s="5" t="s">
        <v>3</v>
      </c>
      <c r="P3" s="5" t="s">
        <v>2</v>
      </c>
      <c r="Q3" s="5" t="s">
        <v>3</v>
      </c>
      <c r="R3" s="5" t="s">
        <v>2</v>
      </c>
      <c r="S3" s="5" t="s">
        <v>3</v>
      </c>
      <c r="T3" s="5" t="s">
        <v>2</v>
      </c>
      <c r="U3" s="5" t="s">
        <v>3</v>
      </c>
      <c r="V3" s="5" t="s">
        <v>2</v>
      </c>
      <c r="W3" s="5" t="s">
        <v>3</v>
      </c>
      <c r="X3" s="5" t="s">
        <v>2</v>
      </c>
      <c r="Y3" s="5" t="s">
        <v>3</v>
      </c>
      <c r="Z3" s="5" t="s">
        <v>2</v>
      </c>
      <c r="AA3" s="5" t="s">
        <v>3</v>
      </c>
      <c r="AB3" s="5" t="s">
        <v>2</v>
      </c>
      <c r="AC3" s="5" t="s">
        <v>3</v>
      </c>
      <c r="AD3" s="5" t="s">
        <v>2</v>
      </c>
      <c r="AE3" s="5" t="s">
        <v>3</v>
      </c>
      <c r="AF3" s="5" t="s">
        <v>2</v>
      </c>
      <c r="AG3" s="5" t="s">
        <v>3</v>
      </c>
      <c r="AH3" s="5" t="s">
        <v>2</v>
      </c>
      <c r="AI3" s="5" t="s">
        <v>3</v>
      </c>
      <c r="AJ3" s="5" t="s">
        <v>2</v>
      </c>
      <c r="AK3" s="5" t="s">
        <v>3</v>
      </c>
      <c r="AL3" s="5" t="s">
        <v>2</v>
      </c>
      <c r="AM3" s="5" t="s">
        <v>3</v>
      </c>
      <c r="AN3" s="5" t="s">
        <v>2</v>
      </c>
      <c r="AO3" s="5" t="s">
        <v>3</v>
      </c>
      <c r="AP3" s="5" t="s">
        <v>2</v>
      </c>
      <c r="AQ3" s="5" t="s">
        <v>3</v>
      </c>
      <c r="AR3" s="5" t="s">
        <v>2</v>
      </c>
      <c r="AS3" s="5" t="s">
        <v>3</v>
      </c>
      <c r="AT3" s="5" t="s">
        <v>2</v>
      </c>
      <c r="AU3" s="5" t="s">
        <v>3</v>
      </c>
      <c r="AV3" s="5" t="s">
        <v>2</v>
      </c>
      <c r="AW3" s="5" t="s">
        <v>3</v>
      </c>
      <c r="AX3" s="6" t="s">
        <v>4</v>
      </c>
      <c r="AY3" s="6" t="s">
        <v>5</v>
      </c>
      <c r="AZ3" s="6" t="s">
        <v>4</v>
      </c>
      <c r="BA3" s="6" t="s">
        <v>5</v>
      </c>
      <c r="BB3" s="6" t="s">
        <v>4</v>
      </c>
      <c r="BC3" s="6" t="s">
        <v>5</v>
      </c>
      <c r="BD3" s="7" t="s">
        <v>14</v>
      </c>
      <c r="BE3" s="7" t="s">
        <v>6</v>
      </c>
      <c r="BF3" s="7" t="s">
        <v>14</v>
      </c>
      <c r="BG3" s="7" t="s">
        <v>6</v>
      </c>
      <c r="BH3" s="7" t="s">
        <v>14</v>
      </c>
      <c r="BI3" s="7" t="s">
        <v>6</v>
      </c>
      <c r="BJ3" s="8" t="s">
        <v>8</v>
      </c>
      <c r="BK3" s="8" t="s">
        <v>37</v>
      </c>
      <c r="BL3" s="34" t="s">
        <v>77</v>
      </c>
      <c r="BM3" s="34"/>
      <c r="BN3" s="35" t="s">
        <v>114</v>
      </c>
      <c r="BO3" s="35" t="s">
        <v>115</v>
      </c>
      <c r="BP3" s="24" t="s">
        <v>116</v>
      </c>
      <c r="BQ3" s="24" t="s">
        <v>142</v>
      </c>
      <c r="BR3" s="37" t="s">
        <v>117</v>
      </c>
      <c r="BS3" s="48" t="s">
        <v>128</v>
      </c>
      <c r="BT3" s="48" t="s">
        <v>178</v>
      </c>
    </row>
    <row r="4" spans="1:72" ht="18.75" customHeight="1" x14ac:dyDescent="0.25">
      <c r="B4" s="20">
        <v>1</v>
      </c>
      <c r="C4" s="22" t="str">
        <f>+"76La Citadella #"&amp;B4</f>
        <v>76La Citadella #1</v>
      </c>
      <c r="D4" t="str">
        <f>"COR22A"&amp;B4</f>
        <v>COR22A1</v>
      </c>
      <c r="E4" s="56" t="s">
        <v>191</v>
      </c>
      <c r="F4" s="20">
        <v>1000</v>
      </c>
      <c r="G4" s="14" t="s">
        <v>209</v>
      </c>
      <c r="H4" s="23" t="s">
        <v>157</v>
      </c>
      <c r="J4" s="57" t="s">
        <v>192</v>
      </c>
      <c r="K4" s="22" t="s">
        <v>193</v>
      </c>
      <c r="L4" s="57" t="s">
        <v>158</v>
      </c>
      <c r="M4" s="22">
        <v>1</v>
      </c>
      <c r="N4" s="57" t="s">
        <v>159</v>
      </c>
      <c r="O4" s="22">
        <v>1</v>
      </c>
      <c r="P4" s="57" t="s">
        <v>160</v>
      </c>
      <c r="Q4" s="22">
        <v>1</v>
      </c>
      <c r="R4" s="57" t="s">
        <v>161</v>
      </c>
      <c r="S4" s="22">
        <v>1</v>
      </c>
      <c r="T4" s="57" t="s">
        <v>162</v>
      </c>
      <c r="U4" s="22">
        <v>1</v>
      </c>
      <c r="V4" s="57" t="s">
        <v>194</v>
      </c>
      <c r="X4" s="57" t="s">
        <v>38</v>
      </c>
      <c r="Y4" s="22" t="s">
        <v>195</v>
      </c>
      <c r="Z4" s="57" t="s">
        <v>39</v>
      </c>
      <c r="AA4" s="22" t="s">
        <v>196</v>
      </c>
      <c r="AB4" s="57" t="s">
        <v>40</v>
      </c>
      <c r="AC4" s="22" t="s">
        <v>197</v>
      </c>
      <c r="AD4" s="57" t="s">
        <v>41</v>
      </c>
      <c r="AE4" s="22" t="s">
        <v>198</v>
      </c>
      <c r="AF4" s="57" t="s">
        <v>42</v>
      </c>
      <c r="AG4" s="22" t="s">
        <v>199</v>
      </c>
      <c r="AH4" s="57" t="s">
        <v>68</v>
      </c>
      <c r="AI4" s="22" t="s">
        <v>200</v>
      </c>
      <c r="AJ4" s="57" t="s">
        <v>71</v>
      </c>
      <c r="AK4" s="22" t="s">
        <v>163</v>
      </c>
      <c r="AL4" s="57" t="s">
        <v>74</v>
      </c>
      <c r="AM4" s="22" t="s">
        <v>164</v>
      </c>
      <c r="AW4" s="22"/>
      <c r="AX4" s="20" t="s">
        <v>23</v>
      </c>
      <c r="AY4" s="20">
        <v>10</v>
      </c>
      <c r="AZ4" s="20" t="s">
        <v>24</v>
      </c>
      <c r="BA4" s="20">
        <v>90</v>
      </c>
      <c r="BB4" s="20" t="s">
        <v>220</v>
      </c>
      <c r="BC4" s="20">
        <v>0</v>
      </c>
      <c r="BD4" s="64" t="s">
        <v>212</v>
      </c>
      <c r="BE4" t="s">
        <v>210</v>
      </c>
      <c r="BF4" s="14" t="s">
        <v>211</v>
      </c>
      <c r="BG4" t="s">
        <v>168</v>
      </c>
      <c r="BJ4" t="s">
        <v>165</v>
      </c>
      <c r="BK4" t="s">
        <v>166</v>
      </c>
      <c r="BN4" s="36">
        <v>9500</v>
      </c>
      <c r="BO4" s="36">
        <v>9500</v>
      </c>
      <c r="BP4">
        <f>24*17</f>
        <v>408</v>
      </c>
      <c r="BR4" s="38">
        <v>44733</v>
      </c>
      <c r="BS4" s="20" t="s">
        <v>220</v>
      </c>
      <c r="BT4" s="20" t="str">
        <f t="shared" ref="BT4:BT67" si="0">SUBSTITUTE(BJ4," ","") &amp; "_" &amp; D4</f>
        <v>LaCitadella_COR22A1</v>
      </c>
    </row>
    <row r="5" spans="1:72" ht="18.399999999999999" customHeight="1" x14ac:dyDescent="0.25">
      <c r="B5" s="20">
        <f>+B4+1</f>
        <v>2</v>
      </c>
      <c r="C5" s="22" t="str">
        <f>+"76La Citadella #"&amp;B5</f>
        <v>76La Citadella #2</v>
      </c>
      <c r="D5" t="str">
        <f t="shared" ref="D5:D68" si="1">"COR22A"&amp;B5</f>
        <v>COR22A2</v>
      </c>
      <c r="E5" s="56" t="s">
        <v>191</v>
      </c>
      <c r="F5" s="20">
        <v>1000</v>
      </c>
      <c r="G5" s="14" t="s">
        <v>208</v>
      </c>
      <c r="H5" s="23" t="s">
        <v>157</v>
      </c>
      <c r="J5" s="57" t="s">
        <v>192</v>
      </c>
      <c r="K5" s="22" t="s">
        <v>193</v>
      </c>
      <c r="L5" s="57" t="s">
        <v>158</v>
      </c>
      <c r="M5" s="22">
        <v>1</v>
      </c>
      <c r="N5" s="57" t="s">
        <v>159</v>
      </c>
      <c r="O5" s="22">
        <v>1</v>
      </c>
      <c r="P5" s="57" t="s">
        <v>160</v>
      </c>
      <c r="Q5" s="22">
        <v>1</v>
      </c>
      <c r="R5" s="57" t="s">
        <v>161</v>
      </c>
      <c r="S5" s="22">
        <v>1</v>
      </c>
      <c r="T5" s="57" t="s">
        <v>162</v>
      </c>
      <c r="U5" s="22">
        <v>1</v>
      </c>
      <c r="V5" s="57" t="s">
        <v>194</v>
      </c>
      <c r="X5" s="57" t="s">
        <v>38</v>
      </c>
      <c r="Y5" s="22" t="s">
        <v>195</v>
      </c>
      <c r="Z5" s="57" t="s">
        <v>39</v>
      </c>
      <c r="AA5" s="22" t="s">
        <v>196</v>
      </c>
      <c r="AB5" s="57" t="s">
        <v>40</v>
      </c>
      <c r="AC5" s="22" t="s">
        <v>197</v>
      </c>
      <c r="AD5" s="57" t="s">
        <v>41</v>
      </c>
      <c r="AE5" s="22" t="s">
        <v>198</v>
      </c>
      <c r="AF5" s="57" t="s">
        <v>42</v>
      </c>
      <c r="AG5" s="22" t="s">
        <v>199</v>
      </c>
      <c r="AH5" s="57" t="s">
        <v>68</v>
      </c>
      <c r="AI5" s="22" t="s">
        <v>200</v>
      </c>
      <c r="AJ5" s="57" t="s">
        <v>71</v>
      </c>
      <c r="AK5" s="22" t="s">
        <v>163</v>
      </c>
      <c r="AL5" s="57" t="s">
        <v>74</v>
      </c>
      <c r="AM5" s="22" t="s">
        <v>164</v>
      </c>
      <c r="AN5" s="57" t="s">
        <v>43</v>
      </c>
      <c r="AO5" s="22" t="s">
        <v>164</v>
      </c>
      <c r="AW5" s="22"/>
      <c r="AX5" s="20" t="s">
        <v>23</v>
      </c>
      <c r="AY5" s="20">
        <v>10</v>
      </c>
      <c r="AZ5" s="20" t="s">
        <v>24</v>
      </c>
      <c r="BA5" s="20">
        <v>90</v>
      </c>
      <c r="BB5" s="20" t="s">
        <v>220</v>
      </c>
      <c r="BC5" s="20">
        <v>0</v>
      </c>
      <c r="BD5" s="64" t="s">
        <v>213</v>
      </c>
      <c r="BE5" t="s">
        <v>210</v>
      </c>
      <c r="BF5" s="14" t="s">
        <v>211</v>
      </c>
      <c r="BG5" t="s">
        <v>168</v>
      </c>
      <c r="BJ5" t="s">
        <v>165</v>
      </c>
      <c r="BK5" t="s">
        <v>166</v>
      </c>
      <c r="BN5" s="36">
        <v>9500</v>
      </c>
      <c r="BO5" s="36">
        <v>9500</v>
      </c>
      <c r="BP5">
        <f t="shared" ref="BP5:BP68" si="2">24*17</f>
        <v>408</v>
      </c>
      <c r="BR5" s="38">
        <v>44733</v>
      </c>
      <c r="BS5" s="20" t="s">
        <v>220</v>
      </c>
      <c r="BT5" s="20" t="str">
        <f t="shared" si="0"/>
        <v>LaCitadella_COR22A2</v>
      </c>
    </row>
    <row r="6" spans="1:72" ht="18.75" customHeight="1" x14ac:dyDescent="0.3">
      <c r="A6" s="66" t="s">
        <v>219</v>
      </c>
      <c r="B6" s="20">
        <f t="shared" ref="B6:B69" si="3">+B5+1</f>
        <v>3</v>
      </c>
      <c r="C6" s="22" t="str">
        <f t="shared" ref="C6:C68" si="4">+"La Citadella #"&amp;B6</f>
        <v>La Citadella #3</v>
      </c>
      <c r="D6" t="str">
        <f t="shared" si="1"/>
        <v>COR22A3</v>
      </c>
      <c r="E6" s="56" t="s">
        <v>191</v>
      </c>
      <c r="F6" s="20">
        <v>1000</v>
      </c>
      <c r="G6" s="63" t="s">
        <v>201</v>
      </c>
      <c r="H6" s="23" t="s">
        <v>157</v>
      </c>
      <c r="J6" s="57" t="s">
        <v>192</v>
      </c>
      <c r="K6" s="22" t="s">
        <v>193</v>
      </c>
      <c r="L6" s="57" t="s">
        <v>158</v>
      </c>
      <c r="M6" s="22">
        <v>1</v>
      </c>
      <c r="N6" s="57" t="s">
        <v>159</v>
      </c>
      <c r="O6" s="22">
        <v>1</v>
      </c>
      <c r="P6" s="57" t="s">
        <v>160</v>
      </c>
      <c r="Q6" s="22">
        <v>1</v>
      </c>
      <c r="R6" s="57" t="s">
        <v>161</v>
      </c>
      <c r="S6" s="22">
        <v>1</v>
      </c>
      <c r="T6" s="57" t="s">
        <v>162</v>
      </c>
      <c r="U6" s="22">
        <v>1</v>
      </c>
      <c r="V6" s="57" t="s">
        <v>194</v>
      </c>
      <c r="X6" s="57" t="s">
        <v>38</v>
      </c>
      <c r="Y6" s="22" t="s">
        <v>195</v>
      </c>
      <c r="Z6" s="57" t="s">
        <v>39</v>
      </c>
      <c r="AA6" s="22" t="s">
        <v>196</v>
      </c>
      <c r="AB6" s="57" t="s">
        <v>40</v>
      </c>
      <c r="AC6" s="22" t="s">
        <v>197</v>
      </c>
      <c r="AD6" s="57" t="s">
        <v>41</v>
      </c>
      <c r="AE6" s="22" t="s">
        <v>198</v>
      </c>
      <c r="AF6" s="57" t="s">
        <v>42</v>
      </c>
      <c r="AG6" s="22" t="s">
        <v>199</v>
      </c>
      <c r="AH6" s="57" t="s">
        <v>68</v>
      </c>
      <c r="AI6" s="22" t="s">
        <v>200</v>
      </c>
      <c r="AJ6" s="57" t="s">
        <v>71</v>
      </c>
      <c r="AK6" s="22" t="s">
        <v>163</v>
      </c>
      <c r="AL6" s="57" t="s">
        <v>74</v>
      </c>
      <c r="AM6" s="22" t="s">
        <v>164</v>
      </c>
      <c r="AN6" s="57" t="s">
        <v>43</v>
      </c>
      <c r="AO6" s="22" t="s">
        <v>164</v>
      </c>
      <c r="AW6" s="22"/>
      <c r="AX6" s="20" t="s">
        <v>23</v>
      </c>
      <c r="AY6" s="20">
        <v>10</v>
      </c>
      <c r="AZ6" s="20" t="s">
        <v>24</v>
      </c>
      <c r="BA6" s="20">
        <v>90</v>
      </c>
      <c r="BB6" s="20" t="s">
        <v>220</v>
      </c>
      <c r="BC6" s="20">
        <v>0</v>
      </c>
      <c r="BD6" s="14" t="s">
        <v>214</v>
      </c>
      <c r="BE6" t="s">
        <v>210</v>
      </c>
      <c r="BJ6" t="s">
        <v>165</v>
      </c>
      <c r="BK6" t="s">
        <v>166</v>
      </c>
      <c r="BN6" s="36">
        <v>9500</v>
      </c>
      <c r="BO6" s="36">
        <v>9500</v>
      </c>
      <c r="BP6">
        <f t="shared" si="2"/>
        <v>408</v>
      </c>
      <c r="BR6" s="38">
        <v>44733</v>
      </c>
      <c r="BS6" s="20" t="s">
        <v>220</v>
      </c>
      <c r="BT6" s="20" t="str">
        <f t="shared" si="0"/>
        <v>LaCitadella_COR22A3</v>
      </c>
    </row>
    <row r="7" spans="1:72" ht="18.75" customHeight="1" x14ac:dyDescent="0.25">
      <c r="A7" s="65">
        <f>COUNTA(C:C)</f>
        <v>1595</v>
      </c>
      <c r="B7" s="20">
        <f t="shared" si="3"/>
        <v>4</v>
      </c>
      <c r="C7" s="22" t="str">
        <f t="shared" si="4"/>
        <v>La Citadella #4</v>
      </c>
      <c r="D7" t="str">
        <f t="shared" si="1"/>
        <v>COR22A4</v>
      </c>
      <c r="E7" s="56" t="s">
        <v>191</v>
      </c>
      <c r="F7" s="20">
        <v>1000</v>
      </c>
      <c r="G7" s="63" t="s">
        <v>201</v>
      </c>
      <c r="H7" s="23" t="s">
        <v>157</v>
      </c>
      <c r="J7" s="57" t="s">
        <v>192</v>
      </c>
      <c r="K7" s="22" t="s">
        <v>193</v>
      </c>
      <c r="L7" s="57" t="s">
        <v>158</v>
      </c>
      <c r="M7" s="22">
        <v>1</v>
      </c>
      <c r="N7" s="57" t="s">
        <v>159</v>
      </c>
      <c r="O7" s="22">
        <v>1</v>
      </c>
      <c r="P7" s="57" t="s">
        <v>160</v>
      </c>
      <c r="Q7" s="22">
        <v>1</v>
      </c>
      <c r="R7" s="57" t="s">
        <v>161</v>
      </c>
      <c r="S7" s="22">
        <v>1</v>
      </c>
      <c r="T7" s="57" t="s">
        <v>162</v>
      </c>
      <c r="U7" s="22">
        <v>1</v>
      </c>
      <c r="V7" s="57" t="s">
        <v>194</v>
      </c>
      <c r="X7" s="57" t="s">
        <v>38</v>
      </c>
      <c r="Y7" s="22" t="s">
        <v>195</v>
      </c>
      <c r="Z7" s="57" t="s">
        <v>39</v>
      </c>
      <c r="AA7" s="22" t="s">
        <v>196</v>
      </c>
      <c r="AB7" s="57" t="s">
        <v>40</v>
      </c>
      <c r="AC7" s="22" t="s">
        <v>197</v>
      </c>
      <c r="AD7" s="57" t="s">
        <v>41</v>
      </c>
      <c r="AE7" s="22" t="s">
        <v>198</v>
      </c>
      <c r="AF7" s="57" t="s">
        <v>42</v>
      </c>
      <c r="AG7" s="22" t="s">
        <v>199</v>
      </c>
      <c r="AH7" s="57" t="s">
        <v>68</v>
      </c>
      <c r="AI7" s="22" t="s">
        <v>200</v>
      </c>
      <c r="AJ7" s="57" t="s">
        <v>71</v>
      </c>
      <c r="AK7" s="22" t="s">
        <v>163</v>
      </c>
      <c r="AL7" s="57" t="s">
        <v>74</v>
      </c>
      <c r="AM7" s="22" t="s">
        <v>164</v>
      </c>
      <c r="AN7" s="57" t="s">
        <v>43</v>
      </c>
      <c r="AO7" s="22" t="s">
        <v>164</v>
      </c>
      <c r="AW7" s="22"/>
      <c r="AX7" s="20" t="s">
        <v>23</v>
      </c>
      <c r="AY7" s="20">
        <v>10</v>
      </c>
      <c r="AZ7" s="20" t="s">
        <v>24</v>
      </c>
      <c r="BA7" s="20">
        <v>90</v>
      </c>
      <c r="BB7" s="20" t="s">
        <v>220</v>
      </c>
      <c r="BC7" s="20">
        <v>0</v>
      </c>
      <c r="BD7" s="14" t="s">
        <v>216</v>
      </c>
      <c r="BJ7" t="s">
        <v>165</v>
      </c>
      <c r="BK7" t="s">
        <v>166</v>
      </c>
      <c r="BN7" s="36">
        <v>9500</v>
      </c>
      <c r="BO7" s="36">
        <v>9500</v>
      </c>
      <c r="BP7">
        <f t="shared" si="2"/>
        <v>408</v>
      </c>
      <c r="BR7" s="38">
        <v>44733</v>
      </c>
      <c r="BS7" s="20" t="s">
        <v>220</v>
      </c>
      <c r="BT7" s="20" t="str">
        <f t="shared" si="0"/>
        <v>LaCitadella_COR22A4</v>
      </c>
    </row>
    <row r="8" spans="1:72" ht="18.75" customHeight="1" x14ac:dyDescent="0.25">
      <c r="B8" s="20">
        <f t="shared" si="3"/>
        <v>5</v>
      </c>
      <c r="C8" s="22" t="str">
        <f t="shared" si="4"/>
        <v>La Citadella #5</v>
      </c>
      <c r="D8" t="str">
        <f t="shared" si="1"/>
        <v>COR22A5</v>
      </c>
      <c r="E8" s="56" t="s">
        <v>191</v>
      </c>
      <c r="F8" s="20">
        <v>1000</v>
      </c>
      <c r="G8" s="63" t="s">
        <v>201</v>
      </c>
      <c r="H8" s="23" t="s">
        <v>157</v>
      </c>
      <c r="J8" s="57" t="s">
        <v>192</v>
      </c>
      <c r="K8" s="22" t="s">
        <v>193</v>
      </c>
      <c r="L8" s="57" t="s">
        <v>158</v>
      </c>
      <c r="M8" s="22">
        <v>1</v>
      </c>
      <c r="N8" s="57" t="s">
        <v>159</v>
      </c>
      <c r="O8" s="22">
        <v>1</v>
      </c>
      <c r="P8" s="57" t="s">
        <v>160</v>
      </c>
      <c r="Q8" s="22">
        <v>1</v>
      </c>
      <c r="R8" s="57" t="s">
        <v>161</v>
      </c>
      <c r="S8" s="22">
        <v>1</v>
      </c>
      <c r="T8" s="57" t="s">
        <v>162</v>
      </c>
      <c r="U8" s="22">
        <v>1</v>
      </c>
      <c r="V8" s="57" t="s">
        <v>194</v>
      </c>
      <c r="X8" s="57" t="s">
        <v>38</v>
      </c>
      <c r="Y8" s="22" t="s">
        <v>195</v>
      </c>
      <c r="Z8" s="57" t="s">
        <v>39</v>
      </c>
      <c r="AA8" s="22" t="s">
        <v>196</v>
      </c>
      <c r="AB8" s="57" t="s">
        <v>40</v>
      </c>
      <c r="AC8" s="22" t="s">
        <v>197</v>
      </c>
      <c r="AD8" s="57" t="s">
        <v>41</v>
      </c>
      <c r="AE8" s="22" t="s">
        <v>198</v>
      </c>
      <c r="AF8" s="57" t="s">
        <v>42</v>
      </c>
      <c r="AG8" s="22" t="s">
        <v>199</v>
      </c>
      <c r="AH8" s="57" t="s">
        <v>68</v>
      </c>
      <c r="AI8" s="22" t="s">
        <v>200</v>
      </c>
      <c r="AJ8" s="57" t="s">
        <v>71</v>
      </c>
      <c r="AK8" s="22" t="s">
        <v>163</v>
      </c>
      <c r="AL8" s="57" t="s">
        <v>74</v>
      </c>
      <c r="AM8" s="22" t="s">
        <v>164</v>
      </c>
      <c r="AN8" s="57" t="s">
        <v>43</v>
      </c>
      <c r="AO8" s="22" t="s">
        <v>164</v>
      </c>
      <c r="AW8" s="22"/>
      <c r="AX8" s="20" t="s">
        <v>23</v>
      </c>
      <c r="AY8" s="20">
        <v>10</v>
      </c>
      <c r="AZ8" s="20" t="s">
        <v>24</v>
      </c>
      <c r="BA8" s="20">
        <v>90</v>
      </c>
      <c r="BB8" s="20" t="s">
        <v>220</v>
      </c>
      <c r="BC8" s="20">
        <v>0</v>
      </c>
      <c r="BD8" s="14" t="s">
        <v>217</v>
      </c>
      <c r="BJ8" t="s">
        <v>165</v>
      </c>
      <c r="BK8" t="s">
        <v>166</v>
      </c>
      <c r="BN8" s="36">
        <v>9500</v>
      </c>
      <c r="BO8" s="36">
        <v>9500</v>
      </c>
      <c r="BP8">
        <f t="shared" si="2"/>
        <v>408</v>
      </c>
      <c r="BR8" s="38">
        <v>44733</v>
      </c>
      <c r="BS8" s="20" t="s">
        <v>220</v>
      </c>
      <c r="BT8" s="20" t="str">
        <f t="shared" si="0"/>
        <v>LaCitadella_COR22A5</v>
      </c>
    </row>
    <row r="9" spans="1:72" ht="18.75" customHeight="1" x14ac:dyDescent="0.25">
      <c r="B9" s="20">
        <f t="shared" si="3"/>
        <v>6</v>
      </c>
      <c r="C9" s="22" t="str">
        <f t="shared" si="4"/>
        <v>La Citadella #6</v>
      </c>
      <c r="D9" t="str">
        <f t="shared" si="1"/>
        <v>COR22A6</v>
      </c>
      <c r="E9" s="56" t="s">
        <v>191</v>
      </c>
      <c r="F9" s="20">
        <v>1000</v>
      </c>
      <c r="G9" s="63" t="s">
        <v>201</v>
      </c>
      <c r="H9" s="23" t="s">
        <v>157</v>
      </c>
      <c r="J9" s="57" t="s">
        <v>192</v>
      </c>
      <c r="K9" s="22" t="s">
        <v>193</v>
      </c>
      <c r="L9" s="57" t="s">
        <v>158</v>
      </c>
      <c r="M9" s="22">
        <v>1</v>
      </c>
      <c r="N9" s="57" t="s">
        <v>159</v>
      </c>
      <c r="O9" s="22">
        <v>1</v>
      </c>
      <c r="P9" s="57" t="s">
        <v>160</v>
      </c>
      <c r="Q9" s="22">
        <v>1</v>
      </c>
      <c r="R9" s="57" t="s">
        <v>161</v>
      </c>
      <c r="S9" s="22">
        <v>1</v>
      </c>
      <c r="T9" s="57" t="s">
        <v>162</v>
      </c>
      <c r="U9" s="22">
        <v>1</v>
      </c>
      <c r="V9" s="57" t="s">
        <v>194</v>
      </c>
      <c r="X9" s="57" t="s">
        <v>38</v>
      </c>
      <c r="Y9" s="22" t="s">
        <v>195</v>
      </c>
      <c r="Z9" s="57" t="s">
        <v>39</v>
      </c>
      <c r="AA9" s="22" t="s">
        <v>196</v>
      </c>
      <c r="AB9" s="57" t="s">
        <v>40</v>
      </c>
      <c r="AC9" s="22" t="s">
        <v>197</v>
      </c>
      <c r="AD9" s="57" t="s">
        <v>41</v>
      </c>
      <c r="AE9" s="22" t="s">
        <v>198</v>
      </c>
      <c r="AF9" s="57" t="s">
        <v>42</v>
      </c>
      <c r="AG9" s="22" t="s">
        <v>199</v>
      </c>
      <c r="AH9" s="57" t="s">
        <v>68</v>
      </c>
      <c r="AI9" s="22" t="s">
        <v>200</v>
      </c>
      <c r="AJ9" s="57" t="s">
        <v>71</v>
      </c>
      <c r="AK9" s="22" t="s">
        <v>163</v>
      </c>
      <c r="AL9" s="57" t="s">
        <v>74</v>
      </c>
      <c r="AM9" s="22" t="s">
        <v>164</v>
      </c>
      <c r="AN9" s="57" t="s">
        <v>43</v>
      </c>
      <c r="AO9" s="22" t="s">
        <v>164</v>
      </c>
      <c r="AW9" s="22"/>
      <c r="AX9" s="20" t="s">
        <v>23</v>
      </c>
      <c r="AY9" s="20">
        <v>10</v>
      </c>
      <c r="AZ9" s="20" t="s">
        <v>24</v>
      </c>
      <c r="BA9" s="20">
        <v>90</v>
      </c>
      <c r="BB9" s="20" t="s">
        <v>220</v>
      </c>
      <c r="BC9" s="20">
        <v>0</v>
      </c>
      <c r="BD9" s="14" t="s">
        <v>218</v>
      </c>
      <c r="BJ9" t="s">
        <v>165</v>
      </c>
      <c r="BK9" t="s">
        <v>166</v>
      </c>
      <c r="BN9" s="36">
        <v>9500</v>
      </c>
      <c r="BO9" s="36">
        <v>9500</v>
      </c>
      <c r="BP9">
        <f t="shared" si="2"/>
        <v>408</v>
      </c>
      <c r="BR9" s="38">
        <v>44733</v>
      </c>
      <c r="BS9" s="20" t="s">
        <v>220</v>
      </c>
      <c r="BT9" s="20" t="str">
        <f t="shared" si="0"/>
        <v>LaCitadella_COR22A6</v>
      </c>
    </row>
    <row r="10" spans="1:72" ht="18.75" customHeight="1" x14ac:dyDescent="0.25">
      <c r="B10" s="20">
        <f t="shared" si="3"/>
        <v>7</v>
      </c>
      <c r="C10" s="22" t="str">
        <f t="shared" si="4"/>
        <v>La Citadella #7</v>
      </c>
      <c r="D10" t="str">
        <f t="shared" si="1"/>
        <v>COR22A7</v>
      </c>
      <c r="E10" s="56" t="s">
        <v>191</v>
      </c>
      <c r="F10" s="20">
        <v>1000</v>
      </c>
      <c r="G10" s="63" t="s">
        <v>201</v>
      </c>
      <c r="H10" s="23" t="s">
        <v>157</v>
      </c>
      <c r="J10" s="57" t="s">
        <v>192</v>
      </c>
      <c r="K10" s="22" t="s">
        <v>193</v>
      </c>
      <c r="L10" s="57" t="s">
        <v>158</v>
      </c>
      <c r="M10" s="22">
        <v>1</v>
      </c>
      <c r="N10" s="57" t="s">
        <v>159</v>
      </c>
      <c r="O10" s="22">
        <v>1</v>
      </c>
      <c r="P10" s="57" t="s">
        <v>160</v>
      </c>
      <c r="Q10" s="22">
        <v>1</v>
      </c>
      <c r="R10" s="57" t="s">
        <v>161</v>
      </c>
      <c r="S10" s="22">
        <v>1</v>
      </c>
      <c r="T10" s="57" t="s">
        <v>162</v>
      </c>
      <c r="U10" s="22">
        <v>1</v>
      </c>
      <c r="V10" s="57" t="s">
        <v>194</v>
      </c>
      <c r="X10" s="57" t="s">
        <v>38</v>
      </c>
      <c r="Y10" s="22" t="s">
        <v>195</v>
      </c>
      <c r="Z10" s="57" t="s">
        <v>39</v>
      </c>
      <c r="AA10" s="22" t="s">
        <v>196</v>
      </c>
      <c r="AB10" s="57" t="s">
        <v>40</v>
      </c>
      <c r="AC10" s="22" t="s">
        <v>197</v>
      </c>
      <c r="AD10" s="57" t="s">
        <v>41</v>
      </c>
      <c r="AE10" s="22" t="s">
        <v>198</v>
      </c>
      <c r="AF10" s="57" t="s">
        <v>42</v>
      </c>
      <c r="AG10" s="22" t="s">
        <v>199</v>
      </c>
      <c r="AH10" s="57" t="s">
        <v>68</v>
      </c>
      <c r="AI10" s="22" t="s">
        <v>200</v>
      </c>
      <c r="AJ10" s="57" t="s">
        <v>71</v>
      </c>
      <c r="AK10" s="22" t="s">
        <v>163</v>
      </c>
      <c r="AL10" s="57" t="s">
        <v>74</v>
      </c>
      <c r="AM10" s="22" t="s">
        <v>164</v>
      </c>
      <c r="AN10" s="57" t="s">
        <v>43</v>
      </c>
      <c r="AO10" s="22" t="s">
        <v>164</v>
      </c>
      <c r="AW10" s="22"/>
      <c r="AX10" s="20" t="s">
        <v>23</v>
      </c>
      <c r="AY10" s="20">
        <v>10</v>
      </c>
      <c r="AZ10" s="20" t="s">
        <v>24</v>
      </c>
      <c r="BA10" s="20">
        <v>90</v>
      </c>
      <c r="BB10" s="20" t="s">
        <v>220</v>
      </c>
      <c r="BC10" s="20">
        <v>0</v>
      </c>
      <c r="BD10" s="64" t="s">
        <v>213</v>
      </c>
      <c r="BJ10" t="s">
        <v>165</v>
      </c>
      <c r="BK10" t="s">
        <v>166</v>
      </c>
      <c r="BN10" s="36">
        <v>9500</v>
      </c>
      <c r="BO10" s="36">
        <v>9500</v>
      </c>
      <c r="BP10">
        <f t="shared" si="2"/>
        <v>408</v>
      </c>
      <c r="BR10" s="38">
        <v>44733</v>
      </c>
      <c r="BS10" s="20" t="s">
        <v>220</v>
      </c>
      <c r="BT10" s="20" t="str">
        <f t="shared" si="0"/>
        <v>LaCitadella_COR22A7</v>
      </c>
    </row>
    <row r="11" spans="1:72" ht="18.75" customHeight="1" x14ac:dyDescent="0.25">
      <c r="B11" s="20">
        <f t="shared" si="3"/>
        <v>8</v>
      </c>
      <c r="C11" s="22" t="str">
        <f t="shared" si="4"/>
        <v>La Citadella #8</v>
      </c>
      <c r="D11" t="str">
        <f t="shared" si="1"/>
        <v>COR22A8</v>
      </c>
      <c r="E11" s="56" t="s">
        <v>191</v>
      </c>
      <c r="F11" s="20">
        <v>1000</v>
      </c>
      <c r="G11" s="63" t="s">
        <v>201</v>
      </c>
      <c r="H11" s="23" t="s">
        <v>157</v>
      </c>
      <c r="J11" s="57" t="s">
        <v>192</v>
      </c>
      <c r="K11" s="22" t="s">
        <v>193</v>
      </c>
      <c r="L11" s="57" t="s">
        <v>158</v>
      </c>
      <c r="M11" s="22">
        <v>1</v>
      </c>
      <c r="N11" s="57" t="s">
        <v>159</v>
      </c>
      <c r="O11" s="22">
        <v>1</v>
      </c>
      <c r="P11" s="57" t="s">
        <v>160</v>
      </c>
      <c r="Q11" s="22">
        <v>1</v>
      </c>
      <c r="R11" s="57" t="s">
        <v>161</v>
      </c>
      <c r="S11" s="22">
        <v>1</v>
      </c>
      <c r="T11" s="57" t="s">
        <v>162</v>
      </c>
      <c r="U11" s="22">
        <v>1</v>
      </c>
      <c r="V11" s="57" t="s">
        <v>194</v>
      </c>
      <c r="X11" s="57" t="s">
        <v>38</v>
      </c>
      <c r="Y11" s="22" t="s">
        <v>195</v>
      </c>
      <c r="Z11" s="57" t="s">
        <v>39</v>
      </c>
      <c r="AA11" s="22" t="s">
        <v>196</v>
      </c>
      <c r="AB11" s="57" t="s">
        <v>40</v>
      </c>
      <c r="AC11" s="22" t="s">
        <v>197</v>
      </c>
      <c r="AD11" s="57" t="s">
        <v>41</v>
      </c>
      <c r="AE11" s="22" t="s">
        <v>198</v>
      </c>
      <c r="AF11" s="57" t="s">
        <v>42</v>
      </c>
      <c r="AG11" s="22" t="s">
        <v>199</v>
      </c>
      <c r="AH11" s="57" t="s">
        <v>68</v>
      </c>
      <c r="AI11" s="22" t="s">
        <v>200</v>
      </c>
      <c r="AJ11" s="57" t="s">
        <v>71</v>
      </c>
      <c r="AK11" s="22" t="s">
        <v>163</v>
      </c>
      <c r="AL11" s="57" t="s">
        <v>74</v>
      </c>
      <c r="AM11" s="22" t="s">
        <v>164</v>
      </c>
      <c r="AN11" s="57" t="s">
        <v>43</v>
      </c>
      <c r="AO11" s="22" t="s">
        <v>164</v>
      </c>
      <c r="AW11" s="22"/>
      <c r="AX11" s="20" t="s">
        <v>23</v>
      </c>
      <c r="AY11" s="20">
        <v>10</v>
      </c>
      <c r="AZ11" s="20" t="s">
        <v>24</v>
      </c>
      <c r="BA11" s="20">
        <v>90</v>
      </c>
      <c r="BB11" s="20" t="s">
        <v>220</v>
      </c>
      <c r="BC11" s="20">
        <v>0</v>
      </c>
      <c r="BD11" s="14" t="s">
        <v>214</v>
      </c>
      <c r="BJ11" t="s">
        <v>165</v>
      </c>
      <c r="BK11" t="s">
        <v>166</v>
      </c>
      <c r="BN11" s="36">
        <v>9500</v>
      </c>
      <c r="BO11" s="36">
        <v>9500</v>
      </c>
      <c r="BP11">
        <f t="shared" si="2"/>
        <v>408</v>
      </c>
      <c r="BR11" s="38">
        <v>44733</v>
      </c>
      <c r="BS11" s="20" t="s">
        <v>220</v>
      </c>
      <c r="BT11" s="20" t="str">
        <f t="shared" si="0"/>
        <v>LaCitadella_COR22A8</v>
      </c>
    </row>
    <row r="12" spans="1:72" ht="18.75" customHeight="1" x14ac:dyDescent="0.25">
      <c r="B12" s="20">
        <f t="shared" si="3"/>
        <v>9</v>
      </c>
      <c r="C12" s="22" t="str">
        <f t="shared" si="4"/>
        <v>La Citadella #9</v>
      </c>
      <c r="D12" t="str">
        <f t="shared" si="1"/>
        <v>COR22A9</v>
      </c>
      <c r="E12" s="56" t="s">
        <v>191</v>
      </c>
      <c r="F12" s="20">
        <v>1000</v>
      </c>
      <c r="G12" s="63" t="s">
        <v>201</v>
      </c>
      <c r="H12" s="23" t="s">
        <v>157</v>
      </c>
      <c r="J12" s="57" t="s">
        <v>192</v>
      </c>
      <c r="K12" s="22" t="s">
        <v>193</v>
      </c>
      <c r="L12" s="57" t="s">
        <v>158</v>
      </c>
      <c r="M12" s="22">
        <v>1</v>
      </c>
      <c r="N12" s="57" t="s">
        <v>159</v>
      </c>
      <c r="O12" s="22">
        <v>1</v>
      </c>
      <c r="P12" s="57" t="s">
        <v>160</v>
      </c>
      <c r="Q12" s="22">
        <v>1</v>
      </c>
      <c r="R12" s="57" t="s">
        <v>161</v>
      </c>
      <c r="S12" s="22">
        <v>1</v>
      </c>
      <c r="T12" s="57" t="s">
        <v>162</v>
      </c>
      <c r="U12" s="22">
        <v>1</v>
      </c>
      <c r="V12" s="57" t="s">
        <v>194</v>
      </c>
      <c r="X12" s="57" t="s">
        <v>38</v>
      </c>
      <c r="Y12" s="22" t="s">
        <v>195</v>
      </c>
      <c r="Z12" s="57" t="s">
        <v>39</v>
      </c>
      <c r="AA12" s="22" t="s">
        <v>196</v>
      </c>
      <c r="AB12" s="57" t="s">
        <v>40</v>
      </c>
      <c r="AC12" s="22" t="s">
        <v>197</v>
      </c>
      <c r="AD12" s="57" t="s">
        <v>41</v>
      </c>
      <c r="AE12" s="22" t="s">
        <v>198</v>
      </c>
      <c r="AF12" s="57" t="s">
        <v>42</v>
      </c>
      <c r="AG12" s="22" t="s">
        <v>199</v>
      </c>
      <c r="AH12" s="57" t="s">
        <v>68</v>
      </c>
      <c r="AI12" s="22" t="s">
        <v>200</v>
      </c>
      <c r="AJ12" s="57" t="s">
        <v>71</v>
      </c>
      <c r="AK12" s="22" t="s">
        <v>163</v>
      </c>
      <c r="AL12" s="57" t="s">
        <v>74</v>
      </c>
      <c r="AM12" s="22" t="s">
        <v>164</v>
      </c>
      <c r="AN12" s="57" t="s">
        <v>43</v>
      </c>
      <c r="AO12" s="22" t="s">
        <v>164</v>
      </c>
      <c r="AW12" s="22"/>
      <c r="AX12" s="20" t="s">
        <v>23</v>
      </c>
      <c r="AY12" s="20">
        <v>10</v>
      </c>
      <c r="AZ12" s="20" t="s">
        <v>24</v>
      </c>
      <c r="BA12" s="20">
        <v>90</v>
      </c>
      <c r="BB12" s="20" t="s">
        <v>220</v>
      </c>
      <c r="BC12" s="20">
        <v>0</v>
      </c>
      <c r="BD12" s="14" t="s">
        <v>216</v>
      </c>
      <c r="BJ12" t="s">
        <v>165</v>
      </c>
      <c r="BK12" t="s">
        <v>166</v>
      </c>
      <c r="BN12" s="36">
        <v>9500</v>
      </c>
      <c r="BO12" s="36">
        <v>9500</v>
      </c>
      <c r="BP12">
        <f t="shared" si="2"/>
        <v>408</v>
      </c>
      <c r="BR12" s="38">
        <v>44733</v>
      </c>
      <c r="BS12" s="20" t="s">
        <v>220</v>
      </c>
      <c r="BT12" s="20" t="str">
        <f t="shared" si="0"/>
        <v>LaCitadella_COR22A9</v>
      </c>
    </row>
    <row r="13" spans="1:72" ht="18.75" customHeight="1" x14ac:dyDescent="0.25">
      <c r="B13" s="20">
        <f t="shared" si="3"/>
        <v>10</v>
      </c>
      <c r="C13" s="22" t="str">
        <f t="shared" si="4"/>
        <v>La Citadella #10</v>
      </c>
      <c r="D13" t="str">
        <f t="shared" si="1"/>
        <v>COR22A10</v>
      </c>
      <c r="E13" s="56" t="s">
        <v>191</v>
      </c>
      <c r="F13" s="20">
        <v>1000</v>
      </c>
      <c r="G13" s="63" t="s">
        <v>201</v>
      </c>
      <c r="H13" s="23" t="s">
        <v>157</v>
      </c>
      <c r="J13" s="57" t="s">
        <v>192</v>
      </c>
      <c r="K13" s="22" t="s">
        <v>193</v>
      </c>
      <c r="L13" s="57" t="s">
        <v>158</v>
      </c>
      <c r="M13" s="22">
        <v>1</v>
      </c>
      <c r="N13" s="57" t="s">
        <v>159</v>
      </c>
      <c r="O13" s="22">
        <v>1</v>
      </c>
      <c r="P13" s="57" t="s">
        <v>160</v>
      </c>
      <c r="Q13" s="22">
        <v>1</v>
      </c>
      <c r="R13" s="57" t="s">
        <v>161</v>
      </c>
      <c r="S13" s="22">
        <v>1</v>
      </c>
      <c r="T13" s="57" t="s">
        <v>162</v>
      </c>
      <c r="U13" s="22">
        <v>1</v>
      </c>
      <c r="V13" s="57" t="s">
        <v>194</v>
      </c>
      <c r="X13" s="57" t="s">
        <v>38</v>
      </c>
      <c r="Y13" s="22" t="s">
        <v>195</v>
      </c>
      <c r="Z13" s="57" t="s">
        <v>39</v>
      </c>
      <c r="AA13" s="22" t="s">
        <v>196</v>
      </c>
      <c r="AB13" s="57" t="s">
        <v>40</v>
      </c>
      <c r="AC13" s="22" t="s">
        <v>197</v>
      </c>
      <c r="AD13" s="57" t="s">
        <v>41</v>
      </c>
      <c r="AE13" s="22" t="s">
        <v>198</v>
      </c>
      <c r="AF13" s="57" t="s">
        <v>42</v>
      </c>
      <c r="AG13" s="22" t="s">
        <v>199</v>
      </c>
      <c r="AH13" s="57" t="s">
        <v>68</v>
      </c>
      <c r="AI13" s="22" t="s">
        <v>200</v>
      </c>
      <c r="AJ13" s="57" t="s">
        <v>71</v>
      </c>
      <c r="AK13" s="22" t="s">
        <v>163</v>
      </c>
      <c r="AL13" s="57" t="s">
        <v>74</v>
      </c>
      <c r="AM13" s="22" t="s">
        <v>164</v>
      </c>
      <c r="AN13" s="57" t="s">
        <v>43</v>
      </c>
      <c r="AO13" s="22" t="s">
        <v>164</v>
      </c>
      <c r="AW13" s="22"/>
      <c r="AX13" s="20" t="s">
        <v>23</v>
      </c>
      <c r="AY13" s="20">
        <v>10</v>
      </c>
      <c r="AZ13" s="20" t="s">
        <v>24</v>
      </c>
      <c r="BA13" s="20">
        <v>90</v>
      </c>
      <c r="BB13" s="20" t="s">
        <v>220</v>
      </c>
      <c r="BC13" s="20">
        <v>0</v>
      </c>
      <c r="BD13" s="14" t="s">
        <v>217</v>
      </c>
      <c r="BJ13" t="s">
        <v>165</v>
      </c>
      <c r="BK13" t="s">
        <v>166</v>
      </c>
      <c r="BN13" s="36">
        <v>9500</v>
      </c>
      <c r="BO13" s="36">
        <v>9500</v>
      </c>
      <c r="BP13">
        <f t="shared" si="2"/>
        <v>408</v>
      </c>
      <c r="BR13" s="38">
        <v>44733</v>
      </c>
      <c r="BS13" s="20" t="s">
        <v>220</v>
      </c>
      <c r="BT13" s="20" t="str">
        <f t="shared" si="0"/>
        <v>LaCitadella_COR22A10</v>
      </c>
    </row>
    <row r="14" spans="1:72" ht="18.75" customHeight="1" x14ac:dyDescent="0.25">
      <c r="B14" s="20">
        <f t="shared" si="3"/>
        <v>11</v>
      </c>
      <c r="C14" s="22" t="str">
        <f t="shared" si="4"/>
        <v>La Citadella #11</v>
      </c>
      <c r="D14" t="str">
        <f t="shared" si="1"/>
        <v>COR22A11</v>
      </c>
      <c r="E14" s="56" t="s">
        <v>191</v>
      </c>
      <c r="F14" s="20">
        <v>1000</v>
      </c>
      <c r="G14" s="63" t="s">
        <v>201</v>
      </c>
      <c r="H14" s="23" t="s">
        <v>157</v>
      </c>
      <c r="J14" s="57" t="s">
        <v>192</v>
      </c>
      <c r="K14" s="22" t="s">
        <v>193</v>
      </c>
      <c r="L14" s="57" t="s">
        <v>158</v>
      </c>
      <c r="M14" s="22">
        <v>1</v>
      </c>
      <c r="N14" s="57" t="s">
        <v>159</v>
      </c>
      <c r="O14" s="22">
        <v>1</v>
      </c>
      <c r="P14" s="57" t="s">
        <v>160</v>
      </c>
      <c r="Q14" s="22">
        <v>1</v>
      </c>
      <c r="R14" s="57" t="s">
        <v>161</v>
      </c>
      <c r="S14" s="22">
        <v>1</v>
      </c>
      <c r="T14" s="57" t="s">
        <v>162</v>
      </c>
      <c r="U14" s="22">
        <v>1</v>
      </c>
      <c r="V14" s="57" t="s">
        <v>194</v>
      </c>
      <c r="X14" s="57" t="s">
        <v>38</v>
      </c>
      <c r="Y14" s="22" t="s">
        <v>195</v>
      </c>
      <c r="Z14" s="57" t="s">
        <v>39</v>
      </c>
      <c r="AA14" s="22" t="s">
        <v>196</v>
      </c>
      <c r="AB14" s="57" t="s">
        <v>40</v>
      </c>
      <c r="AC14" s="22" t="s">
        <v>197</v>
      </c>
      <c r="AD14" s="57" t="s">
        <v>41</v>
      </c>
      <c r="AE14" s="22" t="s">
        <v>198</v>
      </c>
      <c r="AF14" s="57" t="s">
        <v>42</v>
      </c>
      <c r="AG14" s="22" t="s">
        <v>199</v>
      </c>
      <c r="AH14" s="57" t="s">
        <v>68</v>
      </c>
      <c r="AI14" s="22" t="s">
        <v>200</v>
      </c>
      <c r="AJ14" s="57" t="s">
        <v>71</v>
      </c>
      <c r="AK14" s="22" t="s">
        <v>163</v>
      </c>
      <c r="AL14" s="57" t="s">
        <v>74</v>
      </c>
      <c r="AM14" s="22" t="s">
        <v>164</v>
      </c>
      <c r="AW14" s="22"/>
      <c r="AX14" s="20" t="s">
        <v>23</v>
      </c>
      <c r="AY14" s="20">
        <v>10</v>
      </c>
      <c r="AZ14" s="20" t="s">
        <v>24</v>
      </c>
      <c r="BA14" s="20">
        <v>90</v>
      </c>
      <c r="BB14" s="20" t="s">
        <v>220</v>
      </c>
      <c r="BC14" s="20">
        <v>0</v>
      </c>
      <c r="BD14" s="14" t="s">
        <v>218</v>
      </c>
      <c r="BJ14" t="s">
        <v>165</v>
      </c>
      <c r="BK14" t="s">
        <v>166</v>
      </c>
      <c r="BN14" s="36">
        <v>9500</v>
      </c>
      <c r="BO14" s="36">
        <v>9500</v>
      </c>
      <c r="BP14">
        <f t="shared" si="2"/>
        <v>408</v>
      </c>
      <c r="BR14" s="38">
        <v>44733</v>
      </c>
      <c r="BS14" s="20" t="s">
        <v>220</v>
      </c>
      <c r="BT14" s="20" t="str">
        <f t="shared" si="0"/>
        <v>LaCitadella_COR22A11</v>
      </c>
    </row>
    <row r="15" spans="1:72" ht="18.75" customHeight="1" x14ac:dyDescent="0.25">
      <c r="B15" s="20">
        <f t="shared" si="3"/>
        <v>12</v>
      </c>
      <c r="C15" s="22" t="str">
        <f t="shared" si="4"/>
        <v>La Citadella #12</v>
      </c>
      <c r="D15" t="str">
        <f t="shared" si="1"/>
        <v>COR22A12</v>
      </c>
      <c r="E15" s="56" t="s">
        <v>191</v>
      </c>
      <c r="F15" s="20">
        <v>1000</v>
      </c>
      <c r="G15" s="63" t="s">
        <v>201</v>
      </c>
      <c r="H15" s="23" t="s">
        <v>157</v>
      </c>
      <c r="J15" s="57" t="s">
        <v>192</v>
      </c>
      <c r="K15" s="22" t="s">
        <v>193</v>
      </c>
      <c r="L15" s="57" t="s">
        <v>158</v>
      </c>
      <c r="M15" s="22">
        <v>1</v>
      </c>
      <c r="N15" s="57" t="s">
        <v>159</v>
      </c>
      <c r="O15" s="22">
        <v>1</v>
      </c>
      <c r="P15" s="57" t="s">
        <v>160</v>
      </c>
      <c r="Q15" s="22">
        <v>1</v>
      </c>
      <c r="R15" s="57" t="s">
        <v>161</v>
      </c>
      <c r="S15" s="22">
        <v>1</v>
      </c>
      <c r="T15" s="57" t="s">
        <v>162</v>
      </c>
      <c r="U15" s="22">
        <v>1</v>
      </c>
      <c r="V15" s="57" t="s">
        <v>194</v>
      </c>
      <c r="X15" s="57" t="s">
        <v>38</v>
      </c>
      <c r="Y15" s="22" t="s">
        <v>195</v>
      </c>
      <c r="Z15" s="57" t="s">
        <v>39</v>
      </c>
      <c r="AA15" s="22" t="s">
        <v>196</v>
      </c>
      <c r="AB15" s="57" t="s">
        <v>40</v>
      </c>
      <c r="AC15" s="22" t="s">
        <v>197</v>
      </c>
      <c r="AD15" s="57" t="s">
        <v>41</v>
      </c>
      <c r="AE15" s="22" t="s">
        <v>198</v>
      </c>
      <c r="AF15" s="57" t="s">
        <v>42</v>
      </c>
      <c r="AG15" s="22" t="s">
        <v>199</v>
      </c>
      <c r="AH15" s="57" t="s">
        <v>68</v>
      </c>
      <c r="AI15" s="22" t="s">
        <v>200</v>
      </c>
      <c r="AJ15" s="57" t="s">
        <v>71</v>
      </c>
      <c r="AK15" s="22" t="s">
        <v>163</v>
      </c>
      <c r="AL15" s="57" t="s">
        <v>74</v>
      </c>
      <c r="AM15" s="22" t="s">
        <v>164</v>
      </c>
      <c r="AW15" s="22"/>
      <c r="AX15" s="20" t="s">
        <v>23</v>
      </c>
      <c r="AY15" s="20">
        <v>10</v>
      </c>
      <c r="AZ15" s="20" t="s">
        <v>24</v>
      </c>
      <c r="BA15" s="20">
        <v>90</v>
      </c>
      <c r="BB15" s="20" t="s">
        <v>220</v>
      </c>
      <c r="BC15" s="20">
        <v>0</v>
      </c>
      <c r="BD15" s="64" t="s">
        <v>213</v>
      </c>
      <c r="BJ15" t="s">
        <v>165</v>
      </c>
      <c r="BK15" t="s">
        <v>166</v>
      </c>
      <c r="BN15" s="36">
        <v>9500</v>
      </c>
      <c r="BO15" s="36">
        <v>9500</v>
      </c>
      <c r="BP15">
        <f t="shared" si="2"/>
        <v>408</v>
      </c>
      <c r="BR15" s="38">
        <v>44733</v>
      </c>
      <c r="BS15" s="20" t="s">
        <v>220</v>
      </c>
      <c r="BT15" s="20" t="str">
        <f t="shared" si="0"/>
        <v>LaCitadella_COR22A12</v>
      </c>
    </row>
    <row r="16" spans="1:72" ht="18.75" customHeight="1" x14ac:dyDescent="0.25">
      <c r="A16" t="s">
        <v>112</v>
      </c>
      <c r="B16" s="20">
        <f t="shared" si="3"/>
        <v>13</v>
      </c>
      <c r="C16" s="22" t="str">
        <f t="shared" si="4"/>
        <v>La Citadella #13</v>
      </c>
      <c r="D16" t="str">
        <f t="shared" si="1"/>
        <v>COR22A13</v>
      </c>
      <c r="E16" s="56" t="s">
        <v>191</v>
      </c>
      <c r="F16" s="20">
        <v>1000</v>
      </c>
      <c r="G16" s="63" t="s">
        <v>201</v>
      </c>
      <c r="H16" s="23" t="s">
        <v>157</v>
      </c>
      <c r="J16" s="57" t="s">
        <v>192</v>
      </c>
      <c r="K16" s="22" t="s">
        <v>193</v>
      </c>
      <c r="L16" s="57" t="s">
        <v>158</v>
      </c>
      <c r="M16" s="22">
        <v>1</v>
      </c>
      <c r="N16" s="57" t="s">
        <v>159</v>
      </c>
      <c r="O16" s="22">
        <v>1</v>
      </c>
      <c r="P16" s="57" t="s">
        <v>160</v>
      </c>
      <c r="Q16" s="22">
        <v>1</v>
      </c>
      <c r="R16" s="57" t="s">
        <v>161</v>
      </c>
      <c r="S16" s="22">
        <v>1</v>
      </c>
      <c r="T16" s="57" t="s">
        <v>162</v>
      </c>
      <c r="U16" s="22">
        <v>1</v>
      </c>
      <c r="V16" s="57" t="s">
        <v>194</v>
      </c>
      <c r="X16" s="57" t="s">
        <v>38</v>
      </c>
      <c r="Y16" s="22" t="s">
        <v>195</v>
      </c>
      <c r="Z16" s="57" t="s">
        <v>39</v>
      </c>
      <c r="AA16" s="22" t="s">
        <v>196</v>
      </c>
      <c r="AB16" s="57" t="s">
        <v>40</v>
      </c>
      <c r="AC16" s="22" t="s">
        <v>197</v>
      </c>
      <c r="AD16" s="57" t="s">
        <v>41</v>
      </c>
      <c r="AE16" s="22" t="s">
        <v>198</v>
      </c>
      <c r="AF16" s="57" t="s">
        <v>42</v>
      </c>
      <c r="AG16" s="22" t="s">
        <v>199</v>
      </c>
      <c r="AH16" s="57" t="s">
        <v>68</v>
      </c>
      <c r="AI16" s="22" t="s">
        <v>200</v>
      </c>
      <c r="AJ16" s="57" t="s">
        <v>71</v>
      </c>
      <c r="AK16" s="22" t="s">
        <v>163</v>
      </c>
      <c r="AL16" s="57" t="s">
        <v>74</v>
      </c>
      <c r="AM16" s="22" t="s">
        <v>164</v>
      </c>
      <c r="AW16" s="22"/>
      <c r="AX16" s="20" t="s">
        <v>23</v>
      </c>
      <c r="AY16" s="20">
        <v>10</v>
      </c>
      <c r="AZ16" s="20" t="s">
        <v>24</v>
      </c>
      <c r="BA16" s="20">
        <v>90</v>
      </c>
      <c r="BB16" s="20" t="s">
        <v>220</v>
      </c>
      <c r="BC16" s="20">
        <v>0</v>
      </c>
      <c r="BD16" s="14" t="s">
        <v>214</v>
      </c>
      <c r="BJ16" t="s">
        <v>165</v>
      </c>
      <c r="BK16" t="s">
        <v>166</v>
      </c>
      <c r="BN16" s="36">
        <v>9500</v>
      </c>
      <c r="BO16" s="36">
        <v>9500</v>
      </c>
      <c r="BP16">
        <f t="shared" si="2"/>
        <v>408</v>
      </c>
      <c r="BR16" s="38">
        <v>44733</v>
      </c>
      <c r="BS16" s="20" t="s">
        <v>220</v>
      </c>
      <c r="BT16" s="20" t="str">
        <f t="shared" si="0"/>
        <v>LaCitadella_COR22A13</v>
      </c>
    </row>
    <row r="17" spans="1:72" ht="18.75" customHeight="1" x14ac:dyDescent="0.25">
      <c r="A17" s="23" t="s">
        <v>113</v>
      </c>
      <c r="B17" s="20">
        <f t="shared" si="3"/>
        <v>14</v>
      </c>
      <c r="C17" s="22" t="str">
        <f t="shared" si="4"/>
        <v>La Citadella #14</v>
      </c>
      <c r="D17" t="str">
        <f t="shared" si="1"/>
        <v>COR22A14</v>
      </c>
      <c r="E17" s="56" t="s">
        <v>191</v>
      </c>
      <c r="F17" s="20">
        <v>1000</v>
      </c>
      <c r="G17" s="63" t="s">
        <v>201</v>
      </c>
      <c r="H17" s="23" t="s">
        <v>157</v>
      </c>
      <c r="J17" s="57" t="s">
        <v>192</v>
      </c>
      <c r="K17" s="22" t="s">
        <v>193</v>
      </c>
      <c r="L17" s="57" t="s">
        <v>158</v>
      </c>
      <c r="M17" s="22">
        <v>1</v>
      </c>
      <c r="N17" s="57" t="s">
        <v>159</v>
      </c>
      <c r="O17" s="22">
        <v>1</v>
      </c>
      <c r="P17" s="57" t="s">
        <v>160</v>
      </c>
      <c r="Q17" s="22">
        <v>1</v>
      </c>
      <c r="R17" s="57" t="s">
        <v>161</v>
      </c>
      <c r="S17" s="22">
        <v>1</v>
      </c>
      <c r="T17" s="57" t="s">
        <v>162</v>
      </c>
      <c r="U17" s="22">
        <v>1</v>
      </c>
      <c r="V17" s="57" t="s">
        <v>194</v>
      </c>
      <c r="X17" s="57" t="s">
        <v>38</v>
      </c>
      <c r="Y17" s="22" t="s">
        <v>195</v>
      </c>
      <c r="Z17" s="57" t="s">
        <v>39</v>
      </c>
      <c r="AA17" s="22" t="s">
        <v>196</v>
      </c>
      <c r="AB17" s="57" t="s">
        <v>40</v>
      </c>
      <c r="AC17" s="22" t="s">
        <v>197</v>
      </c>
      <c r="AD17" s="57" t="s">
        <v>41</v>
      </c>
      <c r="AE17" s="22" t="s">
        <v>198</v>
      </c>
      <c r="AF17" s="57" t="s">
        <v>42</v>
      </c>
      <c r="AG17" s="22" t="s">
        <v>199</v>
      </c>
      <c r="AH17" s="57" t="s">
        <v>68</v>
      </c>
      <c r="AI17" s="22" t="s">
        <v>200</v>
      </c>
      <c r="AJ17" s="57" t="s">
        <v>71</v>
      </c>
      <c r="AK17" s="22" t="s">
        <v>163</v>
      </c>
      <c r="AL17" s="57" t="s">
        <v>74</v>
      </c>
      <c r="AM17" s="22" t="s">
        <v>164</v>
      </c>
      <c r="AW17" s="22"/>
      <c r="AX17" s="20" t="s">
        <v>23</v>
      </c>
      <c r="AY17" s="20">
        <v>10</v>
      </c>
      <c r="AZ17" s="20" t="s">
        <v>24</v>
      </c>
      <c r="BA17" s="20">
        <v>90</v>
      </c>
      <c r="BB17" s="20" t="s">
        <v>220</v>
      </c>
      <c r="BC17" s="20">
        <v>0</v>
      </c>
      <c r="BD17" s="14" t="s">
        <v>216</v>
      </c>
      <c r="BJ17" t="s">
        <v>165</v>
      </c>
      <c r="BK17" t="s">
        <v>166</v>
      </c>
      <c r="BN17" s="36">
        <v>9500</v>
      </c>
      <c r="BO17" s="36">
        <v>9500</v>
      </c>
      <c r="BP17">
        <f t="shared" si="2"/>
        <v>408</v>
      </c>
      <c r="BR17" s="38">
        <v>44733</v>
      </c>
      <c r="BS17" s="20" t="s">
        <v>167</v>
      </c>
      <c r="BT17" s="20" t="str">
        <f t="shared" si="0"/>
        <v>LaCitadella_COR22A14</v>
      </c>
    </row>
    <row r="18" spans="1:72" ht="18.75" customHeight="1" x14ac:dyDescent="0.25">
      <c r="B18" s="20">
        <f t="shared" si="3"/>
        <v>15</v>
      </c>
      <c r="C18" s="22" t="str">
        <f t="shared" si="4"/>
        <v>La Citadella #15</v>
      </c>
      <c r="D18" t="str">
        <f t="shared" si="1"/>
        <v>COR22A15</v>
      </c>
      <c r="E18" s="56" t="s">
        <v>191</v>
      </c>
      <c r="F18" s="20">
        <v>1000</v>
      </c>
      <c r="G18" s="63" t="s">
        <v>201</v>
      </c>
      <c r="H18" s="23" t="s">
        <v>157</v>
      </c>
      <c r="J18" s="57" t="s">
        <v>192</v>
      </c>
      <c r="K18" s="22" t="s">
        <v>193</v>
      </c>
      <c r="L18" s="57" t="s">
        <v>158</v>
      </c>
      <c r="M18" s="22">
        <v>1</v>
      </c>
      <c r="N18" s="57" t="s">
        <v>159</v>
      </c>
      <c r="O18" s="22">
        <v>1</v>
      </c>
      <c r="P18" s="57" t="s">
        <v>160</v>
      </c>
      <c r="Q18" s="22">
        <v>1</v>
      </c>
      <c r="R18" s="57" t="s">
        <v>161</v>
      </c>
      <c r="S18" s="22">
        <v>1</v>
      </c>
      <c r="T18" s="57" t="s">
        <v>162</v>
      </c>
      <c r="U18" s="22">
        <v>1</v>
      </c>
      <c r="V18" s="57" t="s">
        <v>194</v>
      </c>
      <c r="X18" s="57" t="s">
        <v>38</v>
      </c>
      <c r="Y18" s="22" t="s">
        <v>195</v>
      </c>
      <c r="Z18" s="57" t="s">
        <v>39</v>
      </c>
      <c r="AA18" s="22" t="s">
        <v>196</v>
      </c>
      <c r="AB18" s="57" t="s">
        <v>40</v>
      </c>
      <c r="AC18" s="22" t="s">
        <v>197</v>
      </c>
      <c r="AD18" s="57" t="s">
        <v>41</v>
      </c>
      <c r="AE18" s="22" t="s">
        <v>198</v>
      </c>
      <c r="AF18" s="57" t="s">
        <v>42</v>
      </c>
      <c r="AG18" s="22" t="s">
        <v>199</v>
      </c>
      <c r="AH18" s="57" t="s">
        <v>68</v>
      </c>
      <c r="AI18" s="22" t="s">
        <v>200</v>
      </c>
      <c r="AJ18" s="57" t="s">
        <v>71</v>
      </c>
      <c r="AK18" s="22" t="s">
        <v>163</v>
      </c>
      <c r="AL18" s="57" t="s">
        <v>74</v>
      </c>
      <c r="AM18" s="22" t="s">
        <v>164</v>
      </c>
      <c r="AW18" s="22"/>
      <c r="AX18" s="20" t="s">
        <v>23</v>
      </c>
      <c r="AY18" s="20">
        <v>10</v>
      </c>
      <c r="AZ18" s="20" t="s">
        <v>24</v>
      </c>
      <c r="BA18" s="20">
        <v>90</v>
      </c>
      <c r="BB18" s="20" t="s">
        <v>220</v>
      </c>
      <c r="BC18" s="20">
        <v>0</v>
      </c>
      <c r="BD18" s="14" t="s">
        <v>217</v>
      </c>
      <c r="BJ18" t="s">
        <v>165</v>
      </c>
      <c r="BK18" t="s">
        <v>166</v>
      </c>
      <c r="BN18" s="36">
        <v>9500</v>
      </c>
      <c r="BO18" s="36">
        <v>9500</v>
      </c>
      <c r="BP18">
        <f t="shared" si="2"/>
        <v>408</v>
      </c>
      <c r="BR18" s="38">
        <v>44733</v>
      </c>
      <c r="BS18" s="20" t="s">
        <v>167</v>
      </c>
      <c r="BT18" s="20" t="str">
        <f t="shared" si="0"/>
        <v>LaCitadella_COR22A15</v>
      </c>
    </row>
    <row r="19" spans="1:72" ht="18.75" customHeight="1" x14ac:dyDescent="0.25">
      <c r="B19" s="20">
        <f t="shared" si="3"/>
        <v>16</v>
      </c>
      <c r="C19" s="22" t="str">
        <f t="shared" si="4"/>
        <v>La Citadella #16</v>
      </c>
      <c r="D19" t="str">
        <f t="shared" si="1"/>
        <v>COR22A16</v>
      </c>
      <c r="E19" s="56" t="s">
        <v>191</v>
      </c>
      <c r="F19" s="20">
        <v>1000</v>
      </c>
      <c r="G19" s="63" t="s">
        <v>201</v>
      </c>
      <c r="H19" s="23" t="s">
        <v>157</v>
      </c>
      <c r="J19" s="57" t="s">
        <v>192</v>
      </c>
      <c r="K19" s="22" t="s">
        <v>193</v>
      </c>
      <c r="L19" s="57" t="s">
        <v>158</v>
      </c>
      <c r="M19" s="22">
        <v>1</v>
      </c>
      <c r="N19" s="57" t="s">
        <v>159</v>
      </c>
      <c r="O19" s="22">
        <v>1</v>
      </c>
      <c r="P19" s="57" t="s">
        <v>160</v>
      </c>
      <c r="Q19" s="22">
        <v>1</v>
      </c>
      <c r="R19" s="57" t="s">
        <v>161</v>
      </c>
      <c r="S19" s="22">
        <v>1</v>
      </c>
      <c r="T19" s="57" t="s">
        <v>162</v>
      </c>
      <c r="U19" s="22">
        <v>1</v>
      </c>
      <c r="V19" s="57" t="s">
        <v>194</v>
      </c>
      <c r="X19" s="57" t="s">
        <v>38</v>
      </c>
      <c r="Y19" s="22" t="s">
        <v>195</v>
      </c>
      <c r="Z19" s="57" t="s">
        <v>39</v>
      </c>
      <c r="AA19" s="22" t="s">
        <v>196</v>
      </c>
      <c r="AB19" s="57" t="s">
        <v>40</v>
      </c>
      <c r="AC19" s="22" t="s">
        <v>197</v>
      </c>
      <c r="AD19" s="57" t="s">
        <v>41</v>
      </c>
      <c r="AE19" s="22" t="s">
        <v>198</v>
      </c>
      <c r="AF19" s="57" t="s">
        <v>42</v>
      </c>
      <c r="AG19" s="22" t="s">
        <v>199</v>
      </c>
      <c r="AH19" s="57" t="s">
        <v>68</v>
      </c>
      <c r="AI19" s="22" t="s">
        <v>200</v>
      </c>
      <c r="AJ19" s="57" t="s">
        <v>71</v>
      </c>
      <c r="AK19" s="22" t="s">
        <v>163</v>
      </c>
      <c r="AL19" s="57" t="s">
        <v>74</v>
      </c>
      <c r="AM19" s="22" t="s">
        <v>164</v>
      </c>
      <c r="AW19" s="22"/>
      <c r="AX19" s="20" t="s">
        <v>23</v>
      </c>
      <c r="AY19" s="20">
        <v>10</v>
      </c>
      <c r="AZ19" s="20" t="s">
        <v>24</v>
      </c>
      <c r="BA19" s="20">
        <v>90</v>
      </c>
      <c r="BB19" s="20" t="s">
        <v>220</v>
      </c>
      <c r="BC19" s="20">
        <v>0</v>
      </c>
      <c r="BD19" s="14" t="s">
        <v>218</v>
      </c>
      <c r="BJ19" t="s">
        <v>165</v>
      </c>
      <c r="BK19" t="s">
        <v>166</v>
      </c>
      <c r="BN19" s="36">
        <v>9500</v>
      </c>
      <c r="BO19" s="36">
        <v>9500</v>
      </c>
      <c r="BP19">
        <f t="shared" si="2"/>
        <v>408</v>
      </c>
      <c r="BR19" s="38">
        <v>44733</v>
      </c>
      <c r="BS19" s="20" t="s">
        <v>167</v>
      </c>
      <c r="BT19" s="20" t="str">
        <f t="shared" si="0"/>
        <v>LaCitadella_COR22A16</v>
      </c>
    </row>
    <row r="20" spans="1:72" ht="18.75" customHeight="1" x14ac:dyDescent="0.25">
      <c r="B20" s="20">
        <f t="shared" si="3"/>
        <v>17</v>
      </c>
      <c r="C20" s="22" t="str">
        <f t="shared" si="4"/>
        <v>La Citadella #17</v>
      </c>
      <c r="D20" t="str">
        <f t="shared" si="1"/>
        <v>COR22A17</v>
      </c>
      <c r="E20" s="56" t="s">
        <v>191</v>
      </c>
      <c r="F20" s="20">
        <v>1000</v>
      </c>
      <c r="G20" s="63" t="s">
        <v>201</v>
      </c>
      <c r="H20" s="23" t="s">
        <v>157</v>
      </c>
      <c r="J20" s="57" t="s">
        <v>192</v>
      </c>
      <c r="K20" s="22" t="s">
        <v>193</v>
      </c>
      <c r="L20" s="57" t="s">
        <v>158</v>
      </c>
      <c r="M20" s="22">
        <v>1</v>
      </c>
      <c r="N20" s="57" t="s">
        <v>159</v>
      </c>
      <c r="O20" s="22">
        <v>1</v>
      </c>
      <c r="P20" s="57" t="s">
        <v>160</v>
      </c>
      <c r="Q20" s="22">
        <v>1</v>
      </c>
      <c r="R20" s="57" t="s">
        <v>161</v>
      </c>
      <c r="S20" s="22">
        <v>1</v>
      </c>
      <c r="T20" s="57" t="s">
        <v>162</v>
      </c>
      <c r="U20" s="22">
        <v>1</v>
      </c>
      <c r="V20" s="57" t="s">
        <v>194</v>
      </c>
      <c r="X20" s="57" t="s">
        <v>38</v>
      </c>
      <c r="Y20" s="22" t="s">
        <v>195</v>
      </c>
      <c r="Z20" s="57" t="s">
        <v>39</v>
      </c>
      <c r="AA20" s="22" t="s">
        <v>196</v>
      </c>
      <c r="AB20" s="57" t="s">
        <v>40</v>
      </c>
      <c r="AC20" s="22" t="s">
        <v>197</v>
      </c>
      <c r="AD20" s="57" t="s">
        <v>41</v>
      </c>
      <c r="AE20" s="22" t="s">
        <v>198</v>
      </c>
      <c r="AF20" s="57" t="s">
        <v>42</v>
      </c>
      <c r="AG20" s="22" t="s">
        <v>199</v>
      </c>
      <c r="AH20" s="57" t="s">
        <v>68</v>
      </c>
      <c r="AI20" s="22" t="s">
        <v>200</v>
      </c>
      <c r="AJ20" s="57" t="s">
        <v>71</v>
      </c>
      <c r="AK20" s="22" t="s">
        <v>163</v>
      </c>
      <c r="AL20" s="57" t="s">
        <v>74</v>
      </c>
      <c r="AM20" s="22" t="s">
        <v>164</v>
      </c>
      <c r="AW20" s="22"/>
      <c r="AX20" s="20" t="s">
        <v>23</v>
      </c>
      <c r="AY20" s="20">
        <v>10</v>
      </c>
      <c r="AZ20" s="20" t="s">
        <v>24</v>
      </c>
      <c r="BA20" s="20">
        <v>90</v>
      </c>
      <c r="BB20" s="20" t="s">
        <v>220</v>
      </c>
      <c r="BC20" s="20">
        <v>0</v>
      </c>
      <c r="BD20" s="64" t="s">
        <v>213</v>
      </c>
      <c r="BJ20" t="s">
        <v>165</v>
      </c>
      <c r="BK20" t="s">
        <v>166</v>
      </c>
      <c r="BN20" s="36">
        <v>9500</v>
      </c>
      <c r="BO20" s="36">
        <v>9500</v>
      </c>
      <c r="BP20">
        <f t="shared" si="2"/>
        <v>408</v>
      </c>
      <c r="BR20" s="38">
        <v>44733</v>
      </c>
      <c r="BS20" s="20" t="s">
        <v>167</v>
      </c>
      <c r="BT20" s="20" t="str">
        <f t="shared" si="0"/>
        <v>LaCitadella_COR22A17</v>
      </c>
    </row>
    <row r="21" spans="1:72" ht="18.75" customHeight="1" x14ac:dyDescent="0.25">
      <c r="B21" s="20">
        <f t="shared" si="3"/>
        <v>18</v>
      </c>
      <c r="C21" s="22" t="str">
        <f t="shared" si="4"/>
        <v>La Citadella #18</v>
      </c>
      <c r="D21" t="str">
        <f t="shared" si="1"/>
        <v>COR22A18</v>
      </c>
      <c r="E21" s="56" t="s">
        <v>191</v>
      </c>
      <c r="F21" s="20">
        <v>1000</v>
      </c>
      <c r="G21" s="63" t="s">
        <v>201</v>
      </c>
      <c r="H21" s="23" t="s">
        <v>157</v>
      </c>
      <c r="J21" s="57" t="s">
        <v>192</v>
      </c>
      <c r="K21" s="22" t="s">
        <v>193</v>
      </c>
      <c r="L21" s="57" t="s">
        <v>158</v>
      </c>
      <c r="M21" s="22">
        <v>1</v>
      </c>
      <c r="N21" s="57" t="s">
        <v>159</v>
      </c>
      <c r="O21" s="22">
        <v>1</v>
      </c>
      <c r="P21" s="57" t="s">
        <v>160</v>
      </c>
      <c r="Q21" s="22">
        <v>1</v>
      </c>
      <c r="R21" s="57" t="s">
        <v>161</v>
      </c>
      <c r="S21" s="22">
        <v>1</v>
      </c>
      <c r="T21" s="57" t="s">
        <v>162</v>
      </c>
      <c r="U21" s="22">
        <v>1</v>
      </c>
      <c r="V21" s="57" t="s">
        <v>194</v>
      </c>
      <c r="X21" s="57" t="s">
        <v>38</v>
      </c>
      <c r="Y21" s="22" t="s">
        <v>195</v>
      </c>
      <c r="Z21" s="57" t="s">
        <v>39</v>
      </c>
      <c r="AA21" s="22" t="s">
        <v>196</v>
      </c>
      <c r="AB21" s="57" t="s">
        <v>40</v>
      </c>
      <c r="AC21" s="22" t="s">
        <v>197</v>
      </c>
      <c r="AD21" s="57" t="s">
        <v>41</v>
      </c>
      <c r="AE21" s="22" t="s">
        <v>198</v>
      </c>
      <c r="AF21" s="57" t="s">
        <v>42</v>
      </c>
      <c r="AG21" s="22" t="s">
        <v>199</v>
      </c>
      <c r="AH21" s="57" t="s">
        <v>68</v>
      </c>
      <c r="AI21" s="22" t="s">
        <v>200</v>
      </c>
      <c r="AJ21" s="57" t="s">
        <v>71</v>
      </c>
      <c r="AK21" s="22" t="s">
        <v>163</v>
      </c>
      <c r="AL21" s="57" t="s">
        <v>74</v>
      </c>
      <c r="AM21" s="22" t="s">
        <v>164</v>
      </c>
      <c r="AW21" s="22"/>
      <c r="AX21" s="20" t="s">
        <v>23</v>
      </c>
      <c r="AY21" s="20">
        <v>10</v>
      </c>
      <c r="AZ21" s="20" t="s">
        <v>24</v>
      </c>
      <c r="BA21" s="20">
        <v>90</v>
      </c>
      <c r="BB21" s="20" t="s">
        <v>220</v>
      </c>
      <c r="BC21" s="20">
        <v>0</v>
      </c>
      <c r="BD21" s="14" t="s">
        <v>214</v>
      </c>
      <c r="BJ21" t="s">
        <v>165</v>
      </c>
      <c r="BK21" t="s">
        <v>166</v>
      </c>
      <c r="BN21" s="36">
        <v>9500</v>
      </c>
      <c r="BO21" s="36">
        <v>9500</v>
      </c>
      <c r="BP21">
        <f t="shared" si="2"/>
        <v>408</v>
      </c>
      <c r="BR21" s="38">
        <v>44733</v>
      </c>
      <c r="BS21" s="20" t="s">
        <v>167</v>
      </c>
      <c r="BT21" s="20" t="str">
        <f t="shared" si="0"/>
        <v>LaCitadella_COR22A18</v>
      </c>
    </row>
    <row r="22" spans="1:72" ht="18.75" customHeight="1" x14ac:dyDescent="0.25">
      <c r="B22" s="20">
        <f t="shared" si="3"/>
        <v>19</v>
      </c>
      <c r="C22" s="22" t="str">
        <f t="shared" si="4"/>
        <v>La Citadella #19</v>
      </c>
      <c r="D22" t="str">
        <f t="shared" si="1"/>
        <v>COR22A19</v>
      </c>
      <c r="E22" s="56" t="s">
        <v>191</v>
      </c>
      <c r="F22" s="20">
        <v>1000</v>
      </c>
      <c r="G22" s="63" t="s">
        <v>201</v>
      </c>
      <c r="H22" s="23" t="s">
        <v>157</v>
      </c>
      <c r="J22" s="57" t="s">
        <v>192</v>
      </c>
      <c r="K22" s="22" t="s">
        <v>193</v>
      </c>
      <c r="L22" s="57" t="s">
        <v>158</v>
      </c>
      <c r="M22" s="22">
        <v>1</v>
      </c>
      <c r="N22" s="57" t="s">
        <v>159</v>
      </c>
      <c r="O22" s="22">
        <v>1</v>
      </c>
      <c r="P22" s="57" t="s">
        <v>160</v>
      </c>
      <c r="Q22" s="22">
        <v>1</v>
      </c>
      <c r="R22" s="57" t="s">
        <v>161</v>
      </c>
      <c r="S22" s="22">
        <v>1</v>
      </c>
      <c r="T22" s="57" t="s">
        <v>162</v>
      </c>
      <c r="U22" s="22">
        <v>1</v>
      </c>
      <c r="V22" s="57" t="s">
        <v>194</v>
      </c>
      <c r="X22" s="57" t="s">
        <v>38</v>
      </c>
      <c r="Y22" s="22" t="s">
        <v>195</v>
      </c>
      <c r="Z22" s="57" t="s">
        <v>39</v>
      </c>
      <c r="AA22" s="22" t="s">
        <v>196</v>
      </c>
      <c r="AB22" s="57" t="s">
        <v>40</v>
      </c>
      <c r="AC22" s="22" t="s">
        <v>197</v>
      </c>
      <c r="AD22" s="57" t="s">
        <v>41</v>
      </c>
      <c r="AE22" s="22" t="s">
        <v>198</v>
      </c>
      <c r="AF22" s="57" t="s">
        <v>42</v>
      </c>
      <c r="AG22" s="22" t="s">
        <v>199</v>
      </c>
      <c r="AH22" s="57" t="s">
        <v>68</v>
      </c>
      <c r="AI22" s="22" t="s">
        <v>200</v>
      </c>
      <c r="AJ22" s="57" t="s">
        <v>71</v>
      </c>
      <c r="AK22" s="22" t="s">
        <v>163</v>
      </c>
      <c r="AL22" s="57" t="s">
        <v>74</v>
      </c>
      <c r="AM22" s="22" t="s">
        <v>164</v>
      </c>
      <c r="AW22" s="22"/>
      <c r="AX22" s="20" t="s">
        <v>23</v>
      </c>
      <c r="AY22" s="20">
        <v>10</v>
      </c>
      <c r="AZ22" s="20" t="s">
        <v>24</v>
      </c>
      <c r="BA22" s="20">
        <v>90</v>
      </c>
      <c r="BB22" s="20" t="s">
        <v>220</v>
      </c>
      <c r="BC22" s="20">
        <v>0</v>
      </c>
      <c r="BD22" s="14" t="s">
        <v>216</v>
      </c>
      <c r="BJ22" t="s">
        <v>165</v>
      </c>
      <c r="BK22" t="s">
        <v>166</v>
      </c>
      <c r="BN22" s="36">
        <v>9500</v>
      </c>
      <c r="BO22" s="36">
        <v>9500</v>
      </c>
      <c r="BP22">
        <f t="shared" si="2"/>
        <v>408</v>
      </c>
      <c r="BR22" s="38">
        <v>44733</v>
      </c>
      <c r="BS22" s="20" t="s">
        <v>167</v>
      </c>
      <c r="BT22" s="20" t="str">
        <f t="shared" si="0"/>
        <v>LaCitadella_COR22A19</v>
      </c>
    </row>
    <row r="23" spans="1:72" ht="18.75" customHeight="1" x14ac:dyDescent="0.25">
      <c r="B23" s="20">
        <f t="shared" si="3"/>
        <v>20</v>
      </c>
      <c r="C23" s="22" t="str">
        <f t="shared" si="4"/>
        <v>La Citadella #20</v>
      </c>
      <c r="D23" t="str">
        <f t="shared" si="1"/>
        <v>COR22A20</v>
      </c>
      <c r="E23" s="56" t="s">
        <v>191</v>
      </c>
      <c r="F23" s="20">
        <v>1000</v>
      </c>
      <c r="G23" s="63" t="s">
        <v>201</v>
      </c>
      <c r="H23" s="23" t="s">
        <v>157</v>
      </c>
      <c r="J23" s="57" t="s">
        <v>192</v>
      </c>
      <c r="K23" s="22" t="s">
        <v>193</v>
      </c>
      <c r="L23" s="57" t="s">
        <v>158</v>
      </c>
      <c r="M23" s="22">
        <v>1</v>
      </c>
      <c r="N23" s="57" t="s">
        <v>159</v>
      </c>
      <c r="O23" s="22">
        <v>1</v>
      </c>
      <c r="P23" s="57" t="s">
        <v>160</v>
      </c>
      <c r="Q23" s="22">
        <v>1</v>
      </c>
      <c r="R23" s="57" t="s">
        <v>161</v>
      </c>
      <c r="S23" s="22">
        <v>1</v>
      </c>
      <c r="T23" s="57" t="s">
        <v>162</v>
      </c>
      <c r="U23" s="22">
        <v>1</v>
      </c>
      <c r="V23" s="57" t="s">
        <v>194</v>
      </c>
      <c r="X23" s="57" t="s">
        <v>38</v>
      </c>
      <c r="Y23" s="22" t="s">
        <v>195</v>
      </c>
      <c r="Z23" s="57" t="s">
        <v>39</v>
      </c>
      <c r="AA23" s="22" t="s">
        <v>196</v>
      </c>
      <c r="AB23" s="57" t="s">
        <v>40</v>
      </c>
      <c r="AC23" s="22" t="s">
        <v>197</v>
      </c>
      <c r="AD23" s="57" t="s">
        <v>41</v>
      </c>
      <c r="AE23" s="22" t="s">
        <v>198</v>
      </c>
      <c r="AF23" s="57" t="s">
        <v>42</v>
      </c>
      <c r="AG23" s="22" t="s">
        <v>199</v>
      </c>
      <c r="AH23" s="57" t="s">
        <v>68</v>
      </c>
      <c r="AI23" s="22" t="s">
        <v>200</v>
      </c>
      <c r="AJ23" s="57" t="s">
        <v>71</v>
      </c>
      <c r="AK23" s="22" t="s">
        <v>163</v>
      </c>
      <c r="AL23" s="57" t="s">
        <v>74</v>
      </c>
      <c r="AM23" s="22" t="s">
        <v>164</v>
      </c>
      <c r="AW23" s="22"/>
      <c r="AX23" s="20" t="s">
        <v>23</v>
      </c>
      <c r="AY23" s="20">
        <v>10</v>
      </c>
      <c r="AZ23" s="20" t="s">
        <v>24</v>
      </c>
      <c r="BA23" s="20">
        <v>90</v>
      </c>
      <c r="BB23" s="20" t="s">
        <v>220</v>
      </c>
      <c r="BC23" s="20">
        <v>0</v>
      </c>
      <c r="BD23" s="14" t="s">
        <v>217</v>
      </c>
      <c r="BJ23" t="s">
        <v>165</v>
      </c>
      <c r="BK23" t="s">
        <v>166</v>
      </c>
      <c r="BN23" s="36">
        <v>9500</v>
      </c>
      <c r="BO23" s="36">
        <v>9500</v>
      </c>
      <c r="BP23">
        <f t="shared" si="2"/>
        <v>408</v>
      </c>
      <c r="BR23" s="38">
        <v>44733</v>
      </c>
      <c r="BS23" s="20" t="s">
        <v>167</v>
      </c>
      <c r="BT23" s="20" t="str">
        <f t="shared" si="0"/>
        <v>LaCitadella_COR22A20</v>
      </c>
    </row>
    <row r="24" spans="1:72" ht="18.75" customHeight="1" x14ac:dyDescent="0.25">
      <c r="B24" s="20">
        <f t="shared" si="3"/>
        <v>21</v>
      </c>
      <c r="C24" s="22" t="str">
        <f t="shared" si="4"/>
        <v>La Citadella #21</v>
      </c>
      <c r="D24" t="str">
        <f t="shared" si="1"/>
        <v>COR22A21</v>
      </c>
      <c r="E24" s="56" t="s">
        <v>191</v>
      </c>
      <c r="F24" s="20">
        <v>1000</v>
      </c>
      <c r="G24" s="63" t="s">
        <v>201</v>
      </c>
      <c r="H24" s="23" t="s">
        <v>157</v>
      </c>
      <c r="J24" s="57" t="s">
        <v>192</v>
      </c>
      <c r="K24" s="22" t="s">
        <v>193</v>
      </c>
      <c r="L24" s="57" t="s">
        <v>158</v>
      </c>
      <c r="M24" s="22">
        <v>1</v>
      </c>
      <c r="N24" s="57" t="s">
        <v>159</v>
      </c>
      <c r="O24" s="22">
        <v>1</v>
      </c>
      <c r="P24" s="57" t="s">
        <v>160</v>
      </c>
      <c r="Q24" s="22">
        <v>1</v>
      </c>
      <c r="R24" s="57" t="s">
        <v>161</v>
      </c>
      <c r="S24" s="22">
        <v>1</v>
      </c>
      <c r="T24" s="57" t="s">
        <v>162</v>
      </c>
      <c r="U24" s="22">
        <v>1</v>
      </c>
      <c r="V24" s="57" t="s">
        <v>194</v>
      </c>
      <c r="X24" s="57" t="s">
        <v>38</v>
      </c>
      <c r="Y24" s="22" t="s">
        <v>195</v>
      </c>
      <c r="Z24" s="57" t="s">
        <v>39</v>
      </c>
      <c r="AA24" s="22" t="s">
        <v>196</v>
      </c>
      <c r="AB24" s="57" t="s">
        <v>40</v>
      </c>
      <c r="AC24" s="22" t="s">
        <v>197</v>
      </c>
      <c r="AD24" s="57" t="s">
        <v>41</v>
      </c>
      <c r="AE24" s="22" t="s">
        <v>198</v>
      </c>
      <c r="AF24" s="57" t="s">
        <v>42</v>
      </c>
      <c r="AG24" s="22" t="s">
        <v>199</v>
      </c>
      <c r="AH24" s="57" t="s">
        <v>68</v>
      </c>
      <c r="AI24" s="22" t="s">
        <v>200</v>
      </c>
      <c r="AJ24" s="57" t="s">
        <v>71</v>
      </c>
      <c r="AK24" s="22" t="s">
        <v>163</v>
      </c>
      <c r="AL24" s="57" t="s">
        <v>74</v>
      </c>
      <c r="AM24" s="22" t="s">
        <v>164</v>
      </c>
      <c r="AW24" s="22"/>
      <c r="AX24" s="20" t="s">
        <v>23</v>
      </c>
      <c r="AY24" s="20">
        <v>10</v>
      </c>
      <c r="AZ24" s="20" t="s">
        <v>24</v>
      </c>
      <c r="BA24" s="20">
        <v>90</v>
      </c>
      <c r="BD24" s="14"/>
      <c r="BJ24" t="s">
        <v>165</v>
      </c>
      <c r="BK24" t="s">
        <v>166</v>
      </c>
      <c r="BN24" s="36">
        <v>9500</v>
      </c>
      <c r="BO24" s="36">
        <v>9500</v>
      </c>
      <c r="BP24">
        <f t="shared" si="2"/>
        <v>408</v>
      </c>
      <c r="BR24" s="38">
        <v>44733</v>
      </c>
      <c r="BS24" s="20" t="s">
        <v>167</v>
      </c>
      <c r="BT24" s="20" t="str">
        <f t="shared" si="0"/>
        <v>LaCitadella_COR22A21</v>
      </c>
    </row>
    <row r="25" spans="1:72" ht="18.75" customHeight="1" x14ac:dyDescent="0.25">
      <c r="B25" s="20">
        <f t="shared" si="3"/>
        <v>22</v>
      </c>
      <c r="C25" s="22" t="str">
        <f t="shared" si="4"/>
        <v>La Citadella #22</v>
      </c>
      <c r="D25" t="str">
        <f t="shared" si="1"/>
        <v>COR22A22</v>
      </c>
      <c r="E25" s="56" t="s">
        <v>191</v>
      </c>
      <c r="F25" s="20">
        <v>1000</v>
      </c>
      <c r="G25" s="63" t="s">
        <v>201</v>
      </c>
      <c r="H25" s="23" t="s">
        <v>157</v>
      </c>
      <c r="J25" s="57" t="s">
        <v>192</v>
      </c>
      <c r="K25" s="22" t="s">
        <v>193</v>
      </c>
      <c r="L25" s="57" t="s">
        <v>158</v>
      </c>
      <c r="M25" s="22">
        <v>1</v>
      </c>
      <c r="N25" s="57" t="s">
        <v>159</v>
      </c>
      <c r="O25" s="22">
        <v>1</v>
      </c>
      <c r="P25" s="57" t="s">
        <v>160</v>
      </c>
      <c r="Q25" s="22">
        <v>1</v>
      </c>
      <c r="R25" s="57" t="s">
        <v>161</v>
      </c>
      <c r="S25" s="22">
        <v>1</v>
      </c>
      <c r="T25" s="57" t="s">
        <v>162</v>
      </c>
      <c r="U25" s="22">
        <v>1</v>
      </c>
      <c r="V25" s="57" t="s">
        <v>194</v>
      </c>
      <c r="X25" s="57" t="s">
        <v>38</v>
      </c>
      <c r="Y25" s="22" t="s">
        <v>195</v>
      </c>
      <c r="Z25" s="57" t="s">
        <v>39</v>
      </c>
      <c r="AA25" s="22" t="s">
        <v>196</v>
      </c>
      <c r="AB25" s="57" t="s">
        <v>40</v>
      </c>
      <c r="AC25" s="22" t="s">
        <v>197</v>
      </c>
      <c r="AD25" s="57" t="s">
        <v>41</v>
      </c>
      <c r="AE25" s="22" t="s">
        <v>198</v>
      </c>
      <c r="AF25" s="57" t="s">
        <v>42</v>
      </c>
      <c r="AG25" s="22" t="s">
        <v>199</v>
      </c>
      <c r="AH25" s="57" t="s">
        <v>68</v>
      </c>
      <c r="AI25" s="22" t="s">
        <v>200</v>
      </c>
      <c r="AJ25" s="57" t="s">
        <v>71</v>
      </c>
      <c r="AK25" s="22" t="s">
        <v>163</v>
      </c>
      <c r="AL25" s="57" t="s">
        <v>74</v>
      </c>
      <c r="AM25" s="22" t="s">
        <v>164</v>
      </c>
      <c r="AW25" s="22"/>
      <c r="AX25" s="20" t="s">
        <v>23</v>
      </c>
      <c r="AY25" s="20">
        <v>10</v>
      </c>
      <c r="AZ25" s="20" t="s">
        <v>24</v>
      </c>
      <c r="BA25" s="20">
        <v>90</v>
      </c>
      <c r="BD25" s="14"/>
      <c r="BJ25" t="s">
        <v>165</v>
      </c>
      <c r="BK25" t="s">
        <v>166</v>
      </c>
      <c r="BN25" s="36">
        <v>9500</v>
      </c>
      <c r="BO25" s="36">
        <v>9500</v>
      </c>
      <c r="BP25">
        <f t="shared" si="2"/>
        <v>408</v>
      </c>
      <c r="BR25" s="38">
        <v>44733</v>
      </c>
      <c r="BS25" s="20" t="s">
        <v>167</v>
      </c>
      <c r="BT25" s="20" t="str">
        <f t="shared" si="0"/>
        <v>LaCitadella_COR22A22</v>
      </c>
    </row>
    <row r="26" spans="1:72" ht="18.75" customHeight="1" x14ac:dyDescent="0.25">
      <c r="B26" s="20">
        <f t="shared" si="3"/>
        <v>23</v>
      </c>
      <c r="C26" s="22" t="str">
        <f t="shared" si="4"/>
        <v>La Citadella #23</v>
      </c>
      <c r="D26" t="str">
        <f t="shared" si="1"/>
        <v>COR22A23</v>
      </c>
      <c r="E26" s="56" t="s">
        <v>191</v>
      </c>
      <c r="F26" s="20">
        <v>1000</v>
      </c>
      <c r="G26" s="63" t="s">
        <v>201</v>
      </c>
      <c r="H26" s="23" t="s">
        <v>157</v>
      </c>
      <c r="J26" s="57" t="s">
        <v>192</v>
      </c>
      <c r="K26" s="22" t="s">
        <v>193</v>
      </c>
      <c r="L26" s="57" t="s">
        <v>158</v>
      </c>
      <c r="M26" s="22">
        <v>1</v>
      </c>
      <c r="N26" s="57" t="s">
        <v>159</v>
      </c>
      <c r="O26" s="22">
        <v>1</v>
      </c>
      <c r="P26" s="57" t="s">
        <v>160</v>
      </c>
      <c r="Q26" s="22">
        <v>1</v>
      </c>
      <c r="R26" s="57" t="s">
        <v>161</v>
      </c>
      <c r="S26" s="22">
        <v>1</v>
      </c>
      <c r="T26" s="57" t="s">
        <v>162</v>
      </c>
      <c r="U26" s="22">
        <v>1</v>
      </c>
      <c r="V26" s="57" t="s">
        <v>194</v>
      </c>
      <c r="X26" s="57" t="s">
        <v>38</v>
      </c>
      <c r="Y26" s="22" t="s">
        <v>195</v>
      </c>
      <c r="Z26" s="57" t="s">
        <v>39</v>
      </c>
      <c r="AA26" s="22" t="s">
        <v>196</v>
      </c>
      <c r="AB26" s="57" t="s">
        <v>40</v>
      </c>
      <c r="AC26" s="22" t="s">
        <v>197</v>
      </c>
      <c r="AD26" s="57" t="s">
        <v>41</v>
      </c>
      <c r="AE26" s="22" t="s">
        <v>198</v>
      </c>
      <c r="AF26" s="57" t="s">
        <v>42</v>
      </c>
      <c r="AG26" s="22" t="s">
        <v>199</v>
      </c>
      <c r="AH26" s="57" t="s">
        <v>68</v>
      </c>
      <c r="AI26" s="22" t="s">
        <v>200</v>
      </c>
      <c r="AJ26" s="57" t="s">
        <v>71</v>
      </c>
      <c r="AK26" s="22" t="s">
        <v>163</v>
      </c>
      <c r="AL26" s="57" t="s">
        <v>74</v>
      </c>
      <c r="AM26" s="22" t="s">
        <v>164</v>
      </c>
      <c r="AW26" s="22"/>
      <c r="AX26" s="20" t="s">
        <v>23</v>
      </c>
      <c r="AY26" s="20">
        <v>10</v>
      </c>
      <c r="AZ26" s="20" t="s">
        <v>24</v>
      </c>
      <c r="BA26" s="20">
        <v>90</v>
      </c>
      <c r="BD26" s="14"/>
      <c r="BJ26" t="s">
        <v>165</v>
      </c>
      <c r="BK26" t="s">
        <v>166</v>
      </c>
      <c r="BN26" s="36">
        <v>9500</v>
      </c>
      <c r="BO26" s="36">
        <v>9500</v>
      </c>
      <c r="BP26">
        <f t="shared" si="2"/>
        <v>408</v>
      </c>
      <c r="BR26" s="38">
        <v>44733</v>
      </c>
      <c r="BS26" s="20" t="s">
        <v>167</v>
      </c>
      <c r="BT26" s="20" t="str">
        <f t="shared" si="0"/>
        <v>LaCitadella_COR22A23</v>
      </c>
    </row>
    <row r="27" spans="1:72" ht="18.75" customHeight="1" x14ac:dyDescent="0.25">
      <c r="B27" s="20">
        <f t="shared" si="3"/>
        <v>24</v>
      </c>
      <c r="C27" s="22" t="str">
        <f t="shared" si="4"/>
        <v>La Citadella #24</v>
      </c>
      <c r="D27" t="str">
        <f t="shared" si="1"/>
        <v>COR22A24</v>
      </c>
      <c r="E27" s="56" t="s">
        <v>191</v>
      </c>
      <c r="F27" s="20">
        <v>1000</v>
      </c>
      <c r="G27" s="63" t="s">
        <v>201</v>
      </c>
      <c r="H27" s="23" t="s">
        <v>157</v>
      </c>
      <c r="J27" s="57" t="s">
        <v>192</v>
      </c>
      <c r="K27" s="22" t="s">
        <v>193</v>
      </c>
      <c r="L27" s="57" t="s">
        <v>158</v>
      </c>
      <c r="M27" s="22">
        <v>1</v>
      </c>
      <c r="N27" s="57" t="s">
        <v>159</v>
      </c>
      <c r="O27" s="22">
        <v>1</v>
      </c>
      <c r="P27" s="57" t="s">
        <v>160</v>
      </c>
      <c r="Q27" s="22">
        <v>1</v>
      </c>
      <c r="R27" s="57" t="s">
        <v>161</v>
      </c>
      <c r="S27" s="22">
        <v>1</v>
      </c>
      <c r="T27" s="57" t="s">
        <v>162</v>
      </c>
      <c r="U27" s="22">
        <v>1</v>
      </c>
      <c r="V27" s="57" t="s">
        <v>194</v>
      </c>
      <c r="X27" s="57" t="s">
        <v>38</v>
      </c>
      <c r="Y27" s="22" t="s">
        <v>195</v>
      </c>
      <c r="Z27" s="57" t="s">
        <v>39</v>
      </c>
      <c r="AA27" s="22" t="s">
        <v>196</v>
      </c>
      <c r="AB27" s="57" t="s">
        <v>40</v>
      </c>
      <c r="AC27" s="22" t="s">
        <v>197</v>
      </c>
      <c r="AD27" s="57" t="s">
        <v>41</v>
      </c>
      <c r="AE27" s="22" t="s">
        <v>198</v>
      </c>
      <c r="AF27" s="57" t="s">
        <v>42</v>
      </c>
      <c r="AG27" s="22" t="s">
        <v>199</v>
      </c>
      <c r="AH27" s="57" t="s">
        <v>68</v>
      </c>
      <c r="AI27" s="22" t="s">
        <v>200</v>
      </c>
      <c r="AJ27" s="57" t="s">
        <v>71</v>
      </c>
      <c r="AK27" s="22" t="s">
        <v>163</v>
      </c>
      <c r="AL27" s="57" t="s">
        <v>74</v>
      </c>
      <c r="AM27" s="22" t="s">
        <v>164</v>
      </c>
      <c r="AW27" s="22"/>
      <c r="AX27" s="20" t="s">
        <v>23</v>
      </c>
      <c r="AY27" s="20">
        <v>10</v>
      </c>
      <c r="AZ27" s="20" t="s">
        <v>24</v>
      </c>
      <c r="BA27" s="20">
        <v>90</v>
      </c>
      <c r="BD27" s="14"/>
      <c r="BJ27" t="s">
        <v>165</v>
      </c>
      <c r="BK27" t="s">
        <v>166</v>
      </c>
      <c r="BN27" s="36">
        <v>9500</v>
      </c>
      <c r="BO27" s="36">
        <v>9500</v>
      </c>
      <c r="BP27">
        <f t="shared" si="2"/>
        <v>408</v>
      </c>
      <c r="BR27" s="38">
        <v>44733</v>
      </c>
      <c r="BS27" s="20" t="s">
        <v>167</v>
      </c>
      <c r="BT27" s="20" t="str">
        <f t="shared" si="0"/>
        <v>LaCitadella_COR22A24</v>
      </c>
    </row>
    <row r="28" spans="1:72" ht="18.75" customHeight="1" x14ac:dyDescent="0.25">
      <c r="B28" s="20">
        <f t="shared" si="3"/>
        <v>25</v>
      </c>
      <c r="C28" s="22" t="str">
        <f t="shared" si="4"/>
        <v>La Citadella #25</v>
      </c>
      <c r="D28" t="str">
        <f t="shared" si="1"/>
        <v>COR22A25</v>
      </c>
      <c r="E28" s="56" t="s">
        <v>191</v>
      </c>
      <c r="F28" s="20">
        <v>1000</v>
      </c>
      <c r="G28" s="63" t="s">
        <v>201</v>
      </c>
      <c r="H28" s="23" t="s">
        <v>157</v>
      </c>
      <c r="J28" s="57" t="s">
        <v>192</v>
      </c>
      <c r="K28" s="22" t="s">
        <v>193</v>
      </c>
      <c r="L28" s="57" t="s">
        <v>158</v>
      </c>
      <c r="M28" s="22">
        <v>1</v>
      </c>
      <c r="N28" s="57" t="s">
        <v>159</v>
      </c>
      <c r="O28" s="22">
        <v>1</v>
      </c>
      <c r="P28" s="57" t="s">
        <v>160</v>
      </c>
      <c r="Q28" s="22">
        <v>1</v>
      </c>
      <c r="R28" s="57" t="s">
        <v>161</v>
      </c>
      <c r="S28" s="22">
        <v>1</v>
      </c>
      <c r="T28" s="57" t="s">
        <v>162</v>
      </c>
      <c r="U28" s="22">
        <v>1</v>
      </c>
      <c r="V28" s="57" t="s">
        <v>194</v>
      </c>
      <c r="X28" s="57" t="s">
        <v>38</v>
      </c>
      <c r="Y28" s="22" t="s">
        <v>195</v>
      </c>
      <c r="Z28" s="57" t="s">
        <v>39</v>
      </c>
      <c r="AA28" s="22" t="s">
        <v>196</v>
      </c>
      <c r="AB28" s="57" t="s">
        <v>40</v>
      </c>
      <c r="AC28" s="22" t="s">
        <v>197</v>
      </c>
      <c r="AD28" s="57" t="s">
        <v>41</v>
      </c>
      <c r="AE28" s="22" t="s">
        <v>198</v>
      </c>
      <c r="AF28" s="57" t="s">
        <v>42</v>
      </c>
      <c r="AG28" s="22" t="s">
        <v>199</v>
      </c>
      <c r="AH28" s="57" t="s">
        <v>68</v>
      </c>
      <c r="AI28" s="22" t="s">
        <v>200</v>
      </c>
      <c r="AJ28" s="57" t="s">
        <v>71</v>
      </c>
      <c r="AK28" s="22" t="s">
        <v>163</v>
      </c>
      <c r="AL28" s="57" t="s">
        <v>74</v>
      </c>
      <c r="AM28" s="22" t="s">
        <v>164</v>
      </c>
      <c r="AW28" s="22"/>
      <c r="AX28" s="20" t="s">
        <v>23</v>
      </c>
      <c r="AY28" s="20">
        <v>10</v>
      </c>
      <c r="AZ28" s="20" t="s">
        <v>24</v>
      </c>
      <c r="BA28" s="20">
        <v>90</v>
      </c>
      <c r="BD28" s="14"/>
      <c r="BJ28" t="s">
        <v>165</v>
      </c>
      <c r="BK28" t="s">
        <v>166</v>
      </c>
      <c r="BN28" s="36">
        <v>9500</v>
      </c>
      <c r="BO28" s="36">
        <v>9500</v>
      </c>
      <c r="BP28">
        <f t="shared" si="2"/>
        <v>408</v>
      </c>
      <c r="BR28" s="38">
        <v>44733</v>
      </c>
      <c r="BS28" s="20" t="s">
        <v>167</v>
      </c>
      <c r="BT28" s="20" t="str">
        <f t="shared" si="0"/>
        <v>LaCitadella_COR22A25</v>
      </c>
    </row>
    <row r="29" spans="1:72" ht="18.75" customHeight="1" x14ac:dyDescent="0.25">
      <c r="B29" s="20">
        <f t="shared" si="3"/>
        <v>26</v>
      </c>
      <c r="C29" s="22" t="str">
        <f t="shared" si="4"/>
        <v>La Citadella #26</v>
      </c>
      <c r="D29" t="str">
        <f t="shared" si="1"/>
        <v>COR22A26</v>
      </c>
      <c r="E29" s="56" t="s">
        <v>191</v>
      </c>
      <c r="F29" s="20">
        <v>1000</v>
      </c>
      <c r="G29" s="63" t="s">
        <v>201</v>
      </c>
      <c r="H29" s="23" t="s">
        <v>157</v>
      </c>
      <c r="J29" s="57" t="s">
        <v>192</v>
      </c>
      <c r="K29" s="22" t="s">
        <v>193</v>
      </c>
      <c r="L29" s="57" t="s">
        <v>158</v>
      </c>
      <c r="M29" s="22">
        <v>1</v>
      </c>
      <c r="N29" s="57" t="s">
        <v>159</v>
      </c>
      <c r="O29" s="22">
        <v>1</v>
      </c>
      <c r="P29" s="57" t="s">
        <v>160</v>
      </c>
      <c r="Q29" s="22">
        <v>1</v>
      </c>
      <c r="R29" s="57" t="s">
        <v>161</v>
      </c>
      <c r="S29" s="22">
        <v>1</v>
      </c>
      <c r="T29" s="57" t="s">
        <v>162</v>
      </c>
      <c r="U29" s="22">
        <v>1</v>
      </c>
      <c r="V29" s="57" t="s">
        <v>194</v>
      </c>
      <c r="X29" s="57" t="s">
        <v>38</v>
      </c>
      <c r="Y29" s="22" t="s">
        <v>195</v>
      </c>
      <c r="Z29" s="57" t="s">
        <v>39</v>
      </c>
      <c r="AA29" s="22" t="s">
        <v>196</v>
      </c>
      <c r="AB29" s="57" t="s">
        <v>40</v>
      </c>
      <c r="AC29" s="22" t="s">
        <v>197</v>
      </c>
      <c r="AD29" s="57" t="s">
        <v>41</v>
      </c>
      <c r="AE29" s="22" t="s">
        <v>198</v>
      </c>
      <c r="AF29" s="57" t="s">
        <v>42</v>
      </c>
      <c r="AG29" s="22" t="s">
        <v>199</v>
      </c>
      <c r="AH29" s="57" t="s">
        <v>68</v>
      </c>
      <c r="AI29" s="22" t="s">
        <v>200</v>
      </c>
      <c r="AJ29" s="57" t="s">
        <v>71</v>
      </c>
      <c r="AK29" s="22" t="s">
        <v>163</v>
      </c>
      <c r="AL29" s="57" t="s">
        <v>74</v>
      </c>
      <c r="AM29" s="22" t="s">
        <v>164</v>
      </c>
      <c r="AW29" s="22"/>
      <c r="AX29" s="20" t="s">
        <v>23</v>
      </c>
      <c r="AY29" s="20">
        <v>10</v>
      </c>
      <c r="AZ29" s="20" t="s">
        <v>24</v>
      </c>
      <c r="BA29" s="20">
        <v>90</v>
      </c>
      <c r="BD29" s="14"/>
      <c r="BJ29" t="s">
        <v>165</v>
      </c>
      <c r="BK29" t="s">
        <v>166</v>
      </c>
      <c r="BN29" s="36">
        <v>9500</v>
      </c>
      <c r="BO29" s="36">
        <v>9500</v>
      </c>
      <c r="BP29">
        <f t="shared" si="2"/>
        <v>408</v>
      </c>
      <c r="BR29" s="38">
        <v>44733</v>
      </c>
      <c r="BS29" s="20" t="s">
        <v>167</v>
      </c>
      <c r="BT29" s="20" t="str">
        <f t="shared" si="0"/>
        <v>LaCitadella_COR22A26</v>
      </c>
    </row>
    <row r="30" spans="1:72" ht="18.75" customHeight="1" x14ac:dyDescent="0.25">
      <c r="B30" s="20">
        <f t="shared" si="3"/>
        <v>27</v>
      </c>
      <c r="C30" s="22" t="str">
        <f t="shared" si="4"/>
        <v>La Citadella #27</v>
      </c>
      <c r="D30" t="str">
        <f t="shared" si="1"/>
        <v>COR22A27</v>
      </c>
      <c r="E30" s="56" t="s">
        <v>191</v>
      </c>
      <c r="F30" s="20">
        <v>1000</v>
      </c>
      <c r="G30" s="63" t="s">
        <v>201</v>
      </c>
      <c r="H30" s="23" t="s">
        <v>157</v>
      </c>
      <c r="J30" s="57" t="s">
        <v>192</v>
      </c>
      <c r="K30" s="22" t="s">
        <v>193</v>
      </c>
      <c r="L30" s="57" t="s">
        <v>158</v>
      </c>
      <c r="M30" s="22">
        <v>1</v>
      </c>
      <c r="N30" s="57" t="s">
        <v>159</v>
      </c>
      <c r="O30" s="22">
        <v>1</v>
      </c>
      <c r="P30" s="57" t="s">
        <v>160</v>
      </c>
      <c r="Q30" s="22">
        <v>1</v>
      </c>
      <c r="R30" s="57" t="s">
        <v>161</v>
      </c>
      <c r="S30" s="22">
        <v>1</v>
      </c>
      <c r="T30" s="57" t="s">
        <v>162</v>
      </c>
      <c r="U30" s="22">
        <v>1</v>
      </c>
      <c r="V30" s="57" t="s">
        <v>194</v>
      </c>
      <c r="X30" s="57" t="s">
        <v>38</v>
      </c>
      <c r="Y30" s="22" t="s">
        <v>195</v>
      </c>
      <c r="Z30" s="57" t="s">
        <v>39</v>
      </c>
      <c r="AA30" s="22" t="s">
        <v>196</v>
      </c>
      <c r="AB30" s="57" t="s">
        <v>40</v>
      </c>
      <c r="AC30" s="22" t="s">
        <v>197</v>
      </c>
      <c r="AD30" s="57" t="s">
        <v>41</v>
      </c>
      <c r="AE30" s="22" t="s">
        <v>198</v>
      </c>
      <c r="AF30" s="57" t="s">
        <v>42</v>
      </c>
      <c r="AG30" s="22" t="s">
        <v>199</v>
      </c>
      <c r="AH30" s="57" t="s">
        <v>68</v>
      </c>
      <c r="AI30" s="22" t="s">
        <v>200</v>
      </c>
      <c r="AJ30" s="57" t="s">
        <v>71</v>
      </c>
      <c r="AK30" s="22" t="s">
        <v>163</v>
      </c>
      <c r="AL30" s="57" t="s">
        <v>74</v>
      </c>
      <c r="AM30" s="22" t="s">
        <v>164</v>
      </c>
      <c r="AW30" s="22"/>
      <c r="AX30" s="20" t="s">
        <v>23</v>
      </c>
      <c r="AY30" s="20">
        <v>10</v>
      </c>
      <c r="AZ30" s="20" t="s">
        <v>24</v>
      </c>
      <c r="BA30" s="20">
        <v>90</v>
      </c>
      <c r="BD30" s="14"/>
      <c r="BJ30" t="s">
        <v>165</v>
      </c>
      <c r="BK30" t="s">
        <v>166</v>
      </c>
      <c r="BN30" s="36">
        <v>9500</v>
      </c>
      <c r="BO30" s="36">
        <v>9500</v>
      </c>
      <c r="BP30">
        <f t="shared" si="2"/>
        <v>408</v>
      </c>
      <c r="BR30" s="38">
        <v>44733</v>
      </c>
      <c r="BS30" s="20" t="s">
        <v>167</v>
      </c>
      <c r="BT30" s="20" t="str">
        <f t="shared" si="0"/>
        <v>LaCitadella_COR22A27</v>
      </c>
    </row>
    <row r="31" spans="1:72" ht="18.75" customHeight="1" x14ac:dyDescent="0.25">
      <c r="B31" s="20">
        <f t="shared" si="3"/>
        <v>28</v>
      </c>
      <c r="C31" s="22" t="str">
        <f t="shared" si="4"/>
        <v>La Citadella #28</v>
      </c>
      <c r="D31" t="str">
        <f t="shared" si="1"/>
        <v>COR22A28</v>
      </c>
      <c r="E31" s="56" t="s">
        <v>191</v>
      </c>
      <c r="F31" s="20">
        <v>1000</v>
      </c>
      <c r="G31" s="63" t="s">
        <v>201</v>
      </c>
      <c r="H31" s="23" t="s">
        <v>157</v>
      </c>
      <c r="J31" s="57" t="s">
        <v>192</v>
      </c>
      <c r="K31" s="22" t="s">
        <v>193</v>
      </c>
      <c r="L31" s="57" t="s">
        <v>158</v>
      </c>
      <c r="M31" s="22">
        <v>1</v>
      </c>
      <c r="N31" s="57" t="s">
        <v>159</v>
      </c>
      <c r="O31" s="22">
        <v>1</v>
      </c>
      <c r="P31" s="57" t="s">
        <v>160</v>
      </c>
      <c r="Q31" s="22">
        <v>1</v>
      </c>
      <c r="R31" s="57" t="s">
        <v>161</v>
      </c>
      <c r="S31" s="22">
        <v>1</v>
      </c>
      <c r="T31" s="57" t="s">
        <v>162</v>
      </c>
      <c r="U31" s="22">
        <v>1</v>
      </c>
      <c r="V31" s="57" t="s">
        <v>194</v>
      </c>
      <c r="X31" s="57" t="s">
        <v>38</v>
      </c>
      <c r="Y31" s="22" t="s">
        <v>195</v>
      </c>
      <c r="Z31" s="57" t="s">
        <v>39</v>
      </c>
      <c r="AA31" s="22" t="s">
        <v>196</v>
      </c>
      <c r="AB31" s="57" t="s">
        <v>40</v>
      </c>
      <c r="AC31" s="22" t="s">
        <v>197</v>
      </c>
      <c r="AD31" s="57" t="s">
        <v>41</v>
      </c>
      <c r="AE31" s="22" t="s">
        <v>198</v>
      </c>
      <c r="AF31" s="57" t="s">
        <v>42</v>
      </c>
      <c r="AG31" s="22" t="s">
        <v>199</v>
      </c>
      <c r="AH31" s="57" t="s">
        <v>68</v>
      </c>
      <c r="AI31" s="22" t="s">
        <v>200</v>
      </c>
      <c r="AJ31" s="57" t="s">
        <v>71</v>
      </c>
      <c r="AK31" s="22" t="s">
        <v>163</v>
      </c>
      <c r="AL31" s="57" t="s">
        <v>74</v>
      </c>
      <c r="AM31" s="22" t="s">
        <v>164</v>
      </c>
      <c r="AW31" s="22"/>
      <c r="AX31" s="20" t="s">
        <v>23</v>
      </c>
      <c r="AY31" s="20">
        <v>10</v>
      </c>
      <c r="AZ31" s="20" t="s">
        <v>24</v>
      </c>
      <c r="BA31" s="20">
        <v>90</v>
      </c>
      <c r="BD31" s="14"/>
      <c r="BJ31" t="s">
        <v>165</v>
      </c>
      <c r="BK31" t="s">
        <v>166</v>
      </c>
      <c r="BN31" s="36">
        <v>9500</v>
      </c>
      <c r="BO31" s="36">
        <v>9500</v>
      </c>
      <c r="BP31">
        <f t="shared" si="2"/>
        <v>408</v>
      </c>
      <c r="BR31" s="38">
        <v>44733</v>
      </c>
      <c r="BS31" s="20" t="s">
        <v>167</v>
      </c>
      <c r="BT31" s="20" t="str">
        <f t="shared" si="0"/>
        <v>LaCitadella_COR22A28</v>
      </c>
    </row>
    <row r="32" spans="1:72" ht="18.75" customHeight="1" x14ac:dyDescent="0.25">
      <c r="B32" s="20">
        <f t="shared" si="3"/>
        <v>29</v>
      </c>
      <c r="C32" s="22" t="str">
        <f t="shared" si="4"/>
        <v>La Citadella #29</v>
      </c>
      <c r="D32" t="str">
        <f t="shared" si="1"/>
        <v>COR22A29</v>
      </c>
      <c r="E32" s="56" t="s">
        <v>191</v>
      </c>
      <c r="F32" s="20">
        <v>1000</v>
      </c>
      <c r="G32" s="63" t="s">
        <v>201</v>
      </c>
      <c r="H32" s="23" t="s">
        <v>157</v>
      </c>
      <c r="J32" s="57" t="s">
        <v>192</v>
      </c>
      <c r="K32" s="22" t="s">
        <v>193</v>
      </c>
      <c r="L32" s="57" t="s">
        <v>158</v>
      </c>
      <c r="M32" s="22">
        <v>1</v>
      </c>
      <c r="N32" s="57" t="s">
        <v>159</v>
      </c>
      <c r="O32" s="22">
        <v>1</v>
      </c>
      <c r="P32" s="57" t="s">
        <v>160</v>
      </c>
      <c r="Q32" s="22">
        <v>1</v>
      </c>
      <c r="R32" s="57" t="s">
        <v>161</v>
      </c>
      <c r="S32" s="22">
        <v>1</v>
      </c>
      <c r="T32" s="57" t="s">
        <v>162</v>
      </c>
      <c r="U32" s="22">
        <v>1</v>
      </c>
      <c r="V32" s="57" t="s">
        <v>194</v>
      </c>
      <c r="X32" s="57" t="s">
        <v>38</v>
      </c>
      <c r="Y32" s="22" t="s">
        <v>195</v>
      </c>
      <c r="Z32" s="57" t="s">
        <v>39</v>
      </c>
      <c r="AA32" s="22" t="s">
        <v>196</v>
      </c>
      <c r="AB32" s="57" t="s">
        <v>40</v>
      </c>
      <c r="AC32" s="22" t="s">
        <v>197</v>
      </c>
      <c r="AD32" s="57" t="s">
        <v>41</v>
      </c>
      <c r="AE32" s="22" t="s">
        <v>198</v>
      </c>
      <c r="AF32" s="57" t="s">
        <v>42</v>
      </c>
      <c r="AG32" s="22" t="s">
        <v>199</v>
      </c>
      <c r="AH32" s="57" t="s">
        <v>68</v>
      </c>
      <c r="AI32" s="22" t="s">
        <v>200</v>
      </c>
      <c r="AJ32" s="57" t="s">
        <v>71</v>
      </c>
      <c r="AK32" s="22" t="s">
        <v>163</v>
      </c>
      <c r="AL32" s="57" t="s">
        <v>74</v>
      </c>
      <c r="AM32" s="22" t="s">
        <v>164</v>
      </c>
      <c r="AW32" s="22"/>
      <c r="AX32" s="20" t="s">
        <v>23</v>
      </c>
      <c r="AY32" s="20">
        <v>10</v>
      </c>
      <c r="AZ32" s="20" t="s">
        <v>24</v>
      </c>
      <c r="BA32" s="20">
        <v>90</v>
      </c>
      <c r="BD32" s="14"/>
      <c r="BJ32" t="s">
        <v>165</v>
      </c>
      <c r="BK32" t="s">
        <v>166</v>
      </c>
      <c r="BN32" s="36">
        <v>9500</v>
      </c>
      <c r="BO32" s="36">
        <v>9500</v>
      </c>
      <c r="BP32">
        <f t="shared" si="2"/>
        <v>408</v>
      </c>
      <c r="BR32" s="38">
        <v>44733</v>
      </c>
      <c r="BS32" s="20" t="s">
        <v>167</v>
      </c>
      <c r="BT32" s="20" t="str">
        <f t="shared" si="0"/>
        <v>LaCitadella_COR22A29</v>
      </c>
    </row>
    <row r="33" spans="2:72" ht="18.75" customHeight="1" x14ac:dyDescent="0.25">
      <c r="B33" s="20">
        <f t="shared" si="3"/>
        <v>30</v>
      </c>
      <c r="C33" s="22" t="str">
        <f t="shared" si="4"/>
        <v>La Citadella #30</v>
      </c>
      <c r="D33" t="str">
        <f t="shared" si="1"/>
        <v>COR22A30</v>
      </c>
      <c r="E33" s="56" t="s">
        <v>191</v>
      </c>
      <c r="F33" s="20">
        <v>1000</v>
      </c>
      <c r="G33" s="63" t="s">
        <v>201</v>
      </c>
      <c r="H33" s="23" t="s">
        <v>157</v>
      </c>
      <c r="J33" s="57" t="s">
        <v>192</v>
      </c>
      <c r="K33" s="22" t="s">
        <v>193</v>
      </c>
      <c r="L33" s="57" t="s">
        <v>158</v>
      </c>
      <c r="M33" s="22">
        <v>1</v>
      </c>
      <c r="N33" s="57" t="s">
        <v>159</v>
      </c>
      <c r="O33" s="22">
        <v>1</v>
      </c>
      <c r="P33" s="57" t="s">
        <v>160</v>
      </c>
      <c r="Q33" s="22">
        <v>1</v>
      </c>
      <c r="R33" s="57" t="s">
        <v>161</v>
      </c>
      <c r="S33" s="22">
        <v>1</v>
      </c>
      <c r="T33" s="57" t="s">
        <v>162</v>
      </c>
      <c r="U33" s="22">
        <v>1</v>
      </c>
      <c r="V33" s="57" t="s">
        <v>194</v>
      </c>
      <c r="X33" s="57" t="s">
        <v>38</v>
      </c>
      <c r="Y33" s="22" t="s">
        <v>195</v>
      </c>
      <c r="Z33" s="57" t="s">
        <v>39</v>
      </c>
      <c r="AA33" s="22" t="s">
        <v>196</v>
      </c>
      <c r="AB33" s="57" t="s">
        <v>40</v>
      </c>
      <c r="AC33" s="22" t="s">
        <v>197</v>
      </c>
      <c r="AD33" s="57" t="s">
        <v>41</v>
      </c>
      <c r="AE33" s="22" t="s">
        <v>198</v>
      </c>
      <c r="AF33" s="57" t="s">
        <v>42</v>
      </c>
      <c r="AG33" s="22" t="s">
        <v>199</v>
      </c>
      <c r="AH33" s="57" t="s">
        <v>68</v>
      </c>
      <c r="AI33" s="22" t="s">
        <v>200</v>
      </c>
      <c r="AJ33" s="57" t="s">
        <v>71</v>
      </c>
      <c r="AK33" s="22" t="s">
        <v>163</v>
      </c>
      <c r="AL33" s="57" t="s">
        <v>74</v>
      </c>
      <c r="AM33" s="22" t="s">
        <v>164</v>
      </c>
      <c r="AW33" s="22"/>
      <c r="AX33" s="20" t="s">
        <v>23</v>
      </c>
      <c r="AY33" s="20">
        <v>10</v>
      </c>
      <c r="AZ33" s="20" t="s">
        <v>24</v>
      </c>
      <c r="BA33" s="20">
        <v>90</v>
      </c>
      <c r="BD33" s="14"/>
      <c r="BJ33" t="s">
        <v>165</v>
      </c>
      <c r="BK33" t="s">
        <v>166</v>
      </c>
      <c r="BN33" s="36">
        <v>9500</v>
      </c>
      <c r="BO33" s="36">
        <v>9500</v>
      </c>
      <c r="BP33">
        <f t="shared" si="2"/>
        <v>408</v>
      </c>
      <c r="BR33" s="38">
        <v>44733</v>
      </c>
      <c r="BS33" s="20" t="s">
        <v>167</v>
      </c>
      <c r="BT33" s="20" t="str">
        <f t="shared" si="0"/>
        <v>LaCitadella_COR22A30</v>
      </c>
    </row>
    <row r="34" spans="2:72" ht="18.75" customHeight="1" x14ac:dyDescent="0.25">
      <c r="B34" s="20">
        <f t="shared" si="3"/>
        <v>31</v>
      </c>
      <c r="C34" s="22" t="str">
        <f t="shared" si="4"/>
        <v>La Citadella #31</v>
      </c>
      <c r="D34" t="str">
        <f t="shared" si="1"/>
        <v>COR22A31</v>
      </c>
      <c r="E34" s="56" t="s">
        <v>191</v>
      </c>
      <c r="F34" s="20">
        <v>1000</v>
      </c>
      <c r="G34" s="63" t="s">
        <v>201</v>
      </c>
      <c r="H34" s="23" t="s">
        <v>157</v>
      </c>
      <c r="J34" s="57" t="s">
        <v>192</v>
      </c>
      <c r="K34" s="22" t="s">
        <v>193</v>
      </c>
      <c r="L34" s="57" t="s">
        <v>158</v>
      </c>
      <c r="M34" s="22">
        <v>1</v>
      </c>
      <c r="N34" s="57" t="s">
        <v>159</v>
      </c>
      <c r="O34" s="22">
        <v>1</v>
      </c>
      <c r="P34" s="57" t="s">
        <v>160</v>
      </c>
      <c r="Q34" s="22">
        <v>1</v>
      </c>
      <c r="R34" s="57" t="s">
        <v>161</v>
      </c>
      <c r="S34" s="22">
        <v>1</v>
      </c>
      <c r="T34" s="57" t="s">
        <v>162</v>
      </c>
      <c r="U34" s="22">
        <v>1</v>
      </c>
      <c r="V34" s="57" t="s">
        <v>194</v>
      </c>
      <c r="X34" s="57" t="s">
        <v>38</v>
      </c>
      <c r="Y34" s="22" t="s">
        <v>195</v>
      </c>
      <c r="Z34" s="57" t="s">
        <v>39</v>
      </c>
      <c r="AA34" s="22" t="s">
        <v>196</v>
      </c>
      <c r="AB34" s="57" t="s">
        <v>40</v>
      </c>
      <c r="AC34" s="22" t="s">
        <v>197</v>
      </c>
      <c r="AD34" s="57" t="s">
        <v>41</v>
      </c>
      <c r="AE34" s="22" t="s">
        <v>198</v>
      </c>
      <c r="AF34" s="57" t="s">
        <v>42</v>
      </c>
      <c r="AG34" s="22" t="s">
        <v>199</v>
      </c>
      <c r="AH34" s="57" t="s">
        <v>68</v>
      </c>
      <c r="AI34" s="22" t="s">
        <v>200</v>
      </c>
      <c r="AJ34" s="57" t="s">
        <v>71</v>
      </c>
      <c r="AK34" s="22" t="s">
        <v>163</v>
      </c>
      <c r="AL34" s="57" t="s">
        <v>74</v>
      </c>
      <c r="AM34" s="22" t="s">
        <v>164</v>
      </c>
      <c r="AW34" s="22"/>
      <c r="AX34" s="20" t="s">
        <v>23</v>
      </c>
      <c r="AY34" s="20">
        <v>10</v>
      </c>
      <c r="AZ34" s="20" t="s">
        <v>24</v>
      </c>
      <c r="BA34" s="20">
        <v>90</v>
      </c>
      <c r="BD34" s="14"/>
      <c r="BJ34" t="s">
        <v>165</v>
      </c>
      <c r="BK34" t="s">
        <v>166</v>
      </c>
      <c r="BN34" s="36">
        <v>9500</v>
      </c>
      <c r="BO34" s="36">
        <v>9500</v>
      </c>
      <c r="BP34">
        <f t="shared" si="2"/>
        <v>408</v>
      </c>
      <c r="BR34" s="38">
        <v>44733</v>
      </c>
      <c r="BS34" s="20" t="s">
        <v>167</v>
      </c>
      <c r="BT34" s="20" t="str">
        <f t="shared" si="0"/>
        <v>LaCitadella_COR22A31</v>
      </c>
    </row>
    <row r="35" spans="2:72" ht="18.75" customHeight="1" x14ac:dyDescent="0.25">
      <c r="B35" s="20">
        <f t="shared" si="3"/>
        <v>32</v>
      </c>
      <c r="C35" s="22" t="str">
        <f t="shared" si="4"/>
        <v>La Citadella #32</v>
      </c>
      <c r="D35" t="str">
        <f t="shared" si="1"/>
        <v>COR22A32</v>
      </c>
      <c r="E35" s="56" t="s">
        <v>191</v>
      </c>
      <c r="F35" s="20">
        <v>1000</v>
      </c>
      <c r="G35" s="63" t="s">
        <v>201</v>
      </c>
      <c r="H35" s="23" t="s">
        <v>157</v>
      </c>
      <c r="J35" s="57" t="s">
        <v>192</v>
      </c>
      <c r="K35" s="22" t="s">
        <v>193</v>
      </c>
      <c r="L35" s="57" t="s">
        <v>158</v>
      </c>
      <c r="M35" s="22">
        <v>1</v>
      </c>
      <c r="N35" s="57" t="s">
        <v>159</v>
      </c>
      <c r="O35" s="22">
        <v>1</v>
      </c>
      <c r="P35" s="57" t="s">
        <v>160</v>
      </c>
      <c r="Q35" s="22">
        <v>1</v>
      </c>
      <c r="R35" s="57" t="s">
        <v>161</v>
      </c>
      <c r="S35" s="22">
        <v>1</v>
      </c>
      <c r="T35" s="57" t="s">
        <v>162</v>
      </c>
      <c r="U35" s="22">
        <v>1</v>
      </c>
      <c r="V35" s="57" t="s">
        <v>194</v>
      </c>
      <c r="X35" s="57" t="s">
        <v>38</v>
      </c>
      <c r="Y35" s="22" t="s">
        <v>195</v>
      </c>
      <c r="Z35" s="57" t="s">
        <v>39</v>
      </c>
      <c r="AA35" s="22" t="s">
        <v>196</v>
      </c>
      <c r="AB35" s="57" t="s">
        <v>40</v>
      </c>
      <c r="AC35" s="22" t="s">
        <v>197</v>
      </c>
      <c r="AD35" s="57" t="s">
        <v>41</v>
      </c>
      <c r="AE35" s="22" t="s">
        <v>198</v>
      </c>
      <c r="AF35" s="57" t="s">
        <v>42</v>
      </c>
      <c r="AG35" s="22" t="s">
        <v>199</v>
      </c>
      <c r="AH35" s="57" t="s">
        <v>68</v>
      </c>
      <c r="AI35" s="22" t="s">
        <v>200</v>
      </c>
      <c r="AJ35" s="57" t="s">
        <v>71</v>
      </c>
      <c r="AK35" s="22" t="s">
        <v>163</v>
      </c>
      <c r="AL35" s="57" t="s">
        <v>74</v>
      </c>
      <c r="AM35" s="22" t="s">
        <v>164</v>
      </c>
      <c r="AW35" s="22"/>
      <c r="AX35" s="20" t="s">
        <v>23</v>
      </c>
      <c r="AY35" s="20">
        <v>10</v>
      </c>
      <c r="AZ35" s="20" t="s">
        <v>24</v>
      </c>
      <c r="BA35" s="20">
        <v>90</v>
      </c>
      <c r="BD35" s="14"/>
      <c r="BJ35" t="s">
        <v>165</v>
      </c>
      <c r="BK35" t="s">
        <v>166</v>
      </c>
      <c r="BN35" s="36">
        <v>9500</v>
      </c>
      <c r="BO35" s="36">
        <v>9500</v>
      </c>
      <c r="BP35">
        <f t="shared" si="2"/>
        <v>408</v>
      </c>
      <c r="BR35" s="38">
        <v>44733</v>
      </c>
      <c r="BS35" s="20" t="s">
        <v>167</v>
      </c>
      <c r="BT35" s="20" t="str">
        <f t="shared" si="0"/>
        <v>LaCitadella_COR22A32</v>
      </c>
    </row>
    <row r="36" spans="2:72" ht="18.75" customHeight="1" x14ac:dyDescent="0.25">
      <c r="B36" s="20">
        <f t="shared" si="3"/>
        <v>33</v>
      </c>
      <c r="C36" s="22" t="str">
        <f t="shared" si="4"/>
        <v>La Citadella #33</v>
      </c>
      <c r="D36" t="str">
        <f t="shared" si="1"/>
        <v>COR22A33</v>
      </c>
      <c r="E36" s="56" t="s">
        <v>191</v>
      </c>
      <c r="F36" s="20">
        <v>1000</v>
      </c>
      <c r="G36" s="63" t="s">
        <v>201</v>
      </c>
      <c r="H36" s="23" t="s">
        <v>157</v>
      </c>
      <c r="J36" s="57" t="s">
        <v>192</v>
      </c>
      <c r="K36" s="22" t="s">
        <v>193</v>
      </c>
      <c r="L36" s="57" t="s">
        <v>158</v>
      </c>
      <c r="M36" s="22">
        <v>1</v>
      </c>
      <c r="N36" s="57" t="s">
        <v>159</v>
      </c>
      <c r="O36" s="22">
        <v>1</v>
      </c>
      <c r="P36" s="57" t="s">
        <v>160</v>
      </c>
      <c r="Q36" s="22">
        <v>1</v>
      </c>
      <c r="R36" s="57" t="s">
        <v>161</v>
      </c>
      <c r="S36" s="22">
        <v>1</v>
      </c>
      <c r="T36" s="57" t="s">
        <v>162</v>
      </c>
      <c r="U36" s="22">
        <v>1</v>
      </c>
      <c r="V36" s="57" t="s">
        <v>194</v>
      </c>
      <c r="X36" s="57" t="s">
        <v>38</v>
      </c>
      <c r="Y36" s="22" t="s">
        <v>195</v>
      </c>
      <c r="Z36" s="57" t="s">
        <v>39</v>
      </c>
      <c r="AA36" s="22" t="s">
        <v>196</v>
      </c>
      <c r="AB36" s="57" t="s">
        <v>40</v>
      </c>
      <c r="AC36" s="22" t="s">
        <v>197</v>
      </c>
      <c r="AD36" s="57" t="s">
        <v>41</v>
      </c>
      <c r="AE36" s="22" t="s">
        <v>198</v>
      </c>
      <c r="AF36" s="57" t="s">
        <v>42</v>
      </c>
      <c r="AG36" s="22" t="s">
        <v>199</v>
      </c>
      <c r="AH36" s="57" t="s">
        <v>68</v>
      </c>
      <c r="AI36" s="22" t="s">
        <v>200</v>
      </c>
      <c r="AJ36" s="57" t="s">
        <v>71</v>
      </c>
      <c r="AK36" s="22" t="s">
        <v>163</v>
      </c>
      <c r="AL36" s="57" t="s">
        <v>74</v>
      </c>
      <c r="AM36" s="22" t="s">
        <v>164</v>
      </c>
      <c r="AW36" s="22"/>
      <c r="AX36" s="20" t="s">
        <v>23</v>
      </c>
      <c r="AY36" s="20">
        <v>10</v>
      </c>
      <c r="AZ36" s="20" t="s">
        <v>24</v>
      </c>
      <c r="BA36" s="20">
        <v>90</v>
      </c>
      <c r="BD36" s="14"/>
      <c r="BJ36" t="s">
        <v>165</v>
      </c>
      <c r="BK36" t="s">
        <v>166</v>
      </c>
      <c r="BN36" s="36">
        <v>9500</v>
      </c>
      <c r="BO36" s="36">
        <v>9500</v>
      </c>
      <c r="BP36">
        <f t="shared" si="2"/>
        <v>408</v>
      </c>
      <c r="BR36" s="38">
        <v>44733</v>
      </c>
      <c r="BS36" s="20" t="s">
        <v>167</v>
      </c>
      <c r="BT36" s="20" t="str">
        <f t="shared" si="0"/>
        <v>LaCitadella_COR22A33</v>
      </c>
    </row>
    <row r="37" spans="2:72" ht="18.75" customHeight="1" x14ac:dyDescent="0.25">
      <c r="B37" s="20">
        <f t="shared" si="3"/>
        <v>34</v>
      </c>
      <c r="C37" s="22" t="str">
        <f t="shared" si="4"/>
        <v>La Citadella #34</v>
      </c>
      <c r="D37" t="str">
        <f t="shared" si="1"/>
        <v>COR22A34</v>
      </c>
      <c r="E37" s="56" t="s">
        <v>191</v>
      </c>
      <c r="F37" s="20">
        <v>1000</v>
      </c>
      <c r="G37" s="63" t="s">
        <v>201</v>
      </c>
      <c r="H37" s="23" t="s">
        <v>157</v>
      </c>
      <c r="J37" s="57" t="s">
        <v>192</v>
      </c>
      <c r="K37" s="22" t="s">
        <v>193</v>
      </c>
      <c r="L37" s="57" t="s">
        <v>158</v>
      </c>
      <c r="M37" s="22">
        <v>1</v>
      </c>
      <c r="N37" s="57" t="s">
        <v>159</v>
      </c>
      <c r="O37" s="22">
        <v>1</v>
      </c>
      <c r="P37" s="57" t="s">
        <v>160</v>
      </c>
      <c r="Q37" s="22">
        <v>1</v>
      </c>
      <c r="R37" s="57" t="s">
        <v>161</v>
      </c>
      <c r="S37" s="22">
        <v>1</v>
      </c>
      <c r="T37" s="57" t="s">
        <v>162</v>
      </c>
      <c r="U37" s="22">
        <v>1</v>
      </c>
      <c r="V37" s="57" t="s">
        <v>194</v>
      </c>
      <c r="X37" s="57" t="s">
        <v>38</v>
      </c>
      <c r="Y37" s="22" t="s">
        <v>195</v>
      </c>
      <c r="Z37" s="57" t="s">
        <v>39</v>
      </c>
      <c r="AA37" s="22" t="s">
        <v>196</v>
      </c>
      <c r="AB37" s="57" t="s">
        <v>40</v>
      </c>
      <c r="AC37" s="22" t="s">
        <v>197</v>
      </c>
      <c r="AD37" s="57" t="s">
        <v>41</v>
      </c>
      <c r="AE37" s="22" t="s">
        <v>198</v>
      </c>
      <c r="AF37" s="57" t="s">
        <v>42</v>
      </c>
      <c r="AG37" s="22" t="s">
        <v>199</v>
      </c>
      <c r="AH37" s="57" t="s">
        <v>68</v>
      </c>
      <c r="AI37" s="22" t="s">
        <v>200</v>
      </c>
      <c r="AJ37" s="57" t="s">
        <v>71</v>
      </c>
      <c r="AK37" s="22" t="s">
        <v>163</v>
      </c>
      <c r="AL37" s="57" t="s">
        <v>74</v>
      </c>
      <c r="AM37" s="22" t="s">
        <v>164</v>
      </c>
      <c r="AW37" s="22"/>
      <c r="AX37" s="20" t="s">
        <v>23</v>
      </c>
      <c r="AY37" s="20">
        <v>10</v>
      </c>
      <c r="AZ37" s="20" t="s">
        <v>24</v>
      </c>
      <c r="BA37" s="20">
        <v>90</v>
      </c>
      <c r="BD37" s="14"/>
      <c r="BJ37" t="s">
        <v>165</v>
      </c>
      <c r="BK37" t="s">
        <v>166</v>
      </c>
      <c r="BN37" s="36">
        <v>9500</v>
      </c>
      <c r="BO37" s="36">
        <v>9500</v>
      </c>
      <c r="BP37">
        <f t="shared" si="2"/>
        <v>408</v>
      </c>
      <c r="BR37" s="38">
        <v>44733</v>
      </c>
      <c r="BS37" s="20" t="s">
        <v>167</v>
      </c>
      <c r="BT37" s="20" t="str">
        <f t="shared" si="0"/>
        <v>LaCitadella_COR22A34</v>
      </c>
    </row>
    <row r="38" spans="2:72" ht="18.75" customHeight="1" x14ac:dyDescent="0.25">
      <c r="B38" s="20">
        <f t="shared" si="3"/>
        <v>35</v>
      </c>
      <c r="C38" s="22" t="str">
        <f t="shared" si="4"/>
        <v>La Citadella #35</v>
      </c>
      <c r="D38" t="str">
        <f t="shared" si="1"/>
        <v>COR22A35</v>
      </c>
      <c r="E38" s="56" t="s">
        <v>191</v>
      </c>
      <c r="F38" s="20">
        <v>1000</v>
      </c>
      <c r="G38" s="63" t="s">
        <v>201</v>
      </c>
      <c r="H38" s="23" t="s">
        <v>157</v>
      </c>
      <c r="J38" s="57" t="s">
        <v>192</v>
      </c>
      <c r="K38" s="22" t="s">
        <v>193</v>
      </c>
      <c r="L38" s="57" t="s">
        <v>158</v>
      </c>
      <c r="M38" s="22">
        <v>1</v>
      </c>
      <c r="N38" s="57" t="s">
        <v>159</v>
      </c>
      <c r="O38" s="22">
        <v>1</v>
      </c>
      <c r="P38" s="57" t="s">
        <v>160</v>
      </c>
      <c r="Q38" s="22">
        <v>1</v>
      </c>
      <c r="R38" s="57" t="s">
        <v>161</v>
      </c>
      <c r="S38" s="22">
        <v>1</v>
      </c>
      <c r="T38" s="57" t="s">
        <v>162</v>
      </c>
      <c r="U38" s="22">
        <v>1</v>
      </c>
      <c r="V38" s="57" t="s">
        <v>194</v>
      </c>
      <c r="X38" s="57" t="s">
        <v>38</v>
      </c>
      <c r="Y38" s="22" t="s">
        <v>195</v>
      </c>
      <c r="Z38" s="57" t="s">
        <v>39</v>
      </c>
      <c r="AA38" s="22" t="s">
        <v>196</v>
      </c>
      <c r="AB38" s="57" t="s">
        <v>40</v>
      </c>
      <c r="AC38" s="22" t="s">
        <v>197</v>
      </c>
      <c r="AD38" s="57" t="s">
        <v>41</v>
      </c>
      <c r="AE38" s="22" t="s">
        <v>198</v>
      </c>
      <c r="AF38" s="57" t="s">
        <v>42</v>
      </c>
      <c r="AG38" s="22" t="s">
        <v>199</v>
      </c>
      <c r="AH38" s="57" t="s">
        <v>68</v>
      </c>
      <c r="AI38" s="22" t="s">
        <v>200</v>
      </c>
      <c r="AJ38" s="57" t="s">
        <v>71</v>
      </c>
      <c r="AK38" s="22" t="s">
        <v>163</v>
      </c>
      <c r="AL38" s="57" t="s">
        <v>74</v>
      </c>
      <c r="AM38" s="22" t="s">
        <v>164</v>
      </c>
      <c r="AW38" s="22"/>
      <c r="AX38" s="20" t="s">
        <v>23</v>
      </c>
      <c r="AY38" s="20">
        <v>10</v>
      </c>
      <c r="AZ38" s="20" t="s">
        <v>24</v>
      </c>
      <c r="BA38" s="20">
        <v>90</v>
      </c>
      <c r="BD38" s="14"/>
      <c r="BJ38" t="s">
        <v>165</v>
      </c>
      <c r="BK38" t="s">
        <v>166</v>
      </c>
      <c r="BN38" s="36">
        <v>9500</v>
      </c>
      <c r="BO38" s="36">
        <v>9500</v>
      </c>
      <c r="BP38">
        <f t="shared" si="2"/>
        <v>408</v>
      </c>
      <c r="BR38" s="38">
        <v>44733</v>
      </c>
      <c r="BS38" s="20" t="s">
        <v>167</v>
      </c>
      <c r="BT38" s="20" t="str">
        <f t="shared" si="0"/>
        <v>LaCitadella_COR22A35</v>
      </c>
    </row>
    <row r="39" spans="2:72" ht="18.75" customHeight="1" x14ac:dyDescent="0.25">
      <c r="B39" s="20">
        <f t="shared" si="3"/>
        <v>36</v>
      </c>
      <c r="C39" s="22" t="str">
        <f t="shared" si="4"/>
        <v>La Citadella #36</v>
      </c>
      <c r="D39" t="str">
        <f t="shared" si="1"/>
        <v>COR22A36</v>
      </c>
      <c r="E39" s="56" t="s">
        <v>191</v>
      </c>
      <c r="F39" s="20">
        <v>1000</v>
      </c>
      <c r="G39" s="63" t="s">
        <v>201</v>
      </c>
      <c r="H39" s="23" t="s">
        <v>157</v>
      </c>
      <c r="J39" s="57" t="s">
        <v>192</v>
      </c>
      <c r="K39" s="22" t="s">
        <v>193</v>
      </c>
      <c r="L39" s="57" t="s">
        <v>158</v>
      </c>
      <c r="M39" s="22">
        <v>1</v>
      </c>
      <c r="N39" s="57" t="s">
        <v>159</v>
      </c>
      <c r="O39" s="22">
        <v>1</v>
      </c>
      <c r="P39" s="57" t="s">
        <v>160</v>
      </c>
      <c r="Q39" s="22">
        <v>1</v>
      </c>
      <c r="R39" s="57" t="s">
        <v>161</v>
      </c>
      <c r="S39" s="22">
        <v>1</v>
      </c>
      <c r="T39" s="57" t="s">
        <v>162</v>
      </c>
      <c r="U39" s="22">
        <v>1</v>
      </c>
      <c r="V39" s="57" t="s">
        <v>194</v>
      </c>
      <c r="X39" s="57" t="s">
        <v>38</v>
      </c>
      <c r="Y39" s="22" t="s">
        <v>195</v>
      </c>
      <c r="Z39" s="57" t="s">
        <v>39</v>
      </c>
      <c r="AA39" s="22" t="s">
        <v>196</v>
      </c>
      <c r="AB39" s="57" t="s">
        <v>40</v>
      </c>
      <c r="AC39" s="22" t="s">
        <v>197</v>
      </c>
      <c r="AD39" s="57" t="s">
        <v>41</v>
      </c>
      <c r="AE39" s="22" t="s">
        <v>198</v>
      </c>
      <c r="AF39" s="57" t="s">
        <v>42</v>
      </c>
      <c r="AG39" s="22" t="s">
        <v>199</v>
      </c>
      <c r="AH39" s="57" t="s">
        <v>68</v>
      </c>
      <c r="AI39" s="22" t="s">
        <v>200</v>
      </c>
      <c r="AJ39" s="57" t="s">
        <v>71</v>
      </c>
      <c r="AK39" s="22" t="s">
        <v>163</v>
      </c>
      <c r="AL39" s="57" t="s">
        <v>74</v>
      </c>
      <c r="AM39" s="22" t="s">
        <v>164</v>
      </c>
      <c r="AW39" s="22"/>
      <c r="AX39" s="20" t="s">
        <v>23</v>
      </c>
      <c r="AY39" s="20">
        <v>10</v>
      </c>
      <c r="AZ39" s="20" t="s">
        <v>24</v>
      </c>
      <c r="BA39" s="20">
        <v>90</v>
      </c>
      <c r="BD39" s="14"/>
      <c r="BJ39" t="s">
        <v>165</v>
      </c>
      <c r="BK39" t="s">
        <v>166</v>
      </c>
      <c r="BN39" s="36">
        <v>9500</v>
      </c>
      <c r="BO39" s="36">
        <v>9500</v>
      </c>
      <c r="BP39">
        <f t="shared" si="2"/>
        <v>408</v>
      </c>
      <c r="BR39" s="38">
        <v>44733</v>
      </c>
      <c r="BS39" s="20" t="s">
        <v>167</v>
      </c>
      <c r="BT39" s="20" t="str">
        <f t="shared" si="0"/>
        <v>LaCitadella_COR22A36</v>
      </c>
    </row>
    <row r="40" spans="2:72" ht="18.75" customHeight="1" x14ac:dyDescent="0.25">
      <c r="B40" s="20">
        <f t="shared" si="3"/>
        <v>37</v>
      </c>
      <c r="C40" s="22" t="str">
        <f t="shared" si="4"/>
        <v>La Citadella #37</v>
      </c>
      <c r="D40" t="str">
        <f t="shared" si="1"/>
        <v>COR22A37</v>
      </c>
      <c r="E40" s="56" t="s">
        <v>191</v>
      </c>
      <c r="F40" s="20">
        <v>1000</v>
      </c>
      <c r="G40" s="63" t="s">
        <v>201</v>
      </c>
      <c r="H40" s="23" t="s">
        <v>157</v>
      </c>
      <c r="J40" s="57" t="s">
        <v>192</v>
      </c>
      <c r="K40" s="22" t="s">
        <v>193</v>
      </c>
      <c r="L40" s="57" t="s">
        <v>158</v>
      </c>
      <c r="M40" s="22">
        <v>1</v>
      </c>
      <c r="N40" s="57" t="s">
        <v>159</v>
      </c>
      <c r="O40" s="22">
        <v>1</v>
      </c>
      <c r="P40" s="57" t="s">
        <v>160</v>
      </c>
      <c r="Q40" s="22">
        <v>1</v>
      </c>
      <c r="R40" s="57" t="s">
        <v>161</v>
      </c>
      <c r="S40" s="22">
        <v>1</v>
      </c>
      <c r="T40" s="57" t="s">
        <v>162</v>
      </c>
      <c r="U40" s="22">
        <v>1</v>
      </c>
      <c r="V40" s="57" t="s">
        <v>194</v>
      </c>
      <c r="X40" s="57" t="s">
        <v>38</v>
      </c>
      <c r="Y40" s="22" t="s">
        <v>195</v>
      </c>
      <c r="Z40" s="57" t="s">
        <v>39</v>
      </c>
      <c r="AA40" s="22" t="s">
        <v>196</v>
      </c>
      <c r="AB40" s="57" t="s">
        <v>40</v>
      </c>
      <c r="AC40" s="22" t="s">
        <v>197</v>
      </c>
      <c r="AD40" s="57" t="s">
        <v>41</v>
      </c>
      <c r="AE40" s="22" t="s">
        <v>198</v>
      </c>
      <c r="AF40" s="57" t="s">
        <v>42</v>
      </c>
      <c r="AG40" s="22" t="s">
        <v>199</v>
      </c>
      <c r="AH40" s="57" t="s">
        <v>68</v>
      </c>
      <c r="AI40" s="22" t="s">
        <v>200</v>
      </c>
      <c r="AJ40" s="57" t="s">
        <v>71</v>
      </c>
      <c r="AK40" s="22" t="s">
        <v>163</v>
      </c>
      <c r="AL40" s="57" t="s">
        <v>74</v>
      </c>
      <c r="AM40" s="22" t="s">
        <v>164</v>
      </c>
      <c r="AW40" s="22"/>
      <c r="AX40" s="20" t="s">
        <v>23</v>
      </c>
      <c r="AY40" s="20">
        <v>10</v>
      </c>
      <c r="AZ40" s="20" t="s">
        <v>24</v>
      </c>
      <c r="BA40" s="20">
        <v>90</v>
      </c>
      <c r="BD40" s="14"/>
      <c r="BJ40" t="s">
        <v>165</v>
      </c>
      <c r="BK40" t="s">
        <v>166</v>
      </c>
      <c r="BN40" s="36">
        <v>9500</v>
      </c>
      <c r="BO40" s="36">
        <v>9500</v>
      </c>
      <c r="BP40">
        <f t="shared" si="2"/>
        <v>408</v>
      </c>
      <c r="BR40" s="38">
        <v>44733</v>
      </c>
      <c r="BS40" s="20" t="s">
        <v>167</v>
      </c>
      <c r="BT40" s="20" t="str">
        <f t="shared" si="0"/>
        <v>LaCitadella_COR22A37</v>
      </c>
    </row>
    <row r="41" spans="2:72" ht="18.75" customHeight="1" x14ac:dyDescent="0.25">
      <c r="B41" s="20">
        <f t="shared" si="3"/>
        <v>38</v>
      </c>
      <c r="C41" s="22" t="str">
        <f t="shared" si="4"/>
        <v>La Citadella #38</v>
      </c>
      <c r="D41" t="str">
        <f t="shared" si="1"/>
        <v>COR22A38</v>
      </c>
      <c r="E41" s="56" t="s">
        <v>191</v>
      </c>
      <c r="F41" s="20">
        <v>1000</v>
      </c>
      <c r="G41" s="63" t="s">
        <v>201</v>
      </c>
      <c r="H41" s="23" t="s">
        <v>157</v>
      </c>
      <c r="J41" s="57" t="s">
        <v>192</v>
      </c>
      <c r="K41" s="22" t="s">
        <v>193</v>
      </c>
      <c r="L41" s="57" t="s">
        <v>158</v>
      </c>
      <c r="M41" s="22">
        <v>1</v>
      </c>
      <c r="N41" s="57" t="s">
        <v>159</v>
      </c>
      <c r="O41" s="22">
        <v>1</v>
      </c>
      <c r="P41" s="57" t="s">
        <v>160</v>
      </c>
      <c r="Q41" s="22">
        <v>1</v>
      </c>
      <c r="R41" s="57" t="s">
        <v>161</v>
      </c>
      <c r="S41" s="22">
        <v>1</v>
      </c>
      <c r="T41" s="57" t="s">
        <v>162</v>
      </c>
      <c r="U41" s="22">
        <v>1</v>
      </c>
      <c r="V41" s="57" t="s">
        <v>194</v>
      </c>
      <c r="X41" s="57" t="s">
        <v>38</v>
      </c>
      <c r="Y41" s="22" t="s">
        <v>195</v>
      </c>
      <c r="Z41" s="57" t="s">
        <v>39</v>
      </c>
      <c r="AA41" s="22" t="s">
        <v>196</v>
      </c>
      <c r="AB41" s="57" t="s">
        <v>40</v>
      </c>
      <c r="AC41" s="22" t="s">
        <v>197</v>
      </c>
      <c r="AD41" s="57" t="s">
        <v>41</v>
      </c>
      <c r="AE41" s="22" t="s">
        <v>198</v>
      </c>
      <c r="AF41" s="57" t="s">
        <v>42</v>
      </c>
      <c r="AG41" s="22" t="s">
        <v>199</v>
      </c>
      <c r="AH41" s="57" t="s">
        <v>68</v>
      </c>
      <c r="AI41" s="22" t="s">
        <v>200</v>
      </c>
      <c r="AJ41" s="57" t="s">
        <v>71</v>
      </c>
      <c r="AK41" s="22" t="s">
        <v>163</v>
      </c>
      <c r="AL41" s="57" t="s">
        <v>74</v>
      </c>
      <c r="AM41" s="22" t="s">
        <v>164</v>
      </c>
      <c r="AW41" s="22"/>
      <c r="AX41" s="20" t="s">
        <v>23</v>
      </c>
      <c r="AY41" s="20">
        <v>10</v>
      </c>
      <c r="AZ41" s="20" t="s">
        <v>24</v>
      </c>
      <c r="BA41" s="20">
        <v>90</v>
      </c>
      <c r="BD41" s="14"/>
      <c r="BJ41" t="s">
        <v>165</v>
      </c>
      <c r="BK41" t="s">
        <v>166</v>
      </c>
      <c r="BN41" s="36">
        <v>9500</v>
      </c>
      <c r="BO41" s="36">
        <v>9500</v>
      </c>
      <c r="BP41">
        <f t="shared" si="2"/>
        <v>408</v>
      </c>
      <c r="BR41" s="38">
        <v>44733</v>
      </c>
      <c r="BS41" s="20" t="s">
        <v>167</v>
      </c>
      <c r="BT41" s="20" t="str">
        <f t="shared" si="0"/>
        <v>LaCitadella_COR22A38</v>
      </c>
    </row>
    <row r="42" spans="2:72" ht="18.75" customHeight="1" x14ac:dyDescent="0.25">
      <c r="B42" s="20">
        <f t="shared" si="3"/>
        <v>39</v>
      </c>
      <c r="C42" s="22" t="str">
        <f t="shared" si="4"/>
        <v>La Citadella #39</v>
      </c>
      <c r="D42" t="str">
        <f t="shared" si="1"/>
        <v>COR22A39</v>
      </c>
      <c r="E42" s="56" t="s">
        <v>191</v>
      </c>
      <c r="F42" s="20">
        <v>1000</v>
      </c>
      <c r="G42" s="63" t="s">
        <v>201</v>
      </c>
      <c r="H42" s="23" t="s">
        <v>157</v>
      </c>
      <c r="J42" s="57" t="s">
        <v>192</v>
      </c>
      <c r="K42" s="22" t="s">
        <v>193</v>
      </c>
      <c r="L42" s="57" t="s">
        <v>158</v>
      </c>
      <c r="M42" s="22">
        <v>1</v>
      </c>
      <c r="N42" s="57" t="s">
        <v>159</v>
      </c>
      <c r="O42" s="22">
        <v>1</v>
      </c>
      <c r="P42" s="57" t="s">
        <v>160</v>
      </c>
      <c r="Q42" s="22">
        <v>1</v>
      </c>
      <c r="R42" s="57" t="s">
        <v>161</v>
      </c>
      <c r="S42" s="22">
        <v>1</v>
      </c>
      <c r="T42" s="57" t="s">
        <v>162</v>
      </c>
      <c r="U42" s="22">
        <v>1</v>
      </c>
      <c r="V42" s="57" t="s">
        <v>194</v>
      </c>
      <c r="X42" s="57" t="s">
        <v>38</v>
      </c>
      <c r="Y42" s="22" t="s">
        <v>195</v>
      </c>
      <c r="Z42" s="57" t="s">
        <v>39</v>
      </c>
      <c r="AA42" s="22" t="s">
        <v>196</v>
      </c>
      <c r="AB42" s="57" t="s">
        <v>40</v>
      </c>
      <c r="AC42" s="22" t="s">
        <v>197</v>
      </c>
      <c r="AD42" s="57" t="s">
        <v>41</v>
      </c>
      <c r="AE42" s="22" t="s">
        <v>198</v>
      </c>
      <c r="AF42" s="57" t="s">
        <v>42</v>
      </c>
      <c r="AG42" s="22" t="s">
        <v>199</v>
      </c>
      <c r="AH42" s="57" t="s">
        <v>68</v>
      </c>
      <c r="AI42" s="22" t="s">
        <v>200</v>
      </c>
      <c r="AJ42" s="57" t="s">
        <v>71</v>
      </c>
      <c r="AK42" s="22" t="s">
        <v>163</v>
      </c>
      <c r="AL42" s="57" t="s">
        <v>74</v>
      </c>
      <c r="AM42" s="22" t="s">
        <v>164</v>
      </c>
      <c r="AW42" s="22"/>
      <c r="AX42" s="20" t="s">
        <v>23</v>
      </c>
      <c r="AY42" s="20">
        <v>10</v>
      </c>
      <c r="AZ42" s="20" t="s">
        <v>24</v>
      </c>
      <c r="BA42" s="20">
        <v>90</v>
      </c>
      <c r="BD42" s="14"/>
      <c r="BJ42" t="s">
        <v>165</v>
      </c>
      <c r="BK42" t="s">
        <v>166</v>
      </c>
      <c r="BN42" s="36">
        <v>9500</v>
      </c>
      <c r="BO42" s="36">
        <v>9500</v>
      </c>
      <c r="BP42">
        <f t="shared" si="2"/>
        <v>408</v>
      </c>
      <c r="BR42" s="38">
        <v>44733</v>
      </c>
      <c r="BS42" s="20" t="s">
        <v>167</v>
      </c>
      <c r="BT42" s="20" t="str">
        <f t="shared" si="0"/>
        <v>LaCitadella_COR22A39</v>
      </c>
    </row>
    <row r="43" spans="2:72" ht="18.75" customHeight="1" x14ac:dyDescent="0.25">
      <c r="B43" s="20">
        <f t="shared" si="3"/>
        <v>40</v>
      </c>
      <c r="C43" s="22" t="str">
        <f t="shared" si="4"/>
        <v>La Citadella #40</v>
      </c>
      <c r="D43" t="str">
        <f t="shared" si="1"/>
        <v>COR22A40</v>
      </c>
      <c r="E43" s="56" t="s">
        <v>191</v>
      </c>
      <c r="F43" s="20">
        <v>1000</v>
      </c>
      <c r="G43" s="63" t="s">
        <v>201</v>
      </c>
      <c r="H43" s="23" t="s">
        <v>157</v>
      </c>
      <c r="J43" s="57" t="s">
        <v>192</v>
      </c>
      <c r="K43" s="22" t="s">
        <v>193</v>
      </c>
      <c r="L43" s="57" t="s">
        <v>158</v>
      </c>
      <c r="M43" s="22">
        <v>1</v>
      </c>
      <c r="N43" s="57" t="s">
        <v>159</v>
      </c>
      <c r="O43" s="22">
        <v>1</v>
      </c>
      <c r="P43" s="57" t="s">
        <v>160</v>
      </c>
      <c r="Q43" s="22">
        <v>1</v>
      </c>
      <c r="R43" s="57" t="s">
        <v>161</v>
      </c>
      <c r="S43" s="22">
        <v>1</v>
      </c>
      <c r="T43" s="57" t="s">
        <v>162</v>
      </c>
      <c r="U43" s="22">
        <v>1</v>
      </c>
      <c r="V43" s="57" t="s">
        <v>194</v>
      </c>
      <c r="X43" s="57" t="s">
        <v>38</v>
      </c>
      <c r="Y43" s="22" t="s">
        <v>195</v>
      </c>
      <c r="Z43" s="57" t="s">
        <v>39</v>
      </c>
      <c r="AA43" s="22" t="s">
        <v>196</v>
      </c>
      <c r="AB43" s="57" t="s">
        <v>40</v>
      </c>
      <c r="AC43" s="22" t="s">
        <v>197</v>
      </c>
      <c r="AD43" s="57" t="s">
        <v>41</v>
      </c>
      <c r="AE43" s="22" t="s">
        <v>198</v>
      </c>
      <c r="AF43" s="57" t="s">
        <v>42</v>
      </c>
      <c r="AG43" s="22" t="s">
        <v>199</v>
      </c>
      <c r="AH43" s="57" t="s">
        <v>68</v>
      </c>
      <c r="AI43" s="22" t="s">
        <v>200</v>
      </c>
      <c r="AJ43" s="57" t="s">
        <v>71</v>
      </c>
      <c r="AK43" s="22" t="s">
        <v>163</v>
      </c>
      <c r="AL43" s="57" t="s">
        <v>74</v>
      </c>
      <c r="AM43" s="22" t="s">
        <v>164</v>
      </c>
      <c r="AW43" s="22"/>
      <c r="AX43" s="20" t="s">
        <v>23</v>
      </c>
      <c r="AY43" s="20">
        <v>10</v>
      </c>
      <c r="AZ43" s="20" t="s">
        <v>24</v>
      </c>
      <c r="BA43" s="20">
        <v>90</v>
      </c>
      <c r="BD43" s="14"/>
      <c r="BJ43" t="s">
        <v>165</v>
      </c>
      <c r="BK43" t="s">
        <v>166</v>
      </c>
      <c r="BN43" s="36">
        <v>9500</v>
      </c>
      <c r="BO43" s="36">
        <v>9500</v>
      </c>
      <c r="BP43">
        <f t="shared" si="2"/>
        <v>408</v>
      </c>
      <c r="BR43" s="38">
        <v>44733</v>
      </c>
      <c r="BS43" s="20" t="s">
        <v>167</v>
      </c>
      <c r="BT43" s="20" t="str">
        <f t="shared" si="0"/>
        <v>LaCitadella_COR22A40</v>
      </c>
    </row>
    <row r="44" spans="2:72" ht="18.75" customHeight="1" x14ac:dyDescent="0.25">
      <c r="B44" s="20">
        <f t="shared" si="3"/>
        <v>41</v>
      </c>
      <c r="C44" s="22" t="str">
        <f t="shared" si="4"/>
        <v>La Citadella #41</v>
      </c>
      <c r="D44" t="str">
        <f t="shared" si="1"/>
        <v>COR22A41</v>
      </c>
      <c r="E44" s="56" t="s">
        <v>191</v>
      </c>
      <c r="F44" s="20">
        <v>1000</v>
      </c>
      <c r="G44" s="63" t="s">
        <v>201</v>
      </c>
      <c r="H44" s="23" t="s">
        <v>157</v>
      </c>
      <c r="J44" s="57" t="s">
        <v>192</v>
      </c>
      <c r="K44" s="22" t="s">
        <v>193</v>
      </c>
      <c r="L44" s="57" t="s">
        <v>158</v>
      </c>
      <c r="M44" s="22">
        <v>1</v>
      </c>
      <c r="N44" s="57" t="s">
        <v>159</v>
      </c>
      <c r="O44" s="22">
        <v>1</v>
      </c>
      <c r="P44" s="57" t="s">
        <v>160</v>
      </c>
      <c r="Q44" s="22">
        <v>1</v>
      </c>
      <c r="R44" s="57" t="s">
        <v>161</v>
      </c>
      <c r="S44" s="22">
        <v>1</v>
      </c>
      <c r="T44" s="57" t="s">
        <v>162</v>
      </c>
      <c r="U44" s="22">
        <v>1</v>
      </c>
      <c r="V44" s="57" t="s">
        <v>194</v>
      </c>
      <c r="X44" s="57" t="s">
        <v>38</v>
      </c>
      <c r="Y44" s="22" t="s">
        <v>195</v>
      </c>
      <c r="Z44" s="57" t="s">
        <v>39</v>
      </c>
      <c r="AA44" s="22" t="s">
        <v>196</v>
      </c>
      <c r="AB44" s="57" t="s">
        <v>40</v>
      </c>
      <c r="AC44" s="22" t="s">
        <v>197</v>
      </c>
      <c r="AD44" s="57" t="s">
        <v>41</v>
      </c>
      <c r="AE44" s="22" t="s">
        <v>198</v>
      </c>
      <c r="AF44" s="57" t="s">
        <v>42</v>
      </c>
      <c r="AG44" s="22" t="s">
        <v>199</v>
      </c>
      <c r="AH44" s="57" t="s">
        <v>68</v>
      </c>
      <c r="AI44" s="22" t="s">
        <v>200</v>
      </c>
      <c r="AJ44" s="57" t="s">
        <v>71</v>
      </c>
      <c r="AK44" s="22" t="s">
        <v>163</v>
      </c>
      <c r="AL44" s="57" t="s">
        <v>74</v>
      </c>
      <c r="AM44" s="22" t="s">
        <v>164</v>
      </c>
      <c r="AW44" s="22"/>
      <c r="AX44" s="20" t="s">
        <v>23</v>
      </c>
      <c r="AY44" s="20">
        <v>10</v>
      </c>
      <c r="AZ44" s="20" t="s">
        <v>24</v>
      </c>
      <c r="BA44" s="20">
        <v>90</v>
      </c>
      <c r="BD44" s="14"/>
      <c r="BJ44" t="s">
        <v>165</v>
      </c>
      <c r="BK44" t="s">
        <v>166</v>
      </c>
      <c r="BN44" s="36">
        <v>9500</v>
      </c>
      <c r="BO44" s="36">
        <v>9500</v>
      </c>
      <c r="BP44">
        <f t="shared" si="2"/>
        <v>408</v>
      </c>
      <c r="BR44" s="38">
        <v>44733</v>
      </c>
      <c r="BS44" s="20" t="s">
        <v>167</v>
      </c>
      <c r="BT44" s="20" t="str">
        <f t="shared" si="0"/>
        <v>LaCitadella_COR22A41</v>
      </c>
    </row>
    <row r="45" spans="2:72" ht="18.75" customHeight="1" x14ac:dyDescent="0.25">
      <c r="B45" s="20">
        <f t="shared" si="3"/>
        <v>42</v>
      </c>
      <c r="C45" s="22" t="str">
        <f t="shared" si="4"/>
        <v>La Citadella #42</v>
      </c>
      <c r="D45" t="str">
        <f t="shared" si="1"/>
        <v>COR22A42</v>
      </c>
      <c r="E45" s="56" t="s">
        <v>191</v>
      </c>
      <c r="F45" s="20">
        <v>1000</v>
      </c>
      <c r="G45" s="63" t="s">
        <v>201</v>
      </c>
      <c r="H45" s="23" t="s">
        <v>157</v>
      </c>
      <c r="J45" s="57" t="s">
        <v>192</v>
      </c>
      <c r="K45" s="22" t="s">
        <v>193</v>
      </c>
      <c r="L45" s="57" t="s">
        <v>158</v>
      </c>
      <c r="M45" s="22">
        <v>1</v>
      </c>
      <c r="N45" s="57" t="s">
        <v>159</v>
      </c>
      <c r="O45" s="22">
        <v>1</v>
      </c>
      <c r="P45" s="57" t="s">
        <v>160</v>
      </c>
      <c r="Q45" s="22">
        <v>1</v>
      </c>
      <c r="R45" s="57" t="s">
        <v>161</v>
      </c>
      <c r="S45" s="22">
        <v>1</v>
      </c>
      <c r="T45" s="57" t="s">
        <v>162</v>
      </c>
      <c r="U45" s="22">
        <v>1</v>
      </c>
      <c r="V45" s="57" t="s">
        <v>194</v>
      </c>
      <c r="X45" s="57" t="s">
        <v>38</v>
      </c>
      <c r="Y45" s="22" t="s">
        <v>195</v>
      </c>
      <c r="Z45" s="57" t="s">
        <v>39</v>
      </c>
      <c r="AA45" s="22" t="s">
        <v>196</v>
      </c>
      <c r="AB45" s="57" t="s">
        <v>40</v>
      </c>
      <c r="AC45" s="22" t="s">
        <v>197</v>
      </c>
      <c r="AD45" s="57" t="s">
        <v>41</v>
      </c>
      <c r="AE45" s="22" t="s">
        <v>198</v>
      </c>
      <c r="AF45" s="57" t="s">
        <v>42</v>
      </c>
      <c r="AG45" s="22" t="s">
        <v>199</v>
      </c>
      <c r="AH45" s="57" t="s">
        <v>68</v>
      </c>
      <c r="AI45" s="22" t="s">
        <v>200</v>
      </c>
      <c r="AJ45" s="57" t="s">
        <v>71</v>
      </c>
      <c r="AK45" s="22" t="s">
        <v>163</v>
      </c>
      <c r="AL45" s="57" t="s">
        <v>74</v>
      </c>
      <c r="AM45" s="22" t="s">
        <v>164</v>
      </c>
      <c r="AW45" s="22"/>
      <c r="AX45" s="20" t="s">
        <v>23</v>
      </c>
      <c r="AY45" s="20">
        <v>10</v>
      </c>
      <c r="AZ45" s="20" t="s">
        <v>24</v>
      </c>
      <c r="BA45" s="20">
        <v>90</v>
      </c>
      <c r="BD45" s="14"/>
      <c r="BJ45" t="s">
        <v>165</v>
      </c>
      <c r="BK45" t="s">
        <v>166</v>
      </c>
      <c r="BN45" s="36">
        <v>9500</v>
      </c>
      <c r="BO45" s="36">
        <v>9500</v>
      </c>
      <c r="BP45">
        <f t="shared" si="2"/>
        <v>408</v>
      </c>
      <c r="BR45" s="38">
        <v>44733</v>
      </c>
      <c r="BS45" s="20" t="s">
        <v>167</v>
      </c>
      <c r="BT45" s="20" t="str">
        <f t="shared" si="0"/>
        <v>LaCitadella_COR22A42</v>
      </c>
    </row>
    <row r="46" spans="2:72" ht="18.75" customHeight="1" x14ac:dyDescent="0.25">
      <c r="B46" s="20">
        <f t="shared" si="3"/>
        <v>43</v>
      </c>
      <c r="C46" s="22" t="str">
        <f t="shared" si="4"/>
        <v>La Citadella #43</v>
      </c>
      <c r="D46" t="str">
        <f t="shared" si="1"/>
        <v>COR22A43</v>
      </c>
      <c r="E46" s="56" t="s">
        <v>191</v>
      </c>
      <c r="F46" s="20">
        <v>1000</v>
      </c>
      <c r="G46" s="63" t="s">
        <v>201</v>
      </c>
      <c r="H46" s="23" t="s">
        <v>157</v>
      </c>
      <c r="J46" s="57" t="s">
        <v>192</v>
      </c>
      <c r="K46" s="22" t="s">
        <v>193</v>
      </c>
      <c r="L46" s="57" t="s">
        <v>158</v>
      </c>
      <c r="M46" s="22">
        <v>1</v>
      </c>
      <c r="N46" s="57" t="s">
        <v>159</v>
      </c>
      <c r="O46" s="22">
        <v>1</v>
      </c>
      <c r="P46" s="57" t="s">
        <v>160</v>
      </c>
      <c r="Q46" s="22">
        <v>1</v>
      </c>
      <c r="R46" s="57" t="s">
        <v>161</v>
      </c>
      <c r="S46" s="22">
        <v>1</v>
      </c>
      <c r="T46" s="57" t="s">
        <v>162</v>
      </c>
      <c r="U46" s="22">
        <v>1</v>
      </c>
      <c r="V46" s="57" t="s">
        <v>194</v>
      </c>
      <c r="X46" s="57" t="s">
        <v>38</v>
      </c>
      <c r="Y46" s="22" t="s">
        <v>195</v>
      </c>
      <c r="Z46" s="57" t="s">
        <v>39</v>
      </c>
      <c r="AA46" s="22" t="s">
        <v>196</v>
      </c>
      <c r="AB46" s="57" t="s">
        <v>40</v>
      </c>
      <c r="AC46" s="22" t="s">
        <v>197</v>
      </c>
      <c r="AD46" s="57" t="s">
        <v>41</v>
      </c>
      <c r="AE46" s="22" t="s">
        <v>198</v>
      </c>
      <c r="AF46" s="57" t="s">
        <v>42</v>
      </c>
      <c r="AG46" s="22" t="s">
        <v>199</v>
      </c>
      <c r="AH46" s="57" t="s">
        <v>68</v>
      </c>
      <c r="AI46" s="22" t="s">
        <v>200</v>
      </c>
      <c r="AJ46" s="57" t="s">
        <v>71</v>
      </c>
      <c r="AK46" s="22" t="s">
        <v>163</v>
      </c>
      <c r="AL46" s="57" t="s">
        <v>74</v>
      </c>
      <c r="AM46" s="22" t="s">
        <v>164</v>
      </c>
      <c r="AW46" s="22"/>
      <c r="AX46" s="20" t="s">
        <v>23</v>
      </c>
      <c r="AY46" s="20">
        <v>10</v>
      </c>
      <c r="AZ46" s="20" t="s">
        <v>24</v>
      </c>
      <c r="BA46" s="20">
        <v>90</v>
      </c>
      <c r="BD46" s="14"/>
      <c r="BJ46" t="s">
        <v>165</v>
      </c>
      <c r="BK46" t="s">
        <v>166</v>
      </c>
      <c r="BN46" s="36">
        <v>9500</v>
      </c>
      <c r="BO46" s="36">
        <v>9500</v>
      </c>
      <c r="BP46">
        <f t="shared" si="2"/>
        <v>408</v>
      </c>
      <c r="BR46" s="38">
        <v>44733</v>
      </c>
      <c r="BS46" s="20" t="s">
        <v>167</v>
      </c>
      <c r="BT46" s="20" t="str">
        <f t="shared" si="0"/>
        <v>LaCitadella_COR22A43</v>
      </c>
    </row>
    <row r="47" spans="2:72" ht="18.75" customHeight="1" x14ac:dyDescent="0.25">
      <c r="B47" s="20">
        <f t="shared" si="3"/>
        <v>44</v>
      </c>
      <c r="C47" s="22" t="str">
        <f t="shared" si="4"/>
        <v>La Citadella #44</v>
      </c>
      <c r="D47" t="str">
        <f t="shared" si="1"/>
        <v>COR22A44</v>
      </c>
      <c r="E47" s="56" t="s">
        <v>191</v>
      </c>
      <c r="F47" s="20">
        <v>1000</v>
      </c>
      <c r="G47" s="63" t="s">
        <v>201</v>
      </c>
      <c r="H47" s="23" t="s">
        <v>157</v>
      </c>
      <c r="J47" s="57" t="s">
        <v>192</v>
      </c>
      <c r="K47" s="22" t="s">
        <v>193</v>
      </c>
      <c r="L47" s="57" t="s">
        <v>158</v>
      </c>
      <c r="M47" s="22">
        <v>1</v>
      </c>
      <c r="N47" s="57" t="s">
        <v>159</v>
      </c>
      <c r="O47" s="22">
        <v>1</v>
      </c>
      <c r="P47" s="57" t="s">
        <v>160</v>
      </c>
      <c r="Q47" s="22">
        <v>1</v>
      </c>
      <c r="R47" s="57" t="s">
        <v>161</v>
      </c>
      <c r="S47" s="22">
        <v>1</v>
      </c>
      <c r="T47" s="57" t="s">
        <v>162</v>
      </c>
      <c r="U47" s="22">
        <v>1</v>
      </c>
      <c r="V47" s="57" t="s">
        <v>194</v>
      </c>
      <c r="X47" s="57" t="s">
        <v>38</v>
      </c>
      <c r="Y47" s="22" t="s">
        <v>195</v>
      </c>
      <c r="Z47" s="57" t="s">
        <v>39</v>
      </c>
      <c r="AA47" s="22" t="s">
        <v>196</v>
      </c>
      <c r="AB47" s="57" t="s">
        <v>40</v>
      </c>
      <c r="AC47" s="22" t="s">
        <v>197</v>
      </c>
      <c r="AD47" s="57" t="s">
        <v>41</v>
      </c>
      <c r="AE47" s="22" t="s">
        <v>198</v>
      </c>
      <c r="AF47" s="57" t="s">
        <v>42</v>
      </c>
      <c r="AG47" s="22" t="s">
        <v>199</v>
      </c>
      <c r="AH47" s="57" t="s">
        <v>68</v>
      </c>
      <c r="AI47" s="22" t="s">
        <v>200</v>
      </c>
      <c r="AJ47" s="57" t="s">
        <v>71</v>
      </c>
      <c r="AK47" s="22" t="s">
        <v>163</v>
      </c>
      <c r="AL47" s="57" t="s">
        <v>74</v>
      </c>
      <c r="AM47" s="22" t="s">
        <v>164</v>
      </c>
      <c r="AW47" s="22"/>
      <c r="AX47" s="20" t="s">
        <v>23</v>
      </c>
      <c r="AY47" s="20">
        <v>10</v>
      </c>
      <c r="AZ47" s="20" t="s">
        <v>24</v>
      </c>
      <c r="BA47" s="20">
        <v>90</v>
      </c>
      <c r="BD47" s="14"/>
      <c r="BJ47" t="s">
        <v>165</v>
      </c>
      <c r="BK47" t="s">
        <v>166</v>
      </c>
      <c r="BN47" s="36">
        <v>9500</v>
      </c>
      <c r="BO47" s="36">
        <v>9500</v>
      </c>
      <c r="BP47">
        <f t="shared" si="2"/>
        <v>408</v>
      </c>
      <c r="BR47" s="38">
        <v>44733</v>
      </c>
      <c r="BS47" s="20" t="s">
        <v>167</v>
      </c>
      <c r="BT47" s="20" t="str">
        <f t="shared" si="0"/>
        <v>LaCitadella_COR22A44</v>
      </c>
    </row>
    <row r="48" spans="2:72" ht="18.75" customHeight="1" x14ac:dyDescent="0.25">
      <c r="B48" s="20">
        <f t="shared" si="3"/>
        <v>45</v>
      </c>
      <c r="C48" s="22" t="str">
        <f t="shared" si="4"/>
        <v>La Citadella #45</v>
      </c>
      <c r="D48" t="str">
        <f t="shared" si="1"/>
        <v>COR22A45</v>
      </c>
      <c r="E48" s="56" t="s">
        <v>191</v>
      </c>
      <c r="F48" s="20">
        <v>1000</v>
      </c>
      <c r="G48" s="63" t="s">
        <v>201</v>
      </c>
      <c r="H48" s="23" t="s">
        <v>157</v>
      </c>
      <c r="J48" s="57" t="s">
        <v>192</v>
      </c>
      <c r="K48" s="22" t="s">
        <v>193</v>
      </c>
      <c r="L48" s="57" t="s">
        <v>158</v>
      </c>
      <c r="M48" s="22">
        <v>1</v>
      </c>
      <c r="N48" s="57" t="s">
        <v>159</v>
      </c>
      <c r="O48" s="22">
        <v>1</v>
      </c>
      <c r="P48" s="57" t="s">
        <v>160</v>
      </c>
      <c r="Q48" s="22">
        <v>1</v>
      </c>
      <c r="R48" s="57" t="s">
        <v>161</v>
      </c>
      <c r="S48" s="22">
        <v>1</v>
      </c>
      <c r="T48" s="57" t="s">
        <v>162</v>
      </c>
      <c r="U48" s="22">
        <v>1</v>
      </c>
      <c r="V48" s="57" t="s">
        <v>194</v>
      </c>
      <c r="X48" s="57" t="s">
        <v>38</v>
      </c>
      <c r="Y48" s="22" t="s">
        <v>195</v>
      </c>
      <c r="Z48" s="57" t="s">
        <v>39</v>
      </c>
      <c r="AA48" s="22" t="s">
        <v>196</v>
      </c>
      <c r="AB48" s="57" t="s">
        <v>40</v>
      </c>
      <c r="AC48" s="22" t="s">
        <v>197</v>
      </c>
      <c r="AD48" s="57" t="s">
        <v>41</v>
      </c>
      <c r="AE48" s="22" t="s">
        <v>198</v>
      </c>
      <c r="AF48" s="57" t="s">
        <v>42</v>
      </c>
      <c r="AG48" s="22" t="s">
        <v>199</v>
      </c>
      <c r="AH48" s="57" t="s">
        <v>68</v>
      </c>
      <c r="AI48" s="22" t="s">
        <v>200</v>
      </c>
      <c r="AJ48" s="57" t="s">
        <v>71</v>
      </c>
      <c r="AK48" s="22" t="s">
        <v>163</v>
      </c>
      <c r="AL48" s="57" t="s">
        <v>74</v>
      </c>
      <c r="AM48" s="22" t="s">
        <v>164</v>
      </c>
      <c r="AW48" s="22"/>
      <c r="AX48" s="20" t="s">
        <v>23</v>
      </c>
      <c r="AY48" s="20">
        <v>10</v>
      </c>
      <c r="AZ48" s="20" t="s">
        <v>24</v>
      </c>
      <c r="BA48" s="20">
        <v>90</v>
      </c>
      <c r="BD48" s="14"/>
      <c r="BJ48" t="s">
        <v>165</v>
      </c>
      <c r="BK48" t="s">
        <v>166</v>
      </c>
      <c r="BN48" s="36">
        <v>9500</v>
      </c>
      <c r="BO48" s="36">
        <v>9500</v>
      </c>
      <c r="BP48">
        <f t="shared" si="2"/>
        <v>408</v>
      </c>
      <c r="BR48" s="38">
        <v>44733</v>
      </c>
      <c r="BS48" s="20" t="s">
        <v>167</v>
      </c>
      <c r="BT48" s="20" t="str">
        <f t="shared" si="0"/>
        <v>LaCitadella_COR22A45</v>
      </c>
    </row>
    <row r="49" spans="2:72" ht="18.75" customHeight="1" x14ac:dyDescent="0.25">
      <c r="B49" s="20">
        <f t="shared" si="3"/>
        <v>46</v>
      </c>
      <c r="C49" s="22" t="str">
        <f t="shared" si="4"/>
        <v>La Citadella #46</v>
      </c>
      <c r="D49" t="str">
        <f t="shared" si="1"/>
        <v>COR22A46</v>
      </c>
      <c r="E49" s="56" t="s">
        <v>191</v>
      </c>
      <c r="F49" s="20">
        <v>1000</v>
      </c>
      <c r="G49" s="63" t="s">
        <v>201</v>
      </c>
      <c r="H49" s="23" t="s">
        <v>157</v>
      </c>
      <c r="J49" s="57" t="s">
        <v>192</v>
      </c>
      <c r="K49" s="22" t="s">
        <v>193</v>
      </c>
      <c r="L49" s="57" t="s">
        <v>158</v>
      </c>
      <c r="M49" s="22">
        <v>1</v>
      </c>
      <c r="N49" s="57" t="s">
        <v>159</v>
      </c>
      <c r="O49" s="22">
        <v>1</v>
      </c>
      <c r="P49" s="57" t="s">
        <v>160</v>
      </c>
      <c r="Q49" s="22">
        <v>1</v>
      </c>
      <c r="R49" s="57" t="s">
        <v>161</v>
      </c>
      <c r="S49" s="22">
        <v>1</v>
      </c>
      <c r="T49" s="57" t="s">
        <v>162</v>
      </c>
      <c r="U49" s="22">
        <v>1</v>
      </c>
      <c r="V49" s="57" t="s">
        <v>194</v>
      </c>
      <c r="X49" s="57" t="s">
        <v>38</v>
      </c>
      <c r="Y49" s="22" t="s">
        <v>195</v>
      </c>
      <c r="Z49" s="57" t="s">
        <v>39</v>
      </c>
      <c r="AA49" s="22" t="s">
        <v>196</v>
      </c>
      <c r="AB49" s="57" t="s">
        <v>40</v>
      </c>
      <c r="AC49" s="22" t="s">
        <v>197</v>
      </c>
      <c r="AD49" s="57" t="s">
        <v>41</v>
      </c>
      <c r="AE49" s="22" t="s">
        <v>198</v>
      </c>
      <c r="AF49" s="57" t="s">
        <v>42</v>
      </c>
      <c r="AG49" s="22" t="s">
        <v>199</v>
      </c>
      <c r="AH49" s="57" t="s">
        <v>68</v>
      </c>
      <c r="AI49" s="22" t="s">
        <v>200</v>
      </c>
      <c r="AJ49" s="57" t="s">
        <v>71</v>
      </c>
      <c r="AK49" s="22" t="s">
        <v>163</v>
      </c>
      <c r="AL49" s="57" t="s">
        <v>74</v>
      </c>
      <c r="AM49" s="22" t="s">
        <v>164</v>
      </c>
      <c r="AW49" s="22"/>
      <c r="AX49" s="20" t="s">
        <v>23</v>
      </c>
      <c r="AY49" s="20">
        <v>10</v>
      </c>
      <c r="AZ49" s="20" t="s">
        <v>24</v>
      </c>
      <c r="BA49" s="20">
        <v>90</v>
      </c>
      <c r="BD49" s="14"/>
      <c r="BJ49" t="s">
        <v>165</v>
      </c>
      <c r="BK49" t="s">
        <v>166</v>
      </c>
      <c r="BN49" s="36">
        <v>9500</v>
      </c>
      <c r="BO49" s="36">
        <v>9500</v>
      </c>
      <c r="BP49">
        <f t="shared" si="2"/>
        <v>408</v>
      </c>
      <c r="BR49" s="38">
        <v>44733</v>
      </c>
      <c r="BS49" s="20" t="s">
        <v>167</v>
      </c>
      <c r="BT49" s="20" t="str">
        <f t="shared" si="0"/>
        <v>LaCitadella_COR22A46</v>
      </c>
    </row>
    <row r="50" spans="2:72" ht="18.75" customHeight="1" x14ac:dyDescent="0.25">
      <c r="B50" s="20">
        <f t="shared" si="3"/>
        <v>47</v>
      </c>
      <c r="C50" s="22" t="str">
        <f t="shared" si="4"/>
        <v>La Citadella #47</v>
      </c>
      <c r="D50" t="str">
        <f t="shared" si="1"/>
        <v>COR22A47</v>
      </c>
      <c r="E50" s="56" t="s">
        <v>191</v>
      </c>
      <c r="F50" s="20">
        <v>1000</v>
      </c>
      <c r="G50" s="63" t="s">
        <v>201</v>
      </c>
      <c r="H50" s="23" t="s">
        <v>157</v>
      </c>
      <c r="J50" s="57" t="s">
        <v>192</v>
      </c>
      <c r="K50" s="22" t="s">
        <v>193</v>
      </c>
      <c r="L50" s="57" t="s">
        <v>158</v>
      </c>
      <c r="M50" s="22">
        <v>1</v>
      </c>
      <c r="N50" s="57" t="s">
        <v>159</v>
      </c>
      <c r="O50" s="22">
        <v>1</v>
      </c>
      <c r="P50" s="57" t="s">
        <v>160</v>
      </c>
      <c r="Q50" s="22">
        <v>1</v>
      </c>
      <c r="R50" s="57" t="s">
        <v>161</v>
      </c>
      <c r="S50" s="22">
        <v>1</v>
      </c>
      <c r="T50" s="57" t="s">
        <v>162</v>
      </c>
      <c r="U50" s="22">
        <v>1</v>
      </c>
      <c r="V50" s="57" t="s">
        <v>194</v>
      </c>
      <c r="X50" s="57" t="s">
        <v>38</v>
      </c>
      <c r="Y50" s="22" t="s">
        <v>195</v>
      </c>
      <c r="Z50" s="57" t="s">
        <v>39</v>
      </c>
      <c r="AA50" s="22" t="s">
        <v>196</v>
      </c>
      <c r="AB50" s="57" t="s">
        <v>40</v>
      </c>
      <c r="AC50" s="22" t="s">
        <v>197</v>
      </c>
      <c r="AD50" s="57" t="s">
        <v>41</v>
      </c>
      <c r="AE50" s="22" t="s">
        <v>198</v>
      </c>
      <c r="AF50" s="57" t="s">
        <v>42</v>
      </c>
      <c r="AG50" s="22" t="s">
        <v>199</v>
      </c>
      <c r="AH50" s="57" t="s">
        <v>68</v>
      </c>
      <c r="AI50" s="22" t="s">
        <v>200</v>
      </c>
      <c r="AJ50" s="57" t="s">
        <v>71</v>
      </c>
      <c r="AK50" s="22" t="s">
        <v>163</v>
      </c>
      <c r="AL50" s="57" t="s">
        <v>74</v>
      </c>
      <c r="AM50" s="22" t="s">
        <v>164</v>
      </c>
      <c r="AW50" s="22"/>
      <c r="AX50" s="20" t="s">
        <v>23</v>
      </c>
      <c r="AY50" s="20">
        <v>10</v>
      </c>
      <c r="AZ50" s="20" t="s">
        <v>24</v>
      </c>
      <c r="BA50" s="20">
        <v>90</v>
      </c>
      <c r="BD50" s="14"/>
      <c r="BJ50" t="s">
        <v>165</v>
      </c>
      <c r="BK50" t="s">
        <v>166</v>
      </c>
      <c r="BN50" s="36">
        <v>9500</v>
      </c>
      <c r="BO50" s="36">
        <v>9500</v>
      </c>
      <c r="BP50">
        <f t="shared" si="2"/>
        <v>408</v>
      </c>
      <c r="BR50" s="38">
        <v>44733</v>
      </c>
      <c r="BS50" s="20" t="s">
        <v>167</v>
      </c>
      <c r="BT50" s="20" t="str">
        <f t="shared" si="0"/>
        <v>LaCitadella_COR22A47</v>
      </c>
    </row>
    <row r="51" spans="2:72" ht="18.75" customHeight="1" x14ac:dyDescent="0.25">
      <c r="B51" s="20">
        <f t="shared" si="3"/>
        <v>48</v>
      </c>
      <c r="C51" s="22" t="str">
        <f t="shared" si="4"/>
        <v>La Citadella #48</v>
      </c>
      <c r="D51" t="str">
        <f t="shared" si="1"/>
        <v>COR22A48</v>
      </c>
      <c r="E51" s="56" t="s">
        <v>191</v>
      </c>
      <c r="F51" s="20">
        <v>1000</v>
      </c>
      <c r="G51" s="63" t="s">
        <v>201</v>
      </c>
      <c r="H51" s="23" t="s">
        <v>157</v>
      </c>
      <c r="J51" s="57" t="s">
        <v>192</v>
      </c>
      <c r="K51" s="22" t="s">
        <v>193</v>
      </c>
      <c r="L51" s="57" t="s">
        <v>158</v>
      </c>
      <c r="M51" s="22">
        <v>1</v>
      </c>
      <c r="N51" s="57" t="s">
        <v>159</v>
      </c>
      <c r="O51" s="22">
        <v>1</v>
      </c>
      <c r="P51" s="57" t="s">
        <v>160</v>
      </c>
      <c r="Q51" s="22">
        <v>1</v>
      </c>
      <c r="R51" s="57" t="s">
        <v>161</v>
      </c>
      <c r="S51" s="22">
        <v>1</v>
      </c>
      <c r="T51" s="57" t="s">
        <v>162</v>
      </c>
      <c r="U51" s="22">
        <v>1</v>
      </c>
      <c r="V51" s="57" t="s">
        <v>194</v>
      </c>
      <c r="X51" s="57" t="s">
        <v>38</v>
      </c>
      <c r="Y51" s="22" t="s">
        <v>195</v>
      </c>
      <c r="Z51" s="57" t="s">
        <v>39</v>
      </c>
      <c r="AA51" s="22" t="s">
        <v>196</v>
      </c>
      <c r="AB51" s="57" t="s">
        <v>40</v>
      </c>
      <c r="AC51" s="22" t="s">
        <v>197</v>
      </c>
      <c r="AD51" s="57" t="s">
        <v>41</v>
      </c>
      <c r="AE51" s="22" t="s">
        <v>198</v>
      </c>
      <c r="AF51" s="57" t="s">
        <v>42</v>
      </c>
      <c r="AG51" s="22" t="s">
        <v>199</v>
      </c>
      <c r="AH51" s="57" t="s">
        <v>68</v>
      </c>
      <c r="AI51" s="22" t="s">
        <v>200</v>
      </c>
      <c r="AJ51" s="57" t="s">
        <v>71</v>
      </c>
      <c r="AK51" s="22" t="s">
        <v>163</v>
      </c>
      <c r="AL51" s="57" t="s">
        <v>74</v>
      </c>
      <c r="AM51" s="22" t="s">
        <v>164</v>
      </c>
      <c r="AW51" s="22"/>
      <c r="AX51" s="20" t="s">
        <v>23</v>
      </c>
      <c r="AY51" s="20">
        <v>10</v>
      </c>
      <c r="AZ51" s="20" t="s">
        <v>24</v>
      </c>
      <c r="BA51" s="20">
        <v>90</v>
      </c>
      <c r="BD51" s="14"/>
      <c r="BJ51" t="s">
        <v>165</v>
      </c>
      <c r="BK51" t="s">
        <v>166</v>
      </c>
      <c r="BN51" s="36">
        <v>9500</v>
      </c>
      <c r="BO51" s="36">
        <v>9500</v>
      </c>
      <c r="BP51">
        <f t="shared" si="2"/>
        <v>408</v>
      </c>
      <c r="BR51" s="38">
        <v>44733</v>
      </c>
      <c r="BS51" s="20" t="s">
        <v>167</v>
      </c>
      <c r="BT51" s="20" t="str">
        <f t="shared" si="0"/>
        <v>LaCitadella_COR22A48</v>
      </c>
    </row>
    <row r="52" spans="2:72" ht="18.75" customHeight="1" x14ac:dyDescent="0.25">
      <c r="B52" s="20">
        <f t="shared" si="3"/>
        <v>49</v>
      </c>
      <c r="C52" s="22" t="str">
        <f t="shared" si="4"/>
        <v>La Citadella #49</v>
      </c>
      <c r="D52" t="str">
        <f t="shared" si="1"/>
        <v>COR22A49</v>
      </c>
      <c r="E52" s="56" t="s">
        <v>191</v>
      </c>
      <c r="F52" s="20">
        <v>1000</v>
      </c>
      <c r="G52" s="63" t="s">
        <v>201</v>
      </c>
      <c r="H52" s="23" t="s">
        <v>157</v>
      </c>
      <c r="J52" s="57" t="s">
        <v>192</v>
      </c>
      <c r="K52" s="22" t="s">
        <v>193</v>
      </c>
      <c r="L52" s="57" t="s">
        <v>158</v>
      </c>
      <c r="M52" s="22">
        <v>1</v>
      </c>
      <c r="N52" s="57" t="s">
        <v>159</v>
      </c>
      <c r="O52" s="22">
        <v>1</v>
      </c>
      <c r="P52" s="57" t="s">
        <v>160</v>
      </c>
      <c r="Q52" s="22">
        <v>1</v>
      </c>
      <c r="R52" s="57" t="s">
        <v>161</v>
      </c>
      <c r="S52" s="22">
        <v>1</v>
      </c>
      <c r="T52" s="57" t="s">
        <v>162</v>
      </c>
      <c r="U52" s="22">
        <v>1</v>
      </c>
      <c r="V52" s="57" t="s">
        <v>194</v>
      </c>
      <c r="X52" s="57" t="s">
        <v>38</v>
      </c>
      <c r="Y52" s="22" t="s">
        <v>195</v>
      </c>
      <c r="Z52" s="57" t="s">
        <v>39</v>
      </c>
      <c r="AA52" s="22" t="s">
        <v>196</v>
      </c>
      <c r="AB52" s="57" t="s">
        <v>40</v>
      </c>
      <c r="AC52" s="22" t="s">
        <v>197</v>
      </c>
      <c r="AD52" s="57" t="s">
        <v>41</v>
      </c>
      <c r="AE52" s="22" t="s">
        <v>198</v>
      </c>
      <c r="AF52" s="57" t="s">
        <v>42</v>
      </c>
      <c r="AG52" s="22" t="s">
        <v>199</v>
      </c>
      <c r="AH52" s="57" t="s">
        <v>68</v>
      </c>
      <c r="AI52" s="22" t="s">
        <v>200</v>
      </c>
      <c r="AJ52" s="57" t="s">
        <v>71</v>
      </c>
      <c r="AK52" s="22" t="s">
        <v>163</v>
      </c>
      <c r="AL52" s="57" t="s">
        <v>74</v>
      </c>
      <c r="AM52" s="22" t="s">
        <v>164</v>
      </c>
      <c r="AW52" s="22"/>
      <c r="AX52" s="20" t="s">
        <v>23</v>
      </c>
      <c r="AY52" s="20">
        <v>10</v>
      </c>
      <c r="AZ52" s="20" t="s">
        <v>24</v>
      </c>
      <c r="BA52" s="20">
        <v>90</v>
      </c>
      <c r="BD52" s="14"/>
      <c r="BJ52" t="s">
        <v>165</v>
      </c>
      <c r="BK52" t="s">
        <v>166</v>
      </c>
      <c r="BN52" s="36">
        <v>9500</v>
      </c>
      <c r="BO52" s="36">
        <v>9500</v>
      </c>
      <c r="BP52">
        <f t="shared" si="2"/>
        <v>408</v>
      </c>
      <c r="BR52" s="38">
        <v>44733</v>
      </c>
      <c r="BS52" s="20" t="s">
        <v>167</v>
      </c>
      <c r="BT52" s="20" t="str">
        <f t="shared" si="0"/>
        <v>LaCitadella_COR22A49</v>
      </c>
    </row>
    <row r="53" spans="2:72" ht="18.75" customHeight="1" x14ac:dyDescent="0.25">
      <c r="B53" s="20">
        <f t="shared" si="3"/>
        <v>50</v>
      </c>
      <c r="C53" s="22" t="str">
        <f t="shared" si="4"/>
        <v>La Citadella #50</v>
      </c>
      <c r="D53" t="str">
        <f t="shared" si="1"/>
        <v>COR22A50</v>
      </c>
      <c r="E53" s="56" t="s">
        <v>191</v>
      </c>
      <c r="F53" s="20">
        <v>1000</v>
      </c>
      <c r="G53" s="63" t="s">
        <v>201</v>
      </c>
      <c r="H53" s="23" t="s">
        <v>157</v>
      </c>
      <c r="J53" s="57" t="s">
        <v>192</v>
      </c>
      <c r="K53" s="22" t="s">
        <v>193</v>
      </c>
      <c r="L53" s="57" t="s">
        <v>158</v>
      </c>
      <c r="M53" s="22">
        <v>1</v>
      </c>
      <c r="N53" s="57" t="s">
        <v>159</v>
      </c>
      <c r="O53" s="22">
        <v>1</v>
      </c>
      <c r="P53" s="57" t="s">
        <v>160</v>
      </c>
      <c r="Q53" s="22">
        <v>1</v>
      </c>
      <c r="R53" s="57" t="s">
        <v>161</v>
      </c>
      <c r="S53" s="22">
        <v>1</v>
      </c>
      <c r="T53" s="57" t="s">
        <v>162</v>
      </c>
      <c r="U53" s="22">
        <v>1</v>
      </c>
      <c r="V53" s="57" t="s">
        <v>194</v>
      </c>
      <c r="X53" s="57" t="s">
        <v>38</v>
      </c>
      <c r="Y53" s="22" t="s">
        <v>195</v>
      </c>
      <c r="Z53" s="57" t="s">
        <v>39</v>
      </c>
      <c r="AA53" s="22" t="s">
        <v>196</v>
      </c>
      <c r="AB53" s="57" t="s">
        <v>40</v>
      </c>
      <c r="AC53" s="22" t="s">
        <v>197</v>
      </c>
      <c r="AD53" s="57" t="s">
        <v>41</v>
      </c>
      <c r="AE53" s="22" t="s">
        <v>198</v>
      </c>
      <c r="AF53" s="57" t="s">
        <v>42</v>
      </c>
      <c r="AG53" s="22" t="s">
        <v>199</v>
      </c>
      <c r="AH53" s="57" t="s">
        <v>68</v>
      </c>
      <c r="AI53" s="22" t="s">
        <v>200</v>
      </c>
      <c r="AJ53" s="57" t="s">
        <v>71</v>
      </c>
      <c r="AK53" s="22" t="s">
        <v>163</v>
      </c>
      <c r="AL53" s="57" t="s">
        <v>74</v>
      </c>
      <c r="AM53" s="22" t="s">
        <v>164</v>
      </c>
      <c r="AW53" s="22"/>
      <c r="AX53" s="20" t="s">
        <v>23</v>
      </c>
      <c r="AY53" s="20">
        <v>10</v>
      </c>
      <c r="AZ53" s="20" t="s">
        <v>24</v>
      </c>
      <c r="BA53" s="20">
        <v>90</v>
      </c>
      <c r="BD53" s="14"/>
      <c r="BJ53" t="s">
        <v>165</v>
      </c>
      <c r="BK53" t="s">
        <v>166</v>
      </c>
      <c r="BN53" s="36">
        <v>9500</v>
      </c>
      <c r="BO53" s="36">
        <v>9500</v>
      </c>
      <c r="BP53">
        <f t="shared" si="2"/>
        <v>408</v>
      </c>
      <c r="BR53" s="38">
        <v>44733</v>
      </c>
      <c r="BS53" s="20" t="s">
        <v>167</v>
      </c>
      <c r="BT53" s="20" t="str">
        <f t="shared" si="0"/>
        <v>LaCitadella_COR22A50</v>
      </c>
    </row>
    <row r="54" spans="2:72" ht="18.75" customHeight="1" x14ac:dyDescent="0.25">
      <c r="B54" s="20">
        <f t="shared" si="3"/>
        <v>51</v>
      </c>
      <c r="C54" s="22" t="str">
        <f t="shared" si="4"/>
        <v>La Citadella #51</v>
      </c>
      <c r="D54" t="str">
        <f t="shared" si="1"/>
        <v>COR22A51</v>
      </c>
      <c r="E54" s="56" t="s">
        <v>191</v>
      </c>
      <c r="F54" s="20">
        <v>1000</v>
      </c>
      <c r="G54" s="63" t="s">
        <v>201</v>
      </c>
      <c r="H54" s="23" t="s">
        <v>157</v>
      </c>
      <c r="J54" s="57" t="s">
        <v>192</v>
      </c>
      <c r="K54" s="22" t="s">
        <v>193</v>
      </c>
      <c r="L54" s="57" t="s">
        <v>158</v>
      </c>
      <c r="M54" s="22">
        <v>1</v>
      </c>
      <c r="N54" s="57" t="s">
        <v>159</v>
      </c>
      <c r="O54" s="22">
        <v>1</v>
      </c>
      <c r="P54" s="57" t="s">
        <v>160</v>
      </c>
      <c r="Q54" s="22">
        <v>1</v>
      </c>
      <c r="R54" s="57" t="s">
        <v>161</v>
      </c>
      <c r="S54" s="22">
        <v>1</v>
      </c>
      <c r="T54" s="57" t="s">
        <v>162</v>
      </c>
      <c r="U54" s="22">
        <v>1</v>
      </c>
      <c r="V54" s="57" t="s">
        <v>194</v>
      </c>
      <c r="X54" s="57" t="s">
        <v>38</v>
      </c>
      <c r="Y54" s="22" t="s">
        <v>195</v>
      </c>
      <c r="Z54" s="57" t="s">
        <v>39</v>
      </c>
      <c r="AA54" s="22" t="s">
        <v>196</v>
      </c>
      <c r="AB54" s="57" t="s">
        <v>40</v>
      </c>
      <c r="AC54" s="22" t="s">
        <v>197</v>
      </c>
      <c r="AD54" s="57" t="s">
        <v>41</v>
      </c>
      <c r="AE54" s="22" t="s">
        <v>198</v>
      </c>
      <c r="AF54" s="57" t="s">
        <v>42</v>
      </c>
      <c r="AG54" s="22" t="s">
        <v>199</v>
      </c>
      <c r="AH54" s="57" t="s">
        <v>68</v>
      </c>
      <c r="AI54" s="22" t="s">
        <v>200</v>
      </c>
      <c r="AJ54" s="57" t="s">
        <v>71</v>
      </c>
      <c r="AK54" s="22" t="s">
        <v>163</v>
      </c>
      <c r="AL54" s="57" t="s">
        <v>74</v>
      </c>
      <c r="AM54" s="22" t="s">
        <v>164</v>
      </c>
      <c r="AW54" s="22"/>
      <c r="AX54" s="20" t="s">
        <v>23</v>
      </c>
      <c r="AY54" s="20">
        <v>10</v>
      </c>
      <c r="AZ54" s="20" t="s">
        <v>24</v>
      </c>
      <c r="BA54" s="20">
        <v>90</v>
      </c>
      <c r="BD54" s="14"/>
      <c r="BJ54" t="s">
        <v>165</v>
      </c>
      <c r="BK54" t="s">
        <v>166</v>
      </c>
      <c r="BN54" s="36">
        <v>9500</v>
      </c>
      <c r="BO54" s="36">
        <v>9500</v>
      </c>
      <c r="BP54">
        <f t="shared" si="2"/>
        <v>408</v>
      </c>
      <c r="BR54" s="38">
        <v>44733</v>
      </c>
      <c r="BS54" s="20" t="s">
        <v>167</v>
      </c>
      <c r="BT54" s="20" t="str">
        <f t="shared" si="0"/>
        <v>LaCitadella_COR22A51</v>
      </c>
    </row>
    <row r="55" spans="2:72" ht="18.75" customHeight="1" x14ac:dyDescent="0.25">
      <c r="B55" s="20">
        <f t="shared" si="3"/>
        <v>52</v>
      </c>
      <c r="C55" s="22" t="str">
        <f t="shared" si="4"/>
        <v>La Citadella #52</v>
      </c>
      <c r="D55" t="str">
        <f t="shared" si="1"/>
        <v>COR22A52</v>
      </c>
      <c r="E55" s="56" t="s">
        <v>191</v>
      </c>
      <c r="F55" s="20">
        <v>1000</v>
      </c>
      <c r="G55" s="63" t="s">
        <v>201</v>
      </c>
      <c r="H55" s="23" t="s">
        <v>157</v>
      </c>
      <c r="J55" s="57" t="s">
        <v>192</v>
      </c>
      <c r="K55" s="22" t="s">
        <v>193</v>
      </c>
      <c r="L55" s="57" t="s">
        <v>158</v>
      </c>
      <c r="M55" s="22">
        <v>1</v>
      </c>
      <c r="N55" s="57" t="s">
        <v>159</v>
      </c>
      <c r="O55" s="22">
        <v>1</v>
      </c>
      <c r="P55" s="57" t="s">
        <v>160</v>
      </c>
      <c r="Q55" s="22">
        <v>1</v>
      </c>
      <c r="R55" s="57" t="s">
        <v>161</v>
      </c>
      <c r="S55" s="22">
        <v>1</v>
      </c>
      <c r="T55" s="57" t="s">
        <v>162</v>
      </c>
      <c r="U55" s="22">
        <v>1</v>
      </c>
      <c r="V55" s="57" t="s">
        <v>194</v>
      </c>
      <c r="X55" s="57" t="s">
        <v>38</v>
      </c>
      <c r="Y55" s="22" t="s">
        <v>195</v>
      </c>
      <c r="Z55" s="57" t="s">
        <v>39</v>
      </c>
      <c r="AA55" s="22" t="s">
        <v>196</v>
      </c>
      <c r="AB55" s="57" t="s">
        <v>40</v>
      </c>
      <c r="AC55" s="22" t="s">
        <v>197</v>
      </c>
      <c r="AD55" s="57" t="s">
        <v>41</v>
      </c>
      <c r="AE55" s="22" t="s">
        <v>198</v>
      </c>
      <c r="AF55" s="57" t="s">
        <v>42</v>
      </c>
      <c r="AG55" s="22" t="s">
        <v>199</v>
      </c>
      <c r="AH55" s="57" t="s">
        <v>68</v>
      </c>
      <c r="AI55" s="22" t="s">
        <v>200</v>
      </c>
      <c r="AJ55" s="57" t="s">
        <v>71</v>
      </c>
      <c r="AK55" s="22" t="s">
        <v>163</v>
      </c>
      <c r="AL55" s="57" t="s">
        <v>74</v>
      </c>
      <c r="AM55" s="22" t="s">
        <v>164</v>
      </c>
      <c r="AW55" s="22"/>
      <c r="AX55" s="20" t="s">
        <v>23</v>
      </c>
      <c r="AY55" s="20">
        <v>10</v>
      </c>
      <c r="AZ55" s="20" t="s">
        <v>24</v>
      </c>
      <c r="BA55" s="20">
        <v>90</v>
      </c>
      <c r="BD55" s="14"/>
      <c r="BJ55" t="s">
        <v>165</v>
      </c>
      <c r="BK55" t="s">
        <v>166</v>
      </c>
      <c r="BN55" s="36">
        <v>9500</v>
      </c>
      <c r="BO55" s="36">
        <v>9500</v>
      </c>
      <c r="BP55">
        <f t="shared" si="2"/>
        <v>408</v>
      </c>
      <c r="BR55" s="38">
        <v>44733</v>
      </c>
      <c r="BS55" s="20" t="s">
        <v>167</v>
      </c>
      <c r="BT55" s="20" t="str">
        <f t="shared" si="0"/>
        <v>LaCitadella_COR22A52</v>
      </c>
    </row>
    <row r="56" spans="2:72" ht="18.75" customHeight="1" x14ac:dyDescent="0.25">
      <c r="B56" s="20">
        <f t="shared" si="3"/>
        <v>53</v>
      </c>
      <c r="C56" s="22" t="str">
        <f t="shared" si="4"/>
        <v>La Citadella #53</v>
      </c>
      <c r="D56" t="str">
        <f t="shared" si="1"/>
        <v>COR22A53</v>
      </c>
      <c r="E56" s="56" t="s">
        <v>191</v>
      </c>
      <c r="F56" s="20">
        <v>1000</v>
      </c>
      <c r="G56" s="63" t="s">
        <v>201</v>
      </c>
      <c r="H56" s="23" t="s">
        <v>157</v>
      </c>
      <c r="J56" s="57" t="s">
        <v>192</v>
      </c>
      <c r="K56" s="22" t="s">
        <v>193</v>
      </c>
      <c r="L56" s="57" t="s">
        <v>158</v>
      </c>
      <c r="M56" s="22">
        <v>1</v>
      </c>
      <c r="N56" s="57" t="s">
        <v>159</v>
      </c>
      <c r="O56" s="22">
        <v>1</v>
      </c>
      <c r="P56" s="57" t="s">
        <v>160</v>
      </c>
      <c r="Q56" s="22">
        <v>1</v>
      </c>
      <c r="R56" s="57" t="s">
        <v>161</v>
      </c>
      <c r="S56" s="22">
        <v>1</v>
      </c>
      <c r="T56" s="57" t="s">
        <v>162</v>
      </c>
      <c r="U56" s="22">
        <v>1</v>
      </c>
      <c r="V56" s="57" t="s">
        <v>194</v>
      </c>
      <c r="X56" s="57" t="s">
        <v>38</v>
      </c>
      <c r="Y56" s="22" t="s">
        <v>195</v>
      </c>
      <c r="Z56" s="57" t="s">
        <v>39</v>
      </c>
      <c r="AA56" s="22" t="s">
        <v>196</v>
      </c>
      <c r="AB56" s="57" t="s">
        <v>40</v>
      </c>
      <c r="AC56" s="22" t="s">
        <v>197</v>
      </c>
      <c r="AD56" s="57" t="s">
        <v>41</v>
      </c>
      <c r="AE56" s="22" t="s">
        <v>198</v>
      </c>
      <c r="AF56" s="57" t="s">
        <v>42</v>
      </c>
      <c r="AG56" s="22" t="s">
        <v>199</v>
      </c>
      <c r="AH56" s="57" t="s">
        <v>68</v>
      </c>
      <c r="AI56" s="22" t="s">
        <v>200</v>
      </c>
      <c r="AJ56" s="57" t="s">
        <v>71</v>
      </c>
      <c r="AK56" s="22" t="s">
        <v>163</v>
      </c>
      <c r="AL56" s="57" t="s">
        <v>74</v>
      </c>
      <c r="AM56" s="22" t="s">
        <v>164</v>
      </c>
      <c r="AW56" s="22"/>
      <c r="AX56" s="20" t="s">
        <v>23</v>
      </c>
      <c r="AY56" s="20">
        <v>10</v>
      </c>
      <c r="AZ56" s="20" t="s">
        <v>24</v>
      </c>
      <c r="BA56" s="20">
        <v>90</v>
      </c>
      <c r="BD56" s="14"/>
      <c r="BJ56" t="s">
        <v>165</v>
      </c>
      <c r="BK56" t="s">
        <v>166</v>
      </c>
      <c r="BN56" s="36">
        <v>9500</v>
      </c>
      <c r="BO56" s="36">
        <v>9500</v>
      </c>
      <c r="BP56">
        <f t="shared" si="2"/>
        <v>408</v>
      </c>
      <c r="BR56" s="38">
        <v>44733</v>
      </c>
      <c r="BS56" s="20" t="s">
        <v>167</v>
      </c>
      <c r="BT56" s="20" t="str">
        <f t="shared" si="0"/>
        <v>LaCitadella_COR22A53</v>
      </c>
    </row>
    <row r="57" spans="2:72" ht="18.75" customHeight="1" x14ac:dyDescent="0.25">
      <c r="B57" s="20">
        <f t="shared" si="3"/>
        <v>54</v>
      </c>
      <c r="C57" s="22" t="str">
        <f t="shared" si="4"/>
        <v>La Citadella #54</v>
      </c>
      <c r="D57" t="str">
        <f t="shared" si="1"/>
        <v>COR22A54</v>
      </c>
      <c r="E57" s="56" t="s">
        <v>191</v>
      </c>
      <c r="F57" s="20">
        <v>1000</v>
      </c>
      <c r="G57" s="63" t="s">
        <v>201</v>
      </c>
      <c r="H57" s="23" t="s">
        <v>157</v>
      </c>
      <c r="J57" s="57" t="s">
        <v>192</v>
      </c>
      <c r="K57" s="22" t="s">
        <v>193</v>
      </c>
      <c r="L57" s="57" t="s">
        <v>158</v>
      </c>
      <c r="M57" s="22">
        <v>1</v>
      </c>
      <c r="N57" s="57" t="s">
        <v>159</v>
      </c>
      <c r="O57" s="22">
        <v>1</v>
      </c>
      <c r="P57" s="57" t="s">
        <v>160</v>
      </c>
      <c r="Q57" s="22">
        <v>1</v>
      </c>
      <c r="R57" s="57" t="s">
        <v>161</v>
      </c>
      <c r="S57" s="22">
        <v>1</v>
      </c>
      <c r="T57" s="57" t="s">
        <v>162</v>
      </c>
      <c r="U57" s="22">
        <v>1</v>
      </c>
      <c r="V57" s="57" t="s">
        <v>194</v>
      </c>
      <c r="X57" s="57" t="s">
        <v>38</v>
      </c>
      <c r="Y57" s="22" t="s">
        <v>195</v>
      </c>
      <c r="Z57" s="57" t="s">
        <v>39</v>
      </c>
      <c r="AA57" s="22" t="s">
        <v>196</v>
      </c>
      <c r="AB57" s="57" t="s">
        <v>40</v>
      </c>
      <c r="AC57" s="22" t="s">
        <v>197</v>
      </c>
      <c r="AD57" s="57" t="s">
        <v>41</v>
      </c>
      <c r="AE57" s="22" t="s">
        <v>198</v>
      </c>
      <c r="AF57" s="57" t="s">
        <v>42</v>
      </c>
      <c r="AG57" s="22" t="s">
        <v>199</v>
      </c>
      <c r="AH57" s="57" t="s">
        <v>68</v>
      </c>
      <c r="AI57" s="22" t="s">
        <v>200</v>
      </c>
      <c r="AJ57" s="57" t="s">
        <v>71</v>
      </c>
      <c r="AK57" s="22" t="s">
        <v>163</v>
      </c>
      <c r="AL57" s="57" t="s">
        <v>74</v>
      </c>
      <c r="AM57" s="22" t="s">
        <v>164</v>
      </c>
      <c r="AW57" s="22"/>
      <c r="AX57" s="20" t="s">
        <v>23</v>
      </c>
      <c r="AY57" s="20">
        <v>10</v>
      </c>
      <c r="AZ57" s="20" t="s">
        <v>24</v>
      </c>
      <c r="BA57" s="20">
        <v>90</v>
      </c>
      <c r="BD57" s="14"/>
      <c r="BJ57" t="s">
        <v>165</v>
      </c>
      <c r="BK57" t="s">
        <v>166</v>
      </c>
      <c r="BN57" s="36">
        <v>9500</v>
      </c>
      <c r="BO57" s="36">
        <v>9500</v>
      </c>
      <c r="BP57">
        <f t="shared" si="2"/>
        <v>408</v>
      </c>
      <c r="BR57" s="38">
        <v>44733</v>
      </c>
      <c r="BS57" s="20" t="s">
        <v>167</v>
      </c>
      <c r="BT57" s="20" t="str">
        <f t="shared" si="0"/>
        <v>LaCitadella_COR22A54</v>
      </c>
    </row>
    <row r="58" spans="2:72" ht="18.75" customHeight="1" x14ac:dyDescent="0.25">
      <c r="B58" s="20">
        <f t="shared" si="3"/>
        <v>55</v>
      </c>
      <c r="C58" s="22" t="str">
        <f t="shared" si="4"/>
        <v>La Citadella #55</v>
      </c>
      <c r="D58" t="str">
        <f t="shared" si="1"/>
        <v>COR22A55</v>
      </c>
      <c r="E58" s="56" t="s">
        <v>191</v>
      </c>
      <c r="F58" s="20">
        <v>1000</v>
      </c>
      <c r="G58" s="63" t="s">
        <v>201</v>
      </c>
      <c r="H58" s="23" t="s">
        <v>157</v>
      </c>
      <c r="J58" s="57" t="s">
        <v>192</v>
      </c>
      <c r="K58" s="22" t="s">
        <v>193</v>
      </c>
      <c r="L58" s="57" t="s">
        <v>158</v>
      </c>
      <c r="M58" s="22">
        <v>1</v>
      </c>
      <c r="N58" s="57" t="s">
        <v>159</v>
      </c>
      <c r="O58" s="22">
        <v>1</v>
      </c>
      <c r="P58" s="57" t="s">
        <v>160</v>
      </c>
      <c r="Q58" s="22">
        <v>1</v>
      </c>
      <c r="R58" s="57" t="s">
        <v>161</v>
      </c>
      <c r="S58" s="22">
        <v>1</v>
      </c>
      <c r="T58" s="57" t="s">
        <v>162</v>
      </c>
      <c r="U58" s="22">
        <v>1</v>
      </c>
      <c r="V58" s="57" t="s">
        <v>194</v>
      </c>
      <c r="X58" s="57" t="s">
        <v>38</v>
      </c>
      <c r="Y58" s="22" t="s">
        <v>195</v>
      </c>
      <c r="Z58" s="57" t="s">
        <v>39</v>
      </c>
      <c r="AA58" s="22" t="s">
        <v>196</v>
      </c>
      <c r="AB58" s="57" t="s">
        <v>40</v>
      </c>
      <c r="AC58" s="22" t="s">
        <v>197</v>
      </c>
      <c r="AD58" s="57" t="s">
        <v>41</v>
      </c>
      <c r="AE58" s="22" t="s">
        <v>198</v>
      </c>
      <c r="AF58" s="57" t="s">
        <v>42</v>
      </c>
      <c r="AG58" s="22" t="s">
        <v>199</v>
      </c>
      <c r="AH58" s="57" t="s">
        <v>68</v>
      </c>
      <c r="AI58" s="22" t="s">
        <v>200</v>
      </c>
      <c r="AJ58" s="57" t="s">
        <v>71</v>
      </c>
      <c r="AK58" s="22" t="s">
        <v>163</v>
      </c>
      <c r="AL58" s="57" t="s">
        <v>74</v>
      </c>
      <c r="AM58" s="22" t="s">
        <v>164</v>
      </c>
      <c r="AW58" s="22"/>
      <c r="AX58" s="20" t="s">
        <v>23</v>
      </c>
      <c r="AY58" s="20">
        <v>10</v>
      </c>
      <c r="AZ58" s="20" t="s">
        <v>24</v>
      </c>
      <c r="BA58" s="20">
        <v>90</v>
      </c>
      <c r="BD58" s="14"/>
      <c r="BJ58" t="s">
        <v>165</v>
      </c>
      <c r="BK58" t="s">
        <v>166</v>
      </c>
      <c r="BN58" s="36">
        <v>9500</v>
      </c>
      <c r="BO58" s="36">
        <v>9500</v>
      </c>
      <c r="BP58">
        <f t="shared" si="2"/>
        <v>408</v>
      </c>
      <c r="BR58" s="38">
        <v>44733</v>
      </c>
      <c r="BS58" s="20" t="s">
        <v>167</v>
      </c>
      <c r="BT58" s="20" t="str">
        <f t="shared" si="0"/>
        <v>LaCitadella_COR22A55</v>
      </c>
    </row>
    <row r="59" spans="2:72" ht="18.75" customHeight="1" x14ac:dyDescent="0.25">
      <c r="B59" s="20">
        <f t="shared" si="3"/>
        <v>56</v>
      </c>
      <c r="C59" s="22" t="str">
        <f t="shared" si="4"/>
        <v>La Citadella #56</v>
      </c>
      <c r="D59" t="str">
        <f t="shared" si="1"/>
        <v>COR22A56</v>
      </c>
      <c r="E59" s="56" t="s">
        <v>191</v>
      </c>
      <c r="F59" s="20">
        <v>1000</v>
      </c>
      <c r="G59" s="63" t="s">
        <v>201</v>
      </c>
      <c r="H59" s="23" t="s">
        <v>157</v>
      </c>
      <c r="J59" s="57" t="s">
        <v>192</v>
      </c>
      <c r="K59" s="22" t="s">
        <v>193</v>
      </c>
      <c r="L59" s="57" t="s">
        <v>158</v>
      </c>
      <c r="M59" s="22">
        <v>1</v>
      </c>
      <c r="N59" s="57" t="s">
        <v>159</v>
      </c>
      <c r="O59" s="22">
        <v>1</v>
      </c>
      <c r="P59" s="57" t="s">
        <v>160</v>
      </c>
      <c r="Q59" s="22">
        <v>1</v>
      </c>
      <c r="R59" s="57" t="s">
        <v>161</v>
      </c>
      <c r="S59" s="22">
        <v>1</v>
      </c>
      <c r="T59" s="57" t="s">
        <v>162</v>
      </c>
      <c r="U59" s="22">
        <v>1</v>
      </c>
      <c r="V59" s="57" t="s">
        <v>194</v>
      </c>
      <c r="X59" s="57" t="s">
        <v>38</v>
      </c>
      <c r="Y59" s="22" t="s">
        <v>195</v>
      </c>
      <c r="Z59" s="57" t="s">
        <v>39</v>
      </c>
      <c r="AA59" s="22" t="s">
        <v>196</v>
      </c>
      <c r="AB59" s="57" t="s">
        <v>40</v>
      </c>
      <c r="AC59" s="22" t="s">
        <v>197</v>
      </c>
      <c r="AD59" s="57" t="s">
        <v>41</v>
      </c>
      <c r="AE59" s="22" t="s">
        <v>198</v>
      </c>
      <c r="AF59" s="57" t="s">
        <v>42</v>
      </c>
      <c r="AG59" s="22" t="s">
        <v>199</v>
      </c>
      <c r="AH59" s="57" t="s">
        <v>68</v>
      </c>
      <c r="AI59" s="22" t="s">
        <v>200</v>
      </c>
      <c r="AJ59" s="57" t="s">
        <v>71</v>
      </c>
      <c r="AK59" s="22" t="s">
        <v>163</v>
      </c>
      <c r="AL59" s="57" t="s">
        <v>74</v>
      </c>
      <c r="AM59" s="22" t="s">
        <v>164</v>
      </c>
      <c r="AW59" s="22"/>
      <c r="AX59" s="20" t="s">
        <v>23</v>
      </c>
      <c r="AY59" s="20">
        <v>10</v>
      </c>
      <c r="AZ59" s="20" t="s">
        <v>24</v>
      </c>
      <c r="BA59" s="20">
        <v>90</v>
      </c>
      <c r="BD59" s="14"/>
      <c r="BJ59" t="s">
        <v>165</v>
      </c>
      <c r="BK59" t="s">
        <v>166</v>
      </c>
      <c r="BN59" s="36">
        <v>9500</v>
      </c>
      <c r="BO59" s="36">
        <v>9500</v>
      </c>
      <c r="BP59">
        <f t="shared" si="2"/>
        <v>408</v>
      </c>
      <c r="BR59" s="38">
        <v>44733</v>
      </c>
      <c r="BS59" s="20" t="s">
        <v>167</v>
      </c>
      <c r="BT59" s="20" t="str">
        <f t="shared" si="0"/>
        <v>LaCitadella_COR22A56</v>
      </c>
    </row>
    <row r="60" spans="2:72" ht="18.75" customHeight="1" x14ac:dyDescent="0.25">
      <c r="B60" s="20">
        <f t="shared" si="3"/>
        <v>57</v>
      </c>
      <c r="C60" s="22" t="str">
        <f t="shared" si="4"/>
        <v>La Citadella #57</v>
      </c>
      <c r="D60" t="str">
        <f t="shared" si="1"/>
        <v>COR22A57</v>
      </c>
      <c r="E60" s="56" t="s">
        <v>191</v>
      </c>
      <c r="F60" s="20">
        <v>1000</v>
      </c>
      <c r="G60" s="63" t="s">
        <v>201</v>
      </c>
      <c r="H60" s="23" t="s">
        <v>157</v>
      </c>
      <c r="J60" s="57" t="s">
        <v>192</v>
      </c>
      <c r="K60" s="22" t="s">
        <v>193</v>
      </c>
      <c r="L60" s="57" t="s">
        <v>158</v>
      </c>
      <c r="M60" s="22">
        <v>1</v>
      </c>
      <c r="N60" s="57" t="s">
        <v>159</v>
      </c>
      <c r="O60" s="22">
        <v>1</v>
      </c>
      <c r="P60" s="57" t="s">
        <v>160</v>
      </c>
      <c r="Q60" s="22">
        <v>1</v>
      </c>
      <c r="R60" s="57" t="s">
        <v>161</v>
      </c>
      <c r="S60" s="22">
        <v>1</v>
      </c>
      <c r="T60" s="57" t="s">
        <v>162</v>
      </c>
      <c r="U60" s="22">
        <v>1</v>
      </c>
      <c r="V60" s="57" t="s">
        <v>194</v>
      </c>
      <c r="X60" s="57" t="s">
        <v>38</v>
      </c>
      <c r="Y60" s="22" t="s">
        <v>195</v>
      </c>
      <c r="Z60" s="57" t="s">
        <v>39</v>
      </c>
      <c r="AA60" s="22" t="s">
        <v>196</v>
      </c>
      <c r="AB60" s="57" t="s">
        <v>40</v>
      </c>
      <c r="AC60" s="22" t="s">
        <v>197</v>
      </c>
      <c r="AD60" s="57" t="s">
        <v>41</v>
      </c>
      <c r="AE60" s="22" t="s">
        <v>198</v>
      </c>
      <c r="AF60" s="57" t="s">
        <v>42</v>
      </c>
      <c r="AG60" s="22" t="s">
        <v>199</v>
      </c>
      <c r="AH60" s="57" t="s">
        <v>68</v>
      </c>
      <c r="AI60" s="22" t="s">
        <v>200</v>
      </c>
      <c r="AJ60" s="57" t="s">
        <v>71</v>
      </c>
      <c r="AK60" s="22" t="s">
        <v>163</v>
      </c>
      <c r="AL60" s="57" t="s">
        <v>74</v>
      </c>
      <c r="AM60" s="22" t="s">
        <v>164</v>
      </c>
      <c r="AW60" s="22"/>
      <c r="AX60" s="20" t="s">
        <v>23</v>
      </c>
      <c r="AY60" s="20">
        <v>10</v>
      </c>
      <c r="AZ60" s="20" t="s">
        <v>24</v>
      </c>
      <c r="BA60" s="20">
        <v>90</v>
      </c>
      <c r="BD60" s="14"/>
      <c r="BJ60" t="s">
        <v>165</v>
      </c>
      <c r="BK60" t="s">
        <v>166</v>
      </c>
      <c r="BN60" s="36">
        <v>9500</v>
      </c>
      <c r="BO60" s="36">
        <v>9500</v>
      </c>
      <c r="BP60">
        <f t="shared" si="2"/>
        <v>408</v>
      </c>
      <c r="BR60" s="38">
        <v>44733</v>
      </c>
      <c r="BS60" s="20" t="s">
        <v>167</v>
      </c>
      <c r="BT60" s="20" t="str">
        <f t="shared" si="0"/>
        <v>LaCitadella_COR22A57</v>
      </c>
    </row>
    <row r="61" spans="2:72" ht="18.75" customHeight="1" x14ac:dyDescent="0.25">
      <c r="B61" s="20">
        <f t="shared" si="3"/>
        <v>58</v>
      </c>
      <c r="C61" s="22" t="str">
        <f t="shared" si="4"/>
        <v>La Citadella #58</v>
      </c>
      <c r="D61" t="str">
        <f t="shared" si="1"/>
        <v>COR22A58</v>
      </c>
      <c r="E61" s="56" t="s">
        <v>191</v>
      </c>
      <c r="F61" s="20">
        <v>1000</v>
      </c>
      <c r="G61" s="63" t="s">
        <v>201</v>
      </c>
      <c r="H61" s="23" t="s">
        <v>157</v>
      </c>
      <c r="J61" s="57" t="s">
        <v>192</v>
      </c>
      <c r="K61" s="22" t="s">
        <v>193</v>
      </c>
      <c r="L61" s="57" t="s">
        <v>158</v>
      </c>
      <c r="M61" s="22">
        <v>1</v>
      </c>
      <c r="N61" s="57" t="s">
        <v>159</v>
      </c>
      <c r="O61" s="22">
        <v>1</v>
      </c>
      <c r="P61" s="57" t="s">
        <v>160</v>
      </c>
      <c r="Q61" s="22">
        <v>1</v>
      </c>
      <c r="R61" s="57" t="s">
        <v>161</v>
      </c>
      <c r="S61" s="22">
        <v>1</v>
      </c>
      <c r="T61" s="57" t="s">
        <v>162</v>
      </c>
      <c r="U61" s="22">
        <v>1</v>
      </c>
      <c r="V61" s="57" t="s">
        <v>194</v>
      </c>
      <c r="X61" s="57" t="s">
        <v>38</v>
      </c>
      <c r="Y61" s="22" t="s">
        <v>195</v>
      </c>
      <c r="Z61" s="57" t="s">
        <v>39</v>
      </c>
      <c r="AA61" s="22" t="s">
        <v>196</v>
      </c>
      <c r="AB61" s="57" t="s">
        <v>40</v>
      </c>
      <c r="AC61" s="22" t="s">
        <v>197</v>
      </c>
      <c r="AD61" s="57" t="s">
        <v>41</v>
      </c>
      <c r="AE61" s="22" t="s">
        <v>198</v>
      </c>
      <c r="AF61" s="57" t="s">
        <v>42</v>
      </c>
      <c r="AG61" s="22" t="s">
        <v>199</v>
      </c>
      <c r="AH61" s="57" t="s">
        <v>68</v>
      </c>
      <c r="AI61" s="22" t="s">
        <v>200</v>
      </c>
      <c r="AJ61" s="57" t="s">
        <v>71</v>
      </c>
      <c r="AK61" s="22" t="s">
        <v>163</v>
      </c>
      <c r="AL61" s="57" t="s">
        <v>74</v>
      </c>
      <c r="AM61" s="22" t="s">
        <v>164</v>
      </c>
      <c r="AW61" s="22"/>
      <c r="AX61" s="20" t="s">
        <v>23</v>
      </c>
      <c r="AY61" s="20">
        <v>10</v>
      </c>
      <c r="AZ61" s="20" t="s">
        <v>24</v>
      </c>
      <c r="BA61" s="20">
        <v>90</v>
      </c>
      <c r="BD61" s="14"/>
      <c r="BJ61" t="s">
        <v>165</v>
      </c>
      <c r="BK61" t="s">
        <v>166</v>
      </c>
      <c r="BN61" s="36">
        <v>9500</v>
      </c>
      <c r="BO61" s="36">
        <v>9500</v>
      </c>
      <c r="BP61">
        <f t="shared" si="2"/>
        <v>408</v>
      </c>
      <c r="BR61" s="38">
        <v>44733</v>
      </c>
      <c r="BS61" s="20" t="s">
        <v>167</v>
      </c>
      <c r="BT61" s="20" t="str">
        <f t="shared" si="0"/>
        <v>LaCitadella_COR22A58</v>
      </c>
    </row>
    <row r="62" spans="2:72" ht="18.75" customHeight="1" x14ac:dyDescent="0.25">
      <c r="B62" s="20">
        <f t="shared" si="3"/>
        <v>59</v>
      </c>
      <c r="C62" s="22" t="str">
        <f t="shared" si="4"/>
        <v>La Citadella #59</v>
      </c>
      <c r="D62" t="str">
        <f t="shared" si="1"/>
        <v>COR22A59</v>
      </c>
      <c r="E62" s="56" t="s">
        <v>191</v>
      </c>
      <c r="F62" s="20">
        <v>1000</v>
      </c>
      <c r="G62" s="63" t="s">
        <v>201</v>
      </c>
      <c r="H62" s="23" t="s">
        <v>157</v>
      </c>
      <c r="J62" s="57" t="s">
        <v>192</v>
      </c>
      <c r="K62" s="22" t="s">
        <v>193</v>
      </c>
      <c r="L62" s="57" t="s">
        <v>158</v>
      </c>
      <c r="M62" s="22">
        <v>1</v>
      </c>
      <c r="N62" s="57" t="s">
        <v>159</v>
      </c>
      <c r="O62" s="22">
        <v>1</v>
      </c>
      <c r="P62" s="57" t="s">
        <v>160</v>
      </c>
      <c r="Q62" s="22">
        <v>1</v>
      </c>
      <c r="R62" s="57" t="s">
        <v>161</v>
      </c>
      <c r="S62" s="22">
        <v>1</v>
      </c>
      <c r="T62" s="57" t="s">
        <v>162</v>
      </c>
      <c r="U62" s="22">
        <v>1</v>
      </c>
      <c r="V62" s="57" t="s">
        <v>194</v>
      </c>
      <c r="X62" s="57" t="s">
        <v>38</v>
      </c>
      <c r="Y62" s="22" t="s">
        <v>195</v>
      </c>
      <c r="Z62" s="57" t="s">
        <v>39</v>
      </c>
      <c r="AA62" s="22" t="s">
        <v>196</v>
      </c>
      <c r="AB62" s="57" t="s">
        <v>40</v>
      </c>
      <c r="AC62" s="22" t="s">
        <v>197</v>
      </c>
      <c r="AD62" s="57" t="s">
        <v>41</v>
      </c>
      <c r="AE62" s="22" t="s">
        <v>198</v>
      </c>
      <c r="AF62" s="57" t="s">
        <v>42</v>
      </c>
      <c r="AG62" s="22" t="s">
        <v>199</v>
      </c>
      <c r="AH62" s="57" t="s">
        <v>68</v>
      </c>
      <c r="AI62" s="22" t="s">
        <v>200</v>
      </c>
      <c r="AJ62" s="57" t="s">
        <v>71</v>
      </c>
      <c r="AK62" s="22" t="s">
        <v>163</v>
      </c>
      <c r="AL62" s="57" t="s">
        <v>74</v>
      </c>
      <c r="AM62" s="22" t="s">
        <v>164</v>
      </c>
      <c r="AW62" s="22"/>
      <c r="AX62" s="20" t="s">
        <v>23</v>
      </c>
      <c r="AY62" s="20">
        <v>10</v>
      </c>
      <c r="AZ62" s="20" t="s">
        <v>24</v>
      </c>
      <c r="BA62" s="20">
        <v>90</v>
      </c>
      <c r="BD62" s="14"/>
      <c r="BJ62" t="s">
        <v>165</v>
      </c>
      <c r="BK62" t="s">
        <v>166</v>
      </c>
      <c r="BN62" s="36">
        <v>9500</v>
      </c>
      <c r="BO62" s="36">
        <v>9500</v>
      </c>
      <c r="BP62">
        <f t="shared" si="2"/>
        <v>408</v>
      </c>
      <c r="BR62" s="38">
        <v>44733</v>
      </c>
      <c r="BS62" s="20" t="s">
        <v>167</v>
      </c>
      <c r="BT62" s="20" t="str">
        <f t="shared" si="0"/>
        <v>LaCitadella_COR22A59</v>
      </c>
    </row>
    <row r="63" spans="2:72" ht="18.75" customHeight="1" x14ac:dyDescent="0.25">
      <c r="B63" s="20">
        <f t="shared" si="3"/>
        <v>60</v>
      </c>
      <c r="C63" s="22" t="str">
        <f t="shared" si="4"/>
        <v>La Citadella #60</v>
      </c>
      <c r="D63" t="str">
        <f t="shared" si="1"/>
        <v>COR22A60</v>
      </c>
      <c r="E63" s="56" t="s">
        <v>191</v>
      </c>
      <c r="F63" s="20">
        <v>1000</v>
      </c>
      <c r="G63" s="63" t="s">
        <v>201</v>
      </c>
      <c r="H63" s="23" t="s">
        <v>157</v>
      </c>
      <c r="J63" s="57" t="s">
        <v>192</v>
      </c>
      <c r="K63" s="22" t="s">
        <v>193</v>
      </c>
      <c r="L63" s="57" t="s">
        <v>158</v>
      </c>
      <c r="M63" s="22">
        <v>1</v>
      </c>
      <c r="N63" s="57" t="s">
        <v>159</v>
      </c>
      <c r="O63" s="22">
        <v>1</v>
      </c>
      <c r="P63" s="57" t="s">
        <v>160</v>
      </c>
      <c r="Q63" s="22">
        <v>1</v>
      </c>
      <c r="R63" s="57" t="s">
        <v>161</v>
      </c>
      <c r="S63" s="22">
        <v>1</v>
      </c>
      <c r="T63" s="57" t="s">
        <v>162</v>
      </c>
      <c r="U63" s="22">
        <v>1</v>
      </c>
      <c r="V63" s="57" t="s">
        <v>194</v>
      </c>
      <c r="X63" s="57" t="s">
        <v>38</v>
      </c>
      <c r="Y63" s="22" t="s">
        <v>195</v>
      </c>
      <c r="Z63" s="57" t="s">
        <v>39</v>
      </c>
      <c r="AA63" s="22" t="s">
        <v>196</v>
      </c>
      <c r="AB63" s="57" t="s">
        <v>40</v>
      </c>
      <c r="AC63" s="22" t="s">
        <v>197</v>
      </c>
      <c r="AD63" s="57" t="s">
        <v>41</v>
      </c>
      <c r="AE63" s="22" t="s">
        <v>198</v>
      </c>
      <c r="AF63" s="57" t="s">
        <v>42</v>
      </c>
      <c r="AG63" s="22" t="s">
        <v>199</v>
      </c>
      <c r="AH63" s="57" t="s">
        <v>68</v>
      </c>
      <c r="AI63" s="22" t="s">
        <v>200</v>
      </c>
      <c r="AJ63" s="57" t="s">
        <v>71</v>
      </c>
      <c r="AK63" s="22" t="s">
        <v>163</v>
      </c>
      <c r="AL63" s="57" t="s">
        <v>74</v>
      </c>
      <c r="AM63" s="22" t="s">
        <v>164</v>
      </c>
      <c r="AW63" s="22"/>
      <c r="AX63" s="20" t="s">
        <v>23</v>
      </c>
      <c r="AY63" s="20">
        <v>10</v>
      </c>
      <c r="AZ63" s="20" t="s">
        <v>24</v>
      </c>
      <c r="BA63" s="20">
        <v>90</v>
      </c>
      <c r="BD63" s="14"/>
      <c r="BJ63" t="s">
        <v>165</v>
      </c>
      <c r="BK63" t="s">
        <v>166</v>
      </c>
      <c r="BN63" s="36">
        <v>9500</v>
      </c>
      <c r="BO63" s="36">
        <v>9500</v>
      </c>
      <c r="BP63">
        <f t="shared" si="2"/>
        <v>408</v>
      </c>
      <c r="BR63" s="38">
        <v>44733</v>
      </c>
      <c r="BS63" s="20" t="s">
        <v>167</v>
      </c>
      <c r="BT63" s="20" t="str">
        <f t="shared" si="0"/>
        <v>LaCitadella_COR22A60</v>
      </c>
    </row>
    <row r="64" spans="2:72" ht="18.75" customHeight="1" x14ac:dyDescent="0.25">
      <c r="B64" s="20">
        <f t="shared" si="3"/>
        <v>61</v>
      </c>
      <c r="C64" s="22" t="str">
        <f t="shared" si="4"/>
        <v>La Citadella #61</v>
      </c>
      <c r="D64" t="str">
        <f t="shared" si="1"/>
        <v>COR22A61</v>
      </c>
      <c r="E64" s="56" t="s">
        <v>191</v>
      </c>
      <c r="F64" s="20">
        <v>1000</v>
      </c>
      <c r="G64" s="63" t="s">
        <v>201</v>
      </c>
      <c r="H64" s="23" t="s">
        <v>157</v>
      </c>
      <c r="J64" s="57" t="s">
        <v>192</v>
      </c>
      <c r="K64" s="22" t="s">
        <v>193</v>
      </c>
      <c r="L64" s="57" t="s">
        <v>158</v>
      </c>
      <c r="M64" s="22">
        <v>1</v>
      </c>
      <c r="N64" s="57" t="s">
        <v>159</v>
      </c>
      <c r="O64" s="22">
        <v>1</v>
      </c>
      <c r="P64" s="57" t="s">
        <v>160</v>
      </c>
      <c r="Q64" s="22">
        <v>1</v>
      </c>
      <c r="R64" s="57" t="s">
        <v>161</v>
      </c>
      <c r="S64" s="22">
        <v>1</v>
      </c>
      <c r="T64" s="57" t="s">
        <v>162</v>
      </c>
      <c r="U64" s="22">
        <v>1</v>
      </c>
      <c r="V64" s="57" t="s">
        <v>194</v>
      </c>
      <c r="X64" s="57" t="s">
        <v>38</v>
      </c>
      <c r="Y64" s="22" t="s">
        <v>195</v>
      </c>
      <c r="Z64" s="57" t="s">
        <v>39</v>
      </c>
      <c r="AA64" s="22" t="s">
        <v>196</v>
      </c>
      <c r="AB64" s="57" t="s">
        <v>40</v>
      </c>
      <c r="AC64" s="22" t="s">
        <v>197</v>
      </c>
      <c r="AD64" s="57" t="s">
        <v>41</v>
      </c>
      <c r="AE64" s="22" t="s">
        <v>198</v>
      </c>
      <c r="AF64" s="57" t="s">
        <v>42</v>
      </c>
      <c r="AG64" s="22" t="s">
        <v>199</v>
      </c>
      <c r="AH64" s="57" t="s">
        <v>68</v>
      </c>
      <c r="AI64" s="22" t="s">
        <v>200</v>
      </c>
      <c r="AJ64" s="57" t="s">
        <v>71</v>
      </c>
      <c r="AK64" s="22" t="s">
        <v>163</v>
      </c>
      <c r="AL64" s="57" t="s">
        <v>74</v>
      </c>
      <c r="AM64" s="22" t="s">
        <v>164</v>
      </c>
      <c r="AW64" s="22"/>
      <c r="AX64" s="20" t="s">
        <v>23</v>
      </c>
      <c r="AY64" s="20">
        <v>10</v>
      </c>
      <c r="AZ64" s="20" t="s">
        <v>24</v>
      </c>
      <c r="BA64" s="20">
        <v>90</v>
      </c>
      <c r="BD64" s="14"/>
      <c r="BJ64" t="s">
        <v>165</v>
      </c>
      <c r="BK64" t="s">
        <v>166</v>
      </c>
      <c r="BN64" s="36">
        <v>9500</v>
      </c>
      <c r="BO64" s="36">
        <v>9500</v>
      </c>
      <c r="BP64">
        <f t="shared" si="2"/>
        <v>408</v>
      </c>
      <c r="BR64" s="38">
        <v>44733</v>
      </c>
      <c r="BS64" s="20" t="s">
        <v>167</v>
      </c>
      <c r="BT64" s="20" t="str">
        <f t="shared" si="0"/>
        <v>LaCitadella_COR22A61</v>
      </c>
    </row>
    <row r="65" spans="2:72" ht="18.75" customHeight="1" x14ac:dyDescent="0.25">
      <c r="B65" s="20">
        <f t="shared" si="3"/>
        <v>62</v>
      </c>
      <c r="C65" s="22" t="str">
        <f t="shared" si="4"/>
        <v>La Citadella #62</v>
      </c>
      <c r="D65" t="str">
        <f t="shared" si="1"/>
        <v>COR22A62</v>
      </c>
      <c r="E65" s="56" t="s">
        <v>191</v>
      </c>
      <c r="F65" s="20">
        <v>1000</v>
      </c>
      <c r="G65" s="63" t="s">
        <v>201</v>
      </c>
      <c r="H65" s="23" t="s">
        <v>157</v>
      </c>
      <c r="J65" s="57" t="s">
        <v>192</v>
      </c>
      <c r="K65" s="22" t="s">
        <v>193</v>
      </c>
      <c r="L65" s="57" t="s">
        <v>158</v>
      </c>
      <c r="M65" s="22">
        <v>1</v>
      </c>
      <c r="N65" s="57" t="s">
        <v>159</v>
      </c>
      <c r="O65" s="22">
        <v>1</v>
      </c>
      <c r="P65" s="57" t="s">
        <v>160</v>
      </c>
      <c r="Q65" s="22">
        <v>1</v>
      </c>
      <c r="R65" s="57" t="s">
        <v>161</v>
      </c>
      <c r="S65" s="22">
        <v>1</v>
      </c>
      <c r="T65" s="57" t="s">
        <v>162</v>
      </c>
      <c r="U65" s="22">
        <v>1</v>
      </c>
      <c r="V65" s="57" t="s">
        <v>194</v>
      </c>
      <c r="X65" s="57" t="s">
        <v>38</v>
      </c>
      <c r="Y65" s="22" t="s">
        <v>195</v>
      </c>
      <c r="Z65" s="57" t="s">
        <v>39</v>
      </c>
      <c r="AA65" s="22" t="s">
        <v>196</v>
      </c>
      <c r="AB65" s="57" t="s">
        <v>40</v>
      </c>
      <c r="AC65" s="22" t="s">
        <v>197</v>
      </c>
      <c r="AD65" s="57" t="s">
        <v>41</v>
      </c>
      <c r="AE65" s="22" t="s">
        <v>198</v>
      </c>
      <c r="AF65" s="57" t="s">
        <v>42</v>
      </c>
      <c r="AG65" s="22" t="s">
        <v>199</v>
      </c>
      <c r="AH65" s="57" t="s">
        <v>68</v>
      </c>
      <c r="AI65" s="22" t="s">
        <v>200</v>
      </c>
      <c r="AJ65" s="57" t="s">
        <v>71</v>
      </c>
      <c r="AK65" s="22" t="s">
        <v>163</v>
      </c>
      <c r="AL65" s="57" t="s">
        <v>74</v>
      </c>
      <c r="AM65" s="22" t="s">
        <v>164</v>
      </c>
      <c r="AW65" s="22"/>
      <c r="AX65" s="20" t="s">
        <v>23</v>
      </c>
      <c r="AY65" s="20">
        <v>10</v>
      </c>
      <c r="AZ65" s="20" t="s">
        <v>24</v>
      </c>
      <c r="BA65" s="20">
        <v>90</v>
      </c>
      <c r="BD65" s="14"/>
      <c r="BJ65" t="s">
        <v>165</v>
      </c>
      <c r="BK65" t="s">
        <v>166</v>
      </c>
      <c r="BN65" s="36">
        <v>9500</v>
      </c>
      <c r="BO65" s="36">
        <v>9500</v>
      </c>
      <c r="BP65">
        <f t="shared" si="2"/>
        <v>408</v>
      </c>
      <c r="BR65" s="38">
        <v>44733</v>
      </c>
      <c r="BS65" s="20" t="s">
        <v>167</v>
      </c>
      <c r="BT65" s="20" t="str">
        <f t="shared" si="0"/>
        <v>LaCitadella_COR22A62</v>
      </c>
    </row>
    <row r="66" spans="2:72" ht="18.75" customHeight="1" x14ac:dyDescent="0.25">
      <c r="B66" s="20">
        <f t="shared" si="3"/>
        <v>63</v>
      </c>
      <c r="C66" s="22" t="str">
        <f t="shared" si="4"/>
        <v>La Citadella #63</v>
      </c>
      <c r="D66" t="str">
        <f t="shared" si="1"/>
        <v>COR22A63</v>
      </c>
      <c r="E66" s="56" t="s">
        <v>191</v>
      </c>
      <c r="F66" s="20">
        <v>1000</v>
      </c>
      <c r="G66" s="63" t="s">
        <v>201</v>
      </c>
      <c r="H66" s="23" t="s">
        <v>157</v>
      </c>
      <c r="J66" s="57" t="s">
        <v>192</v>
      </c>
      <c r="K66" s="22" t="s">
        <v>193</v>
      </c>
      <c r="L66" s="57" t="s">
        <v>158</v>
      </c>
      <c r="M66" s="22">
        <v>1</v>
      </c>
      <c r="N66" s="57" t="s">
        <v>159</v>
      </c>
      <c r="O66" s="22">
        <v>1</v>
      </c>
      <c r="P66" s="57" t="s">
        <v>160</v>
      </c>
      <c r="Q66" s="22">
        <v>1</v>
      </c>
      <c r="R66" s="57" t="s">
        <v>161</v>
      </c>
      <c r="S66" s="22">
        <v>1</v>
      </c>
      <c r="T66" s="57" t="s">
        <v>162</v>
      </c>
      <c r="U66" s="22">
        <v>1</v>
      </c>
      <c r="V66" s="57" t="s">
        <v>194</v>
      </c>
      <c r="X66" s="57" t="s">
        <v>38</v>
      </c>
      <c r="Y66" s="22" t="s">
        <v>195</v>
      </c>
      <c r="Z66" s="57" t="s">
        <v>39</v>
      </c>
      <c r="AA66" s="22" t="s">
        <v>196</v>
      </c>
      <c r="AB66" s="57" t="s">
        <v>40</v>
      </c>
      <c r="AC66" s="22" t="s">
        <v>197</v>
      </c>
      <c r="AD66" s="57" t="s">
        <v>41</v>
      </c>
      <c r="AE66" s="22" t="s">
        <v>198</v>
      </c>
      <c r="AF66" s="57" t="s">
        <v>42</v>
      </c>
      <c r="AG66" s="22" t="s">
        <v>199</v>
      </c>
      <c r="AH66" s="57" t="s">
        <v>68</v>
      </c>
      <c r="AI66" s="22" t="s">
        <v>200</v>
      </c>
      <c r="AJ66" s="57" t="s">
        <v>71</v>
      </c>
      <c r="AK66" s="22" t="s">
        <v>163</v>
      </c>
      <c r="AL66" s="57" t="s">
        <v>74</v>
      </c>
      <c r="AM66" s="22" t="s">
        <v>164</v>
      </c>
      <c r="AW66" s="22"/>
      <c r="AX66" s="20" t="s">
        <v>23</v>
      </c>
      <c r="AY66" s="20">
        <v>10</v>
      </c>
      <c r="AZ66" s="20" t="s">
        <v>24</v>
      </c>
      <c r="BA66" s="20">
        <v>90</v>
      </c>
      <c r="BD66" s="14"/>
      <c r="BJ66" t="s">
        <v>165</v>
      </c>
      <c r="BK66" t="s">
        <v>166</v>
      </c>
      <c r="BN66" s="36">
        <v>9500</v>
      </c>
      <c r="BO66" s="36">
        <v>9500</v>
      </c>
      <c r="BP66">
        <f t="shared" si="2"/>
        <v>408</v>
      </c>
      <c r="BR66" s="38">
        <v>44733</v>
      </c>
      <c r="BS66" s="20" t="s">
        <v>167</v>
      </c>
      <c r="BT66" s="20" t="str">
        <f t="shared" si="0"/>
        <v>LaCitadella_COR22A63</v>
      </c>
    </row>
    <row r="67" spans="2:72" ht="18.75" customHeight="1" x14ac:dyDescent="0.25">
      <c r="B67" s="20">
        <f t="shared" si="3"/>
        <v>64</v>
      </c>
      <c r="C67" s="22" t="str">
        <f t="shared" si="4"/>
        <v>La Citadella #64</v>
      </c>
      <c r="D67" t="str">
        <f t="shared" si="1"/>
        <v>COR22A64</v>
      </c>
      <c r="E67" s="56" t="s">
        <v>191</v>
      </c>
      <c r="F67" s="20">
        <v>1000</v>
      </c>
      <c r="G67" s="63" t="s">
        <v>201</v>
      </c>
      <c r="H67" s="23" t="s">
        <v>157</v>
      </c>
      <c r="J67" s="57" t="s">
        <v>192</v>
      </c>
      <c r="K67" s="22" t="s">
        <v>193</v>
      </c>
      <c r="L67" s="57" t="s">
        <v>158</v>
      </c>
      <c r="M67" s="22">
        <v>1</v>
      </c>
      <c r="N67" s="57" t="s">
        <v>159</v>
      </c>
      <c r="O67" s="22">
        <v>1</v>
      </c>
      <c r="P67" s="57" t="s">
        <v>160</v>
      </c>
      <c r="Q67" s="22">
        <v>1</v>
      </c>
      <c r="R67" s="57" t="s">
        <v>161</v>
      </c>
      <c r="S67" s="22">
        <v>1</v>
      </c>
      <c r="T67" s="57" t="s">
        <v>162</v>
      </c>
      <c r="U67" s="22">
        <v>1</v>
      </c>
      <c r="V67" s="57" t="s">
        <v>194</v>
      </c>
      <c r="X67" s="57" t="s">
        <v>38</v>
      </c>
      <c r="Y67" s="22" t="s">
        <v>195</v>
      </c>
      <c r="Z67" s="57" t="s">
        <v>39</v>
      </c>
      <c r="AA67" s="22" t="s">
        <v>196</v>
      </c>
      <c r="AB67" s="57" t="s">
        <v>40</v>
      </c>
      <c r="AC67" s="22" t="s">
        <v>197</v>
      </c>
      <c r="AD67" s="57" t="s">
        <v>41</v>
      </c>
      <c r="AE67" s="22" t="s">
        <v>198</v>
      </c>
      <c r="AF67" s="57" t="s">
        <v>42</v>
      </c>
      <c r="AG67" s="22" t="s">
        <v>199</v>
      </c>
      <c r="AH67" s="57" t="s">
        <v>68</v>
      </c>
      <c r="AI67" s="22" t="s">
        <v>200</v>
      </c>
      <c r="AJ67" s="57" t="s">
        <v>71</v>
      </c>
      <c r="AK67" s="22" t="s">
        <v>163</v>
      </c>
      <c r="AL67" s="57" t="s">
        <v>74</v>
      </c>
      <c r="AM67" s="22" t="s">
        <v>164</v>
      </c>
      <c r="AW67" s="22"/>
      <c r="AX67" s="20" t="s">
        <v>23</v>
      </c>
      <c r="AY67" s="20">
        <v>10</v>
      </c>
      <c r="AZ67" s="20" t="s">
        <v>24</v>
      </c>
      <c r="BA67" s="20">
        <v>90</v>
      </c>
      <c r="BD67" s="14"/>
      <c r="BJ67" t="s">
        <v>165</v>
      </c>
      <c r="BK67" t="s">
        <v>166</v>
      </c>
      <c r="BN67" s="36">
        <v>9500</v>
      </c>
      <c r="BO67" s="36">
        <v>9500</v>
      </c>
      <c r="BP67">
        <f t="shared" si="2"/>
        <v>408</v>
      </c>
      <c r="BR67" s="38">
        <v>44733</v>
      </c>
      <c r="BS67" s="20" t="s">
        <v>167</v>
      </c>
      <c r="BT67" s="20" t="str">
        <f t="shared" si="0"/>
        <v>LaCitadella_COR22A64</v>
      </c>
    </row>
    <row r="68" spans="2:72" ht="18.75" customHeight="1" x14ac:dyDescent="0.25">
      <c r="B68" s="20">
        <f t="shared" si="3"/>
        <v>65</v>
      </c>
      <c r="C68" s="22" t="str">
        <f t="shared" si="4"/>
        <v>La Citadella #65</v>
      </c>
      <c r="D68" t="str">
        <f t="shared" si="1"/>
        <v>COR22A65</v>
      </c>
      <c r="E68" s="56" t="s">
        <v>191</v>
      </c>
      <c r="F68" s="20">
        <v>1000</v>
      </c>
      <c r="G68" s="63" t="s">
        <v>201</v>
      </c>
      <c r="H68" s="23" t="s">
        <v>157</v>
      </c>
      <c r="J68" s="57" t="s">
        <v>192</v>
      </c>
      <c r="K68" s="22" t="s">
        <v>193</v>
      </c>
      <c r="L68" s="57" t="s">
        <v>158</v>
      </c>
      <c r="M68" s="22">
        <v>1</v>
      </c>
      <c r="N68" s="57" t="s">
        <v>159</v>
      </c>
      <c r="O68" s="22">
        <v>1</v>
      </c>
      <c r="P68" s="57" t="s">
        <v>160</v>
      </c>
      <c r="Q68" s="22">
        <v>1</v>
      </c>
      <c r="R68" s="57" t="s">
        <v>161</v>
      </c>
      <c r="S68" s="22">
        <v>1</v>
      </c>
      <c r="T68" s="57" t="s">
        <v>162</v>
      </c>
      <c r="U68" s="22">
        <v>1</v>
      </c>
      <c r="V68" s="57" t="s">
        <v>194</v>
      </c>
      <c r="X68" s="57" t="s">
        <v>38</v>
      </c>
      <c r="Y68" s="22" t="s">
        <v>195</v>
      </c>
      <c r="Z68" s="57" t="s">
        <v>39</v>
      </c>
      <c r="AA68" s="22" t="s">
        <v>196</v>
      </c>
      <c r="AB68" s="57" t="s">
        <v>40</v>
      </c>
      <c r="AC68" s="22" t="s">
        <v>197</v>
      </c>
      <c r="AD68" s="57" t="s">
        <v>41</v>
      </c>
      <c r="AE68" s="22" t="s">
        <v>198</v>
      </c>
      <c r="AF68" s="57" t="s">
        <v>42</v>
      </c>
      <c r="AG68" s="22" t="s">
        <v>199</v>
      </c>
      <c r="AH68" s="57" t="s">
        <v>68</v>
      </c>
      <c r="AI68" s="22" t="s">
        <v>200</v>
      </c>
      <c r="AJ68" s="57" t="s">
        <v>71</v>
      </c>
      <c r="AK68" s="22" t="s">
        <v>163</v>
      </c>
      <c r="AL68" s="57" t="s">
        <v>74</v>
      </c>
      <c r="AM68" s="22" t="s">
        <v>164</v>
      </c>
      <c r="AW68" s="22"/>
      <c r="AX68" s="20" t="s">
        <v>23</v>
      </c>
      <c r="AY68" s="20">
        <v>10</v>
      </c>
      <c r="AZ68" s="20" t="s">
        <v>24</v>
      </c>
      <c r="BA68" s="20">
        <v>90</v>
      </c>
      <c r="BD68" s="14"/>
      <c r="BJ68" t="s">
        <v>165</v>
      </c>
      <c r="BK68" t="s">
        <v>166</v>
      </c>
      <c r="BN68" s="36">
        <v>9500</v>
      </c>
      <c r="BO68" s="36">
        <v>9500</v>
      </c>
      <c r="BP68">
        <f t="shared" si="2"/>
        <v>408</v>
      </c>
      <c r="BR68" s="38">
        <v>44733</v>
      </c>
      <c r="BS68" s="20" t="s">
        <v>167</v>
      </c>
      <c r="BT68" s="20" t="str">
        <f t="shared" ref="BT68:BT131" si="5">SUBSTITUTE(BJ68," ","") &amp; "_" &amp; D68</f>
        <v>LaCitadella_COR22A65</v>
      </c>
    </row>
    <row r="69" spans="2:72" ht="18.75" customHeight="1" x14ac:dyDescent="0.25">
      <c r="B69" s="20">
        <f t="shared" si="3"/>
        <v>66</v>
      </c>
      <c r="C69" s="22" t="str">
        <f t="shared" ref="C69:C101" si="6">+"La Citadella #"&amp;B69</f>
        <v>La Citadella #66</v>
      </c>
      <c r="D69" t="str">
        <f t="shared" ref="D69:D101" si="7">"COR22A"&amp;B69</f>
        <v>COR22A66</v>
      </c>
      <c r="E69" s="56" t="s">
        <v>191</v>
      </c>
      <c r="F69" s="20">
        <v>1000</v>
      </c>
      <c r="G69" s="63" t="s">
        <v>201</v>
      </c>
      <c r="H69" s="23" t="s">
        <v>157</v>
      </c>
      <c r="J69" s="57" t="s">
        <v>192</v>
      </c>
      <c r="K69" s="22" t="s">
        <v>193</v>
      </c>
      <c r="L69" s="57" t="s">
        <v>158</v>
      </c>
      <c r="M69" s="22">
        <v>1</v>
      </c>
      <c r="N69" s="57" t="s">
        <v>159</v>
      </c>
      <c r="O69" s="22">
        <v>1</v>
      </c>
      <c r="P69" s="57" t="s">
        <v>160</v>
      </c>
      <c r="Q69" s="22">
        <v>1</v>
      </c>
      <c r="R69" s="57" t="s">
        <v>161</v>
      </c>
      <c r="S69" s="22">
        <v>1</v>
      </c>
      <c r="T69" s="57" t="s">
        <v>162</v>
      </c>
      <c r="U69" s="22">
        <v>1</v>
      </c>
      <c r="V69" s="57" t="s">
        <v>194</v>
      </c>
      <c r="X69" s="57" t="s">
        <v>38</v>
      </c>
      <c r="Y69" s="22" t="s">
        <v>195</v>
      </c>
      <c r="Z69" s="57" t="s">
        <v>39</v>
      </c>
      <c r="AA69" s="22" t="s">
        <v>196</v>
      </c>
      <c r="AB69" s="57" t="s">
        <v>40</v>
      </c>
      <c r="AC69" s="22" t="s">
        <v>197</v>
      </c>
      <c r="AD69" s="57" t="s">
        <v>41</v>
      </c>
      <c r="AE69" s="22" t="s">
        <v>198</v>
      </c>
      <c r="AF69" s="57" t="s">
        <v>42</v>
      </c>
      <c r="AG69" s="22" t="s">
        <v>199</v>
      </c>
      <c r="AH69" s="57" t="s">
        <v>68</v>
      </c>
      <c r="AI69" s="22" t="s">
        <v>200</v>
      </c>
      <c r="AJ69" s="57" t="s">
        <v>71</v>
      </c>
      <c r="AK69" s="22" t="s">
        <v>163</v>
      </c>
      <c r="AL69" s="57" t="s">
        <v>74</v>
      </c>
      <c r="AM69" s="22" t="s">
        <v>164</v>
      </c>
      <c r="AW69" s="22"/>
      <c r="AX69" s="20" t="s">
        <v>23</v>
      </c>
      <c r="AY69" s="20">
        <v>10</v>
      </c>
      <c r="AZ69" s="20" t="s">
        <v>24</v>
      </c>
      <c r="BA69" s="20">
        <v>90</v>
      </c>
      <c r="BD69" s="14"/>
      <c r="BJ69" t="s">
        <v>165</v>
      </c>
      <c r="BK69" t="s">
        <v>166</v>
      </c>
      <c r="BN69" s="36">
        <v>9500</v>
      </c>
      <c r="BO69" s="36">
        <v>9500</v>
      </c>
      <c r="BP69">
        <f t="shared" ref="BP69:BP132" si="8">24*17</f>
        <v>408</v>
      </c>
      <c r="BR69" s="38">
        <v>44733</v>
      </c>
      <c r="BS69" s="20" t="s">
        <v>167</v>
      </c>
      <c r="BT69" s="20" t="str">
        <f t="shared" si="5"/>
        <v>LaCitadella_COR22A66</v>
      </c>
    </row>
    <row r="70" spans="2:72" ht="18.75" customHeight="1" x14ac:dyDescent="0.25">
      <c r="B70" s="20">
        <f t="shared" ref="B70:B133" si="9">+B69+1</f>
        <v>67</v>
      </c>
      <c r="C70" s="22" t="str">
        <f t="shared" si="6"/>
        <v>La Citadella #67</v>
      </c>
      <c r="D70" t="str">
        <f t="shared" si="7"/>
        <v>COR22A67</v>
      </c>
      <c r="E70" s="56" t="s">
        <v>191</v>
      </c>
      <c r="F70" s="20">
        <v>1000</v>
      </c>
      <c r="G70" s="63" t="s">
        <v>201</v>
      </c>
      <c r="H70" s="23" t="s">
        <v>157</v>
      </c>
      <c r="J70" s="57" t="s">
        <v>192</v>
      </c>
      <c r="K70" s="22" t="s">
        <v>193</v>
      </c>
      <c r="L70" s="57" t="s">
        <v>158</v>
      </c>
      <c r="M70" s="22">
        <v>1</v>
      </c>
      <c r="N70" s="57" t="s">
        <v>159</v>
      </c>
      <c r="O70" s="22">
        <v>1</v>
      </c>
      <c r="P70" s="57" t="s">
        <v>160</v>
      </c>
      <c r="Q70" s="22">
        <v>1</v>
      </c>
      <c r="R70" s="57" t="s">
        <v>161</v>
      </c>
      <c r="S70" s="22">
        <v>1</v>
      </c>
      <c r="T70" s="57" t="s">
        <v>162</v>
      </c>
      <c r="U70" s="22">
        <v>1</v>
      </c>
      <c r="V70" s="57" t="s">
        <v>194</v>
      </c>
      <c r="X70" s="57" t="s">
        <v>38</v>
      </c>
      <c r="Y70" s="22" t="s">
        <v>195</v>
      </c>
      <c r="Z70" s="57" t="s">
        <v>39</v>
      </c>
      <c r="AA70" s="22" t="s">
        <v>196</v>
      </c>
      <c r="AB70" s="57" t="s">
        <v>40</v>
      </c>
      <c r="AC70" s="22" t="s">
        <v>197</v>
      </c>
      <c r="AD70" s="57" t="s">
        <v>41</v>
      </c>
      <c r="AE70" s="22" t="s">
        <v>198</v>
      </c>
      <c r="AF70" s="57" t="s">
        <v>42</v>
      </c>
      <c r="AG70" s="22" t="s">
        <v>199</v>
      </c>
      <c r="AH70" s="57" t="s">
        <v>68</v>
      </c>
      <c r="AI70" s="22" t="s">
        <v>200</v>
      </c>
      <c r="AJ70" s="57" t="s">
        <v>71</v>
      </c>
      <c r="AK70" s="22" t="s">
        <v>163</v>
      </c>
      <c r="AL70" s="57" t="s">
        <v>74</v>
      </c>
      <c r="AM70" s="22" t="s">
        <v>164</v>
      </c>
      <c r="AW70" s="22"/>
      <c r="AX70" s="20" t="s">
        <v>23</v>
      </c>
      <c r="AY70" s="20">
        <v>10</v>
      </c>
      <c r="AZ70" s="20" t="s">
        <v>24</v>
      </c>
      <c r="BA70" s="20">
        <v>90</v>
      </c>
      <c r="BD70" s="14"/>
      <c r="BJ70" t="s">
        <v>165</v>
      </c>
      <c r="BK70" t="s">
        <v>166</v>
      </c>
      <c r="BN70" s="36">
        <v>9500</v>
      </c>
      <c r="BO70" s="36">
        <v>9500</v>
      </c>
      <c r="BP70">
        <f t="shared" si="8"/>
        <v>408</v>
      </c>
      <c r="BR70" s="38">
        <v>44733</v>
      </c>
      <c r="BS70" s="20" t="s">
        <v>167</v>
      </c>
      <c r="BT70" s="20" t="str">
        <f t="shared" si="5"/>
        <v>LaCitadella_COR22A67</v>
      </c>
    </row>
    <row r="71" spans="2:72" ht="18.75" customHeight="1" x14ac:dyDescent="0.25">
      <c r="B71" s="20">
        <f t="shared" si="9"/>
        <v>68</v>
      </c>
      <c r="C71" s="22" t="str">
        <f t="shared" si="6"/>
        <v>La Citadella #68</v>
      </c>
      <c r="D71" t="str">
        <f t="shared" si="7"/>
        <v>COR22A68</v>
      </c>
      <c r="E71" s="56" t="s">
        <v>191</v>
      </c>
      <c r="F71" s="20">
        <v>1000</v>
      </c>
      <c r="G71" s="63" t="s">
        <v>201</v>
      </c>
      <c r="H71" s="23" t="s">
        <v>157</v>
      </c>
      <c r="J71" s="57" t="s">
        <v>192</v>
      </c>
      <c r="K71" s="22" t="s">
        <v>193</v>
      </c>
      <c r="L71" s="57" t="s">
        <v>158</v>
      </c>
      <c r="M71" s="22">
        <v>1</v>
      </c>
      <c r="N71" s="57" t="s">
        <v>159</v>
      </c>
      <c r="O71" s="22">
        <v>1</v>
      </c>
      <c r="P71" s="57" t="s">
        <v>160</v>
      </c>
      <c r="Q71" s="22">
        <v>1</v>
      </c>
      <c r="R71" s="57" t="s">
        <v>161</v>
      </c>
      <c r="S71" s="22">
        <v>1</v>
      </c>
      <c r="T71" s="57" t="s">
        <v>162</v>
      </c>
      <c r="U71" s="22">
        <v>1</v>
      </c>
      <c r="V71" s="57" t="s">
        <v>194</v>
      </c>
      <c r="X71" s="57" t="s">
        <v>38</v>
      </c>
      <c r="Y71" s="22" t="s">
        <v>195</v>
      </c>
      <c r="Z71" s="57" t="s">
        <v>39</v>
      </c>
      <c r="AA71" s="22" t="s">
        <v>196</v>
      </c>
      <c r="AB71" s="57" t="s">
        <v>40</v>
      </c>
      <c r="AC71" s="22" t="s">
        <v>197</v>
      </c>
      <c r="AD71" s="57" t="s">
        <v>41</v>
      </c>
      <c r="AE71" s="22" t="s">
        <v>198</v>
      </c>
      <c r="AF71" s="57" t="s">
        <v>42</v>
      </c>
      <c r="AG71" s="22" t="s">
        <v>199</v>
      </c>
      <c r="AH71" s="57" t="s">
        <v>68</v>
      </c>
      <c r="AI71" s="22" t="s">
        <v>200</v>
      </c>
      <c r="AJ71" s="57" t="s">
        <v>71</v>
      </c>
      <c r="AK71" s="22" t="s">
        <v>163</v>
      </c>
      <c r="AL71" s="57" t="s">
        <v>74</v>
      </c>
      <c r="AM71" s="22" t="s">
        <v>164</v>
      </c>
      <c r="AW71" s="22"/>
      <c r="AX71" s="20" t="s">
        <v>23</v>
      </c>
      <c r="AY71" s="20">
        <v>10</v>
      </c>
      <c r="AZ71" s="20" t="s">
        <v>24</v>
      </c>
      <c r="BA71" s="20">
        <v>90</v>
      </c>
      <c r="BD71" s="14"/>
      <c r="BJ71" t="s">
        <v>165</v>
      </c>
      <c r="BK71" t="s">
        <v>166</v>
      </c>
      <c r="BN71" s="36">
        <v>9500</v>
      </c>
      <c r="BO71" s="36">
        <v>9500</v>
      </c>
      <c r="BP71">
        <f t="shared" si="8"/>
        <v>408</v>
      </c>
      <c r="BR71" s="38">
        <v>44733</v>
      </c>
      <c r="BS71" s="20" t="s">
        <v>167</v>
      </c>
      <c r="BT71" s="20" t="str">
        <f t="shared" si="5"/>
        <v>LaCitadella_COR22A68</v>
      </c>
    </row>
    <row r="72" spans="2:72" ht="18.75" customHeight="1" x14ac:dyDescent="0.25">
      <c r="B72" s="20">
        <f t="shared" si="9"/>
        <v>69</v>
      </c>
      <c r="C72" s="22" t="str">
        <f t="shared" si="6"/>
        <v>La Citadella #69</v>
      </c>
      <c r="D72" t="str">
        <f t="shared" si="7"/>
        <v>COR22A69</v>
      </c>
      <c r="E72" s="56" t="s">
        <v>191</v>
      </c>
      <c r="F72" s="20">
        <v>1000</v>
      </c>
      <c r="G72" s="63" t="s">
        <v>201</v>
      </c>
      <c r="H72" s="23" t="s">
        <v>157</v>
      </c>
      <c r="J72" s="57" t="s">
        <v>192</v>
      </c>
      <c r="K72" s="22" t="s">
        <v>193</v>
      </c>
      <c r="L72" s="57" t="s">
        <v>158</v>
      </c>
      <c r="M72" s="22">
        <v>1</v>
      </c>
      <c r="N72" s="57" t="s">
        <v>159</v>
      </c>
      <c r="O72" s="22">
        <v>1</v>
      </c>
      <c r="P72" s="57" t="s">
        <v>160</v>
      </c>
      <c r="Q72" s="22">
        <v>1</v>
      </c>
      <c r="R72" s="57" t="s">
        <v>161</v>
      </c>
      <c r="S72" s="22">
        <v>1</v>
      </c>
      <c r="T72" s="57" t="s">
        <v>162</v>
      </c>
      <c r="U72" s="22">
        <v>1</v>
      </c>
      <c r="V72" s="57" t="s">
        <v>194</v>
      </c>
      <c r="X72" s="57" t="s">
        <v>38</v>
      </c>
      <c r="Y72" s="22" t="s">
        <v>195</v>
      </c>
      <c r="Z72" s="57" t="s">
        <v>39</v>
      </c>
      <c r="AA72" s="22" t="s">
        <v>196</v>
      </c>
      <c r="AB72" s="57" t="s">
        <v>40</v>
      </c>
      <c r="AC72" s="22" t="s">
        <v>197</v>
      </c>
      <c r="AD72" s="57" t="s">
        <v>41</v>
      </c>
      <c r="AE72" s="22" t="s">
        <v>198</v>
      </c>
      <c r="AF72" s="57" t="s">
        <v>42</v>
      </c>
      <c r="AG72" s="22" t="s">
        <v>199</v>
      </c>
      <c r="AH72" s="57" t="s">
        <v>68</v>
      </c>
      <c r="AI72" s="22" t="s">
        <v>200</v>
      </c>
      <c r="AJ72" s="57" t="s">
        <v>71</v>
      </c>
      <c r="AK72" s="22" t="s">
        <v>163</v>
      </c>
      <c r="AL72" s="57" t="s">
        <v>74</v>
      </c>
      <c r="AM72" s="22" t="s">
        <v>164</v>
      </c>
      <c r="AW72" s="22"/>
      <c r="AX72" s="20" t="s">
        <v>23</v>
      </c>
      <c r="AY72" s="20">
        <v>10</v>
      </c>
      <c r="AZ72" s="20" t="s">
        <v>24</v>
      </c>
      <c r="BA72" s="20">
        <v>90</v>
      </c>
      <c r="BD72" s="14"/>
      <c r="BJ72" t="s">
        <v>165</v>
      </c>
      <c r="BK72" t="s">
        <v>166</v>
      </c>
      <c r="BN72" s="36">
        <v>9500</v>
      </c>
      <c r="BO72" s="36">
        <v>9500</v>
      </c>
      <c r="BP72">
        <f t="shared" si="8"/>
        <v>408</v>
      </c>
      <c r="BR72" s="38">
        <v>44733</v>
      </c>
      <c r="BS72" s="20" t="s">
        <v>167</v>
      </c>
      <c r="BT72" s="20" t="str">
        <f t="shared" si="5"/>
        <v>LaCitadella_COR22A69</v>
      </c>
    </row>
    <row r="73" spans="2:72" ht="18.75" customHeight="1" x14ac:dyDescent="0.25">
      <c r="B73" s="20">
        <f t="shared" si="9"/>
        <v>70</v>
      </c>
      <c r="C73" s="22" t="str">
        <f t="shared" si="6"/>
        <v>La Citadella #70</v>
      </c>
      <c r="D73" t="str">
        <f t="shared" si="7"/>
        <v>COR22A70</v>
      </c>
      <c r="E73" s="56" t="s">
        <v>191</v>
      </c>
      <c r="F73" s="20">
        <v>1000</v>
      </c>
      <c r="G73" s="63" t="s">
        <v>201</v>
      </c>
      <c r="H73" s="23" t="s">
        <v>157</v>
      </c>
      <c r="J73" s="57" t="s">
        <v>192</v>
      </c>
      <c r="K73" s="22" t="s">
        <v>193</v>
      </c>
      <c r="L73" s="57" t="s">
        <v>158</v>
      </c>
      <c r="M73" s="22">
        <v>1</v>
      </c>
      <c r="N73" s="57" t="s">
        <v>159</v>
      </c>
      <c r="O73" s="22">
        <v>1</v>
      </c>
      <c r="P73" s="57" t="s">
        <v>160</v>
      </c>
      <c r="Q73" s="22">
        <v>1</v>
      </c>
      <c r="R73" s="57" t="s">
        <v>161</v>
      </c>
      <c r="S73" s="22">
        <v>1</v>
      </c>
      <c r="T73" s="57" t="s">
        <v>162</v>
      </c>
      <c r="U73" s="22">
        <v>1</v>
      </c>
      <c r="V73" s="57" t="s">
        <v>194</v>
      </c>
      <c r="X73" s="57" t="s">
        <v>38</v>
      </c>
      <c r="Y73" s="22" t="s">
        <v>195</v>
      </c>
      <c r="Z73" s="57" t="s">
        <v>39</v>
      </c>
      <c r="AA73" s="22" t="s">
        <v>196</v>
      </c>
      <c r="AB73" s="57" t="s">
        <v>40</v>
      </c>
      <c r="AC73" s="22" t="s">
        <v>197</v>
      </c>
      <c r="AD73" s="57" t="s">
        <v>41</v>
      </c>
      <c r="AE73" s="22" t="s">
        <v>198</v>
      </c>
      <c r="AF73" s="57" t="s">
        <v>42</v>
      </c>
      <c r="AG73" s="22" t="s">
        <v>199</v>
      </c>
      <c r="AH73" s="57" t="s">
        <v>68</v>
      </c>
      <c r="AI73" s="22" t="s">
        <v>200</v>
      </c>
      <c r="AJ73" s="57" t="s">
        <v>71</v>
      </c>
      <c r="AK73" s="22" t="s">
        <v>163</v>
      </c>
      <c r="AL73" s="57" t="s">
        <v>74</v>
      </c>
      <c r="AM73" s="22" t="s">
        <v>164</v>
      </c>
      <c r="AW73" s="22"/>
      <c r="AX73" s="20" t="s">
        <v>23</v>
      </c>
      <c r="AY73" s="20">
        <v>10</v>
      </c>
      <c r="AZ73" s="20" t="s">
        <v>24</v>
      </c>
      <c r="BA73" s="20">
        <v>90</v>
      </c>
      <c r="BD73" s="14"/>
      <c r="BJ73" t="s">
        <v>165</v>
      </c>
      <c r="BK73" t="s">
        <v>166</v>
      </c>
      <c r="BN73" s="36">
        <v>9500</v>
      </c>
      <c r="BO73" s="36">
        <v>9500</v>
      </c>
      <c r="BP73">
        <f t="shared" si="8"/>
        <v>408</v>
      </c>
      <c r="BR73" s="38">
        <v>44733</v>
      </c>
      <c r="BS73" s="20" t="s">
        <v>167</v>
      </c>
      <c r="BT73" s="20" t="str">
        <f t="shared" si="5"/>
        <v>LaCitadella_COR22A70</v>
      </c>
    </row>
    <row r="74" spans="2:72" ht="18.75" customHeight="1" x14ac:dyDescent="0.25">
      <c r="B74" s="20">
        <f t="shared" si="9"/>
        <v>71</v>
      </c>
      <c r="C74" s="22" t="str">
        <f t="shared" si="6"/>
        <v>La Citadella #71</v>
      </c>
      <c r="D74" t="str">
        <f t="shared" si="7"/>
        <v>COR22A71</v>
      </c>
      <c r="E74" s="56" t="s">
        <v>191</v>
      </c>
      <c r="F74" s="20">
        <v>1000</v>
      </c>
      <c r="G74" s="63" t="s">
        <v>201</v>
      </c>
      <c r="H74" s="23" t="s">
        <v>157</v>
      </c>
      <c r="J74" s="57" t="s">
        <v>192</v>
      </c>
      <c r="K74" s="22" t="s">
        <v>193</v>
      </c>
      <c r="L74" s="57" t="s">
        <v>158</v>
      </c>
      <c r="M74" s="22">
        <v>1</v>
      </c>
      <c r="N74" s="57" t="s">
        <v>159</v>
      </c>
      <c r="O74" s="22">
        <v>1</v>
      </c>
      <c r="P74" s="57" t="s">
        <v>160</v>
      </c>
      <c r="Q74" s="22">
        <v>1</v>
      </c>
      <c r="R74" s="57" t="s">
        <v>161</v>
      </c>
      <c r="S74" s="22">
        <v>1</v>
      </c>
      <c r="T74" s="57" t="s">
        <v>162</v>
      </c>
      <c r="U74" s="22">
        <v>1</v>
      </c>
      <c r="V74" s="57" t="s">
        <v>194</v>
      </c>
      <c r="X74" s="57" t="s">
        <v>38</v>
      </c>
      <c r="Y74" s="22" t="s">
        <v>195</v>
      </c>
      <c r="Z74" s="57" t="s">
        <v>39</v>
      </c>
      <c r="AA74" s="22" t="s">
        <v>196</v>
      </c>
      <c r="AB74" s="57" t="s">
        <v>40</v>
      </c>
      <c r="AC74" s="22" t="s">
        <v>197</v>
      </c>
      <c r="AD74" s="57" t="s">
        <v>41</v>
      </c>
      <c r="AE74" s="22" t="s">
        <v>198</v>
      </c>
      <c r="AF74" s="57" t="s">
        <v>42</v>
      </c>
      <c r="AG74" s="22" t="s">
        <v>199</v>
      </c>
      <c r="AH74" s="57" t="s">
        <v>68</v>
      </c>
      <c r="AI74" s="22" t="s">
        <v>200</v>
      </c>
      <c r="AJ74" s="57" t="s">
        <v>71</v>
      </c>
      <c r="AK74" s="22" t="s">
        <v>163</v>
      </c>
      <c r="AL74" s="57" t="s">
        <v>74</v>
      </c>
      <c r="AM74" s="22" t="s">
        <v>164</v>
      </c>
      <c r="AW74" s="22"/>
      <c r="AX74" s="20" t="s">
        <v>23</v>
      </c>
      <c r="AY74" s="20">
        <v>10</v>
      </c>
      <c r="AZ74" s="20" t="s">
        <v>24</v>
      </c>
      <c r="BA74" s="20">
        <v>90</v>
      </c>
      <c r="BD74" s="14"/>
      <c r="BJ74" t="s">
        <v>165</v>
      </c>
      <c r="BK74" t="s">
        <v>166</v>
      </c>
      <c r="BN74" s="36">
        <v>9500</v>
      </c>
      <c r="BO74" s="36">
        <v>9500</v>
      </c>
      <c r="BP74">
        <f t="shared" si="8"/>
        <v>408</v>
      </c>
      <c r="BR74" s="38">
        <v>44733</v>
      </c>
      <c r="BS74" s="20" t="s">
        <v>167</v>
      </c>
      <c r="BT74" s="20" t="str">
        <f t="shared" si="5"/>
        <v>LaCitadella_COR22A71</v>
      </c>
    </row>
    <row r="75" spans="2:72" ht="18.75" customHeight="1" x14ac:dyDescent="0.25">
      <c r="B75" s="20">
        <f t="shared" si="9"/>
        <v>72</v>
      </c>
      <c r="C75" s="22" t="str">
        <f t="shared" si="6"/>
        <v>La Citadella #72</v>
      </c>
      <c r="D75" t="str">
        <f t="shared" si="7"/>
        <v>COR22A72</v>
      </c>
      <c r="E75" s="56" t="s">
        <v>191</v>
      </c>
      <c r="F75" s="20">
        <v>1000</v>
      </c>
      <c r="G75" s="63" t="s">
        <v>201</v>
      </c>
      <c r="H75" s="23" t="s">
        <v>157</v>
      </c>
      <c r="J75" s="57" t="s">
        <v>192</v>
      </c>
      <c r="K75" s="22" t="s">
        <v>193</v>
      </c>
      <c r="L75" s="57" t="s">
        <v>158</v>
      </c>
      <c r="M75" s="22">
        <v>1</v>
      </c>
      <c r="N75" s="57" t="s">
        <v>159</v>
      </c>
      <c r="O75" s="22">
        <v>1</v>
      </c>
      <c r="P75" s="57" t="s">
        <v>160</v>
      </c>
      <c r="Q75" s="22">
        <v>1</v>
      </c>
      <c r="R75" s="57" t="s">
        <v>161</v>
      </c>
      <c r="S75" s="22">
        <v>1</v>
      </c>
      <c r="T75" s="57" t="s">
        <v>162</v>
      </c>
      <c r="U75" s="22">
        <v>1</v>
      </c>
      <c r="V75" s="57" t="s">
        <v>194</v>
      </c>
      <c r="X75" s="57" t="s">
        <v>38</v>
      </c>
      <c r="Y75" s="22" t="s">
        <v>195</v>
      </c>
      <c r="Z75" s="57" t="s">
        <v>39</v>
      </c>
      <c r="AA75" s="22" t="s">
        <v>196</v>
      </c>
      <c r="AB75" s="57" t="s">
        <v>40</v>
      </c>
      <c r="AC75" s="22" t="s">
        <v>197</v>
      </c>
      <c r="AD75" s="57" t="s">
        <v>41</v>
      </c>
      <c r="AE75" s="22" t="s">
        <v>198</v>
      </c>
      <c r="AF75" s="57" t="s">
        <v>42</v>
      </c>
      <c r="AG75" s="22" t="s">
        <v>199</v>
      </c>
      <c r="AH75" s="57" t="s">
        <v>68</v>
      </c>
      <c r="AI75" s="22" t="s">
        <v>200</v>
      </c>
      <c r="AJ75" s="57" t="s">
        <v>71</v>
      </c>
      <c r="AK75" s="22" t="s">
        <v>163</v>
      </c>
      <c r="AL75" s="57" t="s">
        <v>74</v>
      </c>
      <c r="AM75" s="22" t="s">
        <v>164</v>
      </c>
      <c r="AW75" s="22"/>
      <c r="AX75" s="20" t="s">
        <v>23</v>
      </c>
      <c r="AY75" s="20">
        <v>10</v>
      </c>
      <c r="AZ75" s="20" t="s">
        <v>24</v>
      </c>
      <c r="BA75" s="20">
        <v>90</v>
      </c>
      <c r="BD75" s="14"/>
      <c r="BJ75" t="s">
        <v>165</v>
      </c>
      <c r="BK75" t="s">
        <v>166</v>
      </c>
      <c r="BN75" s="36">
        <v>9500</v>
      </c>
      <c r="BO75" s="36">
        <v>9500</v>
      </c>
      <c r="BP75">
        <f t="shared" si="8"/>
        <v>408</v>
      </c>
      <c r="BR75" s="38">
        <v>44733</v>
      </c>
      <c r="BS75" s="20" t="s">
        <v>167</v>
      </c>
      <c r="BT75" s="20" t="str">
        <f t="shared" si="5"/>
        <v>LaCitadella_COR22A72</v>
      </c>
    </row>
    <row r="76" spans="2:72" ht="18.75" customHeight="1" x14ac:dyDescent="0.25">
      <c r="B76" s="20">
        <f t="shared" si="9"/>
        <v>73</v>
      </c>
      <c r="C76" s="22" t="str">
        <f t="shared" si="6"/>
        <v>La Citadella #73</v>
      </c>
      <c r="D76" t="str">
        <f t="shared" si="7"/>
        <v>COR22A73</v>
      </c>
      <c r="E76" s="56" t="s">
        <v>191</v>
      </c>
      <c r="F76" s="20">
        <v>1000</v>
      </c>
      <c r="G76" s="63" t="s">
        <v>201</v>
      </c>
      <c r="H76" s="23" t="s">
        <v>157</v>
      </c>
      <c r="J76" s="57" t="s">
        <v>192</v>
      </c>
      <c r="K76" s="22" t="s">
        <v>193</v>
      </c>
      <c r="L76" s="57" t="s">
        <v>158</v>
      </c>
      <c r="M76" s="22">
        <v>1</v>
      </c>
      <c r="N76" s="57" t="s">
        <v>159</v>
      </c>
      <c r="O76" s="22">
        <v>1</v>
      </c>
      <c r="P76" s="57" t="s">
        <v>160</v>
      </c>
      <c r="Q76" s="22">
        <v>1</v>
      </c>
      <c r="R76" s="57" t="s">
        <v>161</v>
      </c>
      <c r="S76" s="22">
        <v>1</v>
      </c>
      <c r="T76" s="57" t="s">
        <v>162</v>
      </c>
      <c r="U76" s="22">
        <v>1</v>
      </c>
      <c r="V76" s="57" t="s">
        <v>194</v>
      </c>
      <c r="X76" s="57" t="s">
        <v>38</v>
      </c>
      <c r="Y76" s="22" t="s">
        <v>195</v>
      </c>
      <c r="Z76" s="57" t="s">
        <v>39</v>
      </c>
      <c r="AA76" s="22" t="s">
        <v>196</v>
      </c>
      <c r="AB76" s="57" t="s">
        <v>40</v>
      </c>
      <c r="AC76" s="22" t="s">
        <v>197</v>
      </c>
      <c r="AD76" s="57" t="s">
        <v>41</v>
      </c>
      <c r="AE76" s="22" t="s">
        <v>198</v>
      </c>
      <c r="AF76" s="57" t="s">
        <v>42</v>
      </c>
      <c r="AG76" s="22" t="s">
        <v>199</v>
      </c>
      <c r="AH76" s="57" t="s">
        <v>68</v>
      </c>
      <c r="AI76" s="22" t="s">
        <v>200</v>
      </c>
      <c r="AJ76" s="57" t="s">
        <v>71</v>
      </c>
      <c r="AK76" s="22" t="s">
        <v>163</v>
      </c>
      <c r="AL76" s="57" t="s">
        <v>74</v>
      </c>
      <c r="AM76" s="22" t="s">
        <v>164</v>
      </c>
      <c r="AW76" s="22"/>
      <c r="AX76" s="20" t="s">
        <v>23</v>
      </c>
      <c r="AY76" s="20">
        <v>10</v>
      </c>
      <c r="AZ76" s="20" t="s">
        <v>24</v>
      </c>
      <c r="BA76" s="20">
        <v>90</v>
      </c>
      <c r="BD76" s="14"/>
      <c r="BJ76" t="s">
        <v>165</v>
      </c>
      <c r="BK76" t="s">
        <v>166</v>
      </c>
      <c r="BN76" s="36">
        <v>9500</v>
      </c>
      <c r="BO76" s="36">
        <v>9500</v>
      </c>
      <c r="BP76">
        <f t="shared" si="8"/>
        <v>408</v>
      </c>
      <c r="BR76" s="38">
        <v>44733</v>
      </c>
      <c r="BS76" s="20" t="s">
        <v>167</v>
      </c>
      <c r="BT76" s="20" t="str">
        <f t="shared" si="5"/>
        <v>LaCitadella_COR22A73</v>
      </c>
    </row>
    <row r="77" spans="2:72" ht="18.75" customHeight="1" x14ac:dyDescent="0.25">
      <c r="B77" s="20">
        <f t="shared" si="9"/>
        <v>74</v>
      </c>
      <c r="C77" s="22" t="str">
        <f t="shared" si="6"/>
        <v>La Citadella #74</v>
      </c>
      <c r="D77" t="str">
        <f t="shared" si="7"/>
        <v>COR22A74</v>
      </c>
      <c r="E77" s="56" t="s">
        <v>191</v>
      </c>
      <c r="F77" s="20">
        <v>1000</v>
      </c>
      <c r="G77" s="63" t="s">
        <v>201</v>
      </c>
      <c r="H77" s="23" t="s">
        <v>157</v>
      </c>
      <c r="J77" s="57" t="s">
        <v>192</v>
      </c>
      <c r="K77" s="22" t="s">
        <v>193</v>
      </c>
      <c r="L77" s="57" t="s">
        <v>158</v>
      </c>
      <c r="M77" s="22">
        <v>1</v>
      </c>
      <c r="N77" s="57" t="s">
        <v>159</v>
      </c>
      <c r="O77" s="22">
        <v>1</v>
      </c>
      <c r="P77" s="57" t="s">
        <v>160</v>
      </c>
      <c r="Q77" s="22">
        <v>1</v>
      </c>
      <c r="R77" s="57" t="s">
        <v>161</v>
      </c>
      <c r="S77" s="22">
        <v>1</v>
      </c>
      <c r="T77" s="57" t="s">
        <v>162</v>
      </c>
      <c r="U77" s="22">
        <v>1</v>
      </c>
      <c r="V77" s="57" t="s">
        <v>194</v>
      </c>
      <c r="X77" s="57" t="s">
        <v>38</v>
      </c>
      <c r="Y77" s="22" t="s">
        <v>195</v>
      </c>
      <c r="Z77" s="57" t="s">
        <v>39</v>
      </c>
      <c r="AA77" s="22" t="s">
        <v>196</v>
      </c>
      <c r="AB77" s="57" t="s">
        <v>40</v>
      </c>
      <c r="AC77" s="22" t="s">
        <v>197</v>
      </c>
      <c r="AD77" s="57" t="s">
        <v>41</v>
      </c>
      <c r="AE77" s="22" t="s">
        <v>198</v>
      </c>
      <c r="AF77" s="57" t="s">
        <v>42</v>
      </c>
      <c r="AG77" s="22" t="s">
        <v>199</v>
      </c>
      <c r="AH77" s="57" t="s">
        <v>68</v>
      </c>
      <c r="AI77" s="22" t="s">
        <v>200</v>
      </c>
      <c r="AJ77" s="57" t="s">
        <v>71</v>
      </c>
      <c r="AK77" s="22" t="s">
        <v>163</v>
      </c>
      <c r="AL77" s="57" t="s">
        <v>74</v>
      </c>
      <c r="AM77" s="22" t="s">
        <v>164</v>
      </c>
      <c r="AW77" s="22"/>
      <c r="AX77" s="20" t="s">
        <v>23</v>
      </c>
      <c r="AY77" s="20">
        <v>10</v>
      </c>
      <c r="AZ77" s="20" t="s">
        <v>24</v>
      </c>
      <c r="BA77" s="20">
        <v>90</v>
      </c>
      <c r="BD77" s="14"/>
      <c r="BJ77" t="s">
        <v>165</v>
      </c>
      <c r="BK77" t="s">
        <v>166</v>
      </c>
      <c r="BN77" s="36">
        <v>9500</v>
      </c>
      <c r="BO77" s="36">
        <v>9500</v>
      </c>
      <c r="BP77">
        <f t="shared" si="8"/>
        <v>408</v>
      </c>
      <c r="BR77" s="38">
        <v>44733</v>
      </c>
      <c r="BS77" s="20" t="s">
        <v>167</v>
      </c>
      <c r="BT77" s="20" t="str">
        <f t="shared" si="5"/>
        <v>LaCitadella_COR22A74</v>
      </c>
    </row>
    <row r="78" spans="2:72" ht="18.75" customHeight="1" x14ac:dyDescent="0.25">
      <c r="B78" s="20">
        <f t="shared" si="9"/>
        <v>75</v>
      </c>
      <c r="C78" s="22" t="str">
        <f t="shared" si="6"/>
        <v>La Citadella #75</v>
      </c>
      <c r="D78" t="str">
        <f t="shared" si="7"/>
        <v>COR22A75</v>
      </c>
      <c r="E78" s="56" t="s">
        <v>191</v>
      </c>
      <c r="F78" s="20">
        <v>1000</v>
      </c>
      <c r="G78" s="63" t="s">
        <v>201</v>
      </c>
      <c r="H78" s="23" t="s">
        <v>157</v>
      </c>
      <c r="J78" s="57" t="s">
        <v>192</v>
      </c>
      <c r="K78" s="22" t="s">
        <v>193</v>
      </c>
      <c r="L78" s="57" t="s">
        <v>158</v>
      </c>
      <c r="M78" s="22">
        <v>1</v>
      </c>
      <c r="N78" s="57" t="s">
        <v>159</v>
      </c>
      <c r="O78" s="22">
        <v>1</v>
      </c>
      <c r="P78" s="57" t="s">
        <v>160</v>
      </c>
      <c r="Q78" s="22">
        <v>1</v>
      </c>
      <c r="R78" s="57" t="s">
        <v>161</v>
      </c>
      <c r="S78" s="22">
        <v>1</v>
      </c>
      <c r="T78" s="57" t="s">
        <v>162</v>
      </c>
      <c r="U78" s="22">
        <v>1</v>
      </c>
      <c r="V78" s="57" t="s">
        <v>194</v>
      </c>
      <c r="X78" s="57" t="s">
        <v>38</v>
      </c>
      <c r="Y78" s="22" t="s">
        <v>195</v>
      </c>
      <c r="Z78" s="57" t="s">
        <v>39</v>
      </c>
      <c r="AA78" s="22" t="s">
        <v>196</v>
      </c>
      <c r="AB78" s="57" t="s">
        <v>40</v>
      </c>
      <c r="AC78" s="22" t="s">
        <v>197</v>
      </c>
      <c r="AD78" s="57" t="s">
        <v>41</v>
      </c>
      <c r="AE78" s="22" t="s">
        <v>198</v>
      </c>
      <c r="AF78" s="57" t="s">
        <v>42</v>
      </c>
      <c r="AG78" s="22" t="s">
        <v>199</v>
      </c>
      <c r="AH78" s="57" t="s">
        <v>68</v>
      </c>
      <c r="AI78" s="22" t="s">
        <v>200</v>
      </c>
      <c r="AJ78" s="57" t="s">
        <v>71</v>
      </c>
      <c r="AK78" s="22" t="s">
        <v>163</v>
      </c>
      <c r="AL78" s="57" t="s">
        <v>74</v>
      </c>
      <c r="AM78" s="22" t="s">
        <v>164</v>
      </c>
      <c r="AW78" s="22"/>
      <c r="AX78" s="20" t="s">
        <v>23</v>
      </c>
      <c r="AY78" s="20">
        <v>10</v>
      </c>
      <c r="AZ78" s="20" t="s">
        <v>24</v>
      </c>
      <c r="BA78" s="20">
        <v>90</v>
      </c>
      <c r="BD78" s="14"/>
      <c r="BJ78" t="s">
        <v>165</v>
      </c>
      <c r="BK78" t="s">
        <v>166</v>
      </c>
      <c r="BN78" s="36">
        <v>9500</v>
      </c>
      <c r="BO78" s="36">
        <v>9500</v>
      </c>
      <c r="BP78">
        <f t="shared" si="8"/>
        <v>408</v>
      </c>
      <c r="BR78" s="38">
        <v>44733</v>
      </c>
      <c r="BS78" s="20" t="s">
        <v>167</v>
      </c>
      <c r="BT78" s="20" t="str">
        <f t="shared" si="5"/>
        <v>LaCitadella_COR22A75</v>
      </c>
    </row>
    <row r="79" spans="2:72" ht="18.75" customHeight="1" x14ac:dyDescent="0.25">
      <c r="B79" s="20">
        <f t="shared" si="9"/>
        <v>76</v>
      </c>
      <c r="C79" s="22" t="str">
        <f t="shared" si="6"/>
        <v>La Citadella #76</v>
      </c>
      <c r="D79" t="str">
        <f t="shared" si="7"/>
        <v>COR22A76</v>
      </c>
      <c r="E79" s="56" t="s">
        <v>191</v>
      </c>
      <c r="F79" s="20">
        <v>1000</v>
      </c>
      <c r="G79" s="63" t="s">
        <v>201</v>
      </c>
      <c r="H79" s="23" t="s">
        <v>157</v>
      </c>
      <c r="J79" s="57" t="s">
        <v>192</v>
      </c>
      <c r="K79" s="22" t="s">
        <v>193</v>
      </c>
      <c r="L79" s="57" t="s">
        <v>158</v>
      </c>
      <c r="M79" s="22">
        <v>1</v>
      </c>
      <c r="N79" s="57" t="s">
        <v>159</v>
      </c>
      <c r="O79" s="22">
        <v>1</v>
      </c>
      <c r="P79" s="57" t="s">
        <v>160</v>
      </c>
      <c r="Q79" s="22">
        <v>1</v>
      </c>
      <c r="R79" s="57" t="s">
        <v>161</v>
      </c>
      <c r="S79" s="22">
        <v>1</v>
      </c>
      <c r="T79" s="57" t="s">
        <v>162</v>
      </c>
      <c r="U79" s="22">
        <v>1</v>
      </c>
      <c r="V79" s="57" t="s">
        <v>194</v>
      </c>
      <c r="X79" s="57" t="s">
        <v>38</v>
      </c>
      <c r="Y79" s="22" t="s">
        <v>195</v>
      </c>
      <c r="Z79" s="57" t="s">
        <v>39</v>
      </c>
      <c r="AA79" s="22" t="s">
        <v>196</v>
      </c>
      <c r="AB79" s="57" t="s">
        <v>40</v>
      </c>
      <c r="AC79" s="22" t="s">
        <v>197</v>
      </c>
      <c r="AD79" s="57" t="s">
        <v>41</v>
      </c>
      <c r="AE79" s="22" t="s">
        <v>198</v>
      </c>
      <c r="AF79" s="57" t="s">
        <v>42</v>
      </c>
      <c r="AG79" s="22" t="s">
        <v>199</v>
      </c>
      <c r="AH79" s="57" t="s">
        <v>68</v>
      </c>
      <c r="AI79" s="22" t="s">
        <v>200</v>
      </c>
      <c r="AJ79" s="57" t="s">
        <v>71</v>
      </c>
      <c r="AK79" s="22" t="s">
        <v>163</v>
      </c>
      <c r="AL79" s="57" t="s">
        <v>74</v>
      </c>
      <c r="AM79" s="22" t="s">
        <v>164</v>
      </c>
      <c r="AW79" s="22"/>
      <c r="AX79" s="20" t="s">
        <v>23</v>
      </c>
      <c r="AY79" s="20">
        <v>10</v>
      </c>
      <c r="AZ79" s="20" t="s">
        <v>24</v>
      </c>
      <c r="BA79" s="20">
        <v>90</v>
      </c>
      <c r="BD79" s="14"/>
      <c r="BJ79" t="s">
        <v>165</v>
      </c>
      <c r="BK79" t="s">
        <v>166</v>
      </c>
      <c r="BN79" s="36">
        <v>9500</v>
      </c>
      <c r="BO79" s="36">
        <v>9500</v>
      </c>
      <c r="BP79">
        <f t="shared" si="8"/>
        <v>408</v>
      </c>
      <c r="BR79" s="38">
        <v>44733</v>
      </c>
      <c r="BS79" s="20" t="s">
        <v>167</v>
      </c>
      <c r="BT79" s="20" t="str">
        <f t="shared" si="5"/>
        <v>LaCitadella_COR22A76</v>
      </c>
    </row>
    <row r="80" spans="2:72" ht="18.75" customHeight="1" x14ac:dyDescent="0.25">
      <c r="B80" s="20">
        <f t="shared" si="9"/>
        <v>77</v>
      </c>
      <c r="C80" s="22" t="str">
        <f t="shared" si="6"/>
        <v>La Citadella #77</v>
      </c>
      <c r="D80" t="str">
        <f t="shared" si="7"/>
        <v>COR22A77</v>
      </c>
      <c r="E80" s="56" t="s">
        <v>191</v>
      </c>
      <c r="F80" s="20">
        <v>1000</v>
      </c>
      <c r="G80" s="63" t="s">
        <v>201</v>
      </c>
      <c r="H80" s="23" t="s">
        <v>157</v>
      </c>
      <c r="J80" s="57" t="s">
        <v>192</v>
      </c>
      <c r="K80" s="22" t="s">
        <v>193</v>
      </c>
      <c r="L80" s="57" t="s">
        <v>158</v>
      </c>
      <c r="M80" s="22">
        <v>1</v>
      </c>
      <c r="N80" s="57" t="s">
        <v>159</v>
      </c>
      <c r="O80" s="22">
        <v>1</v>
      </c>
      <c r="P80" s="57" t="s">
        <v>160</v>
      </c>
      <c r="Q80" s="22">
        <v>1</v>
      </c>
      <c r="R80" s="57" t="s">
        <v>161</v>
      </c>
      <c r="S80" s="22">
        <v>1</v>
      </c>
      <c r="T80" s="57" t="s">
        <v>162</v>
      </c>
      <c r="U80" s="22">
        <v>1</v>
      </c>
      <c r="V80" s="57" t="s">
        <v>194</v>
      </c>
      <c r="X80" s="57" t="s">
        <v>38</v>
      </c>
      <c r="Y80" s="22" t="s">
        <v>195</v>
      </c>
      <c r="Z80" s="57" t="s">
        <v>39</v>
      </c>
      <c r="AA80" s="22" t="s">
        <v>196</v>
      </c>
      <c r="AB80" s="57" t="s">
        <v>40</v>
      </c>
      <c r="AC80" s="22" t="s">
        <v>197</v>
      </c>
      <c r="AD80" s="57" t="s">
        <v>41</v>
      </c>
      <c r="AE80" s="22" t="s">
        <v>198</v>
      </c>
      <c r="AF80" s="57" t="s">
        <v>42</v>
      </c>
      <c r="AG80" s="22" t="s">
        <v>199</v>
      </c>
      <c r="AH80" s="57" t="s">
        <v>68</v>
      </c>
      <c r="AI80" s="22" t="s">
        <v>200</v>
      </c>
      <c r="AJ80" s="57" t="s">
        <v>71</v>
      </c>
      <c r="AK80" s="22" t="s">
        <v>163</v>
      </c>
      <c r="AL80" s="57" t="s">
        <v>74</v>
      </c>
      <c r="AM80" s="22" t="s">
        <v>164</v>
      </c>
      <c r="AW80" s="22"/>
      <c r="AX80" s="20" t="s">
        <v>23</v>
      </c>
      <c r="AY80" s="20">
        <v>10</v>
      </c>
      <c r="AZ80" s="20" t="s">
        <v>24</v>
      </c>
      <c r="BA80" s="20">
        <v>90</v>
      </c>
      <c r="BD80" s="14"/>
      <c r="BJ80" t="s">
        <v>165</v>
      </c>
      <c r="BK80" t="s">
        <v>166</v>
      </c>
      <c r="BN80" s="36">
        <v>9500</v>
      </c>
      <c r="BO80" s="36">
        <v>9500</v>
      </c>
      <c r="BP80">
        <f t="shared" si="8"/>
        <v>408</v>
      </c>
      <c r="BR80" s="38">
        <v>44733</v>
      </c>
      <c r="BS80" s="20" t="s">
        <v>167</v>
      </c>
      <c r="BT80" s="20" t="str">
        <f t="shared" si="5"/>
        <v>LaCitadella_COR22A77</v>
      </c>
    </row>
    <row r="81" spans="2:72" ht="18.75" customHeight="1" x14ac:dyDescent="0.25">
      <c r="B81" s="20">
        <f t="shared" si="9"/>
        <v>78</v>
      </c>
      <c r="C81" s="22" t="str">
        <f t="shared" si="6"/>
        <v>La Citadella #78</v>
      </c>
      <c r="D81" t="str">
        <f t="shared" si="7"/>
        <v>COR22A78</v>
      </c>
      <c r="E81" s="56" t="s">
        <v>191</v>
      </c>
      <c r="F81" s="20">
        <v>1000</v>
      </c>
      <c r="G81" s="63" t="s">
        <v>201</v>
      </c>
      <c r="H81" s="23" t="s">
        <v>157</v>
      </c>
      <c r="J81" s="57" t="s">
        <v>192</v>
      </c>
      <c r="K81" s="22" t="s">
        <v>193</v>
      </c>
      <c r="L81" s="57" t="s">
        <v>158</v>
      </c>
      <c r="M81" s="22">
        <v>1</v>
      </c>
      <c r="N81" s="57" t="s">
        <v>159</v>
      </c>
      <c r="O81" s="22">
        <v>1</v>
      </c>
      <c r="P81" s="57" t="s">
        <v>160</v>
      </c>
      <c r="Q81" s="22">
        <v>1</v>
      </c>
      <c r="R81" s="57" t="s">
        <v>161</v>
      </c>
      <c r="S81" s="22">
        <v>1</v>
      </c>
      <c r="T81" s="57" t="s">
        <v>162</v>
      </c>
      <c r="U81" s="22">
        <v>1</v>
      </c>
      <c r="V81" s="57" t="s">
        <v>194</v>
      </c>
      <c r="X81" s="57" t="s">
        <v>38</v>
      </c>
      <c r="Y81" s="22" t="s">
        <v>195</v>
      </c>
      <c r="Z81" s="57" t="s">
        <v>39</v>
      </c>
      <c r="AA81" s="22" t="s">
        <v>196</v>
      </c>
      <c r="AB81" s="57" t="s">
        <v>40</v>
      </c>
      <c r="AC81" s="22" t="s">
        <v>197</v>
      </c>
      <c r="AD81" s="57" t="s">
        <v>41</v>
      </c>
      <c r="AE81" s="22" t="s">
        <v>198</v>
      </c>
      <c r="AF81" s="57" t="s">
        <v>42</v>
      </c>
      <c r="AG81" s="22" t="s">
        <v>199</v>
      </c>
      <c r="AH81" s="57" t="s">
        <v>68</v>
      </c>
      <c r="AI81" s="22" t="s">
        <v>200</v>
      </c>
      <c r="AJ81" s="57" t="s">
        <v>71</v>
      </c>
      <c r="AK81" s="22" t="s">
        <v>163</v>
      </c>
      <c r="AL81" s="57" t="s">
        <v>74</v>
      </c>
      <c r="AM81" s="22" t="s">
        <v>164</v>
      </c>
      <c r="AW81" s="22"/>
      <c r="AX81" s="20" t="s">
        <v>23</v>
      </c>
      <c r="AY81" s="20">
        <v>10</v>
      </c>
      <c r="AZ81" s="20" t="s">
        <v>24</v>
      </c>
      <c r="BA81" s="20">
        <v>90</v>
      </c>
      <c r="BD81" s="14"/>
      <c r="BJ81" t="s">
        <v>165</v>
      </c>
      <c r="BK81" t="s">
        <v>166</v>
      </c>
      <c r="BN81" s="36">
        <v>9500</v>
      </c>
      <c r="BO81" s="36">
        <v>9500</v>
      </c>
      <c r="BP81">
        <f t="shared" si="8"/>
        <v>408</v>
      </c>
      <c r="BR81" s="38">
        <v>44733</v>
      </c>
      <c r="BS81" s="20" t="s">
        <v>167</v>
      </c>
      <c r="BT81" s="20" t="str">
        <f t="shared" si="5"/>
        <v>LaCitadella_COR22A78</v>
      </c>
    </row>
    <row r="82" spans="2:72" ht="18.75" customHeight="1" x14ac:dyDescent="0.25">
      <c r="B82" s="20">
        <f t="shared" si="9"/>
        <v>79</v>
      </c>
      <c r="C82" s="22" t="str">
        <f t="shared" si="6"/>
        <v>La Citadella #79</v>
      </c>
      <c r="D82" t="str">
        <f t="shared" si="7"/>
        <v>COR22A79</v>
      </c>
      <c r="E82" s="56" t="s">
        <v>191</v>
      </c>
      <c r="F82" s="20">
        <v>1000</v>
      </c>
      <c r="G82" s="63" t="s">
        <v>201</v>
      </c>
      <c r="H82" s="23" t="s">
        <v>157</v>
      </c>
      <c r="J82" s="57" t="s">
        <v>192</v>
      </c>
      <c r="K82" s="22" t="s">
        <v>193</v>
      </c>
      <c r="L82" s="57" t="s">
        <v>158</v>
      </c>
      <c r="M82" s="22">
        <v>1</v>
      </c>
      <c r="N82" s="57" t="s">
        <v>159</v>
      </c>
      <c r="O82" s="22">
        <v>1</v>
      </c>
      <c r="P82" s="57" t="s">
        <v>160</v>
      </c>
      <c r="Q82" s="22">
        <v>1</v>
      </c>
      <c r="R82" s="57" t="s">
        <v>161</v>
      </c>
      <c r="S82" s="22">
        <v>1</v>
      </c>
      <c r="T82" s="57" t="s">
        <v>162</v>
      </c>
      <c r="U82" s="22">
        <v>1</v>
      </c>
      <c r="V82" s="57" t="s">
        <v>194</v>
      </c>
      <c r="X82" s="57" t="s">
        <v>38</v>
      </c>
      <c r="Y82" s="22" t="s">
        <v>195</v>
      </c>
      <c r="Z82" s="57" t="s">
        <v>39</v>
      </c>
      <c r="AA82" s="22" t="s">
        <v>196</v>
      </c>
      <c r="AB82" s="57" t="s">
        <v>40</v>
      </c>
      <c r="AC82" s="22" t="s">
        <v>197</v>
      </c>
      <c r="AD82" s="57" t="s">
        <v>41</v>
      </c>
      <c r="AE82" s="22" t="s">
        <v>198</v>
      </c>
      <c r="AF82" s="57" t="s">
        <v>42</v>
      </c>
      <c r="AG82" s="22" t="s">
        <v>199</v>
      </c>
      <c r="AH82" s="57" t="s">
        <v>68</v>
      </c>
      <c r="AI82" s="22" t="s">
        <v>200</v>
      </c>
      <c r="AJ82" s="57" t="s">
        <v>71</v>
      </c>
      <c r="AK82" s="22" t="s">
        <v>163</v>
      </c>
      <c r="AL82" s="57" t="s">
        <v>74</v>
      </c>
      <c r="AM82" s="22" t="s">
        <v>164</v>
      </c>
      <c r="AW82" s="22"/>
      <c r="AX82" s="20" t="s">
        <v>23</v>
      </c>
      <c r="AY82" s="20">
        <v>10</v>
      </c>
      <c r="AZ82" s="20" t="s">
        <v>24</v>
      </c>
      <c r="BA82" s="20">
        <v>90</v>
      </c>
      <c r="BD82" s="14"/>
      <c r="BJ82" t="s">
        <v>165</v>
      </c>
      <c r="BK82" t="s">
        <v>166</v>
      </c>
      <c r="BN82" s="36">
        <v>9500</v>
      </c>
      <c r="BO82" s="36">
        <v>9500</v>
      </c>
      <c r="BP82">
        <f t="shared" si="8"/>
        <v>408</v>
      </c>
      <c r="BR82" s="38">
        <v>44733</v>
      </c>
      <c r="BS82" s="20" t="s">
        <v>167</v>
      </c>
      <c r="BT82" s="20" t="str">
        <f t="shared" si="5"/>
        <v>LaCitadella_COR22A79</v>
      </c>
    </row>
    <row r="83" spans="2:72" ht="18.75" customHeight="1" x14ac:dyDescent="0.25">
      <c r="B83" s="20">
        <f t="shared" si="9"/>
        <v>80</v>
      </c>
      <c r="C83" s="22" t="str">
        <f t="shared" si="6"/>
        <v>La Citadella #80</v>
      </c>
      <c r="D83" t="str">
        <f t="shared" si="7"/>
        <v>COR22A80</v>
      </c>
      <c r="E83" s="56" t="s">
        <v>191</v>
      </c>
      <c r="F83" s="20">
        <v>1000</v>
      </c>
      <c r="G83" s="63" t="s">
        <v>201</v>
      </c>
      <c r="H83" s="23" t="s">
        <v>157</v>
      </c>
      <c r="J83" s="57" t="s">
        <v>192</v>
      </c>
      <c r="K83" s="22" t="s">
        <v>193</v>
      </c>
      <c r="L83" s="57" t="s">
        <v>158</v>
      </c>
      <c r="M83" s="22">
        <v>1</v>
      </c>
      <c r="N83" s="57" t="s">
        <v>159</v>
      </c>
      <c r="O83" s="22">
        <v>1</v>
      </c>
      <c r="P83" s="57" t="s">
        <v>160</v>
      </c>
      <c r="Q83" s="22">
        <v>1</v>
      </c>
      <c r="R83" s="57" t="s">
        <v>161</v>
      </c>
      <c r="S83" s="22">
        <v>1</v>
      </c>
      <c r="T83" s="57" t="s">
        <v>162</v>
      </c>
      <c r="U83" s="22">
        <v>1</v>
      </c>
      <c r="V83" s="57" t="s">
        <v>194</v>
      </c>
      <c r="X83" s="57" t="s">
        <v>38</v>
      </c>
      <c r="Y83" s="22" t="s">
        <v>195</v>
      </c>
      <c r="Z83" s="57" t="s">
        <v>39</v>
      </c>
      <c r="AA83" s="22" t="s">
        <v>196</v>
      </c>
      <c r="AB83" s="57" t="s">
        <v>40</v>
      </c>
      <c r="AC83" s="22" t="s">
        <v>197</v>
      </c>
      <c r="AD83" s="57" t="s">
        <v>41</v>
      </c>
      <c r="AE83" s="22" t="s">
        <v>198</v>
      </c>
      <c r="AF83" s="57" t="s">
        <v>42</v>
      </c>
      <c r="AG83" s="22" t="s">
        <v>199</v>
      </c>
      <c r="AH83" s="57" t="s">
        <v>68</v>
      </c>
      <c r="AI83" s="22" t="s">
        <v>200</v>
      </c>
      <c r="AJ83" s="57" t="s">
        <v>71</v>
      </c>
      <c r="AK83" s="22" t="s">
        <v>163</v>
      </c>
      <c r="AL83" s="57" t="s">
        <v>74</v>
      </c>
      <c r="AM83" s="22" t="s">
        <v>164</v>
      </c>
      <c r="AW83" s="22"/>
      <c r="AX83" s="20" t="s">
        <v>23</v>
      </c>
      <c r="AY83" s="20">
        <v>10</v>
      </c>
      <c r="AZ83" s="20" t="s">
        <v>24</v>
      </c>
      <c r="BA83" s="20">
        <v>90</v>
      </c>
      <c r="BD83" s="14"/>
      <c r="BJ83" t="s">
        <v>165</v>
      </c>
      <c r="BK83" t="s">
        <v>166</v>
      </c>
      <c r="BN83" s="36">
        <v>9500</v>
      </c>
      <c r="BO83" s="36">
        <v>9500</v>
      </c>
      <c r="BP83">
        <f t="shared" si="8"/>
        <v>408</v>
      </c>
      <c r="BR83" s="38">
        <v>44733</v>
      </c>
      <c r="BS83" s="20" t="s">
        <v>167</v>
      </c>
      <c r="BT83" s="20" t="str">
        <f t="shared" si="5"/>
        <v>LaCitadella_COR22A80</v>
      </c>
    </row>
    <row r="84" spans="2:72" ht="18.75" customHeight="1" x14ac:dyDescent="0.25">
      <c r="B84" s="20">
        <f t="shared" si="9"/>
        <v>81</v>
      </c>
      <c r="C84" s="22" t="str">
        <f t="shared" si="6"/>
        <v>La Citadella #81</v>
      </c>
      <c r="D84" t="str">
        <f t="shared" si="7"/>
        <v>COR22A81</v>
      </c>
      <c r="E84" s="56" t="s">
        <v>191</v>
      </c>
      <c r="F84" s="20">
        <v>1000</v>
      </c>
      <c r="G84" s="63" t="s">
        <v>201</v>
      </c>
      <c r="H84" s="23" t="s">
        <v>157</v>
      </c>
      <c r="J84" s="57" t="s">
        <v>192</v>
      </c>
      <c r="K84" s="22" t="s">
        <v>193</v>
      </c>
      <c r="L84" s="57" t="s">
        <v>158</v>
      </c>
      <c r="M84" s="22">
        <v>1</v>
      </c>
      <c r="N84" s="57" t="s">
        <v>159</v>
      </c>
      <c r="O84" s="22">
        <v>1</v>
      </c>
      <c r="P84" s="57" t="s">
        <v>160</v>
      </c>
      <c r="Q84" s="22">
        <v>1</v>
      </c>
      <c r="R84" s="57" t="s">
        <v>161</v>
      </c>
      <c r="S84" s="22">
        <v>1</v>
      </c>
      <c r="T84" s="57" t="s">
        <v>162</v>
      </c>
      <c r="U84" s="22">
        <v>1</v>
      </c>
      <c r="V84" s="57" t="s">
        <v>194</v>
      </c>
      <c r="X84" s="57" t="s">
        <v>38</v>
      </c>
      <c r="Y84" s="22" t="s">
        <v>195</v>
      </c>
      <c r="Z84" s="57" t="s">
        <v>39</v>
      </c>
      <c r="AA84" s="22" t="s">
        <v>196</v>
      </c>
      <c r="AB84" s="57" t="s">
        <v>40</v>
      </c>
      <c r="AC84" s="22" t="s">
        <v>197</v>
      </c>
      <c r="AD84" s="57" t="s">
        <v>41</v>
      </c>
      <c r="AE84" s="22" t="s">
        <v>198</v>
      </c>
      <c r="AF84" s="57" t="s">
        <v>42</v>
      </c>
      <c r="AG84" s="22" t="s">
        <v>199</v>
      </c>
      <c r="AH84" s="57" t="s">
        <v>68</v>
      </c>
      <c r="AI84" s="22" t="s">
        <v>200</v>
      </c>
      <c r="AJ84" s="57" t="s">
        <v>71</v>
      </c>
      <c r="AK84" s="22" t="s">
        <v>163</v>
      </c>
      <c r="AL84" s="57" t="s">
        <v>74</v>
      </c>
      <c r="AM84" s="22" t="s">
        <v>164</v>
      </c>
      <c r="AW84" s="22"/>
      <c r="AX84" s="20" t="s">
        <v>23</v>
      </c>
      <c r="AY84" s="20">
        <v>10</v>
      </c>
      <c r="AZ84" s="20" t="s">
        <v>24</v>
      </c>
      <c r="BA84" s="20">
        <v>90</v>
      </c>
      <c r="BD84" s="14"/>
      <c r="BJ84" t="s">
        <v>165</v>
      </c>
      <c r="BK84" t="s">
        <v>166</v>
      </c>
      <c r="BN84" s="36">
        <v>9500</v>
      </c>
      <c r="BO84" s="36">
        <v>9500</v>
      </c>
      <c r="BP84">
        <f t="shared" si="8"/>
        <v>408</v>
      </c>
      <c r="BR84" s="38">
        <v>44733</v>
      </c>
      <c r="BS84" s="20" t="s">
        <v>167</v>
      </c>
      <c r="BT84" s="20" t="str">
        <f t="shared" si="5"/>
        <v>LaCitadella_COR22A81</v>
      </c>
    </row>
    <row r="85" spans="2:72" ht="18.75" customHeight="1" x14ac:dyDescent="0.25">
      <c r="B85" s="20">
        <f t="shared" si="9"/>
        <v>82</v>
      </c>
      <c r="C85" s="22" t="str">
        <f t="shared" si="6"/>
        <v>La Citadella #82</v>
      </c>
      <c r="D85" t="str">
        <f t="shared" si="7"/>
        <v>COR22A82</v>
      </c>
      <c r="E85" s="56" t="s">
        <v>191</v>
      </c>
      <c r="F85" s="20">
        <v>1000</v>
      </c>
      <c r="G85" s="63" t="s">
        <v>201</v>
      </c>
      <c r="H85" s="23" t="s">
        <v>157</v>
      </c>
      <c r="J85" s="57" t="s">
        <v>192</v>
      </c>
      <c r="K85" s="22" t="s">
        <v>193</v>
      </c>
      <c r="L85" s="57" t="s">
        <v>158</v>
      </c>
      <c r="M85" s="22">
        <v>1</v>
      </c>
      <c r="N85" s="57" t="s">
        <v>159</v>
      </c>
      <c r="O85" s="22">
        <v>1</v>
      </c>
      <c r="P85" s="57" t="s">
        <v>160</v>
      </c>
      <c r="Q85" s="22">
        <v>1</v>
      </c>
      <c r="R85" s="57" t="s">
        <v>161</v>
      </c>
      <c r="S85" s="22">
        <v>1</v>
      </c>
      <c r="T85" s="57" t="s">
        <v>162</v>
      </c>
      <c r="U85" s="22">
        <v>1</v>
      </c>
      <c r="V85" s="57" t="s">
        <v>194</v>
      </c>
      <c r="X85" s="57" t="s">
        <v>38</v>
      </c>
      <c r="Y85" s="22" t="s">
        <v>195</v>
      </c>
      <c r="Z85" s="57" t="s">
        <v>39</v>
      </c>
      <c r="AA85" s="22" t="s">
        <v>196</v>
      </c>
      <c r="AB85" s="57" t="s">
        <v>40</v>
      </c>
      <c r="AC85" s="22" t="s">
        <v>197</v>
      </c>
      <c r="AD85" s="57" t="s">
        <v>41</v>
      </c>
      <c r="AE85" s="22" t="s">
        <v>198</v>
      </c>
      <c r="AF85" s="57" t="s">
        <v>42</v>
      </c>
      <c r="AG85" s="22" t="s">
        <v>199</v>
      </c>
      <c r="AH85" s="57" t="s">
        <v>68</v>
      </c>
      <c r="AI85" s="22" t="s">
        <v>200</v>
      </c>
      <c r="AJ85" s="57" t="s">
        <v>71</v>
      </c>
      <c r="AK85" s="22" t="s">
        <v>163</v>
      </c>
      <c r="AL85" s="57" t="s">
        <v>74</v>
      </c>
      <c r="AM85" s="22" t="s">
        <v>164</v>
      </c>
      <c r="AW85" s="22"/>
      <c r="AX85" s="20" t="s">
        <v>23</v>
      </c>
      <c r="AY85" s="20">
        <v>10</v>
      </c>
      <c r="AZ85" s="20" t="s">
        <v>24</v>
      </c>
      <c r="BA85" s="20">
        <v>90</v>
      </c>
      <c r="BD85" s="14"/>
      <c r="BJ85" t="s">
        <v>165</v>
      </c>
      <c r="BK85" t="s">
        <v>166</v>
      </c>
      <c r="BN85" s="36">
        <v>9500</v>
      </c>
      <c r="BO85" s="36">
        <v>9500</v>
      </c>
      <c r="BP85">
        <f t="shared" si="8"/>
        <v>408</v>
      </c>
      <c r="BR85" s="38">
        <v>44733</v>
      </c>
      <c r="BS85" s="20" t="s">
        <v>167</v>
      </c>
      <c r="BT85" s="20" t="str">
        <f t="shared" si="5"/>
        <v>LaCitadella_COR22A82</v>
      </c>
    </row>
    <row r="86" spans="2:72" ht="18.75" customHeight="1" x14ac:dyDescent="0.25">
      <c r="B86" s="20">
        <f t="shared" si="9"/>
        <v>83</v>
      </c>
      <c r="C86" s="22" t="str">
        <f t="shared" si="6"/>
        <v>La Citadella #83</v>
      </c>
      <c r="D86" t="str">
        <f t="shared" si="7"/>
        <v>COR22A83</v>
      </c>
      <c r="E86" s="56" t="s">
        <v>191</v>
      </c>
      <c r="F86" s="20">
        <v>1000</v>
      </c>
      <c r="G86" s="63" t="s">
        <v>201</v>
      </c>
      <c r="H86" s="23" t="s">
        <v>157</v>
      </c>
      <c r="J86" s="57" t="s">
        <v>192</v>
      </c>
      <c r="K86" s="22" t="s">
        <v>193</v>
      </c>
      <c r="L86" s="57" t="s">
        <v>158</v>
      </c>
      <c r="M86" s="22">
        <v>1</v>
      </c>
      <c r="N86" s="57" t="s">
        <v>159</v>
      </c>
      <c r="O86" s="22">
        <v>1</v>
      </c>
      <c r="P86" s="57" t="s">
        <v>160</v>
      </c>
      <c r="Q86" s="22">
        <v>1</v>
      </c>
      <c r="R86" s="57" t="s">
        <v>161</v>
      </c>
      <c r="S86" s="22">
        <v>1</v>
      </c>
      <c r="T86" s="57" t="s">
        <v>162</v>
      </c>
      <c r="U86" s="22">
        <v>1</v>
      </c>
      <c r="V86" s="57" t="s">
        <v>194</v>
      </c>
      <c r="X86" s="57" t="s">
        <v>38</v>
      </c>
      <c r="Y86" s="22" t="s">
        <v>195</v>
      </c>
      <c r="Z86" s="57" t="s">
        <v>39</v>
      </c>
      <c r="AA86" s="22" t="s">
        <v>196</v>
      </c>
      <c r="AB86" s="57" t="s">
        <v>40</v>
      </c>
      <c r="AC86" s="22" t="s">
        <v>197</v>
      </c>
      <c r="AD86" s="57" t="s">
        <v>41</v>
      </c>
      <c r="AE86" s="22" t="s">
        <v>198</v>
      </c>
      <c r="AF86" s="57" t="s">
        <v>42</v>
      </c>
      <c r="AG86" s="22" t="s">
        <v>199</v>
      </c>
      <c r="AH86" s="57" t="s">
        <v>68</v>
      </c>
      <c r="AI86" s="22" t="s">
        <v>200</v>
      </c>
      <c r="AJ86" s="57" t="s">
        <v>71</v>
      </c>
      <c r="AK86" s="22" t="s">
        <v>163</v>
      </c>
      <c r="AL86" s="57" t="s">
        <v>74</v>
      </c>
      <c r="AM86" s="22" t="s">
        <v>164</v>
      </c>
      <c r="AW86" s="22"/>
      <c r="AX86" s="20" t="s">
        <v>23</v>
      </c>
      <c r="AY86" s="20">
        <v>10</v>
      </c>
      <c r="AZ86" s="20" t="s">
        <v>24</v>
      </c>
      <c r="BA86" s="20">
        <v>90</v>
      </c>
      <c r="BD86" s="14"/>
      <c r="BJ86" t="s">
        <v>165</v>
      </c>
      <c r="BK86" t="s">
        <v>166</v>
      </c>
      <c r="BN86" s="36">
        <v>9500</v>
      </c>
      <c r="BO86" s="36">
        <v>9500</v>
      </c>
      <c r="BP86">
        <f t="shared" si="8"/>
        <v>408</v>
      </c>
      <c r="BR86" s="38">
        <v>44733</v>
      </c>
      <c r="BS86" s="20" t="s">
        <v>167</v>
      </c>
      <c r="BT86" s="20" t="str">
        <f t="shared" si="5"/>
        <v>LaCitadella_COR22A83</v>
      </c>
    </row>
    <row r="87" spans="2:72" ht="18.75" customHeight="1" x14ac:dyDescent="0.25">
      <c r="B87" s="20">
        <f t="shared" si="9"/>
        <v>84</v>
      </c>
      <c r="C87" s="22" t="str">
        <f t="shared" si="6"/>
        <v>La Citadella #84</v>
      </c>
      <c r="D87" t="str">
        <f t="shared" si="7"/>
        <v>COR22A84</v>
      </c>
      <c r="E87" s="56" t="s">
        <v>191</v>
      </c>
      <c r="F87" s="20">
        <v>1000</v>
      </c>
      <c r="G87" s="63" t="s">
        <v>201</v>
      </c>
      <c r="H87" s="23" t="s">
        <v>157</v>
      </c>
      <c r="J87" s="57" t="s">
        <v>192</v>
      </c>
      <c r="K87" s="22" t="s">
        <v>193</v>
      </c>
      <c r="L87" s="57" t="s">
        <v>158</v>
      </c>
      <c r="M87" s="22">
        <v>1</v>
      </c>
      <c r="N87" s="57" t="s">
        <v>159</v>
      </c>
      <c r="O87" s="22">
        <v>1</v>
      </c>
      <c r="P87" s="57" t="s">
        <v>160</v>
      </c>
      <c r="Q87" s="22">
        <v>1</v>
      </c>
      <c r="R87" s="57" t="s">
        <v>161</v>
      </c>
      <c r="S87" s="22">
        <v>1</v>
      </c>
      <c r="T87" s="57" t="s">
        <v>162</v>
      </c>
      <c r="U87" s="22">
        <v>1</v>
      </c>
      <c r="V87" s="57" t="s">
        <v>194</v>
      </c>
      <c r="X87" s="57" t="s">
        <v>38</v>
      </c>
      <c r="Y87" s="22" t="s">
        <v>195</v>
      </c>
      <c r="Z87" s="57" t="s">
        <v>39</v>
      </c>
      <c r="AA87" s="22" t="s">
        <v>196</v>
      </c>
      <c r="AB87" s="57" t="s">
        <v>40</v>
      </c>
      <c r="AC87" s="22" t="s">
        <v>197</v>
      </c>
      <c r="AD87" s="57" t="s">
        <v>41</v>
      </c>
      <c r="AE87" s="22" t="s">
        <v>198</v>
      </c>
      <c r="AF87" s="57" t="s">
        <v>42</v>
      </c>
      <c r="AG87" s="22" t="s">
        <v>199</v>
      </c>
      <c r="AH87" s="57" t="s">
        <v>68</v>
      </c>
      <c r="AI87" s="22" t="s">
        <v>200</v>
      </c>
      <c r="AJ87" s="57" t="s">
        <v>71</v>
      </c>
      <c r="AK87" s="22" t="s">
        <v>163</v>
      </c>
      <c r="AL87" s="57" t="s">
        <v>74</v>
      </c>
      <c r="AM87" s="22" t="s">
        <v>164</v>
      </c>
      <c r="AW87" s="22"/>
      <c r="AX87" s="20" t="s">
        <v>23</v>
      </c>
      <c r="AY87" s="20">
        <v>10</v>
      </c>
      <c r="AZ87" s="20" t="s">
        <v>24</v>
      </c>
      <c r="BA87" s="20">
        <v>90</v>
      </c>
      <c r="BD87" s="14"/>
      <c r="BJ87" t="s">
        <v>165</v>
      </c>
      <c r="BK87" t="s">
        <v>166</v>
      </c>
      <c r="BN87" s="36">
        <v>9500</v>
      </c>
      <c r="BO87" s="36">
        <v>9500</v>
      </c>
      <c r="BP87">
        <f t="shared" si="8"/>
        <v>408</v>
      </c>
      <c r="BR87" s="38">
        <v>44733</v>
      </c>
      <c r="BS87" s="20" t="s">
        <v>167</v>
      </c>
      <c r="BT87" s="20" t="str">
        <f t="shared" si="5"/>
        <v>LaCitadella_COR22A84</v>
      </c>
    </row>
    <row r="88" spans="2:72" ht="18.75" customHeight="1" x14ac:dyDescent="0.25">
      <c r="B88" s="20">
        <f t="shared" si="9"/>
        <v>85</v>
      </c>
      <c r="C88" s="22" t="str">
        <f t="shared" si="6"/>
        <v>La Citadella #85</v>
      </c>
      <c r="D88" t="str">
        <f t="shared" si="7"/>
        <v>COR22A85</v>
      </c>
      <c r="E88" s="56" t="s">
        <v>191</v>
      </c>
      <c r="F88" s="20">
        <v>1000</v>
      </c>
      <c r="G88" s="63" t="s">
        <v>201</v>
      </c>
      <c r="H88" s="23" t="s">
        <v>157</v>
      </c>
      <c r="J88" s="57" t="s">
        <v>192</v>
      </c>
      <c r="K88" s="22" t="s">
        <v>193</v>
      </c>
      <c r="L88" s="57" t="s">
        <v>158</v>
      </c>
      <c r="M88" s="22">
        <v>1</v>
      </c>
      <c r="N88" s="57" t="s">
        <v>159</v>
      </c>
      <c r="O88" s="22">
        <v>1</v>
      </c>
      <c r="P88" s="57" t="s">
        <v>160</v>
      </c>
      <c r="Q88" s="22">
        <v>1</v>
      </c>
      <c r="R88" s="57" t="s">
        <v>161</v>
      </c>
      <c r="S88" s="22">
        <v>1</v>
      </c>
      <c r="T88" s="57" t="s">
        <v>162</v>
      </c>
      <c r="U88" s="22">
        <v>1</v>
      </c>
      <c r="V88" s="57" t="s">
        <v>194</v>
      </c>
      <c r="X88" s="57" t="s">
        <v>38</v>
      </c>
      <c r="Y88" s="22" t="s">
        <v>195</v>
      </c>
      <c r="Z88" s="57" t="s">
        <v>39</v>
      </c>
      <c r="AA88" s="22" t="s">
        <v>196</v>
      </c>
      <c r="AB88" s="57" t="s">
        <v>40</v>
      </c>
      <c r="AC88" s="22" t="s">
        <v>197</v>
      </c>
      <c r="AD88" s="57" t="s">
        <v>41</v>
      </c>
      <c r="AE88" s="22" t="s">
        <v>198</v>
      </c>
      <c r="AF88" s="57" t="s">
        <v>42</v>
      </c>
      <c r="AG88" s="22" t="s">
        <v>199</v>
      </c>
      <c r="AH88" s="57" t="s">
        <v>68</v>
      </c>
      <c r="AI88" s="22" t="s">
        <v>200</v>
      </c>
      <c r="AJ88" s="57" t="s">
        <v>71</v>
      </c>
      <c r="AK88" s="22" t="s">
        <v>163</v>
      </c>
      <c r="AL88" s="57" t="s">
        <v>74</v>
      </c>
      <c r="AM88" s="22" t="s">
        <v>164</v>
      </c>
      <c r="AW88" s="22"/>
      <c r="AX88" s="20" t="s">
        <v>23</v>
      </c>
      <c r="AY88" s="20">
        <v>10</v>
      </c>
      <c r="AZ88" s="20" t="s">
        <v>24</v>
      </c>
      <c r="BA88" s="20">
        <v>90</v>
      </c>
      <c r="BD88" s="14"/>
      <c r="BJ88" t="s">
        <v>165</v>
      </c>
      <c r="BK88" t="s">
        <v>166</v>
      </c>
      <c r="BN88" s="36">
        <v>9500</v>
      </c>
      <c r="BO88" s="36">
        <v>9500</v>
      </c>
      <c r="BP88">
        <f t="shared" si="8"/>
        <v>408</v>
      </c>
      <c r="BR88" s="38">
        <v>44733</v>
      </c>
      <c r="BS88" s="20" t="s">
        <v>167</v>
      </c>
      <c r="BT88" s="20" t="str">
        <f t="shared" si="5"/>
        <v>LaCitadella_COR22A85</v>
      </c>
    </row>
    <row r="89" spans="2:72" ht="18.75" customHeight="1" x14ac:dyDescent="0.25">
      <c r="B89" s="20">
        <f t="shared" si="9"/>
        <v>86</v>
      </c>
      <c r="C89" s="22" t="str">
        <f t="shared" si="6"/>
        <v>La Citadella #86</v>
      </c>
      <c r="D89" t="str">
        <f t="shared" si="7"/>
        <v>COR22A86</v>
      </c>
      <c r="E89" s="56" t="s">
        <v>191</v>
      </c>
      <c r="F89" s="20">
        <v>1000</v>
      </c>
      <c r="G89" s="63" t="s">
        <v>201</v>
      </c>
      <c r="H89" s="23" t="s">
        <v>157</v>
      </c>
      <c r="J89" s="57" t="s">
        <v>192</v>
      </c>
      <c r="K89" s="22" t="s">
        <v>193</v>
      </c>
      <c r="L89" s="57" t="s">
        <v>158</v>
      </c>
      <c r="M89" s="22">
        <v>1</v>
      </c>
      <c r="N89" s="57" t="s">
        <v>159</v>
      </c>
      <c r="O89" s="22">
        <v>1</v>
      </c>
      <c r="P89" s="57" t="s">
        <v>160</v>
      </c>
      <c r="Q89" s="22">
        <v>1</v>
      </c>
      <c r="R89" s="57" t="s">
        <v>161</v>
      </c>
      <c r="S89" s="22">
        <v>1</v>
      </c>
      <c r="T89" s="57" t="s">
        <v>162</v>
      </c>
      <c r="U89" s="22">
        <v>1</v>
      </c>
      <c r="V89" s="57" t="s">
        <v>194</v>
      </c>
      <c r="X89" s="57" t="s">
        <v>38</v>
      </c>
      <c r="Y89" s="22" t="s">
        <v>195</v>
      </c>
      <c r="Z89" s="57" t="s">
        <v>39</v>
      </c>
      <c r="AA89" s="22" t="s">
        <v>196</v>
      </c>
      <c r="AB89" s="57" t="s">
        <v>40</v>
      </c>
      <c r="AC89" s="22" t="s">
        <v>197</v>
      </c>
      <c r="AD89" s="57" t="s">
        <v>41</v>
      </c>
      <c r="AE89" s="22" t="s">
        <v>198</v>
      </c>
      <c r="AF89" s="57" t="s">
        <v>42</v>
      </c>
      <c r="AG89" s="22" t="s">
        <v>199</v>
      </c>
      <c r="AH89" s="57" t="s">
        <v>68</v>
      </c>
      <c r="AI89" s="22" t="s">
        <v>200</v>
      </c>
      <c r="AJ89" s="57" t="s">
        <v>71</v>
      </c>
      <c r="AK89" s="22" t="s">
        <v>163</v>
      </c>
      <c r="AL89" s="57" t="s">
        <v>74</v>
      </c>
      <c r="AM89" s="22" t="s">
        <v>164</v>
      </c>
      <c r="AW89" s="22"/>
      <c r="AX89" s="20" t="s">
        <v>23</v>
      </c>
      <c r="AY89" s="20">
        <v>10</v>
      </c>
      <c r="AZ89" s="20" t="s">
        <v>24</v>
      </c>
      <c r="BA89" s="20">
        <v>90</v>
      </c>
      <c r="BD89" s="14"/>
      <c r="BJ89" t="s">
        <v>165</v>
      </c>
      <c r="BK89" t="s">
        <v>166</v>
      </c>
      <c r="BN89" s="36">
        <v>9500</v>
      </c>
      <c r="BO89" s="36">
        <v>9500</v>
      </c>
      <c r="BP89">
        <f t="shared" si="8"/>
        <v>408</v>
      </c>
      <c r="BR89" s="38">
        <v>44733</v>
      </c>
      <c r="BS89" s="20" t="s">
        <v>167</v>
      </c>
      <c r="BT89" s="20" t="str">
        <f t="shared" si="5"/>
        <v>LaCitadella_COR22A86</v>
      </c>
    </row>
    <row r="90" spans="2:72" ht="18.75" customHeight="1" x14ac:dyDescent="0.25">
      <c r="B90" s="20">
        <f t="shared" si="9"/>
        <v>87</v>
      </c>
      <c r="C90" s="22" t="str">
        <f t="shared" si="6"/>
        <v>La Citadella #87</v>
      </c>
      <c r="D90" t="str">
        <f t="shared" si="7"/>
        <v>COR22A87</v>
      </c>
      <c r="E90" s="56" t="s">
        <v>191</v>
      </c>
      <c r="F90" s="20">
        <v>1000</v>
      </c>
      <c r="G90" s="63" t="s">
        <v>201</v>
      </c>
      <c r="H90" s="23" t="s">
        <v>157</v>
      </c>
      <c r="J90" s="57" t="s">
        <v>192</v>
      </c>
      <c r="K90" s="22" t="s">
        <v>193</v>
      </c>
      <c r="L90" s="57" t="s">
        <v>158</v>
      </c>
      <c r="M90" s="22">
        <v>1</v>
      </c>
      <c r="N90" s="57" t="s">
        <v>159</v>
      </c>
      <c r="O90" s="22">
        <v>1</v>
      </c>
      <c r="P90" s="57" t="s">
        <v>160</v>
      </c>
      <c r="Q90" s="22">
        <v>1</v>
      </c>
      <c r="R90" s="57" t="s">
        <v>161</v>
      </c>
      <c r="S90" s="22">
        <v>1</v>
      </c>
      <c r="T90" s="57" t="s">
        <v>162</v>
      </c>
      <c r="U90" s="22">
        <v>1</v>
      </c>
      <c r="V90" s="57" t="s">
        <v>194</v>
      </c>
      <c r="X90" s="57" t="s">
        <v>38</v>
      </c>
      <c r="Y90" s="22" t="s">
        <v>195</v>
      </c>
      <c r="Z90" s="57" t="s">
        <v>39</v>
      </c>
      <c r="AA90" s="22" t="s">
        <v>196</v>
      </c>
      <c r="AB90" s="57" t="s">
        <v>40</v>
      </c>
      <c r="AC90" s="22" t="s">
        <v>197</v>
      </c>
      <c r="AD90" s="57" t="s">
        <v>41</v>
      </c>
      <c r="AE90" s="22" t="s">
        <v>198</v>
      </c>
      <c r="AF90" s="57" t="s">
        <v>42</v>
      </c>
      <c r="AG90" s="22" t="s">
        <v>199</v>
      </c>
      <c r="AH90" s="57" t="s">
        <v>68</v>
      </c>
      <c r="AI90" s="22" t="s">
        <v>200</v>
      </c>
      <c r="AJ90" s="57" t="s">
        <v>71</v>
      </c>
      <c r="AK90" s="22" t="s">
        <v>163</v>
      </c>
      <c r="AL90" s="57" t="s">
        <v>74</v>
      </c>
      <c r="AM90" s="22" t="s">
        <v>164</v>
      </c>
      <c r="AW90" s="22"/>
      <c r="AX90" s="20" t="s">
        <v>23</v>
      </c>
      <c r="AY90" s="20">
        <v>10</v>
      </c>
      <c r="AZ90" s="20" t="s">
        <v>24</v>
      </c>
      <c r="BA90" s="20">
        <v>90</v>
      </c>
      <c r="BD90" s="14"/>
      <c r="BJ90" t="s">
        <v>165</v>
      </c>
      <c r="BK90" t="s">
        <v>166</v>
      </c>
      <c r="BN90" s="36">
        <v>9500</v>
      </c>
      <c r="BO90" s="36">
        <v>9500</v>
      </c>
      <c r="BP90">
        <f t="shared" si="8"/>
        <v>408</v>
      </c>
      <c r="BR90" s="38">
        <v>44733</v>
      </c>
      <c r="BS90" s="20" t="s">
        <v>167</v>
      </c>
      <c r="BT90" s="20" t="str">
        <f t="shared" si="5"/>
        <v>LaCitadella_COR22A87</v>
      </c>
    </row>
    <row r="91" spans="2:72" ht="18.75" customHeight="1" x14ac:dyDescent="0.25">
      <c r="B91" s="20">
        <f t="shared" si="9"/>
        <v>88</v>
      </c>
      <c r="C91" s="22" t="str">
        <f t="shared" si="6"/>
        <v>La Citadella #88</v>
      </c>
      <c r="D91" t="str">
        <f t="shared" si="7"/>
        <v>COR22A88</v>
      </c>
      <c r="E91" s="56" t="s">
        <v>191</v>
      </c>
      <c r="F91" s="20">
        <v>1000</v>
      </c>
      <c r="G91" s="63" t="s">
        <v>201</v>
      </c>
      <c r="H91" s="23" t="s">
        <v>157</v>
      </c>
      <c r="J91" s="57" t="s">
        <v>192</v>
      </c>
      <c r="K91" s="22" t="s">
        <v>193</v>
      </c>
      <c r="L91" s="57" t="s">
        <v>158</v>
      </c>
      <c r="M91" s="22">
        <v>1</v>
      </c>
      <c r="N91" s="57" t="s">
        <v>159</v>
      </c>
      <c r="O91" s="22">
        <v>1</v>
      </c>
      <c r="P91" s="57" t="s">
        <v>160</v>
      </c>
      <c r="Q91" s="22">
        <v>1</v>
      </c>
      <c r="R91" s="57" t="s">
        <v>161</v>
      </c>
      <c r="S91" s="22">
        <v>1</v>
      </c>
      <c r="T91" s="57" t="s">
        <v>162</v>
      </c>
      <c r="U91" s="22">
        <v>1</v>
      </c>
      <c r="V91" s="57" t="s">
        <v>194</v>
      </c>
      <c r="X91" s="57" t="s">
        <v>38</v>
      </c>
      <c r="Y91" s="22" t="s">
        <v>195</v>
      </c>
      <c r="Z91" s="57" t="s">
        <v>39</v>
      </c>
      <c r="AA91" s="22" t="s">
        <v>196</v>
      </c>
      <c r="AB91" s="57" t="s">
        <v>40</v>
      </c>
      <c r="AC91" s="22" t="s">
        <v>197</v>
      </c>
      <c r="AD91" s="57" t="s">
        <v>41</v>
      </c>
      <c r="AE91" s="22" t="s">
        <v>198</v>
      </c>
      <c r="AF91" s="57" t="s">
        <v>42</v>
      </c>
      <c r="AG91" s="22" t="s">
        <v>199</v>
      </c>
      <c r="AH91" s="57" t="s">
        <v>68</v>
      </c>
      <c r="AI91" s="22" t="s">
        <v>200</v>
      </c>
      <c r="AJ91" s="57" t="s">
        <v>71</v>
      </c>
      <c r="AK91" s="22" t="s">
        <v>163</v>
      </c>
      <c r="AL91" s="57" t="s">
        <v>74</v>
      </c>
      <c r="AM91" s="22" t="s">
        <v>164</v>
      </c>
      <c r="AW91" s="22"/>
      <c r="AX91" s="20" t="s">
        <v>23</v>
      </c>
      <c r="AY91" s="20">
        <v>10</v>
      </c>
      <c r="AZ91" s="20" t="s">
        <v>24</v>
      </c>
      <c r="BA91" s="20">
        <v>90</v>
      </c>
      <c r="BD91" s="14"/>
      <c r="BJ91" t="s">
        <v>165</v>
      </c>
      <c r="BK91" t="s">
        <v>166</v>
      </c>
      <c r="BN91" s="36">
        <v>9500</v>
      </c>
      <c r="BO91" s="36">
        <v>9500</v>
      </c>
      <c r="BP91">
        <f t="shared" si="8"/>
        <v>408</v>
      </c>
      <c r="BR91" s="38">
        <v>44733</v>
      </c>
      <c r="BS91" s="20" t="s">
        <v>167</v>
      </c>
      <c r="BT91" s="20" t="str">
        <f t="shared" si="5"/>
        <v>LaCitadella_COR22A88</v>
      </c>
    </row>
    <row r="92" spans="2:72" ht="18.75" customHeight="1" x14ac:dyDescent="0.25">
      <c r="B92" s="20">
        <f t="shared" si="9"/>
        <v>89</v>
      </c>
      <c r="C92" s="22" t="str">
        <f t="shared" si="6"/>
        <v>La Citadella #89</v>
      </c>
      <c r="D92" t="str">
        <f t="shared" si="7"/>
        <v>COR22A89</v>
      </c>
      <c r="E92" s="56" t="s">
        <v>191</v>
      </c>
      <c r="F92" s="20">
        <v>1000</v>
      </c>
      <c r="G92" s="63" t="s">
        <v>201</v>
      </c>
      <c r="H92" s="23" t="s">
        <v>157</v>
      </c>
      <c r="J92" s="57" t="s">
        <v>192</v>
      </c>
      <c r="K92" s="22" t="s">
        <v>193</v>
      </c>
      <c r="L92" s="57" t="s">
        <v>158</v>
      </c>
      <c r="M92" s="22">
        <v>1</v>
      </c>
      <c r="N92" s="57" t="s">
        <v>159</v>
      </c>
      <c r="O92" s="22">
        <v>1</v>
      </c>
      <c r="P92" s="57" t="s">
        <v>160</v>
      </c>
      <c r="Q92" s="22">
        <v>1</v>
      </c>
      <c r="R92" s="57" t="s">
        <v>161</v>
      </c>
      <c r="S92" s="22">
        <v>1</v>
      </c>
      <c r="T92" s="57" t="s">
        <v>162</v>
      </c>
      <c r="U92" s="22">
        <v>1</v>
      </c>
      <c r="V92" s="57" t="s">
        <v>194</v>
      </c>
      <c r="X92" s="57" t="s">
        <v>38</v>
      </c>
      <c r="Y92" s="22" t="s">
        <v>195</v>
      </c>
      <c r="Z92" s="57" t="s">
        <v>39</v>
      </c>
      <c r="AA92" s="22" t="s">
        <v>196</v>
      </c>
      <c r="AB92" s="57" t="s">
        <v>40</v>
      </c>
      <c r="AC92" s="22" t="s">
        <v>197</v>
      </c>
      <c r="AD92" s="57" t="s">
        <v>41</v>
      </c>
      <c r="AE92" s="22" t="s">
        <v>198</v>
      </c>
      <c r="AF92" s="57" t="s">
        <v>42</v>
      </c>
      <c r="AG92" s="22" t="s">
        <v>199</v>
      </c>
      <c r="AH92" s="57" t="s">
        <v>68</v>
      </c>
      <c r="AI92" s="22" t="s">
        <v>200</v>
      </c>
      <c r="AJ92" s="57" t="s">
        <v>71</v>
      </c>
      <c r="AK92" s="22" t="s">
        <v>163</v>
      </c>
      <c r="AL92" s="57" t="s">
        <v>74</v>
      </c>
      <c r="AM92" s="22" t="s">
        <v>164</v>
      </c>
      <c r="AW92" s="22"/>
      <c r="AX92" s="20" t="s">
        <v>23</v>
      </c>
      <c r="AY92" s="20">
        <v>10</v>
      </c>
      <c r="AZ92" s="20" t="s">
        <v>24</v>
      </c>
      <c r="BA92" s="20">
        <v>90</v>
      </c>
      <c r="BD92" s="14"/>
      <c r="BJ92" t="s">
        <v>165</v>
      </c>
      <c r="BK92" t="s">
        <v>166</v>
      </c>
      <c r="BN92" s="36">
        <v>9500</v>
      </c>
      <c r="BO92" s="36">
        <v>9500</v>
      </c>
      <c r="BP92">
        <f t="shared" si="8"/>
        <v>408</v>
      </c>
      <c r="BR92" s="38">
        <v>44733</v>
      </c>
      <c r="BS92" s="20" t="s">
        <v>167</v>
      </c>
      <c r="BT92" s="20" t="str">
        <f t="shared" si="5"/>
        <v>LaCitadella_COR22A89</v>
      </c>
    </row>
    <row r="93" spans="2:72" ht="18.75" customHeight="1" x14ac:dyDescent="0.25">
      <c r="B93" s="20">
        <f t="shared" si="9"/>
        <v>90</v>
      </c>
      <c r="C93" s="22" t="str">
        <f t="shared" si="6"/>
        <v>La Citadella #90</v>
      </c>
      <c r="D93" t="str">
        <f t="shared" si="7"/>
        <v>COR22A90</v>
      </c>
      <c r="E93" s="56" t="s">
        <v>191</v>
      </c>
      <c r="F93" s="20">
        <v>1000</v>
      </c>
      <c r="G93" s="63" t="s">
        <v>201</v>
      </c>
      <c r="H93" s="23" t="s">
        <v>157</v>
      </c>
      <c r="J93" s="57" t="s">
        <v>192</v>
      </c>
      <c r="K93" s="22" t="s">
        <v>193</v>
      </c>
      <c r="L93" s="57" t="s">
        <v>158</v>
      </c>
      <c r="M93" s="22">
        <v>1</v>
      </c>
      <c r="N93" s="57" t="s">
        <v>159</v>
      </c>
      <c r="O93" s="22">
        <v>1</v>
      </c>
      <c r="P93" s="57" t="s">
        <v>160</v>
      </c>
      <c r="Q93" s="22">
        <v>1</v>
      </c>
      <c r="R93" s="57" t="s">
        <v>161</v>
      </c>
      <c r="S93" s="22">
        <v>1</v>
      </c>
      <c r="T93" s="57" t="s">
        <v>162</v>
      </c>
      <c r="U93" s="22">
        <v>1</v>
      </c>
      <c r="V93" s="57" t="s">
        <v>194</v>
      </c>
      <c r="X93" s="57" t="s">
        <v>38</v>
      </c>
      <c r="Y93" s="22" t="s">
        <v>195</v>
      </c>
      <c r="Z93" s="57" t="s">
        <v>39</v>
      </c>
      <c r="AA93" s="22" t="s">
        <v>196</v>
      </c>
      <c r="AB93" s="57" t="s">
        <v>40</v>
      </c>
      <c r="AC93" s="22" t="s">
        <v>197</v>
      </c>
      <c r="AD93" s="57" t="s">
        <v>41</v>
      </c>
      <c r="AE93" s="22" t="s">
        <v>198</v>
      </c>
      <c r="AF93" s="57" t="s">
        <v>42</v>
      </c>
      <c r="AG93" s="22" t="s">
        <v>199</v>
      </c>
      <c r="AH93" s="57" t="s">
        <v>68</v>
      </c>
      <c r="AI93" s="22" t="s">
        <v>200</v>
      </c>
      <c r="AJ93" s="57" t="s">
        <v>71</v>
      </c>
      <c r="AK93" s="22" t="s">
        <v>163</v>
      </c>
      <c r="AL93" s="57" t="s">
        <v>74</v>
      </c>
      <c r="AM93" s="22" t="s">
        <v>164</v>
      </c>
      <c r="AW93" s="22"/>
      <c r="AX93" s="20" t="s">
        <v>23</v>
      </c>
      <c r="AY93" s="20">
        <v>10</v>
      </c>
      <c r="AZ93" s="20" t="s">
        <v>24</v>
      </c>
      <c r="BA93" s="20">
        <v>90</v>
      </c>
      <c r="BD93" s="14"/>
      <c r="BJ93" t="s">
        <v>165</v>
      </c>
      <c r="BK93" t="s">
        <v>166</v>
      </c>
      <c r="BN93" s="36">
        <v>9500</v>
      </c>
      <c r="BO93" s="36">
        <v>9500</v>
      </c>
      <c r="BP93">
        <f t="shared" si="8"/>
        <v>408</v>
      </c>
      <c r="BR93" s="38">
        <v>44733</v>
      </c>
      <c r="BS93" s="20" t="s">
        <v>167</v>
      </c>
      <c r="BT93" s="20" t="str">
        <f t="shared" si="5"/>
        <v>LaCitadella_COR22A90</v>
      </c>
    </row>
    <row r="94" spans="2:72" ht="18.75" customHeight="1" x14ac:dyDescent="0.25">
      <c r="B94" s="20">
        <f t="shared" si="9"/>
        <v>91</v>
      </c>
      <c r="C94" s="22" t="str">
        <f t="shared" si="6"/>
        <v>La Citadella #91</v>
      </c>
      <c r="D94" t="str">
        <f t="shared" si="7"/>
        <v>COR22A91</v>
      </c>
      <c r="E94" s="56" t="s">
        <v>191</v>
      </c>
      <c r="F94" s="20">
        <v>1000</v>
      </c>
      <c r="G94" s="63" t="s">
        <v>201</v>
      </c>
      <c r="H94" s="23" t="s">
        <v>157</v>
      </c>
      <c r="J94" s="57" t="s">
        <v>192</v>
      </c>
      <c r="K94" s="22" t="s">
        <v>193</v>
      </c>
      <c r="L94" s="57" t="s">
        <v>158</v>
      </c>
      <c r="M94" s="22">
        <v>1</v>
      </c>
      <c r="N94" s="57" t="s">
        <v>159</v>
      </c>
      <c r="O94" s="22">
        <v>1</v>
      </c>
      <c r="P94" s="57" t="s">
        <v>160</v>
      </c>
      <c r="Q94" s="22">
        <v>1</v>
      </c>
      <c r="R94" s="57" t="s">
        <v>161</v>
      </c>
      <c r="S94" s="22">
        <v>1</v>
      </c>
      <c r="T94" s="57" t="s">
        <v>162</v>
      </c>
      <c r="U94" s="22">
        <v>1</v>
      </c>
      <c r="V94" s="57" t="s">
        <v>194</v>
      </c>
      <c r="X94" s="57" t="s">
        <v>38</v>
      </c>
      <c r="Y94" s="22" t="s">
        <v>195</v>
      </c>
      <c r="Z94" s="57" t="s">
        <v>39</v>
      </c>
      <c r="AA94" s="22" t="s">
        <v>196</v>
      </c>
      <c r="AB94" s="57" t="s">
        <v>40</v>
      </c>
      <c r="AC94" s="22" t="s">
        <v>197</v>
      </c>
      <c r="AD94" s="57" t="s">
        <v>41</v>
      </c>
      <c r="AE94" s="22" t="s">
        <v>198</v>
      </c>
      <c r="AF94" s="57" t="s">
        <v>42</v>
      </c>
      <c r="AG94" s="22" t="s">
        <v>199</v>
      </c>
      <c r="AH94" s="57" t="s">
        <v>68</v>
      </c>
      <c r="AI94" s="22" t="s">
        <v>200</v>
      </c>
      <c r="AJ94" s="57" t="s">
        <v>71</v>
      </c>
      <c r="AK94" s="22" t="s">
        <v>163</v>
      </c>
      <c r="AL94" s="57" t="s">
        <v>74</v>
      </c>
      <c r="AM94" s="22" t="s">
        <v>164</v>
      </c>
      <c r="AW94" s="22"/>
      <c r="AX94" s="20" t="s">
        <v>23</v>
      </c>
      <c r="AY94" s="20">
        <v>10</v>
      </c>
      <c r="AZ94" s="20" t="s">
        <v>24</v>
      </c>
      <c r="BA94" s="20">
        <v>90</v>
      </c>
      <c r="BD94" s="14"/>
      <c r="BJ94" t="s">
        <v>165</v>
      </c>
      <c r="BK94" t="s">
        <v>166</v>
      </c>
      <c r="BN94" s="36">
        <v>9500</v>
      </c>
      <c r="BO94" s="36">
        <v>9500</v>
      </c>
      <c r="BP94">
        <f t="shared" si="8"/>
        <v>408</v>
      </c>
      <c r="BR94" s="38">
        <v>44733</v>
      </c>
      <c r="BS94" s="20" t="s">
        <v>167</v>
      </c>
      <c r="BT94" s="20" t="str">
        <f t="shared" si="5"/>
        <v>LaCitadella_COR22A91</v>
      </c>
    </row>
    <row r="95" spans="2:72" ht="18.75" customHeight="1" x14ac:dyDescent="0.25">
      <c r="B95" s="20">
        <f t="shared" si="9"/>
        <v>92</v>
      </c>
      <c r="C95" s="22" t="str">
        <f t="shared" si="6"/>
        <v>La Citadella #92</v>
      </c>
      <c r="D95" t="str">
        <f t="shared" si="7"/>
        <v>COR22A92</v>
      </c>
      <c r="E95" s="56" t="s">
        <v>191</v>
      </c>
      <c r="F95" s="20">
        <v>1000</v>
      </c>
      <c r="G95" s="63" t="s">
        <v>201</v>
      </c>
      <c r="H95" s="23" t="s">
        <v>157</v>
      </c>
      <c r="J95" s="57" t="s">
        <v>192</v>
      </c>
      <c r="K95" s="22" t="s">
        <v>193</v>
      </c>
      <c r="L95" s="57" t="s">
        <v>158</v>
      </c>
      <c r="M95" s="22">
        <v>1</v>
      </c>
      <c r="N95" s="57" t="s">
        <v>159</v>
      </c>
      <c r="O95" s="22">
        <v>1</v>
      </c>
      <c r="P95" s="57" t="s">
        <v>160</v>
      </c>
      <c r="Q95" s="22">
        <v>1</v>
      </c>
      <c r="R95" s="57" t="s">
        <v>161</v>
      </c>
      <c r="S95" s="22">
        <v>1</v>
      </c>
      <c r="T95" s="57" t="s">
        <v>162</v>
      </c>
      <c r="U95" s="22">
        <v>1</v>
      </c>
      <c r="V95" s="57" t="s">
        <v>194</v>
      </c>
      <c r="X95" s="57" t="s">
        <v>38</v>
      </c>
      <c r="Y95" s="22" t="s">
        <v>195</v>
      </c>
      <c r="Z95" s="57" t="s">
        <v>39</v>
      </c>
      <c r="AA95" s="22" t="s">
        <v>196</v>
      </c>
      <c r="AB95" s="57" t="s">
        <v>40</v>
      </c>
      <c r="AC95" s="22" t="s">
        <v>197</v>
      </c>
      <c r="AD95" s="57" t="s">
        <v>41</v>
      </c>
      <c r="AE95" s="22" t="s">
        <v>198</v>
      </c>
      <c r="AF95" s="57" t="s">
        <v>42</v>
      </c>
      <c r="AG95" s="22" t="s">
        <v>199</v>
      </c>
      <c r="AH95" s="57" t="s">
        <v>68</v>
      </c>
      <c r="AI95" s="22" t="s">
        <v>200</v>
      </c>
      <c r="AJ95" s="57" t="s">
        <v>71</v>
      </c>
      <c r="AK95" s="22" t="s">
        <v>163</v>
      </c>
      <c r="AL95" s="57" t="s">
        <v>74</v>
      </c>
      <c r="AM95" s="22" t="s">
        <v>164</v>
      </c>
      <c r="AW95" s="22"/>
      <c r="AX95" s="20" t="s">
        <v>23</v>
      </c>
      <c r="AY95" s="20">
        <v>10</v>
      </c>
      <c r="AZ95" s="20" t="s">
        <v>24</v>
      </c>
      <c r="BA95" s="20">
        <v>90</v>
      </c>
      <c r="BD95" s="14"/>
      <c r="BJ95" t="s">
        <v>165</v>
      </c>
      <c r="BK95" t="s">
        <v>166</v>
      </c>
      <c r="BN95" s="36">
        <v>9500</v>
      </c>
      <c r="BO95" s="36">
        <v>9500</v>
      </c>
      <c r="BP95">
        <f t="shared" si="8"/>
        <v>408</v>
      </c>
      <c r="BR95" s="38">
        <v>44733</v>
      </c>
      <c r="BS95" s="20" t="s">
        <v>167</v>
      </c>
      <c r="BT95" s="20" t="str">
        <f t="shared" si="5"/>
        <v>LaCitadella_COR22A92</v>
      </c>
    </row>
    <row r="96" spans="2:72" ht="18.75" customHeight="1" x14ac:dyDescent="0.25">
      <c r="B96" s="20">
        <f t="shared" si="9"/>
        <v>93</v>
      </c>
      <c r="C96" s="22" t="str">
        <f t="shared" si="6"/>
        <v>La Citadella #93</v>
      </c>
      <c r="D96" t="str">
        <f t="shared" si="7"/>
        <v>COR22A93</v>
      </c>
      <c r="E96" s="56" t="s">
        <v>191</v>
      </c>
      <c r="F96" s="20">
        <v>1000</v>
      </c>
      <c r="G96" s="63" t="s">
        <v>201</v>
      </c>
      <c r="H96" s="23" t="s">
        <v>157</v>
      </c>
      <c r="J96" s="57" t="s">
        <v>192</v>
      </c>
      <c r="K96" s="22" t="s">
        <v>193</v>
      </c>
      <c r="L96" s="57" t="s">
        <v>158</v>
      </c>
      <c r="M96" s="22">
        <v>1</v>
      </c>
      <c r="N96" s="57" t="s">
        <v>159</v>
      </c>
      <c r="O96" s="22">
        <v>1</v>
      </c>
      <c r="P96" s="57" t="s">
        <v>160</v>
      </c>
      <c r="Q96" s="22">
        <v>1</v>
      </c>
      <c r="R96" s="57" t="s">
        <v>161</v>
      </c>
      <c r="S96" s="22">
        <v>1</v>
      </c>
      <c r="T96" s="57" t="s">
        <v>162</v>
      </c>
      <c r="U96" s="22">
        <v>1</v>
      </c>
      <c r="V96" s="57" t="s">
        <v>194</v>
      </c>
      <c r="X96" s="57" t="s">
        <v>38</v>
      </c>
      <c r="Y96" s="22" t="s">
        <v>195</v>
      </c>
      <c r="Z96" s="57" t="s">
        <v>39</v>
      </c>
      <c r="AA96" s="22" t="s">
        <v>196</v>
      </c>
      <c r="AB96" s="57" t="s">
        <v>40</v>
      </c>
      <c r="AC96" s="22" t="s">
        <v>197</v>
      </c>
      <c r="AD96" s="57" t="s">
        <v>41</v>
      </c>
      <c r="AE96" s="22" t="s">
        <v>198</v>
      </c>
      <c r="AF96" s="57" t="s">
        <v>42</v>
      </c>
      <c r="AG96" s="22" t="s">
        <v>199</v>
      </c>
      <c r="AH96" s="57" t="s">
        <v>68</v>
      </c>
      <c r="AI96" s="22" t="s">
        <v>200</v>
      </c>
      <c r="AJ96" s="57" t="s">
        <v>71</v>
      </c>
      <c r="AK96" s="22" t="s">
        <v>163</v>
      </c>
      <c r="AL96" s="57" t="s">
        <v>74</v>
      </c>
      <c r="AM96" s="22" t="s">
        <v>164</v>
      </c>
      <c r="AW96" s="22"/>
      <c r="AX96" s="20" t="s">
        <v>23</v>
      </c>
      <c r="AY96" s="20">
        <v>10</v>
      </c>
      <c r="AZ96" s="20" t="s">
        <v>24</v>
      </c>
      <c r="BA96" s="20">
        <v>90</v>
      </c>
      <c r="BD96" s="14"/>
      <c r="BJ96" t="s">
        <v>165</v>
      </c>
      <c r="BK96" t="s">
        <v>166</v>
      </c>
      <c r="BN96" s="36">
        <v>9500</v>
      </c>
      <c r="BO96" s="36">
        <v>9500</v>
      </c>
      <c r="BP96">
        <f t="shared" si="8"/>
        <v>408</v>
      </c>
      <c r="BR96" s="38">
        <v>44733</v>
      </c>
      <c r="BS96" s="20" t="s">
        <v>167</v>
      </c>
      <c r="BT96" s="20" t="str">
        <f t="shared" si="5"/>
        <v>LaCitadella_COR22A93</v>
      </c>
    </row>
    <row r="97" spans="2:72" ht="18.75" customHeight="1" x14ac:dyDescent="0.25">
      <c r="B97" s="20">
        <f t="shared" si="9"/>
        <v>94</v>
      </c>
      <c r="C97" s="22" t="str">
        <f t="shared" si="6"/>
        <v>La Citadella #94</v>
      </c>
      <c r="D97" t="str">
        <f t="shared" si="7"/>
        <v>COR22A94</v>
      </c>
      <c r="E97" s="56" t="s">
        <v>191</v>
      </c>
      <c r="F97" s="20">
        <v>1000</v>
      </c>
      <c r="G97" s="63" t="s">
        <v>201</v>
      </c>
      <c r="H97" s="23" t="s">
        <v>157</v>
      </c>
      <c r="J97" s="57" t="s">
        <v>192</v>
      </c>
      <c r="K97" s="22" t="s">
        <v>193</v>
      </c>
      <c r="L97" s="57" t="s">
        <v>158</v>
      </c>
      <c r="M97" s="22">
        <v>1</v>
      </c>
      <c r="N97" s="57" t="s">
        <v>159</v>
      </c>
      <c r="O97" s="22">
        <v>1</v>
      </c>
      <c r="P97" s="57" t="s">
        <v>160</v>
      </c>
      <c r="Q97" s="22">
        <v>1</v>
      </c>
      <c r="R97" s="57" t="s">
        <v>161</v>
      </c>
      <c r="S97" s="22">
        <v>1</v>
      </c>
      <c r="T97" s="57" t="s">
        <v>162</v>
      </c>
      <c r="U97" s="22">
        <v>1</v>
      </c>
      <c r="V97" s="57" t="s">
        <v>194</v>
      </c>
      <c r="X97" s="57" t="s">
        <v>38</v>
      </c>
      <c r="Y97" s="22" t="s">
        <v>195</v>
      </c>
      <c r="Z97" s="57" t="s">
        <v>39</v>
      </c>
      <c r="AA97" s="22" t="s">
        <v>196</v>
      </c>
      <c r="AB97" s="57" t="s">
        <v>40</v>
      </c>
      <c r="AC97" s="22" t="s">
        <v>197</v>
      </c>
      <c r="AD97" s="57" t="s">
        <v>41</v>
      </c>
      <c r="AE97" s="22" t="s">
        <v>198</v>
      </c>
      <c r="AF97" s="57" t="s">
        <v>42</v>
      </c>
      <c r="AG97" s="22" t="s">
        <v>199</v>
      </c>
      <c r="AH97" s="57" t="s">
        <v>68</v>
      </c>
      <c r="AI97" s="22" t="s">
        <v>200</v>
      </c>
      <c r="AJ97" s="57" t="s">
        <v>71</v>
      </c>
      <c r="AK97" s="22" t="s">
        <v>163</v>
      </c>
      <c r="AL97" s="57" t="s">
        <v>74</v>
      </c>
      <c r="AM97" s="22" t="s">
        <v>164</v>
      </c>
      <c r="AW97" s="22"/>
      <c r="AX97" s="20" t="s">
        <v>23</v>
      </c>
      <c r="AY97" s="20">
        <v>10</v>
      </c>
      <c r="AZ97" s="20" t="s">
        <v>24</v>
      </c>
      <c r="BA97" s="20">
        <v>90</v>
      </c>
      <c r="BD97" s="14"/>
      <c r="BJ97" t="s">
        <v>165</v>
      </c>
      <c r="BK97" t="s">
        <v>166</v>
      </c>
      <c r="BN97" s="36">
        <v>9500</v>
      </c>
      <c r="BO97" s="36">
        <v>9500</v>
      </c>
      <c r="BP97">
        <f t="shared" si="8"/>
        <v>408</v>
      </c>
      <c r="BR97" s="38">
        <v>44733</v>
      </c>
      <c r="BS97" s="20" t="s">
        <v>167</v>
      </c>
      <c r="BT97" s="20" t="str">
        <f t="shared" si="5"/>
        <v>LaCitadella_COR22A94</v>
      </c>
    </row>
    <row r="98" spans="2:72" ht="18.75" customHeight="1" x14ac:dyDescent="0.25">
      <c r="B98" s="20">
        <f t="shared" si="9"/>
        <v>95</v>
      </c>
      <c r="C98" s="22" t="str">
        <f t="shared" si="6"/>
        <v>La Citadella #95</v>
      </c>
      <c r="D98" t="str">
        <f t="shared" si="7"/>
        <v>COR22A95</v>
      </c>
      <c r="E98" s="56" t="s">
        <v>191</v>
      </c>
      <c r="F98" s="20">
        <v>1000</v>
      </c>
      <c r="G98" s="63" t="s">
        <v>201</v>
      </c>
      <c r="H98" s="23" t="s">
        <v>157</v>
      </c>
      <c r="J98" s="57" t="s">
        <v>192</v>
      </c>
      <c r="K98" s="22" t="s">
        <v>193</v>
      </c>
      <c r="L98" s="57" t="s">
        <v>158</v>
      </c>
      <c r="M98" s="22">
        <v>1</v>
      </c>
      <c r="N98" s="57" t="s">
        <v>159</v>
      </c>
      <c r="O98" s="22">
        <v>1</v>
      </c>
      <c r="P98" s="57" t="s">
        <v>160</v>
      </c>
      <c r="Q98" s="22">
        <v>1</v>
      </c>
      <c r="R98" s="57" t="s">
        <v>161</v>
      </c>
      <c r="S98" s="22">
        <v>1</v>
      </c>
      <c r="T98" s="57" t="s">
        <v>162</v>
      </c>
      <c r="U98" s="22">
        <v>1</v>
      </c>
      <c r="V98" s="57" t="s">
        <v>194</v>
      </c>
      <c r="X98" s="57" t="s">
        <v>38</v>
      </c>
      <c r="Y98" s="22" t="s">
        <v>195</v>
      </c>
      <c r="Z98" s="57" t="s">
        <v>39</v>
      </c>
      <c r="AA98" s="22" t="s">
        <v>196</v>
      </c>
      <c r="AB98" s="57" t="s">
        <v>40</v>
      </c>
      <c r="AC98" s="22" t="s">
        <v>197</v>
      </c>
      <c r="AD98" s="57" t="s">
        <v>41</v>
      </c>
      <c r="AE98" s="22" t="s">
        <v>198</v>
      </c>
      <c r="AF98" s="57" t="s">
        <v>42</v>
      </c>
      <c r="AG98" s="22" t="s">
        <v>199</v>
      </c>
      <c r="AH98" s="57" t="s">
        <v>68</v>
      </c>
      <c r="AI98" s="22" t="s">
        <v>200</v>
      </c>
      <c r="AJ98" s="57" t="s">
        <v>71</v>
      </c>
      <c r="AK98" s="22" t="s">
        <v>163</v>
      </c>
      <c r="AL98" s="57" t="s">
        <v>74</v>
      </c>
      <c r="AM98" s="22" t="s">
        <v>164</v>
      </c>
      <c r="AW98" s="22"/>
      <c r="AX98" s="20" t="s">
        <v>23</v>
      </c>
      <c r="AY98" s="20">
        <v>10</v>
      </c>
      <c r="AZ98" s="20" t="s">
        <v>24</v>
      </c>
      <c r="BA98" s="20">
        <v>90</v>
      </c>
      <c r="BD98" s="14"/>
      <c r="BJ98" t="s">
        <v>165</v>
      </c>
      <c r="BK98" t="s">
        <v>166</v>
      </c>
      <c r="BN98" s="36">
        <v>9500</v>
      </c>
      <c r="BO98" s="36">
        <v>9500</v>
      </c>
      <c r="BP98">
        <f t="shared" si="8"/>
        <v>408</v>
      </c>
      <c r="BR98" s="38">
        <v>44733</v>
      </c>
      <c r="BS98" s="20" t="s">
        <v>167</v>
      </c>
      <c r="BT98" s="20" t="str">
        <f t="shared" si="5"/>
        <v>LaCitadella_COR22A95</v>
      </c>
    </row>
    <row r="99" spans="2:72" ht="18.75" customHeight="1" x14ac:dyDescent="0.25">
      <c r="B99" s="20">
        <f t="shared" si="9"/>
        <v>96</v>
      </c>
      <c r="C99" s="22" t="str">
        <f t="shared" si="6"/>
        <v>La Citadella #96</v>
      </c>
      <c r="D99" t="str">
        <f t="shared" si="7"/>
        <v>COR22A96</v>
      </c>
      <c r="E99" s="56" t="s">
        <v>191</v>
      </c>
      <c r="F99" s="20">
        <v>1000</v>
      </c>
      <c r="G99" s="63" t="s">
        <v>201</v>
      </c>
      <c r="H99" s="23" t="s">
        <v>157</v>
      </c>
      <c r="J99" s="57" t="s">
        <v>192</v>
      </c>
      <c r="K99" s="22" t="s">
        <v>193</v>
      </c>
      <c r="L99" s="57" t="s">
        <v>158</v>
      </c>
      <c r="M99" s="22">
        <v>1</v>
      </c>
      <c r="N99" s="57" t="s">
        <v>159</v>
      </c>
      <c r="O99" s="22">
        <v>1</v>
      </c>
      <c r="P99" s="57" t="s">
        <v>160</v>
      </c>
      <c r="Q99" s="22">
        <v>1</v>
      </c>
      <c r="R99" s="57" t="s">
        <v>161</v>
      </c>
      <c r="S99" s="22">
        <v>1</v>
      </c>
      <c r="T99" s="57" t="s">
        <v>162</v>
      </c>
      <c r="U99" s="22">
        <v>1</v>
      </c>
      <c r="V99" s="57" t="s">
        <v>194</v>
      </c>
      <c r="X99" s="57" t="s">
        <v>38</v>
      </c>
      <c r="Y99" s="22" t="s">
        <v>195</v>
      </c>
      <c r="Z99" s="57" t="s">
        <v>39</v>
      </c>
      <c r="AA99" s="22" t="s">
        <v>196</v>
      </c>
      <c r="AB99" s="57" t="s">
        <v>40</v>
      </c>
      <c r="AC99" s="22" t="s">
        <v>197</v>
      </c>
      <c r="AD99" s="57" t="s">
        <v>41</v>
      </c>
      <c r="AE99" s="22" t="s">
        <v>198</v>
      </c>
      <c r="AF99" s="57" t="s">
        <v>42</v>
      </c>
      <c r="AG99" s="22" t="s">
        <v>199</v>
      </c>
      <c r="AH99" s="57" t="s">
        <v>68</v>
      </c>
      <c r="AI99" s="22" t="s">
        <v>200</v>
      </c>
      <c r="AJ99" s="57" t="s">
        <v>71</v>
      </c>
      <c r="AK99" s="22" t="s">
        <v>163</v>
      </c>
      <c r="AL99" s="57" t="s">
        <v>74</v>
      </c>
      <c r="AM99" s="22" t="s">
        <v>164</v>
      </c>
      <c r="AW99" s="22"/>
      <c r="AX99" s="20" t="s">
        <v>23</v>
      </c>
      <c r="AY99" s="20">
        <v>10</v>
      </c>
      <c r="AZ99" s="20" t="s">
        <v>24</v>
      </c>
      <c r="BA99" s="20">
        <v>90</v>
      </c>
      <c r="BD99" s="14"/>
      <c r="BJ99" t="s">
        <v>165</v>
      </c>
      <c r="BK99" t="s">
        <v>166</v>
      </c>
      <c r="BN99" s="36">
        <v>9500</v>
      </c>
      <c r="BO99" s="36">
        <v>9500</v>
      </c>
      <c r="BP99">
        <f t="shared" si="8"/>
        <v>408</v>
      </c>
      <c r="BR99" s="38">
        <v>44733</v>
      </c>
      <c r="BS99" s="20" t="s">
        <v>167</v>
      </c>
      <c r="BT99" s="20" t="str">
        <f t="shared" si="5"/>
        <v>LaCitadella_COR22A96</v>
      </c>
    </row>
    <row r="100" spans="2:72" ht="18.75" customHeight="1" x14ac:dyDescent="0.25">
      <c r="B100" s="20">
        <f t="shared" si="9"/>
        <v>97</v>
      </c>
      <c r="C100" s="22" t="str">
        <f t="shared" si="6"/>
        <v>La Citadella #97</v>
      </c>
      <c r="D100" t="str">
        <f t="shared" si="7"/>
        <v>COR22A97</v>
      </c>
      <c r="E100" s="56" t="s">
        <v>191</v>
      </c>
      <c r="F100" s="20">
        <v>1000</v>
      </c>
      <c r="G100" s="63" t="s">
        <v>201</v>
      </c>
      <c r="H100" s="23" t="s">
        <v>157</v>
      </c>
      <c r="J100" s="57" t="s">
        <v>192</v>
      </c>
      <c r="K100" s="22" t="s">
        <v>193</v>
      </c>
      <c r="L100" s="57" t="s">
        <v>158</v>
      </c>
      <c r="M100" s="22">
        <v>1</v>
      </c>
      <c r="N100" s="57" t="s">
        <v>159</v>
      </c>
      <c r="O100" s="22">
        <v>1</v>
      </c>
      <c r="P100" s="57" t="s">
        <v>160</v>
      </c>
      <c r="Q100" s="22">
        <v>1</v>
      </c>
      <c r="R100" s="57" t="s">
        <v>161</v>
      </c>
      <c r="S100" s="22">
        <v>1</v>
      </c>
      <c r="T100" s="57" t="s">
        <v>162</v>
      </c>
      <c r="U100" s="22">
        <v>1</v>
      </c>
      <c r="V100" s="57" t="s">
        <v>194</v>
      </c>
      <c r="X100" s="57" t="s">
        <v>38</v>
      </c>
      <c r="Y100" s="22" t="s">
        <v>195</v>
      </c>
      <c r="Z100" s="57" t="s">
        <v>39</v>
      </c>
      <c r="AA100" s="22" t="s">
        <v>196</v>
      </c>
      <c r="AB100" s="57" t="s">
        <v>40</v>
      </c>
      <c r="AC100" s="22" t="s">
        <v>197</v>
      </c>
      <c r="AD100" s="57" t="s">
        <v>41</v>
      </c>
      <c r="AE100" s="22" t="s">
        <v>198</v>
      </c>
      <c r="AF100" s="57" t="s">
        <v>42</v>
      </c>
      <c r="AG100" s="22" t="s">
        <v>199</v>
      </c>
      <c r="AH100" s="57" t="s">
        <v>68</v>
      </c>
      <c r="AI100" s="22" t="s">
        <v>200</v>
      </c>
      <c r="AJ100" s="57" t="s">
        <v>71</v>
      </c>
      <c r="AK100" s="22" t="s">
        <v>163</v>
      </c>
      <c r="AL100" s="57" t="s">
        <v>74</v>
      </c>
      <c r="AM100" s="22" t="s">
        <v>164</v>
      </c>
      <c r="AW100" s="22"/>
      <c r="AX100" s="20" t="s">
        <v>23</v>
      </c>
      <c r="AY100" s="20">
        <v>10</v>
      </c>
      <c r="AZ100" s="20" t="s">
        <v>24</v>
      </c>
      <c r="BA100" s="20">
        <v>90</v>
      </c>
      <c r="BD100" s="14"/>
      <c r="BJ100" t="s">
        <v>165</v>
      </c>
      <c r="BK100" t="s">
        <v>166</v>
      </c>
      <c r="BN100" s="36">
        <v>9500</v>
      </c>
      <c r="BO100" s="36">
        <v>9500</v>
      </c>
      <c r="BP100">
        <f t="shared" si="8"/>
        <v>408</v>
      </c>
      <c r="BR100" s="38">
        <v>44733</v>
      </c>
      <c r="BS100" s="20" t="s">
        <v>167</v>
      </c>
      <c r="BT100" s="20" t="str">
        <f t="shared" si="5"/>
        <v>LaCitadella_COR22A97</v>
      </c>
    </row>
    <row r="101" spans="2:72" ht="18.75" customHeight="1" x14ac:dyDescent="0.25">
      <c r="B101" s="20">
        <f t="shared" si="9"/>
        <v>98</v>
      </c>
      <c r="C101" s="22" t="str">
        <f t="shared" si="6"/>
        <v>La Citadella #98</v>
      </c>
      <c r="D101" t="str">
        <f t="shared" si="7"/>
        <v>COR22A98</v>
      </c>
      <c r="E101" s="56" t="s">
        <v>191</v>
      </c>
      <c r="F101" s="20">
        <v>1000</v>
      </c>
      <c r="G101" s="63" t="s">
        <v>201</v>
      </c>
      <c r="H101" s="23" t="s">
        <v>157</v>
      </c>
      <c r="J101" s="57" t="s">
        <v>192</v>
      </c>
      <c r="K101" s="22" t="s">
        <v>193</v>
      </c>
      <c r="L101" s="57" t="s">
        <v>158</v>
      </c>
      <c r="M101" s="22">
        <v>1</v>
      </c>
      <c r="N101" s="57" t="s">
        <v>159</v>
      </c>
      <c r="O101" s="22">
        <v>1</v>
      </c>
      <c r="P101" s="57" t="s">
        <v>160</v>
      </c>
      <c r="Q101" s="22">
        <v>1</v>
      </c>
      <c r="R101" s="57" t="s">
        <v>161</v>
      </c>
      <c r="S101" s="22">
        <v>1</v>
      </c>
      <c r="T101" s="57" t="s">
        <v>162</v>
      </c>
      <c r="U101" s="22">
        <v>1</v>
      </c>
      <c r="V101" s="57" t="s">
        <v>194</v>
      </c>
      <c r="X101" s="57" t="s">
        <v>38</v>
      </c>
      <c r="Y101" s="22" t="s">
        <v>195</v>
      </c>
      <c r="Z101" s="57" t="s">
        <v>39</v>
      </c>
      <c r="AA101" s="22" t="s">
        <v>196</v>
      </c>
      <c r="AB101" s="57" t="s">
        <v>40</v>
      </c>
      <c r="AC101" s="22" t="s">
        <v>197</v>
      </c>
      <c r="AD101" s="57" t="s">
        <v>41</v>
      </c>
      <c r="AE101" s="22" t="s">
        <v>198</v>
      </c>
      <c r="AF101" s="57" t="s">
        <v>42</v>
      </c>
      <c r="AG101" s="22" t="s">
        <v>199</v>
      </c>
      <c r="AH101" s="57" t="s">
        <v>68</v>
      </c>
      <c r="AI101" s="22" t="s">
        <v>200</v>
      </c>
      <c r="AJ101" s="57" t="s">
        <v>71</v>
      </c>
      <c r="AK101" s="22" t="s">
        <v>163</v>
      </c>
      <c r="AL101" s="57" t="s">
        <v>74</v>
      </c>
      <c r="AM101" s="22" t="s">
        <v>164</v>
      </c>
      <c r="AW101" s="22"/>
      <c r="AX101" s="20" t="s">
        <v>23</v>
      </c>
      <c r="AY101" s="20">
        <v>10</v>
      </c>
      <c r="AZ101" s="20" t="s">
        <v>24</v>
      </c>
      <c r="BA101" s="20">
        <v>90</v>
      </c>
      <c r="BD101" s="14"/>
      <c r="BJ101" t="s">
        <v>165</v>
      </c>
      <c r="BK101" t="s">
        <v>166</v>
      </c>
      <c r="BN101" s="36">
        <v>9500</v>
      </c>
      <c r="BO101" s="36">
        <v>9500</v>
      </c>
      <c r="BP101">
        <f t="shared" si="8"/>
        <v>408</v>
      </c>
      <c r="BR101" s="38">
        <v>44733</v>
      </c>
      <c r="BS101" s="20" t="s">
        <v>167</v>
      </c>
      <c r="BT101" s="20" t="str">
        <f t="shared" si="5"/>
        <v>LaCitadella_COR22A98</v>
      </c>
    </row>
    <row r="102" spans="2:72" ht="18.75" customHeight="1" x14ac:dyDescent="0.25">
      <c r="B102" s="20">
        <f t="shared" si="9"/>
        <v>99</v>
      </c>
      <c r="C102" s="22" t="str">
        <f>+"A Madonna Di A Sierra #"&amp;B102</f>
        <v>A Madonna Di A Sierra #99</v>
      </c>
      <c r="D102" t="str">
        <f>"COR22B"&amp;B102</f>
        <v>COR22B99</v>
      </c>
      <c r="E102" s="56" t="s">
        <v>202</v>
      </c>
      <c r="F102" s="20">
        <v>1000</v>
      </c>
      <c r="G102" s="14" t="s">
        <v>203</v>
      </c>
      <c r="H102" s="23" t="s">
        <v>157</v>
      </c>
      <c r="J102" s="57" t="s">
        <v>192</v>
      </c>
      <c r="K102" s="22" t="s">
        <v>204</v>
      </c>
      <c r="L102" s="57" t="s">
        <v>158</v>
      </c>
      <c r="M102" s="22">
        <v>2</v>
      </c>
      <c r="N102" s="57" t="s">
        <v>159</v>
      </c>
      <c r="O102" s="22">
        <v>2</v>
      </c>
      <c r="P102" s="57" t="s">
        <v>160</v>
      </c>
      <c r="Q102" s="22">
        <v>2</v>
      </c>
      <c r="V102" s="57" t="s">
        <v>194</v>
      </c>
      <c r="Z102" s="57" t="s">
        <v>38</v>
      </c>
      <c r="AA102" s="22" t="s">
        <v>196</v>
      </c>
      <c r="AF102" s="57" t="s">
        <v>39</v>
      </c>
      <c r="AG102" s="22" t="s">
        <v>199</v>
      </c>
      <c r="AH102" s="57" t="s">
        <v>40</v>
      </c>
      <c r="AI102" s="22" t="s">
        <v>200</v>
      </c>
      <c r="AW102" s="22"/>
      <c r="AX102" s="20" t="s">
        <v>23</v>
      </c>
      <c r="AY102" s="20">
        <v>10</v>
      </c>
      <c r="AZ102" s="20" t="s">
        <v>24</v>
      </c>
      <c r="BA102" s="20">
        <v>90</v>
      </c>
      <c r="BD102" s="14" t="s">
        <v>205</v>
      </c>
      <c r="BE102" t="s">
        <v>168</v>
      </c>
      <c r="BJ102" t="s">
        <v>169</v>
      </c>
      <c r="BK102" t="s">
        <v>166</v>
      </c>
      <c r="BN102" s="36">
        <v>1950</v>
      </c>
      <c r="BO102" s="36">
        <v>1950</v>
      </c>
      <c r="BP102">
        <f t="shared" si="8"/>
        <v>408</v>
      </c>
      <c r="BR102" s="38">
        <v>44733</v>
      </c>
      <c r="BS102" s="20" t="s">
        <v>220</v>
      </c>
      <c r="BT102" s="20" t="str">
        <f t="shared" si="5"/>
        <v>AMadonnaDiASierra_COR22B99</v>
      </c>
    </row>
    <row r="103" spans="2:72" ht="18.75" customHeight="1" x14ac:dyDescent="0.25">
      <c r="B103" s="20">
        <f t="shared" si="9"/>
        <v>100</v>
      </c>
      <c r="C103" s="22" t="str">
        <f t="shared" ref="C103:C166" si="10">+"A Madonna Di A Sierra #"&amp;B103</f>
        <v>A Madonna Di A Sierra #100</v>
      </c>
      <c r="D103" t="str">
        <f t="shared" ref="D103:D166" si="11">"COR22B"&amp;B103</f>
        <v>COR22B100</v>
      </c>
      <c r="E103" s="56" t="s">
        <v>202</v>
      </c>
      <c r="F103" s="20">
        <v>1000</v>
      </c>
      <c r="G103" s="14" t="s">
        <v>203</v>
      </c>
      <c r="H103" s="23" t="s">
        <v>157</v>
      </c>
      <c r="J103" s="57" t="s">
        <v>192</v>
      </c>
      <c r="K103" s="22" t="s">
        <v>204</v>
      </c>
      <c r="L103" s="57" t="s">
        <v>158</v>
      </c>
      <c r="M103" s="22">
        <v>2</v>
      </c>
      <c r="N103" s="57" t="s">
        <v>159</v>
      </c>
      <c r="O103" s="22">
        <v>2</v>
      </c>
      <c r="P103" s="57" t="s">
        <v>160</v>
      </c>
      <c r="Q103" s="22">
        <v>2</v>
      </c>
      <c r="V103" s="57" t="s">
        <v>194</v>
      </c>
      <c r="Z103" s="57" t="s">
        <v>38</v>
      </c>
      <c r="AA103" s="22" t="s">
        <v>196</v>
      </c>
      <c r="AF103" s="57" t="s">
        <v>39</v>
      </c>
      <c r="AG103" s="22" t="s">
        <v>199</v>
      </c>
      <c r="AH103" s="57" t="s">
        <v>40</v>
      </c>
      <c r="AI103" s="22" t="s">
        <v>200</v>
      </c>
      <c r="AW103" s="22"/>
      <c r="AX103" s="20" t="s">
        <v>23</v>
      </c>
      <c r="AY103" s="20">
        <v>10</v>
      </c>
      <c r="AZ103" s="20" t="s">
        <v>24</v>
      </c>
      <c r="BA103" s="20">
        <v>90</v>
      </c>
      <c r="BD103" s="14"/>
      <c r="BJ103" t="s">
        <v>169</v>
      </c>
      <c r="BK103" t="s">
        <v>166</v>
      </c>
      <c r="BN103" s="36">
        <v>1950</v>
      </c>
      <c r="BO103" s="36">
        <v>1950</v>
      </c>
      <c r="BP103">
        <f t="shared" si="8"/>
        <v>408</v>
      </c>
      <c r="BR103" s="38">
        <v>44733</v>
      </c>
      <c r="BS103" s="20" t="s">
        <v>220</v>
      </c>
      <c r="BT103" s="20" t="str">
        <f t="shared" si="5"/>
        <v>AMadonnaDiASierra_COR22B100</v>
      </c>
    </row>
    <row r="104" spans="2:72" ht="18.75" customHeight="1" x14ac:dyDescent="0.25">
      <c r="B104" s="20">
        <f t="shared" si="9"/>
        <v>101</v>
      </c>
      <c r="C104" s="22" t="str">
        <f t="shared" si="10"/>
        <v>A Madonna Di A Sierra #101</v>
      </c>
      <c r="D104" t="str">
        <f t="shared" si="11"/>
        <v>COR22B101</v>
      </c>
      <c r="E104" s="56" t="s">
        <v>202</v>
      </c>
      <c r="F104" s="20">
        <v>1000</v>
      </c>
      <c r="G104" s="63" t="s">
        <v>201</v>
      </c>
      <c r="H104" s="23" t="s">
        <v>157</v>
      </c>
      <c r="J104" s="57" t="s">
        <v>192</v>
      </c>
      <c r="K104" s="22" t="s">
        <v>204</v>
      </c>
      <c r="L104" s="57" t="s">
        <v>158</v>
      </c>
      <c r="M104" s="22">
        <v>2</v>
      </c>
      <c r="N104" s="57" t="s">
        <v>159</v>
      </c>
      <c r="O104" s="22">
        <v>2</v>
      </c>
      <c r="P104" s="57" t="s">
        <v>160</v>
      </c>
      <c r="Q104" s="22">
        <v>2</v>
      </c>
      <c r="V104" s="57" t="s">
        <v>194</v>
      </c>
      <c r="Z104" s="57" t="s">
        <v>38</v>
      </c>
      <c r="AA104" s="22" t="s">
        <v>196</v>
      </c>
      <c r="AF104" s="57" t="s">
        <v>39</v>
      </c>
      <c r="AG104" s="22" t="s">
        <v>199</v>
      </c>
      <c r="AH104" s="57" t="s">
        <v>40</v>
      </c>
      <c r="AI104" s="22" t="s">
        <v>200</v>
      </c>
      <c r="AW104" s="22"/>
      <c r="AX104" s="20" t="s">
        <v>23</v>
      </c>
      <c r="AY104" s="20">
        <v>10</v>
      </c>
      <c r="AZ104" s="20" t="s">
        <v>24</v>
      </c>
      <c r="BA104" s="20">
        <v>90</v>
      </c>
      <c r="BD104" s="14"/>
      <c r="BJ104" t="s">
        <v>169</v>
      </c>
      <c r="BK104" t="s">
        <v>166</v>
      </c>
      <c r="BN104" s="36">
        <v>1950</v>
      </c>
      <c r="BO104" s="36">
        <v>1950</v>
      </c>
      <c r="BP104">
        <f t="shared" si="8"/>
        <v>408</v>
      </c>
      <c r="BR104" s="38">
        <v>44733</v>
      </c>
      <c r="BS104" s="20" t="s">
        <v>220</v>
      </c>
      <c r="BT104" s="20" t="str">
        <f t="shared" si="5"/>
        <v>AMadonnaDiASierra_COR22B101</v>
      </c>
    </row>
    <row r="105" spans="2:72" ht="18.75" customHeight="1" x14ac:dyDescent="0.25">
      <c r="B105" s="20">
        <f t="shared" si="9"/>
        <v>102</v>
      </c>
      <c r="C105" s="22" t="str">
        <f t="shared" si="10"/>
        <v>A Madonna Di A Sierra #102</v>
      </c>
      <c r="D105" t="str">
        <f t="shared" si="11"/>
        <v>COR22B102</v>
      </c>
      <c r="E105" s="56" t="s">
        <v>202</v>
      </c>
      <c r="F105" s="20">
        <v>1000</v>
      </c>
      <c r="G105" s="63" t="s">
        <v>201</v>
      </c>
      <c r="H105" s="23" t="s">
        <v>157</v>
      </c>
      <c r="J105" s="57" t="s">
        <v>192</v>
      </c>
      <c r="K105" s="22" t="s">
        <v>204</v>
      </c>
      <c r="L105" s="57" t="s">
        <v>158</v>
      </c>
      <c r="M105" s="22">
        <v>2</v>
      </c>
      <c r="N105" s="57" t="s">
        <v>159</v>
      </c>
      <c r="O105" s="22">
        <v>2</v>
      </c>
      <c r="P105" s="57" t="s">
        <v>160</v>
      </c>
      <c r="Q105" s="22">
        <v>2</v>
      </c>
      <c r="V105" s="57" t="s">
        <v>194</v>
      </c>
      <c r="Z105" s="57" t="s">
        <v>38</v>
      </c>
      <c r="AA105" s="22" t="s">
        <v>196</v>
      </c>
      <c r="AF105" s="57" t="s">
        <v>39</v>
      </c>
      <c r="AG105" s="22" t="s">
        <v>199</v>
      </c>
      <c r="AH105" s="57" t="s">
        <v>40</v>
      </c>
      <c r="AI105" s="22" t="s">
        <v>200</v>
      </c>
      <c r="AW105" s="22"/>
      <c r="AX105" s="20" t="s">
        <v>23</v>
      </c>
      <c r="AY105" s="20">
        <v>10</v>
      </c>
      <c r="AZ105" s="20" t="s">
        <v>24</v>
      </c>
      <c r="BA105" s="20">
        <v>90</v>
      </c>
      <c r="BD105" s="14"/>
      <c r="BJ105" t="s">
        <v>169</v>
      </c>
      <c r="BK105" t="s">
        <v>166</v>
      </c>
      <c r="BN105" s="36">
        <v>1950</v>
      </c>
      <c r="BO105" s="36">
        <v>1950</v>
      </c>
      <c r="BP105">
        <f t="shared" si="8"/>
        <v>408</v>
      </c>
      <c r="BR105" s="38">
        <v>44733</v>
      </c>
      <c r="BS105" s="20" t="s">
        <v>220</v>
      </c>
      <c r="BT105" s="20" t="str">
        <f t="shared" si="5"/>
        <v>AMadonnaDiASierra_COR22B102</v>
      </c>
    </row>
    <row r="106" spans="2:72" ht="18.75" customHeight="1" x14ac:dyDescent="0.25">
      <c r="B106" s="20">
        <f t="shared" si="9"/>
        <v>103</v>
      </c>
      <c r="C106" s="22" t="str">
        <f t="shared" si="10"/>
        <v>A Madonna Di A Sierra #103</v>
      </c>
      <c r="D106" t="str">
        <f t="shared" si="11"/>
        <v>COR22B103</v>
      </c>
      <c r="E106" s="56" t="s">
        <v>202</v>
      </c>
      <c r="F106" s="20">
        <v>1000</v>
      </c>
      <c r="G106" s="63" t="s">
        <v>201</v>
      </c>
      <c r="H106" s="23" t="s">
        <v>157</v>
      </c>
      <c r="J106" s="57" t="s">
        <v>192</v>
      </c>
      <c r="K106" s="22" t="s">
        <v>204</v>
      </c>
      <c r="L106" s="57" t="s">
        <v>158</v>
      </c>
      <c r="M106" s="22">
        <v>2</v>
      </c>
      <c r="N106" s="57" t="s">
        <v>159</v>
      </c>
      <c r="O106" s="22">
        <v>2</v>
      </c>
      <c r="P106" s="57" t="s">
        <v>160</v>
      </c>
      <c r="Q106" s="22">
        <v>2</v>
      </c>
      <c r="V106" s="57" t="s">
        <v>194</v>
      </c>
      <c r="Z106" s="57" t="s">
        <v>38</v>
      </c>
      <c r="AA106" s="22" t="s">
        <v>196</v>
      </c>
      <c r="AF106" s="57" t="s">
        <v>39</v>
      </c>
      <c r="AG106" s="22" t="s">
        <v>199</v>
      </c>
      <c r="AH106" s="57" t="s">
        <v>40</v>
      </c>
      <c r="AI106" s="22" t="s">
        <v>200</v>
      </c>
      <c r="AW106" s="22"/>
      <c r="AX106" s="20" t="s">
        <v>23</v>
      </c>
      <c r="AY106" s="20">
        <v>10</v>
      </c>
      <c r="AZ106" s="20" t="s">
        <v>24</v>
      </c>
      <c r="BA106" s="20">
        <v>90</v>
      </c>
      <c r="BD106" s="14"/>
      <c r="BJ106" t="s">
        <v>169</v>
      </c>
      <c r="BK106" t="s">
        <v>166</v>
      </c>
      <c r="BN106" s="36">
        <v>1950</v>
      </c>
      <c r="BO106" s="36">
        <v>1950</v>
      </c>
      <c r="BP106">
        <f t="shared" si="8"/>
        <v>408</v>
      </c>
      <c r="BR106" s="38">
        <v>44733</v>
      </c>
      <c r="BS106" s="20" t="s">
        <v>220</v>
      </c>
      <c r="BT106" s="20" t="str">
        <f t="shared" si="5"/>
        <v>AMadonnaDiASierra_COR22B103</v>
      </c>
    </row>
    <row r="107" spans="2:72" ht="18.75" customHeight="1" x14ac:dyDescent="0.25">
      <c r="B107" s="20">
        <f t="shared" si="9"/>
        <v>104</v>
      </c>
      <c r="C107" s="22" t="str">
        <f t="shared" si="10"/>
        <v>A Madonna Di A Sierra #104</v>
      </c>
      <c r="D107" t="str">
        <f t="shared" si="11"/>
        <v>COR22B104</v>
      </c>
      <c r="E107" s="56" t="s">
        <v>202</v>
      </c>
      <c r="F107" s="20">
        <v>1000</v>
      </c>
      <c r="G107" s="63" t="s">
        <v>201</v>
      </c>
      <c r="H107" s="23" t="s">
        <v>157</v>
      </c>
      <c r="J107" s="57" t="s">
        <v>192</v>
      </c>
      <c r="K107" s="22" t="s">
        <v>204</v>
      </c>
      <c r="L107" s="57" t="s">
        <v>158</v>
      </c>
      <c r="M107" s="22">
        <v>2</v>
      </c>
      <c r="N107" s="57" t="s">
        <v>159</v>
      </c>
      <c r="O107" s="22">
        <v>2</v>
      </c>
      <c r="P107" s="57" t="s">
        <v>160</v>
      </c>
      <c r="Q107" s="22">
        <v>2</v>
      </c>
      <c r="V107" s="57" t="s">
        <v>194</v>
      </c>
      <c r="Z107" s="57" t="s">
        <v>38</v>
      </c>
      <c r="AA107" s="22" t="s">
        <v>196</v>
      </c>
      <c r="AF107" s="57" t="s">
        <v>39</v>
      </c>
      <c r="AG107" s="22" t="s">
        <v>199</v>
      </c>
      <c r="AH107" s="57" t="s">
        <v>40</v>
      </c>
      <c r="AI107" s="22" t="s">
        <v>200</v>
      </c>
      <c r="AW107" s="22"/>
      <c r="AX107" s="20" t="s">
        <v>23</v>
      </c>
      <c r="AY107" s="20">
        <v>10</v>
      </c>
      <c r="AZ107" s="20" t="s">
        <v>24</v>
      </c>
      <c r="BA107" s="20">
        <v>90</v>
      </c>
      <c r="BD107" s="14"/>
      <c r="BJ107" t="s">
        <v>169</v>
      </c>
      <c r="BK107" t="s">
        <v>166</v>
      </c>
      <c r="BN107" s="36">
        <v>1950</v>
      </c>
      <c r="BO107" s="36">
        <v>1950</v>
      </c>
      <c r="BP107">
        <f t="shared" si="8"/>
        <v>408</v>
      </c>
      <c r="BR107" s="38">
        <v>44733</v>
      </c>
      <c r="BS107" s="20" t="s">
        <v>220</v>
      </c>
      <c r="BT107" s="20" t="str">
        <f t="shared" si="5"/>
        <v>AMadonnaDiASierra_COR22B104</v>
      </c>
    </row>
    <row r="108" spans="2:72" ht="18.75" customHeight="1" x14ac:dyDescent="0.25">
      <c r="B108" s="20">
        <f t="shared" si="9"/>
        <v>105</v>
      </c>
      <c r="C108" s="22" t="str">
        <f t="shared" si="10"/>
        <v>A Madonna Di A Sierra #105</v>
      </c>
      <c r="D108" t="str">
        <f t="shared" si="11"/>
        <v>COR22B105</v>
      </c>
      <c r="E108" s="56" t="s">
        <v>202</v>
      </c>
      <c r="F108" s="20">
        <v>1000</v>
      </c>
      <c r="G108" s="63" t="s">
        <v>201</v>
      </c>
      <c r="H108" s="23" t="s">
        <v>157</v>
      </c>
      <c r="J108" s="57" t="s">
        <v>192</v>
      </c>
      <c r="K108" s="22" t="s">
        <v>204</v>
      </c>
      <c r="L108" s="57" t="s">
        <v>158</v>
      </c>
      <c r="M108" s="22">
        <v>2</v>
      </c>
      <c r="N108" s="57" t="s">
        <v>159</v>
      </c>
      <c r="O108" s="22">
        <v>2</v>
      </c>
      <c r="P108" s="57" t="s">
        <v>160</v>
      </c>
      <c r="Q108" s="22">
        <v>2</v>
      </c>
      <c r="V108" s="57" t="s">
        <v>194</v>
      </c>
      <c r="Z108" s="57" t="s">
        <v>38</v>
      </c>
      <c r="AA108" s="22" t="s">
        <v>196</v>
      </c>
      <c r="AF108" s="57" t="s">
        <v>39</v>
      </c>
      <c r="AG108" s="22" t="s">
        <v>199</v>
      </c>
      <c r="AH108" s="57" t="s">
        <v>40</v>
      </c>
      <c r="AI108" s="22" t="s">
        <v>200</v>
      </c>
      <c r="AW108" s="22"/>
      <c r="AX108" s="20" t="s">
        <v>23</v>
      </c>
      <c r="AY108" s="20">
        <v>10</v>
      </c>
      <c r="AZ108" s="20" t="s">
        <v>24</v>
      </c>
      <c r="BA108" s="20">
        <v>90</v>
      </c>
      <c r="BD108" s="14"/>
      <c r="BJ108" t="s">
        <v>169</v>
      </c>
      <c r="BK108" t="s">
        <v>166</v>
      </c>
      <c r="BN108" s="36">
        <v>1950</v>
      </c>
      <c r="BO108" s="36">
        <v>1950</v>
      </c>
      <c r="BP108">
        <f t="shared" si="8"/>
        <v>408</v>
      </c>
      <c r="BR108" s="38">
        <v>44733</v>
      </c>
      <c r="BS108" s="20" t="s">
        <v>220</v>
      </c>
      <c r="BT108" s="20" t="str">
        <f t="shared" si="5"/>
        <v>AMadonnaDiASierra_COR22B105</v>
      </c>
    </row>
    <row r="109" spans="2:72" ht="18.75" customHeight="1" x14ac:dyDescent="0.25">
      <c r="B109" s="20">
        <f t="shared" si="9"/>
        <v>106</v>
      </c>
      <c r="C109" s="22" t="str">
        <f t="shared" si="10"/>
        <v>A Madonna Di A Sierra #106</v>
      </c>
      <c r="D109" t="str">
        <f t="shared" si="11"/>
        <v>COR22B106</v>
      </c>
      <c r="E109" s="56" t="s">
        <v>202</v>
      </c>
      <c r="F109" s="20">
        <v>1000</v>
      </c>
      <c r="G109" s="63" t="s">
        <v>201</v>
      </c>
      <c r="H109" s="23" t="s">
        <v>157</v>
      </c>
      <c r="J109" s="57" t="s">
        <v>192</v>
      </c>
      <c r="K109" s="22" t="s">
        <v>204</v>
      </c>
      <c r="L109" s="57" t="s">
        <v>158</v>
      </c>
      <c r="M109" s="22">
        <v>2</v>
      </c>
      <c r="N109" s="57" t="s">
        <v>159</v>
      </c>
      <c r="O109" s="22">
        <v>2</v>
      </c>
      <c r="P109" s="57" t="s">
        <v>160</v>
      </c>
      <c r="Q109" s="22">
        <v>2</v>
      </c>
      <c r="V109" s="57" t="s">
        <v>194</v>
      </c>
      <c r="Z109" s="57" t="s">
        <v>38</v>
      </c>
      <c r="AA109" s="22" t="s">
        <v>196</v>
      </c>
      <c r="AF109" s="57" t="s">
        <v>39</v>
      </c>
      <c r="AG109" s="22" t="s">
        <v>199</v>
      </c>
      <c r="AH109" s="57" t="s">
        <v>40</v>
      </c>
      <c r="AI109" s="22" t="s">
        <v>200</v>
      </c>
      <c r="AW109" s="22"/>
      <c r="AX109" s="20" t="s">
        <v>23</v>
      </c>
      <c r="AY109" s="20">
        <v>10</v>
      </c>
      <c r="AZ109" s="20" t="s">
        <v>24</v>
      </c>
      <c r="BA109" s="20">
        <v>90</v>
      </c>
      <c r="BD109" s="14"/>
      <c r="BJ109" t="s">
        <v>169</v>
      </c>
      <c r="BK109" t="s">
        <v>166</v>
      </c>
      <c r="BN109" s="36">
        <v>1950</v>
      </c>
      <c r="BO109" s="36">
        <v>1950</v>
      </c>
      <c r="BP109">
        <f t="shared" si="8"/>
        <v>408</v>
      </c>
      <c r="BR109" s="38">
        <v>44733</v>
      </c>
      <c r="BS109" s="20" t="s">
        <v>220</v>
      </c>
      <c r="BT109" s="20" t="str">
        <f t="shared" si="5"/>
        <v>AMadonnaDiASierra_COR22B106</v>
      </c>
    </row>
    <row r="110" spans="2:72" ht="18.75" customHeight="1" x14ac:dyDescent="0.25">
      <c r="B110" s="20">
        <f t="shared" si="9"/>
        <v>107</v>
      </c>
      <c r="C110" s="22" t="str">
        <f t="shared" si="10"/>
        <v>A Madonna Di A Sierra #107</v>
      </c>
      <c r="D110" t="str">
        <f t="shared" si="11"/>
        <v>COR22B107</v>
      </c>
      <c r="E110" s="56" t="s">
        <v>202</v>
      </c>
      <c r="F110" s="20">
        <v>1000</v>
      </c>
      <c r="G110" s="63" t="s">
        <v>201</v>
      </c>
      <c r="H110" s="23" t="s">
        <v>157</v>
      </c>
      <c r="J110" s="57" t="s">
        <v>192</v>
      </c>
      <c r="K110" s="22" t="s">
        <v>204</v>
      </c>
      <c r="L110" s="57" t="s">
        <v>158</v>
      </c>
      <c r="M110" s="22">
        <v>2</v>
      </c>
      <c r="N110" s="57" t="s">
        <v>159</v>
      </c>
      <c r="O110" s="22">
        <v>2</v>
      </c>
      <c r="P110" s="57" t="s">
        <v>160</v>
      </c>
      <c r="Q110" s="22">
        <v>2</v>
      </c>
      <c r="V110" s="57" t="s">
        <v>194</v>
      </c>
      <c r="Z110" s="57" t="s">
        <v>38</v>
      </c>
      <c r="AA110" s="22" t="s">
        <v>196</v>
      </c>
      <c r="AF110" s="57" t="s">
        <v>39</v>
      </c>
      <c r="AG110" s="22" t="s">
        <v>199</v>
      </c>
      <c r="AH110" s="57" t="s">
        <v>40</v>
      </c>
      <c r="AI110" s="22" t="s">
        <v>200</v>
      </c>
      <c r="AW110" s="22"/>
      <c r="AX110" s="20" t="s">
        <v>23</v>
      </c>
      <c r="AY110" s="20">
        <v>10</v>
      </c>
      <c r="AZ110" s="20" t="s">
        <v>24</v>
      </c>
      <c r="BA110" s="20">
        <v>90</v>
      </c>
      <c r="BD110" s="14"/>
      <c r="BJ110" t="s">
        <v>169</v>
      </c>
      <c r="BK110" t="s">
        <v>166</v>
      </c>
      <c r="BN110" s="36">
        <v>1950</v>
      </c>
      <c r="BO110" s="36">
        <v>1950</v>
      </c>
      <c r="BP110">
        <f t="shared" si="8"/>
        <v>408</v>
      </c>
      <c r="BR110" s="38">
        <v>44733</v>
      </c>
      <c r="BS110" s="20" t="s">
        <v>220</v>
      </c>
      <c r="BT110" s="20" t="str">
        <f t="shared" si="5"/>
        <v>AMadonnaDiASierra_COR22B107</v>
      </c>
    </row>
    <row r="111" spans="2:72" ht="18.75" customHeight="1" x14ac:dyDescent="0.25">
      <c r="B111" s="20">
        <f t="shared" si="9"/>
        <v>108</v>
      </c>
      <c r="C111" s="22" t="str">
        <f t="shared" si="10"/>
        <v>A Madonna Di A Sierra #108</v>
      </c>
      <c r="D111" t="str">
        <f t="shared" si="11"/>
        <v>COR22B108</v>
      </c>
      <c r="E111" s="56" t="s">
        <v>202</v>
      </c>
      <c r="F111" s="20">
        <v>1000</v>
      </c>
      <c r="G111" s="63" t="s">
        <v>201</v>
      </c>
      <c r="H111" s="23" t="s">
        <v>157</v>
      </c>
      <c r="J111" s="57" t="s">
        <v>192</v>
      </c>
      <c r="K111" s="22" t="s">
        <v>204</v>
      </c>
      <c r="L111" s="57" t="s">
        <v>158</v>
      </c>
      <c r="M111" s="22">
        <v>2</v>
      </c>
      <c r="N111" s="57" t="s">
        <v>159</v>
      </c>
      <c r="O111" s="22">
        <v>2</v>
      </c>
      <c r="P111" s="57" t="s">
        <v>160</v>
      </c>
      <c r="Q111" s="22">
        <v>2</v>
      </c>
      <c r="V111" s="57" t="s">
        <v>194</v>
      </c>
      <c r="Z111" s="57" t="s">
        <v>38</v>
      </c>
      <c r="AA111" s="22" t="s">
        <v>196</v>
      </c>
      <c r="AF111" s="57" t="s">
        <v>39</v>
      </c>
      <c r="AG111" s="22" t="s">
        <v>199</v>
      </c>
      <c r="AH111" s="57" t="s">
        <v>40</v>
      </c>
      <c r="AI111" s="22" t="s">
        <v>200</v>
      </c>
      <c r="AW111" s="22"/>
      <c r="AX111" s="20" t="s">
        <v>23</v>
      </c>
      <c r="AY111" s="20">
        <v>10</v>
      </c>
      <c r="AZ111" s="20" t="s">
        <v>24</v>
      </c>
      <c r="BA111" s="20">
        <v>90</v>
      </c>
      <c r="BD111" s="14"/>
      <c r="BJ111" t="s">
        <v>169</v>
      </c>
      <c r="BK111" t="s">
        <v>166</v>
      </c>
      <c r="BN111" s="36">
        <v>1950</v>
      </c>
      <c r="BO111" s="36">
        <v>1950</v>
      </c>
      <c r="BP111">
        <f t="shared" si="8"/>
        <v>408</v>
      </c>
      <c r="BR111" s="38">
        <v>44733</v>
      </c>
      <c r="BS111" s="20" t="s">
        <v>220</v>
      </c>
      <c r="BT111" s="20" t="str">
        <f t="shared" si="5"/>
        <v>AMadonnaDiASierra_COR22B108</v>
      </c>
    </row>
    <row r="112" spans="2:72" ht="18.75" customHeight="1" x14ac:dyDescent="0.25">
      <c r="B112" s="20">
        <f t="shared" si="9"/>
        <v>109</v>
      </c>
      <c r="C112" s="22" t="str">
        <f t="shared" si="10"/>
        <v>A Madonna Di A Sierra #109</v>
      </c>
      <c r="D112" t="str">
        <f t="shared" si="11"/>
        <v>COR22B109</v>
      </c>
      <c r="E112" s="56" t="s">
        <v>202</v>
      </c>
      <c r="F112" s="20">
        <v>1000</v>
      </c>
      <c r="G112" s="63" t="s">
        <v>201</v>
      </c>
      <c r="H112" s="23" t="s">
        <v>157</v>
      </c>
      <c r="J112" s="57" t="s">
        <v>192</v>
      </c>
      <c r="K112" s="22" t="s">
        <v>204</v>
      </c>
      <c r="L112" s="57" t="s">
        <v>158</v>
      </c>
      <c r="M112" s="22">
        <v>2</v>
      </c>
      <c r="N112" s="57" t="s">
        <v>159</v>
      </c>
      <c r="O112" s="22">
        <v>2</v>
      </c>
      <c r="P112" s="57" t="s">
        <v>160</v>
      </c>
      <c r="Q112" s="22">
        <v>2</v>
      </c>
      <c r="V112" s="57" t="s">
        <v>194</v>
      </c>
      <c r="Z112" s="57" t="s">
        <v>38</v>
      </c>
      <c r="AA112" s="22" t="s">
        <v>196</v>
      </c>
      <c r="AF112" s="57" t="s">
        <v>39</v>
      </c>
      <c r="AG112" s="22" t="s">
        <v>199</v>
      </c>
      <c r="AH112" s="57" t="s">
        <v>40</v>
      </c>
      <c r="AI112" s="22" t="s">
        <v>200</v>
      </c>
      <c r="AW112" s="22"/>
      <c r="AX112" s="20" t="s">
        <v>23</v>
      </c>
      <c r="AY112" s="20">
        <v>10</v>
      </c>
      <c r="AZ112" s="20" t="s">
        <v>24</v>
      </c>
      <c r="BA112" s="20">
        <v>90</v>
      </c>
      <c r="BD112" s="14"/>
      <c r="BJ112" t="s">
        <v>169</v>
      </c>
      <c r="BK112" t="s">
        <v>166</v>
      </c>
      <c r="BN112" s="36">
        <v>1950</v>
      </c>
      <c r="BO112" s="36">
        <v>1950</v>
      </c>
      <c r="BP112">
        <f t="shared" si="8"/>
        <v>408</v>
      </c>
      <c r="BR112" s="38">
        <v>44733</v>
      </c>
      <c r="BS112" s="20" t="s">
        <v>167</v>
      </c>
      <c r="BT112" s="20" t="str">
        <f t="shared" si="5"/>
        <v>AMadonnaDiASierra_COR22B109</v>
      </c>
    </row>
    <row r="113" spans="2:72" ht="18.75" customHeight="1" x14ac:dyDescent="0.25">
      <c r="B113" s="20">
        <f t="shared" si="9"/>
        <v>110</v>
      </c>
      <c r="C113" s="22" t="str">
        <f t="shared" si="10"/>
        <v>A Madonna Di A Sierra #110</v>
      </c>
      <c r="D113" t="str">
        <f t="shared" si="11"/>
        <v>COR22B110</v>
      </c>
      <c r="E113" s="56" t="s">
        <v>202</v>
      </c>
      <c r="F113" s="20">
        <v>1000</v>
      </c>
      <c r="G113" s="63" t="s">
        <v>201</v>
      </c>
      <c r="H113" s="23" t="s">
        <v>157</v>
      </c>
      <c r="J113" s="57" t="s">
        <v>192</v>
      </c>
      <c r="K113" s="22" t="s">
        <v>204</v>
      </c>
      <c r="L113" s="57" t="s">
        <v>158</v>
      </c>
      <c r="M113" s="22">
        <v>2</v>
      </c>
      <c r="N113" s="57" t="s">
        <v>159</v>
      </c>
      <c r="O113" s="22">
        <v>2</v>
      </c>
      <c r="P113" s="57" t="s">
        <v>160</v>
      </c>
      <c r="Q113" s="22">
        <v>2</v>
      </c>
      <c r="V113" s="57" t="s">
        <v>194</v>
      </c>
      <c r="Z113" s="57" t="s">
        <v>38</v>
      </c>
      <c r="AA113" s="22" t="s">
        <v>196</v>
      </c>
      <c r="AF113" s="57" t="s">
        <v>39</v>
      </c>
      <c r="AG113" s="22" t="s">
        <v>199</v>
      </c>
      <c r="AH113" s="57" t="s">
        <v>40</v>
      </c>
      <c r="AI113" s="22" t="s">
        <v>200</v>
      </c>
      <c r="AW113" s="22"/>
      <c r="AX113" s="20" t="s">
        <v>23</v>
      </c>
      <c r="AY113" s="20">
        <v>10</v>
      </c>
      <c r="AZ113" s="20" t="s">
        <v>24</v>
      </c>
      <c r="BA113" s="20">
        <v>90</v>
      </c>
      <c r="BD113" s="14"/>
      <c r="BJ113" t="s">
        <v>169</v>
      </c>
      <c r="BK113" t="s">
        <v>166</v>
      </c>
      <c r="BN113" s="36">
        <v>1950</v>
      </c>
      <c r="BO113" s="36">
        <v>1950</v>
      </c>
      <c r="BP113">
        <f t="shared" si="8"/>
        <v>408</v>
      </c>
      <c r="BR113" s="38">
        <v>44733</v>
      </c>
      <c r="BS113" s="20" t="s">
        <v>167</v>
      </c>
      <c r="BT113" s="20" t="str">
        <f t="shared" si="5"/>
        <v>AMadonnaDiASierra_COR22B110</v>
      </c>
    </row>
    <row r="114" spans="2:72" ht="18.75" customHeight="1" x14ac:dyDescent="0.25">
      <c r="B114" s="20">
        <f t="shared" si="9"/>
        <v>111</v>
      </c>
      <c r="C114" s="22" t="str">
        <f t="shared" si="10"/>
        <v>A Madonna Di A Sierra #111</v>
      </c>
      <c r="D114" t="str">
        <f t="shared" si="11"/>
        <v>COR22B111</v>
      </c>
      <c r="E114" s="56" t="s">
        <v>202</v>
      </c>
      <c r="F114" s="20">
        <v>1000</v>
      </c>
      <c r="G114" s="63" t="s">
        <v>201</v>
      </c>
      <c r="H114" s="23" t="s">
        <v>157</v>
      </c>
      <c r="J114" s="57" t="s">
        <v>192</v>
      </c>
      <c r="K114" s="22" t="s">
        <v>204</v>
      </c>
      <c r="L114" s="57" t="s">
        <v>158</v>
      </c>
      <c r="M114" s="22">
        <v>2</v>
      </c>
      <c r="N114" s="57" t="s">
        <v>159</v>
      </c>
      <c r="O114" s="22">
        <v>2</v>
      </c>
      <c r="P114" s="57" t="s">
        <v>160</v>
      </c>
      <c r="Q114" s="22">
        <v>2</v>
      </c>
      <c r="V114" s="57" t="s">
        <v>194</v>
      </c>
      <c r="Z114" s="57" t="s">
        <v>38</v>
      </c>
      <c r="AA114" s="22" t="s">
        <v>196</v>
      </c>
      <c r="AF114" s="57" t="s">
        <v>39</v>
      </c>
      <c r="AG114" s="22" t="s">
        <v>199</v>
      </c>
      <c r="AH114" s="57" t="s">
        <v>40</v>
      </c>
      <c r="AI114" s="22" t="s">
        <v>200</v>
      </c>
      <c r="AW114" s="22"/>
      <c r="AX114" s="20" t="s">
        <v>23</v>
      </c>
      <c r="AY114" s="20">
        <v>10</v>
      </c>
      <c r="AZ114" s="20" t="s">
        <v>24</v>
      </c>
      <c r="BA114" s="20">
        <v>90</v>
      </c>
      <c r="BD114" s="14"/>
      <c r="BJ114" t="s">
        <v>169</v>
      </c>
      <c r="BK114" t="s">
        <v>166</v>
      </c>
      <c r="BN114" s="36">
        <v>1950</v>
      </c>
      <c r="BO114" s="36">
        <v>1950</v>
      </c>
      <c r="BP114">
        <f t="shared" si="8"/>
        <v>408</v>
      </c>
      <c r="BR114" s="38">
        <v>44733</v>
      </c>
      <c r="BS114" s="20" t="s">
        <v>167</v>
      </c>
      <c r="BT114" s="20" t="str">
        <f t="shared" si="5"/>
        <v>AMadonnaDiASierra_COR22B111</v>
      </c>
    </row>
    <row r="115" spans="2:72" ht="18.75" customHeight="1" x14ac:dyDescent="0.25">
      <c r="B115" s="20">
        <f t="shared" si="9"/>
        <v>112</v>
      </c>
      <c r="C115" s="22" t="str">
        <f t="shared" si="10"/>
        <v>A Madonna Di A Sierra #112</v>
      </c>
      <c r="D115" t="str">
        <f t="shared" si="11"/>
        <v>COR22B112</v>
      </c>
      <c r="E115" s="56" t="s">
        <v>202</v>
      </c>
      <c r="F115" s="20">
        <v>1000</v>
      </c>
      <c r="G115" s="63" t="s">
        <v>201</v>
      </c>
      <c r="H115" s="23" t="s">
        <v>157</v>
      </c>
      <c r="J115" s="57" t="s">
        <v>192</v>
      </c>
      <c r="K115" s="22" t="s">
        <v>204</v>
      </c>
      <c r="L115" s="57" t="s">
        <v>158</v>
      </c>
      <c r="M115" s="22">
        <v>2</v>
      </c>
      <c r="N115" s="57" t="s">
        <v>159</v>
      </c>
      <c r="O115" s="22">
        <v>2</v>
      </c>
      <c r="P115" s="57" t="s">
        <v>160</v>
      </c>
      <c r="Q115" s="22">
        <v>2</v>
      </c>
      <c r="V115" s="57" t="s">
        <v>194</v>
      </c>
      <c r="Z115" s="57" t="s">
        <v>38</v>
      </c>
      <c r="AA115" s="22" t="s">
        <v>196</v>
      </c>
      <c r="AF115" s="57" t="s">
        <v>39</v>
      </c>
      <c r="AG115" s="22" t="s">
        <v>199</v>
      </c>
      <c r="AH115" s="57" t="s">
        <v>40</v>
      </c>
      <c r="AI115" s="22" t="s">
        <v>200</v>
      </c>
      <c r="AW115" s="22"/>
      <c r="AX115" s="20" t="s">
        <v>23</v>
      </c>
      <c r="AY115" s="20">
        <v>10</v>
      </c>
      <c r="AZ115" s="20" t="s">
        <v>24</v>
      </c>
      <c r="BA115" s="20">
        <v>90</v>
      </c>
      <c r="BD115" s="14"/>
      <c r="BJ115" t="s">
        <v>169</v>
      </c>
      <c r="BK115" t="s">
        <v>166</v>
      </c>
      <c r="BN115" s="36">
        <v>1950</v>
      </c>
      <c r="BO115" s="36">
        <v>1950</v>
      </c>
      <c r="BP115">
        <f t="shared" si="8"/>
        <v>408</v>
      </c>
      <c r="BR115" s="38">
        <v>44733</v>
      </c>
      <c r="BS115" s="20" t="s">
        <v>167</v>
      </c>
      <c r="BT115" s="20" t="str">
        <f t="shared" si="5"/>
        <v>AMadonnaDiASierra_COR22B112</v>
      </c>
    </row>
    <row r="116" spans="2:72" ht="18.75" customHeight="1" x14ac:dyDescent="0.25">
      <c r="B116" s="20">
        <f t="shared" si="9"/>
        <v>113</v>
      </c>
      <c r="C116" s="22" t="str">
        <f t="shared" si="10"/>
        <v>A Madonna Di A Sierra #113</v>
      </c>
      <c r="D116" t="str">
        <f t="shared" si="11"/>
        <v>COR22B113</v>
      </c>
      <c r="E116" s="56" t="s">
        <v>202</v>
      </c>
      <c r="F116" s="20">
        <v>1000</v>
      </c>
      <c r="G116" s="63" t="s">
        <v>201</v>
      </c>
      <c r="H116" s="23" t="s">
        <v>157</v>
      </c>
      <c r="J116" s="57" t="s">
        <v>192</v>
      </c>
      <c r="K116" s="22" t="s">
        <v>204</v>
      </c>
      <c r="L116" s="57" t="s">
        <v>158</v>
      </c>
      <c r="M116" s="22">
        <v>2</v>
      </c>
      <c r="N116" s="57" t="s">
        <v>159</v>
      </c>
      <c r="O116" s="22">
        <v>2</v>
      </c>
      <c r="P116" s="57" t="s">
        <v>160</v>
      </c>
      <c r="Q116" s="22">
        <v>2</v>
      </c>
      <c r="V116" s="57" t="s">
        <v>194</v>
      </c>
      <c r="Z116" s="57" t="s">
        <v>38</v>
      </c>
      <c r="AA116" s="22" t="s">
        <v>196</v>
      </c>
      <c r="AF116" s="57" t="s">
        <v>39</v>
      </c>
      <c r="AG116" s="22" t="s">
        <v>199</v>
      </c>
      <c r="AH116" s="57" t="s">
        <v>40</v>
      </c>
      <c r="AI116" s="22" t="s">
        <v>200</v>
      </c>
      <c r="AW116" s="22"/>
      <c r="AX116" s="20" t="s">
        <v>23</v>
      </c>
      <c r="AY116" s="20">
        <v>10</v>
      </c>
      <c r="AZ116" s="20" t="s">
        <v>24</v>
      </c>
      <c r="BA116" s="20">
        <v>90</v>
      </c>
      <c r="BD116" s="14"/>
      <c r="BJ116" t="s">
        <v>169</v>
      </c>
      <c r="BK116" t="s">
        <v>166</v>
      </c>
      <c r="BN116" s="36">
        <v>1950</v>
      </c>
      <c r="BO116" s="36">
        <v>1950</v>
      </c>
      <c r="BP116">
        <f t="shared" si="8"/>
        <v>408</v>
      </c>
      <c r="BR116" s="38">
        <v>44733</v>
      </c>
      <c r="BS116" s="20" t="s">
        <v>167</v>
      </c>
      <c r="BT116" s="20" t="str">
        <f t="shared" si="5"/>
        <v>AMadonnaDiASierra_COR22B113</v>
      </c>
    </row>
    <row r="117" spans="2:72" ht="18.75" customHeight="1" x14ac:dyDescent="0.25">
      <c r="B117" s="20">
        <f t="shared" si="9"/>
        <v>114</v>
      </c>
      <c r="C117" s="22" t="str">
        <f t="shared" si="10"/>
        <v>A Madonna Di A Sierra #114</v>
      </c>
      <c r="D117" t="str">
        <f t="shared" si="11"/>
        <v>COR22B114</v>
      </c>
      <c r="E117" s="56" t="s">
        <v>202</v>
      </c>
      <c r="F117" s="20">
        <v>1000</v>
      </c>
      <c r="G117" s="63" t="s">
        <v>201</v>
      </c>
      <c r="H117" s="23" t="s">
        <v>157</v>
      </c>
      <c r="J117" s="57" t="s">
        <v>192</v>
      </c>
      <c r="K117" s="22" t="s">
        <v>204</v>
      </c>
      <c r="L117" s="57" t="s">
        <v>158</v>
      </c>
      <c r="M117" s="22">
        <v>2</v>
      </c>
      <c r="N117" s="57" t="s">
        <v>159</v>
      </c>
      <c r="O117" s="22">
        <v>2</v>
      </c>
      <c r="P117" s="57" t="s">
        <v>160</v>
      </c>
      <c r="Q117" s="22">
        <v>2</v>
      </c>
      <c r="V117" s="57" t="s">
        <v>194</v>
      </c>
      <c r="Z117" s="57" t="s">
        <v>38</v>
      </c>
      <c r="AA117" s="22" t="s">
        <v>196</v>
      </c>
      <c r="AF117" s="57" t="s">
        <v>39</v>
      </c>
      <c r="AG117" s="22" t="s">
        <v>199</v>
      </c>
      <c r="AH117" s="57" t="s">
        <v>40</v>
      </c>
      <c r="AI117" s="22" t="s">
        <v>200</v>
      </c>
      <c r="AW117" s="22"/>
      <c r="AX117" s="20" t="s">
        <v>23</v>
      </c>
      <c r="AY117" s="20">
        <v>10</v>
      </c>
      <c r="AZ117" s="20" t="s">
        <v>24</v>
      </c>
      <c r="BA117" s="20">
        <v>90</v>
      </c>
      <c r="BD117" s="14"/>
      <c r="BJ117" t="s">
        <v>169</v>
      </c>
      <c r="BK117" t="s">
        <v>166</v>
      </c>
      <c r="BN117" s="36">
        <v>1950</v>
      </c>
      <c r="BO117" s="36">
        <v>1950</v>
      </c>
      <c r="BP117">
        <f t="shared" si="8"/>
        <v>408</v>
      </c>
      <c r="BR117" s="38">
        <v>44733</v>
      </c>
      <c r="BS117" s="20" t="s">
        <v>167</v>
      </c>
      <c r="BT117" s="20" t="str">
        <f t="shared" si="5"/>
        <v>AMadonnaDiASierra_COR22B114</v>
      </c>
    </row>
    <row r="118" spans="2:72" ht="18.75" customHeight="1" x14ac:dyDescent="0.25">
      <c r="B118" s="20">
        <f t="shared" si="9"/>
        <v>115</v>
      </c>
      <c r="C118" s="22" t="str">
        <f t="shared" si="10"/>
        <v>A Madonna Di A Sierra #115</v>
      </c>
      <c r="D118" t="str">
        <f t="shared" si="11"/>
        <v>COR22B115</v>
      </c>
      <c r="E118" s="56" t="s">
        <v>202</v>
      </c>
      <c r="F118" s="20">
        <v>1000</v>
      </c>
      <c r="G118" s="63" t="s">
        <v>201</v>
      </c>
      <c r="H118" s="23" t="s">
        <v>157</v>
      </c>
      <c r="J118" s="57" t="s">
        <v>192</v>
      </c>
      <c r="K118" s="22" t="s">
        <v>204</v>
      </c>
      <c r="L118" s="57" t="s">
        <v>158</v>
      </c>
      <c r="M118" s="22">
        <v>2</v>
      </c>
      <c r="N118" s="57" t="s">
        <v>159</v>
      </c>
      <c r="O118" s="22">
        <v>2</v>
      </c>
      <c r="P118" s="57" t="s">
        <v>160</v>
      </c>
      <c r="Q118" s="22">
        <v>2</v>
      </c>
      <c r="V118" s="57" t="s">
        <v>194</v>
      </c>
      <c r="Z118" s="57" t="s">
        <v>38</v>
      </c>
      <c r="AA118" s="22" t="s">
        <v>196</v>
      </c>
      <c r="AF118" s="57" t="s">
        <v>39</v>
      </c>
      <c r="AG118" s="22" t="s">
        <v>199</v>
      </c>
      <c r="AH118" s="57" t="s">
        <v>40</v>
      </c>
      <c r="AI118" s="22" t="s">
        <v>200</v>
      </c>
      <c r="AW118" s="22"/>
      <c r="AX118" s="20" t="s">
        <v>23</v>
      </c>
      <c r="AY118" s="20">
        <v>10</v>
      </c>
      <c r="AZ118" s="20" t="s">
        <v>24</v>
      </c>
      <c r="BA118" s="20">
        <v>90</v>
      </c>
      <c r="BD118" s="14"/>
      <c r="BJ118" t="s">
        <v>169</v>
      </c>
      <c r="BK118" t="s">
        <v>166</v>
      </c>
      <c r="BN118" s="36">
        <v>1950</v>
      </c>
      <c r="BO118" s="36">
        <v>1950</v>
      </c>
      <c r="BP118">
        <f t="shared" si="8"/>
        <v>408</v>
      </c>
      <c r="BR118" s="38">
        <v>44733</v>
      </c>
      <c r="BS118" s="20" t="s">
        <v>167</v>
      </c>
      <c r="BT118" s="20" t="str">
        <f t="shared" si="5"/>
        <v>AMadonnaDiASierra_COR22B115</v>
      </c>
    </row>
    <row r="119" spans="2:72" ht="18.75" customHeight="1" x14ac:dyDescent="0.25">
      <c r="B119" s="20">
        <f t="shared" si="9"/>
        <v>116</v>
      </c>
      <c r="C119" s="22" t="str">
        <f t="shared" si="10"/>
        <v>A Madonna Di A Sierra #116</v>
      </c>
      <c r="D119" t="str">
        <f t="shared" si="11"/>
        <v>COR22B116</v>
      </c>
      <c r="E119" s="56" t="s">
        <v>202</v>
      </c>
      <c r="F119" s="20">
        <v>1000</v>
      </c>
      <c r="G119" s="63" t="s">
        <v>201</v>
      </c>
      <c r="H119" s="23" t="s">
        <v>157</v>
      </c>
      <c r="J119" s="57" t="s">
        <v>192</v>
      </c>
      <c r="K119" s="22" t="s">
        <v>204</v>
      </c>
      <c r="L119" s="57" t="s">
        <v>158</v>
      </c>
      <c r="M119" s="22">
        <v>2</v>
      </c>
      <c r="N119" s="57" t="s">
        <v>159</v>
      </c>
      <c r="O119" s="22">
        <v>2</v>
      </c>
      <c r="P119" s="57" t="s">
        <v>160</v>
      </c>
      <c r="Q119" s="22">
        <v>2</v>
      </c>
      <c r="V119" s="57" t="s">
        <v>194</v>
      </c>
      <c r="Z119" s="57" t="s">
        <v>38</v>
      </c>
      <c r="AA119" s="22" t="s">
        <v>196</v>
      </c>
      <c r="AF119" s="57" t="s">
        <v>39</v>
      </c>
      <c r="AG119" s="22" t="s">
        <v>199</v>
      </c>
      <c r="AH119" s="57" t="s">
        <v>40</v>
      </c>
      <c r="AI119" s="22" t="s">
        <v>200</v>
      </c>
      <c r="AW119" s="22"/>
      <c r="AX119" s="20" t="s">
        <v>23</v>
      </c>
      <c r="AY119" s="20">
        <v>10</v>
      </c>
      <c r="AZ119" s="20" t="s">
        <v>24</v>
      </c>
      <c r="BA119" s="20">
        <v>90</v>
      </c>
      <c r="BD119" s="14"/>
      <c r="BJ119" t="s">
        <v>169</v>
      </c>
      <c r="BK119" t="s">
        <v>166</v>
      </c>
      <c r="BN119" s="36">
        <v>1950</v>
      </c>
      <c r="BO119" s="36">
        <v>1950</v>
      </c>
      <c r="BP119">
        <f t="shared" si="8"/>
        <v>408</v>
      </c>
      <c r="BR119" s="38">
        <v>44733</v>
      </c>
      <c r="BS119" s="20" t="s">
        <v>167</v>
      </c>
      <c r="BT119" s="20" t="str">
        <f t="shared" si="5"/>
        <v>AMadonnaDiASierra_COR22B116</v>
      </c>
    </row>
    <row r="120" spans="2:72" ht="18.75" customHeight="1" x14ac:dyDescent="0.25">
      <c r="B120" s="20">
        <f t="shared" si="9"/>
        <v>117</v>
      </c>
      <c r="C120" s="22" t="str">
        <f t="shared" si="10"/>
        <v>A Madonna Di A Sierra #117</v>
      </c>
      <c r="D120" t="str">
        <f t="shared" si="11"/>
        <v>COR22B117</v>
      </c>
      <c r="E120" s="56" t="s">
        <v>202</v>
      </c>
      <c r="F120" s="20">
        <v>1000</v>
      </c>
      <c r="G120" s="63" t="s">
        <v>201</v>
      </c>
      <c r="H120" s="23" t="s">
        <v>157</v>
      </c>
      <c r="J120" s="57" t="s">
        <v>192</v>
      </c>
      <c r="K120" s="22" t="s">
        <v>204</v>
      </c>
      <c r="L120" s="57" t="s">
        <v>158</v>
      </c>
      <c r="M120" s="22">
        <v>2</v>
      </c>
      <c r="N120" s="57" t="s">
        <v>159</v>
      </c>
      <c r="O120" s="22">
        <v>2</v>
      </c>
      <c r="P120" s="57" t="s">
        <v>160</v>
      </c>
      <c r="Q120" s="22">
        <v>2</v>
      </c>
      <c r="V120" s="57" t="s">
        <v>194</v>
      </c>
      <c r="Z120" s="57" t="s">
        <v>38</v>
      </c>
      <c r="AA120" s="22" t="s">
        <v>196</v>
      </c>
      <c r="AF120" s="57" t="s">
        <v>39</v>
      </c>
      <c r="AG120" s="22" t="s">
        <v>199</v>
      </c>
      <c r="AH120" s="57" t="s">
        <v>40</v>
      </c>
      <c r="AI120" s="22" t="s">
        <v>200</v>
      </c>
      <c r="AW120" s="22"/>
      <c r="AX120" s="20" t="s">
        <v>23</v>
      </c>
      <c r="AY120" s="20">
        <v>10</v>
      </c>
      <c r="AZ120" s="20" t="s">
        <v>24</v>
      </c>
      <c r="BA120" s="20">
        <v>90</v>
      </c>
      <c r="BD120" s="14"/>
      <c r="BJ120" t="s">
        <v>169</v>
      </c>
      <c r="BK120" t="s">
        <v>166</v>
      </c>
      <c r="BN120" s="36">
        <v>1950</v>
      </c>
      <c r="BO120" s="36">
        <v>1950</v>
      </c>
      <c r="BP120">
        <f t="shared" si="8"/>
        <v>408</v>
      </c>
      <c r="BR120" s="38">
        <v>44733</v>
      </c>
      <c r="BS120" s="20" t="s">
        <v>167</v>
      </c>
      <c r="BT120" s="20" t="str">
        <f t="shared" si="5"/>
        <v>AMadonnaDiASierra_COR22B117</v>
      </c>
    </row>
    <row r="121" spans="2:72" ht="18.75" customHeight="1" x14ac:dyDescent="0.25">
      <c r="B121" s="20">
        <f t="shared" si="9"/>
        <v>118</v>
      </c>
      <c r="C121" s="22" t="str">
        <f t="shared" si="10"/>
        <v>A Madonna Di A Sierra #118</v>
      </c>
      <c r="D121" t="str">
        <f t="shared" si="11"/>
        <v>COR22B118</v>
      </c>
      <c r="E121" s="56" t="s">
        <v>202</v>
      </c>
      <c r="F121" s="20">
        <v>1000</v>
      </c>
      <c r="G121" s="63" t="s">
        <v>201</v>
      </c>
      <c r="H121" s="23" t="s">
        <v>157</v>
      </c>
      <c r="J121" s="57" t="s">
        <v>192</v>
      </c>
      <c r="K121" s="22" t="s">
        <v>204</v>
      </c>
      <c r="L121" s="57" t="s">
        <v>158</v>
      </c>
      <c r="M121" s="22">
        <v>2</v>
      </c>
      <c r="N121" s="57" t="s">
        <v>159</v>
      </c>
      <c r="O121" s="22">
        <v>2</v>
      </c>
      <c r="P121" s="57" t="s">
        <v>160</v>
      </c>
      <c r="Q121" s="22">
        <v>2</v>
      </c>
      <c r="V121" s="57" t="s">
        <v>194</v>
      </c>
      <c r="Z121" s="57" t="s">
        <v>38</v>
      </c>
      <c r="AA121" s="22" t="s">
        <v>196</v>
      </c>
      <c r="AF121" s="57" t="s">
        <v>39</v>
      </c>
      <c r="AG121" s="22" t="s">
        <v>199</v>
      </c>
      <c r="AH121" s="57" t="s">
        <v>40</v>
      </c>
      <c r="AI121" s="22" t="s">
        <v>200</v>
      </c>
      <c r="AW121" s="22"/>
      <c r="AX121" s="20" t="s">
        <v>23</v>
      </c>
      <c r="AY121" s="20">
        <v>10</v>
      </c>
      <c r="AZ121" s="20" t="s">
        <v>24</v>
      </c>
      <c r="BA121" s="20">
        <v>90</v>
      </c>
      <c r="BD121" s="14"/>
      <c r="BJ121" t="s">
        <v>169</v>
      </c>
      <c r="BK121" t="s">
        <v>166</v>
      </c>
      <c r="BN121" s="36">
        <v>1950</v>
      </c>
      <c r="BO121" s="36">
        <v>1950</v>
      </c>
      <c r="BP121">
        <f t="shared" si="8"/>
        <v>408</v>
      </c>
      <c r="BR121" s="38">
        <v>44733</v>
      </c>
      <c r="BS121" s="20" t="s">
        <v>167</v>
      </c>
      <c r="BT121" s="20" t="str">
        <f t="shared" si="5"/>
        <v>AMadonnaDiASierra_COR22B118</v>
      </c>
    </row>
    <row r="122" spans="2:72" ht="18.75" customHeight="1" x14ac:dyDescent="0.25">
      <c r="B122" s="20">
        <f t="shared" si="9"/>
        <v>119</v>
      </c>
      <c r="C122" s="22" t="str">
        <f t="shared" si="10"/>
        <v>A Madonna Di A Sierra #119</v>
      </c>
      <c r="D122" t="str">
        <f t="shared" si="11"/>
        <v>COR22B119</v>
      </c>
      <c r="E122" s="56" t="s">
        <v>202</v>
      </c>
      <c r="F122" s="20">
        <v>1000</v>
      </c>
      <c r="G122" s="63" t="s">
        <v>201</v>
      </c>
      <c r="H122" s="23" t="s">
        <v>157</v>
      </c>
      <c r="J122" s="57" t="s">
        <v>192</v>
      </c>
      <c r="K122" s="22" t="s">
        <v>204</v>
      </c>
      <c r="L122" s="57" t="s">
        <v>158</v>
      </c>
      <c r="M122" s="22">
        <v>2</v>
      </c>
      <c r="N122" s="57" t="s">
        <v>159</v>
      </c>
      <c r="O122" s="22">
        <v>2</v>
      </c>
      <c r="P122" s="57" t="s">
        <v>160</v>
      </c>
      <c r="Q122" s="22">
        <v>2</v>
      </c>
      <c r="V122" s="57" t="s">
        <v>194</v>
      </c>
      <c r="Z122" s="57" t="s">
        <v>38</v>
      </c>
      <c r="AA122" s="22" t="s">
        <v>196</v>
      </c>
      <c r="AF122" s="57" t="s">
        <v>39</v>
      </c>
      <c r="AG122" s="22" t="s">
        <v>199</v>
      </c>
      <c r="AH122" s="57" t="s">
        <v>40</v>
      </c>
      <c r="AI122" s="22" t="s">
        <v>200</v>
      </c>
      <c r="AW122" s="22"/>
      <c r="AX122" s="20" t="s">
        <v>23</v>
      </c>
      <c r="AY122" s="20">
        <v>10</v>
      </c>
      <c r="AZ122" s="20" t="s">
        <v>24</v>
      </c>
      <c r="BA122" s="20">
        <v>90</v>
      </c>
      <c r="BD122" s="14"/>
      <c r="BJ122" t="s">
        <v>169</v>
      </c>
      <c r="BK122" t="s">
        <v>166</v>
      </c>
      <c r="BN122" s="36">
        <v>1950</v>
      </c>
      <c r="BO122" s="36">
        <v>1950</v>
      </c>
      <c r="BP122">
        <f t="shared" si="8"/>
        <v>408</v>
      </c>
      <c r="BR122" s="38">
        <v>44733</v>
      </c>
      <c r="BS122" s="20" t="s">
        <v>167</v>
      </c>
      <c r="BT122" s="20" t="str">
        <f t="shared" si="5"/>
        <v>AMadonnaDiASierra_COR22B119</v>
      </c>
    </row>
    <row r="123" spans="2:72" ht="18.75" customHeight="1" x14ac:dyDescent="0.25">
      <c r="B123" s="20">
        <f t="shared" si="9"/>
        <v>120</v>
      </c>
      <c r="C123" s="22" t="str">
        <f t="shared" si="10"/>
        <v>A Madonna Di A Sierra #120</v>
      </c>
      <c r="D123" t="str">
        <f t="shared" si="11"/>
        <v>COR22B120</v>
      </c>
      <c r="E123" s="56" t="s">
        <v>202</v>
      </c>
      <c r="F123" s="20">
        <v>1000</v>
      </c>
      <c r="G123" s="63" t="s">
        <v>201</v>
      </c>
      <c r="H123" s="23" t="s">
        <v>157</v>
      </c>
      <c r="J123" s="57" t="s">
        <v>192</v>
      </c>
      <c r="K123" s="22" t="s">
        <v>204</v>
      </c>
      <c r="L123" s="57" t="s">
        <v>158</v>
      </c>
      <c r="M123" s="22">
        <v>2</v>
      </c>
      <c r="N123" s="57" t="s">
        <v>159</v>
      </c>
      <c r="O123" s="22">
        <v>2</v>
      </c>
      <c r="P123" s="57" t="s">
        <v>160</v>
      </c>
      <c r="Q123" s="22">
        <v>2</v>
      </c>
      <c r="V123" s="57" t="s">
        <v>194</v>
      </c>
      <c r="Z123" s="57" t="s">
        <v>38</v>
      </c>
      <c r="AA123" s="22" t="s">
        <v>196</v>
      </c>
      <c r="AF123" s="57" t="s">
        <v>39</v>
      </c>
      <c r="AG123" s="22" t="s">
        <v>199</v>
      </c>
      <c r="AH123" s="57" t="s">
        <v>40</v>
      </c>
      <c r="AI123" s="22" t="s">
        <v>200</v>
      </c>
      <c r="AW123" s="22"/>
      <c r="AX123" s="20" t="s">
        <v>23</v>
      </c>
      <c r="AY123" s="20">
        <v>10</v>
      </c>
      <c r="AZ123" s="20" t="s">
        <v>24</v>
      </c>
      <c r="BA123" s="20">
        <v>90</v>
      </c>
      <c r="BD123" s="14"/>
      <c r="BJ123" t="s">
        <v>169</v>
      </c>
      <c r="BK123" t="s">
        <v>166</v>
      </c>
      <c r="BN123" s="36">
        <v>1950</v>
      </c>
      <c r="BO123" s="36">
        <v>1950</v>
      </c>
      <c r="BP123">
        <f t="shared" si="8"/>
        <v>408</v>
      </c>
      <c r="BR123" s="38">
        <v>44733</v>
      </c>
      <c r="BS123" s="20" t="s">
        <v>167</v>
      </c>
      <c r="BT123" s="20" t="str">
        <f t="shared" si="5"/>
        <v>AMadonnaDiASierra_COR22B120</v>
      </c>
    </row>
    <row r="124" spans="2:72" ht="18.75" customHeight="1" x14ac:dyDescent="0.25">
      <c r="B124" s="20">
        <f t="shared" si="9"/>
        <v>121</v>
      </c>
      <c r="C124" s="22" t="str">
        <f t="shared" si="10"/>
        <v>A Madonna Di A Sierra #121</v>
      </c>
      <c r="D124" t="str">
        <f t="shared" si="11"/>
        <v>COR22B121</v>
      </c>
      <c r="E124" s="56" t="s">
        <v>202</v>
      </c>
      <c r="F124" s="20">
        <v>1000</v>
      </c>
      <c r="G124" s="63" t="s">
        <v>201</v>
      </c>
      <c r="H124" s="23" t="s">
        <v>157</v>
      </c>
      <c r="J124" s="57" t="s">
        <v>192</v>
      </c>
      <c r="K124" s="22" t="s">
        <v>204</v>
      </c>
      <c r="L124" s="57" t="s">
        <v>158</v>
      </c>
      <c r="M124" s="22">
        <v>2</v>
      </c>
      <c r="N124" s="57" t="s">
        <v>159</v>
      </c>
      <c r="O124" s="22">
        <v>2</v>
      </c>
      <c r="P124" s="57" t="s">
        <v>160</v>
      </c>
      <c r="Q124" s="22">
        <v>2</v>
      </c>
      <c r="V124" s="57" t="s">
        <v>194</v>
      </c>
      <c r="Z124" s="57" t="s">
        <v>38</v>
      </c>
      <c r="AA124" s="22" t="s">
        <v>196</v>
      </c>
      <c r="AF124" s="57" t="s">
        <v>39</v>
      </c>
      <c r="AG124" s="22" t="s">
        <v>199</v>
      </c>
      <c r="AH124" s="57" t="s">
        <v>40</v>
      </c>
      <c r="AI124" s="22" t="s">
        <v>200</v>
      </c>
      <c r="AW124" s="22"/>
      <c r="AX124" s="20" t="s">
        <v>23</v>
      </c>
      <c r="AY124" s="20">
        <v>10</v>
      </c>
      <c r="AZ124" s="20" t="s">
        <v>24</v>
      </c>
      <c r="BA124" s="20">
        <v>90</v>
      </c>
      <c r="BD124" s="14"/>
      <c r="BJ124" t="s">
        <v>169</v>
      </c>
      <c r="BK124" t="s">
        <v>166</v>
      </c>
      <c r="BN124" s="36">
        <v>1950</v>
      </c>
      <c r="BO124" s="36">
        <v>1950</v>
      </c>
      <c r="BP124">
        <f t="shared" si="8"/>
        <v>408</v>
      </c>
      <c r="BR124" s="38">
        <v>44733</v>
      </c>
      <c r="BS124" s="20" t="s">
        <v>167</v>
      </c>
      <c r="BT124" s="20" t="str">
        <f t="shared" si="5"/>
        <v>AMadonnaDiASierra_COR22B121</v>
      </c>
    </row>
    <row r="125" spans="2:72" ht="18.75" customHeight="1" x14ac:dyDescent="0.25">
      <c r="B125" s="20">
        <f t="shared" si="9"/>
        <v>122</v>
      </c>
      <c r="C125" s="22" t="str">
        <f t="shared" si="10"/>
        <v>A Madonna Di A Sierra #122</v>
      </c>
      <c r="D125" t="str">
        <f t="shared" si="11"/>
        <v>COR22B122</v>
      </c>
      <c r="E125" s="56" t="s">
        <v>202</v>
      </c>
      <c r="F125" s="20">
        <v>1000</v>
      </c>
      <c r="G125" s="63" t="s">
        <v>201</v>
      </c>
      <c r="H125" s="23" t="s">
        <v>157</v>
      </c>
      <c r="J125" s="57" t="s">
        <v>192</v>
      </c>
      <c r="K125" s="22" t="s">
        <v>204</v>
      </c>
      <c r="L125" s="57" t="s">
        <v>158</v>
      </c>
      <c r="M125" s="22">
        <v>2</v>
      </c>
      <c r="N125" s="57" t="s">
        <v>159</v>
      </c>
      <c r="O125" s="22">
        <v>2</v>
      </c>
      <c r="P125" s="57" t="s">
        <v>160</v>
      </c>
      <c r="Q125" s="22">
        <v>2</v>
      </c>
      <c r="V125" s="57" t="s">
        <v>194</v>
      </c>
      <c r="Z125" s="57" t="s">
        <v>38</v>
      </c>
      <c r="AA125" s="22" t="s">
        <v>196</v>
      </c>
      <c r="AF125" s="57" t="s">
        <v>39</v>
      </c>
      <c r="AG125" s="22" t="s">
        <v>199</v>
      </c>
      <c r="AH125" s="57" t="s">
        <v>40</v>
      </c>
      <c r="AI125" s="22" t="s">
        <v>200</v>
      </c>
      <c r="AW125" s="22"/>
      <c r="AX125" s="20" t="s">
        <v>23</v>
      </c>
      <c r="AY125" s="20">
        <v>10</v>
      </c>
      <c r="AZ125" s="20" t="s">
        <v>24</v>
      </c>
      <c r="BA125" s="20">
        <v>90</v>
      </c>
      <c r="BD125" s="14"/>
      <c r="BJ125" t="s">
        <v>169</v>
      </c>
      <c r="BK125" t="s">
        <v>166</v>
      </c>
      <c r="BN125" s="36">
        <v>1950</v>
      </c>
      <c r="BO125" s="36">
        <v>1950</v>
      </c>
      <c r="BP125">
        <f t="shared" si="8"/>
        <v>408</v>
      </c>
      <c r="BR125" s="38">
        <v>44733</v>
      </c>
      <c r="BS125" s="20" t="s">
        <v>167</v>
      </c>
      <c r="BT125" s="20" t="str">
        <f t="shared" si="5"/>
        <v>AMadonnaDiASierra_COR22B122</v>
      </c>
    </row>
    <row r="126" spans="2:72" ht="18.75" customHeight="1" x14ac:dyDescent="0.25">
      <c r="B126" s="20">
        <f t="shared" si="9"/>
        <v>123</v>
      </c>
      <c r="C126" s="22" t="str">
        <f t="shared" si="10"/>
        <v>A Madonna Di A Sierra #123</v>
      </c>
      <c r="D126" t="str">
        <f t="shared" si="11"/>
        <v>COR22B123</v>
      </c>
      <c r="E126" s="56" t="s">
        <v>202</v>
      </c>
      <c r="F126" s="20">
        <v>1000</v>
      </c>
      <c r="G126" s="63" t="s">
        <v>201</v>
      </c>
      <c r="H126" s="23" t="s">
        <v>157</v>
      </c>
      <c r="J126" s="57" t="s">
        <v>192</v>
      </c>
      <c r="K126" s="22" t="s">
        <v>204</v>
      </c>
      <c r="L126" s="57" t="s">
        <v>158</v>
      </c>
      <c r="M126" s="22">
        <v>2</v>
      </c>
      <c r="N126" s="57" t="s">
        <v>159</v>
      </c>
      <c r="O126" s="22">
        <v>2</v>
      </c>
      <c r="P126" s="57" t="s">
        <v>160</v>
      </c>
      <c r="Q126" s="22">
        <v>2</v>
      </c>
      <c r="V126" s="57" t="s">
        <v>194</v>
      </c>
      <c r="Z126" s="57" t="s">
        <v>38</v>
      </c>
      <c r="AA126" s="22" t="s">
        <v>196</v>
      </c>
      <c r="AF126" s="57" t="s">
        <v>39</v>
      </c>
      <c r="AG126" s="22" t="s">
        <v>199</v>
      </c>
      <c r="AH126" s="57" t="s">
        <v>40</v>
      </c>
      <c r="AI126" s="22" t="s">
        <v>200</v>
      </c>
      <c r="AW126" s="22"/>
      <c r="AX126" s="20" t="s">
        <v>23</v>
      </c>
      <c r="AY126" s="20">
        <v>10</v>
      </c>
      <c r="AZ126" s="20" t="s">
        <v>24</v>
      </c>
      <c r="BA126" s="20">
        <v>90</v>
      </c>
      <c r="BD126" s="14"/>
      <c r="BJ126" t="s">
        <v>169</v>
      </c>
      <c r="BK126" t="s">
        <v>166</v>
      </c>
      <c r="BN126" s="36">
        <v>1950</v>
      </c>
      <c r="BO126" s="36">
        <v>1950</v>
      </c>
      <c r="BP126">
        <f t="shared" si="8"/>
        <v>408</v>
      </c>
      <c r="BR126" s="38">
        <v>44733</v>
      </c>
      <c r="BS126" s="20" t="s">
        <v>167</v>
      </c>
      <c r="BT126" s="20" t="str">
        <f t="shared" si="5"/>
        <v>AMadonnaDiASierra_COR22B123</v>
      </c>
    </row>
    <row r="127" spans="2:72" ht="18.75" customHeight="1" x14ac:dyDescent="0.25">
      <c r="B127" s="20">
        <f t="shared" si="9"/>
        <v>124</v>
      </c>
      <c r="C127" s="22" t="str">
        <f t="shared" si="10"/>
        <v>A Madonna Di A Sierra #124</v>
      </c>
      <c r="D127" t="str">
        <f t="shared" si="11"/>
        <v>COR22B124</v>
      </c>
      <c r="E127" s="56" t="s">
        <v>202</v>
      </c>
      <c r="F127" s="20">
        <v>1000</v>
      </c>
      <c r="G127" s="63" t="s">
        <v>201</v>
      </c>
      <c r="H127" s="23" t="s">
        <v>157</v>
      </c>
      <c r="J127" s="57" t="s">
        <v>192</v>
      </c>
      <c r="K127" s="22" t="s">
        <v>204</v>
      </c>
      <c r="L127" s="57" t="s">
        <v>158</v>
      </c>
      <c r="M127" s="22">
        <v>2</v>
      </c>
      <c r="N127" s="57" t="s">
        <v>159</v>
      </c>
      <c r="O127" s="22">
        <v>2</v>
      </c>
      <c r="P127" s="57" t="s">
        <v>160</v>
      </c>
      <c r="Q127" s="22">
        <v>2</v>
      </c>
      <c r="V127" s="57" t="s">
        <v>194</v>
      </c>
      <c r="Z127" s="57" t="s">
        <v>38</v>
      </c>
      <c r="AA127" s="22" t="s">
        <v>196</v>
      </c>
      <c r="AF127" s="57" t="s">
        <v>39</v>
      </c>
      <c r="AG127" s="22" t="s">
        <v>199</v>
      </c>
      <c r="AH127" s="57" t="s">
        <v>40</v>
      </c>
      <c r="AI127" s="22" t="s">
        <v>200</v>
      </c>
      <c r="AW127" s="22"/>
      <c r="AX127" s="20" t="s">
        <v>23</v>
      </c>
      <c r="AY127" s="20">
        <v>10</v>
      </c>
      <c r="AZ127" s="20" t="s">
        <v>24</v>
      </c>
      <c r="BA127" s="20">
        <v>90</v>
      </c>
      <c r="BD127" s="14"/>
      <c r="BJ127" t="s">
        <v>169</v>
      </c>
      <c r="BK127" t="s">
        <v>166</v>
      </c>
      <c r="BN127" s="36">
        <v>1950</v>
      </c>
      <c r="BO127" s="36">
        <v>1950</v>
      </c>
      <c r="BP127">
        <f t="shared" si="8"/>
        <v>408</v>
      </c>
      <c r="BR127" s="38">
        <v>44733</v>
      </c>
      <c r="BS127" s="20" t="s">
        <v>167</v>
      </c>
      <c r="BT127" s="20" t="str">
        <f t="shared" si="5"/>
        <v>AMadonnaDiASierra_COR22B124</v>
      </c>
    </row>
    <row r="128" spans="2:72" ht="18.75" customHeight="1" x14ac:dyDescent="0.25">
      <c r="B128" s="20">
        <f t="shared" si="9"/>
        <v>125</v>
      </c>
      <c r="C128" s="22" t="str">
        <f t="shared" si="10"/>
        <v>A Madonna Di A Sierra #125</v>
      </c>
      <c r="D128" t="str">
        <f t="shared" si="11"/>
        <v>COR22B125</v>
      </c>
      <c r="E128" s="56" t="s">
        <v>202</v>
      </c>
      <c r="F128" s="20">
        <v>1000</v>
      </c>
      <c r="G128" s="63" t="s">
        <v>201</v>
      </c>
      <c r="H128" s="23" t="s">
        <v>157</v>
      </c>
      <c r="J128" s="57" t="s">
        <v>192</v>
      </c>
      <c r="K128" s="22" t="s">
        <v>204</v>
      </c>
      <c r="L128" s="57" t="s">
        <v>158</v>
      </c>
      <c r="M128" s="22">
        <v>2</v>
      </c>
      <c r="N128" s="57" t="s">
        <v>159</v>
      </c>
      <c r="O128" s="22">
        <v>2</v>
      </c>
      <c r="P128" s="57" t="s">
        <v>160</v>
      </c>
      <c r="Q128" s="22">
        <v>2</v>
      </c>
      <c r="V128" s="57" t="s">
        <v>194</v>
      </c>
      <c r="Z128" s="57" t="s">
        <v>38</v>
      </c>
      <c r="AA128" s="22" t="s">
        <v>196</v>
      </c>
      <c r="AF128" s="57" t="s">
        <v>39</v>
      </c>
      <c r="AG128" s="22" t="s">
        <v>199</v>
      </c>
      <c r="AH128" s="57" t="s">
        <v>40</v>
      </c>
      <c r="AI128" s="22" t="s">
        <v>200</v>
      </c>
      <c r="AW128" s="22"/>
      <c r="AX128" s="20" t="s">
        <v>23</v>
      </c>
      <c r="AY128" s="20">
        <v>10</v>
      </c>
      <c r="AZ128" s="20" t="s">
        <v>24</v>
      </c>
      <c r="BA128" s="20">
        <v>90</v>
      </c>
      <c r="BD128" s="14"/>
      <c r="BJ128" t="s">
        <v>169</v>
      </c>
      <c r="BK128" t="s">
        <v>166</v>
      </c>
      <c r="BN128" s="36">
        <v>1950</v>
      </c>
      <c r="BO128" s="36">
        <v>1950</v>
      </c>
      <c r="BP128">
        <f t="shared" si="8"/>
        <v>408</v>
      </c>
      <c r="BR128" s="38">
        <v>44733</v>
      </c>
      <c r="BS128" s="20" t="s">
        <v>167</v>
      </c>
      <c r="BT128" s="20" t="str">
        <f t="shared" si="5"/>
        <v>AMadonnaDiASierra_COR22B125</v>
      </c>
    </row>
    <row r="129" spans="2:72" ht="18.75" customHeight="1" x14ac:dyDescent="0.25">
      <c r="B129" s="20">
        <f t="shared" si="9"/>
        <v>126</v>
      </c>
      <c r="C129" s="22" t="str">
        <f t="shared" si="10"/>
        <v>A Madonna Di A Sierra #126</v>
      </c>
      <c r="D129" t="str">
        <f t="shared" si="11"/>
        <v>COR22B126</v>
      </c>
      <c r="E129" s="56" t="s">
        <v>202</v>
      </c>
      <c r="F129" s="20">
        <v>1000</v>
      </c>
      <c r="G129" s="63" t="s">
        <v>201</v>
      </c>
      <c r="H129" s="23" t="s">
        <v>157</v>
      </c>
      <c r="J129" s="57" t="s">
        <v>192</v>
      </c>
      <c r="K129" s="22" t="s">
        <v>204</v>
      </c>
      <c r="L129" s="57" t="s">
        <v>158</v>
      </c>
      <c r="M129" s="22">
        <v>2</v>
      </c>
      <c r="N129" s="57" t="s">
        <v>159</v>
      </c>
      <c r="O129" s="22">
        <v>2</v>
      </c>
      <c r="P129" s="57" t="s">
        <v>160</v>
      </c>
      <c r="Q129" s="22">
        <v>2</v>
      </c>
      <c r="V129" s="57" t="s">
        <v>194</v>
      </c>
      <c r="Z129" s="57" t="s">
        <v>38</v>
      </c>
      <c r="AA129" s="22" t="s">
        <v>196</v>
      </c>
      <c r="AF129" s="57" t="s">
        <v>39</v>
      </c>
      <c r="AG129" s="22" t="s">
        <v>199</v>
      </c>
      <c r="AH129" s="57" t="s">
        <v>40</v>
      </c>
      <c r="AI129" s="22" t="s">
        <v>200</v>
      </c>
      <c r="AW129" s="22"/>
      <c r="AX129" s="20" t="s">
        <v>23</v>
      </c>
      <c r="AY129" s="20">
        <v>10</v>
      </c>
      <c r="AZ129" s="20" t="s">
        <v>24</v>
      </c>
      <c r="BA129" s="20">
        <v>90</v>
      </c>
      <c r="BD129" s="14"/>
      <c r="BJ129" t="s">
        <v>169</v>
      </c>
      <c r="BK129" t="s">
        <v>166</v>
      </c>
      <c r="BN129" s="36">
        <v>1950</v>
      </c>
      <c r="BO129" s="36">
        <v>1950</v>
      </c>
      <c r="BP129">
        <f t="shared" si="8"/>
        <v>408</v>
      </c>
      <c r="BR129" s="38">
        <v>44733</v>
      </c>
      <c r="BS129" s="20" t="s">
        <v>167</v>
      </c>
      <c r="BT129" s="20" t="str">
        <f t="shared" si="5"/>
        <v>AMadonnaDiASierra_COR22B126</v>
      </c>
    </row>
    <row r="130" spans="2:72" ht="18.75" customHeight="1" x14ac:dyDescent="0.25">
      <c r="B130" s="20">
        <f t="shared" si="9"/>
        <v>127</v>
      </c>
      <c r="C130" s="22" t="str">
        <f t="shared" si="10"/>
        <v>A Madonna Di A Sierra #127</v>
      </c>
      <c r="D130" t="str">
        <f t="shared" si="11"/>
        <v>COR22B127</v>
      </c>
      <c r="E130" s="56" t="s">
        <v>202</v>
      </c>
      <c r="F130" s="20">
        <v>1000</v>
      </c>
      <c r="G130" s="63" t="s">
        <v>201</v>
      </c>
      <c r="H130" s="23" t="s">
        <v>157</v>
      </c>
      <c r="J130" s="57" t="s">
        <v>192</v>
      </c>
      <c r="K130" s="22" t="s">
        <v>204</v>
      </c>
      <c r="L130" s="57" t="s">
        <v>158</v>
      </c>
      <c r="M130" s="22">
        <v>2</v>
      </c>
      <c r="N130" s="57" t="s">
        <v>159</v>
      </c>
      <c r="O130" s="22">
        <v>2</v>
      </c>
      <c r="P130" s="57" t="s">
        <v>160</v>
      </c>
      <c r="Q130" s="22">
        <v>2</v>
      </c>
      <c r="V130" s="57" t="s">
        <v>194</v>
      </c>
      <c r="Z130" s="57" t="s">
        <v>38</v>
      </c>
      <c r="AA130" s="22" t="s">
        <v>196</v>
      </c>
      <c r="AF130" s="57" t="s">
        <v>39</v>
      </c>
      <c r="AG130" s="22" t="s">
        <v>199</v>
      </c>
      <c r="AH130" s="57" t="s">
        <v>40</v>
      </c>
      <c r="AI130" s="22" t="s">
        <v>200</v>
      </c>
      <c r="AW130" s="22"/>
      <c r="AX130" s="20" t="s">
        <v>23</v>
      </c>
      <c r="AY130" s="20">
        <v>10</v>
      </c>
      <c r="AZ130" s="20" t="s">
        <v>24</v>
      </c>
      <c r="BA130" s="20">
        <v>90</v>
      </c>
      <c r="BD130" s="14"/>
      <c r="BJ130" t="s">
        <v>169</v>
      </c>
      <c r="BK130" t="s">
        <v>166</v>
      </c>
      <c r="BN130" s="36">
        <v>1950</v>
      </c>
      <c r="BO130" s="36">
        <v>1950</v>
      </c>
      <c r="BP130">
        <f t="shared" si="8"/>
        <v>408</v>
      </c>
      <c r="BR130" s="38">
        <v>44733</v>
      </c>
      <c r="BS130" s="20" t="s">
        <v>167</v>
      </c>
      <c r="BT130" s="20" t="str">
        <f t="shared" si="5"/>
        <v>AMadonnaDiASierra_COR22B127</v>
      </c>
    </row>
    <row r="131" spans="2:72" ht="18.75" customHeight="1" x14ac:dyDescent="0.25">
      <c r="B131" s="20">
        <f t="shared" si="9"/>
        <v>128</v>
      </c>
      <c r="C131" s="22" t="str">
        <f t="shared" si="10"/>
        <v>A Madonna Di A Sierra #128</v>
      </c>
      <c r="D131" t="str">
        <f t="shared" si="11"/>
        <v>COR22B128</v>
      </c>
      <c r="E131" s="56" t="s">
        <v>202</v>
      </c>
      <c r="F131" s="20">
        <v>1000</v>
      </c>
      <c r="G131" s="63" t="s">
        <v>201</v>
      </c>
      <c r="H131" s="23" t="s">
        <v>157</v>
      </c>
      <c r="J131" s="57" t="s">
        <v>192</v>
      </c>
      <c r="K131" s="22" t="s">
        <v>204</v>
      </c>
      <c r="L131" s="57" t="s">
        <v>158</v>
      </c>
      <c r="M131" s="22">
        <v>2</v>
      </c>
      <c r="N131" s="57" t="s">
        <v>159</v>
      </c>
      <c r="O131" s="22">
        <v>2</v>
      </c>
      <c r="P131" s="57" t="s">
        <v>160</v>
      </c>
      <c r="Q131" s="22">
        <v>2</v>
      </c>
      <c r="V131" s="57" t="s">
        <v>194</v>
      </c>
      <c r="Z131" s="57" t="s">
        <v>38</v>
      </c>
      <c r="AA131" s="22" t="s">
        <v>196</v>
      </c>
      <c r="AF131" s="57" t="s">
        <v>39</v>
      </c>
      <c r="AG131" s="22" t="s">
        <v>199</v>
      </c>
      <c r="AH131" s="57" t="s">
        <v>40</v>
      </c>
      <c r="AI131" s="22" t="s">
        <v>200</v>
      </c>
      <c r="AW131" s="22"/>
      <c r="AX131" s="20" t="s">
        <v>23</v>
      </c>
      <c r="AY131" s="20">
        <v>10</v>
      </c>
      <c r="AZ131" s="20" t="s">
        <v>24</v>
      </c>
      <c r="BA131" s="20">
        <v>90</v>
      </c>
      <c r="BD131" s="14"/>
      <c r="BJ131" t="s">
        <v>169</v>
      </c>
      <c r="BK131" t="s">
        <v>166</v>
      </c>
      <c r="BN131" s="36">
        <v>1950</v>
      </c>
      <c r="BO131" s="36">
        <v>1950</v>
      </c>
      <c r="BP131">
        <f t="shared" si="8"/>
        <v>408</v>
      </c>
      <c r="BR131" s="38">
        <v>44733</v>
      </c>
      <c r="BS131" s="20" t="s">
        <v>167</v>
      </c>
      <c r="BT131" s="20" t="str">
        <f t="shared" si="5"/>
        <v>AMadonnaDiASierra_COR22B128</v>
      </c>
    </row>
    <row r="132" spans="2:72" ht="18.75" customHeight="1" x14ac:dyDescent="0.25">
      <c r="B132" s="20">
        <f t="shared" si="9"/>
        <v>129</v>
      </c>
      <c r="C132" s="22" t="str">
        <f t="shared" si="10"/>
        <v>A Madonna Di A Sierra #129</v>
      </c>
      <c r="D132" t="str">
        <f t="shared" si="11"/>
        <v>COR22B129</v>
      </c>
      <c r="E132" s="56" t="s">
        <v>202</v>
      </c>
      <c r="F132" s="20">
        <v>1000</v>
      </c>
      <c r="G132" s="63" t="s">
        <v>201</v>
      </c>
      <c r="H132" s="23" t="s">
        <v>157</v>
      </c>
      <c r="J132" s="57" t="s">
        <v>192</v>
      </c>
      <c r="K132" s="22" t="s">
        <v>204</v>
      </c>
      <c r="L132" s="57" t="s">
        <v>158</v>
      </c>
      <c r="M132" s="22">
        <v>2</v>
      </c>
      <c r="N132" s="57" t="s">
        <v>159</v>
      </c>
      <c r="O132" s="22">
        <v>2</v>
      </c>
      <c r="P132" s="57" t="s">
        <v>160</v>
      </c>
      <c r="Q132" s="22">
        <v>2</v>
      </c>
      <c r="V132" s="57" t="s">
        <v>194</v>
      </c>
      <c r="Z132" s="57" t="s">
        <v>38</v>
      </c>
      <c r="AA132" s="22" t="s">
        <v>196</v>
      </c>
      <c r="AF132" s="57" t="s">
        <v>39</v>
      </c>
      <c r="AG132" s="22" t="s">
        <v>199</v>
      </c>
      <c r="AH132" s="57" t="s">
        <v>40</v>
      </c>
      <c r="AI132" s="22" t="s">
        <v>200</v>
      </c>
      <c r="AW132" s="22"/>
      <c r="AX132" s="20" t="s">
        <v>23</v>
      </c>
      <c r="AY132" s="20">
        <v>10</v>
      </c>
      <c r="AZ132" s="20" t="s">
        <v>24</v>
      </c>
      <c r="BA132" s="20">
        <v>90</v>
      </c>
      <c r="BD132" s="14"/>
      <c r="BJ132" t="s">
        <v>169</v>
      </c>
      <c r="BK132" t="s">
        <v>166</v>
      </c>
      <c r="BN132" s="36">
        <v>1950</v>
      </c>
      <c r="BO132" s="36">
        <v>1950</v>
      </c>
      <c r="BP132">
        <f t="shared" si="8"/>
        <v>408</v>
      </c>
      <c r="BR132" s="38">
        <v>44733</v>
      </c>
      <c r="BS132" s="20" t="s">
        <v>167</v>
      </c>
      <c r="BT132" s="20" t="str">
        <f t="shared" ref="BT132:BT195" si="12">SUBSTITUTE(BJ132," ","") &amp; "_" &amp; D132</f>
        <v>AMadonnaDiASierra_COR22B129</v>
      </c>
    </row>
    <row r="133" spans="2:72" ht="18.75" customHeight="1" x14ac:dyDescent="0.25">
      <c r="B133" s="20">
        <f t="shared" si="9"/>
        <v>130</v>
      </c>
      <c r="C133" s="22" t="str">
        <f t="shared" si="10"/>
        <v>A Madonna Di A Sierra #130</v>
      </c>
      <c r="D133" t="str">
        <f t="shared" si="11"/>
        <v>COR22B130</v>
      </c>
      <c r="E133" s="56" t="s">
        <v>202</v>
      </c>
      <c r="F133" s="20">
        <v>1000</v>
      </c>
      <c r="G133" s="63" t="s">
        <v>201</v>
      </c>
      <c r="H133" s="23" t="s">
        <v>157</v>
      </c>
      <c r="J133" s="57" t="s">
        <v>192</v>
      </c>
      <c r="K133" s="22" t="s">
        <v>204</v>
      </c>
      <c r="L133" s="57" t="s">
        <v>158</v>
      </c>
      <c r="M133" s="22">
        <v>2</v>
      </c>
      <c r="N133" s="57" t="s">
        <v>159</v>
      </c>
      <c r="O133" s="22">
        <v>2</v>
      </c>
      <c r="P133" s="57" t="s">
        <v>160</v>
      </c>
      <c r="Q133" s="22">
        <v>2</v>
      </c>
      <c r="V133" s="57" t="s">
        <v>194</v>
      </c>
      <c r="Z133" s="57" t="s">
        <v>38</v>
      </c>
      <c r="AA133" s="22" t="s">
        <v>196</v>
      </c>
      <c r="AF133" s="57" t="s">
        <v>39</v>
      </c>
      <c r="AG133" s="22" t="s">
        <v>199</v>
      </c>
      <c r="AH133" s="57" t="s">
        <v>40</v>
      </c>
      <c r="AI133" s="22" t="s">
        <v>200</v>
      </c>
      <c r="AW133" s="22"/>
      <c r="AX133" s="20" t="s">
        <v>23</v>
      </c>
      <c r="AY133" s="20">
        <v>10</v>
      </c>
      <c r="AZ133" s="20" t="s">
        <v>24</v>
      </c>
      <c r="BA133" s="20">
        <v>90</v>
      </c>
      <c r="BD133" s="14"/>
      <c r="BJ133" t="s">
        <v>169</v>
      </c>
      <c r="BK133" t="s">
        <v>166</v>
      </c>
      <c r="BN133" s="36">
        <v>1950</v>
      </c>
      <c r="BO133" s="36">
        <v>1950</v>
      </c>
      <c r="BP133">
        <f t="shared" ref="BP133:BP196" si="13">24*17</f>
        <v>408</v>
      </c>
      <c r="BR133" s="38">
        <v>44733</v>
      </c>
      <c r="BS133" s="20" t="s">
        <v>167</v>
      </c>
      <c r="BT133" s="20" t="str">
        <f t="shared" si="12"/>
        <v>AMadonnaDiASierra_COR22B130</v>
      </c>
    </row>
    <row r="134" spans="2:72" ht="18.75" customHeight="1" x14ac:dyDescent="0.25">
      <c r="B134" s="20">
        <f t="shared" ref="B134:B197" si="14">+B133+1</f>
        <v>131</v>
      </c>
      <c r="C134" s="22" t="str">
        <f t="shared" si="10"/>
        <v>A Madonna Di A Sierra #131</v>
      </c>
      <c r="D134" t="str">
        <f t="shared" si="11"/>
        <v>COR22B131</v>
      </c>
      <c r="E134" s="56" t="s">
        <v>202</v>
      </c>
      <c r="F134" s="20">
        <v>1000</v>
      </c>
      <c r="G134" s="63" t="s">
        <v>201</v>
      </c>
      <c r="H134" s="23" t="s">
        <v>157</v>
      </c>
      <c r="J134" s="57" t="s">
        <v>192</v>
      </c>
      <c r="K134" s="22" t="s">
        <v>204</v>
      </c>
      <c r="L134" s="57" t="s">
        <v>158</v>
      </c>
      <c r="M134" s="22">
        <v>2</v>
      </c>
      <c r="N134" s="57" t="s">
        <v>159</v>
      </c>
      <c r="O134" s="22">
        <v>2</v>
      </c>
      <c r="P134" s="57" t="s">
        <v>160</v>
      </c>
      <c r="Q134" s="22">
        <v>2</v>
      </c>
      <c r="V134" s="57" t="s">
        <v>194</v>
      </c>
      <c r="Z134" s="57" t="s">
        <v>38</v>
      </c>
      <c r="AA134" s="22" t="s">
        <v>196</v>
      </c>
      <c r="AF134" s="57" t="s">
        <v>39</v>
      </c>
      <c r="AG134" s="22" t="s">
        <v>199</v>
      </c>
      <c r="AH134" s="57" t="s">
        <v>40</v>
      </c>
      <c r="AI134" s="22" t="s">
        <v>200</v>
      </c>
      <c r="AW134" s="22"/>
      <c r="AX134" s="20" t="s">
        <v>23</v>
      </c>
      <c r="AY134" s="20">
        <v>10</v>
      </c>
      <c r="AZ134" s="20" t="s">
        <v>24</v>
      </c>
      <c r="BA134" s="20">
        <v>90</v>
      </c>
      <c r="BD134" s="14"/>
      <c r="BJ134" t="s">
        <v>169</v>
      </c>
      <c r="BK134" t="s">
        <v>166</v>
      </c>
      <c r="BN134" s="36">
        <v>1950</v>
      </c>
      <c r="BO134" s="36">
        <v>1950</v>
      </c>
      <c r="BP134">
        <f t="shared" si="13"/>
        <v>408</v>
      </c>
      <c r="BR134" s="38">
        <v>44733</v>
      </c>
      <c r="BS134" s="20" t="s">
        <v>167</v>
      </c>
      <c r="BT134" s="20" t="str">
        <f t="shared" si="12"/>
        <v>AMadonnaDiASierra_COR22B131</v>
      </c>
    </row>
    <row r="135" spans="2:72" ht="18.75" customHeight="1" x14ac:dyDescent="0.25">
      <c r="B135" s="20">
        <f t="shared" si="14"/>
        <v>132</v>
      </c>
      <c r="C135" s="22" t="str">
        <f t="shared" si="10"/>
        <v>A Madonna Di A Sierra #132</v>
      </c>
      <c r="D135" t="str">
        <f t="shared" si="11"/>
        <v>COR22B132</v>
      </c>
      <c r="E135" s="56" t="s">
        <v>202</v>
      </c>
      <c r="F135" s="20">
        <v>1000</v>
      </c>
      <c r="G135" s="63" t="s">
        <v>201</v>
      </c>
      <c r="H135" s="23" t="s">
        <v>157</v>
      </c>
      <c r="J135" s="57" t="s">
        <v>192</v>
      </c>
      <c r="K135" s="22" t="s">
        <v>204</v>
      </c>
      <c r="L135" s="57" t="s">
        <v>158</v>
      </c>
      <c r="M135" s="22">
        <v>2</v>
      </c>
      <c r="N135" s="57" t="s">
        <v>159</v>
      </c>
      <c r="O135" s="22">
        <v>2</v>
      </c>
      <c r="P135" s="57" t="s">
        <v>160</v>
      </c>
      <c r="Q135" s="22">
        <v>2</v>
      </c>
      <c r="V135" s="57" t="s">
        <v>194</v>
      </c>
      <c r="Z135" s="57" t="s">
        <v>38</v>
      </c>
      <c r="AA135" s="22" t="s">
        <v>196</v>
      </c>
      <c r="AF135" s="57" t="s">
        <v>39</v>
      </c>
      <c r="AG135" s="22" t="s">
        <v>199</v>
      </c>
      <c r="AH135" s="57" t="s">
        <v>40</v>
      </c>
      <c r="AI135" s="22" t="s">
        <v>200</v>
      </c>
      <c r="AW135" s="22"/>
      <c r="AX135" s="20" t="s">
        <v>23</v>
      </c>
      <c r="AY135" s="20">
        <v>10</v>
      </c>
      <c r="AZ135" s="20" t="s">
        <v>24</v>
      </c>
      <c r="BA135" s="20">
        <v>90</v>
      </c>
      <c r="BD135" s="14"/>
      <c r="BJ135" t="s">
        <v>169</v>
      </c>
      <c r="BK135" t="s">
        <v>166</v>
      </c>
      <c r="BN135" s="36">
        <v>1950</v>
      </c>
      <c r="BO135" s="36">
        <v>1950</v>
      </c>
      <c r="BP135">
        <f t="shared" si="13"/>
        <v>408</v>
      </c>
      <c r="BR135" s="38">
        <v>44733</v>
      </c>
      <c r="BS135" s="20" t="s">
        <v>167</v>
      </c>
      <c r="BT135" s="20" t="str">
        <f t="shared" si="12"/>
        <v>AMadonnaDiASierra_COR22B132</v>
      </c>
    </row>
    <row r="136" spans="2:72" ht="18.75" customHeight="1" x14ac:dyDescent="0.25">
      <c r="B136" s="20">
        <f t="shared" si="14"/>
        <v>133</v>
      </c>
      <c r="C136" s="22" t="str">
        <f t="shared" si="10"/>
        <v>A Madonna Di A Sierra #133</v>
      </c>
      <c r="D136" t="str">
        <f t="shared" si="11"/>
        <v>COR22B133</v>
      </c>
      <c r="E136" s="56" t="s">
        <v>202</v>
      </c>
      <c r="F136" s="20">
        <v>1000</v>
      </c>
      <c r="G136" s="63" t="s">
        <v>201</v>
      </c>
      <c r="H136" s="23" t="s">
        <v>157</v>
      </c>
      <c r="J136" s="57" t="s">
        <v>192</v>
      </c>
      <c r="K136" s="22" t="s">
        <v>204</v>
      </c>
      <c r="L136" s="57" t="s">
        <v>158</v>
      </c>
      <c r="M136" s="22">
        <v>2</v>
      </c>
      <c r="N136" s="57" t="s">
        <v>159</v>
      </c>
      <c r="O136" s="22">
        <v>2</v>
      </c>
      <c r="P136" s="57" t="s">
        <v>160</v>
      </c>
      <c r="Q136" s="22">
        <v>2</v>
      </c>
      <c r="V136" s="57" t="s">
        <v>194</v>
      </c>
      <c r="Z136" s="57" t="s">
        <v>38</v>
      </c>
      <c r="AA136" s="22" t="s">
        <v>196</v>
      </c>
      <c r="AF136" s="57" t="s">
        <v>39</v>
      </c>
      <c r="AG136" s="22" t="s">
        <v>199</v>
      </c>
      <c r="AH136" s="57" t="s">
        <v>40</v>
      </c>
      <c r="AI136" s="22" t="s">
        <v>200</v>
      </c>
      <c r="AW136" s="22"/>
      <c r="AX136" s="20" t="s">
        <v>23</v>
      </c>
      <c r="AY136" s="20">
        <v>10</v>
      </c>
      <c r="AZ136" s="20" t="s">
        <v>24</v>
      </c>
      <c r="BA136" s="20">
        <v>90</v>
      </c>
      <c r="BD136" s="14"/>
      <c r="BJ136" t="s">
        <v>169</v>
      </c>
      <c r="BK136" t="s">
        <v>166</v>
      </c>
      <c r="BN136" s="36">
        <v>1950</v>
      </c>
      <c r="BO136" s="36">
        <v>1950</v>
      </c>
      <c r="BP136">
        <f t="shared" si="13"/>
        <v>408</v>
      </c>
      <c r="BR136" s="38">
        <v>44733</v>
      </c>
      <c r="BS136" s="20" t="s">
        <v>167</v>
      </c>
      <c r="BT136" s="20" t="str">
        <f t="shared" si="12"/>
        <v>AMadonnaDiASierra_COR22B133</v>
      </c>
    </row>
    <row r="137" spans="2:72" ht="18.75" customHeight="1" x14ac:dyDescent="0.25">
      <c r="B137" s="20">
        <f t="shared" si="14"/>
        <v>134</v>
      </c>
      <c r="C137" s="22" t="str">
        <f t="shared" si="10"/>
        <v>A Madonna Di A Sierra #134</v>
      </c>
      <c r="D137" t="str">
        <f t="shared" si="11"/>
        <v>COR22B134</v>
      </c>
      <c r="E137" s="56" t="s">
        <v>202</v>
      </c>
      <c r="F137" s="20">
        <v>1000</v>
      </c>
      <c r="G137" s="63" t="s">
        <v>201</v>
      </c>
      <c r="H137" s="23" t="s">
        <v>157</v>
      </c>
      <c r="J137" s="57" t="s">
        <v>192</v>
      </c>
      <c r="K137" s="22" t="s">
        <v>204</v>
      </c>
      <c r="L137" s="57" t="s">
        <v>158</v>
      </c>
      <c r="M137" s="22">
        <v>2</v>
      </c>
      <c r="N137" s="57" t="s">
        <v>159</v>
      </c>
      <c r="O137" s="22">
        <v>2</v>
      </c>
      <c r="P137" s="57" t="s">
        <v>160</v>
      </c>
      <c r="Q137" s="22">
        <v>2</v>
      </c>
      <c r="V137" s="57" t="s">
        <v>194</v>
      </c>
      <c r="Z137" s="57" t="s">
        <v>38</v>
      </c>
      <c r="AA137" s="22" t="s">
        <v>196</v>
      </c>
      <c r="AF137" s="57" t="s">
        <v>39</v>
      </c>
      <c r="AG137" s="22" t="s">
        <v>199</v>
      </c>
      <c r="AH137" s="57" t="s">
        <v>40</v>
      </c>
      <c r="AI137" s="22" t="s">
        <v>200</v>
      </c>
      <c r="AW137" s="22"/>
      <c r="AX137" s="20" t="s">
        <v>23</v>
      </c>
      <c r="AY137" s="20">
        <v>10</v>
      </c>
      <c r="AZ137" s="20" t="s">
        <v>24</v>
      </c>
      <c r="BA137" s="20">
        <v>90</v>
      </c>
      <c r="BD137" s="14"/>
      <c r="BJ137" t="s">
        <v>169</v>
      </c>
      <c r="BK137" t="s">
        <v>166</v>
      </c>
      <c r="BN137" s="36">
        <v>1950</v>
      </c>
      <c r="BO137" s="36">
        <v>1950</v>
      </c>
      <c r="BP137">
        <f t="shared" si="13"/>
        <v>408</v>
      </c>
      <c r="BR137" s="38">
        <v>44733</v>
      </c>
      <c r="BS137" s="20" t="s">
        <v>167</v>
      </c>
      <c r="BT137" s="20" t="str">
        <f t="shared" si="12"/>
        <v>AMadonnaDiASierra_COR22B134</v>
      </c>
    </row>
    <row r="138" spans="2:72" ht="18.75" customHeight="1" x14ac:dyDescent="0.25">
      <c r="B138" s="20">
        <f t="shared" si="14"/>
        <v>135</v>
      </c>
      <c r="C138" s="22" t="str">
        <f t="shared" si="10"/>
        <v>A Madonna Di A Sierra #135</v>
      </c>
      <c r="D138" t="str">
        <f t="shared" si="11"/>
        <v>COR22B135</v>
      </c>
      <c r="E138" s="56" t="s">
        <v>202</v>
      </c>
      <c r="F138" s="20">
        <v>1000</v>
      </c>
      <c r="G138" s="63" t="s">
        <v>201</v>
      </c>
      <c r="H138" s="23" t="s">
        <v>157</v>
      </c>
      <c r="J138" s="57" t="s">
        <v>192</v>
      </c>
      <c r="K138" s="22" t="s">
        <v>204</v>
      </c>
      <c r="L138" s="57" t="s">
        <v>158</v>
      </c>
      <c r="M138" s="22">
        <v>2</v>
      </c>
      <c r="N138" s="57" t="s">
        <v>159</v>
      </c>
      <c r="O138" s="22">
        <v>2</v>
      </c>
      <c r="P138" s="57" t="s">
        <v>160</v>
      </c>
      <c r="Q138" s="22">
        <v>2</v>
      </c>
      <c r="V138" s="57" t="s">
        <v>194</v>
      </c>
      <c r="Z138" s="57" t="s">
        <v>38</v>
      </c>
      <c r="AA138" s="22" t="s">
        <v>196</v>
      </c>
      <c r="AF138" s="57" t="s">
        <v>39</v>
      </c>
      <c r="AG138" s="22" t="s">
        <v>199</v>
      </c>
      <c r="AH138" s="57" t="s">
        <v>40</v>
      </c>
      <c r="AI138" s="22" t="s">
        <v>200</v>
      </c>
      <c r="AW138" s="22"/>
      <c r="AX138" s="20" t="s">
        <v>23</v>
      </c>
      <c r="AY138" s="20">
        <v>10</v>
      </c>
      <c r="AZ138" s="20" t="s">
        <v>24</v>
      </c>
      <c r="BA138" s="20">
        <v>90</v>
      </c>
      <c r="BD138" s="14"/>
      <c r="BJ138" t="s">
        <v>169</v>
      </c>
      <c r="BK138" t="s">
        <v>166</v>
      </c>
      <c r="BN138" s="36">
        <v>1950</v>
      </c>
      <c r="BO138" s="36">
        <v>1950</v>
      </c>
      <c r="BP138">
        <f t="shared" si="13"/>
        <v>408</v>
      </c>
      <c r="BR138" s="38">
        <v>44733</v>
      </c>
      <c r="BS138" s="20" t="s">
        <v>167</v>
      </c>
      <c r="BT138" s="20" t="str">
        <f t="shared" si="12"/>
        <v>AMadonnaDiASierra_COR22B135</v>
      </c>
    </row>
    <row r="139" spans="2:72" ht="18.75" customHeight="1" x14ac:dyDescent="0.25">
      <c r="B139" s="20">
        <f t="shared" si="14"/>
        <v>136</v>
      </c>
      <c r="C139" s="22" t="str">
        <f t="shared" si="10"/>
        <v>A Madonna Di A Sierra #136</v>
      </c>
      <c r="D139" t="str">
        <f t="shared" si="11"/>
        <v>COR22B136</v>
      </c>
      <c r="E139" s="56" t="s">
        <v>202</v>
      </c>
      <c r="F139" s="20">
        <v>1000</v>
      </c>
      <c r="G139" s="63" t="s">
        <v>201</v>
      </c>
      <c r="H139" s="23" t="s">
        <v>157</v>
      </c>
      <c r="J139" s="57" t="s">
        <v>192</v>
      </c>
      <c r="K139" s="22" t="s">
        <v>204</v>
      </c>
      <c r="L139" s="57" t="s">
        <v>158</v>
      </c>
      <c r="M139" s="22">
        <v>2</v>
      </c>
      <c r="N139" s="57" t="s">
        <v>159</v>
      </c>
      <c r="O139" s="22">
        <v>2</v>
      </c>
      <c r="P139" s="57" t="s">
        <v>160</v>
      </c>
      <c r="Q139" s="22">
        <v>2</v>
      </c>
      <c r="V139" s="57" t="s">
        <v>194</v>
      </c>
      <c r="Z139" s="57" t="s">
        <v>38</v>
      </c>
      <c r="AA139" s="22" t="s">
        <v>196</v>
      </c>
      <c r="AF139" s="57" t="s">
        <v>39</v>
      </c>
      <c r="AG139" s="22" t="s">
        <v>199</v>
      </c>
      <c r="AH139" s="57" t="s">
        <v>40</v>
      </c>
      <c r="AI139" s="22" t="s">
        <v>200</v>
      </c>
      <c r="AW139" s="22"/>
      <c r="AX139" s="20" t="s">
        <v>23</v>
      </c>
      <c r="AY139" s="20">
        <v>10</v>
      </c>
      <c r="AZ139" s="20" t="s">
        <v>24</v>
      </c>
      <c r="BA139" s="20">
        <v>90</v>
      </c>
      <c r="BD139" s="14"/>
      <c r="BJ139" t="s">
        <v>169</v>
      </c>
      <c r="BK139" t="s">
        <v>166</v>
      </c>
      <c r="BN139" s="36">
        <v>1950</v>
      </c>
      <c r="BO139" s="36">
        <v>1950</v>
      </c>
      <c r="BP139">
        <f t="shared" si="13"/>
        <v>408</v>
      </c>
      <c r="BR139" s="38">
        <v>44733</v>
      </c>
      <c r="BS139" s="20" t="s">
        <v>167</v>
      </c>
      <c r="BT139" s="20" t="str">
        <f t="shared" si="12"/>
        <v>AMadonnaDiASierra_COR22B136</v>
      </c>
    </row>
    <row r="140" spans="2:72" ht="18.75" customHeight="1" x14ac:dyDescent="0.25">
      <c r="B140" s="20">
        <f t="shared" si="14"/>
        <v>137</v>
      </c>
      <c r="C140" s="22" t="str">
        <f t="shared" si="10"/>
        <v>A Madonna Di A Sierra #137</v>
      </c>
      <c r="D140" t="str">
        <f t="shared" si="11"/>
        <v>COR22B137</v>
      </c>
      <c r="E140" s="56" t="s">
        <v>202</v>
      </c>
      <c r="F140" s="20">
        <v>1000</v>
      </c>
      <c r="G140" s="63" t="s">
        <v>201</v>
      </c>
      <c r="H140" s="23" t="s">
        <v>157</v>
      </c>
      <c r="J140" s="57" t="s">
        <v>192</v>
      </c>
      <c r="K140" s="22" t="s">
        <v>204</v>
      </c>
      <c r="L140" s="57" t="s">
        <v>158</v>
      </c>
      <c r="M140" s="22">
        <v>2</v>
      </c>
      <c r="N140" s="57" t="s">
        <v>159</v>
      </c>
      <c r="O140" s="22">
        <v>2</v>
      </c>
      <c r="P140" s="57" t="s">
        <v>160</v>
      </c>
      <c r="Q140" s="22">
        <v>2</v>
      </c>
      <c r="V140" s="57" t="s">
        <v>194</v>
      </c>
      <c r="Z140" s="57" t="s">
        <v>38</v>
      </c>
      <c r="AA140" s="22" t="s">
        <v>196</v>
      </c>
      <c r="AF140" s="57" t="s">
        <v>39</v>
      </c>
      <c r="AG140" s="22" t="s">
        <v>199</v>
      </c>
      <c r="AH140" s="57" t="s">
        <v>40</v>
      </c>
      <c r="AI140" s="22" t="s">
        <v>200</v>
      </c>
      <c r="AW140" s="22"/>
      <c r="AX140" s="20" t="s">
        <v>23</v>
      </c>
      <c r="AY140" s="20">
        <v>10</v>
      </c>
      <c r="AZ140" s="20" t="s">
        <v>24</v>
      </c>
      <c r="BA140" s="20">
        <v>90</v>
      </c>
      <c r="BD140" s="14"/>
      <c r="BJ140" t="s">
        <v>169</v>
      </c>
      <c r="BK140" t="s">
        <v>166</v>
      </c>
      <c r="BN140" s="36">
        <v>1950</v>
      </c>
      <c r="BO140" s="36">
        <v>1950</v>
      </c>
      <c r="BP140">
        <f t="shared" si="13"/>
        <v>408</v>
      </c>
      <c r="BR140" s="38">
        <v>44733</v>
      </c>
      <c r="BS140" s="20" t="s">
        <v>167</v>
      </c>
      <c r="BT140" s="20" t="str">
        <f t="shared" si="12"/>
        <v>AMadonnaDiASierra_COR22B137</v>
      </c>
    </row>
    <row r="141" spans="2:72" ht="18.75" customHeight="1" x14ac:dyDescent="0.25">
      <c r="B141" s="20">
        <f t="shared" si="14"/>
        <v>138</v>
      </c>
      <c r="C141" s="22" t="str">
        <f t="shared" si="10"/>
        <v>A Madonna Di A Sierra #138</v>
      </c>
      <c r="D141" t="str">
        <f t="shared" si="11"/>
        <v>COR22B138</v>
      </c>
      <c r="E141" s="56" t="s">
        <v>202</v>
      </c>
      <c r="F141" s="20">
        <v>1000</v>
      </c>
      <c r="G141" s="63" t="s">
        <v>201</v>
      </c>
      <c r="H141" s="23" t="s">
        <v>157</v>
      </c>
      <c r="J141" s="57" t="s">
        <v>192</v>
      </c>
      <c r="K141" s="22" t="s">
        <v>204</v>
      </c>
      <c r="L141" s="57" t="s">
        <v>158</v>
      </c>
      <c r="M141" s="22">
        <v>2</v>
      </c>
      <c r="N141" s="57" t="s">
        <v>159</v>
      </c>
      <c r="O141" s="22">
        <v>2</v>
      </c>
      <c r="P141" s="57" t="s">
        <v>160</v>
      </c>
      <c r="Q141" s="22">
        <v>2</v>
      </c>
      <c r="V141" s="57" t="s">
        <v>194</v>
      </c>
      <c r="Z141" s="57" t="s">
        <v>38</v>
      </c>
      <c r="AA141" s="22" t="s">
        <v>196</v>
      </c>
      <c r="AF141" s="57" t="s">
        <v>39</v>
      </c>
      <c r="AG141" s="22" t="s">
        <v>199</v>
      </c>
      <c r="AH141" s="57" t="s">
        <v>40</v>
      </c>
      <c r="AI141" s="22" t="s">
        <v>200</v>
      </c>
      <c r="AW141" s="22"/>
      <c r="AX141" s="20" t="s">
        <v>23</v>
      </c>
      <c r="AY141" s="20">
        <v>10</v>
      </c>
      <c r="AZ141" s="20" t="s">
        <v>24</v>
      </c>
      <c r="BA141" s="20">
        <v>90</v>
      </c>
      <c r="BD141" s="14"/>
      <c r="BJ141" t="s">
        <v>169</v>
      </c>
      <c r="BK141" t="s">
        <v>166</v>
      </c>
      <c r="BN141" s="36">
        <v>1950</v>
      </c>
      <c r="BO141" s="36">
        <v>1950</v>
      </c>
      <c r="BP141">
        <f t="shared" si="13"/>
        <v>408</v>
      </c>
      <c r="BR141" s="38">
        <v>44733</v>
      </c>
      <c r="BS141" s="20" t="s">
        <v>167</v>
      </c>
      <c r="BT141" s="20" t="str">
        <f t="shared" si="12"/>
        <v>AMadonnaDiASierra_COR22B138</v>
      </c>
    </row>
    <row r="142" spans="2:72" ht="18.75" customHeight="1" x14ac:dyDescent="0.25">
      <c r="B142" s="20">
        <f t="shared" si="14"/>
        <v>139</v>
      </c>
      <c r="C142" s="22" t="str">
        <f t="shared" si="10"/>
        <v>A Madonna Di A Sierra #139</v>
      </c>
      <c r="D142" t="str">
        <f t="shared" si="11"/>
        <v>COR22B139</v>
      </c>
      <c r="E142" s="56" t="s">
        <v>202</v>
      </c>
      <c r="F142" s="20">
        <v>1000</v>
      </c>
      <c r="G142" s="63" t="s">
        <v>201</v>
      </c>
      <c r="H142" s="23" t="s">
        <v>157</v>
      </c>
      <c r="J142" s="57" t="s">
        <v>192</v>
      </c>
      <c r="K142" s="22" t="s">
        <v>204</v>
      </c>
      <c r="L142" s="57" t="s">
        <v>158</v>
      </c>
      <c r="M142" s="22">
        <v>2</v>
      </c>
      <c r="N142" s="57" t="s">
        <v>159</v>
      </c>
      <c r="O142" s="22">
        <v>2</v>
      </c>
      <c r="P142" s="57" t="s">
        <v>160</v>
      </c>
      <c r="Q142" s="22">
        <v>2</v>
      </c>
      <c r="V142" s="57" t="s">
        <v>194</v>
      </c>
      <c r="Z142" s="57" t="s">
        <v>38</v>
      </c>
      <c r="AA142" s="22" t="s">
        <v>196</v>
      </c>
      <c r="AF142" s="57" t="s">
        <v>39</v>
      </c>
      <c r="AG142" s="22" t="s">
        <v>199</v>
      </c>
      <c r="AH142" s="57" t="s">
        <v>40</v>
      </c>
      <c r="AI142" s="22" t="s">
        <v>200</v>
      </c>
      <c r="AW142" s="22"/>
      <c r="AX142" s="20" t="s">
        <v>23</v>
      </c>
      <c r="AY142" s="20">
        <v>10</v>
      </c>
      <c r="AZ142" s="20" t="s">
        <v>24</v>
      </c>
      <c r="BA142" s="20">
        <v>90</v>
      </c>
      <c r="BD142" s="14"/>
      <c r="BJ142" t="s">
        <v>169</v>
      </c>
      <c r="BK142" t="s">
        <v>166</v>
      </c>
      <c r="BN142" s="36">
        <v>1950</v>
      </c>
      <c r="BO142" s="36">
        <v>1950</v>
      </c>
      <c r="BP142">
        <f t="shared" si="13"/>
        <v>408</v>
      </c>
      <c r="BR142" s="38">
        <v>44733</v>
      </c>
      <c r="BS142" s="20" t="s">
        <v>167</v>
      </c>
      <c r="BT142" s="20" t="str">
        <f t="shared" si="12"/>
        <v>AMadonnaDiASierra_COR22B139</v>
      </c>
    </row>
    <row r="143" spans="2:72" ht="18.75" customHeight="1" x14ac:dyDescent="0.25">
      <c r="B143" s="20">
        <f t="shared" si="14"/>
        <v>140</v>
      </c>
      <c r="C143" s="22" t="str">
        <f t="shared" si="10"/>
        <v>A Madonna Di A Sierra #140</v>
      </c>
      <c r="D143" t="str">
        <f t="shared" si="11"/>
        <v>COR22B140</v>
      </c>
      <c r="E143" s="56" t="s">
        <v>202</v>
      </c>
      <c r="F143" s="20">
        <v>1000</v>
      </c>
      <c r="G143" s="63" t="s">
        <v>201</v>
      </c>
      <c r="H143" s="23" t="s">
        <v>157</v>
      </c>
      <c r="J143" s="57" t="s">
        <v>192</v>
      </c>
      <c r="K143" s="22" t="s">
        <v>204</v>
      </c>
      <c r="L143" s="57" t="s">
        <v>158</v>
      </c>
      <c r="M143" s="22">
        <v>2</v>
      </c>
      <c r="N143" s="57" t="s">
        <v>159</v>
      </c>
      <c r="O143" s="22">
        <v>2</v>
      </c>
      <c r="P143" s="57" t="s">
        <v>160</v>
      </c>
      <c r="Q143" s="22">
        <v>2</v>
      </c>
      <c r="V143" s="57" t="s">
        <v>194</v>
      </c>
      <c r="Z143" s="57" t="s">
        <v>38</v>
      </c>
      <c r="AA143" s="22" t="s">
        <v>196</v>
      </c>
      <c r="AF143" s="57" t="s">
        <v>39</v>
      </c>
      <c r="AG143" s="22" t="s">
        <v>199</v>
      </c>
      <c r="AH143" s="57" t="s">
        <v>40</v>
      </c>
      <c r="AI143" s="22" t="s">
        <v>200</v>
      </c>
      <c r="AW143" s="22"/>
      <c r="AX143" s="20" t="s">
        <v>23</v>
      </c>
      <c r="AY143" s="20">
        <v>10</v>
      </c>
      <c r="AZ143" s="20" t="s">
        <v>24</v>
      </c>
      <c r="BA143" s="20">
        <v>90</v>
      </c>
      <c r="BD143" s="14"/>
      <c r="BJ143" t="s">
        <v>169</v>
      </c>
      <c r="BK143" t="s">
        <v>166</v>
      </c>
      <c r="BN143" s="36">
        <v>1950</v>
      </c>
      <c r="BO143" s="36">
        <v>1950</v>
      </c>
      <c r="BP143">
        <f t="shared" si="13"/>
        <v>408</v>
      </c>
      <c r="BR143" s="38">
        <v>44733</v>
      </c>
      <c r="BS143" s="20" t="s">
        <v>167</v>
      </c>
      <c r="BT143" s="20" t="str">
        <f t="shared" si="12"/>
        <v>AMadonnaDiASierra_COR22B140</v>
      </c>
    </row>
    <row r="144" spans="2:72" ht="18.75" customHeight="1" x14ac:dyDescent="0.25">
      <c r="B144" s="20">
        <f t="shared" si="14"/>
        <v>141</v>
      </c>
      <c r="C144" s="22" t="str">
        <f t="shared" si="10"/>
        <v>A Madonna Di A Sierra #141</v>
      </c>
      <c r="D144" t="str">
        <f t="shared" si="11"/>
        <v>COR22B141</v>
      </c>
      <c r="E144" s="56" t="s">
        <v>202</v>
      </c>
      <c r="F144" s="20">
        <v>1000</v>
      </c>
      <c r="G144" s="63" t="s">
        <v>201</v>
      </c>
      <c r="H144" s="23" t="s">
        <v>157</v>
      </c>
      <c r="J144" s="57" t="s">
        <v>192</v>
      </c>
      <c r="K144" s="22" t="s">
        <v>204</v>
      </c>
      <c r="L144" s="57" t="s">
        <v>158</v>
      </c>
      <c r="M144" s="22">
        <v>2</v>
      </c>
      <c r="N144" s="57" t="s">
        <v>159</v>
      </c>
      <c r="O144" s="22">
        <v>2</v>
      </c>
      <c r="P144" s="57" t="s">
        <v>160</v>
      </c>
      <c r="Q144" s="22">
        <v>2</v>
      </c>
      <c r="V144" s="57" t="s">
        <v>194</v>
      </c>
      <c r="Z144" s="57" t="s">
        <v>38</v>
      </c>
      <c r="AA144" s="22" t="s">
        <v>196</v>
      </c>
      <c r="AF144" s="57" t="s">
        <v>39</v>
      </c>
      <c r="AG144" s="22" t="s">
        <v>199</v>
      </c>
      <c r="AH144" s="57" t="s">
        <v>40</v>
      </c>
      <c r="AI144" s="22" t="s">
        <v>200</v>
      </c>
      <c r="AW144" s="22"/>
      <c r="AX144" s="20" t="s">
        <v>23</v>
      </c>
      <c r="AY144" s="20">
        <v>10</v>
      </c>
      <c r="AZ144" s="20" t="s">
        <v>24</v>
      </c>
      <c r="BA144" s="20">
        <v>90</v>
      </c>
      <c r="BD144" s="14"/>
      <c r="BJ144" t="s">
        <v>169</v>
      </c>
      <c r="BK144" t="s">
        <v>166</v>
      </c>
      <c r="BN144" s="36">
        <v>1950</v>
      </c>
      <c r="BO144" s="36">
        <v>1950</v>
      </c>
      <c r="BP144">
        <f t="shared" si="13"/>
        <v>408</v>
      </c>
      <c r="BR144" s="38">
        <v>44733</v>
      </c>
      <c r="BS144" s="20" t="s">
        <v>167</v>
      </c>
      <c r="BT144" s="20" t="str">
        <f t="shared" si="12"/>
        <v>AMadonnaDiASierra_COR22B141</v>
      </c>
    </row>
    <row r="145" spans="2:72" ht="18.75" customHeight="1" x14ac:dyDescent="0.25">
      <c r="B145" s="20">
        <f t="shared" si="14"/>
        <v>142</v>
      </c>
      <c r="C145" s="22" t="str">
        <f t="shared" si="10"/>
        <v>A Madonna Di A Sierra #142</v>
      </c>
      <c r="D145" t="str">
        <f t="shared" si="11"/>
        <v>COR22B142</v>
      </c>
      <c r="E145" s="56" t="s">
        <v>202</v>
      </c>
      <c r="F145" s="20">
        <v>1000</v>
      </c>
      <c r="G145" s="63" t="s">
        <v>201</v>
      </c>
      <c r="H145" s="23" t="s">
        <v>157</v>
      </c>
      <c r="J145" s="57" t="s">
        <v>192</v>
      </c>
      <c r="K145" s="22" t="s">
        <v>204</v>
      </c>
      <c r="L145" s="57" t="s">
        <v>158</v>
      </c>
      <c r="M145" s="22">
        <v>2</v>
      </c>
      <c r="N145" s="57" t="s">
        <v>159</v>
      </c>
      <c r="O145" s="22">
        <v>2</v>
      </c>
      <c r="P145" s="57" t="s">
        <v>160</v>
      </c>
      <c r="Q145" s="22">
        <v>2</v>
      </c>
      <c r="V145" s="57" t="s">
        <v>194</v>
      </c>
      <c r="Z145" s="57" t="s">
        <v>38</v>
      </c>
      <c r="AA145" s="22" t="s">
        <v>196</v>
      </c>
      <c r="AF145" s="57" t="s">
        <v>39</v>
      </c>
      <c r="AG145" s="22" t="s">
        <v>199</v>
      </c>
      <c r="AH145" s="57" t="s">
        <v>40</v>
      </c>
      <c r="AI145" s="22" t="s">
        <v>200</v>
      </c>
      <c r="AW145" s="22"/>
      <c r="AX145" s="20" t="s">
        <v>23</v>
      </c>
      <c r="AY145" s="20">
        <v>10</v>
      </c>
      <c r="AZ145" s="20" t="s">
        <v>24</v>
      </c>
      <c r="BA145" s="20">
        <v>90</v>
      </c>
      <c r="BD145" s="14"/>
      <c r="BJ145" t="s">
        <v>169</v>
      </c>
      <c r="BK145" t="s">
        <v>166</v>
      </c>
      <c r="BN145" s="36">
        <v>1950</v>
      </c>
      <c r="BO145" s="36">
        <v>1950</v>
      </c>
      <c r="BP145">
        <f t="shared" si="13"/>
        <v>408</v>
      </c>
      <c r="BR145" s="38">
        <v>44733</v>
      </c>
      <c r="BS145" s="20" t="s">
        <v>167</v>
      </c>
      <c r="BT145" s="20" t="str">
        <f t="shared" si="12"/>
        <v>AMadonnaDiASierra_COR22B142</v>
      </c>
    </row>
    <row r="146" spans="2:72" ht="18.75" customHeight="1" x14ac:dyDescent="0.25">
      <c r="B146" s="20">
        <f t="shared" si="14"/>
        <v>143</v>
      </c>
      <c r="C146" s="22" t="str">
        <f t="shared" si="10"/>
        <v>A Madonna Di A Sierra #143</v>
      </c>
      <c r="D146" t="str">
        <f t="shared" si="11"/>
        <v>COR22B143</v>
      </c>
      <c r="E146" s="56" t="s">
        <v>202</v>
      </c>
      <c r="F146" s="20">
        <v>1000</v>
      </c>
      <c r="G146" s="63" t="s">
        <v>201</v>
      </c>
      <c r="H146" s="23" t="s">
        <v>157</v>
      </c>
      <c r="J146" s="57" t="s">
        <v>192</v>
      </c>
      <c r="K146" s="22" t="s">
        <v>204</v>
      </c>
      <c r="L146" s="57" t="s">
        <v>158</v>
      </c>
      <c r="M146" s="22">
        <v>2</v>
      </c>
      <c r="N146" s="57" t="s">
        <v>159</v>
      </c>
      <c r="O146" s="22">
        <v>2</v>
      </c>
      <c r="P146" s="57" t="s">
        <v>160</v>
      </c>
      <c r="Q146" s="22">
        <v>2</v>
      </c>
      <c r="V146" s="57" t="s">
        <v>194</v>
      </c>
      <c r="Z146" s="57" t="s">
        <v>38</v>
      </c>
      <c r="AA146" s="22" t="s">
        <v>196</v>
      </c>
      <c r="AF146" s="57" t="s">
        <v>39</v>
      </c>
      <c r="AG146" s="22" t="s">
        <v>199</v>
      </c>
      <c r="AH146" s="57" t="s">
        <v>40</v>
      </c>
      <c r="AI146" s="22" t="s">
        <v>200</v>
      </c>
      <c r="AW146" s="22"/>
      <c r="AX146" s="20" t="s">
        <v>23</v>
      </c>
      <c r="AY146" s="20">
        <v>10</v>
      </c>
      <c r="AZ146" s="20" t="s">
        <v>24</v>
      </c>
      <c r="BA146" s="20">
        <v>90</v>
      </c>
      <c r="BD146" s="14"/>
      <c r="BJ146" t="s">
        <v>169</v>
      </c>
      <c r="BK146" t="s">
        <v>166</v>
      </c>
      <c r="BN146" s="36">
        <v>1950</v>
      </c>
      <c r="BO146" s="36">
        <v>1950</v>
      </c>
      <c r="BP146">
        <f t="shared" si="13"/>
        <v>408</v>
      </c>
      <c r="BR146" s="38">
        <v>44733</v>
      </c>
      <c r="BS146" s="20" t="s">
        <v>167</v>
      </c>
      <c r="BT146" s="20" t="str">
        <f t="shared" si="12"/>
        <v>AMadonnaDiASierra_COR22B143</v>
      </c>
    </row>
    <row r="147" spans="2:72" ht="18.75" customHeight="1" x14ac:dyDescent="0.25">
      <c r="B147" s="20">
        <f t="shared" si="14"/>
        <v>144</v>
      </c>
      <c r="C147" s="22" t="str">
        <f t="shared" si="10"/>
        <v>A Madonna Di A Sierra #144</v>
      </c>
      <c r="D147" t="str">
        <f t="shared" si="11"/>
        <v>COR22B144</v>
      </c>
      <c r="E147" s="56" t="s">
        <v>202</v>
      </c>
      <c r="F147" s="20">
        <v>1000</v>
      </c>
      <c r="G147" s="63" t="s">
        <v>201</v>
      </c>
      <c r="H147" s="23" t="s">
        <v>157</v>
      </c>
      <c r="J147" s="57" t="s">
        <v>192</v>
      </c>
      <c r="K147" s="22" t="s">
        <v>204</v>
      </c>
      <c r="L147" s="57" t="s">
        <v>158</v>
      </c>
      <c r="M147" s="22">
        <v>2</v>
      </c>
      <c r="N147" s="57" t="s">
        <v>159</v>
      </c>
      <c r="O147" s="22">
        <v>2</v>
      </c>
      <c r="P147" s="57" t="s">
        <v>160</v>
      </c>
      <c r="Q147" s="22">
        <v>2</v>
      </c>
      <c r="V147" s="57" t="s">
        <v>194</v>
      </c>
      <c r="Z147" s="57" t="s">
        <v>38</v>
      </c>
      <c r="AA147" s="22" t="s">
        <v>196</v>
      </c>
      <c r="AF147" s="57" t="s">
        <v>39</v>
      </c>
      <c r="AG147" s="22" t="s">
        <v>199</v>
      </c>
      <c r="AH147" s="57" t="s">
        <v>40</v>
      </c>
      <c r="AI147" s="22" t="s">
        <v>200</v>
      </c>
      <c r="AW147" s="22"/>
      <c r="AX147" s="20" t="s">
        <v>23</v>
      </c>
      <c r="AY147" s="20">
        <v>10</v>
      </c>
      <c r="AZ147" s="20" t="s">
        <v>24</v>
      </c>
      <c r="BA147" s="20">
        <v>90</v>
      </c>
      <c r="BD147" s="14"/>
      <c r="BJ147" t="s">
        <v>169</v>
      </c>
      <c r="BK147" t="s">
        <v>166</v>
      </c>
      <c r="BN147" s="36">
        <v>1950</v>
      </c>
      <c r="BO147" s="36">
        <v>1950</v>
      </c>
      <c r="BP147">
        <f t="shared" si="13"/>
        <v>408</v>
      </c>
      <c r="BR147" s="38">
        <v>44733</v>
      </c>
      <c r="BS147" s="20" t="s">
        <v>167</v>
      </c>
      <c r="BT147" s="20" t="str">
        <f t="shared" si="12"/>
        <v>AMadonnaDiASierra_COR22B144</v>
      </c>
    </row>
    <row r="148" spans="2:72" ht="18.75" customHeight="1" x14ac:dyDescent="0.25">
      <c r="B148" s="20">
        <f t="shared" si="14"/>
        <v>145</v>
      </c>
      <c r="C148" s="22" t="str">
        <f t="shared" si="10"/>
        <v>A Madonna Di A Sierra #145</v>
      </c>
      <c r="D148" t="str">
        <f t="shared" si="11"/>
        <v>COR22B145</v>
      </c>
      <c r="E148" s="56" t="s">
        <v>202</v>
      </c>
      <c r="F148" s="20">
        <v>1000</v>
      </c>
      <c r="G148" s="63" t="s">
        <v>201</v>
      </c>
      <c r="H148" s="23" t="s">
        <v>157</v>
      </c>
      <c r="J148" s="57" t="s">
        <v>192</v>
      </c>
      <c r="K148" s="22" t="s">
        <v>204</v>
      </c>
      <c r="L148" s="57" t="s">
        <v>158</v>
      </c>
      <c r="M148" s="22">
        <v>2</v>
      </c>
      <c r="N148" s="57" t="s">
        <v>159</v>
      </c>
      <c r="O148" s="22">
        <v>2</v>
      </c>
      <c r="P148" s="57" t="s">
        <v>160</v>
      </c>
      <c r="Q148" s="22">
        <v>2</v>
      </c>
      <c r="V148" s="57" t="s">
        <v>194</v>
      </c>
      <c r="Z148" s="57" t="s">
        <v>38</v>
      </c>
      <c r="AA148" s="22" t="s">
        <v>196</v>
      </c>
      <c r="AF148" s="57" t="s">
        <v>39</v>
      </c>
      <c r="AG148" s="22" t="s">
        <v>199</v>
      </c>
      <c r="AH148" s="57" t="s">
        <v>40</v>
      </c>
      <c r="AI148" s="22" t="s">
        <v>200</v>
      </c>
      <c r="AW148" s="22"/>
      <c r="AX148" s="20" t="s">
        <v>23</v>
      </c>
      <c r="AY148" s="20">
        <v>10</v>
      </c>
      <c r="AZ148" s="20" t="s">
        <v>24</v>
      </c>
      <c r="BA148" s="20">
        <v>90</v>
      </c>
      <c r="BD148" s="14"/>
      <c r="BJ148" t="s">
        <v>169</v>
      </c>
      <c r="BK148" t="s">
        <v>166</v>
      </c>
      <c r="BN148" s="36">
        <v>1950</v>
      </c>
      <c r="BO148" s="36">
        <v>1950</v>
      </c>
      <c r="BP148">
        <f t="shared" si="13"/>
        <v>408</v>
      </c>
      <c r="BR148" s="38">
        <v>44733</v>
      </c>
      <c r="BS148" s="20" t="s">
        <v>167</v>
      </c>
      <c r="BT148" s="20" t="str">
        <f t="shared" si="12"/>
        <v>AMadonnaDiASierra_COR22B145</v>
      </c>
    </row>
    <row r="149" spans="2:72" ht="18.75" customHeight="1" x14ac:dyDescent="0.25">
      <c r="B149" s="20">
        <f t="shared" si="14"/>
        <v>146</v>
      </c>
      <c r="C149" s="22" t="str">
        <f t="shared" si="10"/>
        <v>A Madonna Di A Sierra #146</v>
      </c>
      <c r="D149" t="str">
        <f t="shared" si="11"/>
        <v>COR22B146</v>
      </c>
      <c r="E149" s="56" t="s">
        <v>202</v>
      </c>
      <c r="F149" s="20">
        <v>1000</v>
      </c>
      <c r="G149" s="63" t="s">
        <v>201</v>
      </c>
      <c r="H149" s="23" t="s">
        <v>157</v>
      </c>
      <c r="J149" s="57" t="s">
        <v>192</v>
      </c>
      <c r="K149" s="22" t="s">
        <v>204</v>
      </c>
      <c r="L149" s="57" t="s">
        <v>158</v>
      </c>
      <c r="M149" s="22">
        <v>2</v>
      </c>
      <c r="N149" s="57" t="s">
        <v>159</v>
      </c>
      <c r="O149" s="22">
        <v>2</v>
      </c>
      <c r="P149" s="57" t="s">
        <v>160</v>
      </c>
      <c r="Q149" s="22">
        <v>2</v>
      </c>
      <c r="V149" s="57" t="s">
        <v>194</v>
      </c>
      <c r="Z149" s="57" t="s">
        <v>38</v>
      </c>
      <c r="AA149" s="22" t="s">
        <v>196</v>
      </c>
      <c r="AF149" s="57" t="s">
        <v>39</v>
      </c>
      <c r="AG149" s="22" t="s">
        <v>199</v>
      </c>
      <c r="AH149" s="57" t="s">
        <v>40</v>
      </c>
      <c r="AI149" s="22" t="s">
        <v>200</v>
      </c>
      <c r="AW149" s="22"/>
      <c r="AX149" s="20" t="s">
        <v>23</v>
      </c>
      <c r="AY149" s="20">
        <v>10</v>
      </c>
      <c r="AZ149" s="20" t="s">
        <v>24</v>
      </c>
      <c r="BA149" s="20">
        <v>90</v>
      </c>
      <c r="BD149" s="14"/>
      <c r="BJ149" t="s">
        <v>169</v>
      </c>
      <c r="BK149" t="s">
        <v>166</v>
      </c>
      <c r="BN149" s="36">
        <v>1950</v>
      </c>
      <c r="BO149" s="36">
        <v>1950</v>
      </c>
      <c r="BP149">
        <f t="shared" si="13"/>
        <v>408</v>
      </c>
      <c r="BR149" s="38">
        <v>44733</v>
      </c>
      <c r="BS149" s="20" t="s">
        <v>167</v>
      </c>
      <c r="BT149" s="20" t="str">
        <f t="shared" si="12"/>
        <v>AMadonnaDiASierra_COR22B146</v>
      </c>
    </row>
    <row r="150" spans="2:72" ht="18.75" customHeight="1" x14ac:dyDescent="0.25">
      <c r="B150" s="20">
        <f t="shared" si="14"/>
        <v>147</v>
      </c>
      <c r="C150" s="22" t="str">
        <f t="shared" si="10"/>
        <v>A Madonna Di A Sierra #147</v>
      </c>
      <c r="D150" t="str">
        <f t="shared" si="11"/>
        <v>COR22B147</v>
      </c>
      <c r="E150" s="56" t="s">
        <v>202</v>
      </c>
      <c r="F150" s="20">
        <v>1000</v>
      </c>
      <c r="G150" s="63" t="s">
        <v>201</v>
      </c>
      <c r="H150" s="23" t="s">
        <v>157</v>
      </c>
      <c r="J150" s="57" t="s">
        <v>192</v>
      </c>
      <c r="K150" s="22" t="s">
        <v>204</v>
      </c>
      <c r="L150" s="57" t="s">
        <v>158</v>
      </c>
      <c r="M150" s="22">
        <v>2</v>
      </c>
      <c r="N150" s="57" t="s">
        <v>159</v>
      </c>
      <c r="O150" s="22">
        <v>2</v>
      </c>
      <c r="P150" s="57" t="s">
        <v>160</v>
      </c>
      <c r="Q150" s="22">
        <v>2</v>
      </c>
      <c r="V150" s="57" t="s">
        <v>194</v>
      </c>
      <c r="Z150" s="57" t="s">
        <v>38</v>
      </c>
      <c r="AA150" s="22" t="s">
        <v>196</v>
      </c>
      <c r="AF150" s="57" t="s">
        <v>39</v>
      </c>
      <c r="AG150" s="22" t="s">
        <v>199</v>
      </c>
      <c r="AH150" s="57" t="s">
        <v>40</v>
      </c>
      <c r="AI150" s="22" t="s">
        <v>200</v>
      </c>
      <c r="AW150" s="22"/>
      <c r="AX150" s="20" t="s">
        <v>23</v>
      </c>
      <c r="AY150" s="20">
        <v>10</v>
      </c>
      <c r="AZ150" s="20" t="s">
        <v>24</v>
      </c>
      <c r="BA150" s="20">
        <v>90</v>
      </c>
      <c r="BD150" s="14"/>
      <c r="BJ150" t="s">
        <v>169</v>
      </c>
      <c r="BK150" t="s">
        <v>166</v>
      </c>
      <c r="BN150" s="36">
        <v>1950</v>
      </c>
      <c r="BO150" s="36">
        <v>1950</v>
      </c>
      <c r="BP150">
        <f t="shared" si="13"/>
        <v>408</v>
      </c>
      <c r="BR150" s="38">
        <v>44733</v>
      </c>
      <c r="BS150" s="20" t="s">
        <v>167</v>
      </c>
      <c r="BT150" s="20" t="str">
        <f t="shared" si="12"/>
        <v>AMadonnaDiASierra_COR22B147</v>
      </c>
    </row>
    <row r="151" spans="2:72" ht="18.75" customHeight="1" x14ac:dyDescent="0.25">
      <c r="B151" s="20">
        <f t="shared" si="14"/>
        <v>148</v>
      </c>
      <c r="C151" s="22" t="str">
        <f t="shared" si="10"/>
        <v>A Madonna Di A Sierra #148</v>
      </c>
      <c r="D151" t="str">
        <f t="shared" si="11"/>
        <v>COR22B148</v>
      </c>
      <c r="E151" s="56" t="s">
        <v>202</v>
      </c>
      <c r="F151" s="20">
        <v>1000</v>
      </c>
      <c r="G151" s="63" t="s">
        <v>201</v>
      </c>
      <c r="H151" s="23" t="s">
        <v>157</v>
      </c>
      <c r="J151" s="57" t="s">
        <v>192</v>
      </c>
      <c r="K151" s="22" t="s">
        <v>204</v>
      </c>
      <c r="L151" s="57" t="s">
        <v>158</v>
      </c>
      <c r="M151" s="22">
        <v>2</v>
      </c>
      <c r="N151" s="57" t="s">
        <v>159</v>
      </c>
      <c r="O151" s="22">
        <v>2</v>
      </c>
      <c r="P151" s="57" t="s">
        <v>160</v>
      </c>
      <c r="Q151" s="22">
        <v>2</v>
      </c>
      <c r="V151" s="57" t="s">
        <v>194</v>
      </c>
      <c r="Z151" s="57" t="s">
        <v>38</v>
      </c>
      <c r="AA151" s="22" t="s">
        <v>196</v>
      </c>
      <c r="AF151" s="57" t="s">
        <v>39</v>
      </c>
      <c r="AG151" s="22" t="s">
        <v>199</v>
      </c>
      <c r="AH151" s="57" t="s">
        <v>40</v>
      </c>
      <c r="AI151" s="22" t="s">
        <v>200</v>
      </c>
      <c r="AW151" s="22"/>
      <c r="AX151" s="20" t="s">
        <v>23</v>
      </c>
      <c r="AY151" s="20">
        <v>10</v>
      </c>
      <c r="AZ151" s="20" t="s">
        <v>24</v>
      </c>
      <c r="BA151" s="20">
        <v>90</v>
      </c>
      <c r="BD151" s="14"/>
      <c r="BJ151" t="s">
        <v>169</v>
      </c>
      <c r="BK151" t="s">
        <v>166</v>
      </c>
      <c r="BN151" s="36">
        <v>1950</v>
      </c>
      <c r="BO151" s="36">
        <v>1950</v>
      </c>
      <c r="BP151">
        <f t="shared" si="13"/>
        <v>408</v>
      </c>
      <c r="BR151" s="38">
        <v>44733</v>
      </c>
      <c r="BS151" s="20" t="s">
        <v>167</v>
      </c>
      <c r="BT151" s="20" t="str">
        <f t="shared" si="12"/>
        <v>AMadonnaDiASierra_COR22B148</v>
      </c>
    </row>
    <row r="152" spans="2:72" ht="18.75" customHeight="1" x14ac:dyDescent="0.25">
      <c r="B152" s="20">
        <f t="shared" si="14"/>
        <v>149</v>
      </c>
      <c r="C152" s="22" t="str">
        <f t="shared" si="10"/>
        <v>A Madonna Di A Sierra #149</v>
      </c>
      <c r="D152" t="str">
        <f t="shared" si="11"/>
        <v>COR22B149</v>
      </c>
      <c r="E152" s="56" t="s">
        <v>202</v>
      </c>
      <c r="F152" s="20">
        <v>1000</v>
      </c>
      <c r="G152" s="63" t="s">
        <v>201</v>
      </c>
      <c r="H152" s="23" t="s">
        <v>157</v>
      </c>
      <c r="J152" s="57" t="s">
        <v>192</v>
      </c>
      <c r="K152" s="22" t="s">
        <v>204</v>
      </c>
      <c r="L152" s="57" t="s">
        <v>158</v>
      </c>
      <c r="M152" s="22">
        <v>2</v>
      </c>
      <c r="N152" s="57" t="s">
        <v>159</v>
      </c>
      <c r="O152" s="22">
        <v>2</v>
      </c>
      <c r="P152" s="57" t="s">
        <v>160</v>
      </c>
      <c r="Q152" s="22">
        <v>2</v>
      </c>
      <c r="V152" s="57" t="s">
        <v>194</v>
      </c>
      <c r="Z152" s="57" t="s">
        <v>38</v>
      </c>
      <c r="AA152" s="22" t="s">
        <v>196</v>
      </c>
      <c r="AF152" s="57" t="s">
        <v>39</v>
      </c>
      <c r="AG152" s="22" t="s">
        <v>199</v>
      </c>
      <c r="AH152" s="57" t="s">
        <v>40</v>
      </c>
      <c r="AI152" s="22" t="s">
        <v>200</v>
      </c>
      <c r="AW152" s="22"/>
      <c r="AX152" s="20" t="s">
        <v>23</v>
      </c>
      <c r="AY152" s="20">
        <v>10</v>
      </c>
      <c r="AZ152" s="20" t="s">
        <v>24</v>
      </c>
      <c r="BA152" s="20">
        <v>90</v>
      </c>
      <c r="BD152" s="14"/>
      <c r="BJ152" t="s">
        <v>169</v>
      </c>
      <c r="BK152" t="s">
        <v>166</v>
      </c>
      <c r="BN152" s="36">
        <v>1950</v>
      </c>
      <c r="BO152" s="36">
        <v>1950</v>
      </c>
      <c r="BP152">
        <f t="shared" si="13"/>
        <v>408</v>
      </c>
      <c r="BR152" s="38">
        <v>44733</v>
      </c>
      <c r="BS152" s="20" t="s">
        <v>167</v>
      </c>
      <c r="BT152" s="20" t="str">
        <f t="shared" si="12"/>
        <v>AMadonnaDiASierra_COR22B149</v>
      </c>
    </row>
    <row r="153" spans="2:72" ht="18.75" customHeight="1" x14ac:dyDescent="0.25">
      <c r="B153" s="20">
        <f t="shared" si="14"/>
        <v>150</v>
      </c>
      <c r="C153" s="22" t="str">
        <f t="shared" si="10"/>
        <v>A Madonna Di A Sierra #150</v>
      </c>
      <c r="D153" t="str">
        <f t="shared" si="11"/>
        <v>COR22B150</v>
      </c>
      <c r="E153" s="56" t="s">
        <v>202</v>
      </c>
      <c r="F153" s="20">
        <v>1000</v>
      </c>
      <c r="G153" s="63" t="s">
        <v>201</v>
      </c>
      <c r="H153" s="23" t="s">
        <v>157</v>
      </c>
      <c r="J153" s="57" t="s">
        <v>192</v>
      </c>
      <c r="K153" s="22" t="s">
        <v>204</v>
      </c>
      <c r="L153" s="57" t="s">
        <v>158</v>
      </c>
      <c r="M153" s="22">
        <v>2</v>
      </c>
      <c r="N153" s="57" t="s">
        <v>159</v>
      </c>
      <c r="O153" s="22">
        <v>2</v>
      </c>
      <c r="P153" s="57" t="s">
        <v>160</v>
      </c>
      <c r="Q153" s="22">
        <v>2</v>
      </c>
      <c r="V153" s="57" t="s">
        <v>194</v>
      </c>
      <c r="Z153" s="57" t="s">
        <v>38</v>
      </c>
      <c r="AA153" s="22" t="s">
        <v>196</v>
      </c>
      <c r="AF153" s="57" t="s">
        <v>39</v>
      </c>
      <c r="AG153" s="22" t="s">
        <v>199</v>
      </c>
      <c r="AH153" s="57" t="s">
        <v>40</v>
      </c>
      <c r="AI153" s="22" t="s">
        <v>200</v>
      </c>
      <c r="AW153" s="22"/>
      <c r="AX153" s="20" t="s">
        <v>23</v>
      </c>
      <c r="AY153" s="20">
        <v>10</v>
      </c>
      <c r="AZ153" s="20" t="s">
        <v>24</v>
      </c>
      <c r="BA153" s="20">
        <v>90</v>
      </c>
      <c r="BD153" s="14"/>
      <c r="BJ153" t="s">
        <v>169</v>
      </c>
      <c r="BK153" t="s">
        <v>166</v>
      </c>
      <c r="BN153" s="36">
        <v>1950</v>
      </c>
      <c r="BO153" s="36">
        <v>1950</v>
      </c>
      <c r="BP153">
        <f t="shared" si="13"/>
        <v>408</v>
      </c>
      <c r="BR153" s="38">
        <v>44733</v>
      </c>
      <c r="BS153" s="20" t="s">
        <v>167</v>
      </c>
      <c r="BT153" s="20" t="str">
        <f t="shared" si="12"/>
        <v>AMadonnaDiASierra_COR22B150</v>
      </c>
    </row>
    <row r="154" spans="2:72" ht="18.75" customHeight="1" x14ac:dyDescent="0.25">
      <c r="B154" s="20">
        <f t="shared" si="14"/>
        <v>151</v>
      </c>
      <c r="C154" s="22" t="str">
        <f t="shared" si="10"/>
        <v>A Madonna Di A Sierra #151</v>
      </c>
      <c r="D154" t="str">
        <f t="shared" si="11"/>
        <v>COR22B151</v>
      </c>
      <c r="E154" s="56" t="s">
        <v>202</v>
      </c>
      <c r="F154" s="20">
        <v>1000</v>
      </c>
      <c r="G154" s="63" t="s">
        <v>201</v>
      </c>
      <c r="H154" s="23" t="s">
        <v>157</v>
      </c>
      <c r="J154" s="57" t="s">
        <v>192</v>
      </c>
      <c r="K154" s="22" t="s">
        <v>204</v>
      </c>
      <c r="L154" s="57" t="s">
        <v>158</v>
      </c>
      <c r="M154" s="22">
        <v>2</v>
      </c>
      <c r="N154" s="57" t="s">
        <v>159</v>
      </c>
      <c r="O154" s="22">
        <v>2</v>
      </c>
      <c r="P154" s="57" t="s">
        <v>160</v>
      </c>
      <c r="Q154" s="22">
        <v>2</v>
      </c>
      <c r="V154" s="57" t="s">
        <v>194</v>
      </c>
      <c r="Z154" s="57" t="s">
        <v>38</v>
      </c>
      <c r="AA154" s="22" t="s">
        <v>196</v>
      </c>
      <c r="AF154" s="57" t="s">
        <v>39</v>
      </c>
      <c r="AG154" s="22" t="s">
        <v>199</v>
      </c>
      <c r="AH154" s="57" t="s">
        <v>40</v>
      </c>
      <c r="AI154" s="22" t="s">
        <v>200</v>
      </c>
      <c r="AW154" s="22"/>
      <c r="AX154" s="20" t="s">
        <v>23</v>
      </c>
      <c r="AY154" s="20">
        <v>10</v>
      </c>
      <c r="AZ154" s="20" t="s">
        <v>24</v>
      </c>
      <c r="BA154" s="20">
        <v>90</v>
      </c>
      <c r="BD154" s="14"/>
      <c r="BJ154" t="s">
        <v>169</v>
      </c>
      <c r="BK154" t="s">
        <v>166</v>
      </c>
      <c r="BN154" s="36">
        <v>1950</v>
      </c>
      <c r="BO154" s="36">
        <v>1950</v>
      </c>
      <c r="BP154">
        <f t="shared" si="13"/>
        <v>408</v>
      </c>
      <c r="BR154" s="38">
        <v>44733</v>
      </c>
      <c r="BS154" s="20" t="s">
        <v>167</v>
      </c>
      <c r="BT154" s="20" t="str">
        <f t="shared" si="12"/>
        <v>AMadonnaDiASierra_COR22B151</v>
      </c>
    </row>
    <row r="155" spans="2:72" ht="18.75" customHeight="1" x14ac:dyDescent="0.25">
      <c r="B155" s="20">
        <f t="shared" si="14"/>
        <v>152</v>
      </c>
      <c r="C155" s="22" t="str">
        <f t="shared" si="10"/>
        <v>A Madonna Di A Sierra #152</v>
      </c>
      <c r="D155" t="str">
        <f t="shared" si="11"/>
        <v>COR22B152</v>
      </c>
      <c r="E155" s="56" t="s">
        <v>202</v>
      </c>
      <c r="F155" s="20">
        <v>1000</v>
      </c>
      <c r="G155" s="63" t="s">
        <v>201</v>
      </c>
      <c r="H155" s="23" t="s">
        <v>157</v>
      </c>
      <c r="J155" s="57" t="s">
        <v>192</v>
      </c>
      <c r="K155" s="22" t="s">
        <v>204</v>
      </c>
      <c r="L155" s="57" t="s">
        <v>158</v>
      </c>
      <c r="M155" s="22">
        <v>2</v>
      </c>
      <c r="N155" s="57" t="s">
        <v>159</v>
      </c>
      <c r="O155" s="22">
        <v>2</v>
      </c>
      <c r="P155" s="57" t="s">
        <v>160</v>
      </c>
      <c r="Q155" s="22">
        <v>2</v>
      </c>
      <c r="V155" s="57" t="s">
        <v>194</v>
      </c>
      <c r="Z155" s="57" t="s">
        <v>38</v>
      </c>
      <c r="AA155" s="22" t="s">
        <v>196</v>
      </c>
      <c r="AF155" s="57" t="s">
        <v>39</v>
      </c>
      <c r="AG155" s="22" t="s">
        <v>199</v>
      </c>
      <c r="AH155" s="57" t="s">
        <v>40</v>
      </c>
      <c r="AI155" s="22" t="s">
        <v>200</v>
      </c>
      <c r="AW155" s="22"/>
      <c r="AX155" s="20" t="s">
        <v>23</v>
      </c>
      <c r="AY155" s="20">
        <v>10</v>
      </c>
      <c r="AZ155" s="20" t="s">
        <v>24</v>
      </c>
      <c r="BA155" s="20">
        <v>90</v>
      </c>
      <c r="BD155" s="14"/>
      <c r="BJ155" t="s">
        <v>169</v>
      </c>
      <c r="BK155" t="s">
        <v>166</v>
      </c>
      <c r="BN155" s="36">
        <v>1950</v>
      </c>
      <c r="BO155" s="36">
        <v>1950</v>
      </c>
      <c r="BP155">
        <f t="shared" si="13"/>
        <v>408</v>
      </c>
      <c r="BR155" s="38">
        <v>44733</v>
      </c>
      <c r="BS155" s="20" t="s">
        <v>167</v>
      </c>
      <c r="BT155" s="20" t="str">
        <f t="shared" si="12"/>
        <v>AMadonnaDiASierra_COR22B152</v>
      </c>
    </row>
    <row r="156" spans="2:72" ht="18.75" customHeight="1" x14ac:dyDescent="0.25">
      <c r="B156" s="20">
        <f t="shared" si="14"/>
        <v>153</v>
      </c>
      <c r="C156" s="22" t="str">
        <f t="shared" si="10"/>
        <v>A Madonna Di A Sierra #153</v>
      </c>
      <c r="D156" t="str">
        <f t="shared" si="11"/>
        <v>COR22B153</v>
      </c>
      <c r="E156" s="56" t="s">
        <v>202</v>
      </c>
      <c r="F156" s="20">
        <v>1000</v>
      </c>
      <c r="G156" s="63" t="s">
        <v>201</v>
      </c>
      <c r="H156" s="23" t="s">
        <v>157</v>
      </c>
      <c r="J156" s="57" t="s">
        <v>192</v>
      </c>
      <c r="K156" s="22" t="s">
        <v>204</v>
      </c>
      <c r="L156" s="57" t="s">
        <v>158</v>
      </c>
      <c r="M156" s="22">
        <v>2</v>
      </c>
      <c r="N156" s="57" t="s">
        <v>159</v>
      </c>
      <c r="O156" s="22">
        <v>2</v>
      </c>
      <c r="P156" s="57" t="s">
        <v>160</v>
      </c>
      <c r="Q156" s="22">
        <v>2</v>
      </c>
      <c r="V156" s="57" t="s">
        <v>194</v>
      </c>
      <c r="Z156" s="57" t="s">
        <v>38</v>
      </c>
      <c r="AA156" s="22" t="s">
        <v>196</v>
      </c>
      <c r="AF156" s="57" t="s">
        <v>39</v>
      </c>
      <c r="AG156" s="22" t="s">
        <v>199</v>
      </c>
      <c r="AH156" s="57" t="s">
        <v>40</v>
      </c>
      <c r="AI156" s="22" t="s">
        <v>200</v>
      </c>
      <c r="AW156" s="22"/>
      <c r="AX156" s="20" t="s">
        <v>23</v>
      </c>
      <c r="AY156" s="20">
        <v>10</v>
      </c>
      <c r="AZ156" s="20" t="s">
        <v>24</v>
      </c>
      <c r="BA156" s="20">
        <v>90</v>
      </c>
      <c r="BD156" s="14"/>
      <c r="BJ156" t="s">
        <v>169</v>
      </c>
      <c r="BK156" t="s">
        <v>166</v>
      </c>
      <c r="BN156" s="36">
        <v>1950</v>
      </c>
      <c r="BO156" s="36">
        <v>1950</v>
      </c>
      <c r="BP156">
        <f t="shared" si="13"/>
        <v>408</v>
      </c>
      <c r="BR156" s="38">
        <v>44733</v>
      </c>
      <c r="BS156" s="20" t="s">
        <v>167</v>
      </c>
      <c r="BT156" s="20" t="str">
        <f t="shared" si="12"/>
        <v>AMadonnaDiASierra_COR22B153</v>
      </c>
    </row>
    <row r="157" spans="2:72" ht="18.75" customHeight="1" x14ac:dyDescent="0.25">
      <c r="B157" s="20">
        <f t="shared" si="14"/>
        <v>154</v>
      </c>
      <c r="C157" s="22" t="str">
        <f t="shared" si="10"/>
        <v>A Madonna Di A Sierra #154</v>
      </c>
      <c r="D157" t="str">
        <f t="shared" si="11"/>
        <v>COR22B154</v>
      </c>
      <c r="E157" s="56" t="s">
        <v>202</v>
      </c>
      <c r="F157" s="20">
        <v>1000</v>
      </c>
      <c r="G157" s="63" t="s">
        <v>201</v>
      </c>
      <c r="H157" s="23" t="s">
        <v>157</v>
      </c>
      <c r="J157" s="57" t="s">
        <v>192</v>
      </c>
      <c r="K157" s="22" t="s">
        <v>204</v>
      </c>
      <c r="L157" s="57" t="s">
        <v>158</v>
      </c>
      <c r="M157" s="22">
        <v>2</v>
      </c>
      <c r="N157" s="57" t="s">
        <v>159</v>
      </c>
      <c r="O157" s="22">
        <v>2</v>
      </c>
      <c r="P157" s="57" t="s">
        <v>160</v>
      </c>
      <c r="Q157" s="22">
        <v>2</v>
      </c>
      <c r="V157" s="57" t="s">
        <v>194</v>
      </c>
      <c r="Z157" s="57" t="s">
        <v>38</v>
      </c>
      <c r="AA157" s="22" t="s">
        <v>196</v>
      </c>
      <c r="AF157" s="57" t="s">
        <v>39</v>
      </c>
      <c r="AG157" s="22" t="s">
        <v>199</v>
      </c>
      <c r="AH157" s="57" t="s">
        <v>40</v>
      </c>
      <c r="AI157" s="22" t="s">
        <v>200</v>
      </c>
      <c r="AW157" s="22"/>
      <c r="AX157" s="20" t="s">
        <v>23</v>
      </c>
      <c r="AY157" s="20">
        <v>10</v>
      </c>
      <c r="AZ157" s="20" t="s">
        <v>24</v>
      </c>
      <c r="BA157" s="20">
        <v>90</v>
      </c>
      <c r="BD157" s="14"/>
      <c r="BJ157" t="s">
        <v>169</v>
      </c>
      <c r="BK157" t="s">
        <v>166</v>
      </c>
      <c r="BN157" s="36">
        <v>1950</v>
      </c>
      <c r="BO157" s="36">
        <v>1950</v>
      </c>
      <c r="BP157">
        <f t="shared" si="13"/>
        <v>408</v>
      </c>
      <c r="BR157" s="38">
        <v>44733</v>
      </c>
      <c r="BS157" s="20" t="s">
        <v>167</v>
      </c>
      <c r="BT157" s="20" t="str">
        <f t="shared" si="12"/>
        <v>AMadonnaDiASierra_COR22B154</v>
      </c>
    </row>
    <row r="158" spans="2:72" ht="18.75" customHeight="1" x14ac:dyDescent="0.25">
      <c r="B158" s="20">
        <f t="shared" si="14"/>
        <v>155</v>
      </c>
      <c r="C158" s="22" t="str">
        <f t="shared" si="10"/>
        <v>A Madonna Di A Sierra #155</v>
      </c>
      <c r="D158" t="str">
        <f t="shared" si="11"/>
        <v>COR22B155</v>
      </c>
      <c r="E158" s="56" t="s">
        <v>202</v>
      </c>
      <c r="F158" s="20">
        <v>1000</v>
      </c>
      <c r="G158" s="63" t="s">
        <v>201</v>
      </c>
      <c r="H158" s="23" t="s">
        <v>157</v>
      </c>
      <c r="J158" s="57" t="s">
        <v>192</v>
      </c>
      <c r="K158" s="22" t="s">
        <v>204</v>
      </c>
      <c r="L158" s="57" t="s">
        <v>158</v>
      </c>
      <c r="M158" s="22">
        <v>2</v>
      </c>
      <c r="N158" s="57" t="s">
        <v>159</v>
      </c>
      <c r="O158" s="22">
        <v>2</v>
      </c>
      <c r="P158" s="57" t="s">
        <v>160</v>
      </c>
      <c r="Q158" s="22">
        <v>2</v>
      </c>
      <c r="V158" s="57" t="s">
        <v>194</v>
      </c>
      <c r="Z158" s="57" t="s">
        <v>38</v>
      </c>
      <c r="AA158" s="22" t="s">
        <v>196</v>
      </c>
      <c r="AF158" s="57" t="s">
        <v>39</v>
      </c>
      <c r="AG158" s="22" t="s">
        <v>199</v>
      </c>
      <c r="AH158" s="57" t="s">
        <v>40</v>
      </c>
      <c r="AI158" s="22" t="s">
        <v>200</v>
      </c>
      <c r="AW158" s="22"/>
      <c r="AX158" s="20" t="s">
        <v>23</v>
      </c>
      <c r="AY158" s="20">
        <v>10</v>
      </c>
      <c r="AZ158" s="20" t="s">
        <v>24</v>
      </c>
      <c r="BA158" s="20">
        <v>90</v>
      </c>
      <c r="BD158" s="14"/>
      <c r="BJ158" t="s">
        <v>169</v>
      </c>
      <c r="BK158" t="s">
        <v>166</v>
      </c>
      <c r="BN158" s="36">
        <v>1950</v>
      </c>
      <c r="BO158" s="36">
        <v>1950</v>
      </c>
      <c r="BP158">
        <f t="shared" si="13"/>
        <v>408</v>
      </c>
      <c r="BR158" s="38">
        <v>44733</v>
      </c>
      <c r="BS158" s="20" t="s">
        <v>167</v>
      </c>
      <c r="BT158" s="20" t="str">
        <f t="shared" si="12"/>
        <v>AMadonnaDiASierra_COR22B155</v>
      </c>
    </row>
    <row r="159" spans="2:72" ht="18.75" customHeight="1" x14ac:dyDescent="0.25">
      <c r="B159" s="20">
        <f t="shared" si="14"/>
        <v>156</v>
      </c>
      <c r="C159" s="22" t="str">
        <f t="shared" si="10"/>
        <v>A Madonna Di A Sierra #156</v>
      </c>
      <c r="D159" t="str">
        <f t="shared" si="11"/>
        <v>COR22B156</v>
      </c>
      <c r="E159" s="56" t="s">
        <v>202</v>
      </c>
      <c r="F159" s="20">
        <v>1000</v>
      </c>
      <c r="G159" s="63" t="s">
        <v>201</v>
      </c>
      <c r="H159" s="23" t="s">
        <v>157</v>
      </c>
      <c r="J159" s="57" t="s">
        <v>192</v>
      </c>
      <c r="K159" s="22" t="s">
        <v>204</v>
      </c>
      <c r="L159" s="57" t="s">
        <v>158</v>
      </c>
      <c r="M159" s="22">
        <v>2</v>
      </c>
      <c r="N159" s="57" t="s">
        <v>159</v>
      </c>
      <c r="O159" s="22">
        <v>2</v>
      </c>
      <c r="P159" s="57" t="s">
        <v>160</v>
      </c>
      <c r="Q159" s="22">
        <v>2</v>
      </c>
      <c r="V159" s="57" t="s">
        <v>194</v>
      </c>
      <c r="Z159" s="57" t="s">
        <v>38</v>
      </c>
      <c r="AA159" s="22" t="s">
        <v>196</v>
      </c>
      <c r="AF159" s="57" t="s">
        <v>39</v>
      </c>
      <c r="AG159" s="22" t="s">
        <v>199</v>
      </c>
      <c r="AH159" s="57" t="s">
        <v>40</v>
      </c>
      <c r="AI159" s="22" t="s">
        <v>200</v>
      </c>
      <c r="AW159" s="22"/>
      <c r="AX159" s="20" t="s">
        <v>23</v>
      </c>
      <c r="AY159" s="20">
        <v>10</v>
      </c>
      <c r="AZ159" s="20" t="s">
        <v>24</v>
      </c>
      <c r="BA159" s="20">
        <v>90</v>
      </c>
      <c r="BD159" s="14"/>
      <c r="BJ159" t="s">
        <v>169</v>
      </c>
      <c r="BK159" t="s">
        <v>166</v>
      </c>
      <c r="BN159" s="36">
        <v>1950</v>
      </c>
      <c r="BO159" s="36">
        <v>1950</v>
      </c>
      <c r="BP159">
        <f t="shared" si="13"/>
        <v>408</v>
      </c>
      <c r="BR159" s="38">
        <v>44733</v>
      </c>
      <c r="BS159" s="20" t="s">
        <v>167</v>
      </c>
      <c r="BT159" s="20" t="str">
        <f t="shared" si="12"/>
        <v>AMadonnaDiASierra_COR22B156</v>
      </c>
    </row>
    <row r="160" spans="2:72" ht="18.75" customHeight="1" x14ac:dyDescent="0.25">
      <c r="B160" s="20">
        <f t="shared" si="14"/>
        <v>157</v>
      </c>
      <c r="C160" s="22" t="str">
        <f t="shared" si="10"/>
        <v>A Madonna Di A Sierra #157</v>
      </c>
      <c r="D160" t="str">
        <f t="shared" si="11"/>
        <v>COR22B157</v>
      </c>
      <c r="E160" s="56" t="s">
        <v>202</v>
      </c>
      <c r="F160" s="20">
        <v>1000</v>
      </c>
      <c r="G160" s="63" t="s">
        <v>201</v>
      </c>
      <c r="H160" s="23" t="s">
        <v>157</v>
      </c>
      <c r="J160" s="57" t="s">
        <v>192</v>
      </c>
      <c r="K160" s="22" t="s">
        <v>204</v>
      </c>
      <c r="L160" s="57" t="s">
        <v>158</v>
      </c>
      <c r="M160" s="22">
        <v>2</v>
      </c>
      <c r="N160" s="57" t="s">
        <v>159</v>
      </c>
      <c r="O160" s="22">
        <v>2</v>
      </c>
      <c r="P160" s="57" t="s">
        <v>160</v>
      </c>
      <c r="Q160" s="22">
        <v>2</v>
      </c>
      <c r="V160" s="57" t="s">
        <v>194</v>
      </c>
      <c r="Z160" s="57" t="s">
        <v>38</v>
      </c>
      <c r="AA160" s="22" t="s">
        <v>196</v>
      </c>
      <c r="AF160" s="57" t="s">
        <v>39</v>
      </c>
      <c r="AG160" s="22" t="s">
        <v>199</v>
      </c>
      <c r="AH160" s="57" t="s">
        <v>40</v>
      </c>
      <c r="AI160" s="22" t="s">
        <v>200</v>
      </c>
      <c r="AW160" s="22"/>
      <c r="AX160" s="20" t="s">
        <v>23</v>
      </c>
      <c r="AY160" s="20">
        <v>10</v>
      </c>
      <c r="AZ160" s="20" t="s">
        <v>24</v>
      </c>
      <c r="BA160" s="20">
        <v>90</v>
      </c>
      <c r="BD160" s="14"/>
      <c r="BJ160" t="s">
        <v>169</v>
      </c>
      <c r="BK160" t="s">
        <v>166</v>
      </c>
      <c r="BN160" s="36">
        <v>1950</v>
      </c>
      <c r="BO160" s="36">
        <v>1950</v>
      </c>
      <c r="BP160">
        <f t="shared" si="13"/>
        <v>408</v>
      </c>
      <c r="BR160" s="38">
        <v>44733</v>
      </c>
      <c r="BS160" s="20" t="s">
        <v>167</v>
      </c>
      <c r="BT160" s="20" t="str">
        <f t="shared" si="12"/>
        <v>AMadonnaDiASierra_COR22B157</v>
      </c>
    </row>
    <row r="161" spans="2:72" ht="18.75" customHeight="1" x14ac:dyDescent="0.25">
      <c r="B161" s="20">
        <f t="shared" si="14"/>
        <v>158</v>
      </c>
      <c r="C161" s="22" t="str">
        <f t="shared" si="10"/>
        <v>A Madonna Di A Sierra #158</v>
      </c>
      <c r="D161" t="str">
        <f t="shared" si="11"/>
        <v>COR22B158</v>
      </c>
      <c r="E161" s="56" t="s">
        <v>202</v>
      </c>
      <c r="F161" s="20">
        <v>1000</v>
      </c>
      <c r="G161" s="63" t="s">
        <v>201</v>
      </c>
      <c r="H161" s="23" t="s">
        <v>157</v>
      </c>
      <c r="J161" s="57" t="s">
        <v>192</v>
      </c>
      <c r="K161" s="22" t="s">
        <v>204</v>
      </c>
      <c r="L161" s="57" t="s">
        <v>158</v>
      </c>
      <c r="M161" s="22">
        <v>2</v>
      </c>
      <c r="N161" s="57" t="s">
        <v>159</v>
      </c>
      <c r="O161" s="22">
        <v>2</v>
      </c>
      <c r="P161" s="57" t="s">
        <v>160</v>
      </c>
      <c r="Q161" s="22">
        <v>2</v>
      </c>
      <c r="V161" s="57" t="s">
        <v>194</v>
      </c>
      <c r="Z161" s="57" t="s">
        <v>38</v>
      </c>
      <c r="AA161" s="22" t="s">
        <v>196</v>
      </c>
      <c r="AF161" s="57" t="s">
        <v>39</v>
      </c>
      <c r="AG161" s="22" t="s">
        <v>199</v>
      </c>
      <c r="AH161" s="57" t="s">
        <v>40</v>
      </c>
      <c r="AI161" s="22" t="s">
        <v>200</v>
      </c>
      <c r="AW161" s="22"/>
      <c r="AX161" s="20" t="s">
        <v>23</v>
      </c>
      <c r="AY161" s="20">
        <v>10</v>
      </c>
      <c r="AZ161" s="20" t="s">
        <v>24</v>
      </c>
      <c r="BA161" s="20">
        <v>90</v>
      </c>
      <c r="BD161" s="14"/>
      <c r="BJ161" t="s">
        <v>169</v>
      </c>
      <c r="BK161" t="s">
        <v>166</v>
      </c>
      <c r="BN161" s="36">
        <v>1950</v>
      </c>
      <c r="BO161" s="36">
        <v>1950</v>
      </c>
      <c r="BP161">
        <f t="shared" si="13"/>
        <v>408</v>
      </c>
      <c r="BR161" s="38">
        <v>44733</v>
      </c>
      <c r="BS161" s="20" t="s">
        <v>167</v>
      </c>
      <c r="BT161" s="20" t="str">
        <f t="shared" si="12"/>
        <v>AMadonnaDiASierra_COR22B158</v>
      </c>
    </row>
    <row r="162" spans="2:72" ht="18.75" customHeight="1" x14ac:dyDescent="0.25">
      <c r="B162" s="20">
        <f t="shared" si="14"/>
        <v>159</v>
      </c>
      <c r="C162" s="22" t="str">
        <f t="shared" si="10"/>
        <v>A Madonna Di A Sierra #159</v>
      </c>
      <c r="D162" t="str">
        <f t="shared" si="11"/>
        <v>COR22B159</v>
      </c>
      <c r="E162" s="56" t="s">
        <v>202</v>
      </c>
      <c r="F162" s="20">
        <v>1000</v>
      </c>
      <c r="G162" s="63" t="s">
        <v>201</v>
      </c>
      <c r="H162" s="23" t="s">
        <v>157</v>
      </c>
      <c r="J162" s="57" t="s">
        <v>192</v>
      </c>
      <c r="K162" s="22" t="s">
        <v>204</v>
      </c>
      <c r="L162" s="57" t="s">
        <v>158</v>
      </c>
      <c r="M162" s="22">
        <v>2</v>
      </c>
      <c r="N162" s="57" t="s">
        <v>159</v>
      </c>
      <c r="O162" s="22">
        <v>2</v>
      </c>
      <c r="P162" s="57" t="s">
        <v>160</v>
      </c>
      <c r="Q162" s="22">
        <v>2</v>
      </c>
      <c r="V162" s="57" t="s">
        <v>194</v>
      </c>
      <c r="Z162" s="57" t="s">
        <v>38</v>
      </c>
      <c r="AA162" s="22" t="s">
        <v>196</v>
      </c>
      <c r="AF162" s="57" t="s">
        <v>39</v>
      </c>
      <c r="AG162" s="22" t="s">
        <v>199</v>
      </c>
      <c r="AH162" s="57" t="s">
        <v>40</v>
      </c>
      <c r="AI162" s="22" t="s">
        <v>200</v>
      </c>
      <c r="AW162" s="22"/>
      <c r="AX162" s="20" t="s">
        <v>23</v>
      </c>
      <c r="AY162" s="20">
        <v>10</v>
      </c>
      <c r="AZ162" s="20" t="s">
        <v>24</v>
      </c>
      <c r="BA162" s="20">
        <v>90</v>
      </c>
      <c r="BD162" s="14"/>
      <c r="BJ162" t="s">
        <v>169</v>
      </c>
      <c r="BK162" t="s">
        <v>166</v>
      </c>
      <c r="BN162" s="36">
        <v>1950</v>
      </c>
      <c r="BO162" s="36">
        <v>1950</v>
      </c>
      <c r="BP162">
        <f t="shared" si="13"/>
        <v>408</v>
      </c>
      <c r="BR162" s="38">
        <v>44733</v>
      </c>
      <c r="BS162" s="20" t="s">
        <v>167</v>
      </c>
      <c r="BT162" s="20" t="str">
        <f t="shared" si="12"/>
        <v>AMadonnaDiASierra_COR22B159</v>
      </c>
    </row>
    <row r="163" spans="2:72" ht="18.75" customHeight="1" x14ac:dyDescent="0.25">
      <c r="B163" s="20">
        <f t="shared" si="14"/>
        <v>160</v>
      </c>
      <c r="C163" s="22" t="str">
        <f t="shared" si="10"/>
        <v>A Madonna Di A Sierra #160</v>
      </c>
      <c r="D163" t="str">
        <f t="shared" si="11"/>
        <v>COR22B160</v>
      </c>
      <c r="E163" s="56" t="s">
        <v>202</v>
      </c>
      <c r="F163" s="20">
        <v>1000</v>
      </c>
      <c r="G163" s="63" t="s">
        <v>201</v>
      </c>
      <c r="H163" s="23" t="s">
        <v>157</v>
      </c>
      <c r="J163" s="57" t="s">
        <v>192</v>
      </c>
      <c r="K163" s="22" t="s">
        <v>204</v>
      </c>
      <c r="L163" s="57" t="s">
        <v>158</v>
      </c>
      <c r="M163" s="22">
        <v>2</v>
      </c>
      <c r="N163" s="57" t="s">
        <v>159</v>
      </c>
      <c r="O163" s="22">
        <v>2</v>
      </c>
      <c r="P163" s="57" t="s">
        <v>160</v>
      </c>
      <c r="Q163" s="22">
        <v>2</v>
      </c>
      <c r="V163" s="57" t="s">
        <v>194</v>
      </c>
      <c r="Z163" s="57" t="s">
        <v>38</v>
      </c>
      <c r="AA163" s="22" t="s">
        <v>196</v>
      </c>
      <c r="AF163" s="57" t="s">
        <v>39</v>
      </c>
      <c r="AG163" s="22" t="s">
        <v>199</v>
      </c>
      <c r="AH163" s="57" t="s">
        <v>40</v>
      </c>
      <c r="AI163" s="22" t="s">
        <v>200</v>
      </c>
      <c r="AW163" s="22"/>
      <c r="AX163" s="20" t="s">
        <v>23</v>
      </c>
      <c r="AY163" s="20">
        <v>10</v>
      </c>
      <c r="AZ163" s="20" t="s">
        <v>24</v>
      </c>
      <c r="BA163" s="20">
        <v>90</v>
      </c>
      <c r="BD163" s="14"/>
      <c r="BJ163" t="s">
        <v>169</v>
      </c>
      <c r="BK163" t="s">
        <v>166</v>
      </c>
      <c r="BN163" s="36">
        <v>1950</v>
      </c>
      <c r="BO163" s="36">
        <v>1950</v>
      </c>
      <c r="BP163">
        <f t="shared" si="13"/>
        <v>408</v>
      </c>
      <c r="BR163" s="38">
        <v>44733</v>
      </c>
      <c r="BS163" s="20" t="s">
        <v>167</v>
      </c>
      <c r="BT163" s="20" t="str">
        <f t="shared" si="12"/>
        <v>AMadonnaDiASierra_COR22B160</v>
      </c>
    </row>
    <row r="164" spans="2:72" ht="18.75" customHeight="1" x14ac:dyDescent="0.25">
      <c r="B164" s="20">
        <f t="shared" si="14"/>
        <v>161</v>
      </c>
      <c r="C164" s="22" t="str">
        <f t="shared" si="10"/>
        <v>A Madonna Di A Sierra #161</v>
      </c>
      <c r="D164" t="str">
        <f t="shared" si="11"/>
        <v>COR22B161</v>
      </c>
      <c r="E164" s="56" t="s">
        <v>202</v>
      </c>
      <c r="F164" s="20">
        <v>1000</v>
      </c>
      <c r="G164" s="63" t="s">
        <v>201</v>
      </c>
      <c r="H164" s="23" t="s">
        <v>157</v>
      </c>
      <c r="J164" s="57" t="s">
        <v>192</v>
      </c>
      <c r="K164" s="22" t="s">
        <v>204</v>
      </c>
      <c r="L164" s="57" t="s">
        <v>158</v>
      </c>
      <c r="M164" s="22">
        <v>2</v>
      </c>
      <c r="N164" s="57" t="s">
        <v>159</v>
      </c>
      <c r="O164" s="22">
        <v>2</v>
      </c>
      <c r="P164" s="57" t="s">
        <v>160</v>
      </c>
      <c r="Q164" s="22">
        <v>2</v>
      </c>
      <c r="V164" s="57" t="s">
        <v>194</v>
      </c>
      <c r="Z164" s="57" t="s">
        <v>38</v>
      </c>
      <c r="AA164" s="22" t="s">
        <v>196</v>
      </c>
      <c r="AF164" s="57" t="s">
        <v>39</v>
      </c>
      <c r="AG164" s="22" t="s">
        <v>199</v>
      </c>
      <c r="AH164" s="57" t="s">
        <v>40</v>
      </c>
      <c r="AI164" s="22" t="s">
        <v>200</v>
      </c>
      <c r="AW164" s="22"/>
      <c r="AX164" s="20" t="s">
        <v>23</v>
      </c>
      <c r="AY164" s="20">
        <v>10</v>
      </c>
      <c r="AZ164" s="20" t="s">
        <v>24</v>
      </c>
      <c r="BA164" s="20">
        <v>90</v>
      </c>
      <c r="BD164" s="14"/>
      <c r="BJ164" t="s">
        <v>169</v>
      </c>
      <c r="BK164" t="s">
        <v>166</v>
      </c>
      <c r="BN164" s="36">
        <v>1950</v>
      </c>
      <c r="BO164" s="36">
        <v>1950</v>
      </c>
      <c r="BP164">
        <f t="shared" si="13"/>
        <v>408</v>
      </c>
      <c r="BR164" s="38">
        <v>44733</v>
      </c>
      <c r="BS164" s="20" t="s">
        <v>167</v>
      </c>
      <c r="BT164" s="20" t="str">
        <f t="shared" si="12"/>
        <v>AMadonnaDiASierra_COR22B161</v>
      </c>
    </row>
    <row r="165" spans="2:72" ht="18.75" customHeight="1" x14ac:dyDescent="0.25">
      <c r="B165" s="20">
        <f t="shared" si="14"/>
        <v>162</v>
      </c>
      <c r="C165" s="22" t="str">
        <f t="shared" si="10"/>
        <v>A Madonna Di A Sierra #162</v>
      </c>
      <c r="D165" t="str">
        <f t="shared" si="11"/>
        <v>COR22B162</v>
      </c>
      <c r="E165" s="56" t="s">
        <v>202</v>
      </c>
      <c r="F165" s="20">
        <v>1000</v>
      </c>
      <c r="G165" s="63" t="s">
        <v>201</v>
      </c>
      <c r="H165" s="23" t="s">
        <v>157</v>
      </c>
      <c r="J165" s="57" t="s">
        <v>192</v>
      </c>
      <c r="K165" s="22" t="s">
        <v>204</v>
      </c>
      <c r="L165" s="57" t="s">
        <v>158</v>
      </c>
      <c r="M165" s="22">
        <v>2</v>
      </c>
      <c r="N165" s="57" t="s">
        <v>159</v>
      </c>
      <c r="O165" s="22">
        <v>2</v>
      </c>
      <c r="P165" s="57" t="s">
        <v>160</v>
      </c>
      <c r="Q165" s="22">
        <v>2</v>
      </c>
      <c r="V165" s="57" t="s">
        <v>194</v>
      </c>
      <c r="Z165" s="57" t="s">
        <v>38</v>
      </c>
      <c r="AA165" s="22" t="s">
        <v>196</v>
      </c>
      <c r="AF165" s="57" t="s">
        <v>39</v>
      </c>
      <c r="AG165" s="22" t="s">
        <v>199</v>
      </c>
      <c r="AH165" s="57" t="s">
        <v>40</v>
      </c>
      <c r="AI165" s="22" t="s">
        <v>200</v>
      </c>
      <c r="AW165" s="22"/>
      <c r="AX165" s="20" t="s">
        <v>23</v>
      </c>
      <c r="AY165" s="20">
        <v>10</v>
      </c>
      <c r="AZ165" s="20" t="s">
        <v>24</v>
      </c>
      <c r="BA165" s="20">
        <v>90</v>
      </c>
      <c r="BD165" s="14"/>
      <c r="BJ165" t="s">
        <v>169</v>
      </c>
      <c r="BK165" t="s">
        <v>166</v>
      </c>
      <c r="BN165" s="36">
        <v>1950</v>
      </c>
      <c r="BO165" s="36">
        <v>1950</v>
      </c>
      <c r="BP165">
        <f t="shared" si="13"/>
        <v>408</v>
      </c>
      <c r="BR165" s="38">
        <v>44733</v>
      </c>
      <c r="BS165" s="20" t="s">
        <v>167</v>
      </c>
      <c r="BT165" s="20" t="str">
        <f t="shared" si="12"/>
        <v>AMadonnaDiASierra_COR22B162</v>
      </c>
    </row>
    <row r="166" spans="2:72" ht="18.75" customHeight="1" x14ac:dyDescent="0.25">
      <c r="B166" s="20">
        <f t="shared" si="14"/>
        <v>163</v>
      </c>
      <c r="C166" s="22" t="str">
        <f t="shared" si="10"/>
        <v>A Madonna Di A Sierra #163</v>
      </c>
      <c r="D166" t="str">
        <f t="shared" si="11"/>
        <v>COR22B163</v>
      </c>
      <c r="E166" s="56" t="s">
        <v>202</v>
      </c>
      <c r="F166" s="20">
        <v>1000</v>
      </c>
      <c r="G166" s="63" t="s">
        <v>201</v>
      </c>
      <c r="H166" s="23" t="s">
        <v>157</v>
      </c>
      <c r="J166" s="57" t="s">
        <v>192</v>
      </c>
      <c r="K166" s="22" t="s">
        <v>204</v>
      </c>
      <c r="L166" s="57" t="s">
        <v>158</v>
      </c>
      <c r="M166" s="22">
        <v>2</v>
      </c>
      <c r="N166" s="57" t="s">
        <v>159</v>
      </c>
      <c r="O166" s="22">
        <v>2</v>
      </c>
      <c r="P166" s="57" t="s">
        <v>160</v>
      </c>
      <c r="Q166" s="22">
        <v>2</v>
      </c>
      <c r="V166" s="57" t="s">
        <v>194</v>
      </c>
      <c r="Z166" s="57" t="s">
        <v>38</v>
      </c>
      <c r="AA166" s="22" t="s">
        <v>196</v>
      </c>
      <c r="AF166" s="57" t="s">
        <v>39</v>
      </c>
      <c r="AG166" s="22" t="s">
        <v>199</v>
      </c>
      <c r="AH166" s="57" t="s">
        <v>40</v>
      </c>
      <c r="AI166" s="22" t="s">
        <v>200</v>
      </c>
      <c r="AW166" s="22"/>
      <c r="AX166" s="20" t="s">
        <v>23</v>
      </c>
      <c r="AY166" s="20">
        <v>10</v>
      </c>
      <c r="AZ166" s="20" t="s">
        <v>24</v>
      </c>
      <c r="BA166" s="20">
        <v>90</v>
      </c>
      <c r="BD166" s="14"/>
      <c r="BJ166" t="s">
        <v>169</v>
      </c>
      <c r="BK166" t="s">
        <v>166</v>
      </c>
      <c r="BN166" s="36">
        <v>1950</v>
      </c>
      <c r="BO166" s="36">
        <v>1950</v>
      </c>
      <c r="BP166">
        <f t="shared" si="13"/>
        <v>408</v>
      </c>
      <c r="BR166" s="38">
        <v>44733</v>
      </c>
      <c r="BS166" s="20" t="s">
        <v>167</v>
      </c>
      <c r="BT166" s="20" t="str">
        <f t="shared" si="12"/>
        <v>AMadonnaDiASierra_COR22B163</v>
      </c>
    </row>
    <row r="167" spans="2:72" ht="18.75" customHeight="1" x14ac:dyDescent="0.25">
      <c r="B167" s="20">
        <f t="shared" si="14"/>
        <v>164</v>
      </c>
      <c r="C167" s="22" t="str">
        <f t="shared" ref="C167:C199" si="15">+"A Madonna Di A Sierra #"&amp;B167</f>
        <v>A Madonna Di A Sierra #164</v>
      </c>
      <c r="D167" t="str">
        <f t="shared" ref="D167:D199" si="16">"COR22B"&amp;B167</f>
        <v>COR22B164</v>
      </c>
      <c r="E167" s="56" t="s">
        <v>202</v>
      </c>
      <c r="F167" s="20">
        <v>1000</v>
      </c>
      <c r="G167" s="63" t="s">
        <v>201</v>
      </c>
      <c r="H167" s="23" t="s">
        <v>157</v>
      </c>
      <c r="J167" s="57" t="s">
        <v>192</v>
      </c>
      <c r="K167" s="22" t="s">
        <v>204</v>
      </c>
      <c r="L167" s="57" t="s">
        <v>158</v>
      </c>
      <c r="M167" s="22">
        <v>2</v>
      </c>
      <c r="N167" s="57" t="s">
        <v>159</v>
      </c>
      <c r="O167" s="22">
        <v>2</v>
      </c>
      <c r="P167" s="57" t="s">
        <v>160</v>
      </c>
      <c r="Q167" s="22">
        <v>2</v>
      </c>
      <c r="V167" s="57" t="s">
        <v>194</v>
      </c>
      <c r="Z167" s="57" t="s">
        <v>38</v>
      </c>
      <c r="AA167" s="22" t="s">
        <v>196</v>
      </c>
      <c r="AF167" s="57" t="s">
        <v>39</v>
      </c>
      <c r="AG167" s="22" t="s">
        <v>199</v>
      </c>
      <c r="AH167" s="57" t="s">
        <v>40</v>
      </c>
      <c r="AI167" s="22" t="s">
        <v>200</v>
      </c>
      <c r="AW167" s="22"/>
      <c r="AX167" s="20" t="s">
        <v>23</v>
      </c>
      <c r="AY167" s="20">
        <v>10</v>
      </c>
      <c r="AZ167" s="20" t="s">
        <v>24</v>
      </c>
      <c r="BA167" s="20">
        <v>90</v>
      </c>
      <c r="BD167" s="14"/>
      <c r="BJ167" t="s">
        <v>169</v>
      </c>
      <c r="BK167" t="s">
        <v>166</v>
      </c>
      <c r="BN167" s="36">
        <v>1950</v>
      </c>
      <c r="BO167" s="36">
        <v>1950</v>
      </c>
      <c r="BP167">
        <f t="shared" si="13"/>
        <v>408</v>
      </c>
      <c r="BR167" s="38">
        <v>44733</v>
      </c>
      <c r="BS167" s="20" t="s">
        <v>167</v>
      </c>
      <c r="BT167" s="20" t="str">
        <f t="shared" si="12"/>
        <v>AMadonnaDiASierra_COR22B164</v>
      </c>
    </row>
    <row r="168" spans="2:72" ht="18.75" customHeight="1" x14ac:dyDescent="0.25">
      <c r="B168" s="20">
        <f t="shared" si="14"/>
        <v>165</v>
      </c>
      <c r="C168" s="22" t="str">
        <f t="shared" si="15"/>
        <v>A Madonna Di A Sierra #165</v>
      </c>
      <c r="D168" t="str">
        <f t="shared" si="16"/>
        <v>COR22B165</v>
      </c>
      <c r="E168" s="56" t="s">
        <v>202</v>
      </c>
      <c r="F168" s="20">
        <v>1000</v>
      </c>
      <c r="G168" s="63" t="s">
        <v>201</v>
      </c>
      <c r="H168" s="23" t="s">
        <v>157</v>
      </c>
      <c r="J168" s="57" t="s">
        <v>192</v>
      </c>
      <c r="K168" s="22" t="s">
        <v>204</v>
      </c>
      <c r="L168" s="57" t="s">
        <v>158</v>
      </c>
      <c r="M168" s="22">
        <v>2</v>
      </c>
      <c r="N168" s="57" t="s">
        <v>159</v>
      </c>
      <c r="O168" s="22">
        <v>2</v>
      </c>
      <c r="P168" s="57" t="s">
        <v>160</v>
      </c>
      <c r="Q168" s="22">
        <v>2</v>
      </c>
      <c r="V168" s="57" t="s">
        <v>194</v>
      </c>
      <c r="Z168" s="57" t="s">
        <v>38</v>
      </c>
      <c r="AA168" s="22" t="s">
        <v>196</v>
      </c>
      <c r="AF168" s="57" t="s">
        <v>39</v>
      </c>
      <c r="AG168" s="22" t="s">
        <v>199</v>
      </c>
      <c r="AH168" s="57" t="s">
        <v>40</v>
      </c>
      <c r="AI168" s="22" t="s">
        <v>200</v>
      </c>
      <c r="AW168" s="22"/>
      <c r="AX168" s="20" t="s">
        <v>23</v>
      </c>
      <c r="AY168" s="20">
        <v>10</v>
      </c>
      <c r="AZ168" s="20" t="s">
        <v>24</v>
      </c>
      <c r="BA168" s="20">
        <v>90</v>
      </c>
      <c r="BD168" s="14"/>
      <c r="BJ168" t="s">
        <v>169</v>
      </c>
      <c r="BK168" t="s">
        <v>166</v>
      </c>
      <c r="BN168" s="36">
        <v>1950</v>
      </c>
      <c r="BO168" s="36">
        <v>1950</v>
      </c>
      <c r="BP168">
        <f t="shared" si="13"/>
        <v>408</v>
      </c>
      <c r="BR168" s="38">
        <v>44733</v>
      </c>
      <c r="BS168" s="20" t="s">
        <v>167</v>
      </c>
      <c r="BT168" s="20" t="str">
        <f t="shared" si="12"/>
        <v>AMadonnaDiASierra_COR22B165</v>
      </c>
    </row>
    <row r="169" spans="2:72" ht="18.75" customHeight="1" x14ac:dyDescent="0.25">
      <c r="B169" s="20">
        <f t="shared" si="14"/>
        <v>166</v>
      </c>
      <c r="C169" s="22" t="str">
        <f t="shared" si="15"/>
        <v>A Madonna Di A Sierra #166</v>
      </c>
      <c r="D169" t="str">
        <f t="shared" si="16"/>
        <v>COR22B166</v>
      </c>
      <c r="E169" s="56" t="s">
        <v>202</v>
      </c>
      <c r="F169" s="20">
        <v>1000</v>
      </c>
      <c r="G169" s="63" t="s">
        <v>201</v>
      </c>
      <c r="H169" s="23" t="s">
        <v>157</v>
      </c>
      <c r="J169" s="57" t="s">
        <v>192</v>
      </c>
      <c r="K169" s="22" t="s">
        <v>204</v>
      </c>
      <c r="L169" s="57" t="s">
        <v>158</v>
      </c>
      <c r="M169" s="22">
        <v>2</v>
      </c>
      <c r="N169" s="57" t="s">
        <v>159</v>
      </c>
      <c r="O169" s="22">
        <v>2</v>
      </c>
      <c r="P169" s="57" t="s">
        <v>160</v>
      </c>
      <c r="Q169" s="22">
        <v>2</v>
      </c>
      <c r="V169" s="57" t="s">
        <v>194</v>
      </c>
      <c r="Z169" s="57" t="s">
        <v>38</v>
      </c>
      <c r="AA169" s="22" t="s">
        <v>196</v>
      </c>
      <c r="AF169" s="57" t="s">
        <v>39</v>
      </c>
      <c r="AG169" s="22" t="s">
        <v>199</v>
      </c>
      <c r="AH169" s="57" t="s">
        <v>40</v>
      </c>
      <c r="AI169" s="22" t="s">
        <v>200</v>
      </c>
      <c r="AW169" s="22"/>
      <c r="AX169" s="20" t="s">
        <v>23</v>
      </c>
      <c r="AY169" s="20">
        <v>10</v>
      </c>
      <c r="AZ169" s="20" t="s">
        <v>24</v>
      </c>
      <c r="BA169" s="20">
        <v>90</v>
      </c>
      <c r="BD169" s="14"/>
      <c r="BJ169" t="s">
        <v>169</v>
      </c>
      <c r="BK169" t="s">
        <v>166</v>
      </c>
      <c r="BN169" s="36">
        <v>1950</v>
      </c>
      <c r="BO169" s="36">
        <v>1950</v>
      </c>
      <c r="BP169">
        <f t="shared" si="13"/>
        <v>408</v>
      </c>
      <c r="BR169" s="38">
        <v>44733</v>
      </c>
      <c r="BS169" s="20" t="s">
        <v>167</v>
      </c>
      <c r="BT169" s="20" t="str">
        <f t="shared" si="12"/>
        <v>AMadonnaDiASierra_COR22B166</v>
      </c>
    </row>
    <row r="170" spans="2:72" ht="18.75" customHeight="1" x14ac:dyDescent="0.25">
      <c r="B170" s="20">
        <f t="shared" si="14"/>
        <v>167</v>
      </c>
      <c r="C170" s="22" t="str">
        <f t="shared" si="15"/>
        <v>A Madonna Di A Sierra #167</v>
      </c>
      <c r="D170" t="str">
        <f t="shared" si="16"/>
        <v>COR22B167</v>
      </c>
      <c r="E170" s="56" t="s">
        <v>202</v>
      </c>
      <c r="F170" s="20">
        <v>1000</v>
      </c>
      <c r="G170" s="63" t="s">
        <v>201</v>
      </c>
      <c r="H170" s="23" t="s">
        <v>157</v>
      </c>
      <c r="J170" s="57" t="s">
        <v>192</v>
      </c>
      <c r="K170" s="22" t="s">
        <v>204</v>
      </c>
      <c r="L170" s="57" t="s">
        <v>158</v>
      </c>
      <c r="M170" s="22">
        <v>2</v>
      </c>
      <c r="N170" s="57" t="s">
        <v>159</v>
      </c>
      <c r="O170" s="22">
        <v>2</v>
      </c>
      <c r="P170" s="57" t="s">
        <v>160</v>
      </c>
      <c r="Q170" s="22">
        <v>2</v>
      </c>
      <c r="V170" s="57" t="s">
        <v>194</v>
      </c>
      <c r="Z170" s="57" t="s">
        <v>38</v>
      </c>
      <c r="AA170" s="22" t="s">
        <v>196</v>
      </c>
      <c r="AF170" s="57" t="s">
        <v>39</v>
      </c>
      <c r="AG170" s="22" t="s">
        <v>199</v>
      </c>
      <c r="AH170" s="57" t="s">
        <v>40</v>
      </c>
      <c r="AI170" s="22" t="s">
        <v>200</v>
      </c>
      <c r="AW170" s="22"/>
      <c r="AX170" s="20" t="s">
        <v>23</v>
      </c>
      <c r="AY170" s="20">
        <v>10</v>
      </c>
      <c r="AZ170" s="20" t="s">
        <v>24</v>
      </c>
      <c r="BA170" s="20">
        <v>90</v>
      </c>
      <c r="BD170" s="14"/>
      <c r="BJ170" t="s">
        <v>169</v>
      </c>
      <c r="BK170" t="s">
        <v>166</v>
      </c>
      <c r="BN170" s="36">
        <v>1950</v>
      </c>
      <c r="BO170" s="36">
        <v>1950</v>
      </c>
      <c r="BP170">
        <f t="shared" si="13"/>
        <v>408</v>
      </c>
      <c r="BR170" s="38">
        <v>44733</v>
      </c>
      <c r="BS170" s="20" t="s">
        <v>167</v>
      </c>
      <c r="BT170" s="20" t="str">
        <f t="shared" si="12"/>
        <v>AMadonnaDiASierra_COR22B167</v>
      </c>
    </row>
    <row r="171" spans="2:72" ht="18.75" customHeight="1" x14ac:dyDescent="0.25">
      <c r="B171" s="20">
        <f t="shared" si="14"/>
        <v>168</v>
      </c>
      <c r="C171" s="22" t="str">
        <f t="shared" si="15"/>
        <v>A Madonna Di A Sierra #168</v>
      </c>
      <c r="D171" t="str">
        <f t="shared" si="16"/>
        <v>COR22B168</v>
      </c>
      <c r="E171" s="56" t="s">
        <v>202</v>
      </c>
      <c r="F171" s="20">
        <v>1000</v>
      </c>
      <c r="G171" s="63" t="s">
        <v>201</v>
      </c>
      <c r="H171" s="23" t="s">
        <v>157</v>
      </c>
      <c r="J171" s="57" t="s">
        <v>192</v>
      </c>
      <c r="K171" s="22" t="s">
        <v>204</v>
      </c>
      <c r="L171" s="57" t="s">
        <v>158</v>
      </c>
      <c r="M171" s="22">
        <v>2</v>
      </c>
      <c r="N171" s="57" t="s">
        <v>159</v>
      </c>
      <c r="O171" s="22">
        <v>2</v>
      </c>
      <c r="P171" s="57" t="s">
        <v>160</v>
      </c>
      <c r="Q171" s="22">
        <v>2</v>
      </c>
      <c r="V171" s="57" t="s">
        <v>194</v>
      </c>
      <c r="Z171" s="57" t="s">
        <v>38</v>
      </c>
      <c r="AA171" s="22" t="s">
        <v>196</v>
      </c>
      <c r="AF171" s="57" t="s">
        <v>39</v>
      </c>
      <c r="AG171" s="22" t="s">
        <v>199</v>
      </c>
      <c r="AH171" s="57" t="s">
        <v>40</v>
      </c>
      <c r="AI171" s="22" t="s">
        <v>200</v>
      </c>
      <c r="AW171" s="22"/>
      <c r="AX171" s="20" t="s">
        <v>23</v>
      </c>
      <c r="AY171" s="20">
        <v>10</v>
      </c>
      <c r="AZ171" s="20" t="s">
        <v>24</v>
      </c>
      <c r="BA171" s="20">
        <v>90</v>
      </c>
      <c r="BD171" s="14"/>
      <c r="BJ171" t="s">
        <v>169</v>
      </c>
      <c r="BK171" t="s">
        <v>166</v>
      </c>
      <c r="BN171" s="36">
        <v>1950</v>
      </c>
      <c r="BO171" s="36">
        <v>1950</v>
      </c>
      <c r="BP171">
        <f t="shared" si="13"/>
        <v>408</v>
      </c>
      <c r="BR171" s="38">
        <v>44733</v>
      </c>
      <c r="BS171" s="20" t="s">
        <v>167</v>
      </c>
      <c r="BT171" s="20" t="str">
        <f t="shared" si="12"/>
        <v>AMadonnaDiASierra_COR22B168</v>
      </c>
    </row>
    <row r="172" spans="2:72" ht="18.75" customHeight="1" x14ac:dyDescent="0.25">
      <c r="B172" s="20">
        <f t="shared" si="14"/>
        <v>169</v>
      </c>
      <c r="C172" s="22" t="str">
        <f t="shared" si="15"/>
        <v>A Madonna Di A Sierra #169</v>
      </c>
      <c r="D172" t="str">
        <f t="shared" si="16"/>
        <v>COR22B169</v>
      </c>
      <c r="E172" s="56" t="s">
        <v>202</v>
      </c>
      <c r="F172" s="20">
        <v>1000</v>
      </c>
      <c r="G172" s="63" t="s">
        <v>201</v>
      </c>
      <c r="H172" s="23" t="s">
        <v>157</v>
      </c>
      <c r="J172" s="57" t="s">
        <v>192</v>
      </c>
      <c r="K172" s="22" t="s">
        <v>204</v>
      </c>
      <c r="L172" s="57" t="s">
        <v>158</v>
      </c>
      <c r="M172" s="22">
        <v>2</v>
      </c>
      <c r="N172" s="57" t="s">
        <v>159</v>
      </c>
      <c r="O172" s="22">
        <v>2</v>
      </c>
      <c r="P172" s="57" t="s">
        <v>160</v>
      </c>
      <c r="Q172" s="22">
        <v>2</v>
      </c>
      <c r="V172" s="57" t="s">
        <v>194</v>
      </c>
      <c r="Z172" s="57" t="s">
        <v>38</v>
      </c>
      <c r="AA172" s="22" t="s">
        <v>196</v>
      </c>
      <c r="AF172" s="57" t="s">
        <v>39</v>
      </c>
      <c r="AG172" s="22" t="s">
        <v>199</v>
      </c>
      <c r="AH172" s="57" t="s">
        <v>40</v>
      </c>
      <c r="AI172" s="22" t="s">
        <v>200</v>
      </c>
      <c r="AW172" s="22"/>
      <c r="AX172" s="20" t="s">
        <v>23</v>
      </c>
      <c r="AY172" s="20">
        <v>10</v>
      </c>
      <c r="AZ172" s="20" t="s">
        <v>24</v>
      </c>
      <c r="BA172" s="20">
        <v>90</v>
      </c>
      <c r="BD172" s="14"/>
      <c r="BJ172" t="s">
        <v>169</v>
      </c>
      <c r="BK172" t="s">
        <v>166</v>
      </c>
      <c r="BN172" s="36">
        <v>1950</v>
      </c>
      <c r="BO172" s="36">
        <v>1950</v>
      </c>
      <c r="BP172">
        <f t="shared" si="13"/>
        <v>408</v>
      </c>
      <c r="BR172" s="38">
        <v>44733</v>
      </c>
      <c r="BS172" s="20" t="s">
        <v>167</v>
      </c>
      <c r="BT172" s="20" t="str">
        <f t="shared" si="12"/>
        <v>AMadonnaDiASierra_COR22B169</v>
      </c>
    </row>
    <row r="173" spans="2:72" ht="18.75" customHeight="1" x14ac:dyDescent="0.25">
      <c r="B173" s="20">
        <f t="shared" si="14"/>
        <v>170</v>
      </c>
      <c r="C173" s="22" t="str">
        <f t="shared" si="15"/>
        <v>A Madonna Di A Sierra #170</v>
      </c>
      <c r="D173" t="str">
        <f t="shared" si="16"/>
        <v>COR22B170</v>
      </c>
      <c r="E173" s="56" t="s">
        <v>202</v>
      </c>
      <c r="F173" s="20">
        <v>1000</v>
      </c>
      <c r="G173" s="63" t="s">
        <v>201</v>
      </c>
      <c r="H173" s="23" t="s">
        <v>157</v>
      </c>
      <c r="J173" s="57" t="s">
        <v>192</v>
      </c>
      <c r="K173" s="22" t="s">
        <v>204</v>
      </c>
      <c r="L173" s="57" t="s">
        <v>158</v>
      </c>
      <c r="M173" s="22">
        <v>2</v>
      </c>
      <c r="N173" s="57" t="s">
        <v>159</v>
      </c>
      <c r="O173" s="22">
        <v>2</v>
      </c>
      <c r="P173" s="57" t="s">
        <v>160</v>
      </c>
      <c r="Q173" s="22">
        <v>2</v>
      </c>
      <c r="V173" s="57" t="s">
        <v>194</v>
      </c>
      <c r="Z173" s="57" t="s">
        <v>38</v>
      </c>
      <c r="AA173" s="22" t="s">
        <v>196</v>
      </c>
      <c r="AF173" s="57" t="s">
        <v>39</v>
      </c>
      <c r="AG173" s="22" t="s">
        <v>199</v>
      </c>
      <c r="AH173" s="57" t="s">
        <v>40</v>
      </c>
      <c r="AI173" s="22" t="s">
        <v>200</v>
      </c>
      <c r="AW173" s="22"/>
      <c r="AX173" s="20" t="s">
        <v>23</v>
      </c>
      <c r="AY173" s="20">
        <v>10</v>
      </c>
      <c r="AZ173" s="20" t="s">
        <v>24</v>
      </c>
      <c r="BA173" s="20">
        <v>90</v>
      </c>
      <c r="BD173" s="14"/>
      <c r="BJ173" t="s">
        <v>169</v>
      </c>
      <c r="BK173" t="s">
        <v>166</v>
      </c>
      <c r="BN173" s="36">
        <v>1950</v>
      </c>
      <c r="BO173" s="36">
        <v>1950</v>
      </c>
      <c r="BP173">
        <f t="shared" si="13"/>
        <v>408</v>
      </c>
      <c r="BR173" s="38">
        <v>44733</v>
      </c>
      <c r="BS173" s="20" t="s">
        <v>167</v>
      </c>
      <c r="BT173" s="20" t="str">
        <f t="shared" si="12"/>
        <v>AMadonnaDiASierra_COR22B170</v>
      </c>
    </row>
    <row r="174" spans="2:72" ht="18.75" customHeight="1" x14ac:dyDescent="0.25">
      <c r="B174" s="20">
        <f t="shared" si="14"/>
        <v>171</v>
      </c>
      <c r="C174" s="22" t="str">
        <f t="shared" si="15"/>
        <v>A Madonna Di A Sierra #171</v>
      </c>
      <c r="D174" t="str">
        <f t="shared" si="16"/>
        <v>COR22B171</v>
      </c>
      <c r="E174" s="56" t="s">
        <v>202</v>
      </c>
      <c r="F174" s="20">
        <v>1000</v>
      </c>
      <c r="G174" s="63" t="s">
        <v>201</v>
      </c>
      <c r="H174" s="23" t="s">
        <v>157</v>
      </c>
      <c r="J174" s="57" t="s">
        <v>192</v>
      </c>
      <c r="K174" s="22" t="s">
        <v>204</v>
      </c>
      <c r="L174" s="57" t="s">
        <v>158</v>
      </c>
      <c r="M174" s="22">
        <v>2</v>
      </c>
      <c r="N174" s="57" t="s">
        <v>159</v>
      </c>
      <c r="O174" s="22">
        <v>2</v>
      </c>
      <c r="P174" s="57" t="s">
        <v>160</v>
      </c>
      <c r="Q174" s="22">
        <v>2</v>
      </c>
      <c r="V174" s="57" t="s">
        <v>194</v>
      </c>
      <c r="Z174" s="57" t="s">
        <v>38</v>
      </c>
      <c r="AA174" s="22" t="s">
        <v>196</v>
      </c>
      <c r="AF174" s="57" t="s">
        <v>39</v>
      </c>
      <c r="AG174" s="22" t="s">
        <v>199</v>
      </c>
      <c r="AH174" s="57" t="s">
        <v>40</v>
      </c>
      <c r="AI174" s="22" t="s">
        <v>200</v>
      </c>
      <c r="AW174" s="22"/>
      <c r="AX174" s="20" t="s">
        <v>23</v>
      </c>
      <c r="AY174" s="20">
        <v>10</v>
      </c>
      <c r="AZ174" s="20" t="s">
        <v>24</v>
      </c>
      <c r="BA174" s="20">
        <v>90</v>
      </c>
      <c r="BD174" s="14"/>
      <c r="BJ174" t="s">
        <v>169</v>
      </c>
      <c r="BK174" t="s">
        <v>166</v>
      </c>
      <c r="BN174" s="36">
        <v>1950</v>
      </c>
      <c r="BO174" s="36">
        <v>1950</v>
      </c>
      <c r="BP174">
        <f t="shared" si="13"/>
        <v>408</v>
      </c>
      <c r="BR174" s="38">
        <v>44733</v>
      </c>
      <c r="BS174" s="20" t="s">
        <v>167</v>
      </c>
      <c r="BT174" s="20" t="str">
        <f t="shared" si="12"/>
        <v>AMadonnaDiASierra_COR22B171</v>
      </c>
    </row>
    <row r="175" spans="2:72" ht="18.75" customHeight="1" x14ac:dyDescent="0.25">
      <c r="B175" s="20">
        <f t="shared" si="14"/>
        <v>172</v>
      </c>
      <c r="C175" s="22" t="str">
        <f t="shared" si="15"/>
        <v>A Madonna Di A Sierra #172</v>
      </c>
      <c r="D175" t="str">
        <f t="shared" si="16"/>
        <v>COR22B172</v>
      </c>
      <c r="E175" s="56" t="s">
        <v>202</v>
      </c>
      <c r="F175" s="20">
        <v>1000</v>
      </c>
      <c r="G175" s="63" t="s">
        <v>201</v>
      </c>
      <c r="H175" s="23" t="s">
        <v>157</v>
      </c>
      <c r="J175" s="57" t="s">
        <v>192</v>
      </c>
      <c r="K175" s="22" t="s">
        <v>204</v>
      </c>
      <c r="L175" s="57" t="s">
        <v>158</v>
      </c>
      <c r="M175" s="22">
        <v>2</v>
      </c>
      <c r="N175" s="57" t="s">
        <v>159</v>
      </c>
      <c r="O175" s="22">
        <v>2</v>
      </c>
      <c r="P175" s="57" t="s">
        <v>160</v>
      </c>
      <c r="Q175" s="22">
        <v>2</v>
      </c>
      <c r="V175" s="57" t="s">
        <v>194</v>
      </c>
      <c r="Z175" s="57" t="s">
        <v>38</v>
      </c>
      <c r="AA175" s="22" t="s">
        <v>196</v>
      </c>
      <c r="AF175" s="57" t="s">
        <v>39</v>
      </c>
      <c r="AG175" s="22" t="s">
        <v>199</v>
      </c>
      <c r="AH175" s="57" t="s">
        <v>40</v>
      </c>
      <c r="AI175" s="22" t="s">
        <v>200</v>
      </c>
      <c r="AW175" s="22"/>
      <c r="AX175" s="20" t="s">
        <v>23</v>
      </c>
      <c r="AY175" s="20">
        <v>10</v>
      </c>
      <c r="AZ175" s="20" t="s">
        <v>24</v>
      </c>
      <c r="BA175" s="20">
        <v>90</v>
      </c>
      <c r="BD175" s="14"/>
      <c r="BJ175" t="s">
        <v>169</v>
      </c>
      <c r="BK175" t="s">
        <v>166</v>
      </c>
      <c r="BN175" s="36">
        <v>1950</v>
      </c>
      <c r="BO175" s="36">
        <v>1950</v>
      </c>
      <c r="BP175">
        <f t="shared" si="13"/>
        <v>408</v>
      </c>
      <c r="BR175" s="38">
        <v>44733</v>
      </c>
      <c r="BS175" s="20" t="s">
        <v>167</v>
      </c>
      <c r="BT175" s="20" t="str">
        <f t="shared" si="12"/>
        <v>AMadonnaDiASierra_COR22B172</v>
      </c>
    </row>
    <row r="176" spans="2:72" ht="18.75" customHeight="1" x14ac:dyDescent="0.25">
      <c r="B176" s="20">
        <f t="shared" si="14"/>
        <v>173</v>
      </c>
      <c r="C176" s="22" t="str">
        <f t="shared" si="15"/>
        <v>A Madonna Di A Sierra #173</v>
      </c>
      <c r="D176" t="str">
        <f t="shared" si="16"/>
        <v>COR22B173</v>
      </c>
      <c r="E176" s="56" t="s">
        <v>202</v>
      </c>
      <c r="F176" s="20">
        <v>1000</v>
      </c>
      <c r="G176" s="63" t="s">
        <v>201</v>
      </c>
      <c r="H176" s="23" t="s">
        <v>157</v>
      </c>
      <c r="J176" s="57" t="s">
        <v>192</v>
      </c>
      <c r="K176" s="22" t="s">
        <v>204</v>
      </c>
      <c r="L176" s="57" t="s">
        <v>158</v>
      </c>
      <c r="M176" s="22">
        <v>2</v>
      </c>
      <c r="N176" s="57" t="s">
        <v>159</v>
      </c>
      <c r="O176" s="22">
        <v>2</v>
      </c>
      <c r="P176" s="57" t="s">
        <v>160</v>
      </c>
      <c r="Q176" s="22">
        <v>2</v>
      </c>
      <c r="V176" s="57" t="s">
        <v>194</v>
      </c>
      <c r="Z176" s="57" t="s">
        <v>38</v>
      </c>
      <c r="AA176" s="22" t="s">
        <v>196</v>
      </c>
      <c r="AF176" s="57" t="s">
        <v>39</v>
      </c>
      <c r="AG176" s="22" t="s">
        <v>199</v>
      </c>
      <c r="AH176" s="57" t="s">
        <v>40</v>
      </c>
      <c r="AI176" s="22" t="s">
        <v>200</v>
      </c>
      <c r="AW176" s="22"/>
      <c r="AX176" s="20" t="s">
        <v>23</v>
      </c>
      <c r="AY176" s="20">
        <v>10</v>
      </c>
      <c r="AZ176" s="20" t="s">
        <v>24</v>
      </c>
      <c r="BA176" s="20">
        <v>90</v>
      </c>
      <c r="BD176" s="14"/>
      <c r="BJ176" t="s">
        <v>169</v>
      </c>
      <c r="BK176" t="s">
        <v>166</v>
      </c>
      <c r="BN176" s="36">
        <v>1950</v>
      </c>
      <c r="BO176" s="36">
        <v>1950</v>
      </c>
      <c r="BP176">
        <f t="shared" si="13"/>
        <v>408</v>
      </c>
      <c r="BR176" s="38">
        <v>44733</v>
      </c>
      <c r="BS176" s="20" t="s">
        <v>167</v>
      </c>
      <c r="BT176" s="20" t="str">
        <f t="shared" si="12"/>
        <v>AMadonnaDiASierra_COR22B173</v>
      </c>
    </row>
    <row r="177" spans="2:72" ht="18.75" customHeight="1" x14ac:dyDescent="0.25">
      <c r="B177" s="20">
        <f t="shared" si="14"/>
        <v>174</v>
      </c>
      <c r="C177" s="22" t="str">
        <f t="shared" si="15"/>
        <v>A Madonna Di A Sierra #174</v>
      </c>
      <c r="D177" t="str">
        <f t="shared" si="16"/>
        <v>COR22B174</v>
      </c>
      <c r="E177" s="56" t="s">
        <v>202</v>
      </c>
      <c r="F177" s="20">
        <v>1000</v>
      </c>
      <c r="G177" s="63" t="s">
        <v>201</v>
      </c>
      <c r="H177" s="23" t="s">
        <v>157</v>
      </c>
      <c r="J177" s="57" t="s">
        <v>192</v>
      </c>
      <c r="K177" s="22" t="s">
        <v>204</v>
      </c>
      <c r="L177" s="57" t="s">
        <v>158</v>
      </c>
      <c r="M177" s="22">
        <v>2</v>
      </c>
      <c r="N177" s="57" t="s">
        <v>159</v>
      </c>
      <c r="O177" s="22">
        <v>2</v>
      </c>
      <c r="P177" s="57" t="s">
        <v>160</v>
      </c>
      <c r="Q177" s="22">
        <v>2</v>
      </c>
      <c r="V177" s="57" t="s">
        <v>194</v>
      </c>
      <c r="Z177" s="57" t="s">
        <v>38</v>
      </c>
      <c r="AA177" s="22" t="s">
        <v>196</v>
      </c>
      <c r="AF177" s="57" t="s">
        <v>39</v>
      </c>
      <c r="AG177" s="22" t="s">
        <v>199</v>
      </c>
      <c r="AH177" s="57" t="s">
        <v>40</v>
      </c>
      <c r="AI177" s="22" t="s">
        <v>200</v>
      </c>
      <c r="AW177" s="22"/>
      <c r="AX177" s="20" t="s">
        <v>23</v>
      </c>
      <c r="AY177" s="20">
        <v>10</v>
      </c>
      <c r="AZ177" s="20" t="s">
        <v>24</v>
      </c>
      <c r="BA177" s="20">
        <v>90</v>
      </c>
      <c r="BD177" s="14"/>
      <c r="BJ177" t="s">
        <v>169</v>
      </c>
      <c r="BK177" t="s">
        <v>166</v>
      </c>
      <c r="BN177" s="36">
        <v>1950</v>
      </c>
      <c r="BO177" s="36">
        <v>1950</v>
      </c>
      <c r="BP177">
        <f t="shared" si="13"/>
        <v>408</v>
      </c>
      <c r="BR177" s="38">
        <v>44733</v>
      </c>
      <c r="BS177" s="20" t="s">
        <v>167</v>
      </c>
      <c r="BT177" s="20" t="str">
        <f t="shared" si="12"/>
        <v>AMadonnaDiASierra_COR22B174</v>
      </c>
    </row>
    <row r="178" spans="2:72" ht="18.75" customHeight="1" x14ac:dyDescent="0.25">
      <c r="B178" s="20">
        <f t="shared" si="14"/>
        <v>175</v>
      </c>
      <c r="C178" s="22" t="str">
        <f t="shared" si="15"/>
        <v>A Madonna Di A Sierra #175</v>
      </c>
      <c r="D178" t="str">
        <f t="shared" si="16"/>
        <v>COR22B175</v>
      </c>
      <c r="E178" s="56" t="s">
        <v>202</v>
      </c>
      <c r="F178" s="20">
        <v>1000</v>
      </c>
      <c r="G178" s="63" t="s">
        <v>201</v>
      </c>
      <c r="H178" s="23" t="s">
        <v>157</v>
      </c>
      <c r="J178" s="57" t="s">
        <v>192</v>
      </c>
      <c r="K178" s="22" t="s">
        <v>204</v>
      </c>
      <c r="L178" s="57" t="s">
        <v>158</v>
      </c>
      <c r="M178" s="22">
        <v>2</v>
      </c>
      <c r="N178" s="57" t="s">
        <v>159</v>
      </c>
      <c r="O178" s="22">
        <v>2</v>
      </c>
      <c r="P178" s="57" t="s">
        <v>160</v>
      </c>
      <c r="Q178" s="22">
        <v>2</v>
      </c>
      <c r="V178" s="57" t="s">
        <v>194</v>
      </c>
      <c r="Z178" s="57" t="s">
        <v>38</v>
      </c>
      <c r="AA178" s="22" t="s">
        <v>196</v>
      </c>
      <c r="AF178" s="57" t="s">
        <v>39</v>
      </c>
      <c r="AG178" s="22" t="s">
        <v>199</v>
      </c>
      <c r="AH178" s="57" t="s">
        <v>40</v>
      </c>
      <c r="AI178" s="22" t="s">
        <v>200</v>
      </c>
      <c r="AW178" s="22"/>
      <c r="AX178" s="20" t="s">
        <v>23</v>
      </c>
      <c r="AY178" s="20">
        <v>10</v>
      </c>
      <c r="AZ178" s="20" t="s">
        <v>24</v>
      </c>
      <c r="BA178" s="20">
        <v>90</v>
      </c>
      <c r="BD178" s="14"/>
      <c r="BJ178" t="s">
        <v>169</v>
      </c>
      <c r="BK178" t="s">
        <v>166</v>
      </c>
      <c r="BN178" s="36">
        <v>1950</v>
      </c>
      <c r="BO178" s="36">
        <v>1950</v>
      </c>
      <c r="BP178">
        <f t="shared" si="13"/>
        <v>408</v>
      </c>
      <c r="BR178" s="38">
        <v>44733</v>
      </c>
      <c r="BS178" s="20" t="s">
        <v>167</v>
      </c>
      <c r="BT178" s="20" t="str">
        <f t="shared" si="12"/>
        <v>AMadonnaDiASierra_COR22B175</v>
      </c>
    </row>
    <row r="179" spans="2:72" ht="18.75" customHeight="1" x14ac:dyDescent="0.25">
      <c r="B179" s="20">
        <f t="shared" si="14"/>
        <v>176</v>
      </c>
      <c r="C179" s="22" t="str">
        <f t="shared" si="15"/>
        <v>A Madonna Di A Sierra #176</v>
      </c>
      <c r="D179" t="str">
        <f t="shared" si="16"/>
        <v>COR22B176</v>
      </c>
      <c r="E179" s="56" t="s">
        <v>202</v>
      </c>
      <c r="F179" s="20">
        <v>1000</v>
      </c>
      <c r="G179" s="63" t="s">
        <v>201</v>
      </c>
      <c r="H179" s="23" t="s">
        <v>157</v>
      </c>
      <c r="J179" s="57" t="s">
        <v>192</v>
      </c>
      <c r="K179" s="22" t="s">
        <v>204</v>
      </c>
      <c r="L179" s="57" t="s">
        <v>158</v>
      </c>
      <c r="M179" s="22">
        <v>2</v>
      </c>
      <c r="N179" s="57" t="s">
        <v>159</v>
      </c>
      <c r="O179" s="22">
        <v>2</v>
      </c>
      <c r="P179" s="57" t="s">
        <v>160</v>
      </c>
      <c r="Q179" s="22">
        <v>2</v>
      </c>
      <c r="V179" s="57" t="s">
        <v>194</v>
      </c>
      <c r="Z179" s="57" t="s">
        <v>38</v>
      </c>
      <c r="AA179" s="22" t="s">
        <v>196</v>
      </c>
      <c r="AF179" s="57" t="s">
        <v>39</v>
      </c>
      <c r="AG179" s="22" t="s">
        <v>199</v>
      </c>
      <c r="AH179" s="57" t="s">
        <v>40</v>
      </c>
      <c r="AI179" s="22" t="s">
        <v>200</v>
      </c>
      <c r="AW179" s="22"/>
      <c r="AX179" s="20" t="s">
        <v>23</v>
      </c>
      <c r="AY179" s="20">
        <v>10</v>
      </c>
      <c r="AZ179" s="20" t="s">
        <v>24</v>
      </c>
      <c r="BA179" s="20">
        <v>90</v>
      </c>
      <c r="BD179" s="14"/>
      <c r="BJ179" t="s">
        <v>169</v>
      </c>
      <c r="BK179" t="s">
        <v>166</v>
      </c>
      <c r="BN179" s="36">
        <v>1950</v>
      </c>
      <c r="BO179" s="36">
        <v>1950</v>
      </c>
      <c r="BP179">
        <f t="shared" si="13"/>
        <v>408</v>
      </c>
      <c r="BR179" s="38">
        <v>44733</v>
      </c>
      <c r="BS179" s="20" t="s">
        <v>167</v>
      </c>
      <c r="BT179" s="20" t="str">
        <f t="shared" si="12"/>
        <v>AMadonnaDiASierra_COR22B176</v>
      </c>
    </row>
    <row r="180" spans="2:72" ht="18.75" customHeight="1" x14ac:dyDescent="0.25">
      <c r="B180" s="20">
        <f t="shared" si="14"/>
        <v>177</v>
      </c>
      <c r="C180" s="22" t="str">
        <f t="shared" si="15"/>
        <v>A Madonna Di A Sierra #177</v>
      </c>
      <c r="D180" t="str">
        <f t="shared" si="16"/>
        <v>COR22B177</v>
      </c>
      <c r="E180" s="56" t="s">
        <v>202</v>
      </c>
      <c r="F180" s="20">
        <v>1000</v>
      </c>
      <c r="G180" s="63" t="s">
        <v>201</v>
      </c>
      <c r="H180" s="23" t="s">
        <v>157</v>
      </c>
      <c r="J180" s="57" t="s">
        <v>192</v>
      </c>
      <c r="K180" s="22" t="s">
        <v>204</v>
      </c>
      <c r="L180" s="57" t="s">
        <v>158</v>
      </c>
      <c r="M180" s="22">
        <v>2</v>
      </c>
      <c r="N180" s="57" t="s">
        <v>159</v>
      </c>
      <c r="O180" s="22">
        <v>2</v>
      </c>
      <c r="P180" s="57" t="s">
        <v>160</v>
      </c>
      <c r="Q180" s="22">
        <v>2</v>
      </c>
      <c r="V180" s="57" t="s">
        <v>194</v>
      </c>
      <c r="Z180" s="57" t="s">
        <v>38</v>
      </c>
      <c r="AA180" s="22" t="s">
        <v>196</v>
      </c>
      <c r="AF180" s="57" t="s">
        <v>39</v>
      </c>
      <c r="AG180" s="22" t="s">
        <v>199</v>
      </c>
      <c r="AH180" s="57" t="s">
        <v>40</v>
      </c>
      <c r="AI180" s="22" t="s">
        <v>200</v>
      </c>
      <c r="AW180" s="22"/>
      <c r="AX180" s="20" t="s">
        <v>23</v>
      </c>
      <c r="AY180" s="20">
        <v>10</v>
      </c>
      <c r="AZ180" s="20" t="s">
        <v>24</v>
      </c>
      <c r="BA180" s="20">
        <v>90</v>
      </c>
      <c r="BD180" s="14"/>
      <c r="BJ180" t="s">
        <v>169</v>
      </c>
      <c r="BK180" t="s">
        <v>166</v>
      </c>
      <c r="BN180" s="36">
        <v>1950</v>
      </c>
      <c r="BO180" s="36">
        <v>1950</v>
      </c>
      <c r="BP180">
        <f t="shared" si="13"/>
        <v>408</v>
      </c>
      <c r="BR180" s="38">
        <v>44733</v>
      </c>
      <c r="BS180" s="20" t="s">
        <v>167</v>
      </c>
      <c r="BT180" s="20" t="str">
        <f t="shared" si="12"/>
        <v>AMadonnaDiASierra_COR22B177</v>
      </c>
    </row>
    <row r="181" spans="2:72" ht="18.75" customHeight="1" x14ac:dyDescent="0.25">
      <c r="B181" s="20">
        <f t="shared" si="14"/>
        <v>178</v>
      </c>
      <c r="C181" s="22" t="str">
        <f t="shared" si="15"/>
        <v>A Madonna Di A Sierra #178</v>
      </c>
      <c r="D181" t="str">
        <f t="shared" si="16"/>
        <v>COR22B178</v>
      </c>
      <c r="E181" s="56" t="s">
        <v>202</v>
      </c>
      <c r="F181" s="20">
        <v>1000</v>
      </c>
      <c r="G181" s="63" t="s">
        <v>201</v>
      </c>
      <c r="H181" s="23" t="s">
        <v>157</v>
      </c>
      <c r="J181" s="57" t="s">
        <v>192</v>
      </c>
      <c r="K181" s="22" t="s">
        <v>204</v>
      </c>
      <c r="L181" s="57" t="s">
        <v>158</v>
      </c>
      <c r="M181" s="22">
        <v>2</v>
      </c>
      <c r="N181" s="57" t="s">
        <v>159</v>
      </c>
      <c r="O181" s="22">
        <v>2</v>
      </c>
      <c r="P181" s="57" t="s">
        <v>160</v>
      </c>
      <c r="Q181" s="22">
        <v>2</v>
      </c>
      <c r="V181" s="57" t="s">
        <v>194</v>
      </c>
      <c r="Z181" s="57" t="s">
        <v>38</v>
      </c>
      <c r="AA181" s="22" t="s">
        <v>196</v>
      </c>
      <c r="AF181" s="57" t="s">
        <v>39</v>
      </c>
      <c r="AG181" s="22" t="s">
        <v>199</v>
      </c>
      <c r="AH181" s="57" t="s">
        <v>40</v>
      </c>
      <c r="AI181" s="22" t="s">
        <v>200</v>
      </c>
      <c r="AW181" s="22"/>
      <c r="AX181" s="20" t="s">
        <v>23</v>
      </c>
      <c r="AY181" s="20">
        <v>10</v>
      </c>
      <c r="AZ181" s="20" t="s">
        <v>24</v>
      </c>
      <c r="BA181" s="20">
        <v>90</v>
      </c>
      <c r="BD181" s="14"/>
      <c r="BJ181" t="s">
        <v>169</v>
      </c>
      <c r="BK181" t="s">
        <v>166</v>
      </c>
      <c r="BN181" s="36">
        <v>1950</v>
      </c>
      <c r="BO181" s="36">
        <v>1950</v>
      </c>
      <c r="BP181">
        <f t="shared" si="13"/>
        <v>408</v>
      </c>
      <c r="BR181" s="38">
        <v>44733</v>
      </c>
      <c r="BS181" s="20" t="s">
        <v>167</v>
      </c>
      <c r="BT181" s="20" t="str">
        <f t="shared" si="12"/>
        <v>AMadonnaDiASierra_COR22B178</v>
      </c>
    </row>
    <row r="182" spans="2:72" ht="18.75" customHeight="1" x14ac:dyDescent="0.25">
      <c r="B182" s="20">
        <f t="shared" si="14"/>
        <v>179</v>
      </c>
      <c r="C182" s="22" t="str">
        <f t="shared" si="15"/>
        <v>A Madonna Di A Sierra #179</v>
      </c>
      <c r="D182" t="str">
        <f t="shared" si="16"/>
        <v>COR22B179</v>
      </c>
      <c r="E182" s="56" t="s">
        <v>202</v>
      </c>
      <c r="F182" s="20">
        <v>1000</v>
      </c>
      <c r="G182" s="63" t="s">
        <v>201</v>
      </c>
      <c r="H182" s="23" t="s">
        <v>157</v>
      </c>
      <c r="J182" s="57" t="s">
        <v>192</v>
      </c>
      <c r="K182" s="22" t="s">
        <v>204</v>
      </c>
      <c r="L182" s="57" t="s">
        <v>158</v>
      </c>
      <c r="M182" s="22">
        <v>2</v>
      </c>
      <c r="N182" s="57" t="s">
        <v>159</v>
      </c>
      <c r="O182" s="22">
        <v>2</v>
      </c>
      <c r="P182" s="57" t="s">
        <v>160</v>
      </c>
      <c r="Q182" s="22">
        <v>2</v>
      </c>
      <c r="V182" s="57" t="s">
        <v>194</v>
      </c>
      <c r="Z182" s="57" t="s">
        <v>38</v>
      </c>
      <c r="AA182" s="22" t="s">
        <v>196</v>
      </c>
      <c r="AF182" s="57" t="s">
        <v>39</v>
      </c>
      <c r="AG182" s="22" t="s">
        <v>199</v>
      </c>
      <c r="AH182" s="57" t="s">
        <v>40</v>
      </c>
      <c r="AI182" s="22" t="s">
        <v>200</v>
      </c>
      <c r="AW182" s="22"/>
      <c r="AX182" s="20" t="s">
        <v>23</v>
      </c>
      <c r="AY182" s="20">
        <v>10</v>
      </c>
      <c r="AZ182" s="20" t="s">
        <v>24</v>
      </c>
      <c r="BA182" s="20">
        <v>90</v>
      </c>
      <c r="BD182" s="14"/>
      <c r="BJ182" t="s">
        <v>169</v>
      </c>
      <c r="BK182" t="s">
        <v>166</v>
      </c>
      <c r="BN182" s="36">
        <v>1950</v>
      </c>
      <c r="BO182" s="36">
        <v>1950</v>
      </c>
      <c r="BP182">
        <f t="shared" si="13"/>
        <v>408</v>
      </c>
      <c r="BR182" s="38">
        <v>44733</v>
      </c>
      <c r="BS182" s="20" t="s">
        <v>167</v>
      </c>
      <c r="BT182" s="20" t="str">
        <f t="shared" si="12"/>
        <v>AMadonnaDiASierra_COR22B179</v>
      </c>
    </row>
    <row r="183" spans="2:72" ht="18.75" customHeight="1" x14ac:dyDescent="0.25">
      <c r="B183" s="20">
        <f t="shared" si="14"/>
        <v>180</v>
      </c>
      <c r="C183" s="22" t="str">
        <f t="shared" si="15"/>
        <v>A Madonna Di A Sierra #180</v>
      </c>
      <c r="D183" t="str">
        <f t="shared" si="16"/>
        <v>COR22B180</v>
      </c>
      <c r="E183" s="56" t="s">
        <v>202</v>
      </c>
      <c r="F183" s="20">
        <v>1000</v>
      </c>
      <c r="G183" s="63" t="s">
        <v>201</v>
      </c>
      <c r="H183" s="23" t="s">
        <v>157</v>
      </c>
      <c r="J183" s="57" t="s">
        <v>192</v>
      </c>
      <c r="K183" s="22" t="s">
        <v>204</v>
      </c>
      <c r="L183" s="57" t="s">
        <v>158</v>
      </c>
      <c r="M183" s="22">
        <v>2</v>
      </c>
      <c r="N183" s="57" t="s">
        <v>159</v>
      </c>
      <c r="O183" s="22">
        <v>2</v>
      </c>
      <c r="P183" s="57" t="s">
        <v>160</v>
      </c>
      <c r="Q183" s="22">
        <v>2</v>
      </c>
      <c r="V183" s="57" t="s">
        <v>194</v>
      </c>
      <c r="Z183" s="57" t="s">
        <v>38</v>
      </c>
      <c r="AA183" s="22" t="s">
        <v>196</v>
      </c>
      <c r="AF183" s="57" t="s">
        <v>39</v>
      </c>
      <c r="AG183" s="22" t="s">
        <v>199</v>
      </c>
      <c r="AH183" s="57" t="s">
        <v>40</v>
      </c>
      <c r="AI183" s="22" t="s">
        <v>200</v>
      </c>
      <c r="AW183" s="22"/>
      <c r="AX183" s="20" t="s">
        <v>23</v>
      </c>
      <c r="AY183" s="20">
        <v>10</v>
      </c>
      <c r="AZ183" s="20" t="s">
        <v>24</v>
      </c>
      <c r="BA183" s="20">
        <v>90</v>
      </c>
      <c r="BD183" s="14"/>
      <c r="BJ183" t="s">
        <v>169</v>
      </c>
      <c r="BK183" t="s">
        <v>166</v>
      </c>
      <c r="BN183" s="36">
        <v>1950</v>
      </c>
      <c r="BO183" s="36">
        <v>1950</v>
      </c>
      <c r="BP183">
        <f t="shared" si="13"/>
        <v>408</v>
      </c>
      <c r="BR183" s="38">
        <v>44733</v>
      </c>
      <c r="BS183" s="20" t="s">
        <v>167</v>
      </c>
      <c r="BT183" s="20" t="str">
        <f t="shared" si="12"/>
        <v>AMadonnaDiASierra_COR22B180</v>
      </c>
    </row>
    <row r="184" spans="2:72" ht="18.75" customHeight="1" x14ac:dyDescent="0.25">
      <c r="B184" s="20">
        <f t="shared" si="14"/>
        <v>181</v>
      </c>
      <c r="C184" s="22" t="str">
        <f t="shared" si="15"/>
        <v>A Madonna Di A Sierra #181</v>
      </c>
      <c r="D184" t="str">
        <f t="shared" si="16"/>
        <v>COR22B181</v>
      </c>
      <c r="E184" s="56" t="s">
        <v>202</v>
      </c>
      <c r="F184" s="20">
        <v>1000</v>
      </c>
      <c r="G184" s="63" t="s">
        <v>201</v>
      </c>
      <c r="H184" s="23" t="s">
        <v>157</v>
      </c>
      <c r="J184" s="57" t="s">
        <v>192</v>
      </c>
      <c r="K184" s="22" t="s">
        <v>204</v>
      </c>
      <c r="L184" s="57" t="s">
        <v>158</v>
      </c>
      <c r="M184" s="22">
        <v>2</v>
      </c>
      <c r="N184" s="57" t="s">
        <v>159</v>
      </c>
      <c r="O184" s="22">
        <v>2</v>
      </c>
      <c r="P184" s="57" t="s">
        <v>160</v>
      </c>
      <c r="Q184" s="22">
        <v>2</v>
      </c>
      <c r="V184" s="57" t="s">
        <v>194</v>
      </c>
      <c r="Z184" s="57" t="s">
        <v>38</v>
      </c>
      <c r="AA184" s="22" t="s">
        <v>196</v>
      </c>
      <c r="AF184" s="57" t="s">
        <v>39</v>
      </c>
      <c r="AG184" s="22" t="s">
        <v>199</v>
      </c>
      <c r="AH184" s="57" t="s">
        <v>40</v>
      </c>
      <c r="AI184" s="22" t="s">
        <v>200</v>
      </c>
      <c r="AW184" s="22"/>
      <c r="AX184" s="20" t="s">
        <v>23</v>
      </c>
      <c r="AY184" s="20">
        <v>10</v>
      </c>
      <c r="AZ184" s="20" t="s">
        <v>24</v>
      </c>
      <c r="BA184" s="20">
        <v>90</v>
      </c>
      <c r="BD184" s="14"/>
      <c r="BJ184" t="s">
        <v>169</v>
      </c>
      <c r="BK184" t="s">
        <v>166</v>
      </c>
      <c r="BN184" s="36">
        <v>1950</v>
      </c>
      <c r="BO184" s="36">
        <v>1950</v>
      </c>
      <c r="BP184">
        <f t="shared" si="13"/>
        <v>408</v>
      </c>
      <c r="BR184" s="38">
        <v>44733</v>
      </c>
      <c r="BS184" s="20" t="s">
        <v>167</v>
      </c>
      <c r="BT184" s="20" t="str">
        <f t="shared" si="12"/>
        <v>AMadonnaDiASierra_COR22B181</v>
      </c>
    </row>
    <row r="185" spans="2:72" ht="18.75" customHeight="1" x14ac:dyDescent="0.25">
      <c r="B185" s="20">
        <f t="shared" si="14"/>
        <v>182</v>
      </c>
      <c r="C185" s="22" t="str">
        <f t="shared" si="15"/>
        <v>A Madonna Di A Sierra #182</v>
      </c>
      <c r="D185" t="str">
        <f t="shared" si="16"/>
        <v>COR22B182</v>
      </c>
      <c r="E185" s="56" t="s">
        <v>202</v>
      </c>
      <c r="F185" s="20">
        <v>1000</v>
      </c>
      <c r="G185" s="63" t="s">
        <v>201</v>
      </c>
      <c r="H185" s="23" t="s">
        <v>157</v>
      </c>
      <c r="J185" s="57" t="s">
        <v>192</v>
      </c>
      <c r="K185" s="22" t="s">
        <v>204</v>
      </c>
      <c r="L185" s="57" t="s">
        <v>158</v>
      </c>
      <c r="M185" s="22">
        <v>2</v>
      </c>
      <c r="N185" s="57" t="s">
        <v>159</v>
      </c>
      <c r="O185" s="22">
        <v>2</v>
      </c>
      <c r="P185" s="57" t="s">
        <v>160</v>
      </c>
      <c r="Q185" s="22">
        <v>2</v>
      </c>
      <c r="V185" s="57" t="s">
        <v>194</v>
      </c>
      <c r="Z185" s="57" t="s">
        <v>38</v>
      </c>
      <c r="AA185" s="22" t="s">
        <v>196</v>
      </c>
      <c r="AF185" s="57" t="s">
        <v>39</v>
      </c>
      <c r="AG185" s="22" t="s">
        <v>199</v>
      </c>
      <c r="AH185" s="57" t="s">
        <v>40</v>
      </c>
      <c r="AI185" s="22" t="s">
        <v>200</v>
      </c>
      <c r="AW185" s="22"/>
      <c r="AX185" s="20" t="s">
        <v>23</v>
      </c>
      <c r="AY185" s="20">
        <v>10</v>
      </c>
      <c r="AZ185" s="20" t="s">
        <v>24</v>
      </c>
      <c r="BA185" s="20">
        <v>90</v>
      </c>
      <c r="BD185" s="14"/>
      <c r="BJ185" t="s">
        <v>169</v>
      </c>
      <c r="BK185" t="s">
        <v>166</v>
      </c>
      <c r="BN185" s="36">
        <v>1950</v>
      </c>
      <c r="BO185" s="36">
        <v>1950</v>
      </c>
      <c r="BP185">
        <f t="shared" si="13"/>
        <v>408</v>
      </c>
      <c r="BR185" s="38">
        <v>44733</v>
      </c>
      <c r="BS185" s="20" t="s">
        <v>167</v>
      </c>
      <c r="BT185" s="20" t="str">
        <f t="shared" si="12"/>
        <v>AMadonnaDiASierra_COR22B182</v>
      </c>
    </row>
    <row r="186" spans="2:72" ht="18.75" customHeight="1" x14ac:dyDescent="0.25">
      <c r="B186" s="20">
        <f t="shared" si="14"/>
        <v>183</v>
      </c>
      <c r="C186" s="22" t="str">
        <f t="shared" si="15"/>
        <v>A Madonna Di A Sierra #183</v>
      </c>
      <c r="D186" t="str">
        <f t="shared" si="16"/>
        <v>COR22B183</v>
      </c>
      <c r="E186" s="56" t="s">
        <v>202</v>
      </c>
      <c r="F186" s="20">
        <v>1000</v>
      </c>
      <c r="G186" s="63" t="s">
        <v>201</v>
      </c>
      <c r="H186" s="23" t="s">
        <v>157</v>
      </c>
      <c r="J186" s="57" t="s">
        <v>192</v>
      </c>
      <c r="K186" s="22" t="s">
        <v>204</v>
      </c>
      <c r="L186" s="57" t="s">
        <v>158</v>
      </c>
      <c r="M186" s="22">
        <v>2</v>
      </c>
      <c r="N186" s="57" t="s">
        <v>159</v>
      </c>
      <c r="O186" s="22">
        <v>2</v>
      </c>
      <c r="P186" s="57" t="s">
        <v>160</v>
      </c>
      <c r="Q186" s="22">
        <v>2</v>
      </c>
      <c r="V186" s="57" t="s">
        <v>194</v>
      </c>
      <c r="Z186" s="57" t="s">
        <v>38</v>
      </c>
      <c r="AA186" s="22" t="s">
        <v>196</v>
      </c>
      <c r="AF186" s="57" t="s">
        <v>39</v>
      </c>
      <c r="AG186" s="22" t="s">
        <v>199</v>
      </c>
      <c r="AH186" s="57" t="s">
        <v>40</v>
      </c>
      <c r="AI186" s="22" t="s">
        <v>200</v>
      </c>
      <c r="AW186" s="22"/>
      <c r="AX186" s="20" t="s">
        <v>23</v>
      </c>
      <c r="AY186" s="20">
        <v>10</v>
      </c>
      <c r="AZ186" s="20" t="s">
        <v>24</v>
      </c>
      <c r="BA186" s="20">
        <v>90</v>
      </c>
      <c r="BD186" s="14"/>
      <c r="BJ186" t="s">
        <v>169</v>
      </c>
      <c r="BK186" t="s">
        <v>166</v>
      </c>
      <c r="BN186" s="36">
        <v>1950</v>
      </c>
      <c r="BO186" s="36">
        <v>1950</v>
      </c>
      <c r="BP186">
        <f t="shared" si="13"/>
        <v>408</v>
      </c>
      <c r="BR186" s="38">
        <v>44733</v>
      </c>
      <c r="BS186" s="20" t="s">
        <v>167</v>
      </c>
      <c r="BT186" s="20" t="str">
        <f t="shared" si="12"/>
        <v>AMadonnaDiASierra_COR22B183</v>
      </c>
    </row>
    <row r="187" spans="2:72" ht="18.75" customHeight="1" x14ac:dyDescent="0.25">
      <c r="B187" s="20">
        <f t="shared" si="14"/>
        <v>184</v>
      </c>
      <c r="C187" s="22" t="str">
        <f t="shared" si="15"/>
        <v>A Madonna Di A Sierra #184</v>
      </c>
      <c r="D187" t="str">
        <f t="shared" si="16"/>
        <v>COR22B184</v>
      </c>
      <c r="E187" s="56" t="s">
        <v>202</v>
      </c>
      <c r="F187" s="20">
        <v>1000</v>
      </c>
      <c r="G187" s="63" t="s">
        <v>201</v>
      </c>
      <c r="H187" s="23" t="s">
        <v>157</v>
      </c>
      <c r="J187" s="57" t="s">
        <v>192</v>
      </c>
      <c r="K187" s="22" t="s">
        <v>204</v>
      </c>
      <c r="L187" s="57" t="s">
        <v>158</v>
      </c>
      <c r="M187" s="22">
        <v>2</v>
      </c>
      <c r="N187" s="57" t="s">
        <v>159</v>
      </c>
      <c r="O187" s="22">
        <v>2</v>
      </c>
      <c r="P187" s="57" t="s">
        <v>160</v>
      </c>
      <c r="Q187" s="22">
        <v>2</v>
      </c>
      <c r="V187" s="57" t="s">
        <v>194</v>
      </c>
      <c r="Z187" s="57" t="s">
        <v>38</v>
      </c>
      <c r="AA187" s="22" t="s">
        <v>196</v>
      </c>
      <c r="AF187" s="57" t="s">
        <v>39</v>
      </c>
      <c r="AG187" s="22" t="s">
        <v>199</v>
      </c>
      <c r="AH187" s="57" t="s">
        <v>40</v>
      </c>
      <c r="AI187" s="22" t="s">
        <v>200</v>
      </c>
      <c r="AW187" s="22"/>
      <c r="AX187" s="20" t="s">
        <v>23</v>
      </c>
      <c r="AY187" s="20">
        <v>10</v>
      </c>
      <c r="AZ187" s="20" t="s">
        <v>24</v>
      </c>
      <c r="BA187" s="20">
        <v>90</v>
      </c>
      <c r="BD187" s="14"/>
      <c r="BJ187" t="s">
        <v>169</v>
      </c>
      <c r="BK187" t="s">
        <v>166</v>
      </c>
      <c r="BN187" s="36">
        <v>1950</v>
      </c>
      <c r="BO187" s="36">
        <v>1950</v>
      </c>
      <c r="BP187">
        <f t="shared" si="13"/>
        <v>408</v>
      </c>
      <c r="BR187" s="38">
        <v>44733</v>
      </c>
      <c r="BS187" s="20" t="s">
        <v>167</v>
      </c>
      <c r="BT187" s="20" t="str">
        <f t="shared" si="12"/>
        <v>AMadonnaDiASierra_COR22B184</v>
      </c>
    </row>
    <row r="188" spans="2:72" ht="18.75" customHeight="1" x14ac:dyDescent="0.25">
      <c r="B188" s="20">
        <f t="shared" si="14"/>
        <v>185</v>
      </c>
      <c r="C188" s="22" t="str">
        <f t="shared" si="15"/>
        <v>A Madonna Di A Sierra #185</v>
      </c>
      <c r="D188" t="str">
        <f t="shared" si="16"/>
        <v>COR22B185</v>
      </c>
      <c r="E188" s="56" t="s">
        <v>202</v>
      </c>
      <c r="F188" s="20">
        <v>1000</v>
      </c>
      <c r="G188" s="63" t="s">
        <v>201</v>
      </c>
      <c r="H188" s="23" t="s">
        <v>157</v>
      </c>
      <c r="J188" s="57" t="s">
        <v>192</v>
      </c>
      <c r="K188" s="22" t="s">
        <v>204</v>
      </c>
      <c r="L188" s="57" t="s">
        <v>158</v>
      </c>
      <c r="M188" s="22">
        <v>2</v>
      </c>
      <c r="N188" s="57" t="s">
        <v>159</v>
      </c>
      <c r="O188" s="22">
        <v>2</v>
      </c>
      <c r="P188" s="57" t="s">
        <v>160</v>
      </c>
      <c r="Q188" s="22">
        <v>2</v>
      </c>
      <c r="V188" s="57" t="s">
        <v>194</v>
      </c>
      <c r="Z188" s="57" t="s">
        <v>38</v>
      </c>
      <c r="AA188" s="22" t="s">
        <v>196</v>
      </c>
      <c r="AF188" s="57" t="s">
        <v>39</v>
      </c>
      <c r="AG188" s="22" t="s">
        <v>199</v>
      </c>
      <c r="AH188" s="57" t="s">
        <v>40</v>
      </c>
      <c r="AI188" s="22" t="s">
        <v>200</v>
      </c>
      <c r="AW188" s="22"/>
      <c r="AX188" s="20" t="s">
        <v>23</v>
      </c>
      <c r="AY188" s="20">
        <v>10</v>
      </c>
      <c r="AZ188" s="20" t="s">
        <v>24</v>
      </c>
      <c r="BA188" s="20">
        <v>90</v>
      </c>
      <c r="BD188" s="14"/>
      <c r="BJ188" t="s">
        <v>169</v>
      </c>
      <c r="BK188" t="s">
        <v>166</v>
      </c>
      <c r="BN188" s="36">
        <v>1950</v>
      </c>
      <c r="BO188" s="36">
        <v>1950</v>
      </c>
      <c r="BP188">
        <f t="shared" si="13"/>
        <v>408</v>
      </c>
      <c r="BR188" s="38">
        <v>44733</v>
      </c>
      <c r="BS188" s="20" t="s">
        <v>167</v>
      </c>
      <c r="BT188" s="20" t="str">
        <f t="shared" si="12"/>
        <v>AMadonnaDiASierra_COR22B185</v>
      </c>
    </row>
    <row r="189" spans="2:72" ht="18.75" customHeight="1" x14ac:dyDescent="0.25">
      <c r="B189" s="20">
        <f t="shared" si="14"/>
        <v>186</v>
      </c>
      <c r="C189" s="22" t="str">
        <f t="shared" si="15"/>
        <v>A Madonna Di A Sierra #186</v>
      </c>
      <c r="D189" t="str">
        <f t="shared" si="16"/>
        <v>COR22B186</v>
      </c>
      <c r="E189" s="56" t="s">
        <v>202</v>
      </c>
      <c r="F189" s="20">
        <v>1000</v>
      </c>
      <c r="G189" s="63" t="s">
        <v>201</v>
      </c>
      <c r="H189" s="23" t="s">
        <v>157</v>
      </c>
      <c r="J189" s="57" t="s">
        <v>192</v>
      </c>
      <c r="K189" s="22" t="s">
        <v>204</v>
      </c>
      <c r="L189" s="57" t="s">
        <v>158</v>
      </c>
      <c r="M189" s="22">
        <v>2</v>
      </c>
      <c r="N189" s="57" t="s">
        <v>159</v>
      </c>
      <c r="O189" s="22">
        <v>2</v>
      </c>
      <c r="P189" s="57" t="s">
        <v>160</v>
      </c>
      <c r="Q189" s="22">
        <v>2</v>
      </c>
      <c r="V189" s="57" t="s">
        <v>194</v>
      </c>
      <c r="Z189" s="57" t="s">
        <v>38</v>
      </c>
      <c r="AA189" s="22" t="s">
        <v>196</v>
      </c>
      <c r="AF189" s="57" t="s">
        <v>39</v>
      </c>
      <c r="AG189" s="22" t="s">
        <v>199</v>
      </c>
      <c r="AH189" s="57" t="s">
        <v>40</v>
      </c>
      <c r="AI189" s="22" t="s">
        <v>200</v>
      </c>
      <c r="AW189" s="22"/>
      <c r="AX189" s="20" t="s">
        <v>23</v>
      </c>
      <c r="AY189" s="20">
        <v>10</v>
      </c>
      <c r="AZ189" s="20" t="s">
        <v>24</v>
      </c>
      <c r="BA189" s="20">
        <v>90</v>
      </c>
      <c r="BD189" s="14"/>
      <c r="BJ189" t="s">
        <v>169</v>
      </c>
      <c r="BK189" t="s">
        <v>166</v>
      </c>
      <c r="BN189" s="36">
        <v>1950</v>
      </c>
      <c r="BO189" s="36">
        <v>1950</v>
      </c>
      <c r="BP189">
        <f t="shared" si="13"/>
        <v>408</v>
      </c>
      <c r="BR189" s="38">
        <v>44733</v>
      </c>
      <c r="BS189" s="20" t="s">
        <v>167</v>
      </c>
      <c r="BT189" s="20" t="str">
        <f t="shared" si="12"/>
        <v>AMadonnaDiASierra_COR22B186</v>
      </c>
    </row>
    <row r="190" spans="2:72" ht="18.75" customHeight="1" x14ac:dyDescent="0.25">
      <c r="B190" s="20">
        <f t="shared" si="14"/>
        <v>187</v>
      </c>
      <c r="C190" s="22" t="str">
        <f t="shared" si="15"/>
        <v>A Madonna Di A Sierra #187</v>
      </c>
      <c r="D190" t="str">
        <f t="shared" si="16"/>
        <v>COR22B187</v>
      </c>
      <c r="E190" s="56" t="s">
        <v>202</v>
      </c>
      <c r="F190" s="20">
        <v>1000</v>
      </c>
      <c r="G190" s="63" t="s">
        <v>201</v>
      </c>
      <c r="H190" s="23" t="s">
        <v>157</v>
      </c>
      <c r="J190" s="57" t="s">
        <v>192</v>
      </c>
      <c r="K190" s="22" t="s">
        <v>204</v>
      </c>
      <c r="L190" s="57" t="s">
        <v>158</v>
      </c>
      <c r="M190" s="22">
        <v>2</v>
      </c>
      <c r="N190" s="57" t="s">
        <v>159</v>
      </c>
      <c r="O190" s="22">
        <v>2</v>
      </c>
      <c r="P190" s="57" t="s">
        <v>160</v>
      </c>
      <c r="Q190" s="22">
        <v>2</v>
      </c>
      <c r="V190" s="57" t="s">
        <v>194</v>
      </c>
      <c r="Z190" s="57" t="s">
        <v>38</v>
      </c>
      <c r="AA190" s="22" t="s">
        <v>196</v>
      </c>
      <c r="AF190" s="57" t="s">
        <v>39</v>
      </c>
      <c r="AG190" s="22" t="s">
        <v>199</v>
      </c>
      <c r="AH190" s="57" t="s">
        <v>40</v>
      </c>
      <c r="AI190" s="22" t="s">
        <v>200</v>
      </c>
      <c r="AW190" s="22"/>
      <c r="AX190" s="20" t="s">
        <v>23</v>
      </c>
      <c r="AY190" s="20">
        <v>10</v>
      </c>
      <c r="AZ190" s="20" t="s">
        <v>24</v>
      </c>
      <c r="BA190" s="20">
        <v>90</v>
      </c>
      <c r="BD190" s="14"/>
      <c r="BJ190" t="s">
        <v>169</v>
      </c>
      <c r="BK190" t="s">
        <v>166</v>
      </c>
      <c r="BN190" s="36">
        <v>1950</v>
      </c>
      <c r="BO190" s="36">
        <v>1950</v>
      </c>
      <c r="BP190">
        <f t="shared" si="13"/>
        <v>408</v>
      </c>
      <c r="BR190" s="38">
        <v>44733</v>
      </c>
      <c r="BS190" s="20" t="s">
        <v>167</v>
      </c>
      <c r="BT190" s="20" t="str">
        <f t="shared" si="12"/>
        <v>AMadonnaDiASierra_COR22B187</v>
      </c>
    </row>
    <row r="191" spans="2:72" ht="18.75" customHeight="1" x14ac:dyDescent="0.25">
      <c r="B191" s="20">
        <f t="shared" si="14"/>
        <v>188</v>
      </c>
      <c r="C191" s="22" t="str">
        <f t="shared" si="15"/>
        <v>A Madonna Di A Sierra #188</v>
      </c>
      <c r="D191" t="str">
        <f t="shared" si="16"/>
        <v>COR22B188</v>
      </c>
      <c r="E191" s="56" t="s">
        <v>202</v>
      </c>
      <c r="F191" s="20">
        <v>1000</v>
      </c>
      <c r="G191" s="63" t="s">
        <v>201</v>
      </c>
      <c r="H191" s="23" t="s">
        <v>157</v>
      </c>
      <c r="J191" s="57" t="s">
        <v>192</v>
      </c>
      <c r="K191" s="22" t="s">
        <v>204</v>
      </c>
      <c r="L191" s="57" t="s">
        <v>158</v>
      </c>
      <c r="M191" s="22">
        <v>2</v>
      </c>
      <c r="N191" s="57" t="s">
        <v>159</v>
      </c>
      <c r="O191" s="22">
        <v>2</v>
      </c>
      <c r="P191" s="57" t="s">
        <v>160</v>
      </c>
      <c r="Q191" s="22">
        <v>2</v>
      </c>
      <c r="V191" s="57" t="s">
        <v>194</v>
      </c>
      <c r="Z191" s="57" t="s">
        <v>38</v>
      </c>
      <c r="AA191" s="22" t="s">
        <v>196</v>
      </c>
      <c r="AF191" s="57" t="s">
        <v>39</v>
      </c>
      <c r="AG191" s="22" t="s">
        <v>199</v>
      </c>
      <c r="AH191" s="57" t="s">
        <v>40</v>
      </c>
      <c r="AI191" s="22" t="s">
        <v>200</v>
      </c>
      <c r="AW191" s="22"/>
      <c r="AX191" s="20" t="s">
        <v>23</v>
      </c>
      <c r="AY191" s="20">
        <v>10</v>
      </c>
      <c r="AZ191" s="20" t="s">
        <v>24</v>
      </c>
      <c r="BA191" s="20">
        <v>90</v>
      </c>
      <c r="BD191" s="14"/>
      <c r="BJ191" t="s">
        <v>169</v>
      </c>
      <c r="BK191" t="s">
        <v>166</v>
      </c>
      <c r="BN191" s="36">
        <v>1950</v>
      </c>
      <c r="BO191" s="36">
        <v>1950</v>
      </c>
      <c r="BP191">
        <f t="shared" si="13"/>
        <v>408</v>
      </c>
      <c r="BR191" s="38">
        <v>44733</v>
      </c>
      <c r="BS191" s="20" t="s">
        <v>167</v>
      </c>
      <c r="BT191" s="20" t="str">
        <f t="shared" si="12"/>
        <v>AMadonnaDiASierra_COR22B188</v>
      </c>
    </row>
    <row r="192" spans="2:72" ht="18.75" customHeight="1" x14ac:dyDescent="0.25">
      <c r="B192" s="20">
        <f t="shared" si="14"/>
        <v>189</v>
      </c>
      <c r="C192" s="22" t="str">
        <f t="shared" si="15"/>
        <v>A Madonna Di A Sierra #189</v>
      </c>
      <c r="D192" t="str">
        <f t="shared" si="16"/>
        <v>COR22B189</v>
      </c>
      <c r="E192" s="56" t="s">
        <v>202</v>
      </c>
      <c r="F192" s="20">
        <v>1000</v>
      </c>
      <c r="G192" s="63" t="s">
        <v>201</v>
      </c>
      <c r="H192" s="23" t="s">
        <v>157</v>
      </c>
      <c r="J192" s="57" t="s">
        <v>192</v>
      </c>
      <c r="K192" s="22" t="s">
        <v>204</v>
      </c>
      <c r="L192" s="57" t="s">
        <v>158</v>
      </c>
      <c r="M192" s="22">
        <v>2</v>
      </c>
      <c r="N192" s="57" t="s">
        <v>159</v>
      </c>
      <c r="O192" s="22">
        <v>2</v>
      </c>
      <c r="P192" s="57" t="s">
        <v>160</v>
      </c>
      <c r="Q192" s="22">
        <v>2</v>
      </c>
      <c r="V192" s="57" t="s">
        <v>194</v>
      </c>
      <c r="Z192" s="57" t="s">
        <v>38</v>
      </c>
      <c r="AA192" s="22" t="s">
        <v>196</v>
      </c>
      <c r="AF192" s="57" t="s">
        <v>39</v>
      </c>
      <c r="AG192" s="22" t="s">
        <v>199</v>
      </c>
      <c r="AH192" s="57" t="s">
        <v>40</v>
      </c>
      <c r="AI192" s="22" t="s">
        <v>200</v>
      </c>
      <c r="AW192" s="22"/>
      <c r="AX192" s="20" t="s">
        <v>23</v>
      </c>
      <c r="AY192" s="20">
        <v>10</v>
      </c>
      <c r="AZ192" s="20" t="s">
        <v>24</v>
      </c>
      <c r="BA192" s="20">
        <v>90</v>
      </c>
      <c r="BD192" s="14"/>
      <c r="BJ192" t="s">
        <v>169</v>
      </c>
      <c r="BK192" t="s">
        <v>166</v>
      </c>
      <c r="BN192" s="36">
        <v>1950</v>
      </c>
      <c r="BO192" s="36">
        <v>1950</v>
      </c>
      <c r="BP192">
        <f t="shared" si="13"/>
        <v>408</v>
      </c>
      <c r="BR192" s="38">
        <v>44733</v>
      </c>
      <c r="BS192" s="20" t="s">
        <v>167</v>
      </c>
      <c r="BT192" s="20" t="str">
        <f t="shared" si="12"/>
        <v>AMadonnaDiASierra_COR22B189</v>
      </c>
    </row>
    <row r="193" spans="2:72" ht="18.75" customHeight="1" x14ac:dyDescent="0.25">
      <c r="B193" s="20">
        <f t="shared" si="14"/>
        <v>190</v>
      </c>
      <c r="C193" s="22" t="str">
        <f t="shared" si="15"/>
        <v>A Madonna Di A Sierra #190</v>
      </c>
      <c r="D193" t="str">
        <f t="shared" si="16"/>
        <v>COR22B190</v>
      </c>
      <c r="E193" s="56" t="s">
        <v>202</v>
      </c>
      <c r="F193" s="20">
        <v>1000</v>
      </c>
      <c r="G193" s="63" t="s">
        <v>201</v>
      </c>
      <c r="H193" s="23" t="s">
        <v>157</v>
      </c>
      <c r="J193" s="57" t="s">
        <v>192</v>
      </c>
      <c r="K193" s="22" t="s">
        <v>204</v>
      </c>
      <c r="L193" s="57" t="s">
        <v>158</v>
      </c>
      <c r="M193" s="22">
        <v>2</v>
      </c>
      <c r="N193" s="57" t="s">
        <v>159</v>
      </c>
      <c r="O193" s="22">
        <v>2</v>
      </c>
      <c r="P193" s="57" t="s">
        <v>160</v>
      </c>
      <c r="Q193" s="22">
        <v>2</v>
      </c>
      <c r="V193" s="57" t="s">
        <v>194</v>
      </c>
      <c r="Z193" s="57" t="s">
        <v>38</v>
      </c>
      <c r="AA193" s="22" t="s">
        <v>196</v>
      </c>
      <c r="AF193" s="57" t="s">
        <v>39</v>
      </c>
      <c r="AG193" s="22" t="s">
        <v>199</v>
      </c>
      <c r="AH193" s="57" t="s">
        <v>40</v>
      </c>
      <c r="AI193" s="22" t="s">
        <v>200</v>
      </c>
      <c r="AW193" s="22"/>
      <c r="AX193" s="20" t="s">
        <v>23</v>
      </c>
      <c r="AY193" s="20">
        <v>10</v>
      </c>
      <c r="AZ193" s="20" t="s">
        <v>24</v>
      </c>
      <c r="BA193" s="20">
        <v>90</v>
      </c>
      <c r="BD193" s="14"/>
      <c r="BJ193" t="s">
        <v>169</v>
      </c>
      <c r="BK193" t="s">
        <v>166</v>
      </c>
      <c r="BN193" s="36">
        <v>1950</v>
      </c>
      <c r="BO193" s="36">
        <v>1950</v>
      </c>
      <c r="BP193">
        <f t="shared" si="13"/>
        <v>408</v>
      </c>
      <c r="BR193" s="38">
        <v>44733</v>
      </c>
      <c r="BS193" s="20" t="s">
        <v>167</v>
      </c>
      <c r="BT193" s="20" t="str">
        <f t="shared" si="12"/>
        <v>AMadonnaDiASierra_COR22B190</v>
      </c>
    </row>
    <row r="194" spans="2:72" ht="18.75" customHeight="1" x14ac:dyDescent="0.25">
      <c r="B194" s="20">
        <f t="shared" si="14"/>
        <v>191</v>
      </c>
      <c r="C194" s="22" t="str">
        <f t="shared" si="15"/>
        <v>A Madonna Di A Sierra #191</v>
      </c>
      <c r="D194" t="str">
        <f t="shared" si="16"/>
        <v>COR22B191</v>
      </c>
      <c r="E194" s="56" t="s">
        <v>202</v>
      </c>
      <c r="F194" s="20">
        <v>1000</v>
      </c>
      <c r="G194" s="63" t="s">
        <v>201</v>
      </c>
      <c r="H194" s="23" t="s">
        <v>157</v>
      </c>
      <c r="J194" s="57" t="s">
        <v>192</v>
      </c>
      <c r="K194" s="22" t="s">
        <v>204</v>
      </c>
      <c r="L194" s="57" t="s">
        <v>158</v>
      </c>
      <c r="M194" s="22">
        <v>2</v>
      </c>
      <c r="N194" s="57" t="s">
        <v>159</v>
      </c>
      <c r="O194" s="22">
        <v>2</v>
      </c>
      <c r="P194" s="57" t="s">
        <v>160</v>
      </c>
      <c r="Q194" s="22">
        <v>2</v>
      </c>
      <c r="V194" s="57" t="s">
        <v>194</v>
      </c>
      <c r="Z194" s="57" t="s">
        <v>38</v>
      </c>
      <c r="AA194" s="22" t="s">
        <v>196</v>
      </c>
      <c r="AF194" s="57" t="s">
        <v>39</v>
      </c>
      <c r="AG194" s="22" t="s">
        <v>199</v>
      </c>
      <c r="AH194" s="57" t="s">
        <v>40</v>
      </c>
      <c r="AI194" s="22" t="s">
        <v>200</v>
      </c>
      <c r="AW194" s="22"/>
      <c r="AX194" s="20" t="s">
        <v>23</v>
      </c>
      <c r="AY194" s="20">
        <v>10</v>
      </c>
      <c r="AZ194" s="20" t="s">
        <v>24</v>
      </c>
      <c r="BA194" s="20">
        <v>90</v>
      </c>
      <c r="BD194" s="14"/>
      <c r="BJ194" t="s">
        <v>169</v>
      </c>
      <c r="BK194" t="s">
        <v>166</v>
      </c>
      <c r="BN194" s="36">
        <v>1950</v>
      </c>
      <c r="BO194" s="36">
        <v>1950</v>
      </c>
      <c r="BP194">
        <f t="shared" si="13"/>
        <v>408</v>
      </c>
      <c r="BR194" s="38">
        <v>44733</v>
      </c>
      <c r="BS194" s="20" t="s">
        <v>167</v>
      </c>
      <c r="BT194" s="20" t="str">
        <f t="shared" si="12"/>
        <v>AMadonnaDiASierra_COR22B191</v>
      </c>
    </row>
    <row r="195" spans="2:72" ht="18.75" customHeight="1" x14ac:dyDescent="0.25">
      <c r="B195" s="20">
        <f t="shared" si="14"/>
        <v>192</v>
      </c>
      <c r="C195" s="22" t="str">
        <f t="shared" si="15"/>
        <v>A Madonna Di A Sierra #192</v>
      </c>
      <c r="D195" t="str">
        <f t="shared" si="16"/>
        <v>COR22B192</v>
      </c>
      <c r="E195" s="56" t="s">
        <v>202</v>
      </c>
      <c r="F195" s="20">
        <v>1000</v>
      </c>
      <c r="G195" s="63" t="s">
        <v>201</v>
      </c>
      <c r="H195" s="23" t="s">
        <v>157</v>
      </c>
      <c r="J195" s="57" t="s">
        <v>192</v>
      </c>
      <c r="K195" s="22" t="s">
        <v>204</v>
      </c>
      <c r="L195" s="57" t="s">
        <v>158</v>
      </c>
      <c r="M195" s="22">
        <v>2</v>
      </c>
      <c r="N195" s="57" t="s">
        <v>159</v>
      </c>
      <c r="O195" s="22">
        <v>2</v>
      </c>
      <c r="P195" s="57" t="s">
        <v>160</v>
      </c>
      <c r="Q195" s="22">
        <v>2</v>
      </c>
      <c r="V195" s="57" t="s">
        <v>194</v>
      </c>
      <c r="Z195" s="57" t="s">
        <v>38</v>
      </c>
      <c r="AA195" s="22" t="s">
        <v>196</v>
      </c>
      <c r="AF195" s="57" t="s">
        <v>39</v>
      </c>
      <c r="AG195" s="22" t="s">
        <v>199</v>
      </c>
      <c r="AH195" s="57" t="s">
        <v>40</v>
      </c>
      <c r="AI195" s="22" t="s">
        <v>200</v>
      </c>
      <c r="AW195" s="22"/>
      <c r="AX195" s="20" t="s">
        <v>23</v>
      </c>
      <c r="AY195" s="20">
        <v>10</v>
      </c>
      <c r="AZ195" s="20" t="s">
        <v>24</v>
      </c>
      <c r="BA195" s="20">
        <v>90</v>
      </c>
      <c r="BD195" s="14"/>
      <c r="BJ195" t="s">
        <v>169</v>
      </c>
      <c r="BK195" t="s">
        <v>166</v>
      </c>
      <c r="BN195" s="36">
        <v>1950</v>
      </c>
      <c r="BO195" s="36">
        <v>1950</v>
      </c>
      <c r="BP195">
        <f t="shared" si="13"/>
        <v>408</v>
      </c>
      <c r="BR195" s="38">
        <v>44733</v>
      </c>
      <c r="BS195" s="20" t="s">
        <v>167</v>
      </c>
      <c r="BT195" s="20" t="str">
        <f t="shared" si="12"/>
        <v>AMadonnaDiASierra_COR22B192</v>
      </c>
    </row>
    <row r="196" spans="2:72" ht="18.75" customHeight="1" x14ac:dyDescent="0.25">
      <c r="B196" s="20">
        <f t="shared" si="14"/>
        <v>193</v>
      </c>
      <c r="C196" s="22" t="str">
        <f t="shared" si="15"/>
        <v>A Madonna Di A Sierra #193</v>
      </c>
      <c r="D196" t="str">
        <f t="shared" si="16"/>
        <v>COR22B193</v>
      </c>
      <c r="E196" s="56" t="s">
        <v>202</v>
      </c>
      <c r="F196" s="20">
        <v>1000</v>
      </c>
      <c r="G196" s="63" t="s">
        <v>201</v>
      </c>
      <c r="H196" s="23" t="s">
        <v>157</v>
      </c>
      <c r="J196" s="57" t="s">
        <v>192</v>
      </c>
      <c r="K196" s="22" t="s">
        <v>204</v>
      </c>
      <c r="L196" s="57" t="s">
        <v>158</v>
      </c>
      <c r="M196" s="22">
        <v>2</v>
      </c>
      <c r="N196" s="57" t="s">
        <v>159</v>
      </c>
      <c r="O196" s="22">
        <v>2</v>
      </c>
      <c r="P196" s="57" t="s">
        <v>160</v>
      </c>
      <c r="Q196" s="22">
        <v>2</v>
      </c>
      <c r="V196" s="57" t="s">
        <v>194</v>
      </c>
      <c r="Z196" s="57" t="s">
        <v>38</v>
      </c>
      <c r="AA196" s="22" t="s">
        <v>196</v>
      </c>
      <c r="AF196" s="57" t="s">
        <v>39</v>
      </c>
      <c r="AG196" s="22" t="s">
        <v>199</v>
      </c>
      <c r="AH196" s="57" t="s">
        <v>40</v>
      </c>
      <c r="AI196" s="22" t="s">
        <v>200</v>
      </c>
      <c r="AW196" s="22"/>
      <c r="AX196" s="20" t="s">
        <v>23</v>
      </c>
      <c r="AY196" s="20">
        <v>10</v>
      </c>
      <c r="AZ196" s="20" t="s">
        <v>24</v>
      </c>
      <c r="BA196" s="20">
        <v>90</v>
      </c>
      <c r="BD196" s="14"/>
      <c r="BJ196" t="s">
        <v>169</v>
      </c>
      <c r="BK196" t="s">
        <v>166</v>
      </c>
      <c r="BN196" s="36">
        <v>1950</v>
      </c>
      <c r="BO196" s="36">
        <v>1950</v>
      </c>
      <c r="BP196">
        <f t="shared" si="13"/>
        <v>408</v>
      </c>
      <c r="BR196" s="38">
        <v>44733</v>
      </c>
      <c r="BS196" s="20" t="s">
        <v>167</v>
      </c>
      <c r="BT196" s="20" t="str">
        <f t="shared" ref="BT196:BT259" si="17">SUBSTITUTE(BJ196," ","") &amp; "_" &amp; D196</f>
        <v>AMadonnaDiASierra_COR22B193</v>
      </c>
    </row>
    <row r="197" spans="2:72" ht="18.75" customHeight="1" x14ac:dyDescent="0.25">
      <c r="B197" s="20">
        <f t="shared" si="14"/>
        <v>194</v>
      </c>
      <c r="C197" s="22" t="str">
        <f t="shared" si="15"/>
        <v>A Madonna Di A Sierra #194</v>
      </c>
      <c r="D197" t="str">
        <f t="shared" si="16"/>
        <v>COR22B194</v>
      </c>
      <c r="E197" s="56" t="s">
        <v>202</v>
      </c>
      <c r="F197" s="20">
        <v>1000</v>
      </c>
      <c r="G197" s="63" t="s">
        <v>201</v>
      </c>
      <c r="H197" s="23" t="s">
        <v>157</v>
      </c>
      <c r="J197" s="57" t="s">
        <v>192</v>
      </c>
      <c r="K197" s="22" t="s">
        <v>204</v>
      </c>
      <c r="L197" s="57" t="s">
        <v>158</v>
      </c>
      <c r="M197" s="22">
        <v>2</v>
      </c>
      <c r="N197" s="57" t="s">
        <v>159</v>
      </c>
      <c r="O197" s="22">
        <v>2</v>
      </c>
      <c r="P197" s="57" t="s">
        <v>160</v>
      </c>
      <c r="Q197" s="22">
        <v>2</v>
      </c>
      <c r="V197" s="57" t="s">
        <v>194</v>
      </c>
      <c r="Z197" s="57" t="s">
        <v>38</v>
      </c>
      <c r="AA197" s="22" t="s">
        <v>196</v>
      </c>
      <c r="AF197" s="57" t="s">
        <v>39</v>
      </c>
      <c r="AG197" s="22" t="s">
        <v>199</v>
      </c>
      <c r="AH197" s="57" t="s">
        <v>40</v>
      </c>
      <c r="AI197" s="22" t="s">
        <v>200</v>
      </c>
      <c r="AW197" s="22"/>
      <c r="AX197" s="20" t="s">
        <v>23</v>
      </c>
      <c r="AY197" s="20">
        <v>10</v>
      </c>
      <c r="AZ197" s="20" t="s">
        <v>24</v>
      </c>
      <c r="BA197" s="20">
        <v>90</v>
      </c>
      <c r="BD197" s="14"/>
      <c r="BJ197" t="s">
        <v>169</v>
      </c>
      <c r="BK197" t="s">
        <v>166</v>
      </c>
      <c r="BN197" s="36">
        <v>1950</v>
      </c>
      <c r="BO197" s="36">
        <v>1950</v>
      </c>
      <c r="BP197">
        <f t="shared" ref="BP197:BP260" si="18">24*17</f>
        <v>408</v>
      </c>
      <c r="BR197" s="38">
        <v>44733</v>
      </c>
      <c r="BS197" s="20" t="s">
        <v>167</v>
      </c>
      <c r="BT197" s="20" t="str">
        <f t="shared" si="17"/>
        <v>AMadonnaDiASierra_COR22B194</v>
      </c>
    </row>
    <row r="198" spans="2:72" ht="18.75" customHeight="1" x14ac:dyDescent="0.25">
      <c r="B198" s="20">
        <f t="shared" ref="B198:B261" si="19">+B197+1</f>
        <v>195</v>
      </c>
      <c r="C198" s="22" t="str">
        <f t="shared" si="15"/>
        <v>A Madonna Di A Sierra #195</v>
      </c>
      <c r="D198" t="str">
        <f t="shared" si="16"/>
        <v>COR22B195</v>
      </c>
      <c r="E198" s="56" t="s">
        <v>202</v>
      </c>
      <c r="F198" s="20">
        <v>1000</v>
      </c>
      <c r="G198" s="63" t="s">
        <v>201</v>
      </c>
      <c r="H198" s="23" t="s">
        <v>157</v>
      </c>
      <c r="J198" s="57" t="s">
        <v>192</v>
      </c>
      <c r="K198" s="22" t="s">
        <v>204</v>
      </c>
      <c r="L198" s="57" t="s">
        <v>158</v>
      </c>
      <c r="M198" s="22">
        <v>2</v>
      </c>
      <c r="N198" s="57" t="s">
        <v>159</v>
      </c>
      <c r="O198" s="22">
        <v>2</v>
      </c>
      <c r="P198" s="57" t="s">
        <v>160</v>
      </c>
      <c r="Q198" s="22">
        <v>2</v>
      </c>
      <c r="V198" s="57" t="s">
        <v>194</v>
      </c>
      <c r="Z198" s="57" t="s">
        <v>38</v>
      </c>
      <c r="AA198" s="22" t="s">
        <v>196</v>
      </c>
      <c r="AF198" s="57" t="s">
        <v>39</v>
      </c>
      <c r="AG198" s="22" t="s">
        <v>199</v>
      </c>
      <c r="AH198" s="57" t="s">
        <v>40</v>
      </c>
      <c r="AI198" s="22" t="s">
        <v>200</v>
      </c>
      <c r="AW198" s="22"/>
      <c r="AX198" s="20" t="s">
        <v>23</v>
      </c>
      <c r="AY198" s="20">
        <v>10</v>
      </c>
      <c r="AZ198" s="20" t="s">
        <v>24</v>
      </c>
      <c r="BA198" s="20">
        <v>90</v>
      </c>
      <c r="BD198" s="14"/>
      <c r="BJ198" t="s">
        <v>169</v>
      </c>
      <c r="BK198" t="s">
        <v>166</v>
      </c>
      <c r="BN198" s="36">
        <v>1950</v>
      </c>
      <c r="BO198" s="36">
        <v>1950</v>
      </c>
      <c r="BP198">
        <f t="shared" si="18"/>
        <v>408</v>
      </c>
      <c r="BR198" s="38">
        <v>44733</v>
      </c>
      <c r="BS198" s="20" t="s">
        <v>167</v>
      </c>
      <c r="BT198" s="20" t="str">
        <f t="shared" si="17"/>
        <v>AMadonnaDiASierra_COR22B195</v>
      </c>
    </row>
    <row r="199" spans="2:72" ht="18.75" customHeight="1" x14ac:dyDescent="0.25">
      <c r="B199" s="20">
        <f t="shared" si="19"/>
        <v>196</v>
      </c>
      <c r="C199" s="22" t="str">
        <f t="shared" si="15"/>
        <v>A Madonna Di A Sierra #196</v>
      </c>
      <c r="D199" t="str">
        <f t="shared" si="16"/>
        <v>COR22B196</v>
      </c>
      <c r="E199" s="56" t="s">
        <v>202</v>
      </c>
      <c r="F199" s="20">
        <v>1000</v>
      </c>
      <c r="G199" s="63" t="s">
        <v>201</v>
      </c>
      <c r="H199" s="23" t="s">
        <v>157</v>
      </c>
      <c r="J199" s="57" t="s">
        <v>192</v>
      </c>
      <c r="K199" s="22" t="s">
        <v>204</v>
      </c>
      <c r="L199" s="57" t="s">
        <v>158</v>
      </c>
      <c r="M199" s="22">
        <v>2</v>
      </c>
      <c r="N199" s="57" t="s">
        <v>159</v>
      </c>
      <c r="O199" s="22">
        <v>2</v>
      </c>
      <c r="P199" s="57" t="s">
        <v>160</v>
      </c>
      <c r="Q199" s="22">
        <v>2</v>
      </c>
      <c r="V199" s="57" t="s">
        <v>194</v>
      </c>
      <c r="Z199" s="57" t="s">
        <v>38</v>
      </c>
      <c r="AA199" s="22" t="s">
        <v>196</v>
      </c>
      <c r="AF199" s="57" t="s">
        <v>39</v>
      </c>
      <c r="AG199" s="22" t="s">
        <v>199</v>
      </c>
      <c r="AH199" s="57" t="s">
        <v>40</v>
      </c>
      <c r="AI199" s="22" t="s">
        <v>200</v>
      </c>
      <c r="AW199" s="22"/>
      <c r="AX199" s="20" t="s">
        <v>23</v>
      </c>
      <c r="AY199" s="20">
        <v>10</v>
      </c>
      <c r="AZ199" s="20" t="s">
        <v>24</v>
      </c>
      <c r="BA199" s="20">
        <v>90</v>
      </c>
      <c r="BD199" s="14"/>
      <c r="BJ199" t="s">
        <v>169</v>
      </c>
      <c r="BK199" t="s">
        <v>166</v>
      </c>
      <c r="BN199" s="36">
        <v>1950</v>
      </c>
      <c r="BO199" s="36">
        <v>1950</v>
      </c>
      <c r="BP199">
        <f t="shared" si="18"/>
        <v>408</v>
      </c>
      <c r="BR199" s="38">
        <v>44733</v>
      </c>
      <c r="BS199" s="20" t="s">
        <v>167</v>
      </c>
      <c r="BT199" s="20" t="str">
        <f t="shared" si="17"/>
        <v>AMadonnaDiASierra_COR22B196</v>
      </c>
    </row>
    <row r="200" spans="2:72" ht="18.75" customHeight="1" x14ac:dyDescent="0.25">
      <c r="B200" s="20">
        <f t="shared" si="19"/>
        <v>197</v>
      </c>
      <c r="C200" s="22" t="str">
        <f>+"La Porteuse D'Eau #"&amp;B200</f>
        <v>La Porteuse D'Eau #197</v>
      </c>
      <c r="D200" t="str">
        <f>"COR22C"&amp;B200</f>
        <v>COR22C197</v>
      </c>
      <c r="E200" s="56" t="s">
        <v>206</v>
      </c>
      <c r="F200" s="20">
        <v>1000</v>
      </c>
      <c r="G200" s="14" t="s">
        <v>203</v>
      </c>
      <c r="H200" s="23" t="s">
        <v>157</v>
      </c>
      <c r="J200" s="57" t="s">
        <v>192</v>
      </c>
      <c r="K200" s="22" t="s">
        <v>193</v>
      </c>
      <c r="L200" s="57" t="s">
        <v>158</v>
      </c>
      <c r="M200" s="22">
        <v>1</v>
      </c>
      <c r="N200" s="57" t="s">
        <v>159</v>
      </c>
      <c r="O200" s="22">
        <v>1</v>
      </c>
      <c r="P200" s="57" t="s">
        <v>160</v>
      </c>
      <c r="Q200" s="22">
        <v>1</v>
      </c>
      <c r="V200" s="57" t="s">
        <v>194</v>
      </c>
      <c r="Z200" s="57" t="s">
        <v>38</v>
      </c>
      <c r="AA200" s="22" t="s">
        <v>196</v>
      </c>
      <c r="AF200" s="57" t="s">
        <v>39</v>
      </c>
      <c r="AG200" s="22" t="s">
        <v>199</v>
      </c>
      <c r="AH200" s="57" t="s">
        <v>40</v>
      </c>
      <c r="AI200" s="22" t="s">
        <v>200</v>
      </c>
      <c r="AW200" s="22"/>
      <c r="AX200" s="20" t="s">
        <v>23</v>
      </c>
      <c r="AY200" s="20">
        <v>10</v>
      </c>
      <c r="AZ200" s="20" t="s">
        <v>24</v>
      </c>
      <c r="BA200" s="20">
        <v>90</v>
      </c>
      <c r="BD200" s="14"/>
      <c r="BJ200" t="s">
        <v>170</v>
      </c>
      <c r="BK200" t="s">
        <v>166</v>
      </c>
      <c r="BN200" s="36">
        <v>975</v>
      </c>
      <c r="BO200" s="36">
        <v>975</v>
      </c>
      <c r="BP200">
        <f t="shared" si="18"/>
        <v>408</v>
      </c>
      <c r="BR200" s="38">
        <v>44733</v>
      </c>
      <c r="BS200" s="20" t="s">
        <v>167</v>
      </c>
      <c r="BT200" s="20" t="str">
        <f t="shared" si="17"/>
        <v>LaPorteuseD'Eau_COR22C197</v>
      </c>
    </row>
    <row r="201" spans="2:72" ht="18.75" customHeight="1" x14ac:dyDescent="0.25">
      <c r="B201" s="20">
        <f t="shared" si="19"/>
        <v>198</v>
      </c>
      <c r="C201" s="22" t="str">
        <f t="shared" ref="C201:C264" si="20">+"La Porteuse D'Eau #"&amp;B201</f>
        <v>La Porteuse D'Eau #198</v>
      </c>
      <c r="D201" t="str">
        <f t="shared" ref="D201:D264" si="21">"COR22C"&amp;B201</f>
        <v>COR22C198</v>
      </c>
      <c r="E201" s="56" t="s">
        <v>206</v>
      </c>
      <c r="F201" s="20">
        <v>1000</v>
      </c>
      <c r="G201" s="14" t="s">
        <v>203</v>
      </c>
      <c r="H201" s="23" t="s">
        <v>157</v>
      </c>
      <c r="J201" s="57" t="s">
        <v>192</v>
      </c>
      <c r="K201" s="22" t="s">
        <v>193</v>
      </c>
      <c r="L201" s="57" t="s">
        <v>158</v>
      </c>
      <c r="M201" s="22">
        <v>1</v>
      </c>
      <c r="N201" s="57" t="s">
        <v>159</v>
      </c>
      <c r="O201" s="22">
        <v>1</v>
      </c>
      <c r="P201" s="57" t="s">
        <v>160</v>
      </c>
      <c r="Q201" s="22">
        <v>1</v>
      </c>
      <c r="V201" s="57" t="s">
        <v>194</v>
      </c>
      <c r="Z201" s="57" t="s">
        <v>38</v>
      </c>
      <c r="AA201" s="22" t="s">
        <v>196</v>
      </c>
      <c r="AF201" s="57" t="s">
        <v>39</v>
      </c>
      <c r="AG201" s="22" t="s">
        <v>199</v>
      </c>
      <c r="AH201" s="57" t="s">
        <v>40</v>
      </c>
      <c r="AI201" s="22" t="s">
        <v>200</v>
      </c>
      <c r="AW201" s="22"/>
      <c r="AX201" s="20" t="s">
        <v>23</v>
      </c>
      <c r="AY201" s="20">
        <v>10</v>
      </c>
      <c r="AZ201" s="20" t="s">
        <v>24</v>
      </c>
      <c r="BA201" s="20">
        <v>90</v>
      </c>
      <c r="BD201" s="14"/>
      <c r="BJ201" t="s">
        <v>170</v>
      </c>
      <c r="BK201" t="s">
        <v>166</v>
      </c>
      <c r="BN201" s="36">
        <v>975</v>
      </c>
      <c r="BO201" s="36">
        <v>975</v>
      </c>
      <c r="BP201">
        <f t="shared" si="18"/>
        <v>408</v>
      </c>
      <c r="BR201" s="38">
        <v>44733</v>
      </c>
      <c r="BS201" s="20" t="s">
        <v>167</v>
      </c>
      <c r="BT201" s="20" t="str">
        <f t="shared" si="17"/>
        <v>LaPorteuseD'Eau_COR22C198</v>
      </c>
    </row>
    <row r="202" spans="2:72" ht="18.75" customHeight="1" x14ac:dyDescent="0.25">
      <c r="B202" s="20">
        <f t="shared" si="19"/>
        <v>199</v>
      </c>
      <c r="C202" s="22" t="str">
        <f t="shared" si="20"/>
        <v>La Porteuse D'Eau #199</v>
      </c>
      <c r="D202" t="str">
        <f t="shared" si="21"/>
        <v>COR22C199</v>
      </c>
      <c r="E202" s="56" t="s">
        <v>206</v>
      </c>
      <c r="F202" s="20">
        <v>1000</v>
      </c>
      <c r="G202" s="63" t="s">
        <v>201</v>
      </c>
      <c r="H202" s="23" t="s">
        <v>157</v>
      </c>
      <c r="J202" s="57" t="s">
        <v>192</v>
      </c>
      <c r="K202" s="22" t="s">
        <v>193</v>
      </c>
      <c r="L202" s="57" t="s">
        <v>158</v>
      </c>
      <c r="M202" s="22">
        <v>1</v>
      </c>
      <c r="N202" s="57" t="s">
        <v>159</v>
      </c>
      <c r="O202" s="22">
        <v>1</v>
      </c>
      <c r="P202" s="57" t="s">
        <v>160</v>
      </c>
      <c r="Q202" s="22">
        <v>1</v>
      </c>
      <c r="V202" s="57" t="s">
        <v>194</v>
      </c>
      <c r="Z202" s="57" t="s">
        <v>38</v>
      </c>
      <c r="AA202" s="22" t="s">
        <v>196</v>
      </c>
      <c r="AF202" s="57" t="s">
        <v>39</v>
      </c>
      <c r="AG202" s="22" t="s">
        <v>199</v>
      </c>
      <c r="AH202" s="57" t="s">
        <v>40</v>
      </c>
      <c r="AI202" s="22" t="s">
        <v>200</v>
      </c>
      <c r="AW202" s="22"/>
      <c r="AX202" s="20" t="s">
        <v>23</v>
      </c>
      <c r="AY202" s="20">
        <v>10</v>
      </c>
      <c r="AZ202" s="20" t="s">
        <v>24</v>
      </c>
      <c r="BA202" s="20">
        <v>90</v>
      </c>
      <c r="BD202" s="14"/>
      <c r="BJ202" t="s">
        <v>170</v>
      </c>
      <c r="BK202" t="s">
        <v>166</v>
      </c>
      <c r="BN202" s="36">
        <v>975</v>
      </c>
      <c r="BO202" s="36">
        <v>975</v>
      </c>
      <c r="BP202">
        <f t="shared" si="18"/>
        <v>408</v>
      </c>
      <c r="BR202" s="38">
        <v>44733</v>
      </c>
      <c r="BS202" s="20" t="s">
        <v>167</v>
      </c>
      <c r="BT202" s="20" t="str">
        <f t="shared" si="17"/>
        <v>LaPorteuseD'Eau_COR22C199</v>
      </c>
    </row>
    <row r="203" spans="2:72" ht="18.75" customHeight="1" x14ac:dyDescent="0.25">
      <c r="B203" s="20">
        <f t="shared" si="19"/>
        <v>200</v>
      </c>
      <c r="C203" s="22" t="str">
        <f t="shared" si="20"/>
        <v>La Porteuse D'Eau #200</v>
      </c>
      <c r="D203" t="str">
        <f t="shared" si="21"/>
        <v>COR22C200</v>
      </c>
      <c r="E203" s="56" t="s">
        <v>206</v>
      </c>
      <c r="F203" s="20">
        <v>1000</v>
      </c>
      <c r="G203" s="63" t="s">
        <v>201</v>
      </c>
      <c r="H203" s="23" t="s">
        <v>157</v>
      </c>
      <c r="J203" s="57" t="s">
        <v>192</v>
      </c>
      <c r="K203" s="22" t="s">
        <v>193</v>
      </c>
      <c r="L203" s="57" t="s">
        <v>158</v>
      </c>
      <c r="M203" s="22">
        <v>1</v>
      </c>
      <c r="N203" s="57" t="s">
        <v>159</v>
      </c>
      <c r="O203" s="22">
        <v>1</v>
      </c>
      <c r="P203" s="57" t="s">
        <v>160</v>
      </c>
      <c r="Q203" s="22">
        <v>1</v>
      </c>
      <c r="V203" s="57" t="s">
        <v>194</v>
      </c>
      <c r="Z203" s="57" t="s">
        <v>38</v>
      </c>
      <c r="AA203" s="22" t="s">
        <v>196</v>
      </c>
      <c r="AF203" s="57" t="s">
        <v>39</v>
      </c>
      <c r="AG203" s="22" t="s">
        <v>199</v>
      </c>
      <c r="AH203" s="57" t="s">
        <v>40</v>
      </c>
      <c r="AI203" s="22" t="s">
        <v>200</v>
      </c>
      <c r="AW203" s="22"/>
      <c r="AX203" s="20" t="s">
        <v>23</v>
      </c>
      <c r="AY203" s="20">
        <v>10</v>
      </c>
      <c r="AZ203" s="20" t="s">
        <v>24</v>
      </c>
      <c r="BA203" s="20">
        <v>90</v>
      </c>
      <c r="BD203" s="14"/>
      <c r="BJ203" t="s">
        <v>170</v>
      </c>
      <c r="BK203" t="s">
        <v>166</v>
      </c>
      <c r="BN203" s="36">
        <v>975</v>
      </c>
      <c r="BO203" s="36">
        <v>975</v>
      </c>
      <c r="BP203">
        <f t="shared" si="18"/>
        <v>408</v>
      </c>
      <c r="BR203" s="38">
        <v>44733</v>
      </c>
      <c r="BS203" s="20" t="s">
        <v>167</v>
      </c>
      <c r="BT203" s="20" t="str">
        <f t="shared" si="17"/>
        <v>LaPorteuseD'Eau_COR22C200</v>
      </c>
    </row>
    <row r="204" spans="2:72" ht="18.75" customHeight="1" x14ac:dyDescent="0.25">
      <c r="B204" s="20">
        <f t="shared" si="19"/>
        <v>201</v>
      </c>
      <c r="C204" s="22" t="str">
        <f t="shared" si="20"/>
        <v>La Porteuse D'Eau #201</v>
      </c>
      <c r="D204" t="str">
        <f t="shared" si="21"/>
        <v>COR22C201</v>
      </c>
      <c r="E204" s="56" t="s">
        <v>206</v>
      </c>
      <c r="F204" s="20">
        <v>1000</v>
      </c>
      <c r="G204" s="63" t="s">
        <v>201</v>
      </c>
      <c r="H204" s="23" t="s">
        <v>157</v>
      </c>
      <c r="J204" s="57" t="s">
        <v>192</v>
      </c>
      <c r="K204" s="22" t="s">
        <v>193</v>
      </c>
      <c r="L204" s="57" t="s">
        <v>158</v>
      </c>
      <c r="M204" s="22">
        <v>1</v>
      </c>
      <c r="N204" s="57" t="s">
        <v>159</v>
      </c>
      <c r="O204" s="22">
        <v>1</v>
      </c>
      <c r="P204" s="57" t="s">
        <v>160</v>
      </c>
      <c r="Q204" s="22">
        <v>1</v>
      </c>
      <c r="V204" s="57" t="s">
        <v>194</v>
      </c>
      <c r="Z204" s="57" t="s">
        <v>38</v>
      </c>
      <c r="AA204" s="22" t="s">
        <v>196</v>
      </c>
      <c r="AF204" s="57" t="s">
        <v>39</v>
      </c>
      <c r="AG204" s="22" t="s">
        <v>199</v>
      </c>
      <c r="AH204" s="57" t="s">
        <v>40</v>
      </c>
      <c r="AI204" s="22" t="s">
        <v>200</v>
      </c>
      <c r="AW204" s="22"/>
      <c r="AX204" s="20" t="s">
        <v>23</v>
      </c>
      <c r="AY204" s="20">
        <v>10</v>
      </c>
      <c r="AZ204" s="20" t="s">
        <v>24</v>
      </c>
      <c r="BA204" s="20">
        <v>90</v>
      </c>
      <c r="BD204" s="14"/>
      <c r="BJ204" t="s">
        <v>170</v>
      </c>
      <c r="BK204" t="s">
        <v>166</v>
      </c>
      <c r="BN204" s="36">
        <v>975</v>
      </c>
      <c r="BO204" s="36">
        <v>975</v>
      </c>
      <c r="BP204">
        <f t="shared" si="18"/>
        <v>408</v>
      </c>
      <c r="BR204" s="38">
        <v>44733</v>
      </c>
      <c r="BS204" s="20" t="s">
        <v>167</v>
      </c>
      <c r="BT204" s="20" t="str">
        <f t="shared" si="17"/>
        <v>LaPorteuseD'Eau_COR22C201</v>
      </c>
    </row>
    <row r="205" spans="2:72" ht="18.75" customHeight="1" x14ac:dyDescent="0.25">
      <c r="B205" s="20">
        <f t="shared" si="19"/>
        <v>202</v>
      </c>
      <c r="C205" s="22" t="str">
        <f t="shared" si="20"/>
        <v>La Porteuse D'Eau #202</v>
      </c>
      <c r="D205" t="str">
        <f t="shared" si="21"/>
        <v>COR22C202</v>
      </c>
      <c r="E205" s="56" t="s">
        <v>206</v>
      </c>
      <c r="F205" s="20">
        <v>1000</v>
      </c>
      <c r="G205" s="63" t="s">
        <v>201</v>
      </c>
      <c r="H205" s="23" t="s">
        <v>157</v>
      </c>
      <c r="J205" s="57" t="s">
        <v>192</v>
      </c>
      <c r="K205" s="22" t="s">
        <v>193</v>
      </c>
      <c r="L205" s="57" t="s">
        <v>158</v>
      </c>
      <c r="M205" s="22">
        <v>1</v>
      </c>
      <c r="N205" s="57" t="s">
        <v>159</v>
      </c>
      <c r="O205" s="22">
        <v>1</v>
      </c>
      <c r="P205" s="57" t="s">
        <v>160</v>
      </c>
      <c r="Q205" s="22">
        <v>1</v>
      </c>
      <c r="V205" s="57" t="s">
        <v>194</v>
      </c>
      <c r="Z205" s="57" t="s">
        <v>38</v>
      </c>
      <c r="AA205" s="22" t="s">
        <v>196</v>
      </c>
      <c r="AF205" s="57" t="s">
        <v>39</v>
      </c>
      <c r="AG205" s="22" t="s">
        <v>199</v>
      </c>
      <c r="AH205" s="57" t="s">
        <v>40</v>
      </c>
      <c r="AI205" s="22" t="s">
        <v>200</v>
      </c>
      <c r="AW205" s="22"/>
      <c r="AX205" s="20" t="s">
        <v>23</v>
      </c>
      <c r="AY205" s="20">
        <v>10</v>
      </c>
      <c r="AZ205" s="20" t="s">
        <v>24</v>
      </c>
      <c r="BA205" s="20">
        <v>90</v>
      </c>
      <c r="BD205" s="14"/>
      <c r="BJ205" t="s">
        <v>170</v>
      </c>
      <c r="BK205" t="s">
        <v>166</v>
      </c>
      <c r="BN205" s="36">
        <v>975</v>
      </c>
      <c r="BO205" s="36">
        <v>975</v>
      </c>
      <c r="BP205">
        <f t="shared" si="18"/>
        <v>408</v>
      </c>
      <c r="BR205" s="38">
        <v>44733</v>
      </c>
      <c r="BS205" s="20" t="s">
        <v>167</v>
      </c>
      <c r="BT205" s="20" t="str">
        <f t="shared" si="17"/>
        <v>LaPorteuseD'Eau_COR22C202</v>
      </c>
    </row>
    <row r="206" spans="2:72" ht="18.75" customHeight="1" x14ac:dyDescent="0.25">
      <c r="B206" s="20">
        <f t="shared" si="19"/>
        <v>203</v>
      </c>
      <c r="C206" s="22" t="str">
        <f t="shared" si="20"/>
        <v>La Porteuse D'Eau #203</v>
      </c>
      <c r="D206" t="str">
        <f t="shared" si="21"/>
        <v>COR22C203</v>
      </c>
      <c r="E206" s="56" t="s">
        <v>206</v>
      </c>
      <c r="F206" s="20">
        <v>1000</v>
      </c>
      <c r="G206" s="63" t="s">
        <v>201</v>
      </c>
      <c r="H206" s="23" t="s">
        <v>157</v>
      </c>
      <c r="J206" s="57" t="s">
        <v>192</v>
      </c>
      <c r="K206" s="22" t="s">
        <v>193</v>
      </c>
      <c r="L206" s="57" t="s">
        <v>158</v>
      </c>
      <c r="M206" s="22">
        <v>1</v>
      </c>
      <c r="N206" s="57" t="s">
        <v>159</v>
      </c>
      <c r="O206" s="22">
        <v>1</v>
      </c>
      <c r="P206" s="57" t="s">
        <v>160</v>
      </c>
      <c r="Q206" s="22">
        <v>1</v>
      </c>
      <c r="V206" s="57" t="s">
        <v>194</v>
      </c>
      <c r="Z206" s="57" t="s">
        <v>38</v>
      </c>
      <c r="AA206" s="22" t="s">
        <v>196</v>
      </c>
      <c r="AF206" s="57" t="s">
        <v>39</v>
      </c>
      <c r="AG206" s="22" t="s">
        <v>199</v>
      </c>
      <c r="AH206" s="57" t="s">
        <v>40</v>
      </c>
      <c r="AI206" s="22" t="s">
        <v>200</v>
      </c>
      <c r="AW206" s="22"/>
      <c r="AX206" s="20" t="s">
        <v>23</v>
      </c>
      <c r="AY206" s="20">
        <v>10</v>
      </c>
      <c r="AZ206" s="20" t="s">
        <v>24</v>
      </c>
      <c r="BA206" s="20">
        <v>90</v>
      </c>
      <c r="BD206" s="14"/>
      <c r="BJ206" t="s">
        <v>170</v>
      </c>
      <c r="BK206" t="s">
        <v>166</v>
      </c>
      <c r="BN206" s="36">
        <v>975</v>
      </c>
      <c r="BO206" s="36">
        <v>975</v>
      </c>
      <c r="BP206">
        <f t="shared" si="18"/>
        <v>408</v>
      </c>
      <c r="BR206" s="38">
        <v>44733</v>
      </c>
      <c r="BS206" s="20" t="s">
        <v>167</v>
      </c>
      <c r="BT206" s="20" t="str">
        <f t="shared" si="17"/>
        <v>LaPorteuseD'Eau_COR22C203</v>
      </c>
    </row>
    <row r="207" spans="2:72" ht="18.75" customHeight="1" x14ac:dyDescent="0.25">
      <c r="B207" s="20">
        <f t="shared" si="19"/>
        <v>204</v>
      </c>
      <c r="C207" s="22" t="str">
        <f t="shared" si="20"/>
        <v>La Porteuse D'Eau #204</v>
      </c>
      <c r="D207" t="str">
        <f t="shared" si="21"/>
        <v>COR22C204</v>
      </c>
      <c r="E207" s="56" t="s">
        <v>206</v>
      </c>
      <c r="F207" s="20">
        <v>1000</v>
      </c>
      <c r="G207" s="63" t="s">
        <v>201</v>
      </c>
      <c r="H207" s="23" t="s">
        <v>157</v>
      </c>
      <c r="J207" s="57" t="s">
        <v>192</v>
      </c>
      <c r="K207" s="22" t="s">
        <v>193</v>
      </c>
      <c r="L207" s="57" t="s">
        <v>158</v>
      </c>
      <c r="M207" s="22">
        <v>1</v>
      </c>
      <c r="N207" s="57" t="s">
        <v>159</v>
      </c>
      <c r="O207" s="22">
        <v>1</v>
      </c>
      <c r="P207" s="57" t="s">
        <v>160</v>
      </c>
      <c r="Q207" s="22">
        <v>1</v>
      </c>
      <c r="V207" s="57" t="s">
        <v>194</v>
      </c>
      <c r="Z207" s="57" t="s">
        <v>38</v>
      </c>
      <c r="AA207" s="22" t="s">
        <v>196</v>
      </c>
      <c r="AF207" s="57" t="s">
        <v>39</v>
      </c>
      <c r="AG207" s="22" t="s">
        <v>199</v>
      </c>
      <c r="AH207" s="57" t="s">
        <v>40</v>
      </c>
      <c r="AI207" s="22" t="s">
        <v>200</v>
      </c>
      <c r="AW207" s="22"/>
      <c r="AX207" s="20" t="s">
        <v>23</v>
      </c>
      <c r="AY207" s="20">
        <v>10</v>
      </c>
      <c r="AZ207" s="20" t="s">
        <v>24</v>
      </c>
      <c r="BA207" s="20">
        <v>90</v>
      </c>
      <c r="BD207" s="14"/>
      <c r="BJ207" t="s">
        <v>170</v>
      </c>
      <c r="BK207" t="s">
        <v>166</v>
      </c>
      <c r="BN207" s="36">
        <v>975</v>
      </c>
      <c r="BO207" s="36">
        <v>975</v>
      </c>
      <c r="BP207">
        <f t="shared" si="18"/>
        <v>408</v>
      </c>
      <c r="BR207" s="38">
        <v>44733</v>
      </c>
      <c r="BS207" s="20" t="s">
        <v>167</v>
      </c>
      <c r="BT207" s="20" t="str">
        <f t="shared" si="17"/>
        <v>LaPorteuseD'Eau_COR22C204</v>
      </c>
    </row>
    <row r="208" spans="2:72" ht="18.75" customHeight="1" x14ac:dyDescent="0.25">
      <c r="B208" s="20">
        <f t="shared" si="19"/>
        <v>205</v>
      </c>
      <c r="C208" s="22" t="str">
        <f t="shared" si="20"/>
        <v>La Porteuse D'Eau #205</v>
      </c>
      <c r="D208" t="str">
        <f t="shared" si="21"/>
        <v>COR22C205</v>
      </c>
      <c r="E208" s="56" t="s">
        <v>206</v>
      </c>
      <c r="F208" s="20">
        <v>1000</v>
      </c>
      <c r="G208" s="63" t="s">
        <v>201</v>
      </c>
      <c r="H208" s="23" t="s">
        <v>157</v>
      </c>
      <c r="J208" s="57" t="s">
        <v>192</v>
      </c>
      <c r="K208" s="22" t="s">
        <v>193</v>
      </c>
      <c r="L208" s="57" t="s">
        <v>158</v>
      </c>
      <c r="M208" s="22">
        <v>1</v>
      </c>
      <c r="N208" s="57" t="s">
        <v>159</v>
      </c>
      <c r="O208" s="22">
        <v>1</v>
      </c>
      <c r="P208" s="57" t="s">
        <v>160</v>
      </c>
      <c r="Q208" s="22">
        <v>1</v>
      </c>
      <c r="V208" s="57" t="s">
        <v>194</v>
      </c>
      <c r="Z208" s="57" t="s">
        <v>38</v>
      </c>
      <c r="AA208" s="22" t="s">
        <v>196</v>
      </c>
      <c r="AF208" s="57" t="s">
        <v>39</v>
      </c>
      <c r="AG208" s="22" t="s">
        <v>199</v>
      </c>
      <c r="AH208" s="57" t="s">
        <v>40</v>
      </c>
      <c r="AI208" s="22" t="s">
        <v>200</v>
      </c>
      <c r="AW208" s="22"/>
      <c r="AX208" s="20" t="s">
        <v>23</v>
      </c>
      <c r="AY208" s="20">
        <v>10</v>
      </c>
      <c r="AZ208" s="20" t="s">
        <v>24</v>
      </c>
      <c r="BA208" s="20">
        <v>90</v>
      </c>
      <c r="BD208" s="14"/>
      <c r="BJ208" t="s">
        <v>170</v>
      </c>
      <c r="BK208" t="s">
        <v>166</v>
      </c>
      <c r="BN208" s="36">
        <v>975</v>
      </c>
      <c r="BO208" s="36">
        <v>975</v>
      </c>
      <c r="BP208">
        <f t="shared" si="18"/>
        <v>408</v>
      </c>
      <c r="BR208" s="38">
        <v>44733</v>
      </c>
      <c r="BS208" s="20" t="s">
        <v>167</v>
      </c>
      <c r="BT208" s="20" t="str">
        <f t="shared" si="17"/>
        <v>LaPorteuseD'Eau_COR22C205</v>
      </c>
    </row>
    <row r="209" spans="2:72" ht="18.75" customHeight="1" x14ac:dyDescent="0.25">
      <c r="B209" s="20">
        <f t="shared" si="19"/>
        <v>206</v>
      </c>
      <c r="C209" s="22" t="str">
        <f t="shared" si="20"/>
        <v>La Porteuse D'Eau #206</v>
      </c>
      <c r="D209" t="str">
        <f t="shared" si="21"/>
        <v>COR22C206</v>
      </c>
      <c r="E209" s="56" t="s">
        <v>206</v>
      </c>
      <c r="F209" s="20">
        <v>1000</v>
      </c>
      <c r="G209" s="63" t="s">
        <v>201</v>
      </c>
      <c r="H209" s="23" t="s">
        <v>157</v>
      </c>
      <c r="J209" s="57" t="s">
        <v>192</v>
      </c>
      <c r="K209" s="22" t="s">
        <v>193</v>
      </c>
      <c r="L209" s="57" t="s">
        <v>158</v>
      </c>
      <c r="M209" s="22">
        <v>1</v>
      </c>
      <c r="N209" s="57" t="s">
        <v>159</v>
      </c>
      <c r="O209" s="22">
        <v>1</v>
      </c>
      <c r="P209" s="57" t="s">
        <v>160</v>
      </c>
      <c r="Q209" s="22">
        <v>1</v>
      </c>
      <c r="V209" s="57" t="s">
        <v>194</v>
      </c>
      <c r="Z209" s="57" t="s">
        <v>38</v>
      </c>
      <c r="AA209" s="22" t="s">
        <v>196</v>
      </c>
      <c r="AF209" s="57" t="s">
        <v>39</v>
      </c>
      <c r="AG209" s="22" t="s">
        <v>199</v>
      </c>
      <c r="AH209" s="57" t="s">
        <v>40</v>
      </c>
      <c r="AI209" s="22" t="s">
        <v>200</v>
      </c>
      <c r="AW209" s="22"/>
      <c r="AX209" s="20" t="s">
        <v>23</v>
      </c>
      <c r="AY209" s="20">
        <v>10</v>
      </c>
      <c r="AZ209" s="20" t="s">
        <v>24</v>
      </c>
      <c r="BA209" s="20">
        <v>90</v>
      </c>
      <c r="BD209" s="14"/>
      <c r="BJ209" t="s">
        <v>170</v>
      </c>
      <c r="BK209" t="s">
        <v>166</v>
      </c>
      <c r="BN209" s="36">
        <v>975</v>
      </c>
      <c r="BO209" s="36">
        <v>975</v>
      </c>
      <c r="BP209">
        <f t="shared" si="18"/>
        <v>408</v>
      </c>
      <c r="BR209" s="38">
        <v>44733</v>
      </c>
      <c r="BS209" s="20" t="s">
        <v>167</v>
      </c>
      <c r="BT209" s="20" t="str">
        <f t="shared" si="17"/>
        <v>LaPorteuseD'Eau_COR22C206</v>
      </c>
    </row>
    <row r="210" spans="2:72" ht="18.75" customHeight="1" x14ac:dyDescent="0.25">
      <c r="B210" s="20">
        <f t="shared" si="19"/>
        <v>207</v>
      </c>
      <c r="C210" s="22" t="str">
        <f t="shared" si="20"/>
        <v>La Porteuse D'Eau #207</v>
      </c>
      <c r="D210" t="str">
        <f t="shared" si="21"/>
        <v>COR22C207</v>
      </c>
      <c r="E210" s="56" t="s">
        <v>206</v>
      </c>
      <c r="F210" s="20">
        <v>1000</v>
      </c>
      <c r="G210" s="63" t="s">
        <v>201</v>
      </c>
      <c r="H210" s="23" t="s">
        <v>157</v>
      </c>
      <c r="J210" s="57" t="s">
        <v>192</v>
      </c>
      <c r="K210" s="22" t="s">
        <v>193</v>
      </c>
      <c r="L210" s="57" t="s">
        <v>158</v>
      </c>
      <c r="M210" s="22">
        <v>1</v>
      </c>
      <c r="N210" s="57" t="s">
        <v>159</v>
      </c>
      <c r="O210" s="22">
        <v>1</v>
      </c>
      <c r="P210" s="57" t="s">
        <v>160</v>
      </c>
      <c r="Q210" s="22">
        <v>1</v>
      </c>
      <c r="V210" s="57" t="s">
        <v>194</v>
      </c>
      <c r="Z210" s="57" t="s">
        <v>38</v>
      </c>
      <c r="AA210" s="22" t="s">
        <v>196</v>
      </c>
      <c r="AF210" s="57" t="s">
        <v>39</v>
      </c>
      <c r="AG210" s="22" t="s">
        <v>199</v>
      </c>
      <c r="AH210" s="57" t="s">
        <v>40</v>
      </c>
      <c r="AI210" s="22" t="s">
        <v>200</v>
      </c>
      <c r="AW210" s="22"/>
      <c r="AX210" s="20" t="s">
        <v>23</v>
      </c>
      <c r="AY210" s="20">
        <v>10</v>
      </c>
      <c r="AZ210" s="20" t="s">
        <v>24</v>
      </c>
      <c r="BA210" s="20">
        <v>90</v>
      </c>
      <c r="BD210" s="14"/>
      <c r="BJ210" t="s">
        <v>170</v>
      </c>
      <c r="BK210" t="s">
        <v>166</v>
      </c>
      <c r="BN210" s="36">
        <v>975</v>
      </c>
      <c r="BO210" s="36">
        <v>975</v>
      </c>
      <c r="BP210">
        <f t="shared" si="18"/>
        <v>408</v>
      </c>
      <c r="BR210" s="38">
        <v>44733</v>
      </c>
      <c r="BS210" s="20" t="s">
        <v>167</v>
      </c>
      <c r="BT210" s="20" t="str">
        <f t="shared" si="17"/>
        <v>LaPorteuseD'Eau_COR22C207</v>
      </c>
    </row>
    <row r="211" spans="2:72" ht="18.75" customHeight="1" x14ac:dyDescent="0.25">
      <c r="B211" s="20">
        <f t="shared" si="19"/>
        <v>208</v>
      </c>
      <c r="C211" s="22" t="str">
        <f t="shared" si="20"/>
        <v>La Porteuse D'Eau #208</v>
      </c>
      <c r="D211" t="str">
        <f t="shared" si="21"/>
        <v>COR22C208</v>
      </c>
      <c r="E211" s="56" t="s">
        <v>206</v>
      </c>
      <c r="F211" s="20">
        <v>1000</v>
      </c>
      <c r="G211" s="63" t="s">
        <v>201</v>
      </c>
      <c r="H211" s="23" t="s">
        <v>157</v>
      </c>
      <c r="J211" s="57" t="s">
        <v>192</v>
      </c>
      <c r="K211" s="22" t="s">
        <v>193</v>
      </c>
      <c r="L211" s="57" t="s">
        <v>158</v>
      </c>
      <c r="M211" s="22">
        <v>1</v>
      </c>
      <c r="N211" s="57" t="s">
        <v>159</v>
      </c>
      <c r="O211" s="22">
        <v>1</v>
      </c>
      <c r="P211" s="57" t="s">
        <v>160</v>
      </c>
      <c r="Q211" s="22">
        <v>1</v>
      </c>
      <c r="V211" s="57" t="s">
        <v>194</v>
      </c>
      <c r="Z211" s="57" t="s">
        <v>38</v>
      </c>
      <c r="AA211" s="22" t="s">
        <v>196</v>
      </c>
      <c r="AF211" s="57" t="s">
        <v>39</v>
      </c>
      <c r="AG211" s="22" t="s">
        <v>199</v>
      </c>
      <c r="AH211" s="57" t="s">
        <v>40</v>
      </c>
      <c r="AI211" s="22" t="s">
        <v>200</v>
      </c>
      <c r="AW211" s="22"/>
      <c r="AX211" s="20" t="s">
        <v>23</v>
      </c>
      <c r="AY211" s="20">
        <v>10</v>
      </c>
      <c r="AZ211" s="20" t="s">
        <v>24</v>
      </c>
      <c r="BA211" s="20">
        <v>90</v>
      </c>
      <c r="BD211" s="14"/>
      <c r="BJ211" t="s">
        <v>170</v>
      </c>
      <c r="BK211" t="s">
        <v>166</v>
      </c>
      <c r="BN211" s="36">
        <v>975</v>
      </c>
      <c r="BO211" s="36">
        <v>975</v>
      </c>
      <c r="BP211">
        <f t="shared" si="18"/>
        <v>408</v>
      </c>
      <c r="BR211" s="38">
        <v>44733</v>
      </c>
      <c r="BS211" s="20" t="s">
        <v>167</v>
      </c>
      <c r="BT211" s="20" t="str">
        <f t="shared" si="17"/>
        <v>LaPorteuseD'Eau_COR22C208</v>
      </c>
    </row>
    <row r="212" spans="2:72" ht="18.75" customHeight="1" x14ac:dyDescent="0.25">
      <c r="B212" s="20">
        <f t="shared" si="19"/>
        <v>209</v>
      </c>
      <c r="C212" s="22" t="str">
        <f t="shared" si="20"/>
        <v>La Porteuse D'Eau #209</v>
      </c>
      <c r="D212" t="str">
        <f t="shared" si="21"/>
        <v>COR22C209</v>
      </c>
      <c r="E212" s="56" t="s">
        <v>206</v>
      </c>
      <c r="F212" s="20">
        <v>1000</v>
      </c>
      <c r="G212" s="63" t="s">
        <v>201</v>
      </c>
      <c r="H212" s="23" t="s">
        <v>157</v>
      </c>
      <c r="J212" s="57" t="s">
        <v>192</v>
      </c>
      <c r="K212" s="22" t="s">
        <v>193</v>
      </c>
      <c r="L212" s="57" t="s">
        <v>158</v>
      </c>
      <c r="M212" s="22">
        <v>1</v>
      </c>
      <c r="N212" s="57" t="s">
        <v>159</v>
      </c>
      <c r="O212" s="22">
        <v>1</v>
      </c>
      <c r="P212" s="57" t="s">
        <v>160</v>
      </c>
      <c r="Q212" s="22">
        <v>1</v>
      </c>
      <c r="V212" s="57" t="s">
        <v>194</v>
      </c>
      <c r="Z212" s="57" t="s">
        <v>38</v>
      </c>
      <c r="AA212" s="22" t="s">
        <v>196</v>
      </c>
      <c r="AF212" s="57" t="s">
        <v>39</v>
      </c>
      <c r="AG212" s="22" t="s">
        <v>199</v>
      </c>
      <c r="AH212" s="57" t="s">
        <v>40</v>
      </c>
      <c r="AI212" s="22" t="s">
        <v>200</v>
      </c>
      <c r="AW212" s="22"/>
      <c r="AX212" s="20" t="s">
        <v>23</v>
      </c>
      <c r="AY212" s="20">
        <v>10</v>
      </c>
      <c r="AZ212" s="20" t="s">
        <v>24</v>
      </c>
      <c r="BA212" s="20">
        <v>90</v>
      </c>
      <c r="BD212" s="14"/>
      <c r="BJ212" t="s">
        <v>170</v>
      </c>
      <c r="BK212" t="s">
        <v>166</v>
      </c>
      <c r="BN212" s="36">
        <v>975</v>
      </c>
      <c r="BO212" s="36">
        <v>975</v>
      </c>
      <c r="BP212">
        <f t="shared" si="18"/>
        <v>408</v>
      </c>
      <c r="BR212" s="38">
        <v>44733</v>
      </c>
      <c r="BS212" s="20" t="s">
        <v>167</v>
      </c>
      <c r="BT212" s="20" t="str">
        <f t="shared" si="17"/>
        <v>LaPorteuseD'Eau_COR22C209</v>
      </c>
    </row>
    <row r="213" spans="2:72" ht="18.75" customHeight="1" x14ac:dyDescent="0.25">
      <c r="B213" s="20">
        <f t="shared" si="19"/>
        <v>210</v>
      </c>
      <c r="C213" s="22" t="str">
        <f t="shared" si="20"/>
        <v>La Porteuse D'Eau #210</v>
      </c>
      <c r="D213" t="str">
        <f t="shared" si="21"/>
        <v>COR22C210</v>
      </c>
      <c r="E213" s="56" t="s">
        <v>206</v>
      </c>
      <c r="F213" s="20">
        <v>1000</v>
      </c>
      <c r="G213" s="63" t="s">
        <v>201</v>
      </c>
      <c r="H213" s="23" t="s">
        <v>157</v>
      </c>
      <c r="J213" s="57" t="s">
        <v>192</v>
      </c>
      <c r="K213" s="22" t="s">
        <v>193</v>
      </c>
      <c r="L213" s="57" t="s">
        <v>158</v>
      </c>
      <c r="M213" s="22">
        <v>1</v>
      </c>
      <c r="N213" s="57" t="s">
        <v>159</v>
      </c>
      <c r="O213" s="22">
        <v>1</v>
      </c>
      <c r="P213" s="57" t="s">
        <v>160</v>
      </c>
      <c r="Q213" s="22">
        <v>1</v>
      </c>
      <c r="V213" s="57" t="s">
        <v>194</v>
      </c>
      <c r="Z213" s="57" t="s">
        <v>38</v>
      </c>
      <c r="AA213" s="22" t="s">
        <v>196</v>
      </c>
      <c r="AF213" s="57" t="s">
        <v>39</v>
      </c>
      <c r="AG213" s="22" t="s">
        <v>199</v>
      </c>
      <c r="AH213" s="57" t="s">
        <v>40</v>
      </c>
      <c r="AI213" s="22" t="s">
        <v>200</v>
      </c>
      <c r="AW213" s="22"/>
      <c r="AX213" s="20" t="s">
        <v>23</v>
      </c>
      <c r="AY213" s="20">
        <v>10</v>
      </c>
      <c r="AZ213" s="20" t="s">
        <v>24</v>
      </c>
      <c r="BA213" s="20">
        <v>90</v>
      </c>
      <c r="BD213" s="14"/>
      <c r="BJ213" t="s">
        <v>170</v>
      </c>
      <c r="BK213" t="s">
        <v>166</v>
      </c>
      <c r="BN213" s="36">
        <v>975</v>
      </c>
      <c r="BO213" s="36">
        <v>975</v>
      </c>
      <c r="BP213">
        <f t="shared" si="18"/>
        <v>408</v>
      </c>
      <c r="BR213" s="38">
        <v>44733</v>
      </c>
      <c r="BS213" s="20" t="s">
        <v>167</v>
      </c>
      <c r="BT213" s="20" t="str">
        <f t="shared" si="17"/>
        <v>LaPorteuseD'Eau_COR22C210</v>
      </c>
    </row>
    <row r="214" spans="2:72" ht="18.75" customHeight="1" x14ac:dyDescent="0.25">
      <c r="B214" s="20">
        <f t="shared" si="19"/>
        <v>211</v>
      </c>
      <c r="C214" s="22" t="str">
        <f t="shared" si="20"/>
        <v>La Porteuse D'Eau #211</v>
      </c>
      <c r="D214" t="str">
        <f t="shared" si="21"/>
        <v>COR22C211</v>
      </c>
      <c r="E214" s="56" t="s">
        <v>206</v>
      </c>
      <c r="F214" s="20">
        <v>1000</v>
      </c>
      <c r="G214" s="63" t="s">
        <v>201</v>
      </c>
      <c r="H214" s="23" t="s">
        <v>157</v>
      </c>
      <c r="J214" s="57" t="s">
        <v>192</v>
      </c>
      <c r="K214" s="22" t="s">
        <v>193</v>
      </c>
      <c r="L214" s="57" t="s">
        <v>158</v>
      </c>
      <c r="M214" s="22">
        <v>1</v>
      </c>
      <c r="N214" s="57" t="s">
        <v>159</v>
      </c>
      <c r="O214" s="22">
        <v>1</v>
      </c>
      <c r="P214" s="57" t="s">
        <v>160</v>
      </c>
      <c r="Q214" s="22">
        <v>1</v>
      </c>
      <c r="V214" s="57" t="s">
        <v>194</v>
      </c>
      <c r="Z214" s="57" t="s">
        <v>38</v>
      </c>
      <c r="AA214" s="22" t="s">
        <v>196</v>
      </c>
      <c r="AF214" s="57" t="s">
        <v>39</v>
      </c>
      <c r="AG214" s="22" t="s">
        <v>199</v>
      </c>
      <c r="AH214" s="57" t="s">
        <v>40</v>
      </c>
      <c r="AI214" s="22" t="s">
        <v>200</v>
      </c>
      <c r="AW214" s="22"/>
      <c r="AX214" s="20" t="s">
        <v>23</v>
      </c>
      <c r="AY214" s="20">
        <v>10</v>
      </c>
      <c r="AZ214" s="20" t="s">
        <v>24</v>
      </c>
      <c r="BA214" s="20">
        <v>90</v>
      </c>
      <c r="BD214" s="14"/>
      <c r="BJ214" t="s">
        <v>170</v>
      </c>
      <c r="BK214" t="s">
        <v>166</v>
      </c>
      <c r="BN214" s="36">
        <v>975</v>
      </c>
      <c r="BO214" s="36">
        <v>975</v>
      </c>
      <c r="BP214">
        <f t="shared" si="18"/>
        <v>408</v>
      </c>
      <c r="BR214" s="38">
        <v>44733</v>
      </c>
      <c r="BS214" s="20" t="s">
        <v>167</v>
      </c>
      <c r="BT214" s="20" t="str">
        <f t="shared" si="17"/>
        <v>LaPorteuseD'Eau_COR22C211</v>
      </c>
    </row>
    <row r="215" spans="2:72" ht="18.75" customHeight="1" x14ac:dyDescent="0.25">
      <c r="B215" s="20">
        <f t="shared" si="19"/>
        <v>212</v>
      </c>
      <c r="C215" s="22" t="str">
        <f t="shared" si="20"/>
        <v>La Porteuse D'Eau #212</v>
      </c>
      <c r="D215" t="str">
        <f t="shared" si="21"/>
        <v>COR22C212</v>
      </c>
      <c r="E215" s="56" t="s">
        <v>206</v>
      </c>
      <c r="F215" s="20">
        <v>1000</v>
      </c>
      <c r="G215" s="63" t="s">
        <v>201</v>
      </c>
      <c r="H215" s="23" t="s">
        <v>157</v>
      </c>
      <c r="J215" s="57" t="s">
        <v>192</v>
      </c>
      <c r="K215" s="22" t="s">
        <v>193</v>
      </c>
      <c r="L215" s="57" t="s">
        <v>158</v>
      </c>
      <c r="M215" s="22">
        <v>1</v>
      </c>
      <c r="N215" s="57" t="s">
        <v>159</v>
      </c>
      <c r="O215" s="22">
        <v>1</v>
      </c>
      <c r="P215" s="57" t="s">
        <v>160</v>
      </c>
      <c r="Q215" s="22">
        <v>1</v>
      </c>
      <c r="V215" s="57" t="s">
        <v>194</v>
      </c>
      <c r="Z215" s="57" t="s">
        <v>38</v>
      </c>
      <c r="AA215" s="22" t="s">
        <v>196</v>
      </c>
      <c r="AF215" s="57" t="s">
        <v>39</v>
      </c>
      <c r="AG215" s="22" t="s">
        <v>199</v>
      </c>
      <c r="AH215" s="57" t="s">
        <v>40</v>
      </c>
      <c r="AI215" s="22" t="s">
        <v>200</v>
      </c>
      <c r="AW215" s="22"/>
      <c r="AX215" s="20" t="s">
        <v>23</v>
      </c>
      <c r="AY215" s="20">
        <v>10</v>
      </c>
      <c r="AZ215" s="20" t="s">
        <v>24</v>
      </c>
      <c r="BA215" s="20">
        <v>90</v>
      </c>
      <c r="BD215" s="14"/>
      <c r="BJ215" t="s">
        <v>170</v>
      </c>
      <c r="BK215" t="s">
        <v>166</v>
      </c>
      <c r="BN215" s="36">
        <v>975</v>
      </c>
      <c r="BO215" s="36">
        <v>975</v>
      </c>
      <c r="BP215">
        <f t="shared" si="18"/>
        <v>408</v>
      </c>
      <c r="BR215" s="38">
        <v>44733</v>
      </c>
      <c r="BS215" s="20" t="s">
        <v>167</v>
      </c>
      <c r="BT215" s="20" t="str">
        <f t="shared" si="17"/>
        <v>LaPorteuseD'Eau_COR22C212</v>
      </c>
    </row>
    <row r="216" spans="2:72" ht="18.75" customHeight="1" x14ac:dyDescent="0.25">
      <c r="B216" s="20">
        <f t="shared" si="19"/>
        <v>213</v>
      </c>
      <c r="C216" s="22" t="str">
        <f t="shared" si="20"/>
        <v>La Porteuse D'Eau #213</v>
      </c>
      <c r="D216" t="str">
        <f t="shared" si="21"/>
        <v>COR22C213</v>
      </c>
      <c r="E216" s="56" t="s">
        <v>206</v>
      </c>
      <c r="F216" s="20">
        <v>1000</v>
      </c>
      <c r="G216" s="63" t="s">
        <v>201</v>
      </c>
      <c r="H216" s="23" t="s">
        <v>157</v>
      </c>
      <c r="J216" s="57" t="s">
        <v>192</v>
      </c>
      <c r="K216" s="22" t="s">
        <v>193</v>
      </c>
      <c r="L216" s="57" t="s">
        <v>158</v>
      </c>
      <c r="M216" s="22">
        <v>1</v>
      </c>
      <c r="N216" s="57" t="s">
        <v>159</v>
      </c>
      <c r="O216" s="22">
        <v>1</v>
      </c>
      <c r="P216" s="57" t="s">
        <v>160</v>
      </c>
      <c r="Q216" s="22">
        <v>1</v>
      </c>
      <c r="V216" s="57" t="s">
        <v>194</v>
      </c>
      <c r="Z216" s="57" t="s">
        <v>38</v>
      </c>
      <c r="AA216" s="22" t="s">
        <v>196</v>
      </c>
      <c r="AF216" s="57" t="s">
        <v>39</v>
      </c>
      <c r="AG216" s="22" t="s">
        <v>199</v>
      </c>
      <c r="AH216" s="57" t="s">
        <v>40</v>
      </c>
      <c r="AI216" s="22" t="s">
        <v>200</v>
      </c>
      <c r="AW216" s="22"/>
      <c r="AX216" s="20" t="s">
        <v>23</v>
      </c>
      <c r="AY216" s="20">
        <v>10</v>
      </c>
      <c r="AZ216" s="20" t="s">
        <v>24</v>
      </c>
      <c r="BA216" s="20">
        <v>90</v>
      </c>
      <c r="BD216" s="14"/>
      <c r="BJ216" t="s">
        <v>170</v>
      </c>
      <c r="BK216" t="s">
        <v>166</v>
      </c>
      <c r="BN216" s="36">
        <v>975</v>
      </c>
      <c r="BO216" s="36">
        <v>975</v>
      </c>
      <c r="BP216">
        <f t="shared" si="18"/>
        <v>408</v>
      </c>
      <c r="BR216" s="38">
        <v>44733</v>
      </c>
      <c r="BS216" s="20" t="s">
        <v>167</v>
      </c>
      <c r="BT216" s="20" t="str">
        <f t="shared" si="17"/>
        <v>LaPorteuseD'Eau_COR22C213</v>
      </c>
    </row>
    <row r="217" spans="2:72" ht="18.75" customHeight="1" x14ac:dyDescent="0.25">
      <c r="B217" s="20">
        <f t="shared" si="19"/>
        <v>214</v>
      </c>
      <c r="C217" s="22" t="str">
        <f t="shared" si="20"/>
        <v>La Porteuse D'Eau #214</v>
      </c>
      <c r="D217" t="str">
        <f t="shared" si="21"/>
        <v>COR22C214</v>
      </c>
      <c r="E217" s="56" t="s">
        <v>206</v>
      </c>
      <c r="F217" s="20">
        <v>1000</v>
      </c>
      <c r="G217" s="63" t="s">
        <v>201</v>
      </c>
      <c r="H217" s="23" t="s">
        <v>157</v>
      </c>
      <c r="J217" s="57" t="s">
        <v>192</v>
      </c>
      <c r="K217" s="22" t="s">
        <v>193</v>
      </c>
      <c r="L217" s="57" t="s">
        <v>158</v>
      </c>
      <c r="M217" s="22">
        <v>1</v>
      </c>
      <c r="N217" s="57" t="s">
        <v>159</v>
      </c>
      <c r="O217" s="22">
        <v>1</v>
      </c>
      <c r="P217" s="57" t="s">
        <v>160</v>
      </c>
      <c r="Q217" s="22">
        <v>1</v>
      </c>
      <c r="V217" s="57" t="s">
        <v>194</v>
      </c>
      <c r="Z217" s="57" t="s">
        <v>38</v>
      </c>
      <c r="AA217" s="22" t="s">
        <v>196</v>
      </c>
      <c r="AF217" s="57" t="s">
        <v>39</v>
      </c>
      <c r="AG217" s="22" t="s">
        <v>199</v>
      </c>
      <c r="AH217" s="57" t="s">
        <v>40</v>
      </c>
      <c r="AI217" s="22" t="s">
        <v>200</v>
      </c>
      <c r="AW217" s="22"/>
      <c r="AX217" s="20" t="s">
        <v>23</v>
      </c>
      <c r="AY217" s="20">
        <v>10</v>
      </c>
      <c r="AZ217" s="20" t="s">
        <v>24</v>
      </c>
      <c r="BA217" s="20">
        <v>90</v>
      </c>
      <c r="BD217" s="14"/>
      <c r="BJ217" t="s">
        <v>170</v>
      </c>
      <c r="BK217" t="s">
        <v>166</v>
      </c>
      <c r="BN217" s="36">
        <v>975</v>
      </c>
      <c r="BO217" s="36">
        <v>975</v>
      </c>
      <c r="BP217">
        <f t="shared" si="18"/>
        <v>408</v>
      </c>
      <c r="BR217" s="38">
        <v>44733</v>
      </c>
      <c r="BS217" s="20" t="s">
        <v>167</v>
      </c>
      <c r="BT217" s="20" t="str">
        <f t="shared" si="17"/>
        <v>LaPorteuseD'Eau_COR22C214</v>
      </c>
    </row>
    <row r="218" spans="2:72" ht="18.75" customHeight="1" x14ac:dyDescent="0.25">
      <c r="B218" s="20">
        <f t="shared" si="19"/>
        <v>215</v>
      </c>
      <c r="C218" s="22" t="str">
        <f t="shared" si="20"/>
        <v>La Porteuse D'Eau #215</v>
      </c>
      <c r="D218" t="str">
        <f t="shared" si="21"/>
        <v>COR22C215</v>
      </c>
      <c r="E218" s="56" t="s">
        <v>206</v>
      </c>
      <c r="F218" s="20">
        <v>1000</v>
      </c>
      <c r="G218" s="63" t="s">
        <v>201</v>
      </c>
      <c r="H218" s="23" t="s">
        <v>157</v>
      </c>
      <c r="J218" s="57" t="s">
        <v>192</v>
      </c>
      <c r="K218" s="22" t="s">
        <v>193</v>
      </c>
      <c r="L218" s="57" t="s">
        <v>158</v>
      </c>
      <c r="M218" s="22">
        <v>1</v>
      </c>
      <c r="N218" s="57" t="s">
        <v>159</v>
      </c>
      <c r="O218" s="22">
        <v>1</v>
      </c>
      <c r="P218" s="57" t="s">
        <v>160</v>
      </c>
      <c r="Q218" s="22">
        <v>1</v>
      </c>
      <c r="V218" s="57" t="s">
        <v>194</v>
      </c>
      <c r="Z218" s="57" t="s">
        <v>38</v>
      </c>
      <c r="AA218" s="22" t="s">
        <v>196</v>
      </c>
      <c r="AF218" s="57" t="s">
        <v>39</v>
      </c>
      <c r="AG218" s="22" t="s">
        <v>199</v>
      </c>
      <c r="AH218" s="57" t="s">
        <v>40</v>
      </c>
      <c r="AI218" s="22" t="s">
        <v>200</v>
      </c>
      <c r="AW218" s="22"/>
      <c r="AX218" s="20" t="s">
        <v>23</v>
      </c>
      <c r="AY218" s="20">
        <v>10</v>
      </c>
      <c r="AZ218" s="20" t="s">
        <v>24</v>
      </c>
      <c r="BA218" s="20">
        <v>90</v>
      </c>
      <c r="BD218" s="14"/>
      <c r="BJ218" t="s">
        <v>170</v>
      </c>
      <c r="BK218" t="s">
        <v>166</v>
      </c>
      <c r="BN218" s="36">
        <v>975</v>
      </c>
      <c r="BO218" s="36">
        <v>975</v>
      </c>
      <c r="BP218">
        <f t="shared" si="18"/>
        <v>408</v>
      </c>
      <c r="BR218" s="38">
        <v>44733</v>
      </c>
      <c r="BS218" s="20" t="s">
        <v>167</v>
      </c>
      <c r="BT218" s="20" t="str">
        <f t="shared" si="17"/>
        <v>LaPorteuseD'Eau_COR22C215</v>
      </c>
    </row>
    <row r="219" spans="2:72" ht="18.75" customHeight="1" x14ac:dyDescent="0.25">
      <c r="B219" s="20">
        <f t="shared" si="19"/>
        <v>216</v>
      </c>
      <c r="C219" s="22" t="str">
        <f t="shared" si="20"/>
        <v>La Porteuse D'Eau #216</v>
      </c>
      <c r="D219" t="str">
        <f t="shared" si="21"/>
        <v>COR22C216</v>
      </c>
      <c r="E219" s="56" t="s">
        <v>206</v>
      </c>
      <c r="F219" s="20">
        <v>1000</v>
      </c>
      <c r="G219" s="63" t="s">
        <v>201</v>
      </c>
      <c r="H219" s="23" t="s">
        <v>157</v>
      </c>
      <c r="J219" s="57" t="s">
        <v>192</v>
      </c>
      <c r="K219" s="22" t="s">
        <v>193</v>
      </c>
      <c r="L219" s="57" t="s">
        <v>158</v>
      </c>
      <c r="M219" s="22">
        <v>1</v>
      </c>
      <c r="N219" s="57" t="s">
        <v>159</v>
      </c>
      <c r="O219" s="22">
        <v>1</v>
      </c>
      <c r="P219" s="57" t="s">
        <v>160</v>
      </c>
      <c r="Q219" s="22">
        <v>1</v>
      </c>
      <c r="V219" s="57" t="s">
        <v>194</v>
      </c>
      <c r="Z219" s="57" t="s">
        <v>38</v>
      </c>
      <c r="AA219" s="22" t="s">
        <v>196</v>
      </c>
      <c r="AF219" s="57" t="s">
        <v>39</v>
      </c>
      <c r="AG219" s="22" t="s">
        <v>199</v>
      </c>
      <c r="AH219" s="57" t="s">
        <v>40</v>
      </c>
      <c r="AI219" s="22" t="s">
        <v>200</v>
      </c>
      <c r="AW219" s="22"/>
      <c r="AX219" s="20" t="s">
        <v>23</v>
      </c>
      <c r="AY219" s="20">
        <v>10</v>
      </c>
      <c r="AZ219" s="20" t="s">
        <v>24</v>
      </c>
      <c r="BA219" s="20">
        <v>90</v>
      </c>
      <c r="BD219" s="14"/>
      <c r="BJ219" t="s">
        <v>170</v>
      </c>
      <c r="BK219" t="s">
        <v>166</v>
      </c>
      <c r="BN219" s="36">
        <v>975</v>
      </c>
      <c r="BO219" s="36">
        <v>975</v>
      </c>
      <c r="BP219">
        <f t="shared" si="18"/>
        <v>408</v>
      </c>
      <c r="BR219" s="38">
        <v>44733</v>
      </c>
      <c r="BS219" s="20" t="s">
        <v>167</v>
      </c>
      <c r="BT219" s="20" t="str">
        <f t="shared" si="17"/>
        <v>LaPorteuseD'Eau_COR22C216</v>
      </c>
    </row>
    <row r="220" spans="2:72" ht="18.75" customHeight="1" x14ac:dyDescent="0.25">
      <c r="B220" s="20">
        <f t="shared" si="19"/>
        <v>217</v>
      </c>
      <c r="C220" s="22" t="str">
        <f t="shared" si="20"/>
        <v>La Porteuse D'Eau #217</v>
      </c>
      <c r="D220" t="str">
        <f t="shared" si="21"/>
        <v>COR22C217</v>
      </c>
      <c r="E220" s="56" t="s">
        <v>206</v>
      </c>
      <c r="F220" s="20">
        <v>1000</v>
      </c>
      <c r="G220" s="63" t="s">
        <v>201</v>
      </c>
      <c r="H220" s="23" t="s">
        <v>157</v>
      </c>
      <c r="J220" s="57" t="s">
        <v>192</v>
      </c>
      <c r="K220" s="22" t="s">
        <v>193</v>
      </c>
      <c r="L220" s="57" t="s">
        <v>158</v>
      </c>
      <c r="M220" s="22">
        <v>1</v>
      </c>
      <c r="N220" s="57" t="s">
        <v>159</v>
      </c>
      <c r="O220" s="22">
        <v>1</v>
      </c>
      <c r="P220" s="57" t="s">
        <v>160</v>
      </c>
      <c r="Q220" s="22">
        <v>1</v>
      </c>
      <c r="V220" s="57" t="s">
        <v>194</v>
      </c>
      <c r="Z220" s="57" t="s">
        <v>38</v>
      </c>
      <c r="AA220" s="22" t="s">
        <v>196</v>
      </c>
      <c r="AF220" s="57" t="s">
        <v>39</v>
      </c>
      <c r="AG220" s="22" t="s">
        <v>199</v>
      </c>
      <c r="AH220" s="57" t="s">
        <v>40</v>
      </c>
      <c r="AI220" s="22" t="s">
        <v>200</v>
      </c>
      <c r="AW220" s="22"/>
      <c r="AX220" s="20" t="s">
        <v>23</v>
      </c>
      <c r="AY220" s="20">
        <v>10</v>
      </c>
      <c r="AZ220" s="20" t="s">
        <v>24</v>
      </c>
      <c r="BA220" s="20">
        <v>90</v>
      </c>
      <c r="BD220" s="14"/>
      <c r="BJ220" t="s">
        <v>170</v>
      </c>
      <c r="BK220" t="s">
        <v>166</v>
      </c>
      <c r="BN220" s="36">
        <v>975</v>
      </c>
      <c r="BO220" s="36">
        <v>975</v>
      </c>
      <c r="BP220">
        <f t="shared" si="18"/>
        <v>408</v>
      </c>
      <c r="BR220" s="38">
        <v>44733</v>
      </c>
      <c r="BS220" s="20" t="s">
        <v>167</v>
      </c>
      <c r="BT220" s="20" t="str">
        <f t="shared" si="17"/>
        <v>LaPorteuseD'Eau_COR22C217</v>
      </c>
    </row>
    <row r="221" spans="2:72" ht="18.75" customHeight="1" x14ac:dyDescent="0.25">
      <c r="B221" s="20">
        <f t="shared" si="19"/>
        <v>218</v>
      </c>
      <c r="C221" s="22" t="str">
        <f t="shared" si="20"/>
        <v>La Porteuse D'Eau #218</v>
      </c>
      <c r="D221" t="str">
        <f t="shared" si="21"/>
        <v>COR22C218</v>
      </c>
      <c r="E221" s="56" t="s">
        <v>206</v>
      </c>
      <c r="F221" s="20">
        <v>1000</v>
      </c>
      <c r="G221" s="63" t="s">
        <v>201</v>
      </c>
      <c r="H221" s="23" t="s">
        <v>157</v>
      </c>
      <c r="J221" s="57" t="s">
        <v>192</v>
      </c>
      <c r="K221" s="22" t="s">
        <v>193</v>
      </c>
      <c r="L221" s="57" t="s">
        <v>158</v>
      </c>
      <c r="M221" s="22">
        <v>1</v>
      </c>
      <c r="N221" s="57" t="s">
        <v>159</v>
      </c>
      <c r="O221" s="22">
        <v>1</v>
      </c>
      <c r="P221" s="57" t="s">
        <v>160</v>
      </c>
      <c r="Q221" s="22">
        <v>1</v>
      </c>
      <c r="V221" s="57" t="s">
        <v>194</v>
      </c>
      <c r="Z221" s="57" t="s">
        <v>38</v>
      </c>
      <c r="AA221" s="22" t="s">
        <v>196</v>
      </c>
      <c r="AF221" s="57" t="s">
        <v>39</v>
      </c>
      <c r="AG221" s="22" t="s">
        <v>199</v>
      </c>
      <c r="AH221" s="57" t="s">
        <v>40</v>
      </c>
      <c r="AI221" s="22" t="s">
        <v>200</v>
      </c>
      <c r="AW221" s="22"/>
      <c r="AX221" s="20" t="s">
        <v>23</v>
      </c>
      <c r="AY221" s="20">
        <v>10</v>
      </c>
      <c r="AZ221" s="20" t="s">
        <v>24</v>
      </c>
      <c r="BA221" s="20">
        <v>90</v>
      </c>
      <c r="BD221" s="14"/>
      <c r="BJ221" t="s">
        <v>170</v>
      </c>
      <c r="BK221" t="s">
        <v>166</v>
      </c>
      <c r="BN221" s="36">
        <v>975</v>
      </c>
      <c r="BO221" s="36">
        <v>975</v>
      </c>
      <c r="BP221">
        <f t="shared" si="18"/>
        <v>408</v>
      </c>
      <c r="BR221" s="38">
        <v>44733</v>
      </c>
      <c r="BS221" s="20" t="s">
        <v>167</v>
      </c>
      <c r="BT221" s="20" t="str">
        <f t="shared" si="17"/>
        <v>LaPorteuseD'Eau_COR22C218</v>
      </c>
    </row>
    <row r="222" spans="2:72" ht="18.75" customHeight="1" x14ac:dyDescent="0.25">
      <c r="B222" s="20">
        <f t="shared" si="19"/>
        <v>219</v>
      </c>
      <c r="C222" s="22" t="str">
        <f t="shared" si="20"/>
        <v>La Porteuse D'Eau #219</v>
      </c>
      <c r="D222" t="str">
        <f t="shared" si="21"/>
        <v>COR22C219</v>
      </c>
      <c r="E222" s="56" t="s">
        <v>206</v>
      </c>
      <c r="F222" s="20">
        <v>1000</v>
      </c>
      <c r="G222" s="63" t="s">
        <v>201</v>
      </c>
      <c r="H222" s="23" t="s">
        <v>157</v>
      </c>
      <c r="J222" s="57" t="s">
        <v>192</v>
      </c>
      <c r="K222" s="22" t="s">
        <v>193</v>
      </c>
      <c r="L222" s="57" t="s">
        <v>158</v>
      </c>
      <c r="M222" s="22">
        <v>1</v>
      </c>
      <c r="N222" s="57" t="s">
        <v>159</v>
      </c>
      <c r="O222" s="22">
        <v>1</v>
      </c>
      <c r="P222" s="57" t="s">
        <v>160</v>
      </c>
      <c r="Q222" s="22">
        <v>1</v>
      </c>
      <c r="V222" s="57" t="s">
        <v>194</v>
      </c>
      <c r="Z222" s="57" t="s">
        <v>38</v>
      </c>
      <c r="AA222" s="22" t="s">
        <v>196</v>
      </c>
      <c r="AF222" s="57" t="s">
        <v>39</v>
      </c>
      <c r="AG222" s="22" t="s">
        <v>199</v>
      </c>
      <c r="AH222" s="57" t="s">
        <v>40</v>
      </c>
      <c r="AI222" s="22" t="s">
        <v>200</v>
      </c>
      <c r="AW222" s="22"/>
      <c r="AX222" s="20" t="s">
        <v>23</v>
      </c>
      <c r="AY222" s="20">
        <v>10</v>
      </c>
      <c r="AZ222" s="20" t="s">
        <v>24</v>
      </c>
      <c r="BA222" s="20">
        <v>90</v>
      </c>
      <c r="BD222" s="14"/>
      <c r="BJ222" t="s">
        <v>170</v>
      </c>
      <c r="BK222" t="s">
        <v>166</v>
      </c>
      <c r="BN222" s="36">
        <v>975</v>
      </c>
      <c r="BO222" s="36">
        <v>975</v>
      </c>
      <c r="BP222">
        <f t="shared" si="18"/>
        <v>408</v>
      </c>
      <c r="BR222" s="38">
        <v>44733</v>
      </c>
      <c r="BS222" s="20" t="s">
        <v>167</v>
      </c>
      <c r="BT222" s="20" t="str">
        <f t="shared" si="17"/>
        <v>LaPorteuseD'Eau_COR22C219</v>
      </c>
    </row>
    <row r="223" spans="2:72" ht="18.75" customHeight="1" x14ac:dyDescent="0.25">
      <c r="B223" s="20">
        <f t="shared" si="19"/>
        <v>220</v>
      </c>
      <c r="C223" s="22" t="str">
        <f t="shared" si="20"/>
        <v>La Porteuse D'Eau #220</v>
      </c>
      <c r="D223" t="str">
        <f t="shared" si="21"/>
        <v>COR22C220</v>
      </c>
      <c r="E223" s="56" t="s">
        <v>206</v>
      </c>
      <c r="F223" s="20">
        <v>1000</v>
      </c>
      <c r="G223" s="63" t="s">
        <v>201</v>
      </c>
      <c r="H223" s="23" t="s">
        <v>157</v>
      </c>
      <c r="J223" s="57" t="s">
        <v>192</v>
      </c>
      <c r="K223" s="22" t="s">
        <v>193</v>
      </c>
      <c r="L223" s="57" t="s">
        <v>158</v>
      </c>
      <c r="M223" s="22">
        <v>1</v>
      </c>
      <c r="N223" s="57" t="s">
        <v>159</v>
      </c>
      <c r="O223" s="22">
        <v>1</v>
      </c>
      <c r="P223" s="57" t="s">
        <v>160</v>
      </c>
      <c r="Q223" s="22">
        <v>1</v>
      </c>
      <c r="V223" s="57" t="s">
        <v>194</v>
      </c>
      <c r="Z223" s="57" t="s">
        <v>38</v>
      </c>
      <c r="AA223" s="22" t="s">
        <v>196</v>
      </c>
      <c r="AF223" s="57" t="s">
        <v>39</v>
      </c>
      <c r="AG223" s="22" t="s">
        <v>199</v>
      </c>
      <c r="AH223" s="57" t="s">
        <v>40</v>
      </c>
      <c r="AI223" s="22" t="s">
        <v>200</v>
      </c>
      <c r="AW223" s="22"/>
      <c r="AX223" s="20" t="s">
        <v>23</v>
      </c>
      <c r="AY223" s="20">
        <v>10</v>
      </c>
      <c r="AZ223" s="20" t="s">
        <v>24</v>
      </c>
      <c r="BA223" s="20">
        <v>90</v>
      </c>
      <c r="BD223" s="14"/>
      <c r="BJ223" t="s">
        <v>170</v>
      </c>
      <c r="BK223" t="s">
        <v>166</v>
      </c>
      <c r="BN223" s="36">
        <v>975</v>
      </c>
      <c r="BO223" s="36">
        <v>975</v>
      </c>
      <c r="BP223">
        <f t="shared" si="18"/>
        <v>408</v>
      </c>
      <c r="BR223" s="38">
        <v>44733</v>
      </c>
      <c r="BS223" s="20" t="s">
        <v>167</v>
      </c>
      <c r="BT223" s="20" t="str">
        <f t="shared" si="17"/>
        <v>LaPorteuseD'Eau_COR22C220</v>
      </c>
    </row>
    <row r="224" spans="2:72" ht="18.75" customHeight="1" x14ac:dyDescent="0.25">
      <c r="B224" s="20">
        <f t="shared" si="19"/>
        <v>221</v>
      </c>
      <c r="C224" s="22" t="str">
        <f t="shared" si="20"/>
        <v>La Porteuse D'Eau #221</v>
      </c>
      <c r="D224" t="str">
        <f t="shared" si="21"/>
        <v>COR22C221</v>
      </c>
      <c r="E224" s="56" t="s">
        <v>206</v>
      </c>
      <c r="F224" s="20">
        <v>1000</v>
      </c>
      <c r="G224" s="63" t="s">
        <v>201</v>
      </c>
      <c r="H224" s="23" t="s">
        <v>157</v>
      </c>
      <c r="J224" s="57" t="s">
        <v>192</v>
      </c>
      <c r="K224" s="22" t="s">
        <v>193</v>
      </c>
      <c r="L224" s="57" t="s">
        <v>158</v>
      </c>
      <c r="M224" s="22">
        <v>1</v>
      </c>
      <c r="N224" s="57" t="s">
        <v>159</v>
      </c>
      <c r="O224" s="22">
        <v>1</v>
      </c>
      <c r="P224" s="57" t="s">
        <v>160</v>
      </c>
      <c r="Q224" s="22">
        <v>1</v>
      </c>
      <c r="V224" s="57" t="s">
        <v>194</v>
      </c>
      <c r="Z224" s="57" t="s">
        <v>38</v>
      </c>
      <c r="AA224" s="22" t="s">
        <v>196</v>
      </c>
      <c r="AF224" s="57" t="s">
        <v>39</v>
      </c>
      <c r="AG224" s="22" t="s">
        <v>199</v>
      </c>
      <c r="AH224" s="57" t="s">
        <v>40</v>
      </c>
      <c r="AI224" s="22" t="s">
        <v>200</v>
      </c>
      <c r="AW224" s="22"/>
      <c r="AX224" s="20" t="s">
        <v>23</v>
      </c>
      <c r="AY224" s="20">
        <v>10</v>
      </c>
      <c r="AZ224" s="20" t="s">
        <v>24</v>
      </c>
      <c r="BA224" s="20">
        <v>90</v>
      </c>
      <c r="BD224" s="14"/>
      <c r="BJ224" t="s">
        <v>170</v>
      </c>
      <c r="BK224" t="s">
        <v>166</v>
      </c>
      <c r="BN224" s="36">
        <v>975</v>
      </c>
      <c r="BO224" s="36">
        <v>975</v>
      </c>
      <c r="BP224">
        <f t="shared" si="18"/>
        <v>408</v>
      </c>
      <c r="BR224" s="38">
        <v>44733</v>
      </c>
      <c r="BS224" s="20" t="s">
        <v>167</v>
      </c>
      <c r="BT224" s="20" t="str">
        <f t="shared" si="17"/>
        <v>LaPorteuseD'Eau_COR22C221</v>
      </c>
    </row>
    <row r="225" spans="2:72" ht="18.75" customHeight="1" x14ac:dyDescent="0.25">
      <c r="B225" s="20">
        <f t="shared" si="19"/>
        <v>222</v>
      </c>
      <c r="C225" s="22" t="str">
        <f t="shared" si="20"/>
        <v>La Porteuse D'Eau #222</v>
      </c>
      <c r="D225" t="str">
        <f t="shared" si="21"/>
        <v>COR22C222</v>
      </c>
      <c r="E225" s="56" t="s">
        <v>206</v>
      </c>
      <c r="F225" s="20">
        <v>1000</v>
      </c>
      <c r="G225" s="63" t="s">
        <v>201</v>
      </c>
      <c r="H225" s="23" t="s">
        <v>157</v>
      </c>
      <c r="J225" s="57" t="s">
        <v>192</v>
      </c>
      <c r="K225" s="22" t="s">
        <v>193</v>
      </c>
      <c r="L225" s="57" t="s">
        <v>158</v>
      </c>
      <c r="M225" s="22">
        <v>1</v>
      </c>
      <c r="N225" s="57" t="s">
        <v>159</v>
      </c>
      <c r="O225" s="22">
        <v>1</v>
      </c>
      <c r="P225" s="57" t="s">
        <v>160</v>
      </c>
      <c r="Q225" s="22">
        <v>1</v>
      </c>
      <c r="V225" s="57" t="s">
        <v>194</v>
      </c>
      <c r="Z225" s="57" t="s">
        <v>38</v>
      </c>
      <c r="AA225" s="22" t="s">
        <v>196</v>
      </c>
      <c r="AF225" s="57" t="s">
        <v>39</v>
      </c>
      <c r="AG225" s="22" t="s">
        <v>199</v>
      </c>
      <c r="AH225" s="57" t="s">
        <v>40</v>
      </c>
      <c r="AI225" s="22" t="s">
        <v>200</v>
      </c>
      <c r="AW225" s="22"/>
      <c r="AX225" s="20" t="s">
        <v>23</v>
      </c>
      <c r="AY225" s="20">
        <v>10</v>
      </c>
      <c r="AZ225" s="20" t="s">
        <v>24</v>
      </c>
      <c r="BA225" s="20">
        <v>90</v>
      </c>
      <c r="BD225" s="14"/>
      <c r="BJ225" t="s">
        <v>170</v>
      </c>
      <c r="BK225" t="s">
        <v>166</v>
      </c>
      <c r="BN225" s="36">
        <v>975</v>
      </c>
      <c r="BO225" s="36">
        <v>975</v>
      </c>
      <c r="BP225">
        <f t="shared" si="18"/>
        <v>408</v>
      </c>
      <c r="BR225" s="38">
        <v>44733</v>
      </c>
      <c r="BS225" s="20" t="s">
        <v>167</v>
      </c>
      <c r="BT225" s="20" t="str">
        <f t="shared" si="17"/>
        <v>LaPorteuseD'Eau_COR22C222</v>
      </c>
    </row>
    <row r="226" spans="2:72" ht="18.75" customHeight="1" x14ac:dyDescent="0.25">
      <c r="B226" s="20">
        <f t="shared" si="19"/>
        <v>223</v>
      </c>
      <c r="C226" s="22" t="str">
        <f t="shared" si="20"/>
        <v>La Porteuse D'Eau #223</v>
      </c>
      <c r="D226" t="str">
        <f t="shared" si="21"/>
        <v>COR22C223</v>
      </c>
      <c r="E226" s="56" t="s">
        <v>206</v>
      </c>
      <c r="F226" s="20">
        <v>1000</v>
      </c>
      <c r="G226" s="63" t="s">
        <v>201</v>
      </c>
      <c r="H226" s="23" t="s">
        <v>157</v>
      </c>
      <c r="J226" s="57" t="s">
        <v>192</v>
      </c>
      <c r="K226" s="22" t="s">
        <v>193</v>
      </c>
      <c r="L226" s="57" t="s">
        <v>158</v>
      </c>
      <c r="M226" s="22">
        <v>1</v>
      </c>
      <c r="N226" s="57" t="s">
        <v>159</v>
      </c>
      <c r="O226" s="22">
        <v>1</v>
      </c>
      <c r="P226" s="57" t="s">
        <v>160</v>
      </c>
      <c r="Q226" s="22">
        <v>1</v>
      </c>
      <c r="V226" s="57" t="s">
        <v>194</v>
      </c>
      <c r="Z226" s="57" t="s">
        <v>38</v>
      </c>
      <c r="AA226" s="22" t="s">
        <v>196</v>
      </c>
      <c r="AF226" s="57" t="s">
        <v>39</v>
      </c>
      <c r="AG226" s="22" t="s">
        <v>199</v>
      </c>
      <c r="AH226" s="57" t="s">
        <v>40</v>
      </c>
      <c r="AI226" s="22" t="s">
        <v>200</v>
      </c>
      <c r="AW226" s="22"/>
      <c r="AX226" s="20" t="s">
        <v>23</v>
      </c>
      <c r="AY226" s="20">
        <v>10</v>
      </c>
      <c r="AZ226" s="20" t="s">
        <v>24</v>
      </c>
      <c r="BA226" s="20">
        <v>90</v>
      </c>
      <c r="BD226" s="14"/>
      <c r="BJ226" t="s">
        <v>170</v>
      </c>
      <c r="BK226" t="s">
        <v>166</v>
      </c>
      <c r="BN226" s="36">
        <v>975</v>
      </c>
      <c r="BO226" s="36">
        <v>975</v>
      </c>
      <c r="BP226">
        <f t="shared" si="18"/>
        <v>408</v>
      </c>
      <c r="BR226" s="38">
        <v>44733</v>
      </c>
      <c r="BS226" s="20" t="s">
        <v>167</v>
      </c>
      <c r="BT226" s="20" t="str">
        <f t="shared" si="17"/>
        <v>LaPorteuseD'Eau_COR22C223</v>
      </c>
    </row>
    <row r="227" spans="2:72" ht="18.75" customHeight="1" x14ac:dyDescent="0.25">
      <c r="B227" s="20">
        <f t="shared" si="19"/>
        <v>224</v>
      </c>
      <c r="C227" s="22" t="str">
        <f t="shared" si="20"/>
        <v>La Porteuse D'Eau #224</v>
      </c>
      <c r="D227" t="str">
        <f t="shared" si="21"/>
        <v>COR22C224</v>
      </c>
      <c r="E227" s="56" t="s">
        <v>206</v>
      </c>
      <c r="F227" s="20">
        <v>1000</v>
      </c>
      <c r="G227" s="63" t="s">
        <v>201</v>
      </c>
      <c r="H227" s="23" t="s">
        <v>157</v>
      </c>
      <c r="J227" s="57" t="s">
        <v>192</v>
      </c>
      <c r="K227" s="22" t="s">
        <v>193</v>
      </c>
      <c r="L227" s="57" t="s">
        <v>158</v>
      </c>
      <c r="M227" s="22">
        <v>1</v>
      </c>
      <c r="N227" s="57" t="s">
        <v>159</v>
      </c>
      <c r="O227" s="22">
        <v>1</v>
      </c>
      <c r="P227" s="57" t="s">
        <v>160</v>
      </c>
      <c r="Q227" s="22">
        <v>1</v>
      </c>
      <c r="V227" s="57" t="s">
        <v>194</v>
      </c>
      <c r="Z227" s="57" t="s">
        <v>38</v>
      </c>
      <c r="AA227" s="22" t="s">
        <v>196</v>
      </c>
      <c r="AF227" s="57" t="s">
        <v>39</v>
      </c>
      <c r="AG227" s="22" t="s">
        <v>199</v>
      </c>
      <c r="AH227" s="57" t="s">
        <v>40</v>
      </c>
      <c r="AI227" s="22" t="s">
        <v>200</v>
      </c>
      <c r="AW227" s="22"/>
      <c r="AX227" s="20" t="s">
        <v>23</v>
      </c>
      <c r="AY227" s="20">
        <v>10</v>
      </c>
      <c r="AZ227" s="20" t="s">
        <v>24</v>
      </c>
      <c r="BA227" s="20">
        <v>90</v>
      </c>
      <c r="BD227" s="14"/>
      <c r="BJ227" t="s">
        <v>170</v>
      </c>
      <c r="BK227" t="s">
        <v>166</v>
      </c>
      <c r="BN227" s="36">
        <v>975</v>
      </c>
      <c r="BO227" s="36">
        <v>975</v>
      </c>
      <c r="BP227">
        <f t="shared" si="18"/>
        <v>408</v>
      </c>
      <c r="BR227" s="38">
        <v>44733</v>
      </c>
      <c r="BS227" s="20" t="s">
        <v>167</v>
      </c>
      <c r="BT227" s="20" t="str">
        <f t="shared" si="17"/>
        <v>LaPorteuseD'Eau_COR22C224</v>
      </c>
    </row>
    <row r="228" spans="2:72" ht="18.75" customHeight="1" x14ac:dyDescent="0.25">
      <c r="B228" s="20">
        <f t="shared" si="19"/>
        <v>225</v>
      </c>
      <c r="C228" s="22" t="str">
        <f t="shared" si="20"/>
        <v>La Porteuse D'Eau #225</v>
      </c>
      <c r="D228" t="str">
        <f t="shared" si="21"/>
        <v>COR22C225</v>
      </c>
      <c r="E228" s="56" t="s">
        <v>206</v>
      </c>
      <c r="F228" s="20">
        <v>1000</v>
      </c>
      <c r="G228" s="63" t="s">
        <v>201</v>
      </c>
      <c r="H228" s="23" t="s">
        <v>157</v>
      </c>
      <c r="J228" s="57" t="s">
        <v>192</v>
      </c>
      <c r="K228" s="22" t="s">
        <v>193</v>
      </c>
      <c r="L228" s="57" t="s">
        <v>158</v>
      </c>
      <c r="M228" s="22">
        <v>1</v>
      </c>
      <c r="N228" s="57" t="s">
        <v>159</v>
      </c>
      <c r="O228" s="22">
        <v>1</v>
      </c>
      <c r="P228" s="57" t="s">
        <v>160</v>
      </c>
      <c r="Q228" s="22">
        <v>1</v>
      </c>
      <c r="V228" s="57" t="s">
        <v>194</v>
      </c>
      <c r="Z228" s="57" t="s">
        <v>38</v>
      </c>
      <c r="AA228" s="22" t="s">
        <v>196</v>
      </c>
      <c r="AF228" s="57" t="s">
        <v>39</v>
      </c>
      <c r="AG228" s="22" t="s">
        <v>199</v>
      </c>
      <c r="AH228" s="57" t="s">
        <v>40</v>
      </c>
      <c r="AI228" s="22" t="s">
        <v>200</v>
      </c>
      <c r="AW228" s="22"/>
      <c r="AX228" s="20" t="s">
        <v>23</v>
      </c>
      <c r="AY228" s="20">
        <v>10</v>
      </c>
      <c r="AZ228" s="20" t="s">
        <v>24</v>
      </c>
      <c r="BA228" s="20">
        <v>90</v>
      </c>
      <c r="BD228" s="14"/>
      <c r="BJ228" t="s">
        <v>170</v>
      </c>
      <c r="BK228" t="s">
        <v>166</v>
      </c>
      <c r="BN228" s="36">
        <v>975</v>
      </c>
      <c r="BO228" s="36">
        <v>975</v>
      </c>
      <c r="BP228">
        <f t="shared" si="18"/>
        <v>408</v>
      </c>
      <c r="BR228" s="38">
        <v>44733</v>
      </c>
      <c r="BS228" s="20" t="s">
        <v>167</v>
      </c>
      <c r="BT228" s="20" t="str">
        <f t="shared" si="17"/>
        <v>LaPorteuseD'Eau_COR22C225</v>
      </c>
    </row>
    <row r="229" spans="2:72" ht="18.75" customHeight="1" x14ac:dyDescent="0.25">
      <c r="B229" s="20">
        <f t="shared" si="19"/>
        <v>226</v>
      </c>
      <c r="C229" s="22" t="str">
        <f t="shared" si="20"/>
        <v>La Porteuse D'Eau #226</v>
      </c>
      <c r="D229" t="str">
        <f t="shared" si="21"/>
        <v>COR22C226</v>
      </c>
      <c r="E229" s="56" t="s">
        <v>206</v>
      </c>
      <c r="F229" s="20">
        <v>1000</v>
      </c>
      <c r="G229" s="63" t="s">
        <v>201</v>
      </c>
      <c r="H229" s="23" t="s">
        <v>157</v>
      </c>
      <c r="J229" s="57" t="s">
        <v>192</v>
      </c>
      <c r="K229" s="22" t="s">
        <v>193</v>
      </c>
      <c r="L229" s="57" t="s">
        <v>158</v>
      </c>
      <c r="M229" s="22">
        <v>1</v>
      </c>
      <c r="N229" s="57" t="s">
        <v>159</v>
      </c>
      <c r="O229" s="22">
        <v>1</v>
      </c>
      <c r="P229" s="57" t="s">
        <v>160</v>
      </c>
      <c r="Q229" s="22">
        <v>1</v>
      </c>
      <c r="V229" s="57" t="s">
        <v>194</v>
      </c>
      <c r="Z229" s="57" t="s">
        <v>38</v>
      </c>
      <c r="AA229" s="22" t="s">
        <v>196</v>
      </c>
      <c r="AF229" s="57" t="s">
        <v>39</v>
      </c>
      <c r="AG229" s="22" t="s">
        <v>199</v>
      </c>
      <c r="AH229" s="57" t="s">
        <v>40</v>
      </c>
      <c r="AI229" s="22" t="s">
        <v>200</v>
      </c>
      <c r="AW229" s="22"/>
      <c r="AX229" s="20" t="s">
        <v>23</v>
      </c>
      <c r="AY229" s="20">
        <v>10</v>
      </c>
      <c r="AZ229" s="20" t="s">
        <v>24</v>
      </c>
      <c r="BA229" s="20">
        <v>90</v>
      </c>
      <c r="BD229" s="14"/>
      <c r="BJ229" t="s">
        <v>170</v>
      </c>
      <c r="BK229" t="s">
        <v>166</v>
      </c>
      <c r="BN229" s="36">
        <v>975</v>
      </c>
      <c r="BO229" s="36">
        <v>975</v>
      </c>
      <c r="BP229">
        <f t="shared" si="18"/>
        <v>408</v>
      </c>
      <c r="BR229" s="38">
        <v>44733</v>
      </c>
      <c r="BS229" s="20" t="s">
        <v>167</v>
      </c>
      <c r="BT229" s="20" t="str">
        <f t="shared" si="17"/>
        <v>LaPorteuseD'Eau_COR22C226</v>
      </c>
    </row>
    <row r="230" spans="2:72" ht="18.75" customHeight="1" x14ac:dyDescent="0.25">
      <c r="B230" s="20">
        <f t="shared" si="19"/>
        <v>227</v>
      </c>
      <c r="C230" s="22" t="str">
        <f t="shared" si="20"/>
        <v>La Porteuse D'Eau #227</v>
      </c>
      <c r="D230" t="str">
        <f t="shared" si="21"/>
        <v>COR22C227</v>
      </c>
      <c r="E230" s="56" t="s">
        <v>206</v>
      </c>
      <c r="F230" s="20">
        <v>1000</v>
      </c>
      <c r="G230" s="63" t="s">
        <v>201</v>
      </c>
      <c r="H230" s="23" t="s">
        <v>157</v>
      </c>
      <c r="J230" s="57" t="s">
        <v>192</v>
      </c>
      <c r="K230" s="22" t="s">
        <v>193</v>
      </c>
      <c r="L230" s="57" t="s">
        <v>158</v>
      </c>
      <c r="M230" s="22">
        <v>1</v>
      </c>
      <c r="N230" s="57" t="s">
        <v>159</v>
      </c>
      <c r="O230" s="22">
        <v>1</v>
      </c>
      <c r="P230" s="57" t="s">
        <v>160</v>
      </c>
      <c r="Q230" s="22">
        <v>1</v>
      </c>
      <c r="V230" s="57" t="s">
        <v>194</v>
      </c>
      <c r="Z230" s="57" t="s">
        <v>38</v>
      </c>
      <c r="AA230" s="22" t="s">
        <v>196</v>
      </c>
      <c r="AF230" s="57" t="s">
        <v>39</v>
      </c>
      <c r="AG230" s="22" t="s">
        <v>199</v>
      </c>
      <c r="AH230" s="57" t="s">
        <v>40</v>
      </c>
      <c r="AI230" s="22" t="s">
        <v>200</v>
      </c>
      <c r="AW230" s="22"/>
      <c r="AX230" s="20" t="s">
        <v>23</v>
      </c>
      <c r="AY230" s="20">
        <v>10</v>
      </c>
      <c r="AZ230" s="20" t="s">
        <v>24</v>
      </c>
      <c r="BA230" s="20">
        <v>90</v>
      </c>
      <c r="BD230" s="14"/>
      <c r="BJ230" t="s">
        <v>170</v>
      </c>
      <c r="BK230" t="s">
        <v>166</v>
      </c>
      <c r="BN230" s="36">
        <v>975</v>
      </c>
      <c r="BO230" s="36">
        <v>975</v>
      </c>
      <c r="BP230">
        <f t="shared" si="18"/>
        <v>408</v>
      </c>
      <c r="BR230" s="38">
        <v>44733</v>
      </c>
      <c r="BS230" s="20" t="s">
        <v>167</v>
      </c>
      <c r="BT230" s="20" t="str">
        <f t="shared" si="17"/>
        <v>LaPorteuseD'Eau_COR22C227</v>
      </c>
    </row>
    <row r="231" spans="2:72" ht="18.75" customHeight="1" x14ac:dyDescent="0.25">
      <c r="B231" s="20">
        <f t="shared" si="19"/>
        <v>228</v>
      </c>
      <c r="C231" s="22" t="str">
        <f t="shared" si="20"/>
        <v>La Porteuse D'Eau #228</v>
      </c>
      <c r="D231" t="str">
        <f t="shared" si="21"/>
        <v>COR22C228</v>
      </c>
      <c r="E231" s="56" t="s">
        <v>206</v>
      </c>
      <c r="F231" s="20">
        <v>1000</v>
      </c>
      <c r="G231" s="63" t="s">
        <v>201</v>
      </c>
      <c r="H231" s="23" t="s">
        <v>157</v>
      </c>
      <c r="J231" s="57" t="s">
        <v>192</v>
      </c>
      <c r="K231" s="22" t="s">
        <v>193</v>
      </c>
      <c r="L231" s="57" t="s">
        <v>158</v>
      </c>
      <c r="M231" s="22">
        <v>1</v>
      </c>
      <c r="N231" s="57" t="s">
        <v>159</v>
      </c>
      <c r="O231" s="22">
        <v>1</v>
      </c>
      <c r="P231" s="57" t="s">
        <v>160</v>
      </c>
      <c r="Q231" s="22">
        <v>1</v>
      </c>
      <c r="V231" s="57" t="s">
        <v>194</v>
      </c>
      <c r="Z231" s="57" t="s">
        <v>38</v>
      </c>
      <c r="AA231" s="22" t="s">
        <v>196</v>
      </c>
      <c r="AF231" s="57" t="s">
        <v>39</v>
      </c>
      <c r="AG231" s="22" t="s">
        <v>199</v>
      </c>
      <c r="AH231" s="57" t="s">
        <v>40</v>
      </c>
      <c r="AI231" s="22" t="s">
        <v>200</v>
      </c>
      <c r="AW231" s="22"/>
      <c r="AX231" s="20" t="s">
        <v>23</v>
      </c>
      <c r="AY231" s="20">
        <v>10</v>
      </c>
      <c r="AZ231" s="20" t="s">
        <v>24</v>
      </c>
      <c r="BA231" s="20">
        <v>90</v>
      </c>
      <c r="BD231" s="14"/>
      <c r="BJ231" t="s">
        <v>170</v>
      </c>
      <c r="BK231" t="s">
        <v>166</v>
      </c>
      <c r="BN231" s="36">
        <v>975</v>
      </c>
      <c r="BO231" s="36">
        <v>975</v>
      </c>
      <c r="BP231">
        <f t="shared" si="18"/>
        <v>408</v>
      </c>
      <c r="BR231" s="38">
        <v>44733</v>
      </c>
      <c r="BS231" s="20" t="s">
        <v>167</v>
      </c>
      <c r="BT231" s="20" t="str">
        <f t="shared" si="17"/>
        <v>LaPorteuseD'Eau_COR22C228</v>
      </c>
    </row>
    <row r="232" spans="2:72" ht="18.75" customHeight="1" x14ac:dyDescent="0.25">
      <c r="B232" s="20">
        <f t="shared" si="19"/>
        <v>229</v>
      </c>
      <c r="C232" s="22" t="str">
        <f t="shared" si="20"/>
        <v>La Porteuse D'Eau #229</v>
      </c>
      <c r="D232" t="str">
        <f t="shared" si="21"/>
        <v>COR22C229</v>
      </c>
      <c r="E232" s="56" t="s">
        <v>206</v>
      </c>
      <c r="F232" s="20">
        <v>1000</v>
      </c>
      <c r="G232" s="63" t="s">
        <v>201</v>
      </c>
      <c r="H232" s="23" t="s">
        <v>157</v>
      </c>
      <c r="J232" s="57" t="s">
        <v>192</v>
      </c>
      <c r="K232" s="22" t="s">
        <v>193</v>
      </c>
      <c r="L232" s="57" t="s">
        <v>158</v>
      </c>
      <c r="M232" s="22">
        <v>1</v>
      </c>
      <c r="N232" s="57" t="s">
        <v>159</v>
      </c>
      <c r="O232" s="22">
        <v>1</v>
      </c>
      <c r="P232" s="57" t="s">
        <v>160</v>
      </c>
      <c r="Q232" s="22">
        <v>1</v>
      </c>
      <c r="V232" s="57" t="s">
        <v>194</v>
      </c>
      <c r="Z232" s="57" t="s">
        <v>38</v>
      </c>
      <c r="AA232" s="22" t="s">
        <v>196</v>
      </c>
      <c r="AF232" s="57" t="s">
        <v>39</v>
      </c>
      <c r="AG232" s="22" t="s">
        <v>199</v>
      </c>
      <c r="AH232" s="57" t="s">
        <v>40</v>
      </c>
      <c r="AI232" s="22" t="s">
        <v>200</v>
      </c>
      <c r="AW232" s="22"/>
      <c r="AX232" s="20" t="s">
        <v>23</v>
      </c>
      <c r="AY232" s="20">
        <v>10</v>
      </c>
      <c r="AZ232" s="20" t="s">
        <v>24</v>
      </c>
      <c r="BA232" s="20">
        <v>90</v>
      </c>
      <c r="BD232" s="14"/>
      <c r="BJ232" t="s">
        <v>170</v>
      </c>
      <c r="BK232" t="s">
        <v>166</v>
      </c>
      <c r="BN232" s="36">
        <v>975</v>
      </c>
      <c r="BO232" s="36">
        <v>975</v>
      </c>
      <c r="BP232">
        <f t="shared" si="18"/>
        <v>408</v>
      </c>
      <c r="BR232" s="38">
        <v>44733</v>
      </c>
      <c r="BS232" s="20" t="s">
        <v>167</v>
      </c>
      <c r="BT232" s="20" t="str">
        <f t="shared" si="17"/>
        <v>LaPorteuseD'Eau_COR22C229</v>
      </c>
    </row>
    <row r="233" spans="2:72" ht="18.75" customHeight="1" x14ac:dyDescent="0.25">
      <c r="B233" s="20">
        <f t="shared" si="19"/>
        <v>230</v>
      </c>
      <c r="C233" s="22" t="str">
        <f t="shared" si="20"/>
        <v>La Porteuse D'Eau #230</v>
      </c>
      <c r="D233" t="str">
        <f t="shared" si="21"/>
        <v>COR22C230</v>
      </c>
      <c r="E233" s="56" t="s">
        <v>206</v>
      </c>
      <c r="F233" s="20">
        <v>1000</v>
      </c>
      <c r="G233" s="63" t="s">
        <v>201</v>
      </c>
      <c r="H233" s="23" t="s">
        <v>157</v>
      </c>
      <c r="J233" s="57" t="s">
        <v>192</v>
      </c>
      <c r="K233" s="22" t="s">
        <v>193</v>
      </c>
      <c r="L233" s="57" t="s">
        <v>158</v>
      </c>
      <c r="M233" s="22">
        <v>1</v>
      </c>
      <c r="N233" s="57" t="s">
        <v>159</v>
      </c>
      <c r="O233" s="22">
        <v>1</v>
      </c>
      <c r="P233" s="57" t="s">
        <v>160</v>
      </c>
      <c r="Q233" s="22">
        <v>1</v>
      </c>
      <c r="V233" s="57" t="s">
        <v>194</v>
      </c>
      <c r="Z233" s="57" t="s">
        <v>38</v>
      </c>
      <c r="AA233" s="22" t="s">
        <v>196</v>
      </c>
      <c r="AF233" s="57" t="s">
        <v>39</v>
      </c>
      <c r="AG233" s="22" t="s">
        <v>199</v>
      </c>
      <c r="AH233" s="57" t="s">
        <v>40</v>
      </c>
      <c r="AI233" s="22" t="s">
        <v>200</v>
      </c>
      <c r="AW233" s="22"/>
      <c r="AX233" s="20" t="s">
        <v>23</v>
      </c>
      <c r="AY233" s="20">
        <v>10</v>
      </c>
      <c r="AZ233" s="20" t="s">
        <v>24</v>
      </c>
      <c r="BA233" s="20">
        <v>90</v>
      </c>
      <c r="BD233" s="14"/>
      <c r="BJ233" t="s">
        <v>170</v>
      </c>
      <c r="BK233" t="s">
        <v>166</v>
      </c>
      <c r="BN233" s="36">
        <v>975</v>
      </c>
      <c r="BO233" s="36">
        <v>975</v>
      </c>
      <c r="BP233">
        <f t="shared" si="18"/>
        <v>408</v>
      </c>
      <c r="BR233" s="38">
        <v>44733</v>
      </c>
      <c r="BS233" s="20" t="s">
        <v>167</v>
      </c>
      <c r="BT233" s="20" t="str">
        <f t="shared" si="17"/>
        <v>LaPorteuseD'Eau_COR22C230</v>
      </c>
    </row>
    <row r="234" spans="2:72" ht="18.75" customHeight="1" x14ac:dyDescent="0.25">
      <c r="B234" s="20">
        <f t="shared" si="19"/>
        <v>231</v>
      </c>
      <c r="C234" s="22" t="str">
        <f t="shared" si="20"/>
        <v>La Porteuse D'Eau #231</v>
      </c>
      <c r="D234" t="str">
        <f t="shared" si="21"/>
        <v>COR22C231</v>
      </c>
      <c r="E234" s="56" t="s">
        <v>206</v>
      </c>
      <c r="F234" s="20">
        <v>1000</v>
      </c>
      <c r="G234" s="63" t="s">
        <v>201</v>
      </c>
      <c r="H234" s="23" t="s">
        <v>157</v>
      </c>
      <c r="J234" s="57" t="s">
        <v>192</v>
      </c>
      <c r="K234" s="22" t="s">
        <v>193</v>
      </c>
      <c r="L234" s="57" t="s">
        <v>158</v>
      </c>
      <c r="M234" s="22">
        <v>1</v>
      </c>
      <c r="N234" s="57" t="s">
        <v>159</v>
      </c>
      <c r="O234" s="22">
        <v>1</v>
      </c>
      <c r="P234" s="57" t="s">
        <v>160</v>
      </c>
      <c r="Q234" s="22">
        <v>1</v>
      </c>
      <c r="V234" s="57" t="s">
        <v>194</v>
      </c>
      <c r="Z234" s="57" t="s">
        <v>38</v>
      </c>
      <c r="AA234" s="22" t="s">
        <v>196</v>
      </c>
      <c r="AF234" s="57" t="s">
        <v>39</v>
      </c>
      <c r="AG234" s="22" t="s">
        <v>199</v>
      </c>
      <c r="AH234" s="57" t="s">
        <v>40</v>
      </c>
      <c r="AI234" s="22" t="s">
        <v>200</v>
      </c>
      <c r="AW234" s="22"/>
      <c r="AX234" s="20" t="s">
        <v>23</v>
      </c>
      <c r="AY234" s="20">
        <v>10</v>
      </c>
      <c r="AZ234" s="20" t="s">
        <v>24</v>
      </c>
      <c r="BA234" s="20">
        <v>90</v>
      </c>
      <c r="BD234" s="14"/>
      <c r="BJ234" t="s">
        <v>170</v>
      </c>
      <c r="BK234" t="s">
        <v>166</v>
      </c>
      <c r="BN234" s="36">
        <v>975</v>
      </c>
      <c r="BO234" s="36">
        <v>975</v>
      </c>
      <c r="BP234">
        <f t="shared" si="18"/>
        <v>408</v>
      </c>
      <c r="BR234" s="38">
        <v>44733</v>
      </c>
      <c r="BS234" s="20" t="s">
        <v>167</v>
      </c>
      <c r="BT234" s="20" t="str">
        <f t="shared" si="17"/>
        <v>LaPorteuseD'Eau_COR22C231</v>
      </c>
    </row>
    <row r="235" spans="2:72" ht="18.75" customHeight="1" x14ac:dyDescent="0.25">
      <c r="B235" s="20">
        <f t="shared" si="19"/>
        <v>232</v>
      </c>
      <c r="C235" s="22" t="str">
        <f t="shared" si="20"/>
        <v>La Porteuse D'Eau #232</v>
      </c>
      <c r="D235" t="str">
        <f t="shared" si="21"/>
        <v>COR22C232</v>
      </c>
      <c r="E235" s="56" t="s">
        <v>206</v>
      </c>
      <c r="F235" s="20">
        <v>1000</v>
      </c>
      <c r="G235" s="63" t="s">
        <v>201</v>
      </c>
      <c r="H235" s="23" t="s">
        <v>157</v>
      </c>
      <c r="J235" s="57" t="s">
        <v>192</v>
      </c>
      <c r="K235" s="22" t="s">
        <v>193</v>
      </c>
      <c r="L235" s="57" t="s">
        <v>158</v>
      </c>
      <c r="M235" s="22">
        <v>1</v>
      </c>
      <c r="N235" s="57" t="s">
        <v>159</v>
      </c>
      <c r="O235" s="22">
        <v>1</v>
      </c>
      <c r="P235" s="57" t="s">
        <v>160</v>
      </c>
      <c r="Q235" s="22">
        <v>1</v>
      </c>
      <c r="V235" s="57" t="s">
        <v>194</v>
      </c>
      <c r="Z235" s="57" t="s">
        <v>38</v>
      </c>
      <c r="AA235" s="22" t="s">
        <v>196</v>
      </c>
      <c r="AF235" s="57" t="s">
        <v>39</v>
      </c>
      <c r="AG235" s="22" t="s">
        <v>199</v>
      </c>
      <c r="AH235" s="57" t="s">
        <v>40</v>
      </c>
      <c r="AI235" s="22" t="s">
        <v>200</v>
      </c>
      <c r="AW235" s="22"/>
      <c r="AX235" s="20" t="s">
        <v>23</v>
      </c>
      <c r="AY235" s="20">
        <v>10</v>
      </c>
      <c r="AZ235" s="20" t="s">
        <v>24</v>
      </c>
      <c r="BA235" s="20">
        <v>90</v>
      </c>
      <c r="BD235" s="14"/>
      <c r="BJ235" t="s">
        <v>170</v>
      </c>
      <c r="BK235" t="s">
        <v>166</v>
      </c>
      <c r="BN235" s="36">
        <v>975</v>
      </c>
      <c r="BO235" s="36">
        <v>975</v>
      </c>
      <c r="BP235">
        <f t="shared" si="18"/>
        <v>408</v>
      </c>
      <c r="BR235" s="38">
        <v>44733</v>
      </c>
      <c r="BS235" s="20" t="s">
        <v>167</v>
      </c>
      <c r="BT235" s="20" t="str">
        <f t="shared" si="17"/>
        <v>LaPorteuseD'Eau_COR22C232</v>
      </c>
    </row>
    <row r="236" spans="2:72" ht="18.75" customHeight="1" x14ac:dyDescent="0.25">
      <c r="B236" s="20">
        <f t="shared" si="19"/>
        <v>233</v>
      </c>
      <c r="C236" s="22" t="str">
        <f t="shared" si="20"/>
        <v>La Porteuse D'Eau #233</v>
      </c>
      <c r="D236" t="str">
        <f t="shared" si="21"/>
        <v>COR22C233</v>
      </c>
      <c r="E236" s="56" t="s">
        <v>206</v>
      </c>
      <c r="F236" s="20">
        <v>1000</v>
      </c>
      <c r="G236" s="63" t="s">
        <v>201</v>
      </c>
      <c r="H236" s="23" t="s">
        <v>157</v>
      </c>
      <c r="J236" s="57" t="s">
        <v>192</v>
      </c>
      <c r="K236" s="22" t="s">
        <v>193</v>
      </c>
      <c r="L236" s="57" t="s">
        <v>158</v>
      </c>
      <c r="M236" s="22">
        <v>1</v>
      </c>
      <c r="N236" s="57" t="s">
        <v>159</v>
      </c>
      <c r="O236" s="22">
        <v>1</v>
      </c>
      <c r="P236" s="57" t="s">
        <v>160</v>
      </c>
      <c r="Q236" s="22">
        <v>1</v>
      </c>
      <c r="V236" s="57" t="s">
        <v>194</v>
      </c>
      <c r="Z236" s="57" t="s">
        <v>38</v>
      </c>
      <c r="AA236" s="22" t="s">
        <v>196</v>
      </c>
      <c r="AF236" s="57" t="s">
        <v>39</v>
      </c>
      <c r="AG236" s="22" t="s">
        <v>199</v>
      </c>
      <c r="AH236" s="57" t="s">
        <v>40</v>
      </c>
      <c r="AI236" s="22" t="s">
        <v>200</v>
      </c>
      <c r="AW236" s="22"/>
      <c r="AX236" s="20" t="s">
        <v>23</v>
      </c>
      <c r="AY236" s="20">
        <v>10</v>
      </c>
      <c r="AZ236" s="20" t="s">
        <v>24</v>
      </c>
      <c r="BA236" s="20">
        <v>90</v>
      </c>
      <c r="BD236" s="14"/>
      <c r="BJ236" t="s">
        <v>170</v>
      </c>
      <c r="BK236" t="s">
        <v>166</v>
      </c>
      <c r="BN236" s="36">
        <v>975</v>
      </c>
      <c r="BO236" s="36">
        <v>975</v>
      </c>
      <c r="BP236">
        <f t="shared" si="18"/>
        <v>408</v>
      </c>
      <c r="BR236" s="38">
        <v>44733</v>
      </c>
      <c r="BS236" s="20" t="s">
        <v>167</v>
      </c>
      <c r="BT236" s="20" t="str">
        <f t="shared" si="17"/>
        <v>LaPorteuseD'Eau_COR22C233</v>
      </c>
    </row>
    <row r="237" spans="2:72" ht="18.75" customHeight="1" x14ac:dyDescent="0.25">
      <c r="B237" s="20">
        <f t="shared" si="19"/>
        <v>234</v>
      </c>
      <c r="C237" s="22" t="str">
        <f t="shared" si="20"/>
        <v>La Porteuse D'Eau #234</v>
      </c>
      <c r="D237" t="str">
        <f t="shared" si="21"/>
        <v>COR22C234</v>
      </c>
      <c r="E237" s="56" t="s">
        <v>206</v>
      </c>
      <c r="F237" s="20">
        <v>1000</v>
      </c>
      <c r="G237" s="63" t="s">
        <v>201</v>
      </c>
      <c r="H237" s="23" t="s">
        <v>157</v>
      </c>
      <c r="J237" s="57" t="s">
        <v>192</v>
      </c>
      <c r="K237" s="22" t="s">
        <v>193</v>
      </c>
      <c r="L237" s="57" t="s">
        <v>158</v>
      </c>
      <c r="M237" s="22">
        <v>1</v>
      </c>
      <c r="N237" s="57" t="s">
        <v>159</v>
      </c>
      <c r="O237" s="22">
        <v>1</v>
      </c>
      <c r="P237" s="57" t="s">
        <v>160</v>
      </c>
      <c r="Q237" s="22">
        <v>1</v>
      </c>
      <c r="V237" s="57" t="s">
        <v>194</v>
      </c>
      <c r="Z237" s="57" t="s">
        <v>38</v>
      </c>
      <c r="AA237" s="22" t="s">
        <v>196</v>
      </c>
      <c r="AF237" s="57" t="s">
        <v>39</v>
      </c>
      <c r="AG237" s="22" t="s">
        <v>199</v>
      </c>
      <c r="AH237" s="57" t="s">
        <v>40</v>
      </c>
      <c r="AI237" s="22" t="s">
        <v>200</v>
      </c>
      <c r="AW237" s="22"/>
      <c r="AX237" s="20" t="s">
        <v>23</v>
      </c>
      <c r="AY237" s="20">
        <v>10</v>
      </c>
      <c r="AZ237" s="20" t="s">
        <v>24</v>
      </c>
      <c r="BA237" s="20">
        <v>90</v>
      </c>
      <c r="BD237" s="14"/>
      <c r="BJ237" t="s">
        <v>170</v>
      </c>
      <c r="BK237" t="s">
        <v>166</v>
      </c>
      <c r="BN237" s="36">
        <v>975</v>
      </c>
      <c r="BO237" s="36">
        <v>975</v>
      </c>
      <c r="BP237">
        <f t="shared" si="18"/>
        <v>408</v>
      </c>
      <c r="BR237" s="38">
        <v>44733</v>
      </c>
      <c r="BS237" s="20" t="s">
        <v>167</v>
      </c>
      <c r="BT237" s="20" t="str">
        <f t="shared" si="17"/>
        <v>LaPorteuseD'Eau_COR22C234</v>
      </c>
    </row>
    <row r="238" spans="2:72" ht="18.75" customHeight="1" x14ac:dyDescent="0.25">
      <c r="B238" s="20">
        <f t="shared" si="19"/>
        <v>235</v>
      </c>
      <c r="C238" s="22" t="str">
        <f t="shared" si="20"/>
        <v>La Porteuse D'Eau #235</v>
      </c>
      <c r="D238" t="str">
        <f t="shared" si="21"/>
        <v>COR22C235</v>
      </c>
      <c r="E238" s="56" t="s">
        <v>206</v>
      </c>
      <c r="F238" s="20">
        <v>1000</v>
      </c>
      <c r="G238" s="63" t="s">
        <v>201</v>
      </c>
      <c r="H238" s="23" t="s">
        <v>157</v>
      </c>
      <c r="J238" s="57" t="s">
        <v>192</v>
      </c>
      <c r="K238" s="22" t="s">
        <v>193</v>
      </c>
      <c r="L238" s="57" t="s">
        <v>158</v>
      </c>
      <c r="M238" s="22">
        <v>1</v>
      </c>
      <c r="N238" s="57" t="s">
        <v>159</v>
      </c>
      <c r="O238" s="22">
        <v>1</v>
      </c>
      <c r="P238" s="57" t="s">
        <v>160</v>
      </c>
      <c r="Q238" s="22">
        <v>1</v>
      </c>
      <c r="V238" s="57" t="s">
        <v>194</v>
      </c>
      <c r="Z238" s="57" t="s">
        <v>38</v>
      </c>
      <c r="AA238" s="22" t="s">
        <v>196</v>
      </c>
      <c r="AF238" s="57" t="s">
        <v>39</v>
      </c>
      <c r="AG238" s="22" t="s">
        <v>199</v>
      </c>
      <c r="AH238" s="57" t="s">
        <v>40</v>
      </c>
      <c r="AI238" s="22" t="s">
        <v>200</v>
      </c>
      <c r="AW238" s="22"/>
      <c r="AX238" s="20" t="s">
        <v>23</v>
      </c>
      <c r="AY238" s="20">
        <v>10</v>
      </c>
      <c r="AZ238" s="20" t="s">
        <v>24</v>
      </c>
      <c r="BA238" s="20">
        <v>90</v>
      </c>
      <c r="BD238" s="14"/>
      <c r="BJ238" t="s">
        <v>170</v>
      </c>
      <c r="BK238" t="s">
        <v>166</v>
      </c>
      <c r="BN238" s="36">
        <v>975</v>
      </c>
      <c r="BO238" s="36">
        <v>975</v>
      </c>
      <c r="BP238">
        <f t="shared" si="18"/>
        <v>408</v>
      </c>
      <c r="BR238" s="38">
        <v>44733</v>
      </c>
      <c r="BS238" s="20" t="s">
        <v>167</v>
      </c>
      <c r="BT238" s="20" t="str">
        <f t="shared" si="17"/>
        <v>LaPorteuseD'Eau_COR22C235</v>
      </c>
    </row>
    <row r="239" spans="2:72" ht="18.75" customHeight="1" x14ac:dyDescent="0.25">
      <c r="B239" s="20">
        <f t="shared" si="19"/>
        <v>236</v>
      </c>
      <c r="C239" s="22" t="str">
        <f t="shared" si="20"/>
        <v>La Porteuse D'Eau #236</v>
      </c>
      <c r="D239" t="str">
        <f t="shared" si="21"/>
        <v>COR22C236</v>
      </c>
      <c r="E239" s="56" t="s">
        <v>206</v>
      </c>
      <c r="F239" s="20">
        <v>1000</v>
      </c>
      <c r="G239" s="63" t="s">
        <v>201</v>
      </c>
      <c r="H239" s="23" t="s">
        <v>157</v>
      </c>
      <c r="J239" s="57" t="s">
        <v>192</v>
      </c>
      <c r="K239" s="22" t="s">
        <v>193</v>
      </c>
      <c r="L239" s="57" t="s">
        <v>158</v>
      </c>
      <c r="M239" s="22">
        <v>1</v>
      </c>
      <c r="N239" s="57" t="s">
        <v>159</v>
      </c>
      <c r="O239" s="22">
        <v>1</v>
      </c>
      <c r="P239" s="57" t="s">
        <v>160</v>
      </c>
      <c r="Q239" s="22">
        <v>1</v>
      </c>
      <c r="V239" s="57" t="s">
        <v>194</v>
      </c>
      <c r="Z239" s="57" t="s">
        <v>38</v>
      </c>
      <c r="AA239" s="22" t="s">
        <v>196</v>
      </c>
      <c r="AF239" s="57" t="s">
        <v>39</v>
      </c>
      <c r="AG239" s="22" t="s">
        <v>199</v>
      </c>
      <c r="AH239" s="57" t="s">
        <v>40</v>
      </c>
      <c r="AI239" s="22" t="s">
        <v>200</v>
      </c>
      <c r="AW239" s="22"/>
      <c r="AX239" s="20" t="s">
        <v>23</v>
      </c>
      <c r="AY239" s="20">
        <v>10</v>
      </c>
      <c r="AZ239" s="20" t="s">
        <v>24</v>
      </c>
      <c r="BA239" s="20">
        <v>90</v>
      </c>
      <c r="BD239" s="14"/>
      <c r="BJ239" t="s">
        <v>170</v>
      </c>
      <c r="BK239" t="s">
        <v>166</v>
      </c>
      <c r="BN239" s="36">
        <v>975</v>
      </c>
      <c r="BO239" s="36">
        <v>975</v>
      </c>
      <c r="BP239">
        <f t="shared" si="18"/>
        <v>408</v>
      </c>
      <c r="BR239" s="38">
        <v>44733</v>
      </c>
      <c r="BS239" s="20" t="s">
        <v>167</v>
      </c>
      <c r="BT239" s="20" t="str">
        <f t="shared" si="17"/>
        <v>LaPorteuseD'Eau_COR22C236</v>
      </c>
    </row>
    <row r="240" spans="2:72" ht="18.75" customHeight="1" x14ac:dyDescent="0.25">
      <c r="B240" s="20">
        <f t="shared" si="19"/>
        <v>237</v>
      </c>
      <c r="C240" s="22" t="str">
        <f t="shared" si="20"/>
        <v>La Porteuse D'Eau #237</v>
      </c>
      <c r="D240" t="str">
        <f t="shared" si="21"/>
        <v>COR22C237</v>
      </c>
      <c r="E240" s="56" t="s">
        <v>206</v>
      </c>
      <c r="F240" s="20">
        <v>1000</v>
      </c>
      <c r="G240" s="63" t="s">
        <v>201</v>
      </c>
      <c r="H240" s="23" t="s">
        <v>157</v>
      </c>
      <c r="J240" s="57" t="s">
        <v>192</v>
      </c>
      <c r="K240" s="22" t="s">
        <v>193</v>
      </c>
      <c r="L240" s="57" t="s">
        <v>158</v>
      </c>
      <c r="M240" s="22">
        <v>1</v>
      </c>
      <c r="N240" s="57" t="s">
        <v>159</v>
      </c>
      <c r="O240" s="22">
        <v>1</v>
      </c>
      <c r="P240" s="57" t="s">
        <v>160</v>
      </c>
      <c r="Q240" s="22">
        <v>1</v>
      </c>
      <c r="V240" s="57" t="s">
        <v>194</v>
      </c>
      <c r="Z240" s="57" t="s">
        <v>38</v>
      </c>
      <c r="AA240" s="22" t="s">
        <v>196</v>
      </c>
      <c r="AF240" s="57" t="s">
        <v>39</v>
      </c>
      <c r="AG240" s="22" t="s">
        <v>199</v>
      </c>
      <c r="AH240" s="57" t="s">
        <v>40</v>
      </c>
      <c r="AI240" s="22" t="s">
        <v>200</v>
      </c>
      <c r="AW240" s="22"/>
      <c r="AX240" s="20" t="s">
        <v>23</v>
      </c>
      <c r="AY240" s="20">
        <v>10</v>
      </c>
      <c r="AZ240" s="20" t="s">
        <v>24</v>
      </c>
      <c r="BA240" s="20">
        <v>90</v>
      </c>
      <c r="BD240" s="14"/>
      <c r="BJ240" t="s">
        <v>170</v>
      </c>
      <c r="BK240" t="s">
        <v>166</v>
      </c>
      <c r="BN240" s="36">
        <v>975</v>
      </c>
      <c r="BO240" s="36">
        <v>975</v>
      </c>
      <c r="BP240">
        <f t="shared" si="18"/>
        <v>408</v>
      </c>
      <c r="BR240" s="38">
        <v>44733</v>
      </c>
      <c r="BS240" s="20" t="s">
        <v>167</v>
      </c>
      <c r="BT240" s="20" t="str">
        <f t="shared" si="17"/>
        <v>LaPorteuseD'Eau_COR22C237</v>
      </c>
    </row>
    <row r="241" spans="2:72" ht="18.75" customHeight="1" x14ac:dyDescent="0.25">
      <c r="B241" s="20">
        <f t="shared" si="19"/>
        <v>238</v>
      </c>
      <c r="C241" s="22" t="str">
        <f t="shared" si="20"/>
        <v>La Porteuse D'Eau #238</v>
      </c>
      <c r="D241" t="str">
        <f t="shared" si="21"/>
        <v>COR22C238</v>
      </c>
      <c r="E241" s="56" t="s">
        <v>206</v>
      </c>
      <c r="F241" s="20">
        <v>1000</v>
      </c>
      <c r="G241" s="63" t="s">
        <v>201</v>
      </c>
      <c r="H241" s="23" t="s">
        <v>157</v>
      </c>
      <c r="J241" s="57" t="s">
        <v>192</v>
      </c>
      <c r="K241" s="22" t="s">
        <v>193</v>
      </c>
      <c r="L241" s="57" t="s">
        <v>158</v>
      </c>
      <c r="M241" s="22">
        <v>1</v>
      </c>
      <c r="N241" s="57" t="s">
        <v>159</v>
      </c>
      <c r="O241" s="22">
        <v>1</v>
      </c>
      <c r="P241" s="57" t="s">
        <v>160</v>
      </c>
      <c r="Q241" s="22">
        <v>1</v>
      </c>
      <c r="V241" s="57" t="s">
        <v>194</v>
      </c>
      <c r="Z241" s="57" t="s">
        <v>38</v>
      </c>
      <c r="AA241" s="22" t="s">
        <v>196</v>
      </c>
      <c r="AF241" s="57" t="s">
        <v>39</v>
      </c>
      <c r="AG241" s="22" t="s">
        <v>199</v>
      </c>
      <c r="AH241" s="57" t="s">
        <v>40</v>
      </c>
      <c r="AI241" s="22" t="s">
        <v>200</v>
      </c>
      <c r="AW241" s="22"/>
      <c r="AX241" s="20" t="s">
        <v>23</v>
      </c>
      <c r="AY241" s="20">
        <v>10</v>
      </c>
      <c r="AZ241" s="20" t="s">
        <v>24</v>
      </c>
      <c r="BA241" s="20">
        <v>90</v>
      </c>
      <c r="BD241" s="14"/>
      <c r="BJ241" t="s">
        <v>170</v>
      </c>
      <c r="BK241" t="s">
        <v>166</v>
      </c>
      <c r="BN241" s="36">
        <v>975</v>
      </c>
      <c r="BO241" s="36">
        <v>975</v>
      </c>
      <c r="BP241">
        <f t="shared" si="18"/>
        <v>408</v>
      </c>
      <c r="BR241" s="38">
        <v>44733</v>
      </c>
      <c r="BS241" s="20" t="s">
        <v>167</v>
      </c>
      <c r="BT241" s="20" t="str">
        <f t="shared" si="17"/>
        <v>LaPorteuseD'Eau_COR22C238</v>
      </c>
    </row>
    <row r="242" spans="2:72" ht="18.75" customHeight="1" x14ac:dyDescent="0.25">
      <c r="B242" s="20">
        <f t="shared" si="19"/>
        <v>239</v>
      </c>
      <c r="C242" s="22" t="str">
        <f t="shared" si="20"/>
        <v>La Porteuse D'Eau #239</v>
      </c>
      <c r="D242" t="str">
        <f t="shared" si="21"/>
        <v>COR22C239</v>
      </c>
      <c r="E242" s="56" t="s">
        <v>206</v>
      </c>
      <c r="F242" s="20">
        <v>1000</v>
      </c>
      <c r="G242" s="63" t="s">
        <v>201</v>
      </c>
      <c r="H242" s="23" t="s">
        <v>157</v>
      </c>
      <c r="J242" s="57" t="s">
        <v>192</v>
      </c>
      <c r="K242" s="22" t="s">
        <v>193</v>
      </c>
      <c r="L242" s="57" t="s">
        <v>158</v>
      </c>
      <c r="M242" s="22">
        <v>1</v>
      </c>
      <c r="N242" s="57" t="s">
        <v>159</v>
      </c>
      <c r="O242" s="22">
        <v>1</v>
      </c>
      <c r="P242" s="57" t="s">
        <v>160</v>
      </c>
      <c r="Q242" s="22">
        <v>1</v>
      </c>
      <c r="V242" s="57" t="s">
        <v>194</v>
      </c>
      <c r="Z242" s="57" t="s">
        <v>38</v>
      </c>
      <c r="AA242" s="22" t="s">
        <v>196</v>
      </c>
      <c r="AF242" s="57" t="s">
        <v>39</v>
      </c>
      <c r="AG242" s="22" t="s">
        <v>199</v>
      </c>
      <c r="AH242" s="57" t="s">
        <v>40</v>
      </c>
      <c r="AI242" s="22" t="s">
        <v>200</v>
      </c>
      <c r="AW242" s="22"/>
      <c r="AX242" s="20" t="s">
        <v>23</v>
      </c>
      <c r="AY242" s="20">
        <v>10</v>
      </c>
      <c r="AZ242" s="20" t="s">
        <v>24</v>
      </c>
      <c r="BA242" s="20">
        <v>90</v>
      </c>
      <c r="BD242" s="14"/>
      <c r="BJ242" t="s">
        <v>170</v>
      </c>
      <c r="BK242" t="s">
        <v>166</v>
      </c>
      <c r="BN242" s="36">
        <v>975</v>
      </c>
      <c r="BO242" s="36">
        <v>975</v>
      </c>
      <c r="BP242">
        <f t="shared" si="18"/>
        <v>408</v>
      </c>
      <c r="BR242" s="38">
        <v>44733</v>
      </c>
      <c r="BS242" s="20" t="s">
        <v>167</v>
      </c>
      <c r="BT242" s="20" t="str">
        <f t="shared" si="17"/>
        <v>LaPorteuseD'Eau_COR22C239</v>
      </c>
    </row>
    <row r="243" spans="2:72" ht="18.75" customHeight="1" x14ac:dyDescent="0.25">
      <c r="B243" s="20">
        <f t="shared" si="19"/>
        <v>240</v>
      </c>
      <c r="C243" s="22" t="str">
        <f t="shared" si="20"/>
        <v>La Porteuse D'Eau #240</v>
      </c>
      <c r="D243" t="str">
        <f t="shared" si="21"/>
        <v>COR22C240</v>
      </c>
      <c r="E243" s="56" t="s">
        <v>206</v>
      </c>
      <c r="F243" s="20">
        <v>1000</v>
      </c>
      <c r="G243" s="63" t="s">
        <v>201</v>
      </c>
      <c r="H243" s="23" t="s">
        <v>157</v>
      </c>
      <c r="J243" s="57" t="s">
        <v>192</v>
      </c>
      <c r="K243" s="22" t="s">
        <v>193</v>
      </c>
      <c r="L243" s="57" t="s">
        <v>158</v>
      </c>
      <c r="M243" s="22">
        <v>1</v>
      </c>
      <c r="N243" s="57" t="s">
        <v>159</v>
      </c>
      <c r="O243" s="22">
        <v>1</v>
      </c>
      <c r="P243" s="57" t="s">
        <v>160</v>
      </c>
      <c r="Q243" s="22">
        <v>1</v>
      </c>
      <c r="V243" s="57" t="s">
        <v>194</v>
      </c>
      <c r="Z243" s="57" t="s">
        <v>38</v>
      </c>
      <c r="AA243" s="22" t="s">
        <v>196</v>
      </c>
      <c r="AF243" s="57" t="s">
        <v>39</v>
      </c>
      <c r="AG243" s="22" t="s">
        <v>199</v>
      </c>
      <c r="AH243" s="57" t="s">
        <v>40</v>
      </c>
      <c r="AI243" s="22" t="s">
        <v>200</v>
      </c>
      <c r="AW243" s="22"/>
      <c r="AX243" s="20" t="s">
        <v>23</v>
      </c>
      <c r="AY243" s="20">
        <v>10</v>
      </c>
      <c r="AZ243" s="20" t="s">
        <v>24</v>
      </c>
      <c r="BA243" s="20">
        <v>90</v>
      </c>
      <c r="BD243" s="14"/>
      <c r="BJ243" t="s">
        <v>170</v>
      </c>
      <c r="BK243" t="s">
        <v>166</v>
      </c>
      <c r="BN243" s="36">
        <v>975</v>
      </c>
      <c r="BO243" s="36">
        <v>975</v>
      </c>
      <c r="BP243">
        <f t="shared" si="18"/>
        <v>408</v>
      </c>
      <c r="BR243" s="38">
        <v>44733</v>
      </c>
      <c r="BS243" s="20" t="s">
        <v>167</v>
      </c>
      <c r="BT243" s="20" t="str">
        <f t="shared" si="17"/>
        <v>LaPorteuseD'Eau_COR22C240</v>
      </c>
    </row>
    <row r="244" spans="2:72" ht="18.75" customHeight="1" x14ac:dyDescent="0.25">
      <c r="B244" s="20">
        <f t="shared" si="19"/>
        <v>241</v>
      </c>
      <c r="C244" s="22" t="str">
        <f t="shared" si="20"/>
        <v>La Porteuse D'Eau #241</v>
      </c>
      <c r="D244" t="str">
        <f t="shared" si="21"/>
        <v>COR22C241</v>
      </c>
      <c r="E244" s="56" t="s">
        <v>206</v>
      </c>
      <c r="F244" s="20">
        <v>1000</v>
      </c>
      <c r="G244" s="63" t="s">
        <v>201</v>
      </c>
      <c r="H244" s="23" t="s">
        <v>157</v>
      </c>
      <c r="J244" s="57" t="s">
        <v>192</v>
      </c>
      <c r="K244" s="22" t="s">
        <v>193</v>
      </c>
      <c r="L244" s="57" t="s">
        <v>158</v>
      </c>
      <c r="M244" s="22">
        <v>1</v>
      </c>
      <c r="N244" s="57" t="s">
        <v>159</v>
      </c>
      <c r="O244" s="22">
        <v>1</v>
      </c>
      <c r="P244" s="57" t="s">
        <v>160</v>
      </c>
      <c r="Q244" s="22">
        <v>1</v>
      </c>
      <c r="V244" s="57" t="s">
        <v>194</v>
      </c>
      <c r="Z244" s="57" t="s">
        <v>38</v>
      </c>
      <c r="AA244" s="22" t="s">
        <v>196</v>
      </c>
      <c r="AF244" s="57" t="s">
        <v>39</v>
      </c>
      <c r="AG244" s="22" t="s">
        <v>199</v>
      </c>
      <c r="AH244" s="57" t="s">
        <v>40</v>
      </c>
      <c r="AI244" s="22" t="s">
        <v>200</v>
      </c>
      <c r="AW244" s="22"/>
      <c r="AX244" s="20" t="s">
        <v>23</v>
      </c>
      <c r="AY244" s="20">
        <v>10</v>
      </c>
      <c r="AZ244" s="20" t="s">
        <v>24</v>
      </c>
      <c r="BA244" s="20">
        <v>90</v>
      </c>
      <c r="BD244" s="14"/>
      <c r="BJ244" t="s">
        <v>170</v>
      </c>
      <c r="BK244" t="s">
        <v>166</v>
      </c>
      <c r="BN244" s="36">
        <v>975</v>
      </c>
      <c r="BO244" s="36">
        <v>975</v>
      </c>
      <c r="BP244">
        <f t="shared" si="18"/>
        <v>408</v>
      </c>
      <c r="BR244" s="38">
        <v>44733</v>
      </c>
      <c r="BS244" s="20" t="s">
        <v>167</v>
      </c>
      <c r="BT244" s="20" t="str">
        <f t="shared" si="17"/>
        <v>LaPorteuseD'Eau_COR22C241</v>
      </c>
    </row>
    <row r="245" spans="2:72" ht="18.75" customHeight="1" x14ac:dyDescent="0.25">
      <c r="B245" s="20">
        <f t="shared" si="19"/>
        <v>242</v>
      </c>
      <c r="C245" s="22" t="str">
        <f t="shared" si="20"/>
        <v>La Porteuse D'Eau #242</v>
      </c>
      <c r="D245" t="str">
        <f t="shared" si="21"/>
        <v>COR22C242</v>
      </c>
      <c r="E245" s="56" t="s">
        <v>206</v>
      </c>
      <c r="F245" s="20">
        <v>1000</v>
      </c>
      <c r="G245" s="63" t="s">
        <v>201</v>
      </c>
      <c r="H245" s="23" t="s">
        <v>157</v>
      </c>
      <c r="J245" s="57" t="s">
        <v>192</v>
      </c>
      <c r="K245" s="22" t="s">
        <v>193</v>
      </c>
      <c r="L245" s="57" t="s">
        <v>158</v>
      </c>
      <c r="M245" s="22">
        <v>1</v>
      </c>
      <c r="N245" s="57" t="s">
        <v>159</v>
      </c>
      <c r="O245" s="22">
        <v>1</v>
      </c>
      <c r="P245" s="57" t="s">
        <v>160</v>
      </c>
      <c r="Q245" s="22">
        <v>1</v>
      </c>
      <c r="V245" s="57" t="s">
        <v>194</v>
      </c>
      <c r="Z245" s="57" t="s">
        <v>38</v>
      </c>
      <c r="AA245" s="22" t="s">
        <v>196</v>
      </c>
      <c r="AF245" s="57" t="s">
        <v>39</v>
      </c>
      <c r="AG245" s="22" t="s">
        <v>199</v>
      </c>
      <c r="AH245" s="57" t="s">
        <v>40</v>
      </c>
      <c r="AI245" s="22" t="s">
        <v>200</v>
      </c>
      <c r="AW245" s="22"/>
      <c r="AX245" s="20" t="s">
        <v>23</v>
      </c>
      <c r="AY245" s="20">
        <v>10</v>
      </c>
      <c r="AZ245" s="20" t="s">
        <v>24</v>
      </c>
      <c r="BA245" s="20">
        <v>90</v>
      </c>
      <c r="BD245" s="14"/>
      <c r="BJ245" t="s">
        <v>170</v>
      </c>
      <c r="BK245" t="s">
        <v>166</v>
      </c>
      <c r="BN245" s="36">
        <v>975</v>
      </c>
      <c r="BO245" s="36">
        <v>975</v>
      </c>
      <c r="BP245">
        <f t="shared" si="18"/>
        <v>408</v>
      </c>
      <c r="BR245" s="38">
        <v>44733</v>
      </c>
      <c r="BS245" s="20" t="s">
        <v>167</v>
      </c>
      <c r="BT245" s="20" t="str">
        <f t="shared" si="17"/>
        <v>LaPorteuseD'Eau_COR22C242</v>
      </c>
    </row>
    <row r="246" spans="2:72" ht="18.75" customHeight="1" x14ac:dyDescent="0.25">
      <c r="B246" s="20">
        <f t="shared" si="19"/>
        <v>243</v>
      </c>
      <c r="C246" s="22" t="str">
        <f t="shared" si="20"/>
        <v>La Porteuse D'Eau #243</v>
      </c>
      <c r="D246" t="str">
        <f t="shared" si="21"/>
        <v>COR22C243</v>
      </c>
      <c r="E246" s="56" t="s">
        <v>206</v>
      </c>
      <c r="F246" s="20">
        <v>1000</v>
      </c>
      <c r="G246" s="63" t="s">
        <v>201</v>
      </c>
      <c r="H246" s="23" t="s">
        <v>157</v>
      </c>
      <c r="J246" s="57" t="s">
        <v>192</v>
      </c>
      <c r="K246" s="22" t="s">
        <v>193</v>
      </c>
      <c r="L246" s="57" t="s">
        <v>158</v>
      </c>
      <c r="M246" s="22">
        <v>1</v>
      </c>
      <c r="N246" s="57" t="s">
        <v>159</v>
      </c>
      <c r="O246" s="22">
        <v>1</v>
      </c>
      <c r="P246" s="57" t="s">
        <v>160</v>
      </c>
      <c r="Q246" s="22">
        <v>1</v>
      </c>
      <c r="V246" s="57" t="s">
        <v>194</v>
      </c>
      <c r="Z246" s="57" t="s">
        <v>38</v>
      </c>
      <c r="AA246" s="22" t="s">
        <v>196</v>
      </c>
      <c r="AF246" s="57" t="s">
        <v>39</v>
      </c>
      <c r="AG246" s="22" t="s">
        <v>199</v>
      </c>
      <c r="AH246" s="57" t="s">
        <v>40</v>
      </c>
      <c r="AI246" s="22" t="s">
        <v>200</v>
      </c>
      <c r="AW246" s="22"/>
      <c r="AX246" s="20" t="s">
        <v>23</v>
      </c>
      <c r="AY246" s="20">
        <v>10</v>
      </c>
      <c r="AZ246" s="20" t="s">
        <v>24</v>
      </c>
      <c r="BA246" s="20">
        <v>90</v>
      </c>
      <c r="BD246" s="14"/>
      <c r="BJ246" t="s">
        <v>170</v>
      </c>
      <c r="BK246" t="s">
        <v>166</v>
      </c>
      <c r="BN246" s="36">
        <v>975</v>
      </c>
      <c r="BO246" s="36">
        <v>975</v>
      </c>
      <c r="BP246">
        <f t="shared" si="18"/>
        <v>408</v>
      </c>
      <c r="BR246" s="38">
        <v>44733</v>
      </c>
      <c r="BS246" s="20" t="s">
        <v>167</v>
      </c>
      <c r="BT246" s="20" t="str">
        <f t="shared" si="17"/>
        <v>LaPorteuseD'Eau_COR22C243</v>
      </c>
    </row>
    <row r="247" spans="2:72" ht="18.75" customHeight="1" x14ac:dyDescent="0.25">
      <c r="B247" s="20">
        <f t="shared" si="19"/>
        <v>244</v>
      </c>
      <c r="C247" s="22" t="str">
        <f t="shared" si="20"/>
        <v>La Porteuse D'Eau #244</v>
      </c>
      <c r="D247" t="str">
        <f t="shared" si="21"/>
        <v>COR22C244</v>
      </c>
      <c r="E247" s="56" t="s">
        <v>206</v>
      </c>
      <c r="F247" s="20">
        <v>1000</v>
      </c>
      <c r="G247" s="63" t="s">
        <v>201</v>
      </c>
      <c r="H247" s="23" t="s">
        <v>157</v>
      </c>
      <c r="J247" s="57" t="s">
        <v>192</v>
      </c>
      <c r="K247" s="22" t="s">
        <v>193</v>
      </c>
      <c r="L247" s="57" t="s">
        <v>158</v>
      </c>
      <c r="M247" s="22">
        <v>1</v>
      </c>
      <c r="N247" s="57" t="s">
        <v>159</v>
      </c>
      <c r="O247" s="22">
        <v>1</v>
      </c>
      <c r="P247" s="57" t="s">
        <v>160</v>
      </c>
      <c r="Q247" s="22">
        <v>1</v>
      </c>
      <c r="V247" s="57" t="s">
        <v>194</v>
      </c>
      <c r="Z247" s="57" t="s">
        <v>38</v>
      </c>
      <c r="AA247" s="22" t="s">
        <v>196</v>
      </c>
      <c r="AF247" s="57" t="s">
        <v>39</v>
      </c>
      <c r="AG247" s="22" t="s">
        <v>199</v>
      </c>
      <c r="AH247" s="57" t="s">
        <v>40</v>
      </c>
      <c r="AI247" s="22" t="s">
        <v>200</v>
      </c>
      <c r="AW247" s="22"/>
      <c r="AX247" s="20" t="s">
        <v>23</v>
      </c>
      <c r="AY247" s="20">
        <v>10</v>
      </c>
      <c r="AZ247" s="20" t="s">
        <v>24</v>
      </c>
      <c r="BA247" s="20">
        <v>90</v>
      </c>
      <c r="BD247" s="14"/>
      <c r="BJ247" t="s">
        <v>170</v>
      </c>
      <c r="BK247" t="s">
        <v>166</v>
      </c>
      <c r="BN247" s="36">
        <v>975</v>
      </c>
      <c r="BO247" s="36">
        <v>975</v>
      </c>
      <c r="BP247">
        <f t="shared" si="18"/>
        <v>408</v>
      </c>
      <c r="BR247" s="38">
        <v>44733</v>
      </c>
      <c r="BS247" s="20" t="s">
        <v>167</v>
      </c>
      <c r="BT247" s="20" t="str">
        <f t="shared" si="17"/>
        <v>LaPorteuseD'Eau_COR22C244</v>
      </c>
    </row>
    <row r="248" spans="2:72" ht="18.75" customHeight="1" x14ac:dyDescent="0.25">
      <c r="B248" s="20">
        <f t="shared" si="19"/>
        <v>245</v>
      </c>
      <c r="C248" s="22" t="str">
        <f t="shared" si="20"/>
        <v>La Porteuse D'Eau #245</v>
      </c>
      <c r="D248" t="str">
        <f t="shared" si="21"/>
        <v>COR22C245</v>
      </c>
      <c r="E248" s="56" t="s">
        <v>206</v>
      </c>
      <c r="F248" s="20">
        <v>1000</v>
      </c>
      <c r="G248" s="63" t="s">
        <v>201</v>
      </c>
      <c r="H248" s="23" t="s">
        <v>157</v>
      </c>
      <c r="J248" s="57" t="s">
        <v>192</v>
      </c>
      <c r="K248" s="22" t="s">
        <v>193</v>
      </c>
      <c r="L248" s="57" t="s">
        <v>158</v>
      </c>
      <c r="M248" s="22">
        <v>1</v>
      </c>
      <c r="N248" s="57" t="s">
        <v>159</v>
      </c>
      <c r="O248" s="22">
        <v>1</v>
      </c>
      <c r="P248" s="57" t="s">
        <v>160</v>
      </c>
      <c r="Q248" s="22">
        <v>1</v>
      </c>
      <c r="V248" s="57" t="s">
        <v>194</v>
      </c>
      <c r="Z248" s="57" t="s">
        <v>38</v>
      </c>
      <c r="AA248" s="22" t="s">
        <v>196</v>
      </c>
      <c r="AF248" s="57" t="s">
        <v>39</v>
      </c>
      <c r="AG248" s="22" t="s">
        <v>199</v>
      </c>
      <c r="AH248" s="57" t="s">
        <v>40</v>
      </c>
      <c r="AI248" s="22" t="s">
        <v>200</v>
      </c>
      <c r="AW248" s="22"/>
      <c r="AX248" s="20" t="s">
        <v>23</v>
      </c>
      <c r="AY248" s="20">
        <v>10</v>
      </c>
      <c r="AZ248" s="20" t="s">
        <v>24</v>
      </c>
      <c r="BA248" s="20">
        <v>90</v>
      </c>
      <c r="BD248" s="14"/>
      <c r="BJ248" t="s">
        <v>170</v>
      </c>
      <c r="BK248" t="s">
        <v>166</v>
      </c>
      <c r="BN248" s="36">
        <v>975</v>
      </c>
      <c r="BO248" s="36">
        <v>975</v>
      </c>
      <c r="BP248">
        <f t="shared" si="18"/>
        <v>408</v>
      </c>
      <c r="BR248" s="38">
        <v>44733</v>
      </c>
      <c r="BS248" s="20" t="s">
        <v>167</v>
      </c>
      <c r="BT248" s="20" t="str">
        <f t="shared" si="17"/>
        <v>LaPorteuseD'Eau_COR22C245</v>
      </c>
    </row>
    <row r="249" spans="2:72" ht="18.75" customHeight="1" x14ac:dyDescent="0.25">
      <c r="B249" s="20">
        <f t="shared" si="19"/>
        <v>246</v>
      </c>
      <c r="C249" s="22" t="str">
        <f t="shared" si="20"/>
        <v>La Porteuse D'Eau #246</v>
      </c>
      <c r="D249" t="str">
        <f t="shared" si="21"/>
        <v>COR22C246</v>
      </c>
      <c r="E249" s="56" t="s">
        <v>206</v>
      </c>
      <c r="F249" s="20">
        <v>1000</v>
      </c>
      <c r="G249" s="63" t="s">
        <v>201</v>
      </c>
      <c r="H249" s="23" t="s">
        <v>157</v>
      </c>
      <c r="J249" s="57" t="s">
        <v>192</v>
      </c>
      <c r="K249" s="22" t="s">
        <v>193</v>
      </c>
      <c r="L249" s="57" t="s">
        <v>158</v>
      </c>
      <c r="M249" s="22">
        <v>1</v>
      </c>
      <c r="N249" s="57" t="s">
        <v>159</v>
      </c>
      <c r="O249" s="22">
        <v>1</v>
      </c>
      <c r="P249" s="57" t="s">
        <v>160</v>
      </c>
      <c r="Q249" s="22">
        <v>1</v>
      </c>
      <c r="V249" s="57" t="s">
        <v>194</v>
      </c>
      <c r="Z249" s="57" t="s">
        <v>38</v>
      </c>
      <c r="AA249" s="22" t="s">
        <v>196</v>
      </c>
      <c r="AF249" s="57" t="s">
        <v>39</v>
      </c>
      <c r="AG249" s="22" t="s">
        <v>199</v>
      </c>
      <c r="AH249" s="57" t="s">
        <v>40</v>
      </c>
      <c r="AI249" s="22" t="s">
        <v>200</v>
      </c>
      <c r="AW249" s="22"/>
      <c r="AX249" s="20" t="s">
        <v>23</v>
      </c>
      <c r="AY249" s="20">
        <v>10</v>
      </c>
      <c r="AZ249" s="20" t="s">
        <v>24</v>
      </c>
      <c r="BA249" s="20">
        <v>90</v>
      </c>
      <c r="BD249" s="14"/>
      <c r="BJ249" t="s">
        <v>170</v>
      </c>
      <c r="BK249" t="s">
        <v>166</v>
      </c>
      <c r="BN249" s="36">
        <v>975</v>
      </c>
      <c r="BO249" s="36">
        <v>975</v>
      </c>
      <c r="BP249">
        <f t="shared" si="18"/>
        <v>408</v>
      </c>
      <c r="BR249" s="38">
        <v>44733</v>
      </c>
      <c r="BS249" s="20" t="s">
        <v>167</v>
      </c>
      <c r="BT249" s="20" t="str">
        <f t="shared" si="17"/>
        <v>LaPorteuseD'Eau_COR22C246</v>
      </c>
    </row>
    <row r="250" spans="2:72" ht="18.75" customHeight="1" x14ac:dyDescent="0.25">
      <c r="B250" s="20">
        <f t="shared" si="19"/>
        <v>247</v>
      </c>
      <c r="C250" s="22" t="str">
        <f t="shared" si="20"/>
        <v>La Porteuse D'Eau #247</v>
      </c>
      <c r="D250" t="str">
        <f t="shared" si="21"/>
        <v>COR22C247</v>
      </c>
      <c r="E250" s="56" t="s">
        <v>206</v>
      </c>
      <c r="F250" s="20">
        <v>1000</v>
      </c>
      <c r="G250" s="63" t="s">
        <v>201</v>
      </c>
      <c r="H250" s="23" t="s">
        <v>157</v>
      </c>
      <c r="J250" s="57" t="s">
        <v>192</v>
      </c>
      <c r="K250" s="22" t="s">
        <v>193</v>
      </c>
      <c r="L250" s="57" t="s">
        <v>158</v>
      </c>
      <c r="M250" s="22">
        <v>1</v>
      </c>
      <c r="N250" s="57" t="s">
        <v>159</v>
      </c>
      <c r="O250" s="22">
        <v>1</v>
      </c>
      <c r="P250" s="57" t="s">
        <v>160</v>
      </c>
      <c r="Q250" s="22">
        <v>1</v>
      </c>
      <c r="V250" s="57" t="s">
        <v>194</v>
      </c>
      <c r="Z250" s="57" t="s">
        <v>38</v>
      </c>
      <c r="AA250" s="22" t="s">
        <v>196</v>
      </c>
      <c r="AF250" s="57" t="s">
        <v>39</v>
      </c>
      <c r="AG250" s="22" t="s">
        <v>199</v>
      </c>
      <c r="AH250" s="57" t="s">
        <v>40</v>
      </c>
      <c r="AI250" s="22" t="s">
        <v>200</v>
      </c>
      <c r="AW250" s="22"/>
      <c r="AX250" s="20" t="s">
        <v>23</v>
      </c>
      <c r="AY250" s="20">
        <v>10</v>
      </c>
      <c r="AZ250" s="20" t="s">
        <v>24</v>
      </c>
      <c r="BA250" s="20">
        <v>90</v>
      </c>
      <c r="BD250" s="14"/>
      <c r="BJ250" t="s">
        <v>170</v>
      </c>
      <c r="BK250" t="s">
        <v>166</v>
      </c>
      <c r="BN250" s="36">
        <v>975</v>
      </c>
      <c r="BO250" s="36">
        <v>975</v>
      </c>
      <c r="BP250">
        <f t="shared" si="18"/>
        <v>408</v>
      </c>
      <c r="BR250" s="38">
        <v>44733</v>
      </c>
      <c r="BS250" s="20" t="s">
        <v>167</v>
      </c>
      <c r="BT250" s="20" t="str">
        <f t="shared" si="17"/>
        <v>LaPorteuseD'Eau_COR22C247</v>
      </c>
    </row>
    <row r="251" spans="2:72" ht="18.75" customHeight="1" x14ac:dyDescent="0.25">
      <c r="B251" s="20">
        <f t="shared" si="19"/>
        <v>248</v>
      </c>
      <c r="C251" s="22" t="str">
        <f t="shared" si="20"/>
        <v>La Porteuse D'Eau #248</v>
      </c>
      <c r="D251" t="str">
        <f t="shared" si="21"/>
        <v>COR22C248</v>
      </c>
      <c r="E251" s="56" t="s">
        <v>206</v>
      </c>
      <c r="F251" s="20">
        <v>1000</v>
      </c>
      <c r="G251" s="63" t="s">
        <v>201</v>
      </c>
      <c r="H251" s="23" t="s">
        <v>157</v>
      </c>
      <c r="J251" s="57" t="s">
        <v>192</v>
      </c>
      <c r="K251" s="22" t="s">
        <v>193</v>
      </c>
      <c r="L251" s="57" t="s">
        <v>158</v>
      </c>
      <c r="M251" s="22">
        <v>1</v>
      </c>
      <c r="N251" s="57" t="s">
        <v>159</v>
      </c>
      <c r="O251" s="22">
        <v>1</v>
      </c>
      <c r="P251" s="57" t="s">
        <v>160</v>
      </c>
      <c r="Q251" s="22">
        <v>1</v>
      </c>
      <c r="V251" s="57" t="s">
        <v>194</v>
      </c>
      <c r="Z251" s="57" t="s">
        <v>38</v>
      </c>
      <c r="AA251" s="22" t="s">
        <v>196</v>
      </c>
      <c r="AF251" s="57" t="s">
        <v>39</v>
      </c>
      <c r="AG251" s="22" t="s">
        <v>199</v>
      </c>
      <c r="AH251" s="57" t="s">
        <v>40</v>
      </c>
      <c r="AI251" s="22" t="s">
        <v>200</v>
      </c>
      <c r="AW251" s="22"/>
      <c r="AX251" s="20" t="s">
        <v>23</v>
      </c>
      <c r="AY251" s="20">
        <v>10</v>
      </c>
      <c r="AZ251" s="20" t="s">
        <v>24</v>
      </c>
      <c r="BA251" s="20">
        <v>90</v>
      </c>
      <c r="BD251" s="14"/>
      <c r="BJ251" t="s">
        <v>170</v>
      </c>
      <c r="BK251" t="s">
        <v>166</v>
      </c>
      <c r="BN251" s="36">
        <v>975</v>
      </c>
      <c r="BO251" s="36">
        <v>975</v>
      </c>
      <c r="BP251">
        <f t="shared" si="18"/>
        <v>408</v>
      </c>
      <c r="BR251" s="38">
        <v>44733</v>
      </c>
      <c r="BS251" s="20" t="s">
        <v>167</v>
      </c>
      <c r="BT251" s="20" t="str">
        <f t="shared" si="17"/>
        <v>LaPorteuseD'Eau_COR22C248</v>
      </c>
    </row>
    <row r="252" spans="2:72" ht="18.75" customHeight="1" x14ac:dyDescent="0.25">
      <c r="B252" s="20">
        <f t="shared" si="19"/>
        <v>249</v>
      </c>
      <c r="C252" s="22" t="str">
        <f t="shared" si="20"/>
        <v>La Porteuse D'Eau #249</v>
      </c>
      <c r="D252" t="str">
        <f t="shared" si="21"/>
        <v>COR22C249</v>
      </c>
      <c r="E252" s="56" t="s">
        <v>206</v>
      </c>
      <c r="F252" s="20">
        <v>1000</v>
      </c>
      <c r="G252" s="63" t="s">
        <v>201</v>
      </c>
      <c r="H252" s="23" t="s">
        <v>157</v>
      </c>
      <c r="J252" s="57" t="s">
        <v>192</v>
      </c>
      <c r="K252" s="22" t="s">
        <v>193</v>
      </c>
      <c r="L252" s="57" t="s">
        <v>158</v>
      </c>
      <c r="M252" s="22">
        <v>1</v>
      </c>
      <c r="N252" s="57" t="s">
        <v>159</v>
      </c>
      <c r="O252" s="22">
        <v>1</v>
      </c>
      <c r="P252" s="57" t="s">
        <v>160</v>
      </c>
      <c r="Q252" s="22">
        <v>1</v>
      </c>
      <c r="V252" s="57" t="s">
        <v>194</v>
      </c>
      <c r="Z252" s="57" t="s">
        <v>38</v>
      </c>
      <c r="AA252" s="22" t="s">
        <v>196</v>
      </c>
      <c r="AF252" s="57" t="s">
        <v>39</v>
      </c>
      <c r="AG252" s="22" t="s">
        <v>199</v>
      </c>
      <c r="AH252" s="57" t="s">
        <v>40</v>
      </c>
      <c r="AI252" s="22" t="s">
        <v>200</v>
      </c>
      <c r="AW252" s="22"/>
      <c r="AX252" s="20" t="s">
        <v>23</v>
      </c>
      <c r="AY252" s="20">
        <v>10</v>
      </c>
      <c r="AZ252" s="20" t="s">
        <v>24</v>
      </c>
      <c r="BA252" s="20">
        <v>90</v>
      </c>
      <c r="BD252" s="14"/>
      <c r="BJ252" t="s">
        <v>170</v>
      </c>
      <c r="BK252" t="s">
        <v>166</v>
      </c>
      <c r="BN252" s="36">
        <v>975</v>
      </c>
      <c r="BO252" s="36">
        <v>975</v>
      </c>
      <c r="BP252">
        <f t="shared" si="18"/>
        <v>408</v>
      </c>
      <c r="BR252" s="38">
        <v>44733</v>
      </c>
      <c r="BS252" s="20" t="s">
        <v>167</v>
      </c>
      <c r="BT252" s="20" t="str">
        <f t="shared" si="17"/>
        <v>LaPorteuseD'Eau_COR22C249</v>
      </c>
    </row>
    <row r="253" spans="2:72" ht="18.75" customHeight="1" x14ac:dyDescent="0.25">
      <c r="B253" s="20">
        <f t="shared" si="19"/>
        <v>250</v>
      </c>
      <c r="C253" s="22" t="str">
        <f t="shared" si="20"/>
        <v>La Porteuse D'Eau #250</v>
      </c>
      <c r="D253" t="str">
        <f t="shared" si="21"/>
        <v>COR22C250</v>
      </c>
      <c r="E253" s="56" t="s">
        <v>206</v>
      </c>
      <c r="F253" s="20">
        <v>1000</v>
      </c>
      <c r="G253" s="63" t="s">
        <v>201</v>
      </c>
      <c r="H253" s="23" t="s">
        <v>157</v>
      </c>
      <c r="J253" s="57" t="s">
        <v>192</v>
      </c>
      <c r="K253" s="22" t="s">
        <v>193</v>
      </c>
      <c r="L253" s="57" t="s">
        <v>158</v>
      </c>
      <c r="M253" s="22">
        <v>1</v>
      </c>
      <c r="N253" s="57" t="s">
        <v>159</v>
      </c>
      <c r="O253" s="22">
        <v>1</v>
      </c>
      <c r="P253" s="57" t="s">
        <v>160</v>
      </c>
      <c r="Q253" s="22">
        <v>1</v>
      </c>
      <c r="V253" s="57" t="s">
        <v>194</v>
      </c>
      <c r="Z253" s="57" t="s">
        <v>38</v>
      </c>
      <c r="AA253" s="22" t="s">
        <v>196</v>
      </c>
      <c r="AF253" s="57" t="s">
        <v>39</v>
      </c>
      <c r="AG253" s="22" t="s">
        <v>199</v>
      </c>
      <c r="AH253" s="57" t="s">
        <v>40</v>
      </c>
      <c r="AI253" s="22" t="s">
        <v>200</v>
      </c>
      <c r="AW253" s="22"/>
      <c r="AX253" s="20" t="s">
        <v>23</v>
      </c>
      <c r="AY253" s="20">
        <v>10</v>
      </c>
      <c r="AZ253" s="20" t="s">
        <v>24</v>
      </c>
      <c r="BA253" s="20">
        <v>90</v>
      </c>
      <c r="BD253" s="14"/>
      <c r="BJ253" t="s">
        <v>170</v>
      </c>
      <c r="BK253" t="s">
        <v>166</v>
      </c>
      <c r="BN253" s="36">
        <v>975</v>
      </c>
      <c r="BO253" s="36">
        <v>975</v>
      </c>
      <c r="BP253">
        <f t="shared" si="18"/>
        <v>408</v>
      </c>
      <c r="BR253" s="38">
        <v>44733</v>
      </c>
      <c r="BS253" s="20" t="s">
        <v>167</v>
      </c>
      <c r="BT253" s="20" t="str">
        <f t="shared" si="17"/>
        <v>LaPorteuseD'Eau_COR22C250</v>
      </c>
    </row>
    <row r="254" spans="2:72" ht="18.75" customHeight="1" x14ac:dyDescent="0.25">
      <c r="B254" s="20">
        <f t="shared" si="19"/>
        <v>251</v>
      </c>
      <c r="C254" s="22" t="str">
        <f t="shared" si="20"/>
        <v>La Porteuse D'Eau #251</v>
      </c>
      <c r="D254" t="str">
        <f t="shared" si="21"/>
        <v>COR22C251</v>
      </c>
      <c r="E254" s="56" t="s">
        <v>206</v>
      </c>
      <c r="F254" s="20">
        <v>1000</v>
      </c>
      <c r="G254" s="63" t="s">
        <v>201</v>
      </c>
      <c r="H254" s="23" t="s">
        <v>157</v>
      </c>
      <c r="J254" s="57" t="s">
        <v>192</v>
      </c>
      <c r="K254" s="22" t="s">
        <v>193</v>
      </c>
      <c r="L254" s="57" t="s">
        <v>158</v>
      </c>
      <c r="M254" s="22">
        <v>1</v>
      </c>
      <c r="N254" s="57" t="s">
        <v>159</v>
      </c>
      <c r="O254" s="22">
        <v>1</v>
      </c>
      <c r="P254" s="57" t="s">
        <v>160</v>
      </c>
      <c r="Q254" s="22">
        <v>1</v>
      </c>
      <c r="V254" s="57" t="s">
        <v>194</v>
      </c>
      <c r="Z254" s="57" t="s">
        <v>38</v>
      </c>
      <c r="AA254" s="22" t="s">
        <v>196</v>
      </c>
      <c r="AF254" s="57" t="s">
        <v>39</v>
      </c>
      <c r="AG254" s="22" t="s">
        <v>199</v>
      </c>
      <c r="AH254" s="57" t="s">
        <v>40</v>
      </c>
      <c r="AI254" s="22" t="s">
        <v>200</v>
      </c>
      <c r="AW254" s="22"/>
      <c r="AX254" s="20" t="s">
        <v>23</v>
      </c>
      <c r="AY254" s="20">
        <v>10</v>
      </c>
      <c r="AZ254" s="20" t="s">
        <v>24</v>
      </c>
      <c r="BA254" s="20">
        <v>90</v>
      </c>
      <c r="BD254" s="14"/>
      <c r="BJ254" t="s">
        <v>170</v>
      </c>
      <c r="BK254" t="s">
        <v>166</v>
      </c>
      <c r="BN254" s="36">
        <v>975</v>
      </c>
      <c r="BO254" s="36">
        <v>975</v>
      </c>
      <c r="BP254">
        <f t="shared" si="18"/>
        <v>408</v>
      </c>
      <c r="BR254" s="38">
        <v>44733</v>
      </c>
      <c r="BS254" s="20" t="s">
        <v>167</v>
      </c>
      <c r="BT254" s="20" t="str">
        <f t="shared" si="17"/>
        <v>LaPorteuseD'Eau_COR22C251</v>
      </c>
    </row>
    <row r="255" spans="2:72" ht="18.75" customHeight="1" x14ac:dyDescent="0.25">
      <c r="B255" s="20">
        <f t="shared" si="19"/>
        <v>252</v>
      </c>
      <c r="C255" s="22" t="str">
        <f t="shared" si="20"/>
        <v>La Porteuse D'Eau #252</v>
      </c>
      <c r="D255" t="str">
        <f t="shared" si="21"/>
        <v>COR22C252</v>
      </c>
      <c r="E255" s="56" t="s">
        <v>206</v>
      </c>
      <c r="F255" s="20">
        <v>1000</v>
      </c>
      <c r="G255" s="63" t="s">
        <v>201</v>
      </c>
      <c r="H255" s="23" t="s">
        <v>157</v>
      </c>
      <c r="J255" s="57" t="s">
        <v>192</v>
      </c>
      <c r="K255" s="22" t="s">
        <v>193</v>
      </c>
      <c r="L255" s="57" t="s">
        <v>158</v>
      </c>
      <c r="M255" s="22">
        <v>1</v>
      </c>
      <c r="N255" s="57" t="s">
        <v>159</v>
      </c>
      <c r="O255" s="22">
        <v>1</v>
      </c>
      <c r="P255" s="57" t="s">
        <v>160</v>
      </c>
      <c r="Q255" s="22">
        <v>1</v>
      </c>
      <c r="V255" s="57" t="s">
        <v>194</v>
      </c>
      <c r="Z255" s="57" t="s">
        <v>38</v>
      </c>
      <c r="AA255" s="22" t="s">
        <v>196</v>
      </c>
      <c r="AF255" s="57" t="s">
        <v>39</v>
      </c>
      <c r="AG255" s="22" t="s">
        <v>199</v>
      </c>
      <c r="AH255" s="57" t="s">
        <v>40</v>
      </c>
      <c r="AI255" s="22" t="s">
        <v>200</v>
      </c>
      <c r="AW255" s="22"/>
      <c r="AX255" s="20" t="s">
        <v>23</v>
      </c>
      <c r="AY255" s="20">
        <v>10</v>
      </c>
      <c r="AZ255" s="20" t="s">
        <v>24</v>
      </c>
      <c r="BA255" s="20">
        <v>90</v>
      </c>
      <c r="BD255" s="14"/>
      <c r="BJ255" t="s">
        <v>170</v>
      </c>
      <c r="BK255" t="s">
        <v>166</v>
      </c>
      <c r="BN255" s="36">
        <v>975</v>
      </c>
      <c r="BO255" s="36">
        <v>975</v>
      </c>
      <c r="BP255">
        <f t="shared" si="18"/>
        <v>408</v>
      </c>
      <c r="BR255" s="38">
        <v>44733</v>
      </c>
      <c r="BS255" s="20" t="s">
        <v>167</v>
      </c>
      <c r="BT255" s="20" t="str">
        <f t="shared" si="17"/>
        <v>LaPorteuseD'Eau_COR22C252</v>
      </c>
    </row>
    <row r="256" spans="2:72" ht="18.75" customHeight="1" x14ac:dyDescent="0.25">
      <c r="B256" s="20">
        <f t="shared" si="19"/>
        <v>253</v>
      </c>
      <c r="C256" s="22" t="str">
        <f t="shared" si="20"/>
        <v>La Porteuse D'Eau #253</v>
      </c>
      <c r="D256" t="str">
        <f t="shared" si="21"/>
        <v>COR22C253</v>
      </c>
      <c r="E256" s="56" t="s">
        <v>206</v>
      </c>
      <c r="F256" s="20">
        <v>1000</v>
      </c>
      <c r="G256" s="63" t="s">
        <v>201</v>
      </c>
      <c r="H256" s="23" t="s">
        <v>157</v>
      </c>
      <c r="J256" s="57" t="s">
        <v>192</v>
      </c>
      <c r="K256" s="22" t="s">
        <v>193</v>
      </c>
      <c r="L256" s="57" t="s">
        <v>158</v>
      </c>
      <c r="M256" s="22">
        <v>1</v>
      </c>
      <c r="N256" s="57" t="s">
        <v>159</v>
      </c>
      <c r="O256" s="22">
        <v>1</v>
      </c>
      <c r="P256" s="57" t="s">
        <v>160</v>
      </c>
      <c r="Q256" s="22">
        <v>1</v>
      </c>
      <c r="V256" s="57" t="s">
        <v>194</v>
      </c>
      <c r="Z256" s="57" t="s">
        <v>38</v>
      </c>
      <c r="AA256" s="22" t="s">
        <v>196</v>
      </c>
      <c r="AF256" s="57" t="s">
        <v>39</v>
      </c>
      <c r="AG256" s="22" t="s">
        <v>199</v>
      </c>
      <c r="AH256" s="57" t="s">
        <v>40</v>
      </c>
      <c r="AI256" s="22" t="s">
        <v>200</v>
      </c>
      <c r="AW256" s="22"/>
      <c r="AX256" s="20" t="s">
        <v>23</v>
      </c>
      <c r="AY256" s="20">
        <v>10</v>
      </c>
      <c r="AZ256" s="20" t="s">
        <v>24</v>
      </c>
      <c r="BA256" s="20">
        <v>90</v>
      </c>
      <c r="BD256" s="14"/>
      <c r="BJ256" t="s">
        <v>170</v>
      </c>
      <c r="BK256" t="s">
        <v>166</v>
      </c>
      <c r="BN256" s="36">
        <v>975</v>
      </c>
      <c r="BO256" s="36">
        <v>975</v>
      </c>
      <c r="BP256">
        <f t="shared" si="18"/>
        <v>408</v>
      </c>
      <c r="BR256" s="38">
        <v>44733</v>
      </c>
      <c r="BS256" s="20" t="s">
        <v>167</v>
      </c>
      <c r="BT256" s="20" t="str">
        <f t="shared" si="17"/>
        <v>LaPorteuseD'Eau_COR22C253</v>
      </c>
    </row>
    <row r="257" spans="2:72" ht="18.75" customHeight="1" x14ac:dyDescent="0.25">
      <c r="B257" s="20">
        <f t="shared" si="19"/>
        <v>254</v>
      </c>
      <c r="C257" s="22" t="str">
        <f t="shared" si="20"/>
        <v>La Porteuse D'Eau #254</v>
      </c>
      <c r="D257" t="str">
        <f t="shared" si="21"/>
        <v>COR22C254</v>
      </c>
      <c r="E257" s="56" t="s">
        <v>206</v>
      </c>
      <c r="F257" s="20">
        <v>1000</v>
      </c>
      <c r="G257" s="63" t="s">
        <v>201</v>
      </c>
      <c r="H257" s="23" t="s">
        <v>157</v>
      </c>
      <c r="J257" s="57" t="s">
        <v>192</v>
      </c>
      <c r="K257" s="22" t="s">
        <v>193</v>
      </c>
      <c r="L257" s="57" t="s">
        <v>158</v>
      </c>
      <c r="M257" s="22">
        <v>1</v>
      </c>
      <c r="N257" s="57" t="s">
        <v>159</v>
      </c>
      <c r="O257" s="22">
        <v>1</v>
      </c>
      <c r="P257" s="57" t="s">
        <v>160</v>
      </c>
      <c r="Q257" s="22">
        <v>1</v>
      </c>
      <c r="V257" s="57" t="s">
        <v>194</v>
      </c>
      <c r="Z257" s="57" t="s">
        <v>38</v>
      </c>
      <c r="AA257" s="22" t="s">
        <v>196</v>
      </c>
      <c r="AF257" s="57" t="s">
        <v>39</v>
      </c>
      <c r="AG257" s="22" t="s">
        <v>199</v>
      </c>
      <c r="AH257" s="57" t="s">
        <v>40</v>
      </c>
      <c r="AI257" s="22" t="s">
        <v>200</v>
      </c>
      <c r="AW257" s="22"/>
      <c r="AX257" s="20" t="s">
        <v>23</v>
      </c>
      <c r="AY257" s="20">
        <v>10</v>
      </c>
      <c r="AZ257" s="20" t="s">
        <v>24</v>
      </c>
      <c r="BA257" s="20">
        <v>90</v>
      </c>
      <c r="BD257" s="14"/>
      <c r="BJ257" t="s">
        <v>170</v>
      </c>
      <c r="BK257" t="s">
        <v>166</v>
      </c>
      <c r="BN257" s="36">
        <v>975</v>
      </c>
      <c r="BO257" s="36">
        <v>975</v>
      </c>
      <c r="BP257">
        <f t="shared" si="18"/>
        <v>408</v>
      </c>
      <c r="BR257" s="38">
        <v>44733</v>
      </c>
      <c r="BS257" s="20" t="s">
        <v>167</v>
      </c>
      <c r="BT257" s="20" t="str">
        <f t="shared" si="17"/>
        <v>LaPorteuseD'Eau_COR22C254</v>
      </c>
    </row>
    <row r="258" spans="2:72" ht="18.75" customHeight="1" x14ac:dyDescent="0.25">
      <c r="B258" s="20">
        <f t="shared" si="19"/>
        <v>255</v>
      </c>
      <c r="C258" s="22" t="str">
        <f t="shared" si="20"/>
        <v>La Porteuse D'Eau #255</v>
      </c>
      <c r="D258" t="str">
        <f t="shared" si="21"/>
        <v>COR22C255</v>
      </c>
      <c r="E258" s="56" t="s">
        <v>206</v>
      </c>
      <c r="F258" s="20">
        <v>1000</v>
      </c>
      <c r="G258" s="63" t="s">
        <v>201</v>
      </c>
      <c r="H258" s="23" t="s">
        <v>157</v>
      </c>
      <c r="J258" s="57" t="s">
        <v>192</v>
      </c>
      <c r="K258" s="22" t="s">
        <v>193</v>
      </c>
      <c r="L258" s="57" t="s">
        <v>158</v>
      </c>
      <c r="M258" s="22">
        <v>1</v>
      </c>
      <c r="N258" s="57" t="s">
        <v>159</v>
      </c>
      <c r="O258" s="22">
        <v>1</v>
      </c>
      <c r="P258" s="57" t="s">
        <v>160</v>
      </c>
      <c r="Q258" s="22">
        <v>1</v>
      </c>
      <c r="V258" s="57" t="s">
        <v>194</v>
      </c>
      <c r="Z258" s="57" t="s">
        <v>38</v>
      </c>
      <c r="AA258" s="22" t="s">
        <v>196</v>
      </c>
      <c r="AF258" s="57" t="s">
        <v>39</v>
      </c>
      <c r="AG258" s="22" t="s">
        <v>199</v>
      </c>
      <c r="AH258" s="57" t="s">
        <v>40</v>
      </c>
      <c r="AI258" s="22" t="s">
        <v>200</v>
      </c>
      <c r="AW258" s="22"/>
      <c r="AX258" s="20" t="s">
        <v>23</v>
      </c>
      <c r="AY258" s="20">
        <v>10</v>
      </c>
      <c r="AZ258" s="20" t="s">
        <v>24</v>
      </c>
      <c r="BA258" s="20">
        <v>90</v>
      </c>
      <c r="BD258" s="14"/>
      <c r="BJ258" t="s">
        <v>170</v>
      </c>
      <c r="BK258" t="s">
        <v>166</v>
      </c>
      <c r="BN258" s="36">
        <v>975</v>
      </c>
      <c r="BO258" s="36">
        <v>975</v>
      </c>
      <c r="BP258">
        <f t="shared" si="18"/>
        <v>408</v>
      </c>
      <c r="BR258" s="38">
        <v>44733</v>
      </c>
      <c r="BS258" s="20" t="s">
        <v>167</v>
      </c>
      <c r="BT258" s="20" t="str">
        <f t="shared" si="17"/>
        <v>LaPorteuseD'Eau_COR22C255</v>
      </c>
    </row>
    <row r="259" spans="2:72" ht="18.75" customHeight="1" x14ac:dyDescent="0.25">
      <c r="B259" s="20">
        <f t="shared" si="19"/>
        <v>256</v>
      </c>
      <c r="C259" s="22" t="str">
        <f t="shared" si="20"/>
        <v>La Porteuse D'Eau #256</v>
      </c>
      <c r="D259" t="str">
        <f t="shared" si="21"/>
        <v>COR22C256</v>
      </c>
      <c r="E259" s="56" t="s">
        <v>206</v>
      </c>
      <c r="F259" s="20">
        <v>1000</v>
      </c>
      <c r="G259" s="63" t="s">
        <v>201</v>
      </c>
      <c r="H259" s="23" t="s">
        <v>157</v>
      </c>
      <c r="J259" s="57" t="s">
        <v>192</v>
      </c>
      <c r="K259" s="22" t="s">
        <v>193</v>
      </c>
      <c r="L259" s="57" t="s">
        <v>158</v>
      </c>
      <c r="M259" s="22">
        <v>1</v>
      </c>
      <c r="N259" s="57" t="s">
        <v>159</v>
      </c>
      <c r="O259" s="22">
        <v>1</v>
      </c>
      <c r="P259" s="57" t="s">
        <v>160</v>
      </c>
      <c r="Q259" s="22">
        <v>1</v>
      </c>
      <c r="V259" s="57" t="s">
        <v>194</v>
      </c>
      <c r="Z259" s="57" t="s">
        <v>38</v>
      </c>
      <c r="AA259" s="22" t="s">
        <v>196</v>
      </c>
      <c r="AF259" s="57" t="s">
        <v>39</v>
      </c>
      <c r="AG259" s="22" t="s">
        <v>199</v>
      </c>
      <c r="AH259" s="57" t="s">
        <v>40</v>
      </c>
      <c r="AI259" s="22" t="s">
        <v>200</v>
      </c>
      <c r="AW259" s="22"/>
      <c r="AX259" s="20" t="s">
        <v>23</v>
      </c>
      <c r="AY259" s="20">
        <v>10</v>
      </c>
      <c r="AZ259" s="20" t="s">
        <v>24</v>
      </c>
      <c r="BA259" s="20">
        <v>90</v>
      </c>
      <c r="BD259" s="14"/>
      <c r="BJ259" t="s">
        <v>170</v>
      </c>
      <c r="BK259" t="s">
        <v>166</v>
      </c>
      <c r="BN259" s="36">
        <v>975</v>
      </c>
      <c r="BO259" s="36">
        <v>975</v>
      </c>
      <c r="BP259">
        <f t="shared" si="18"/>
        <v>408</v>
      </c>
      <c r="BR259" s="38">
        <v>44733</v>
      </c>
      <c r="BS259" s="20" t="s">
        <v>167</v>
      </c>
      <c r="BT259" s="20" t="str">
        <f t="shared" si="17"/>
        <v>LaPorteuseD'Eau_COR22C256</v>
      </c>
    </row>
    <row r="260" spans="2:72" ht="18.75" customHeight="1" x14ac:dyDescent="0.25">
      <c r="B260" s="20">
        <f t="shared" si="19"/>
        <v>257</v>
      </c>
      <c r="C260" s="22" t="str">
        <f t="shared" si="20"/>
        <v>La Porteuse D'Eau #257</v>
      </c>
      <c r="D260" t="str">
        <f t="shared" si="21"/>
        <v>COR22C257</v>
      </c>
      <c r="E260" s="56" t="s">
        <v>206</v>
      </c>
      <c r="F260" s="20">
        <v>1000</v>
      </c>
      <c r="G260" s="63" t="s">
        <v>201</v>
      </c>
      <c r="H260" s="23" t="s">
        <v>157</v>
      </c>
      <c r="J260" s="57" t="s">
        <v>192</v>
      </c>
      <c r="K260" s="22" t="s">
        <v>193</v>
      </c>
      <c r="L260" s="57" t="s">
        <v>158</v>
      </c>
      <c r="M260" s="22">
        <v>1</v>
      </c>
      <c r="N260" s="57" t="s">
        <v>159</v>
      </c>
      <c r="O260" s="22">
        <v>1</v>
      </c>
      <c r="P260" s="57" t="s">
        <v>160</v>
      </c>
      <c r="Q260" s="22">
        <v>1</v>
      </c>
      <c r="V260" s="57" t="s">
        <v>194</v>
      </c>
      <c r="Z260" s="57" t="s">
        <v>38</v>
      </c>
      <c r="AA260" s="22" t="s">
        <v>196</v>
      </c>
      <c r="AF260" s="57" t="s">
        <v>39</v>
      </c>
      <c r="AG260" s="22" t="s">
        <v>199</v>
      </c>
      <c r="AH260" s="57" t="s">
        <v>40</v>
      </c>
      <c r="AI260" s="22" t="s">
        <v>200</v>
      </c>
      <c r="AW260" s="22"/>
      <c r="AX260" s="20" t="s">
        <v>23</v>
      </c>
      <c r="AY260" s="20">
        <v>10</v>
      </c>
      <c r="AZ260" s="20" t="s">
        <v>24</v>
      </c>
      <c r="BA260" s="20">
        <v>90</v>
      </c>
      <c r="BD260" s="14"/>
      <c r="BJ260" t="s">
        <v>170</v>
      </c>
      <c r="BK260" t="s">
        <v>166</v>
      </c>
      <c r="BN260" s="36">
        <v>975</v>
      </c>
      <c r="BO260" s="36">
        <v>975</v>
      </c>
      <c r="BP260">
        <f t="shared" si="18"/>
        <v>408</v>
      </c>
      <c r="BR260" s="38">
        <v>44733</v>
      </c>
      <c r="BS260" s="20" t="s">
        <v>167</v>
      </c>
      <c r="BT260" s="20" t="str">
        <f t="shared" ref="BT260:BT323" si="22">SUBSTITUTE(BJ260," ","") &amp; "_" &amp; D260</f>
        <v>LaPorteuseD'Eau_COR22C257</v>
      </c>
    </row>
    <row r="261" spans="2:72" ht="18.75" customHeight="1" x14ac:dyDescent="0.25">
      <c r="B261" s="20">
        <f t="shared" si="19"/>
        <v>258</v>
      </c>
      <c r="C261" s="22" t="str">
        <f t="shared" si="20"/>
        <v>La Porteuse D'Eau #258</v>
      </c>
      <c r="D261" t="str">
        <f t="shared" si="21"/>
        <v>COR22C258</v>
      </c>
      <c r="E261" s="56" t="s">
        <v>206</v>
      </c>
      <c r="F261" s="20">
        <v>1000</v>
      </c>
      <c r="G261" s="63" t="s">
        <v>201</v>
      </c>
      <c r="H261" s="23" t="s">
        <v>157</v>
      </c>
      <c r="J261" s="57" t="s">
        <v>192</v>
      </c>
      <c r="K261" s="22" t="s">
        <v>193</v>
      </c>
      <c r="L261" s="57" t="s">
        <v>158</v>
      </c>
      <c r="M261" s="22">
        <v>1</v>
      </c>
      <c r="N261" s="57" t="s">
        <v>159</v>
      </c>
      <c r="O261" s="22">
        <v>1</v>
      </c>
      <c r="P261" s="57" t="s">
        <v>160</v>
      </c>
      <c r="Q261" s="22">
        <v>1</v>
      </c>
      <c r="V261" s="57" t="s">
        <v>194</v>
      </c>
      <c r="Z261" s="57" t="s">
        <v>38</v>
      </c>
      <c r="AA261" s="22" t="s">
        <v>196</v>
      </c>
      <c r="AF261" s="57" t="s">
        <v>39</v>
      </c>
      <c r="AG261" s="22" t="s">
        <v>199</v>
      </c>
      <c r="AH261" s="57" t="s">
        <v>40</v>
      </c>
      <c r="AI261" s="22" t="s">
        <v>200</v>
      </c>
      <c r="AW261" s="22"/>
      <c r="AX261" s="20" t="s">
        <v>23</v>
      </c>
      <c r="AY261" s="20">
        <v>10</v>
      </c>
      <c r="AZ261" s="20" t="s">
        <v>24</v>
      </c>
      <c r="BA261" s="20">
        <v>90</v>
      </c>
      <c r="BD261" s="14"/>
      <c r="BJ261" t="s">
        <v>170</v>
      </c>
      <c r="BK261" t="s">
        <v>166</v>
      </c>
      <c r="BN261" s="36">
        <v>975</v>
      </c>
      <c r="BO261" s="36">
        <v>975</v>
      </c>
      <c r="BP261">
        <f t="shared" ref="BP261:BP324" si="23">24*17</f>
        <v>408</v>
      </c>
      <c r="BR261" s="38">
        <v>44733</v>
      </c>
      <c r="BS261" s="20" t="s">
        <v>167</v>
      </c>
      <c r="BT261" s="20" t="str">
        <f t="shared" si="22"/>
        <v>LaPorteuseD'Eau_COR22C258</v>
      </c>
    </row>
    <row r="262" spans="2:72" ht="18.75" customHeight="1" x14ac:dyDescent="0.25">
      <c r="B262" s="20">
        <f t="shared" ref="B262:B325" si="24">+B261+1</f>
        <v>259</v>
      </c>
      <c r="C262" s="22" t="str">
        <f t="shared" si="20"/>
        <v>La Porteuse D'Eau #259</v>
      </c>
      <c r="D262" t="str">
        <f t="shared" si="21"/>
        <v>COR22C259</v>
      </c>
      <c r="E262" s="56" t="s">
        <v>206</v>
      </c>
      <c r="F262" s="20">
        <v>1000</v>
      </c>
      <c r="G262" s="63" t="s">
        <v>201</v>
      </c>
      <c r="H262" s="23" t="s">
        <v>157</v>
      </c>
      <c r="J262" s="57" t="s">
        <v>192</v>
      </c>
      <c r="K262" s="22" t="s">
        <v>193</v>
      </c>
      <c r="L262" s="57" t="s">
        <v>158</v>
      </c>
      <c r="M262" s="22">
        <v>1</v>
      </c>
      <c r="N262" s="57" t="s">
        <v>159</v>
      </c>
      <c r="O262" s="22">
        <v>1</v>
      </c>
      <c r="P262" s="57" t="s">
        <v>160</v>
      </c>
      <c r="Q262" s="22">
        <v>1</v>
      </c>
      <c r="V262" s="57" t="s">
        <v>194</v>
      </c>
      <c r="Z262" s="57" t="s">
        <v>38</v>
      </c>
      <c r="AA262" s="22" t="s">
        <v>196</v>
      </c>
      <c r="AF262" s="57" t="s">
        <v>39</v>
      </c>
      <c r="AG262" s="22" t="s">
        <v>199</v>
      </c>
      <c r="AH262" s="57" t="s">
        <v>40</v>
      </c>
      <c r="AI262" s="22" t="s">
        <v>200</v>
      </c>
      <c r="AW262" s="22"/>
      <c r="AX262" s="20" t="s">
        <v>23</v>
      </c>
      <c r="AY262" s="20">
        <v>10</v>
      </c>
      <c r="AZ262" s="20" t="s">
        <v>24</v>
      </c>
      <c r="BA262" s="20">
        <v>90</v>
      </c>
      <c r="BD262" s="14"/>
      <c r="BJ262" t="s">
        <v>170</v>
      </c>
      <c r="BK262" t="s">
        <v>166</v>
      </c>
      <c r="BN262" s="36">
        <v>975</v>
      </c>
      <c r="BO262" s="36">
        <v>975</v>
      </c>
      <c r="BP262">
        <f t="shared" si="23"/>
        <v>408</v>
      </c>
      <c r="BR262" s="38">
        <v>44733</v>
      </c>
      <c r="BS262" s="20" t="s">
        <v>167</v>
      </c>
      <c r="BT262" s="20" t="str">
        <f t="shared" si="22"/>
        <v>LaPorteuseD'Eau_COR22C259</v>
      </c>
    </row>
    <row r="263" spans="2:72" ht="18.75" customHeight="1" x14ac:dyDescent="0.25">
      <c r="B263" s="20">
        <f t="shared" si="24"/>
        <v>260</v>
      </c>
      <c r="C263" s="22" t="str">
        <f t="shared" si="20"/>
        <v>La Porteuse D'Eau #260</v>
      </c>
      <c r="D263" t="str">
        <f t="shared" si="21"/>
        <v>COR22C260</v>
      </c>
      <c r="E263" s="56" t="s">
        <v>206</v>
      </c>
      <c r="F263" s="20">
        <v>1000</v>
      </c>
      <c r="G263" s="63" t="s">
        <v>201</v>
      </c>
      <c r="H263" s="23" t="s">
        <v>157</v>
      </c>
      <c r="J263" s="57" t="s">
        <v>192</v>
      </c>
      <c r="K263" s="22" t="s">
        <v>193</v>
      </c>
      <c r="L263" s="57" t="s">
        <v>158</v>
      </c>
      <c r="M263" s="22">
        <v>1</v>
      </c>
      <c r="N263" s="57" t="s">
        <v>159</v>
      </c>
      <c r="O263" s="22">
        <v>1</v>
      </c>
      <c r="P263" s="57" t="s">
        <v>160</v>
      </c>
      <c r="Q263" s="22">
        <v>1</v>
      </c>
      <c r="V263" s="57" t="s">
        <v>194</v>
      </c>
      <c r="Z263" s="57" t="s">
        <v>38</v>
      </c>
      <c r="AA263" s="22" t="s">
        <v>196</v>
      </c>
      <c r="AF263" s="57" t="s">
        <v>39</v>
      </c>
      <c r="AG263" s="22" t="s">
        <v>199</v>
      </c>
      <c r="AH263" s="57" t="s">
        <v>40</v>
      </c>
      <c r="AI263" s="22" t="s">
        <v>200</v>
      </c>
      <c r="AW263" s="22"/>
      <c r="AX263" s="20" t="s">
        <v>23</v>
      </c>
      <c r="AY263" s="20">
        <v>10</v>
      </c>
      <c r="AZ263" s="20" t="s">
        <v>24</v>
      </c>
      <c r="BA263" s="20">
        <v>90</v>
      </c>
      <c r="BD263" s="14"/>
      <c r="BJ263" t="s">
        <v>170</v>
      </c>
      <c r="BK263" t="s">
        <v>166</v>
      </c>
      <c r="BN263" s="36">
        <v>975</v>
      </c>
      <c r="BO263" s="36">
        <v>975</v>
      </c>
      <c r="BP263">
        <f t="shared" si="23"/>
        <v>408</v>
      </c>
      <c r="BR263" s="38">
        <v>44733</v>
      </c>
      <c r="BS263" s="20" t="s">
        <v>167</v>
      </c>
      <c r="BT263" s="20" t="str">
        <f t="shared" si="22"/>
        <v>LaPorteuseD'Eau_COR22C260</v>
      </c>
    </row>
    <row r="264" spans="2:72" ht="18.75" customHeight="1" x14ac:dyDescent="0.25">
      <c r="B264" s="20">
        <f t="shared" si="24"/>
        <v>261</v>
      </c>
      <c r="C264" s="22" t="str">
        <f t="shared" si="20"/>
        <v>La Porteuse D'Eau #261</v>
      </c>
      <c r="D264" t="str">
        <f t="shared" si="21"/>
        <v>COR22C261</v>
      </c>
      <c r="E264" s="56" t="s">
        <v>206</v>
      </c>
      <c r="F264" s="20">
        <v>1000</v>
      </c>
      <c r="G264" s="63" t="s">
        <v>201</v>
      </c>
      <c r="H264" s="23" t="s">
        <v>157</v>
      </c>
      <c r="J264" s="57" t="s">
        <v>192</v>
      </c>
      <c r="K264" s="22" t="s">
        <v>193</v>
      </c>
      <c r="L264" s="57" t="s">
        <v>158</v>
      </c>
      <c r="M264" s="22">
        <v>1</v>
      </c>
      <c r="N264" s="57" t="s">
        <v>159</v>
      </c>
      <c r="O264" s="22">
        <v>1</v>
      </c>
      <c r="P264" s="57" t="s">
        <v>160</v>
      </c>
      <c r="Q264" s="22">
        <v>1</v>
      </c>
      <c r="V264" s="57" t="s">
        <v>194</v>
      </c>
      <c r="Z264" s="57" t="s">
        <v>38</v>
      </c>
      <c r="AA264" s="22" t="s">
        <v>196</v>
      </c>
      <c r="AF264" s="57" t="s">
        <v>39</v>
      </c>
      <c r="AG264" s="22" t="s">
        <v>199</v>
      </c>
      <c r="AH264" s="57" t="s">
        <v>40</v>
      </c>
      <c r="AI264" s="22" t="s">
        <v>200</v>
      </c>
      <c r="AW264" s="22"/>
      <c r="AX264" s="20" t="s">
        <v>23</v>
      </c>
      <c r="AY264" s="20">
        <v>10</v>
      </c>
      <c r="AZ264" s="20" t="s">
        <v>24</v>
      </c>
      <c r="BA264" s="20">
        <v>90</v>
      </c>
      <c r="BD264" s="14"/>
      <c r="BJ264" t="s">
        <v>170</v>
      </c>
      <c r="BK264" t="s">
        <v>166</v>
      </c>
      <c r="BN264" s="36">
        <v>975</v>
      </c>
      <c r="BO264" s="36">
        <v>975</v>
      </c>
      <c r="BP264">
        <f t="shared" si="23"/>
        <v>408</v>
      </c>
      <c r="BR264" s="38">
        <v>44733</v>
      </c>
      <c r="BS264" s="20" t="s">
        <v>167</v>
      </c>
      <c r="BT264" s="20" t="str">
        <f t="shared" si="22"/>
        <v>LaPorteuseD'Eau_COR22C261</v>
      </c>
    </row>
    <row r="265" spans="2:72" ht="18.75" customHeight="1" x14ac:dyDescent="0.25">
      <c r="B265" s="20">
        <f t="shared" si="24"/>
        <v>262</v>
      </c>
      <c r="C265" s="22" t="str">
        <f t="shared" ref="C265:C328" si="25">+"La Porteuse D'Eau #"&amp;B265</f>
        <v>La Porteuse D'Eau #262</v>
      </c>
      <c r="D265" t="str">
        <f t="shared" ref="D265:D328" si="26">"COR22C"&amp;B265</f>
        <v>COR22C262</v>
      </c>
      <c r="E265" s="56" t="s">
        <v>206</v>
      </c>
      <c r="F265" s="20">
        <v>1000</v>
      </c>
      <c r="G265" s="63" t="s">
        <v>201</v>
      </c>
      <c r="H265" s="23" t="s">
        <v>157</v>
      </c>
      <c r="J265" s="57" t="s">
        <v>192</v>
      </c>
      <c r="K265" s="22" t="s">
        <v>193</v>
      </c>
      <c r="L265" s="57" t="s">
        <v>158</v>
      </c>
      <c r="M265" s="22">
        <v>1</v>
      </c>
      <c r="N265" s="57" t="s">
        <v>159</v>
      </c>
      <c r="O265" s="22">
        <v>1</v>
      </c>
      <c r="P265" s="57" t="s">
        <v>160</v>
      </c>
      <c r="Q265" s="22">
        <v>1</v>
      </c>
      <c r="V265" s="57" t="s">
        <v>194</v>
      </c>
      <c r="Z265" s="57" t="s">
        <v>38</v>
      </c>
      <c r="AA265" s="22" t="s">
        <v>196</v>
      </c>
      <c r="AF265" s="57" t="s">
        <v>39</v>
      </c>
      <c r="AG265" s="22" t="s">
        <v>199</v>
      </c>
      <c r="AH265" s="57" t="s">
        <v>40</v>
      </c>
      <c r="AI265" s="22" t="s">
        <v>200</v>
      </c>
      <c r="AW265" s="22"/>
      <c r="AX265" s="20" t="s">
        <v>23</v>
      </c>
      <c r="AY265" s="20">
        <v>10</v>
      </c>
      <c r="AZ265" s="20" t="s">
        <v>24</v>
      </c>
      <c r="BA265" s="20">
        <v>90</v>
      </c>
      <c r="BD265" s="14"/>
      <c r="BJ265" t="s">
        <v>170</v>
      </c>
      <c r="BK265" t="s">
        <v>166</v>
      </c>
      <c r="BN265" s="36">
        <v>975</v>
      </c>
      <c r="BO265" s="36">
        <v>975</v>
      </c>
      <c r="BP265">
        <f t="shared" si="23"/>
        <v>408</v>
      </c>
      <c r="BR265" s="38">
        <v>44733</v>
      </c>
      <c r="BS265" s="20" t="s">
        <v>167</v>
      </c>
      <c r="BT265" s="20" t="str">
        <f t="shared" si="22"/>
        <v>LaPorteuseD'Eau_COR22C262</v>
      </c>
    </row>
    <row r="266" spans="2:72" ht="18.75" customHeight="1" x14ac:dyDescent="0.25">
      <c r="B266" s="20">
        <f t="shared" si="24"/>
        <v>263</v>
      </c>
      <c r="C266" s="22" t="str">
        <f t="shared" si="25"/>
        <v>La Porteuse D'Eau #263</v>
      </c>
      <c r="D266" t="str">
        <f t="shared" si="26"/>
        <v>COR22C263</v>
      </c>
      <c r="E266" s="56" t="s">
        <v>206</v>
      </c>
      <c r="F266" s="20">
        <v>1000</v>
      </c>
      <c r="G266" s="63" t="s">
        <v>201</v>
      </c>
      <c r="H266" s="23" t="s">
        <v>157</v>
      </c>
      <c r="J266" s="57" t="s">
        <v>192</v>
      </c>
      <c r="K266" s="22" t="s">
        <v>193</v>
      </c>
      <c r="L266" s="57" t="s">
        <v>158</v>
      </c>
      <c r="M266" s="22">
        <v>1</v>
      </c>
      <c r="N266" s="57" t="s">
        <v>159</v>
      </c>
      <c r="O266" s="22">
        <v>1</v>
      </c>
      <c r="P266" s="57" t="s">
        <v>160</v>
      </c>
      <c r="Q266" s="22">
        <v>1</v>
      </c>
      <c r="V266" s="57" t="s">
        <v>194</v>
      </c>
      <c r="Z266" s="57" t="s">
        <v>38</v>
      </c>
      <c r="AA266" s="22" t="s">
        <v>196</v>
      </c>
      <c r="AF266" s="57" t="s">
        <v>39</v>
      </c>
      <c r="AG266" s="22" t="s">
        <v>199</v>
      </c>
      <c r="AH266" s="57" t="s">
        <v>40</v>
      </c>
      <c r="AI266" s="22" t="s">
        <v>200</v>
      </c>
      <c r="AW266" s="22"/>
      <c r="AX266" s="20" t="s">
        <v>23</v>
      </c>
      <c r="AY266" s="20">
        <v>10</v>
      </c>
      <c r="AZ266" s="20" t="s">
        <v>24</v>
      </c>
      <c r="BA266" s="20">
        <v>90</v>
      </c>
      <c r="BD266" s="14"/>
      <c r="BJ266" t="s">
        <v>170</v>
      </c>
      <c r="BK266" t="s">
        <v>166</v>
      </c>
      <c r="BN266" s="36">
        <v>975</v>
      </c>
      <c r="BO266" s="36">
        <v>975</v>
      </c>
      <c r="BP266">
        <f t="shared" si="23"/>
        <v>408</v>
      </c>
      <c r="BR266" s="38">
        <v>44733</v>
      </c>
      <c r="BS266" s="20" t="s">
        <v>167</v>
      </c>
      <c r="BT266" s="20" t="str">
        <f t="shared" si="22"/>
        <v>LaPorteuseD'Eau_COR22C263</v>
      </c>
    </row>
    <row r="267" spans="2:72" ht="18.75" customHeight="1" x14ac:dyDescent="0.25">
      <c r="B267" s="20">
        <f t="shared" si="24"/>
        <v>264</v>
      </c>
      <c r="C267" s="22" t="str">
        <f t="shared" si="25"/>
        <v>La Porteuse D'Eau #264</v>
      </c>
      <c r="D267" t="str">
        <f t="shared" si="26"/>
        <v>COR22C264</v>
      </c>
      <c r="E267" s="56" t="s">
        <v>206</v>
      </c>
      <c r="F267" s="20">
        <v>1000</v>
      </c>
      <c r="G267" s="63" t="s">
        <v>201</v>
      </c>
      <c r="H267" s="23" t="s">
        <v>157</v>
      </c>
      <c r="J267" s="57" t="s">
        <v>192</v>
      </c>
      <c r="K267" s="22" t="s">
        <v>193</v>
      </c>
      <c r="L267" s="57" t="s">
        <v>158</v>
      </c>
      <c r="M267" s="22">
        <v>1</v>
      </c>
      <c r="N267" s="57" t="s">
        <v>159</v>
      </c>
      <c r="O267" s="22">
        <v>1</v>
      </c>
      <c r="P267" s="57" t="s">
        <v>160</v>
      </c>
      <c r="Q267" s="22">
        <v>1</v>
      </c>
      <c r="V267" s="57" t="s">
        <v>194</v>
      </c>
      <c r="Z267" s="57" t="s">
        <v>38</v>
      </c>
      <c r="AA267" s="22" t="s">
        <v>196</v>
      </c>
      <c r="AF267" s="57" t="s">
        <v>39</v>
      </c>
      <c r="AG267" s="22" t="s">
        <v>199</v>
      </c>
      <c r="AH267" s="57" t="s">
        <v>40</v>
      </c>
      <c r="AI267" s="22" t="s">
        <v>200</v>
      </c>
      <c r="AW267" s="22"/>
      <c r="AX267" s="20" t="s">
        <v>23</v>
      </c>
      <c r="AY267" s="20">
        <v>10</v>
      </c>
      <c r="AZ267" s="20" t="s">
        <v>24</v>
      </c>
      <c r="BA267" s="20">
        <v>90</v>
      </c>
      <c r="BD267" s="14"/>
      <c r="BJ267" t="s">
        <v>170</v>
      </c>
      <c r="BK267" t="s">
        <v>166</v>
      </c>
      <c r="BN267" s="36">
        <v>975</v>
      </c>
      <c r="BO267" s="36">
        <v>975</v>
      </c>
      <c r="BP267">
        <f t="shared" si="23"/>
        <v>408</v>
      </c>
      <c r="BR267" s="38">
        <v>44733</v>
      </c>
      <c r="BS267" s="20" t="s">
        <v>167</v>
      </c>
      <c r="BT267" s="20" t="str">
        <f t="shared" si="22"/>
        <v>LaPorteuseD'Eau_COR22C264</v>
      </c>
    </row>
    <row r="268" spans="2:72" ht="18.75" customHeight="1" x14ac:dyDescent="0.25">
      <c r="B268" s="20">
        <f t="shared" si="24"/>
        <v>265</v>
      </c>
      <c r="C268" s="22" t="str">
        <f t="shared" si="25"/>
        <v>La Porteuse D'Eau #265</v>
      </c>
      <c r="D268" t="str">
        <f t="shared" si="26"/>
        <v>COR22C265</v>
      </c>
      <c r="E268" s="56" t="s">
        <v>206</v>
      </c>
      <c r="F268" s="20">
        <v>1000</v>
      </c>
      <c r="G268" s="63" t="s">
        <v>201</v>
      </c>
      <c r="H268" s="23" t="s">
        <v>157</v>
      </c>
      <c r="J268" s="57" t="s">
        <v>192</v>
      </c>
      <c r="K268" s="22" t="s">
        <v>193</v>
      </c>
      <c r="L268" s="57" t="s">
        <v>158</v>
      </c>
      <c r="M268" s="22">
        <v>1</v>
      </c>
      <c r="N268" s="57" t="s">
        <v>159</v>
      </c>
      <c r="O268" s="22">
        <v>1</v>
      </c>
      <c r="P268" s="57" t="s">
        <v>160</v>
      </c>
      <c r="Q268" s="22">
        <v>1</v>
      </c>
      <c r="V268" s="57" t="s">
        <v>194</v>
      </c>
      <c r="Z268" s="57" t="s">
        <v>38</v>
      </c>
      <c r="AA268" s="22" t="s">
        <v>196</v>
      </c>
      <c r="AF268" s="57" t="s">
        <v>39</v>
      </c>
      <c r="AG268" s="22" t="s">
        <v>199</v>
      </c>
      <c r="AH268" s="57" t="s">
        <v>40</v>
      </c>
      <c r="AI268" s="22" t="s">
        <v>200</v>
      </c>
      <c r="AW268" s="22"/>
      <c r="AX268" s="20" t="s">
        <v>23</v>
      </c>
      <c r="AY268" s="20">
        <v>10</v>
      </c>
      <c r="AZ268" s="20" t="s">
        <v>24</v>
      </c>
      <c r="BA268" s="20">
        <v>90</v>
      </c>
      <c r="BD268" s="14"/>
      <c r="BJ268" t="s">
        <v>170</v>
      </c>
      <c r="BK268" t="s">
        <v>166</v>
      </c>
      <c r="BN268" s="36">
        <v>975</v>
      </c>
      <c r="BO268" s="36">
        <v>975</v>
      </c>
      <c r="BP268">
        <f t="shared" si="23"/>
        <v>408</v>
      </c>
      <c r="BR268" s="38">
        <v>44733</v>
      </c>
      <c r="BS268" s="20" t="s">
        <v>167</v>
      </c>
      <c r="BT268" s="20" t="str">
        <f t="shared" si="22"/>
        <v>LaPorteuseD'Eau_COR22C265</v>
      </c>
    </row>
    <row r="269" spans="2:72" ht="18.75" customHeight="1" x14ac:dyDescent="0.25">
      <c r="B269" s="20">
        <f t="shared" si="24"/>
        <v>266</v>
      </c>
      <c r="C269" s="22" t="str">
        <f t="shared" si="25"/>
        <v>La Porteuse D'Eau #266</v>
      </c>
      <c r="D269" t="str">
        <f t="shared" si="26"/>
        <v>COR22C266</v>
      </c>
      <c r="E269" s="56" t="s">
        <v>206</v>
      </c>
      <c r="F269" s="20">
        <v>1000</v>
      </c>
      <c r="G269" s="63" t="s">
        <v>201</v>
      </c>
      <c r="H269" s="23" t="s">
        <v>157</v>
      </c>
      <c r="J269" s="57" t="s">
        <v>192</v>
      </c>
      <c r="K269" s="22" t="s">
        <v>193</v>
      </c>
      <c r="L269" s="57" t="s">
        <v>158</v>
      </c>
      <c r="M269" s="22">
        <v>1</v>
      </c>
      <c r="N269" s="57" t="s">
        <v>159</v>
      </c>
      <c r="O269" s="22">
        <v>1</v>
      </c>
      <c r="P269" s="57" t="s">
        <v>160</v>
      </c>
      <c r="Q269" s="22">
        <v>1</v>
      </c>
      <c r="V269" s="57" t="s">
        <v>194</v>
      </c>
      <c r="Z269" s="57" t="s">
        <v>38</v>
      </c>
      <c r="AA269" s="22" t="s">
        <v>196</v>
      </c>
      <c r="AF269" s="57" t="s">
        <v>39</v>
      </c>
      <c r="AG269" s="22" t="s">
        <v>199</v>
      </c>
      <c r="AH269" s="57" t="s">
        <v>40</v>
      </c>
      <c r="AI269" s="22" t="s">
        <v>200</v>
      </c>
      <c r="AW269" s="22"/>
      <c r="AX269" s="20" t="s">
        <v>23</v>
      </c>
      <c r="AY269" s="20">
        <v>10</v>
      </c>
      <c r="AZ269" s="20" t="s">
        <v>24</v>
      </c>
      <c r="BA269" s="20">
        <v>90</v>
      </c>
      <c r="BD269" s="14"/>
      <c r="BJ269" t="s">
        <v>170</v>
      </c>
      <c r="BK269" t="s">
        <v>166</v>
      </c>
      <c r="BN269" s="36">
        <v>975</v>
      </c>
      <c r="BO269" s="36">
        <v>975</v>
      </c>
      <c r="BP269">
        <f t="shared" si="23"/>
        <v>408</v>
      </c>
      <c r="BR269" s="38">
        <v>44733</v>
      </c>
      <c r="BS269" s="20" t="s">
        <v>167</v>
      </c>
      <c r="BT269" s="20" t="str">
        <f t="shared" si="22"/>
        <v>LaPorteuseD'Eau_COR22C266</v>
      </c>
    </row>
    <row r="270" spans="2:72" ht="18.75" customHeight="1" x14ac:dyDescent="0.25">
      <c r="B270" s="20">
        <f t="shared" si="24"/>
        <v>267</v>
      </c>
      <c r="C270" s="22" t="str">
        <f t="shared" si="25"/>
        <v>La Porteuse D'Eau #267</v>
      </c>
      <c r="D270" t="str">
        <f t="shared" si="26"/>
        <v>COR22C267</v>
      </c>
      <c r="E270" s="56" t="s">
        <v>206</v>
      </c>
      <c r="F270" s="20">
        <v>1000</v>
      </c>
      <c r="G270" s="63" t="s">
        <v>201</v>
      </c>
      <c r="H270" s="23" t="s">
        <v>157</v>
      </c>
      <c r="J270" s="57" t="s">
        <v>192</v>
      </c>
      <c r="K270" s="22" t="s">
        <v>193</v>
      </c>
      <c r="L270" s="57" t="s">
        <v>158</v>
      </c>
      <c r="M270" s="22">
        <v>1</v>
      </c>
      <c r="N270" s="57" t="s">
        <v>159</v>
      </c>
      <c r="O270" s="22">
        <v>1</v>
      </c>
      <c r="P270" s="57" t="s">
        <v>160</v>
      </c>
      <c r="Q270" s="22">
        <v>1</v>
      </c>
      <c r="V270" s="57" t="s">
        <v>194</v>
      </c>
      <c r="Z270" s="57" t="s">
        <v>38</v>
      </c>
      <c r="AA270" s="22" t="s">
        <v>196</v>
      </c>
      <c r="AF270" s="57" t="s">
        <v>39</v>
      </c>
      <c r="AG270" s="22" t="s">
        <v>199</v>
      </c>
      <c r="AH270" s="57" t="s">
        <v>40</v>
      </c>
      <c r="AI270" s="22" t="s">
        <v>200</v>
      </c>
      <c r="AW270" s="22"/>
      <c r="AX270" s="20" t="s">
        <v>23</v>
      </c>
      <c r="AY270" s="20">
        <v>10</v>
      </c>
      <c r="AZ270" s="20" t="s">
        <v>24</v>
      </c>
      <c r="BA270" s="20">
        <v>90</v>
      </c>
      <c r="BD270" s="14"/>
      <c r="BJ270" t="s">
        <v>170</v>
      </c>
      <c r="BK270" t="s">
        <v>166</v>
      </c>
      <c r="BN270" s="36">
        <v>975</v>
      </c>
      <c r="BO270" s="36">
        <v>975</v>
      </c>
      <c r="BP270">
        <f t="shared" si="23"/>
        <v>408</v>
      </c>
      <c r="BR270" s="38">
        <v>44733</v>
      </c>
      <c r="BS270" s="20" t="s">
        <v>167</v>
      </c>
      <c r="BT270" s="20" t="str">
        <f t="shared" si="22"/>
        <v>LaPorteuseD'Eau_COR22C267</v>
      </c>
    </row>
    <row r="271" spans="2:72" ht="18.75" customHeight="1" x14ac:dyDescent="0.25">
      <c r="B271" s="20">
        <f t="shared" si="24"/>
        <v>268</v>
      </c>
      <c r="C271" s="22" t="str">
        <f t="shared" si="25"/>
        <v>La Porteuse D'Eau #268</v>
      </c>
      <c r="D271" t="str">
        <f t="shared" si="26"/>
        <v>COR22C268</v>
      </c>
      <c r="E271" s="56" t="s">
        <v>206</v>
      </c>
      <c r="F271" s="20">
        <v>1000</v>
      </c>
      <c r="G271" s="63" t="s">
        <v>201</v>
      </c>
      <c r="H271" s="23" t="s">
        <v>157</v>
      </c>
      <c r="J271" s="57" t="s">
        <v>192</v>
      </c>
      <c r="K271" s="22" t="s">
        <v>193</v>
      </c>
      <c r="L271" s="57" t="s">
        <v>158</v>
      </c>
      <c r="M271" s="22">
        <v>1</v>
      </c>
      <c r="N271" s="57" t="s">
        <v>159</v>
      </c>
      <c r="O271" s="22">
        <v>1</v>
      </c>
      <c r="P271" s="57" t="s">
        <v>160</v>
      </c>
      <c r="Q271" s="22">
        <v>1</v>
      </c>
      <c r="V271" s="57" t="s">
        <v>194</v>
      </c>
      <c r="Z271" s="57" t="s">
        <v>38</v>
      </c>
      <c r="AA271" s="22" t="s">
        <v>196</v>
      </c>
      <c r="AF271" s="57" t="s">
        <v>39</v>
      </c>
      <c r="AG271" s="22" t="s">
        <v>199</v>
      </c>
      <c r="AH271" s="57" t="s">
        <v>40</v>
      </c>
      <c r="AI271" s="22" t="s">
        <v>200</v>
      </c>
      <c r="AW271" s="22"/>
      <c r="AX271" s="20" t="s">
        <v>23</v>
      </c>
      <c r="AY271" s="20">
        <v>10</v>
      </c>
      <c r="AZ271" s="20" t="s">
        <v>24</v>
      </c>
      <c r="BA271" s="20">
        <v>90</v>
      </c>
      <c r="BD271" s="14"/>
      <c r="BJ271" t="s">
        <v>170</v>
      </c>
      <c r="BK271" t="s">
        <v>166</v>
      </c>
      <c r="BN271" s="36">
        <v>975</v>
      </c>
      <c r="BO271" s="36">
        <v>975</v>
      </c>
      <c r="BP271">
        <f t="shared" si="23"/>
        <v>408</v>
      </c>
      <c r="BR271" s="38">
        <v>44733</v>
      </c>
      <c r="BS271" s="20" t="s">
        <v>167</v>
      </c>
      <c r="BT271" s="20" t="str">
        <f t="shared" si="22"/>
        <v>LaPorteuseD'Eau_COR22C268</v>
      </c>
    </row>
    <row r="272" spans="2:72" ht="18.75" customHeight="1" x14ac:dyDescent="0.25">
      <c r="B272" s="20">
        <f t="shared" si="24"/>
        <v>269</v>
      </c>
      <c r="C272" s="22" t="str">
        <f t="shared" si="25"/>
        <v>La Porteuse D'Eau #269</v>
      </c>
      <c r="D272" t="str">
        <f t="shared" si="26"/>
        <v>COR22C269</v>
      </c>
      <c r="E272" s="56" t="s">
        <v>206</v>
      </c>
      <c r="F272" s="20">
        <v>1000</v>
      </c>
      <c r="G272" s="63" t="s">
        <v>201</v>
      </c>
      <c r="H272" s="23" t="s">
        <v>157</v>
      </c>
      <c r="J272" s="57" t="s">
        <v>192</v>
      </c>
      <c r="K272" s="22" t="s">
        <v>193</v>
      </c>
      <c r="L272" s="57" t="s">
        <v>158</v>
      </c>
      <c r="M272" s="22">
        <v>1</v>
      </c>
      <c r="N272" s="57" t="s">
        <v>159</v>
      </c>
      <c r="O272" s="22">
        <v>1</v>
      </c>
      <c r="P272" s="57" t="s">
        <v>160</v>
      </c>
      <c r="Q272" s="22">
        <v>1</v>
      </c>
      <c r="V272" s="57" t="s">
        <v>194</v>
      </c>
      <c r="Z272" s="57" t="s">
        <v>38</v>
      </c>
      <c r="AA272" s="22" t="s">
        <v>196</v>
      </c>
      <c r="AF272" s="57" t="s">
        <v>39</v>
      </c>
      <c r="AG272" s="22" t="s">
        <v>199</v>
      </c>
      <c r="AH272" s="57" t="s">
        <v>40</v>
      </c>
      <c r="AI272" s="22" t="s">
        <v>200</v>
      </c>
      <c r="AW272" s="22"/>
      <c r="AX272" s="20" t="s">
        <v>23</v>
      </c>
      <c r="AY272" s="20">
        <v>10</v>
      </c>
      <c r="AZ272" s="20" t="s">
        <v>24</v>
      </c>
      <c r="BA272" s="20">
        <v>90</v>
      </c>
      <c r="BD272" s="14"/>
      <c r="BJ272" t="s">
        <v>170</v>
      </c>
      <c r="BK272" t="s">
        <v>166</v>
      </c>
      <c r="BN272" s="36">
        <v>975</v>
      </c>
      <c r="BO272" s="36">
        <v>975</v>
      </c>
      <c r="BP272">
        <f t="shared" si="23"/>
        <v>408</v>
      </c>
      <c r="BR272" s="38">
        <v>44733</v>
      </c>
      <c r="BS272" s="20" t="s">
        <v>167</v>
      </c>
      <c r="BT272" s="20" t="str">
        <f t="shared" si="22"/>
        <v>LaPorteuseD'Eau_COR22C269</v>
      </c>
    </row>
    <row r="273" spans="2:72" ht="18.75" customHeight="1" x14ac:dyDescent="0.25">
      <c r="B273" s="20">
        <f t="shared" si="24"/>
        <v>270</v>
      </c>
      <c r="C273" s="22" t="str">
        <f t="shared" si="25"/>
        <v>La Porteuse D'Eau #270</v>
      </c>
      <c r="D273" t="str">
        <f t="shared" si="26"/>
        <v>COR22C270</v>
      </c>
      <c r="E273" s="56" t="s">
        <v>206</v>
      </c>
      <c r="F273" s="20">
        <v>1000</v>
      </c>
      <c r="G273" s="63" t="s">
        <v>201</v>
      </c>
      <c r="H273" s="23" t="s">
        <v>157</v>
      </c>
      <c r="J273" s="57" t="s">
        <v>192</v>
      </c>
      <c r="K273" s="22" t="s">
        <v>193</v>
      </c>
      <c r="L273" s="57" t="s">
        <v>158</v>
      </c>
      <c r="M273" s="22">
        <v>1</v>
      </c>
      <c r="N273" s="57" t="s">
        <v>159</v>
      </c>
      <c r="O273" s="22">
        <v>1</v>
      </c>
      <c r="P273" s="57" t="s">
        <v>160</v>
      </c>
      <c r="Q273" s="22">
        <v>1</v>
      </c>
      <c r="V273" s="57" t="s">
        <v>194</v>
      </c>
      <c r="Z273" s="57" t="s">
        <v>38</v>
      </c>
      <c r="AA273" s="22" t="s">
        <v>196</v>
      </c>
      <c r="AF273" s="57" t="s">
        <v>39</v>
      </c>
      <c r="AG273" s="22" t="s">
        <v>199</v>
      </c>
      <c r="AH273" s="57" t="s">
        <v>40</v>
      </c>
      <c r="AI273" s="22" t="s">
        <v>200</v>
      </c>
      <c r="AW273" s="22"/>
      <c r="AX273" s="20" t="s">
        <v>23</v>
      </c>
      <c r="AY273" s="20">
        <v>10</v>
      </c>
      <c r="AZ273" s="20" t="s">
        <v>24</v>
      </c>
      <c r="BA273" s="20">
        <v>90</v>
      </c>
      <c r="BD273" s="14"/>
      <c r="BJ273" t="s">
        <v>170</v>
      </c>
      <c r="BK273" t="s">
        <v>166</v>
      </c>
      <c r="BN273" s="36">
        <v>975</v>
      </c>
      <c r="BO273" s="36">
        <v>975</v>
      </c>
      <c r="BP273">
        <f t="shared" si="23"/>
        <v>408</v>
      </c>
      <c r="BR273" s="38">
        <v>44733</v>
      </c>
      <c r="BS273" s="20" t="s">
        <v>167</v>
      </c>
      <c r="BT273" s="20" t="str">
        <f t="shared" si="22"/>
        <v>LaPorteuseD'Eau_COR22C270</v>
      </c>
    </row>
    <row r="274" spans="2:72" ht="18.75" customHeight="1" x14ac:dyDescent="0.25">
      <c r="B274" s="20">
        <f t="shared" si="24"/>
        <v>271</v>
      </c>
      <c r="C274" s="22" t="str">
        <f t="shared" si="25"/>
        <v>La Porteuse D'Eau #271</v>
      </c>
      <c r="D274" t="str">
        <f t="shared" si="26"/>
        <v>COR22C271</v>
      </c>
      <c r="E274" s="56" t="s">
        <v>206</v>
      </c>
      <c r="F274" s="20">
        <v>1000</v>
      </c>
      <c r="G274" s="63" t="s">
        <v>201</v>
      </c>
      <c r="H274" s="23" t="s">
        <v>157</v>
      </c>
      <c r="J274" s="57" t="s">
        <v>192</v>
      </c>
      <c r="K274" s="22" t="s">
        <v>193</v>
      </c>
      <c r="L274" s="57" t="s">
        <v>158</v>
      </c>
      <c r="M274" s="22">
        <v>1</v>
      </c>
      <c r="N274" s="57" t="s">
        <v>159</v>
      </c>
      <c r="O274" s="22">
        <v>1</v>
      </c>
      <c r="P274" s="57" t="s">
        <v>160</v>
      </c>
      <c r="Q274" s="22">
        <v>1</v>
      </c>
      <c r="V274" s="57" t="s">
        <v>194</v>
      </c>
      <c r="Z274" s="57" t="s">
        <v>38</v>
      </c>
      <c r="AA274" s="22" t="s">
        <v>196</v>
      </c>
      <c r="AF274" s="57" t="s">
        <v>39</v>
      </c>
      <c r="AG274" s="22" t="s">
        <v>199</v>
      </c>
      <c r="AH274" s="57" t="s">
        <v>40</v>
      </c>
      <c r="AI274" s="22" t="s">
        <v>200</v>
      </c>
      <c r="AW274" s="22"/>
      <c r="AX274" s="20" t="s">
        <v>23</v>
      </c>
      <c r="AY274" s="20">
        <v>10</v>
      </c>
      <c r="AZ274" s="20" t="s">
        <v>24</v>
      </c>
      <c r="BA274" s="20">
        <v>90</v>
      </c>
      <c r="BD274" s="14"/>
      <c r="BJ274" t="s">
        <v>170</v>
      </c>
      <c r="BK274" t="s">
        <v>166</v>
      </c>
      <c r="BN274" s="36">
        <v>975</v>
      </c>
      <c r="BO274" s="36">
        <v>975</v>
      </c>
      <c r="BP274">
        <f t="shared" si="23"/>
        <v>408</v>
      </c>
      <c r="BR274" s="38">
        <v>44733</v>
      </c>
      <c r="BS274" s="20" t="s">
        <v>167</v>
      </c>
      <c r="BT274" s="20" t="str">
        <f t="shared" si="22"/>
        <v>LaPorteuseD'Eau_COR22C271</v>
      </c>
    </row>
    <row r="275" spans="2:72" ht="18.75" customHeight="1" x14ac:dyDescent="0.25">
      <c r="B275" s="20">
        <f t="shared" si="24"/>
        <v>272</v>
      </c>
      <c r="C275" s="22" t="str">
        <f t="shared" si="25"/>
        <v>La Porteuse D'Eau #272</v>
      </c>
      <c r="D275" t="str">
        <f t="shared" si="26"/>
        <v>COR22C272</v>
      </c>
      <c r="E275" s="56" t="s">
        <v>206</v>
      </c>
      <c r="F275" s="20">
        <v>1000</v>
      </c>
      <c r="G275" s="63" t="s">
        <v>201</v>
      </c>
      <c r="H275" s="23" t="s">
        <v>157</v>
      </c>
      <c r="J275" s="57" t="s">
        <v>192</v>
      </c>
      <c r="K275" s="22" t="s">
        <v>193</v>
      </c>
      <c r="L275" s="57" t="s">
        <v>158</v>
      </c>
      <c r="M275" s="22">
        <v>1</v>
      </c>
      <c r="N275" s="57" t="s">
        <v>159</v>
      </c>
      <c r="O275" s="22">
        <v>1</v>
      </c>
      <c r="P275" s="57" t="s">
        <v>160</v>
      </c>
      <c r="Q275" s="22">
        <v>1</v>
      </c>
      <c r="V275" s="57" t="s">
        <v>194</v>
      </c>
      <c r="Z275" s="57" t="s">
        <v>38</v>
      </c>
      <c r="AA275" s="22" t="s">
        <v>196</v>
      </c>
      <c r="AF275" s="57" t="s">
        <v>39</v>
      </c>
      <c r="AG275" s="22" t="s">
        <v>199</v>
      </c>
      <c r="AH275" s="57" t="s">
        <v>40</v>
      </c>
      <c r="AI275" s="22" t="s">
        <v>200</v>
      </c>
      <c r="AW275" s="22"/>
      <c r="AX275" s="20" t="s">
        <v>23</v>
      </c>
      <c r="AY275" s="20">
        <v>10</v>
      </c>
      <c r="AZ275" s="20" t="s">
        <v>24</v>
      </c>
      <c r="BA275" s="20">
        <v>90</v>
      </c>
      <c r="BD275" s="14"/>
      <c r="BJ275" t="s">
        <v>170</v>
      </c>
      <c r="BK275" t="s">
        <v>166</v>
      </c>
      <c r="BN275" s="36">
        <v>975</v>
      </c>
      <c r="BO275" s="36">
        <v>975</v>
      </c>
      <c r="BP275">
        <f t="shared" si="23"/>
        <v>408</v>
      </c>
      <c r="BR275" s="38">
        <v>44733</v>
      </c>
      <c r="BS275" s="20" t="s">
        <v>167</v>
      </c>
      <c r="BT275" s="20" t="str">
        <f t="shared" si="22"/>
        <v>LaPorteuseD'Eau_COR22C272</v>
      </c>
    </row>
    <row r="276" spans="2:72" ht="18.75" customHeight="1" x14ac:dyDescent="0.25">
      <c r="B276" s="20">
        <f t="shared" si="24"/>
        <v>273</v>
      </c>
      <c r="C276" s="22" t="str">
        <f t="shared" si="25"/>
        <v>La Porteuse D'Eau #273</v>
      </c>
      <c r="D276" t="str">
        <f t="shared" si="26"/>
        <v>COR22C273</v>
      </c>
      <c r="E276" s="56" t="s">
        <v>206</v>
      </c>
      <c r="F276" s="20">
        <v>1000</v>
      </c>
      <c r="G276" s="63" t="s">
        <v>201</v>
      </c>
      <c r="H276" s="23" t="s">
        <v>157</v>
      </c>
      <c r="J276" s="57" t="s">
        <v>192</v>
      </c>
      <c r="K276" s="22" t="s">
        <v>193</v>
      </c>
      <c r="L276" s="57" t="s">
        <v>158</v>
      </c>
      <c r="M276" s="22">
        <v>1</v>
      </c>
      <c r="N276" s="57" t="s">
        <v>159</v>
      </c>
      <c r="O276" s="22">
        <v>1</v>
      </c>
      <c r="P276" s="57" t="s">
        <v>160</v>
      </c>
      <c r="Q276" s="22">
        <v>1</v>
      </c>
      <c r="V276" s="57" t="s">
        <v>194</v>
      </c>
      <c r="Z276" s="57" t="s">
        <v>38</v>
      </c>
      <c r="AA276" s="22" t="s">
        <v>196</v>
      </c>
      <c r="AF276" s="57" t="s">
        <v>39</v>
      </c>
      <c r="AG276" s="22" t="s">
        <v>199</v>
      </c>
      <c r="AH276" s="57" t="s">
        <v>40</v>
      </c>
      <c r="AI276" s="22" t="s">
        <v>200</v>
      </c>
      <c r="AW276" s="22"/>
      <c r="AX276" s="20" t="s">
        <v>23</v>
      </c>
      <c r="AY276" s="20">
        <v>10</v>
      </c>
      <c r="AZ276" s="20" t="s">
        <v>24</v>
      </c>
      <c r="BA276" s="20">
        <v>90</v>
      </c>
      <c r="BD276" s="14"/>
      <c r="BJ276" t="s">
        <v>170</v>
      </c>
      <c r="BK276" t="s">
        <v>166</v>
      </c>
      <c r="BN276" s="36">
        <v>975</v>
      </c>
      <c r="BO276" s="36">
        <v>975</v>
      </c>
      <c r="BP276">
        <f t="shared" si="23"/>
        <v>408</v>
      </c>
      <c r="BR276" s="38">
        <v>44733</v>
      </c>
      <c r="BS276" s="20" t="s">
        <v>167</v>
      </c>
      <c r="BT276" s="20" t="str">
        <f t="shared" si="22"/>
        <v>LaPorteuseD'Eau_COR22C273</v>
      </c>
    </row>
    <row r="277" spans="2:72" ht="18.75" customHeight="1" x14ac:dyDescent="0.25">
      <c r="B277" s="20">
        <f t="shared" si="24"/>
        <v>274</v>
      </c>
      <c r="C277" s="22" t="str">
        <f t="shared" si="25"/>
        <v>La Porteuse D'Eau #274</v>
      </c>
      <c r="D277" t="str">
        <f t="shared" si="26"/>
        <v>COR22C274</v>
      </c>
      <c r="E277" s="56" t="s">
        <v>206</v>
      </c>
      <c r="F277" s="20">
        <v>1000</v>
      </c>
      <c r="G277" s="63" t="s">
        <v>201</v>
      </c>
      <c r="H277" s="23" t="s">
        <v>157</v>
      </c>
      <c r="J277" s="57" t="s">
        <v>192</v>
      </c>
      <c r="K277" s="22" t="s">
        <v>193</v>
      </c>
      <c r="L277" s="57" t="s">
        <v>158</v>
      </c>
      <c r="M277" s="22">
        <v>1</v>
      </c>
      <c r="N277" s="57" t="s">
        <v>159</v>
      </c>
      <c r="O277" s="22">
        <v>1</v>
      </c>
      <c r="P277" s="57" t="s">
        <v>160</v>
      </c>
      <c r="Q277" s="22">
        <v>1</v>
      </c>
      <c r="V277" s="57" t="s">
        <v>194</v>
      </c>
      <c r="Z277" s="57" t="s">
        <v>38</v>
      </c>
      <c r="AA277" s="22" t="s">
        <v>196</v>
      </c>
      <c r="AF277" s="57" t="s">
        <v>39</v>
      </c>
      <c r="AG277" s="22" t="s">
        <v>199</v>
      </c>
      <c r="AH277" s="57" t="s">
        <v>40</v>
      </c>
      <c r="AI277" s="22" t="s">
        <v>200</v>
      </c>
      <c r="AW277" s="22"/>
      <c r="AX277" s="20" t="s">
        <v>23</v>
      </c>
      <c r="AY277" s="20">
        <v>10</v>
      </c>
      <c r="AZ277" s="20" t="s">
        <v>24</v>
      </c>
      <c r="BA277" s="20">
        <v>90</v>
      </c>
      <c r="BD277" s="14"/>
      <c r="BJ277" t="s">
        <v>170</v>
      </c>
      <c r="BK277" t="s">
        <v>166</v>
      </c>
      <c r="BN277" s="36">
        <v>975</v>
      </c>
      <c r="BO277" s="36">
        <v>975</v>
      </c>
      <c r="BP277">
        <f t="shared" si="23"/>
        <v>408</v>
      </c>
      <c r="BR277" s="38">
        <v>44733</v>
      </c>
      <c r="BS277" s="20" t="s">
        <v>167</v>
      </c>
      <c r="BT277" s="20" t="str">
        <f t="shared" si="22"/>
        <v>LaPorteuseD'Eau_COR22C274</v>
      </c>
    </row>
    <row r="278" spans="2:72" ht="18.75" customHeight="1" x14ac:dyDescent="0.25">
      <c r="B278" s="20">
        <f t="shared" si="24"/>
        <v>275</v>
      </c>
      <c r="C278" s="22" t="str">
        <f t="shared" si="25"/>
        <v>La Porteuse D'Eau #275</v>
      </c>
      <c r="D278" t="str">
        <f t="shared" si="26"/>
        <v>COR22C275</v>
      </c>
      <c r="E278" s="56" t="s">
        <v>206</v>
      </c>
      <c r="F278" s="20">
        <v>1000</v>
      </c>
      <c r="G278" s="63" t="s">
        <v>201</v>
      </c>
      <c r="H278" s="23" t="s">
        <v>157</v>
      </c>
      <c r="J278" s="57" t="s">
        <v>192</v>
      </c>
      <c r="K278" s="22" t="s">
        <v>193</v>
      </c>
      <c r="L278" s="57" t="s">
        <v>158</v>
      </c>
      <c r="M278" s="22">
        <v>1</v>
      </c>
      <c r="N278" s="57" t="s">
        <v>159</v>
      </c>
      <c r="O278" s="22">
        <v>1</v>
      </c>
      <c r="P278" s="57" t="s">
        <v>160</v>
      </c>
      <c r="Q278" s="22">
        <v>1</v>
      </c>
      <c r="V278" s="57" t="s">
        <v>194</v>
      </c>
      <c r="Z278" s="57" t="s">
        <v>38</v>
      </c>
      <c r="AA278" s="22" t="s">
        <v>196</v>
      </c>
      <c r="AF278" s="57" t="s">
        <v>39</v>
      </c>
      <c r="AG278" s="22" t="s">
        <v>199</v>
      </c>
      <c r="AH278" s="57" t="s">
        <v>40</v>
      </c>
      <c r="AI278" s="22" t="s">
        <v>200</v>
      </c>
      <c r="AW278" s="22"/>
      <c r="AX278" s="20" t="s">
        <v>23</v>
      </c>
      <c r="AY278" s="20">
        <v>10</v>
      </c>
      <c r="AZ278" s="20" t="s">
        <v>24</v>
      </c>
      <c r="BA278" s="20">
        <v>90</v>
      </c>
      <c r="BD278" s="14"/>
      <c r="BJ278" t="s">
        <v>170</v>
      </c>
      <c r="BK278" t="s">
        <v>166</v>
      </c>
      <c r="BN278" s="36">
        <v>975</v>
      </c>
      <c r="BO278" s="36">
        <v>975</v>
      </c>
      <c r="BP278">
        <f t="shared" si="23"/>
        <v>408</v>
      </c>
      <c r="BR278" s="38">
        <v>44733</v>
      </c>
      <c r="BS278" s="20" t="s">
        <v>167</v>
      </c>
      <c r="BT278" s="20" t="str">
        <f t="shared" si="22"/>
        <v>LaPorteuseD'Eau_COR22C275</v>
      </c>
    </row>
    <row r="279" spans="2:72" ht="18.75" customHeight="1" x14ac:dyDescent="0.25">
      <c r="B279" s="20">
        <f t="shared" si="24"/>
        <v>276</v>
      </c>
      <c r="C279" s="22" t="str">
        <f t="shared" si="25"/>
        <v>La Porteuse D'Eau #276</v>
      </c>
      <c r="D279" t="str">
        <f t="shared" si="26"/>
        <v>COR22C276</v>
      </c>
      <c r="E279" s="56" t="s">
        <v>206</v>
      </c>
      <c r="F279" s="20">
        <v>1000</v>
      </c>
      <c r="G279" s="63" t="s">
        <v>201</v>
      </c>
      <c r="H279" s="23" t="s">
        <v>157</v>
      </c>
      <c r="J279" s="57" t="s">
        <v>192</v>
      </c>
      <c r="K279" s="22" t="s">
        <v>193</v>
      </c>
      <c r="L279" s="57" t="s">
        <v>158</v>
      </c>
      <c r="M279" s="22">
        <v>1</v>
      </c>
      <c r="N279" s="57" t="s">
        <v>159</v>
      </c>
      <c r="O279" s="22">
        <v>1</v>
      </c>
      <c r="P279" s="57" t="s">
        <v>160</v>
      </c>
      <c r="Q279" s="22">
        <v>1</v>
      </c>
      <c r="V279" s="57" t="s">
        <v>194</v>
      </c>
      <c r="Z279" s="57" t="s">
        <v>38</v>
      </c>
      <c r="AA279" s="22" t="s">
        <v>196</v>
      </c>
      <c r="AF279" s="57" t="s">
        <v>39</v>
      </c>
      <c r="AG279" s="22" t="s">
        <v>199</v>
      </c>
      <c r="AH279" s="57" t="s">
        <v>40</v>
      </c>
      <c r="AI279" s="22" t="s">
        <v>200</v>
      </c>
      <c r="AW279" s="22"/>
      <c r="AX279" s="20" t="s">
        <v>23</v>
      </c>
      <c r="AY279" s="20">
        <v>10</v>
      </c>
      <c r="AZ279" s="20" t="s">
        <v>24</v>
      </c>
      <c r="BA279" s="20">
        <v>90</v>
      </c>
      <c r="BD279" s="14"/>
      <c r="BJ279" t="s">
        <v>170</v>
      </c>
      <c r="BK279" t="s">
        <v>166</v>
      </c>
      <c r="BN279" s="36">
        <v>975</v>
      </c>
      <c r="BO279" s="36">
        <v>975</v>
      </c>
      <c r="BP279">
        <f t="shared" si="23"/>
        <v>408</v>
      </c>
      <c r="BR279" s="38">
        <v>44733</v>
      </c>
      <c r="BS279" s="20" t="s">
        <v>167</v>
      </c>
      <c r="BT279" s="20" t="str">
        <f t="shared" si="22"/>
        <v>LaPorteuseD'Eau_COR22C276</v>
      </c>
    </row>
    <row r="280" spans="2:72" ht="18.75" customHeight="1" x14ac:dyDescent="0.25">
      <c r="B280" s="20">
        <f t="shared" si="24"/>
        <v>277</v>
      </c>
      <c r="C280" s="22" t="str">
        <f t="shared" si="25"/>
        <v>La Porteuse D'Eau #277</v>
      </c>
      <c r="D280" t="str">
        <f t="shared" si="26"/>
        <v>COR22C277</v>
      </c>
      <c r="E280" s="56" t="s">
        <v>206</v>
      </c>
      <c r="F280" s="20">
        <v>1000</v>
      </c>
      <c r="G280" s="63" t="s">
        <v>201</v>
      </c>
      <c r="H280" s="23" t="s">
        <v>157</v>
      </c>
      <c r="J280" s="57" t="s">
        <v>192</v>
      </c>
      <c r="K280" s="22" t="s">
        <v>193</v>
      </c>
      <c r="L280" s="57" t="s">
        <v>158</v>
      </c>
      <c r="M280" s="22">
        <v>1</v>
      </c>
      <c r="N280" s="57" t="s">
        <v>159</v>
      </c>
      <c r="O280" s="22">
        <v>1</v>
      </c>
      <c r="P280" s="57" t="s">
        <v>160</v>
      </c>
      <c r="Q280" s="22">
        <v>1</v>
      </c>
      <c r="V280" s="57" t="s">
        <v>194</v>
      </c>
      <c r="Z280" s="57" t="s">
        <v>38</v>
      </c>
      <c r="AA280" s="22" t="s">
        <v>196</v>
      </c>
      <c r="AF280" s="57" t="s">
        <v>39</v>
      </c>
      <c r="AG280" s="22" t="s">
        <v>199</v>
      </c>
      <c r="AH280" s="57" t="s">
        <v>40</v>
      </c>
      <c r="AI280" s="22" t="s">
        <v>200</v>
      </c>
      <c r="AW280" s="22"/>
      <c r="AX280" s="20" t="s">
        <v>23</v>
      </c>
      <c r="AY280" s="20">
        <v>10</v>
      </c>
      <c r="AZ280" s="20" t="s">
        <v>24</v>
      </c>
      <c r="BA280" s="20">
        <v>90</v>
      </c>
      <c r="BD280" s="14"/>
      <c r="BJ280" t="s">
        <v>170</v>
      </c>
      <c r="BK280" t="s">
        <v>166</v>
      </c>
      <c r="BN280" s="36">
        <v>975</v>
      </c>
      <c r="BO280" s="36">
        <v>975</v>
      </c>
      <c r="BP280">
        <f t="shared" si="23"/>
        <v>408</v>
      </c>
      <c r="BR280" s="38">
        <v>44733</v>
      </c>
      <c r="BS280" s="20" t="s">
        <v>167</v>
      </c>
      <c r="BT280" s="20" t="str">
        <f t="shared" si="22"/>
        <v>LaPorteuseD'Eau_COR22C277</v>
      </c>
    </row>
    <row r="281" spans="2:72" ht="18.75" customHeight="1" x14ac:dyDescent="0.25">
      <c r="B281" s="20">
        <f t="shared" si="24"/>
        <v>278</v>
      </c>
      <c r="C281" s="22" t="str">
        <f t="shared" si="25"/>
        <v>La Porteuse D'Eau #278</v>
      </c>
      <c r="D281" t="str">
        <f t="shared" si="26"/>
        <v>COR22C278</v>
      </c>
      <c r="E281" s="56" t="s">
        <v>206</v>
      </c>
      <c r="F281" s="20">
        <v>1000</v>
      </c>
      <c r="G281" s="63" t="s">
        <v>201</v>
      </c>
      <c r="H281" s="23" t="s">
        <v>157</v>
      </c>
      <c r="J281" s="57" t="s">
        <v>192</v>
      </c>
      <c r="K281" s="22" t="s">
        <v>193</v>
      </c>
      <c r="L281" s="57" t="s">
        <v>158</v>
      </c>
      <c r="M281" s="22">
        <v>1</v>
      </c>
      <c r="N281" s="57" t="s">
        <v>159</v>
      </c>
      <c r="O281" s="22">
        <v>1</v>
      </c>
      <c r="P281" s="57" t="s">
        <v>160</v>
      </c>
      <c r="Q281" s="22">
        <v>1</v>
      </c>
      <c r="V281" s="57" t="s">
        <v>194</v>
      </c>
      <c r="Z281" s="57" t="s">
        <v>38</v>
      </c>
      <c r="AA281" s="22" t="s">
        <v>196</v>
      </c>
      <c r="AF281" s="57" t="s">
        <v>39</v>
      </c>
      <c r="AG281" s="22" t="s">
        <v>199</v>
      </c>
      <c r="AH281" s="57" t="s">
        <v>40</v>
      </c>
      <c r="AI281" s="22" t="s">
        <v>200</v>
      </c>
      <c r="AW281" s="22"/>
      <c r="AX281" s="20" t="s">
        <v>23</v>
      </c>
      <c r="AY281" s="20">
        <v>10</v>
      </c>
      <c r="AZ281" s="20" t="s">
        <v>24</v>
      </c>
      <c r="BA281" s="20">
        <v>90</v>
      </c>
      <c r="BD281" s="14"/>
      <c r="BJ281" t="s">
        <v>170</v>
      </c>
      <c r="BK281" t="s">
        <v>166</v>
      </c>
      <c r="BN281" s="36">
        <v>975</v>
      </c>
      <c r="BO281" s="36">
        <v>975</v>
      </c>
      <c r="BP281">
        <f t="shared" si="23"/>
        <v>408</v>
      </c>
      <c r="BR281" s="38">
        <v>44733</v>
      </c>
      <c r="BS281" s="20" t="s">
        <v>167</v>
      </c>
      <c r="BT281" s="20" t="str">
        <f t="shared" si="22"/>
        <v>LaPorteuseD'Eau_COR22C278</v>
      </c>
    </row>
    <row r="282" spans="2:72" ht="18.75" customHeight="1" x14ac:dyDescent="0.25">
      <c r="B282" s="20">
        <f t="shared" si="24"/>
        <v>279</v>
      </c>
      <c r="C282" s="22" t="str">
        <f t="shared" si="25"/>
        <v>La Porteuse D'Eau #279</v>
      </c>
      <c r="D282" t="str">
        <f t="shared" si="26"/>
        <v>COR22C279</v>
      </c>
      <c r="E282" s="56" t="s">
        <v>206</v>
      </c>
      <c r="F282" s="20">
        <v>1000</v>
      </c>
      <c r="G282" s="63" t="s">
        <v>201</v>
      </c>
      <c r="H282" s="23" t="s">
        <v>157</v>
      </c>
      <c r="J282" s="57" t="s">
        <v>192</v>
      </c>
      <c r="K282" s="22" t="s">
        <v>193</v>
      </c>
      <c r="L282" s="57" t="s">
        <v>158</v>
      </c>
      <c r="M282" s="22">
        <v>1</v>
      </c>
      <c r="N282" s="57" t="s">
        <v>159</v>
      </c>
      <c r="O282" s="22">
        <v>1</v>
      </c>
      <c r="P282" s="57" t="s">
        <v>160</v>
      </c>
      <c r="Q282" s="22">
        <v>1</v>
      </c>
      <c r="V282" s="57" t="s">
        <v>194</v>
      </c>
      <c r="Z282" s="57" t="s">
        <v>38</v>
      </c>
      <c r="AA282" s="22" t="s">
        <v>196</v>
      </c>
      <c r="AF282" s="57" t="s">
        <v>39</v>
      </c>
      <c r="AG282" s="22" t="s">
        <v>199</v>
      </c>
      <c r="AH282" s="57" t="s">
        <v>40</v>
      </c>
      <c r="AI282" s="22" t="s">
        <v>200</v>
      </c>
      <c r="AW282" s="22"/>
      <c r="AX282" s="20" t="s">
        <v>23</v>
      </c>
      <c r="AY282" s="20">
        <v>10</v>
      </c>
      <c r="AZ282" s="20" t="s">
        <v>24</v>
      </c>
      <c r="BA282" s="20">
        <v>90</v>
      </c>
      <c r="BD282" s="14"/>
      <c r="BJ282" t="s">
        <v>170</v>
      </c>
      <c r="BK282" t="s">
        <v>166</v>
      </c>
      <c r="BN282" s="36">
        <v>975</v>
      </c>
      <c r="BO282" s="36">
        <v>975</v>
      </c>
      <c r="BP282">
        <f t="shared" si="23"/>
        <v>408</v>
      </c>
      <c r="BR282" s="38">
        <v>44733</v>
      </c>
      <c r="BS282" s="20" t="s">
        <v>167</v>
      </c>
      <c r="BT282" s="20" t="str">
        <f t="shared" si="22"/>
        <v>LaPorteuseD'Eau_COR22C279</v>
      </c>
    </row>
    <row r="283" spans="2:72" ht="18.75" customHeight="1" x14ac:dyDescent="0.25">
      <c r="B283" s="20">
        <f t="shared" si="24"/>
        <v>280</v>
      </c>
      <c r="C283" s="22" t="str">
        <f t="shared" si="25"/>
        <v>La Porteuse D'Eau #280</v>
      </c>
      <c r="D283" t="str">
        <f t="shared" si="26"/>
        <v>COR22C280</v>
      </c>
      <c r="E283" s="56" t="s">
        <v>206</v>
      </c>
      <c r="F283" s="20">
        <v>1000</v>
      </c>
      <c r="G283" s="63" t="s">
        <v>201</v>
      </c>
      <c r="H283" s="23" t="s">
        <v>157</v>
      </c>
      <c r="J283" s="57" t="s">
        <v>192</v>
      </c>
      <c r="K283" s="22" t="s">
        <v>193</v>
      </c>
      <c r="L283" s="57" t="s">
        <v>158</v>
      </c>
      <c r="M283" s="22">
        <v>1</v>
      </c>
      <c r="N283" s="57" t="s">
        <v>159</v>
      </c>
      <c r="O283" s="22">
        <v>1</v>
      </c>
      <c r="P283" s="57" t="s">
        <v>160</v>
      </c>
      <c r="Q283" s="22">
        <v>1</v>
      </c>
      <c r="V283" s="57" t="s">
        <v>194</v>
      </c>
      <c r="Z283" s="57" t="s">
        <v>38</v>
      </c>
      <c r="AA283" s="22" t="s">
        <v>196</v>
      </c>
      <c r="AF283" s="57" t="s">
        <v>39</v>
      </c>
      <c r="AG283" s="22" t="s">
        <v>199</v>
      </c>
      <c r="AH283" s="57" t="s">
        <v>40</v>
      </c>
      <c r="AI283" s="22" t="s">
        <v>200</v>
      </c>
      <c r="AW283" s="22"/>
      <c r="AX283" s="20" t="s">
        <v>23</v>
      </c>
      <c r="AY283" s="20">
        <v>10</v>
      </c>
      <c r="AZ283" s="20" t="s">
        <v>24</v>
      </c>
      <c r="BA283" s="20">
        <v>90</v>
      </c>
      <c r="BD283" s="14"/>
      <c r="BJ283" t="s">
        <v>170</v>
      </c>
      <c r="BK283" t="s">
        <v>166</v>
      </c>
      <c r="BN283" s="36">
        <v>975</v>
      </c>
      <c r="BO283" s="36">
        <v>975</v>
      </c>
      <c r="BP283">
        <f t="shared" si="23"/>
        <v>408</v>
      </c>
      <c r="BR283" s="38">
        <v>44733</v>
      </c>
      <c r="BS283" s="20" t="s">
        <v>167</v>
      </c>
      <c r="BT283" s="20" t="str">
        <f t="shared" si="22"/>
        <v>LaPorteuseD'Eau_COR22C280</v>
      </c>
    </row>
    <row r="284" spans="2:72" ht="18.75" customHeight="1" x14ac:dyDescent="0.25">
      <c r="B284" s="20">
        <f t="shared" si="24"/>
        <v>281</v>
      </c>
      <c r="C284" s="22" t="str">
        <f t="shared" si="25"/>
        <v>La Porteuse D'Eau #281</v>
      </c>
      <c r="D284" t="str">
        <f t="shared" si="26"/>
        <v>COR22C281</v>
      </c>
      <c r="E284" s="56" t="s">
        <v>206</v>
      </c>
      <c r="F284" s="20">
        <v>1000</v>
      </c>
      <c r="G284" s="63" t="s">
        <v>201</v>
      </c>
      <c r="H284" s="23" t="s">
        <v>157</v>
      </c>
      <c r="J284" s="57" t="s">
        <v>192</v>
      </c>
      <c r="K284" s="22" t="s">
        <v>193</v>
      </c>
      <c r="L284" s="57" t="s">
        <v>158</v>
      </c>
      <c r="M284" s="22">
        <v>1</v>
      </c>
      <c r="N284" s="57" t="s">
        <v>159</v>
      </c>
      <c r="O284" s="22">
        <v>1</v>
      </c>
      <c r="P284" s="57" t="s">
        <v>160</v>
      </c>
      <c r="Q284" s="22">
        <v>1</v>
      </c>
      <c r="V284" s="57" t="s">
        <v>194</v>
      </c>
      <c r="Z284" s="57" t="s">
        <v>38</v>
      </c>
      <c r="AA284" s="22" t="s">
        <v>196</v>
      </c>
      <c r="AF284" s="57" t="s">
        <v>39</v>
      </c>
      <c r="AG284" s="22" t="s">
        <v>199</v>
      </c>
      <c r="AH284" s="57" t="s">
        <v>40</v>
      </c>
      <c r="AI284" s="22" t="s">
        <v>200</v>
      </c>
      <c r="AW284" s="22"/>
      <c r="AX284" s="20" t="s">
        <v>23</v>
      </c>
      <c r="AY284" s="20">
        <v>10</v>
      </c>
      <c r="AZ284" s="20" t="s">
        <v>24</v>
      </c>
      <c r="BA284" s="20">
        <v>90</v>
      </c>
      <c r="BD284" s="14"/>
      <c r="BJ284" t="s">
        <v>170</v>
      </c>
      <c r="BK284" t="s">
        <v>166</v>
      </c>
      <c r="BN284" s="36">
        <v>975</v>
      </c>
      <c r="BO284" s="36">
        <v>975</v>
      </c>
      <c r="BP284">
        <f t="shared" si="23"/>
        <v>408</v>
      </c>
      <c r="BR284" s="38">
        <v>44733</v>
      </c>
      <c r="BS284" s="20" t="s">
        <v>167</v>
      </c>
      <c r="BT284" s="20" t="str">
        <f t="shared" si="22"/>
        <v>LaPorteuseD'Eau_COR22C281</v>
      </c>
    </row>
    <row r="285" spans="2:72" ht="18.75" customHeight="1" x14ac:dyDescent="0.25">
      <c r="B285" s="20">
        <f t="shared" si="24"/>
        <v>282</v>
      </c>
      <c r="C285" s="22" t="str">
        <f t="shared" si="25"/>
        <v>La Porteuse D'Eau #282</v>
      </c>
      <c r="D285" t="str">
        <f t="shared" si="26"/>
        <v>COR22C282</v>
      </c>
      <c r="E285" s="56" t="s">
        <v>206</v>
      </c>
      <c r="F285" s="20">
        <v>1000</v>
      </c>
      <c r="G285" s="63" t="s">
        <v>201</v>
      </c>
      <c r="H285" s="23" t="s">
        <v>157</v>
      </c>
      <c r="J285" s="57" t="s">
        <v>192</v>
      </c>
      <c r="K285" s="22" t="s">
        <v>193</v>
      </c>
      <c r="L285" s="57" t="s">
        <v>158</v>
      </c>
      <c r="M285" s="22">
        <v>1</v>
      </c>
      <c r="N285" s="57" t="s">
        <v>159</v>
      </c>
      <c r="O285" s="22">
        <v>1</v>
      </c>
      <c r="P285" s="57" t="s">
        <v>160</v>
      </c>
      <c r="Q285" s="22">
        <v>1</v>
      </c>
      <c r="V285" s="57" t="s">
        <v>194</v>
      </c>
      <c r="Z285" s="57" t="s">
        <v>38</v>
      </c>
      <c r="AA285" s="22" t="s">
        <v>196</v>
      </c>
      <c r="AF285" s="57" t="s">
        <v>39</v>
      </c>
      <c r="AG285" s="22" t="s">
        <v>199</v>
      </c>
      <c r="AH285" s="57" t="s">
        <v>40</v>
      </c>
      <c r="AI285" s="22" t="s">
        <v>200</v>
      </c>
      <c r="AW285" s="22"/>
      <c r="AX285" s="20" t="s">
        <v>23</v>
      </c>
      <c r="AY285" s="20">
        <v>10</v>
      </c>
      <c r="AZ285" s="20" t="s">
        <v>24</v>
      </c>
      <c r="BA285" s="20">
        <v>90</v>
      </c>
      <c r="BD285" s="14"/>
      <c r="BJ285" t="s">
        <v>170</v>
      </c>
      <c r="BK285" t="s">
        <v>166</v>
      </c>
      <c r="BN285" s="36">
        <v>975</v>
      </c>
      <c r="BO285" s="36">
        <v>975</v>
      </c>
      <c r="BP285">
        <f t="shared" si="23"/>
        <v>408</v>
      </c>
      <c r="BR285" s="38">
        <v>44733</v>
      </c>
      <c r="BS285" s="20" t="s">
        <v>167</v>
      </c>
      <c r="BT285" s="20" t="str">
        <f t="shared" si="22"/>
        <v>LaPorteuseD'Eau_COR22C282</v>
      </c>
    </row>
    <row r="286" spans="2:72" ht="18.75" customHeight="1" x14ac:dyDescent="0.25">
      <c r="B286" s="20">
        <f t="shared" si="24"/>
        <v>283</v>
      </c>
      <c r="C286" s="22" t="str">
        <f t="shared" si="25"/>
        <v>La Porteuse D'Eau #283</v>
      </c>
      <c r="D286" t="str">
        <f t="shared" si="26"/>
        <v>COR22C283</v>
      </c>
      <c r="E286" s="56" t="s">
        <v>206</v>
      </c>
      <c r="F286" s="20">
        <v>1000</v>
      </c>
      <c r="G286" s="63" t="s">
        <v>201</v>
      </c>
      <c r="H286" s="23" t="s">
        <v>157</v>
      </c>
      <c r="J286" s="57" t="s">
        <v>192</v>
      </c>
      <c r="K286" s="22" t="s">
        <v>193</v>
      </c>
      <c r="L286" s="57" t="s">
        <v>158</v>
      </c>
      <c r="M286" s="22">
        <v>1</v>
      </c>
      <c r="N286" s="57" t="s">
        <v>159</v>
      </c>
      <c r="O286" s="22">
        <v>1</v>
      </c>
      <c r="P286" s="57" t="s">
        <v>160</v>
      </c>
      <c r="Q286" s="22">
        <v>1</v>
      </c>
      <c r="V286" s="57" t="s">
        <v>194</v>
      </c>
      <c r="Z286" s="57" t="s">
        <v>38</v>
      </c>
      <c r="AA286" s="22" t="s">
        <v>196</v>
      </c>
      <c r="AF286" s="57" t="s">
        <v>39</v>
      </c>
      <c r="AG286" s="22" t="s">
        <v>199</v>
      </c>
      <c r="AH286" s="57" t="s">
        <v>40</v>
      </c>
      <c r="AI286" s="22" t="s">
        <v>200</v>
      </c>
      <c r="AW286" s="22"/>
      <c r="AX286" s="20" t="s">
        <v>23</v>
      </c>
      <c r="AY286" s="20">
        <v>10</v>
      </c>
      <c r="AZ286" s="20" t="s">
        <v>24</v>
      </c>
      <c r="BA286" s="20">
        <v>90</v>
      </c>
      <c r="BD286" s="14"/>
      <c r="BJ286" t="s">
        <v>170</v>
      </c>
      <c r="BK286" t="s">
        <v>166</v>
      </c>
      <c r="BN286" s="36">
        <v>975</v>
      </c>
      <c r="BO286" s="36">
        <v>975</v>
      </c>
      <c r="BP286">
        <f t="shared" si="23"/>
        <v>408</v>
      </c>
      <c r="BR286" s="38">
        <v>44733</v>
      </c>
      <c r="BS286" s="20" t="s">
        <v>167</v>
      </c>
      <c r="BT286" s="20" t="str">
        <f t="shared" si="22"/>
        <v>LaPorteuseD'Eau_COR22C283</v>
      </c>
    </row>
    <row r="287" spans="2:72" ht="18.75" customHeight="1" x14ac:dyDescent="0.25">
      <c r="B287" s="20">
        <f t="shared" si="24"/>
        <v>284</v>
      </c>
      <c r="C287" s="22" t="str">
        <f t="shared" si="25"/>
        <v>La Porteuse D'Eau #284</v>
      </c>
      <c r="D287" t="str">
        <f t="shared" si="26"/>
        <v>COR22C284</v>
      </c>
      <c r="E287" s="56" t="s">
        <v>206</v>
      </c>
      <c r="F287" s="20">
        <v>1000</v>
      </c>
      <c r="G287" s="63" t="s">
        <v>201</v>
      </c>
      <c r="H287" s="23" t="s">
        <v>157</v>
      </c>
      <c r="J287" s="57" t="s">
        <v>192</v>
      </c>
      <c r="K287" s="22" t="s">
        <v>193</v>
      </c>
      <c r="L287" s="57" t="s">
        <v>158</v>
      </c>
      <c r="M287" s="22">
        <v>1</v>
      </c>
      <c r="N287" s="57" t="s">
        <v>159</v>
      </c>
      <c r="O287" s="22">
        <v>1</v>
      </c>
      <c r="P287" s="57" t="s">
        <v>160</v>
      </c>
      <c r="Q287" s="22">
        <v>1</v>
      </c>
      <c r="V287" s="57" t="s">
        <v>194</v>
      </c>
      <c r="Z287" s="57" t="s">
        <v>38</v>
      </c>
      <c r="AA287" s="22" t="s">
        <v>196</v>
      </c>
      <c r="AF287" s="57" t="s">
        <v>39</v>
      </c>
      <c r="AG287" s="22" t="s">
        <v>199</v>
      </c>
      <c r="AH287" s="57" t="s">
        <v>40</v>
      </c>
      <c r="AI287" s="22" t="s">
        <v>200</v>
      </c>
      <c r="AW287" s="22"/>
      <c r="AX287" s="20" t="s">
        <v>23</v>
      </c>
      <c r="AY287" s="20">
        <v>10</v>
      </c>
      <c r="AZ287" s="20" t="s">
        <v>24</v>
      </c>
      <c r="BA287" s="20">
        <v>90</v>
      </c>
      <c r="BD287" s="14"/>
      <c r="BJ287" t="s">
        <v>170</v>
      </c>
      <c r="BK287" t="s">
        <v>166</v>
      </c>
      <c r="BN287" s="36">
        <v>975</v>
      </c>
      <c r="BO287" s="36">
        <v>975</v>
      </c>
      <c r="BP287">
        <f t="shared" si="23"/>
        <v>408</v>
      </c>
      <c r="BR287" s="38">
        <v>44733</v>
      </c>
      <c r="BS287" s="20" t="s">
        <v>167</v>
      </c>
      <c r="BT287" s="20" t="str">
        <f t="shared" si="22"/>
        <v>LaPorteuseD'Eau_COR22C284</v>
      </c>
    </row>
    <row r="288" spans="2:72" ht="18.75" customHeight="1" x14ac:dyDescent="0.25">
      <c r="B288" s="20">
        <f t="shared" si="24"/>
        <v>285</v>
      </c>
      <c r="C288" s="22" t="str">
        <f t="shared" si="25"/>
        <v>La Porteuse D'Eau #285</v>
      </c>
      <c r="D288" t="str">
        <f t="shared" si="26"/>
        <v>COR22C285</v>
      </c>
      <c r="E288" s="56" t="s">
        <v>206</v>
      </c>
      <c r="F288" s="20">
        <v>1000</v>
      </c>
      <c r="G288" s="63" t="s">
        <v>201</v>
      </c>
      <c r="H288" s="23" t="s">
        <v>157</v>
      </c>
      <c r="J288" s="57" t="s">
        <v>192</v>
      </c>
      <c r="K288" s="22" t="s">
        <v>193</v>
      </c>
      <c r="L288" s="57" t="s">
        <v>158</v>
      </c>
      <c r="M288" s="22">
        <v>1</v>
      </c>
      <c r="N288" s="57" t="s">
        <v>159</v>
      </c>
      <c r="O288" s="22">
        <v>1</v>
      </c>
      <c r="P288" s="57" t="s">
        <v>160</v>
      </c>
      <c r="Q288" s="22">
        <v>1</v>
      </c>
      <c r="V288" s="57" t="s">
        <v>194</v>
      </c>
      <c r="Z288" s="57" t="s">
        <v>38</v>
      </c>
      <c r="AA288" s="22" t="s">
        <v>196</v>
      </c>
      <c r="AF288" s="57" t="s">
        <v>39</v>
      </c>
      <c r="AG288" s="22" t="s">
        <v>199</v>
      </c>
      <c r="AH288" s="57" t="s">
        <v>40</v>
      </c>
      <c r="AI288" s="22" t="s">
        <v>200</v>
      </c>
      <c r="AW288" s="22"/>
      <c r="AX288" s="20" t="s">
        <v>23</v>
      </c>
      <c r="AY288" s="20">
        <v>10</v>
      </c>
      <c r="AZ288" s="20" t="s">
        <v>24</v>
      </c>
      <c r="BA288" s="20">
        <v>90</v>
      </c>
      <c r="BD288" s="14"/>
      <c r="BJ288" t="s">
        <v>170</v>
      </c>
      <c r="BK288" t="s">
        <v>166</v>
      </c>
      <c r="BN288" s="36">
        <v>975</v>
      </c>
      <c r="BO288" s="36">
        <v>975</v>
      </c>
      <c r="BP288">
        <f t="shared" si="23"/>
        <v>408</v>
      </c>
      <c r="BR288" s="38">
        <v>44733</v>
      </c>
      <c r="BS288" s="20" t="s">
        <v>167</v>
      </c>
      <c r="BT288" s="20" t="str">
        <f t="shared" si="22"/>
        <v>LaPorteuseD'Eau_COR22C285</v>
      </c>
    </row>
    <row r="289" spans="2:72" ht="18.75" customHeight="1" x14ac:dyDescent="0.25">
      <c r="B289" s="20">
        <f t="shared" si="24"/>
        <v>286</v>
      </c>
      <c r="C289" s="22" t="str">
        <f t="shared" si="25"/>
        <v>La Porteuse D'Eau #286</v>
      </c>
      <c r="D289" t="str">
        <f t="shared" si="26"/>
        <v>COR22C286</v>
      </c>
      <c r="E289" s="56" t="s">
        <v>206</v>
      </c>
      <c r="F289" s="20">
        <v>1000</v>
      </c>
      <c r="G289" s="63" t="s">
        <v>201</v>
      </c>
      <c r="H289" s="23" t="s">
        <v>157</v>
      </c>
      <c r="J289" s="57" t="s">
        <v>192</v>
      </c>
      <c r="K289" s="22" t="s">
        <v>193</v>
      </c>
      <c r="L289" s="57" t="s">
        <v>158</v>
      </c>
      <c r="M289" s="22">
        <v>1</v>
      </c>
      <c r="N289" s="57" t="s">
        <v>159</v>
      </c>
      <c r="O289" s="22">
        <v>1</v>
      </c>
      <c r="P289" s="57" t="s">
        <v>160</v>
      </c>
      <c r="Q289" s="22">
        <v>1</v>
      </c>
      <c r="V289" s="57" t="s">
        <v>194</v>
      </c>
      <c r="Z289" s="57" t="s">
        <v>38</v>
      </c>
      <c r="AA289" s="22" t="s">
        <v>196</v>
      </c>
      <c r="AF289" s="57" t="s">
        <v>39</v>
      </c>
      <c r="AG289" s="22" t="s">
        <v>199</v>
      </c>
      <c r="AH289" s="57" t="s">
        <v>40</v>
      </c>
      <c r="AI289" s="22" t="s">
        <v>200</v>
      </c>
      <c r="AW289" s="22"/>
      <c r="AX289" s="20" t="s">
        <v>23</v>
      </c>
      <c r="AY289" s="20">
        <v>10</v>
      </c>
      <c r="AZ289" s="20" t="s">
        <v>24</v>
      </c>
      <c r="BA289" s="20">
        <v>90</v>
      </c>
      <c r="BD289" s="14"/>
      <c r="BJ289" t="s">
        <v>170</v>
      </c>
      <c r="BK289" t="s">
        <v>166</v>
      </c>
      <c r="BN289" s="36">
        <v>975</v>
      </c>
      <c r="BO289" s="36">
        <v>975</v>
      </c>
      <c r="BP289">
        <f t="shared" si="23"/>
        <v>408</v>
      </c>
      <c r="BR289" s="38">
        <v>44733</v>
      </c>
      <c r="BS289" s="20" t="s">
        <v>167</v>
      </c>
      <c r="BT289" s="20" t="str">
        <f t="shared" si="22"/>
        <v>LaPorteuseD'Eau_COR22C286</v>
      </c>
    </row>
    <row r="290" spans="2:72" ht="18.75" customHeight="1" x14ac:dyDescent="0.25">
      <c r="B290" s="20">
        <f t="shared" si="24"/>
        <v>287</v>
      </c>
      <c r="C290" s="22" t="str">
        <f t="shared" si="25"/>
        <v>La Porteuse D'Eau #287</v>
      </c>
      <c r="D290" t="str">
        <f t="shared" si="26"/>
        <v>COR22C287</v>
      </c>
      <c r="E290" s="56" t="s">
        <v>206</v>
      </c>
      <c r="F290" s="20">
        <v>1000</v>
      </c>
      <c r="G290" s="63" t="s">
        <v>201</v>
      </c>
      <c r="H290" s="23" t="s">
        <v>157</v>
      </c>
      <c r="J290" s="57" t="s">
        <v>192</v>
      </c>
      <c r="K290" s="22" t="s">
        <v>193</v>
      </c>
      <c r="L290" s="57" t="s">
        <v>158</v>
      </c>
      <c r="M290" s="22">
        <v>1</v>
      </c>
      <c r="N290" s="57" t="s">
        <v>159</v>
      </c>
      <c r="O290" s="22">
        <v>1</v>
      </c>
      <c r="P290" s="57" t="s">
        <v>160</v>
      </c>
      <c r="Q290" s="22">
        <v>1</v>
      </c>
      <c r="V290" s="57" t="s">
        <v>194</v>
      </c>
      <c r="Z290" s="57" t="s">
        <v>38</v>
      </c>
      <c r="AA290" s="22" t="s">
        <v>196</v>
      </c>
      <c r="AF290" s="57" t="s">
        <v>39</v>
      </c>
      <c r="AG290" s="22" t="s">
        <v>199</v>
      </c>
      <c r="AH290" s="57" t="s">
        <v>40</v>
      </c>
      <c r="AI290" s="22" t="s">
        <v>200</v>
      </c>
      <c r="AW290" s="22"/>
      <c r="AX290" s="20" t="s">
        <v>23</v>
      </c>
      <c r="AY290" s="20">
        <v>10</v>
      </c>
      <c r="AZ290" s="20" t="s">
        <v>24</v>
      </c>
      <c r="BA290" s="20">
        <v>90</v>
      </c>
      <c r="BD290" s="14"/>
      <c r="BJ290" t="s">
        <v>170</v>
      </c>
      <c r="BK290" t="s">
        <v>166</v>
      </c>
      <c r="BN290" s="36">
        <v>975</v>
      </c>
      <c r="BO290" s="36">
        <v>975</v>
      </c>
      <c r="BP290">
        <f t="shared" si="23"/>
        <v>408</v>
      </c>
      <c r="BR290" s="38">
        <v>44733</v>
      </c>
      <c r="BS290" s="20" t="s">
        <v>167</v>
      </c>
      <c r="BT290" s="20" t="str">
        <f t="shared" si="22"/>
        <v>LaPorteuseD'Eau_COR22C287</v>
      </c>
    </row>
    <row r="291" spans="2:72" ht="18.75" customHeight="1" x14ac:dyDescent="0.25">
      <c r="B291" s="20">
        <f t="shared" si="24"/>
        <v>288</v>
      </c>
      <c r="C291" s="22" t="str">
        <f t="shared" si="25"/>
        <v>La Porteuse D'Eau #288</v>
      </c>
      <c r="D291" t="str">
        <f t="shared" si="26"/>
        <v>COR22C288</v>
      </c>
      <c r="E291" s="56" t="s">
        <v>206</v>
      </c>
      <c r="F291" s="20">
        <v>1000</v>
      </c>
      <c r="G291" s="63" t="s">
        <v>201</v>
      </c>
      <c r="H291" s="23" t="s">
        <v>157</v>
      </c>
      <c r="J291" s="57" t="s">
        <v>192</v>
      </c>
      <c r="K291" s="22" t="s">
        <v>193</v>
      </c>
      <c r="L291" s="57" t="s">
        <v>158</v>
      </c>
      <c r="M291" s="22">
        <v>1</v>
      </c>
      <c r="N291" s="57" t="s">
        <v>159</v>
      </c>
      <c r="O291" s="22">
        <v>1</v>
      </c>
      <c r="P291" s="57" t="s">
        <v>160</v>
      </c>
      <c r="Q291" s="22">
        <v>1</v>
      </c>
      <c r="V291" s="57" t="s">
        <v>194</v>
      </c>
      <c r="Z291" s="57" t="s">
        <v>38</v>
      </c>
      <c r="AA291" s="22" t="s">
        <v>196</v>
      </c>
      <c r="AF291" s="57" t="s">
        <v>39</v>
      </c>
      <c r="AG291" s="22" t="s">
        <v>199</v>
      </c>
      <c r="AH291" s="57" t="s">
        <v>40</v>
      </c>
      <c r="AI291" s="22" t="s">
        <v>200</v>
      </c>
      <c r="AW291" s="22"/>
      <c r="AX291" s="20" t="s">
        <v>23</v>
      </c>
      <c r="AY291" s="20">
        <v>10</v>
      </c>
      <c r="AZ291" s="20" t="s">
        <v>24</v>
      </c>
      <c r="BA291" s="20">
        <v>90</v>
      </c>
      <c r="BD291" s="14"/>
      <c r="BJ291" t="s">
        <v>170</v>
      </c>
      <c r="BK291" t="s">
        <v>166</v>
      </c>
      <c r="BN291" s="36">
        <v>975</v>
      </c>
      <c r="BO291" s="36">
        <v>975</v>
      </c>
      <c r="BP291">
        <f t="shared" si="23"/>
        <v>408</v>
      </c>
      <c r="BR291" s="38">
        <v>44733</v>
      </c>
      <c r="BS291" s="20" t="s">
        <v>167</v>
      </c>
      <c r="BT291" s="20" t="str">
        <f t="shared" si="22"/>
        <v>LaPorteuseD'Eau_COR22C288</v>
      </c>
    </row>
    <row r="292" spans="2:72" ht="18.75" customHeight="1" x14ac:dyDescent="0.25">
      <c r="B292" s="20">
        <f t="shared" si="24"/>
        <v>289</v>
      </c>
      <c r="C292" s="22" t="str">
        <f t="shared" si="25"/>
        <v>La Porteuse D'Eau #289</v>
      </c>
      <c r="D292" t="str">
        <f t="shared" si="26"/>
        <v>COR22C289</v>
      </c>
      <c r="E292" s="56" t="s">
        <v>206</v>
      </c>
      <c r="F292" s="20">
        <v>1000</v>
      </c>
      <c r="G292" s="63" t="s">
        <v>201</v>
      </c>
      <c r="H292" s="23" t="s">
        <v>157</v>
      </c>
      <c r="J292" s="57" t="s">
        <v>192</v>
      </c>
      <c r="K292" s="22" t="s">
        <v>193</v>
      </c>
      <c r="L292" s="57" t="s">
        <v>158</v>
      </c>
      <c r="M292" s="22">
        <v>1</v>
      </c>
      <c r="N292" s="57" t="s">
        <v>159</v>
      </c>
      <c r="O292" s="22">
        <v>1</v>
      </c>
      <c r="P292" s="57" t="s">
        <v>160</v>
      </c>
      <c r="Q292" s="22">
        <v>1</v>
      </c>
      <c r="V292" s="57" t="s">
        <v>194</v>
      </c>
      <c r="Z292" s="57" t="s">
        <v>38</v>
      </c>
      <c r="AA292" s="22" t="s">
        <v>196</v>
      </c>
      <c r="AF292" s="57" t="s">
        <v>39</v>
      </c>
      <c r="AG292" s="22" t="s">
        <v>199</v>
      </c>
      <c r="AH292" s="57" t="s">
        <v>40</v>
      </c>
      <c r="AI292" s="22" t="s">
        <v>200</v>
      </c>
      <c r="AW292" s="22"/>
      <c r="AX292" s="20" t="s">
        <v>23</v>
      </c>
      <c r="AY292" s="20">
        <v>10</v>
      </c>
      <c r="AZ292" s="20" t="s">
        <v>24</v>
      </c>
      <c r="BA292" s="20">
        <v>90</v>
      </c>
      <c r="BD292" s="14"/>
      <c r="BJ292" t="s">
        <v>170</v>
      </c>
      <c r="BK292" t="s">
        <v>166</v>
      </c>
      <c r="BN292" s="36">
        <v>975</v>
      </c>
      <c r="BO292" s="36">
        <v>975</v>
      </c>
      <c r="BP292">
        <f t="shared" si="23"/>
        <v>408</v>
      </c>
      <c r="BR292" s="38">
        <v>44733</v>
      </c>
      <c r="BS292" s="20" t="s">
        <v>167</v>
      </c>
      <c r="BT292" s="20" t="str">
        <f t="shared" si="22"/>
        <v>LaPorteuseD'Eau_COR22C289</v>
      </c>
    </row>
    <row r="293" spans="2:72" ht="18.75" customHeight="1" x14ac:dyDescent="0.25">
      <c r="B293" s="20">
        <f t="shared" si="24"/>
        <v>290</v>
      </c>
      <c r="C293" s="22" t="str">
        <f t="shared" si="25"/>
        <v>La Porteuse D'Eau #290</v>
      </c>
      <c r="D293" t="str">
        <f t="shared" si="26"/>
        <v>COR22C290</v>
      </c>
      <c r="E293" s="56" t="s">
        <v>206</v>
      </c>
      <c r="F293" s="20">
        <v>1000</v>
      </c>
      <c r="G293" s="63" t="s">
        <v>201</v>
      </c>
      <c r="H293" s="23" t="s">
        <v>157</v>
      </c>
      <c r="J293" s="57" t="s">
        <v>192</v>
      </c>
      <c r="K293" s="22" t="s">
        <v>193</v>
      </c>
      <c r="L293" s="57" t="s">
        <v>158</v>
      </c>
      <c r="M293" s="22">
        <v>1</v>
      </c>
      <c r="N293" s="57" t="s">
        <v>159</v>
      </c>
      <c r="O293" s="22">
        <v>1</v>
      </c>
      <c r="P293" s="57" t="s">
        <v>160</v>
      </c>
      <c r="Q293" s="22">
        <v>1</v>
      </c>
      <c r="V293" s="57" t="s">
        <v>194</v>
      </c>
      <c r="Z293" s="57" t="s">
        <v>38</v>
      </c>
      <c r="AA293" s="22" t="s">
        <v>196</v>
      </c>
      <c r="AF293" s="57" t="s">
        <v>39</v>
      </c>
      <c r="AG293" s="22" t="s">
        <v>199</v>
      </c>
      <c r="AH293" s="57" t="s">
        <v>40</v>
      </c>
      <c r="AI293" s="22" t="s">
        <v>200</v>
      </c>
      <c r="AW293" s="22"/>
      <c r="AX293" s="20" t="s">
        <v>23</v>
      </c>
      <c r="AY293" s="20">
        <v>10</v>
      </c>
      <c r="AZ293" s="20" t="s">
        <v>24</v>
      </c>
      <c r="BA293" s="20">
        <v>90</v>
      </c>
      <c r="BD293" s="14"/>
      <c r="BJ293" t="s">
        <v>170</v>
      </c>
      <c r="BK293" t="s">
        <v>166</v>
      </c>
      <c r="BN293" s="36">
        <v>975</v>
      </c>
      <c r="BO293" s="36">
        <v>975</v>
      </c>
      <c r="BP293">
        <f t="shared" si="23"/>
        <v>408</v>
      </c>
      <c r="BR293" s="38">
        <v>44733</v>
      </c>
      <c r="BS293" s="20" t="s">
        <v>167</v>
      </c>
      <c r="BT293" s="20" t="str">
        <f t="shared" si="22"/>
        <v>LaPorteuseD'Eau_COR22C290</v>
      </c>
    </row>
    <row r="294" spans="2:72" ht="18.75" customHeight="1" x14ac:dyDescent="0.25">
      <c r="B294" s="20">
        <f t="shared" si="24"/>
        <v>291</v>
      </c>
      <c r="C294" s="22" t="str">
        <f t="shared" si="25"/>
        <v>La Porteuse D'Eau #291</v>
      </c>
      <c r="D294" t="str">
        <f t="shared" si="26"/>
        <v>COR22C291</v>
      </c>
      <c r="E294" s="56" t="s">
        <v>206</v>
      </c>
      <c r="F294" s="20">
        <v>1000</v>
      </c>
      <c r="G294" s="63" t="s">
        <v>201</v>
      </c>
      <c r="H294" s="23" t="s">
        <v>157</v>
      </c>
      <c r="J294" s="57" t="s">
        <v>192</v>
      </c>
      <c r="K294" s="22" t="s">
        <v>193</v>
      </c>
      <c r="L294" s="57" t="s">
        <v>158</v>
      </c>
      <c r="M294" s="22">
        <v>1</v>
      </c>
      <c r="N294" s="57" t="s">
        <v>159</v>
      </c>
      <c r="O294" s="22">
        <v>1</v>
      </c>
      <c r="P294" s="57" t="s">
        <v>160</v>
      </c>
      <c r="Q294" s="22">
        <v>1</v>
      </c>
      <c r="V294" s="57" t="s">
        <v>194</v>
      </c>
      <c r="Z294" s="57" t="s">
        <v>38</v>
      </c>
      <c r="AA294" s="22" t="s">
        <v>196</v>
      </c>
      <c r="AF294" s="57" t="s">
        <v>39</v>
      </c>
      <c r="AG294" s="22" t="s">
        <v>199</v>
      </c>
      <c r="AH294" s="57" t="s">
        <v>40</v>
      </c>
      <c r="AI294" s="22" t="s">
        <v>200</v>
      </c>
      <c r="AW294" s="22"/>
      <c r="AX294" s="20" t="s">
        <v>23</v>
      </c>
      <c r="AY294" s="20">
        <v>10</v>
      </c>
      <c r="AZ294" s="20" t="s">
        <v>24</v>
      </c>
      <c r="BA294" s="20">
        <v>90</v>
      </c>
      <c r="BD294" s="14"/>
      <c r="BJ294" t="s">
        <v>170</v>
      </c>
      <c r="BK294" t="s">
        <v>166</v>
      </c>
      <c r="BN294" s="36">
        <v>975</v>
      </c>
      <c r="BO294" s="36">
        <v>975</v>
      </c>
      <c r="BP294">
        <f t="shared" si="23"/>
        <v>408</v>
      </c>
      <c r="BR294" s="38">
        <v>44733</v>
      </c>
      <c r="BS294" s="20" t="s">
        <v>167</v>
      </c>
      <c r="BT294" s="20" t="str">
        <f t="shared" si="22"/>
        <v>LaPorteuseD'Eau_COR22C291</v>
      </c>
    </row>
    <row r="295" spans="2:72" ht="18.75" customHeight="1" x14ac:dyDescent="0.25">
      <c r="B295" s="20">
        <f t="shared" si="24"/>
        <v>292</v>
      </c>
      <c r="C295" s="22" t="str">
        <f t="shared" si="25"/>
        <v>La Porteuse D'Eau #292</v>
      </c>
      <c r="D295" t="str">
        <f t="shared" si="26"/>
        <v>COR22C292</v>
      </c>
      <c r="E295" s="56" t="s">
        <v>206</v>
      </c>
      <c r="F295" s="20">
        <v>1000</v>
      </c>
      <c r="G295" s="63" t="s">
        <v>201</v>
      </c>
      <c r="H295" s="23" t="s">
        <v>157</v>
      </c>
      <c r="J295" s="57" t="s">
        <v>192</v>
      </c>
      <c r="K295" s="22" t="s">
        <v>193</v>
      </c>
      <c r="L295" s="57" t="s">
        <v>158</v>
      </c>
      <c r="M295" s="22">
        <v>1</v>
      </c>
      <c r="N295" s="57" t="s">
        <v>159</v>
      </c>
      <c r="O295" s="22">
        <v>1</v>
      </c>
      <c r="P295" s="57" t="s">
        <v>160</v>
      </c>
      <c r="Q295" s="22">
        <v>1</v>
      </c>
      <c r="V295" s="57" t="s">
        <v>194</v>
      </c>
      <c r="Z295" s="57" t="s">
        <v>38</v>
      </c>
      <c r="AA295" s="22" t="s">
        <v>196</v>
      </c>
      <c r="AF295" s="57" t="s">
        <v>39</v>
      </c>
      <c r="AG295" s="22" t="s">
        <v>199</v>
      </c>
      <c r="AH295" s="57" t="s">
        <v>40</v>
      </c>
      <c r="AI295" s="22" t="s">
        <v>200</v>
      </c>
      <c r="AW295" s="22"/>
      <c r="AX295" s="20" t="s">
        <v>23</v>
      </c>
      <c r="AY295" s="20">
        <v>10</v>
      </c>
      <c r="AZ295" s="20" t="s">
        <v>24</v>
      </c>
      <c r="BA295" s="20">
        <v>90</v>
      </c>
      <c r="BD295" s="14"/>
      <c r="BJ295" t="s">
        <v>170</v>
      </c>
      <c r="BK295" t="s">
        <v>166</v>
      </c>
      <c r="BN295" s="36">
        <v>975</v>
      </c>
      <c r="BO295" s="36">
        <v>975</v>
      </c>
      <c r="BP295">
        <f t="shared" si="23"/>
        <v>408</v>
      </c>
      <c r="BR295" s="38">
        <v>44733</v>
      </c>
      <c r="BS295" s="20" t="s">
        <v>167</v>
      </c>
      <c r="BT295" s="20" t="str">
        <f t="shared" si="22"/>
        <v>LaPorteuseD'Eau_COR22C292</v>
      </c>
    </row>
    <row r="296" spans="2:72" ht="18.75" customHeight="1" x14ac:dyDescent="0.25">
      <c r="B296" s="20">
        <f t="shared" si="24"/>
        <v>293</v>
      </c>
      <c r="C296" s="22" t="str">
        <f t="shared" si="25"/>
        <v>La Porteuse D'Eau #293</v>
      </c>
      <c r="D296" t="str">
        <f t="shared" si="26"/>
        <v>COR22C293</v>
      </c>
      <c r="E296" s="56" t="s">
        <v>206</v>
      </c>
      <c r="F296" s="20">
        <v>1000</v>
      </c>
      <c r="G296" s="63" t="s">
        <v>201</v>
      </c>
      <c r="H296" s="23" t="s">
        <v>157</v>
      </c>
      <c r="J296" s="57" t="s">
        <v>192</v>
      </c>
      <c r="K296" s="22" t="s">
        <v>193</v>
      </c>
      <c r="L296" s="57" t="s">
        <v>158</v>
      </c>
      <c r="M296" s="22">
        <v>1</v>
      </c>
      <c r="N296" s="57" t="s">
        <v>159</v>
      </c>
      <c r="O296" s="22">
        <v>1</v>
      </c>
      <c r="P296" s="57" t="s">
        <v>160</v>
      </c>
      <c r="Q296" s="22">
        <v>1</v>
      </c>
      <c r="V296" s="57" t="s">
        <v>194</v>
      </c>
      <c r="Z296" s="57" t="s">
        <v>38</v>
      </c>
      <c r="AA296" s="22" t="s">
        <v>196</v>
      </c>
      <c r="AF296" s="57" t="s">
        <v>39</v>
      </c>
      <c r="AG296" s="22" t="s">
        <v>199</v>
      </c>
      <c r="AH296" s="57" t="s">
        <v>40</v>
      </c>
      <c r="AI296" s="22" t="s">
        <v>200</v>
      </c>
      <c r="AW296" s="22"/>
      <c r="AX296" s="20" t="s">
        <v>23</v>
      </c>
      <c r="AY296" s="20">
        <v>10</v>
      </c>
      <c r="AZ296" s="20" t="s">
        <v>24</v>
      </c>
      <c r="BA296" s="20">
        <v>90</v>
      </c>
      <c r="BD296" s="14"/>
      <c r="BJ296" t="s">
        <v>170</v>
      </c>
      <c r="BK296" t="s">
        <v>166</v>
      </c>
      <c r="BN296" s="36">
        <v>975</v>
      </c>
      <c r="BO296" s="36">
        <v>975</v>
      </c>
      <c r="BP296">
        <f t="shared" si="23"/>
        <v>408</v>
      </c>
      <c r="BR296" s="38">
        <v>44733</v>
      </c>
      <c r="BS296" s="20" t="s">
        <v>167</v>
      </c>
      <c r="BT296" s="20" t="str">
        <f t="shared" si="22"/>
        <v>LaPorteuseD'Eau_COR22C293</v>
      </c>
    </row>
    <row r="297" spans="2:72" ht="18.75" customHeight="1" x14ac:dyDescent="0.25">
      <c r="B297" s="20">
        <f t="shared" si="24"/>
        <v>294</v>
      </c>
      <c r="C297" s="22" t="str">
        <f t="shared" si="25"/>
        <v>La Porteuse D'Eau #294</v>
      </c>
      <c r="D297" t="str">
        <f t="shared" si="26"/>
        <v>COR22C294</v>
      </c>
      <c r="E297" s="56" t="s">
        <v>206</v>
      </c>
      <c r="F297" s="20">
        <v>1000</v>
      </c>
      <c r="G297" s="63" t="s">
        <v>201</v>
      </c>
      <c r="H297" s="23" t="s">
        <v>157</v>
      </c>
      <c r="J297" s="57" t="s">
        <v>192</v>
      </c>
      <c r="K297" s="22" t="s">
        <v>193</v>
      </c>
      <c r="L297" s="57" t="s">
        <v>158</v>
      </c>
      <c r="M297" s="22">
        <v>1</v>
      </c>
      <c r="N297" s="57" t="s">
        <v>159</v>
      </c>
      <c r="O297" s="22">
        <v>1</v>
      </c>
      <c r="P297" s="57" t="s">
        <v>160</v>
      </c>
      <c r="Q297" s="22">
        <v>1</v>
      </c>
      <c r="V297" s="57" t="s">
        <v>194</v>
      </c>
      <c r="Z297" s="57" t="s">
        <v>38</v>
      </c>
      <c r="AA297" s="22" t="s">
        <v>196</v>
      </c>
      <c r="AF297" s="57" t="s">
        <v>39</v>
      </c>
      <c r="AG297" s="22" t="s">
        <v>199</v>
      </c>
      <c r="AH297" s="57" t="s">
        <v>40</v>
      </c>
      <c r="AI297" s="22" t="s">
        <v>200</v>
      </c>
      <c r="AW297" s="22"/>
      <c r="AX297" s="20" t="s">
        <v>23</v>
      </c>
      <c r="AY297" s="20">
        <v>10</v>
      </c>
      <c r="AZ297" s="20" t="s">
        <v>24</v>
      </c>
      <c r="BA297" s="20">
        <v>90</v>
      </c>
      <c r="BD297" s="14"/>
      <c r="BJ297" t="s">
        <v>170</v>
      </c>
      <c r="BK297" t="s">
        <v>166</v>
      </c>
      <c r="BN297" s="36">
        <v>975</v>
      </c>
      <c r="BO297" s="36">
        <v>975</v>
      </c>
      <c r="BP297">
        <f t="shared" si="23"/>
        <v>408</v>
      </c>
      <c r="BR297" s="38">
        <v>44733</v>
      </c>
      <c r="BS297" s="20" t="s">
        <v>167</v>
      </c>
      <c r="BT297" s="20" t="str">
        <f t="shared" si="22"/>
        <v>LaPorteuseD'Eau_COR22C294</v>
      </c>
    </row>
    <row r="298" spans="2:72" ht="18.75" customHeight="1" x14ac:dyDescent="0.25">
      <c r="B298" s="20">
        <f t="shared" si="24"/>
        <v>295</v>
      </c>
      <c r="C298" s="22" t="str">
        <f t="shared" si="25"/>
        <v>La Porteuse D'Eau #295</v>
      </c>
      <c r="D298" t="str">
        <f t="shared" si="26"/>
        <v>COR22C295</v>
      </c>
      <c r="E298" s="56" t="s">
        <v>206</v>
      </c>
      <c r="F298" s="20">
        <v>1000</v>
      </c>
      <c r="G298" s="63" t="s">
        <v>201</v>
      </c>
      <c r="H298" s="23" t="s">
        <v>157</v>
      </c>
      <c r="J298" s="57" t="s">
        <v>192</v>
      </c>
      <c r="K298" s="22" t="s">
        <v>193</v>
      </c>
      <c r="L298" s="57" t="s">
        <v>158</v>
      </c>
      <c r="M298" s="22">
        <v>1</v>
      </c>
      <c r="N298" s="57" t="s">
        <v>159</v>
      </c>
      <c r="O298" s="22">
        <v>1</v>
      </c>
      <c r="P298" s="57" t="s">
        <v>160</v>
      </c>
      <c r="Q298" s="22">
        <v>1</v>
      </c>
      <c r="V298" s="57" t="s">
        <v>194</v>
      </c>
      <c r="Z298" s="57" t="s">
        <v>38</v>
      </c>
      <c r="AA298" s="22" t="s">
        <v>196</v>
      </c>
      <c r="AF298" s="57" t="s">
        <v>39</v>
      </c>
      <c r="AG298" s="22" t="s">
        <v>199</v>
      </c>
      <c r="AH298" s="57" t="s">
        <v>40</v>
      </c>
      <c r="AI298" s="22" t="s">
        <v>200</v>
      </c>
      <c r="AW298" s="22"/>
      <c r="AX298" s="20" t="s">
        <v>23</v>
      </c>
      <c r="AY298" s="20">
        <v>10</v>
      </c>
      <c r="AZ298" s="20" t="s">
        <v>24</v>
      </c>
      <c r="BA298" s="20">
        <v>90</v>
      </c>
      <c r="BD298" s="14"/>
      <c r="BJ298" t="s">
        <v>170</v>
      </c>
      <c r="BK298" t="s">
        <v>166</v>
      </c>
      <c r="BN298" s="36">
        <v>975</v>
      </c>
      <c r="BO298" s="36">
        <v>975</v>
      </c>
      <c r="BP298">
        <f t="shared" si="23"/>
        <v>408</v>
      </c>
      <c r="BR298" s="38">
        <v>44733</v>
      </c>
      <c r="BS298" s="20" t="s">
        <v>167</v>
      </c>
      <c r="BT298" s="20" t="str">
        <f t="shared" si="22"/>
        <v>LaPorteuseD'Eau_COR22C295</v>
      </c>
    </row>
    <row r="299" spans="2:72" ht="18.75" customHeight="1" x14ac:dyDescent="0.25">
      <c r="B299" s="20">
        <f t="shared" si="24"/>
        <v>296</v>
      </c>
      <c r="C299" s="22" t="str">
        <f t="shared" si="25"/>
        <v>La Porteuse D'Eau #296</v>
      </c>
      <c r="D299" t="str">
        <f t="shared" si="26"/>
        <v>COR22C296</v>
      </c>
      <c r="E299" s="56" t="s">
        <v>206</v>
      </c>
      <c r="F299" s="20">
        <v>1000</v>
      </c>
      <c r="G299" s="63" t="s">
        <v>201</v>
      </c>
      <c r="H299" s="23" t="s">
        <v>157</v>
      </c>
      <c r="J299" s="57" t="s">
        <v>192</v>
      </c>
      <c r="K299" s="22" t="s">
        <v>193</v>
      </c>
      <c r="L299" s="57" t="s">
        <v>158</v>
      </c>
      <c r="M299" s="22">
        <v>1</v>
      </c>
      <c r="N299" s="57" t="s">
        <v>159</v>
      </c>
      <c r="O299" s="22">
        <v>1</v>
      </c>
      <c r="P299" s="57" t="s">
        <v>160</v>
      </c>
      <c r="Q299" s="22">
        <v>1</v>
      </c>
      <c r="V299" s="57" t="s">
        <v>194</v>
      </c>
      <c r="Z299" s="57" t="s">
        <v>38</v>
      </c>
      <c r="AA299" s="22" t="s">
        <v>196</v>
      </c>
      <c r="AF299" s="57" t="s">
        <v>39</v>
      </c>
      <c r="AG299" s="22" t="s">
        <v>199</v>
      </c>
      <c r="AH299" s="57" t="s">
        <v>40</v>
      </c>
      <c r="AI299" s="22" t="s">
        <v>200</v>
      </c>
      <c r="AW299" s="22"/>
      <c r="AX299" s="20" t="s">
        <v>23</v>
      </c>
      <c r="AY299" s="20">
        <v>10</v>
      </c>
      <c r="AZ299" s="20" t="s">
        <v>24</v>
      </c>
      <c r="BA299" s="20">
        <v>90</v>
      </c>
      <c r="BD299" s="14"/>
      <c r="BJ299" t="s">
        <v>170</v>
      </c>
      <c r="BK299" t="s">
        <v>166</v>
      </c>
      <c r="BN299" s="36">
        <v>975</v>
      </c>
      <c r="BO299" s="36">
        <v>975</v>
      </c>
      <c r="BP299">
        <f t="shared" si="23"/>
        <v>408</v>
      </c>
      <c r="BR299" s="38">
        <v>44733</v>
      </c>
      <c r="BS299" s="20" t="s">
        <v>167</v>
      </c>
      <c r="BT299" s="20" t="str">
        <f t="shared" si="22"/>
        <v>LaPorteuseD'Eau_COR22C296</v>
      </c>
    </row>
    <row r="300" spans="2:72" ht="18.75" customHeight="1" x14ac:dyDescent="0.25">
      <c r="B300" s="20">
        <f t="shared" si="24"/>
        <v>297</v>
      </c>
      <c r="C300" s="22" t="str">
        <f t="shared" si="25"/>
        <v>La Porteuse D'Eau #297</v>
      </c>
      <c r="D300" t="str">
        <f t="shared" si="26"/>
        <v>COR22C297</v>
      </c>
      <c r="E300" s="56" t="s">
        <v>206</v>
      </c>
      <c r="F300" s="20">
        <v>1000</v>
      </c>
      <c r="G300" s="63" t="s">
        <v>201</v>
      </c>
      <c r="H300" s="23" t="s">
        <v>157</v>
      </c>
      <c r="J300" s="57" t="s">
        <v>192</v>
      </c>
      <c r="K300" s="22" t="s">
        <v>193</v>
      </c>
      <c r="L300" s="57" t="s">
        <v>158</v>
      </c>
      <c r="M300" s="22">
        <v>1</v>
      </c>
      <c r="N300" s="57" t="s">
        <v>159</v>
      </c>
      <c r="O300" s="22">
        <v>1</v>
      </c>
      <c r="P300" s="57" t="s">
        <v>160</v>
      </c>
      <c r="Q300" s="22">
        <v>1</v>
      </c>
      <c r="V300" s="57" t="s">
        <v>194</v>
      </c>
      <c r="Z300" s="57" t="s">
        <v>38</v>
      </c>
      <c r="AA300" s="22" t="s">
        <v>196</v>
      </c>
      <c r="AF300" s="57" t="s">
        <v>39</v>
      </c>
      <c r="AG300" s="22" t="s">
        <v>199</v>
      </c>
      <c r="AH300" s="57" t="s">
        <v>40</v>
      </c>
      <c r="AI300" s="22" t="s">
        <v>200</v>
      </c>
      <c r="AW300" s="22"/>
      <c r="AX300" s="20" t="s">
        <v>23</v>
      </c>
      <c r="AY300" s="20">
        <v>10</v>
      </c>
      <c r="AZ300" s="20" t="s">
        <v>24</v>
      </c>
      <c r="BA300" s="20">
        <v>90</v>
      </c>
      <c r="BD300" s="14"/>
      <c r="BJ300" t="s">
        <v>170</v>
      </c>
      <c r="BK300" t="s">
        <v>166</v>
      </c>
      <c r="BN300" s="36">
        <v>975</v>
      </c>
      <c r="BO300" s="36">
        <v>975</v>
      </c>
      <c r="BP300">
        <f t="shared" si="23"/>
        <v>408</v>
      </c>
      <c r="BR300" s="38">
        <v>44733</v>
      </c>
      <c r="BS300" s="20" t="s">
        <v>167</v>
      </c>
      <c r="BT300" s="20" t="str">
        <f t="shared" si="22"/>
        <v>LaPorteuseD'Eau_COR22C297</v>
      </c>
    </row>
    <row r="301" spans="2:72" ht="18.75" customHeight="1" x14ac:dyDescent="0.25">
      <c r="B301" s="20">
        <f t="shared" si="24"/>
        <v>298</v>
      </c>
      <c r="C301" s="22" t="str">
        <f t="shared" si="25"/>
        <v>La Porteuse D'Eau #298</v>
      </c>
      <c r="D301" t="str">
        <f t="shared" si="26"/>
        <v>COR22C298</v>
      </c>
      <c r="E301" s="56" t="s">
        <v>206</v>
      </c>
      <c r="F301" s="20">
        <v>1000</v>
      </c>
      <c r="G301" s="63" t="s">
        <v>201</v>
      </c>
      <c r="H301" s="23" t="s">
        <v>157</v>
      </c>
      <c r="J301" s="57" t="s">
        <v>192</v>
      </c>
      <c r="K301" s="22" t="s">
        <v>193</v>
      </c>
      <c r="L301" s="57" t="s">
        <v>158</v>
      </c>
      <c r="M301" s="22">
        <v>1</v>
      </c>
      <c r="N301" s="57" t="s">
        <v>159</v>
      </c>
      <c r="O301" s="22">
        <v>1</v>
      </c>
      <c r="P301" s="57" t="s">
        <v>160</v>
      </c>
      <c r="Q301" s="22">
        <v>1</v>
      </c>
      <c r="V301" s="57" t="s">
        <v>194</v>
      </c>
      <c r="Z301" s="57" t="s">
        <v>38</v>
      </c>
      <c r="AA301" s="22" t="s">
        <v>196</v>
      </c>
      <c r="AF301" s="57" t="s">
        <v>39</v>
      </c>
      <c r="AG301" s="22" t="s">
        <v>199</v>
      </c>
      <c r="AH301" s="57" t="s">
        <v>40</v>
      </c>
      <c r="AI301" s="22" t="s">
        <v>200</v>
      </c>
      <c r="AW301" s="22"/>
      <c r="AX301" s="20" t="s">
        <v>23</v>
      </c>
      <c r="AY301" s="20">
        <v>10</v>
      </c>
      <c r="AZ301" s="20" t="s">
        <v>24</v>
      </c>
      <c r="BA301" s="20">
        <v>90</v>
      </c>
      <c r="BD301" s="14"/>
      <c r="BJ301" t="s">
        <v>170</v>
      </c>
      <c r="BK301" t="s">
        <v>166</v>
      </c>
      <c r="BN301" s="36">
        <v>975</v>
      </c>
      <c r="BO301" s="36">
        <v>975</v>
      </c>
      <c r="BP301">
        <f t="shared" si="23"/>
        <v>408</v>
      </c>
      <c r="BR301" s="38">
        <v>44733</v>
      </c>
      <c r="BS301" s="20" t="s">
        <v>167</v>
      </c>
      <c r="BT301" s="20" t="str">
        <f t="shared" si="22"/>
        <v>LaPorteuseD'Eau_COR22C298</v>
      </c>
    </row>
    <row r="302" spans="2:72" ht="18.75" customHeight="1" x14ac:dyDescent="0.25">
      <c r="B302" s="20">
        <f t="shared" si="24"/>
        <v>299</v>
      </c>
      <c r="C302" s="22" t="str">
        <f t="shared" si="25"/>
        <v>La Porteuse D'Eau #299</v>
      </c>
      <c r="D302" t="str">
        <f t="shared" si="26"/>
        <v>COR22C299</v>
      </c>
      <c r="E302" s="56" t="s">
        <v>206</v>
      </c>
      <c r="F302" s="20">
        <v>1000</v>
      </c>
      <c r="G302" s="63" t="s">
        <v>201</v>
      </c>
      <c r="H302" s="23" t="s">
        <v>157</v>
      </c>
      <c r="J302" s="57" t="s">
        <v>192</v>
      </c>
      <c r="K302" s="22" t="s">
        <v>193</v>
      </c>
      <c r="L302" s="57" t="s">
        <v>158</v>
      </c>
      <c r="M302" s="22">
        <v>1</v>
      </c>
      <c r="N302" s="57" t="s">
        <v>159</v>
      </c>
      <c r="O302" s="22">
        <v>1</v>
      </c>
      <c r="P302" s="57" t="s">
        <v>160</v>
      </c>
      <c r="Q302" s="22">
        <v>1</v>
      </c>
      <c r="V302" s="57" t="s">
        <v>194</v>
      </c>
      <c r="Z302" s="57" t="s">
        <v>38</v>
      </c>
      <c r="AA302" s="22" t="s">
        <v>196</v>
      </c>
      <c r="AF302" s="57" t="s">
        <v>39</v>
      </c>
      <c r="AG302" s="22" t="s">
        <v>199</v>
      </c>
      <c r="AH302" s="57" t="s">
        <v>40</v>
      </c>
      <c r="AI302" s="22" t="s">
        <v>200</v>
      </c>
      <c r="AW302" s="22"/>
      <c r="AX302" s="20" t="s">
        <v>23</v>
      </c>
      <c r="AY302" s="20">
        <v>10</v>
      </c>
      <c r="AZ302" s="20" t="s">
        <v>24</v>
      </c>
      <c r="BA302" s="20">
        <v>90</v>
      </c>
      <c r="BD302" s="14"/>
      <c r="BJ302" t="s">
        <v>170</v>
      </c>
      <c r="BK302" t="s">
        <v>166</v>
      </c>
      <c r="BN302" s="36">
        <v>975</v>
      </c>
      <c r="BO302" s="36">
        <v>975</v>
      </c>
      <c r="BP302">
        <f t="shared" si="23"/>
        <v>408</v>
      </c>
      <c r="BR302" s="38">
        <v>44733</v>
      </c>
      <c r="BS302" s="20" t="s">
        <v>167</v>
      </c>
      <c r="BT302" s="20" t="str">
        <f t="shared" si="22"/>
        <v>LaPorteuseD'Eau_COR22C299</v>
      </c>
    </row>
    <row r="303" spans="2:72" ht="18.75" customHeight="1" x14ac:dyDescent="0.25">
      <c r="B303" s="20">
        <f t="shared" si="24"/>
        <v>300</v>
      </c>
      <c r="C303" s="22" t="str">
        <f t="shared" si="25"/>
        <v>La Porteuse D'Eau #300</v>
      </c>
      <c r="D303" t="str">
        <f t="shared" si="26"/>
        <v>COR22C300</v>
      </c>
      <c r="E303" s="56" t="s">
        <v>206</v>
      </c>
      <c r="F303" s="20">
        <v>1000</v>
      </c>
      <c r="G303" s="63" t="s">
        <v>201</v>
      </c>
      <c r="H303" s="23" t="s">
        <v>157</v>
      </c>
      <c r="J303" s="57" t="s">
        <v>192</v>
      </c>
      <c r="K303" s="22" t="s">
        <v>193</v>
      </c>
      <c r="L303" s="57" t="s">
        <v>158</v>
      </c>
      <c r="M303" s="22">
        <v>1</v>
      </c>
      <c r="N303" s="57" t="s">
        <v>159</v>
      </c>
      <c r="O303" s="22">
        <v>1</v>
      </c>
      <c r="P303" s="57" t="s">
        <v>160</v>
      </c>
      <c r="Q303" s="22">
        <v>1</v>
      </c>
      <c r="V303" s="57" t="s">
        <v>194</v>
      </c>
      <c r="Z303" s="57" t="s">
        <v>38</v>
      </c>
      <c r="AA303" s="22" t="s">
        <v>196</v>
      </c>
      <c r="AF303" s="57" t="s">
        <v>39</v>
      </c>
      <c r="AG303" s="22" t="s">
        <v>199</v>
      </c>
      <c r="AH303" s="57" t="s">
        <v>40</v>
      </c>
      <c r="AI303" s="22" t="s">
        <v>200</v>
      </c>
      <c r="AW303" s="22"/>
      <c r="AX303" s="20" t="s">
        <v>23</v>
      </c>
      <c r="AY303" s="20">
        <v>10</v>
      </c>
      <c r="AZ303" s="20" t="s">
        <v>24</v>
      </c>
      <c r="BA303" s="20">
        <v>90</v>
      </c>
      <c r="BD303" s="14"/>
      <c r="BJ303" t="s">
        <v>170</v>
      </c>
      <c r="BK303" t="s">
        <v>166</v>
      </c>
      <c r="BN303" s="36">
        <v>975</v>
      </c>
      <c r="BO303" s="36">
        <v>975</v>
      </c>
      <c r="BP303">
        <f t="shared" si="23"/>
        <v>408</v>
      </c>
      <c r="BR303" s="38">
        <v>44733</v>
      </c>
      <c r="BS303" s="20" t="s">
        <v>167</v>
      </c>
      <c r="BT303" s="20" t="str">
        <f t="shared" si="22"/>
        <v>LaPorteuseD'Eau_COR22C300</v>
      </c>
    </row>
    <row r="304" spans="2:72" ht="18.75" customHeight="1" x14ac:dyDescent="0.25">
      <c r="B304" s="20">
        <f t="shared" si="24"/>
        <v>301</v>
      </c>
      <c r="C304" s="22" t="str">
        <f t="shared" si="25"/>
        <v>La Porteuse D'Eau #301</v>
      </c>
      <c r="D304" t="str">
        <f t="shared" si="26"/>
        <v>COR22C301</v>
      </c>
      <c r="E304" s="56" t="s">
        <v>206</v>
      </c>
      <c r="F304" s="20">
        <v>1000</v>
      </c>
      <c r="G304" s="63" t="s">
        <v>201</v>
      </c>
      <c r="H304" s="23" t="s">
        <v>157</v>
      </c>
      <c r="J304" s="57" t="s">
        <v>192</v>
      </c>
      <c r="K304" s="22" t="s">
        <v>193</v>
      </c>
      <c r="L304" s="57" t="s">
        <v>158</v>
      </c>
      <c r="M304" s="22">
        <v>1</v>
      </c>
      <c r="N304" s="57" t="s">
        <v>159</v>
      </c>
      <c r="O304" s="22">
        <v>1</v>
      </c>
      <c r="P304" s="57" t="s">
        <v>160</v>
      </c>
      <c r="Q304" s="22">
        <v>1</v>
      </c>
      <c r="V304" s="57" t="s">
        <v>194</v>
      </c>
      <c r="Z304" s="57" t="s">
        <v>38</v>
      </c>
      <c r="AA304" s="22" t="s">
        <v>196</v>
      </c>
      <c r="AF304" s="57" t="s">
        <v>39</v>
      </c>
      <c r="AG304" s="22" t="s">
        <v>199</v>
      </c>
      <c r="AH304" s="57" t="s">
        <v>40</v>
      </c>
      <c r="AI304" s="22" t="s">
        <v>200</v>
      </c>
      <c r="AW304" s="22"/>
      <c r="AX304" s="20" t="s">
        <v>23</v>
      </c>
      <c r="AY304" s="20">
        <v>10</v>
      </c>
      <c r="AZ304" s="20" t="s">
        <v>24</v>
      </c>
      <c r="BA304" s="20">
        <v>90</v>
      </c>
      <c r="BD304" s="14"/>
      <c r="BJ304" t="s">
        <v>170</v>
      </c>
      <c r="BK304" t="s">
        <v>166</v>
      </c>
      <c r="BN304" s="36">
        <v>975</v>
      </c>
      <c r="BO304" s="36">
        <v>975</v>
      </c>
      <c r="BP304">
        <f t="shared" si="23"/>
        <v>408</v>
      </c>
      <c r="BR304" s="38">
        <v>44733</v>
      </c>
      <c r="BS304" s="20" t="s">
        <v>167</v>
      </c>
      <c r="BT304" s="20" t="str">
        <f t="shared" si="22"/>
        <v>LaPorteuseD'Eau_COR22C301</v>
      </c>
    </row>
    <row r="305" spans="2:72" ht="18.75" customHeight="1" x14ac:dyDescent="0.25">
      <c r="B305" s="20">
        <f t="shared" si="24"/>
        <v>302</v>
      </c>
      <c r="C305" s="22" t="str">
        <f t="shared" si="25"/>
        <v>La Porteuse D'Eau #302</v>
      </c>
      <c r="D305" t="str">
        <f t="shared" si="26"/>
        <v>COR22C302</v>
      </c>
      <c r="E305" s="56" t="s">
        <v>206</v>
      </c>
      <c r="F305" s="20">
        <v>1000</v>
      </c>
      <c r="G305" s="63" t="s">
        <v>201</v>
      </c>
      <c r="H305" s="23" t="s">
        <v>157</v>
      </c>
      <c r="J305" s="57" t="s">
        <v>192</v>
      </c>
      <c r="K305" s="22" t="s">
        <v>193</v>
      </c>
      <c r="L305" s="57" t="s">
        <v>158</v>
      </c>
      <c r="M305" s="22">
        <v>1</v>
      </c>
      <c r="N305" s="57" t="s">
        <v>159</v>
      </c>
      <c r="O305" s="22">
        <v>1</v>
      </c>
      <c r="P305" s="57" t="s">
        <v>160</v>
      </c>
      <c r="Q305" s="22">
        <v>1</v>
      </c>
      <c r="V305" s="57" t="s">
        <v>194</v>
      </c>
      <c r="Z305" s="57" t="s">
        <v>38</v>
      </c>
      <c r="AA305" s="22" t="s">
        <v>196</v>
      </c>
      <c r="AF305" s="57" t="s">
        <v>39</v>
      </c>
      <c r="AG305" s="22" t="s">
        <v>199</v>
      </c>
      <c r="AH305" s="57" t="s">
        <v>40</v>
      </c>
      <c r="AI305" s="22" t="s">
        <v>200</v>
      </c>
      <c r="AW305" s="22"/>
      <c r="AX305" s="20" t="s">
        <v>23</v>
      </c>
      <c r="AY305" s="20">
        <v>10</v>
      </c>
      <c r="AZ305" s="20" t="s">
        <v>24</v>
      </c>
      <c r="BA305" s="20">
        <v>90</v>
      </c>
      <c r="BD305" s="14"/>
      <c r="BJ305" t="s">
        <v>170</v>
      </c>
      <c r="BK305" t="s">
        <v>166</v>
      </c>
      <c r="BN305" s="36">
        <v>975</v>
      </c>
      <c r="BO305" s="36">
        <v>975</v>
      </c>
      <c r="BP305">
        <f t="shared" si="23"/>
        <v>408</v>
      </c>
      <c r="BR305" s="38">
        <v>44733</v>
      </c>
      <c r="BS305" s="20" t="s">
        <v>167</v>
      </c>
      <c r="BT305" s="20" t="str">
        <f t="shared" si="22"/>
        <v>LaPorteuseD'Eau_COR22C302</v>
      </c>
    </row>
    <row r="306" spans="2:72" ht="18.75" customHeight="1" x14ac:dyDescent="0.25">
      <c r="B306" s="20">
        <f t="shared" si="24"/>
        <v>303</v>
      </c>
      <c r="C306" s="22" t="str">
        <f t="shared" si="25"/>
        <v>La Porteuse D'Eau #303</v>
      </c>
      <c r="D306" t="str">
        <f t="shared" si="26"/>
        <v>COR22C303</v>
      </c>
      <c r="E306" s="56" t="s">
        <v>206</v>
      </c>
      <c r="F306" s="20">
        <v>1000</v>
      </c>
      <c r="G306" s="63" t="s">
        <v>201</v>
      </c>
      <c r="H306" s="23" t="s">
        <v>157</v>
      </c>
      <c r="J306" s="57" t="s">
        <v>192</v>
      </c>
      <c r="K306" s="22" t="s">
        <v>193</v>
      </c>
      <c r="L306" s="57" t="s">
        <v>158</v>
      </c>
      <c r="M306" s="22">
        <v>1</v>
      </c>
      <c r="N306" s="57" t="s">
        <v>159</v>
      </c>
      <c r="O306" s="22">
        <v>1</v>
      </c>
      <c r="P306" s="57" t="s">
        <v>160</v>
      </c>
      <c r="Q306" s="22">
        <v>1</v>
      </c>
      <c r="V306" s="57" t="s">
        <v>194</v>
      </c>
      <c r="Z306" s="57" t="s">
        <v>38</v>
      </c>
      <c r="AA306" s="22" t="s">
        <v>196</v>
      </c>
      <c r="AF306" s="57" t="s">
        <v>39</v>
      </c>
      <c r="AG306" s="22" t="s">
        <v>199</v>
      </c>
      <c r="AH306" s="57" t="s">
        <v>40</v>
      </c>
      <c r="AI306" s="22" t="s">
        <v>200</v>
      </c>
      <c r="AW306" s="22"/>
      <c r="AX306" s="20" t="s">
        <v>23</v>
      </c>
      <c r="AY306" s="20">
        <v>10</v>
      </c>
      <c r="AZ306" s="20" t="s">
        <v>24</v>
      </c>
      <c r="BA306" s="20">
        <v>90</v>
      </c>
      <c r="BD306" s="14"/>
      <c r="BJ306" t="s">
        <v>170</v>
      </c>
      <c r="BK306" t="s">
        <v>166</v>
      </c>
      <c r="BN306" s="36">
        <v>975</v>
      </c>
      <c r="BO306" s="36">
        <v>975</v>
      </c>
      <c r="BP306">
        <f t="shared" si="23"/>
        <v>408</v>
      </c>
      <c r="BR306" s="38">
        <v>44733</v>
      </c>
      <c r="BS306" s="20" t="s">
        <v>167</v>
      </c>
      <c r="BT306" s="20" t="str">
        <f t="shared" si="22"/>
        <v>LaPorteuseD'Eau_COR22C303</v>
      </c>
    </row>
    <row r="307" spans="2:72" ht="18.75" customHeight="1" x14ac:dyDescent="0.25">
      <c r="B307" s="20">
        <f t="shared" si="24"/>
        <v>304</v>
      </c>
      <c r="C307" s="22" t="str">
        <f t="shared" si="25"/>
        <v>La Porteuse D'Eau #304</v>
      </c>
      <c r="D307" t="str">
        <f t="shared" si="26"/>
        <v>COR22C304</v>
      </c>
      <c r="E307" s="56" t="s">
        <v>206</v>
      </c>
      <c r="F307" s="20">
        <v>1000</v>
      </c>
      <c r="G307" s="63" t="s">
        <v>201</v>
      </c>
      <c r="H307" s="23" t="s">
        <v>157</v>
      </c>
      <c r="J307" s="57" t="s">
        <v>192</v>
      </c>
      <c r="K307" s="22" t="s">
        <v>193</v>
      </c>
      <c r="L307" s="57" t="s">
        <v>158</v>
      </c>
      <c r="M307" s="22">
        <v>1</v>
      </c>
      <c r="N307" s="57" t="s">
        <v>159</v>
      </c>
      <c r="O307" s="22">
        <v>1</v>
      </c>
      <c r="P307" s="57" t="s">
        <v>160</v>
      </c>
      <c r="Q307" s="22">
        <v>1</v>
      </c>
      <c r="V307" s="57" t="s">
        <v>194</v>
      </c>
      <c r="Z307" s="57" t="s">
        <v>38</v>
      </c>
      <c r="AA307" s="22" t="s">
        <v>196</v>
      </c>
      <c r="AF307" s="57" t="s">
        <v>39</v>
      </c>
      <c r="AG307" s="22" t="s">
        <v>199</v>
      </c>
      <c r="AH307" s="57" t="s">
        <v>40</v>
      </c>
      <c r="AI307" s="22" t="s">
        <v>200</v>
      </c>
      <c r="AW307" s="22"/>
      <c r="AX307" s="20" t="s">
        <v>23</v>
      </c>
      <c r="AY307" s="20">
        <v>10</v>
      </c>
      <c r="AZ307" s="20" t="s">
        <v>24</v>
      </c>
      <c r="BA307" s="20">
        <v>90</v>
      </c>
      <c r="BD307" s="14"/>
      <c r="BJ307" t="s">
        <v>170</v>
      </c>
      <c r="BK307" t="s">
        <v>166</v>
      </c>
      <c r="BN307" s="36">
        <v>975</v>
      </c>
      <c r="BO307" s="36">
        <v>975</v>
      </c>
      <c r="BP307">
        <f t="shared" si="23"/>
        <v>408</v>
      </c>
      <c r="BR307" s="38">
        <v>44733</v>
      </c>
      <c r="BS307" s="20" t="s">
        <v>167</v>
      </c>
      <c r="BT307" s="20" t="str">
        <f t="shared" si="22"/>
        <v>LaPorteuseD'Eau_COR22C304</v>
      </c>
    </row>
    <row r="308" spans="2:72" ht="18.75" customHeight="1" x14ac:dyDescent="0.25">
      <c r="B308" s="20">
        <f t="shared" si="24"/>
        <v>305</v>
      </c>
      <c r="C308" s="22" t="str">
        <f t="shared" si="25"/>
        <v>La Porteuse D'Eau #305</v>
      </c>
      <c r="D308" t="str">
        <f t="shared" si="26"/>
        <v>COR22C305</v>
      </c>
      <c r="E308" s="56" t="s">
        <v>206</v>
      </c>
      <c r="F308" s="20">
        <v>1000</v>
      </c>
      <c r="G308" s="63" t="s">
        <v>201</v>
      </c>
      <c r="H308" s="23" t="s">
        <v>157</v>
      </c>
      <c r="J308" s="57" t="s">
        <v>192</v>
      </c>
      <c r="K308" s="22" t="s">
        <v>193</v>
      </c>
      <c r="L308" s="57" t="s">
        <v>158</v>
      </c>
      <c r="M308" s="22">
        <v>1</v>
      </c>
      <c r="N308" s="57" t="s">
        <v>159</v>
      </c>
      <c r="O308" s="22">
        <v>1</v>
      </c>
      <c r="P308" s="57" t="s">
        <v>160</v>
      </c>
      <c r="Q308" s="22">
        <v>1</v>
      </c>
      <c r="V308" s="57" t="s">
        <v>194</v>
      </c>
      <c r="Z308" s="57" t="s">
        <v>38</v>
      </c>
      <c r="AA308" s="22" t="s">
        <v>196</v>
      </c>
      <c r="AF308" s="57" t="s">
        <v>39</v>
      </c>
      <c r="AG308" s="22" t="s">
        <v>199</v>
      </c>
      <c r="AH308" s="57" t="s">
        <v>40</v>
      </c>
      <c r="AI308" s="22" t="s">
        <v>200</v>
      </c>
      <c r="AW308" s="22"/>
      <c r="AX308" s="20" t="s">
        <v>23</v>
      </c>
      <c r="AY308" s="20">
        <v>10</v>
      </c>
      <c r="AZ308" s="20" t="s">
        <v>24</v>
      </c>
      <c r="BA308" s="20">
        <v>90</v>
      </c>
      <c r="BD308" s="14"/>
      <c r="BJ308" t="s">
        <v>170</v>
      </c>
      <c r="BK308" t="s">
        <v>166</v>
      </c>
      <c r="BN308" s="36">
        <v>975</v>
      </c>
      <c r="BO308" s="36">
        <v>975</v>
      </c>
      <c r="BP308">
        <f t="shared" si="23"/>
        <v>408</v>
      </c>
      <c r="BR308" s="38">
        <v>44733</v>
      </c>
      <c r="BS308" s="20" t="s">
        <v>167</v>
      </c>
      <c r="BT308" s="20" t="str">
        <f t="shared" si="22"/>
        <v>LaPorteuseD'Eau_COR22C305</v>
      </c>
    </row>
    <row r="309" spans="2:72" ht="18.75" customHeight="1" x14ac:dyDescent="0.25">
      <c r="B309" s="20">
        <f t="shared" si="24"/>
        <v>306</v>
      </c>
      <c r="C309" s="22" t="str">
        <f t="shared" si="25"/>
        <v>La Porteuse D'Eau #306</v>
      </c>
      <c r="D309" t="str">
        <f t="shared" si="26"/>
        <v>COR22C306</v>
      </c>
      <c r="E309" s="56" t="s">
        <v>206</v>
      </c>
      <c r="F309" s="20">
        <v>1000</v>
      </c>
      <c r="G309" s="63" t="s">
        <v>201</v>
      </c>
      <c r="H309" s="23" t="s">
        <v>157</v>
      </c>
      <c r="J309" s="57" t="s">
        <v>192</v>
      </c>
      <c r="K309" s="22" t="s">
        <v>193</v>
      </c>
      <c r="L309" s="57" t="s">
        <v>158</v>
      </c>
      <c r="M309" s="22">
        <v>1</v>
      </c>
      <c r="N309" s="57" t="s">
        <v>159</v>
      </c>
      <c r="O309" s="22">
        <v>1</v>
      </c>
      <c r="P309" s="57" t="s">
        <v>160</v>
      </c>
      <c r="Q309" s="22">
        <v>1</v>
      </c>
      <c r="V309" s="57" t="s">
        <v>194</v>
      </c>
      <c r="Z309" s="57" t="s">
        <v>38</v>
      </c>
      <c r="AA309" s="22" t="s">
        <v>196</v>
      </c>
      <c r="AF309" s="57" t="s">
        <v>39</v>
      </c>
      <c r="AG309" s="22" t="s">
        <v>199</v>
      </c>
      <c r="AH309" s="57" t="s">
        <v>40</v>
      </c>
      <c r="AI309" s="22" t="s">
        <v>200</v>
      </c>
      <c r="AW309" s="22"/>
      <c r="AX309" s="20" t="s">
        <v>23</v>
      </c>
      <c r="AY309" s="20">
        <v>10</v>
      </c>
      <c r="AZ309" s="20" t="s">
        <v>24</v>
      </c>
      <c r="BA309" s="20">
        <v>90</v>
      </c>
      <c r="BD309" s="14"/>
      <c r="BJ309" t="s">
        <v>170</v>
      </c>
      <c r="BK309" t="s">
        <v>166</v>
      </c>
      <c r="BN309" s="36">
        <v>975</v>
      </c>
      <c r="BO309" s="36">
        <v>975</v>
      </c>
      <c r="BP309">
        <f t="shared" si="23"/>
        <v>408</v>
      </c>
      <c r="BR309" s="38">
        <v>44733</v>
      </c>
      <c r="BS309" s="20" t="s">
        <v>167</v>
      </c>
      <c r="BT309" s="20" t="str">
        <f t="shared" si="22"/>
        <v>LaPorteuseD'Eau_COR22C306</v>
      </c>
    </row>
    <row r="310" spans="2:72" ht="18.75" customHeight="1" x14ac:dyDescent="0.25">
      <c r="B310" s="20">
        <f t="shared" si="24"/>
        <v>307</v>
      </c>
      <c r="C310" s="22" t="str">
        <f t="shared" si="25"/>
        <v>La Porteuse D'Eau #307</v>
      </c>
      <c r="D310" t="str">
        <f t="shared" si="26"/>
        <v>COR22C307</v>
      </c>
      <c r="E310" s="56" t="s">
        <v>206</v>
      </c>
      <c r="F310" s="20">
        <v>1000</v>
      </c>
      <c r="G310" s="63" t="s">
        <v>201</v>
      </c>
      <c r="H310" s="23" t="s">
        <v>157</v>
      </c>
      <c r="J310" s="57" t="s">
        <v>192</v>
      </c>
      <c r="K310" s="22" t="s">
        <v>193</v>
      </c>
      <c r="L310" s="57" t="s">
        <v>158</v>
      </c>
      <c r="M310" s="22">
        <v>1</v>
      </c>
      <c r="N310" s="57" t="s">
        <v>159</v>
      </c>
      <c r="O310" s="22">
        <v>1</v>
      </c>
      <c r="P310" s="57" t="s">
        <v>160</v>
      </c>
      <c r="Q310" s="22">
        <v>1</v>
      </c>
      <c r="V310" s="57" t="s">
        <v>194</v>
      </c>
      <c r="Z310" s="57" t="s">
        <v>38</v>
      </c>
      <c r="AA310" s="22" t="s">
        <v>196</v>
      </c>
      <c r="AF310" s="57" t="s">
        <v>39</v>
      </c>
      <c r="AG310" s="22" t="s">
        <v>199</v>
      </c>
      <c r="AH310" s="57" t="s">
        <v>40</v>
      </c>
      <c r="AI310" s="22" t="s">
        <v>200</v>
      </c>
      <c r="AW310" s="22"/>
      <c r="AX310" s="20" t="s">
        <v>23</v>
      </c>
      <c r="AY310" s="20">
        <v>10</v>
      </c>
      <c r="AZ310" s="20" t="s">
        <v>24</v>
      </c>
      <c r="BA310" s="20">
        <v>90</v>
      </c>
      <c r="BD310" s="14"/>
      <c r="BJ310" t="s">
        <v>170</v>
      </c>
      <c r="BK310" t="s">
        <v>166</v>
      </c>
      <c r="BN310" s="36">
        <v>975</v>
      </c>
      <c r="BO310" s="36">
        <v>975</v>
      </c>
      <c r="BP310">
        <f t="shared" si="23"/>
        <v>408</v>
      </c>
      <c r="BR310" s="38">
        <v>44733</v>
      </c>
      <c r="BS310" s="20" t="s">
        <v>167</v>
      </c>
      <c r="BT310" s="20" t="str">
        <f t="shared" si="22"/>
        <v>LaPorteuseD'Eau_COR22C307</v>
      </c>
    </row>
    <row r="311" spans="2:72" ht="18.75" customHeight="1" x14ac:dyDescent="0.25">
      <c r="B311" s="20">
        <f t="shared" si="24"/>
        <v>308</v>
      </c>
      <c r="C311" s="22" t="str">
        <f t="shared" si="25"/>
        <v>La Porteuse D'Eau #308</v>
      </c>
      <c r="D311" t="str">
        <f t="shared" si="26"/>
        <v>COR22C308</v>
      </c>
      <c r="E311" s="56" t="s">
        <v>206</v>
      </c>
      <c r="F311" s="20">
        <v>1000</v>
      </c>
      <c r="G311" s="63" t="s">
        <v>201</v>
      </c>
      <c r="H311" s="23" t="s">
        <v>157</v>
      </c>
      <c r="J311" s="57" t="s">
        <v>192</v>
      </c>
      <c r="K311" s="22" t="s">
        <v>193</v>
      </c>
      <c r="L311" s="57" t="s">
        <v>158</v>
      </c>
      <c r="M311" s="22">
        <v>1</v>
      </c>
      <c r="N311" s="57" t="s">
        <v>159</v>
      </c>
      <c r="O311" s="22">
        <v>1</v>
      </c>
      <c r="P311" s="57" t="s">
        <v>160</v>
      </c>
      <c r="Q311" s="22">
        <v>1</v>
      </c>
      <c r="V311" s="57" t="s">
        <v>194</v>
      </c>
      <c r="Z311" s="57" t="s">
        <v>38</v>
      </c>
      <c r="AA311" s="22" t="s">
        <v>196</v>
      </c>
      <c r="AF311" s="57" t="s">
        <v>39</v>
      </c>
      <c r="AG311" s="22" t="s">
        <v>199</v>
      </c>
      <c r="AH311" s="57" t="s">
        <v>40</v>
      </c>
      <c r="AI311" s="22" t="s">
        <v>200</v>
      </c>
      <c r="AW311" s="22"/>
      <c r="AX311" s="20" t="s">
        <v>23</v>
      </c>
      <c r="AY311" s="20">
        <v>10</v>
      </c>
      <c r="AZ311" s="20" t="s">
        <v>24</v>
      </c>
      <c r="BA311" s="20">
        <v>90</v>
      </c>
      <c r="BD311" s="14"/>
      <c r="BJ311" t="s">
        <v>170</v>
      </c>
      <c r="BK311" t="s">
        <v>166</v>
      </c>
      <c r="BN311" s="36">
        <v>975</v>
      </c>
      <c r="BO311" s="36">
        <v>975</v>
      </c>
      <c r="BP311">
        <f t="shared" si="23"/>
        <v>408</v>
      </c>
      <c r="BR311" s="38">
        <v>44733</v>
      </c>
      <c r="BS311" s="20" t="s">
        <v>167</v>
      </c>
      <c r="BT311" s="20" t="str">
        <f t="shared" si="22"/>
        <v>LaPorteuseD'Eau_COR22C308</v>
      </c>
    </row>
    <row r="312" spans="2:72" ht="18.75" customHeight="1" x14ac:dyDescent="0.25">
      <c r="B312" s="20">
        <f t="shared" si="24"/>
        <v>309</v>
      </c>
      <c r="C312" s="22" t="str">
        <f t="shared" si="25"/>
        <v>La Porteuse D'Eau #309</v>
      </c>
      <c r="D312" t="str">
        <f t="shared" si="26"/>
        <v>COR22C309</v>
      </c>
      <c r="E312" s="56" t="s">
        <v>206</v>
      </c>
      <c r="F312" s="20">
        <v>1000</v>
      </c>
      <c r="G312" s="63" t="s">
        <v>201</v>
      </c>
      <c r="H312" s="23" t="s">
        <v>157</v>
      </c>
      <c r="J312" s="57" t="s">
        <v>192</v>
      </c>
      <c r="K312" s="22" t="s">
        <v>193</v>
      </c>
      <c r="L312" s="57" t="s">
        <v>158</v>
      </c>
      <c r="M312" s="22">
        <v>1</v>
      </c>
      <c r="N312" s="57" t="s">
        <v>159</v>
      </c>
      <c r="O312" s="22">
        <v>1</v>
      </c>
      <c r="P312" s="57" t="s">
        <v>160</v>
      </c>
      <c r="Q312" s="22">
        <v>1</v>
      </c>
      <c r="V312" s="57" t="s">
        <v>194</v>
      </c>
      <c r="Z312" s="57" t="s">
        <v>38</v>
      </c>
      <c r="AA312" s="22" t="s">
        <v>196</v>
      </c>
      <c r="AF312" s="57" t="s">
        <v>39</v>
      </c>
      <c r="AG312" s="22" t="s">
        <v>199</v>
      </c>
      <c r="AH312" s="57" t="s">
        <v>40</v>
      </c>
      <c r="AI312" s="22" t="s">
        <v>200</v>
      </c>
      <c r="AW312" s="22"/>
      <c r="AX312" s="20" t="s">
        <v>23</v>
      </c>
      <c r="AY312" s="20">
        <v>10</v>
      </c>
      <c r="AZ312" s="20" t="s">
        <v>24</v>
      </c>
      <c r="BA312" s="20">
        <v>90</v>
      </c>
      <c r="BD312" s="14"/>
      <c r="BJ312" t="s">
        <v>170</v>
      </c>
      <c r="BK312" t="s">
        <v>166</v>
      </c>
      <c r="BN312" s="36">
        <v>975</v>
      </c>
      <c r="BO312" s="36">
        <v>975</v>
      </c>
      <c r="BP312">
        <f t="shared" si="23"/>
        <v>408</v>
      </c>
      <c r="BR312" s="38">
        <v>44733</v>
      </c>
      <c r="BS312" s="20" t="s">
        <v>167</v>
      </c>
      <c r="BT312" s="20" t="str">
        <f t="shared" si="22"/>
        <v>LaPorteuseD'Eau_COR22C309</v>
      </c>
    </row>
    <row r="313" spans="2:72" ht="18.75" customHeight="1" x14ac:dyDescent="0.25">
      <c r="B313" s="20">
        <f t="shared" si="24"/>
        <v>310</v>
      </c>
      <c r="C313" s="22" t="str">
        <f t="shared" si="25"/>
        <v>La Porteuse D'Eau #310</v>
      </c>
      <c r="D313" t="str">
        <f t="shared" si="26"/>
        <v>COR22C310</v>
      </c>
      <c r="E313" s="56" t="s">
        <v>206</v>
      </c>
      <c r="F313" s="20">
        <v>1000</v>
      </c>
      <c r="G313" s="63" t="s">
        <v>201</v>
      </c>
      <c r="H313" s="23" t="s">
        <v>157</v>
      </c>
      <c r="J313" s="57" t="s">
        <v>192</v>
      </c>
      <c r="K313" s="22" t="s">
        <v>193</v>
      </c>
      <c r="L313" s="57" t="s">
        <v>158</v>
      </c>
      <c r="M313" s="22">
        <v>1</v>
      </c>
      <c r="N313" s="57" t="s">
        <v>159</v>
      </c>
      <c r="O313" s="22">
        <v>1</v>
      </c>
      <c r="P313" s="57" t="s">
        <v>160</v>
      </c>
      <c r="Q313" s="22">
        <v>1</v>
      </c>
      <c r="V313" s="57" t="s">
        <v>194</v>
      </c>
      <c r="Z313" s="57" t="s">
        <v>38</v>
      </c>
      <c r="AA313" s="22" t="s">
        <v>196</v>
      </c>
      <c r="AF313" s="57" t="s">
        <v>39</v>
      </c>
      <c r="AG313" s="22" t="s">
        <v>199</v>
      </c>
      <c r="AH313" s="57" t="s">
        <v>40</v>
      </c>
      <c r="AI313" s="22" t="s">
        <v>200</v>
      </c>
      <c r="AW313" s="22"/>
      <c r="AX313" s="20" t="s">
        <v>23</v>
      </c>
      <c r="AY313" s="20">
        <v>10</v>
      </c>
      <c r="AZ313" s="20" t="s">
        <v>24</v>
      </c>
      <c r="BA313" s="20">
        <v>90</v>
      </c>
      <c r="BD313" s="14"/>
      <c r="BJ313" t="s">
        <v>170</v>
      </c>
      <c r="BK313" t="s">
        <v>166</v>
      </c>
      <c r="BN313" s="36">
        <v>975</v>
      </c>
      <c r="BO313" s="36">
        <v>975</v>
      </c>
      <c r="BP313">
        <f t="shared" si="23"/>
        <v>408</v>
      </c>
      <c r="BR313" s="38">
        <v>44733</v>
      </c>
      <c r="BS313" s="20" t="s">
        <v>167</v>
      </c>
      <c r="BT313" s="20" t="str">
        <f t="shared" si="22"/>
        <v>LaPorteuseD'Eau_COR22C310</v>
      </c>
    </row>
    <row r="314" spans="2:72" ht="18.75" customHeight="1" x14ac:dyDescent="0.25">
      <c r="B314" s="20">
        <f t="shared" si="24"/>
        <v>311</v>
      </c>
      <c r="C314" s="22" t="str">
        <f t="shared" si="25"/>
        <v>La Porteuse D'Eau #311</v>
      </c>
      <c r="D314" t="str">
        <f t="shared" si="26"/>
        <v>COR22C311</v>
      </c>
      <c r="E314" s="56" t="s">
        <v>206</v>
      </c>
      <c r="F314" s="20">
        <v>1000</v>
      </c>
      <c r="G314" s="63" t="s">
        <v>201</v>
      </c>
      <c r="H314" s="23" t="s">
        <v>157</v>
      </c>
      <c r="J314" s="57" t="s">
        <v>192</v>
      </c>
      <c r="K314" s="22" t="s">
        <v>193</v>
      </c>
      <c r="L314" s="57" t="s">
        <v>158</v>
      </c>
      <c r="M314" s="22">
        <v>1</v>
      </c>
      <c r="N314" s="57" t="s">
        <v>159</v>
      </c>
      <c r="O314" s="22">
        <v>1</v>
      </c>
      <c r="P314" s="57" t="s">
        <v>160</v>
      </c>
      <c r="Q314" s="22">
        <v>1</v>
      </c>
      <c r="V314" s="57" t="s">
        <v>194</v>
      </c>
      <c r="Z314" s="57" t="s">
        <v>38</v>
      </c>
      <c r="AA314" s="22" t="s">
        <v>196</v>
      </c>
      <c r="AF314" s="57" t="s">
        <v>39</v>
      </c>
      <c r="AG314" s="22" t="s">
        <v>199</v>
      </c>
      <c r="AH314" s="57" t="s">
        <v>40</v>
      </c>
      <c r="AI314" s="22" t="s">
        <v>200</v>
      </c>
      <c r="AW314" s="22"/>
      <c r="AX314" s="20" t="s">
        <v>23</v>
      </c>
      <c r="AY314" s="20">
        <v>10</v>
      </c>
      <c r="AZ314" s="20" t="s">
        <v>24</v>
      </c>
      <c r="BA314" s="20">
        <v>90</v>
      </c>
      <c r="BD314" s="14"/>
      <c r="BJ314" t="s">
        <v>170</v>
      </c>
      <c r="BK314" t="s">
        <v>166</v>
      </c>
      <c r="BN314" s="36">
        <v>975</v>
      </c>
      <c r="BO314" s="36">
        <v>975</v>
      </c>
      <c r="BP314">
        <f t="shared" si="23"/>
        <v>408</v>
      </c>
      <c r="BR314" s="38">
        <v>44733</v>
      </c>
      <c r="BS314" s="20" t="s">
        <v>167</v>
      </c>
      <c r="BT314" s="20" t="str">
        <f t="shared" si="22"/>
        <v>LaPorteuseD'Eau_COR22C311</v>
      </c>
    </row>
    <row r="315" spans="2:72" ht="18.75" customHeight="1" x14ac:dyDescent="0.25">
      <c r="B315" s="20">
        <f t="shared" si="24"/>
        <v>312</v>
      </c>
      <c r="C315" s="22" t="str">
        <f t="shared" si="25"/>
        <v>La Porteuse D'Eau #312</v>
      </c>
      <c r="D315" t="str">
        <f t="shared" si="26"/>
        <v>COR22C312</v>
      </c>
      <c r="E315" s="56" t="s">
        <v>206</v>
      </c>
      <c r="F315" s="20">
        <v>1000</v>
      </c>
      <c r="G315" s="63" t="s">
        <v>201</v>
      </c>
      <c r="H315" s="23" t="s">
        <v>157</v>
      </c>
      <c r="J315" s="57" t="s">
        <v>192</v>
      </c>
      <c r="K315" s="22" t="s">
        <v>193</v>
      </c>
      <c r="L315" s="57" t="s">
        <v>158</v>
      </c>
      <c r="M315" s="22">
        <v>1</v>
      </c>
      <c r="N315" s="57" t="s">
        <v>159</v>
      </c>
      <c r="O315" s="22">
        <v>1</v>
      </c>
      <c r="P315" s="57" t="s">
        <v>160</v>
      </c>
      <c r="Q315" s="22">
        <v>1</v>
      </c>
      <c r="V315" s="57" t="s">
        <v>194</v>
      </c>
      <c r="Z315" s="57" t="s">
        <v>38</v>
      </c>
      <c r="AA315" s="22" t="s">
        <v>196</v>
      </c>
      <c r="AF315" s="57" t="s">
        <v>39</v>
      </c>
      <c r="AG315" s="22" t="s">
        <v>199</v>
      </c>
      <c r="AH315" s="57" t="s">
        <v>40</v>
      </c>
      <c r="AI315" s="22" t="s">
        <v>200</v>
      </c>
      <c r="AW315" s="22"/>
      <c r="AX315" s="20" t="s">
        <v>23</v>
      </c>
      <c r="AY315" s="20">
        <v>10</v>
      </c>
      <c r="AZ315" s="20" t="s">
        <v>24</v>
      </c>
      <c r="BA315" s="20">
        <v>90</v>
      </c>
      <c r="BD315" s="14"/>
      <c r="BJ315" t="s">
        <v>170</v>
      </c>
      <c r="BK315" t="s">
        <v>166</v>
      </c>
      <c r="BN315" s="36">
        <v>975</v>
      </c>
      <c r="BO315" s="36">
        <v>975</v>
      </c>
      <c r="BP315">
        <f t="shared" si="23"/>
        <v>408</v>
      </c>
      <c r="BR315" s="38">
        <v>44733</v>
      </c>
      <c r="BS315" s="20" t="s">
        <v>167</v>
      </c>
      <c r="BT315" s="20" t="str">
        <f t="shared" si="22"/>
        <v>LaPorteuseD'Eau_COR22C312</v>
      </c>
    </row>
    <row r="316" spans="2:72" ht="18.75" customHeight="1" x14ac:dyDescent="0.25">
      <c r="B316" s="20">
        <f t="shared" si="24"/>
        <v>313</v>
      </c>
      <c r="C316" s="22" t="str">
        <f t="shared" si="25"/>
        <v>La Porteuse D'Eau #313</v>
      </c>
      <c r="D316" t="str">
        <f t="shared" si="26"/>
        <v>COR22C313</v>
      </c>
      <c r="E316" s="56" t="s">
        <v>206</v>
      </c>
      <c r="F316" s="20">
        <v>1000</v>
      </c>
      <c r="G316" s="63" t="s">
        <v>201</v>
      </c>
      <c r="H316" s="23" t="s">
        <v>157</v>
      </c>
      <c r="J316" s="57" t="s">
        <v>192</v>
      </c>
      <c r="K316" s="22" t="s">
        <v>193</v>
      </c>
      <c r="L316" s="57" t="s">
        <v>158</v>
      </c>
      <c r="M316" s="22">
        <v>1</v>
      </c>
      <c r="N316" s="57" t="s">
        <v>159</v>
      </c>
      <c r="O316" s="22">
        <v>1</v>
      </c>
      <c r="P316" s="57" t="s">
        <v>160</v>
      </c>
      <c r="Q316" s="22">
        <v>1</v>
      </c>
      <c r="V316" s="57" t="s">
        <v>194</v>
      </c>
      <c r="Z316" s="57" t="s">
        <v>38</v>
      </c>
      <c r="AA316" s="22" t="s">
        <v>196</v>
      </c>
      <c r="AF316" s="57" t="s">
        <v>39</v>
      </c>
      <c r="AG316" s="22" t="s">
        <v>199</v>
      </c>
      <c r="AH316" s="57" t="s">
        <v>40</v>
      </c>
      <c r="AI316" s="22" t="s">
        <v>200</v>
      </c>
      <c r="AW316" s="22"/>
      <c r="AX316" s="20" t="s">
        <v>23</v>
      </c>
      <c r="AY316" s="20">
        <v>10</v>
      </c>
      <c r="AZ316" s="20" t="s">
        <v>24</v>
      </c>
      <c r="BA316" s="20">
        <v>90</v>
      </c>
      <c r="BD316" s="14"/>
      <c r="BJ316" t="s">
        <v>170</v>
      </c>
      <c r="BK316" t="s">
        <v>166</v>
      </c>
      <c r="BN316" s="36">
        <v>975</v>
      </c>
      <c r="BO316" s="36">
        <v>975</v>
      </c>
      <c r="BP316">
        <f t="shared" si="23"/>
        <v>408</v>
      </c>
      <c r="BR316" s="38">
        <v>44733</v>
      </c>
      <c r="BS316" s="20" t="s">
        <v>167</v>
      </c>
      <c r="BT316" s="20" t="str">
        <f t="shared" si="22"/>
        <v>LaPorteuseD'Eau_COR22C313</v>
      </c>
    </row>
    <row r="317" spans="2:72" ht="18.75" customHeight="1" x14ac:dyDescent="0.25">
      <c r="B317" s="20">
        <f t="shared" si="24"/>
        <v>314</v>
      </c>
      <c r="C317" s="22" t="str">
        <f t="shared" si="25"/>
        <v>La Porteuse D'Eau #314</v>
      </c>
      <c r="D317" t="str">
        <f t="shared" si="26"/>
        <v>COR22C314</v>
      </c>
      <c r="E317" s="56" t="s">
        <v>206</v>
      </c>
      <c r="F317" s="20">
        <v>1000</v>
      </c>
      <c r="G317" s="63" t="s">
        <v>201</v>
      </c>
      <c r="H317" s="23" t="s">
        <v>157</v>
      </c>
      <c r="J317" s="57" t="s">
        <v>192</v>
      </c>
      <c r="K317" s="22" t="s">
        <v>193</v>
      </c>
      <c r="L317" s="57" t="s">
        <v>158</v>
      </c>
      <c r="M317" s="22">
        <v>1</v>
      </c>
      <c r="N317" s="57" t="s">
        <v>159</v>
      </c>
      <c r="O317" s="22">
        <v>1</v>
      </c>
      <c r="P317" s="57" t="s">
        <v>160</v>
      </c>
      <c r="Q317" s="22">
        <v>1</v>
      </c>
      <c r="V317" s="57" t="s">
        <v>194</v>
      </c>
      <c r="Z317" s="57" t="s">
        <v>38</v>
      </c>
      <c r="AA317" s="22" t="s">
        <v>196</v>
      </c>
      <c r="AF317" s="57" t="s">
        <v>39</v>
      </c>
      <c r="AG317" s="22" t="s">
        <v>199</v>
      </c>
      <c r="AH317" s="57" t="s">
        <v>40</v>
      </c>
      <c r="AI317" s="22" t="s">
        <v>200</v>
      </c>
      <c r="AW317" s="22"/>
      <c r="AX317" s="20" t="s">
        <v>23</v>
      </c>
      <c r="AY317" s="20">
        <v>10</v>
      </c>
      <c r="AZ317" s="20" t="s">
        <v>24</v>
      </c>
      <c r="BA317" s="20">
        <v>90</v>
      </c>
      <c r="BD317" s="14"/>
      <c r="BJ317" t="s">
        <v>170</v>
      </c>
      <c r="BK317" t="s">
        <v>166</v>
      </c>
      <c r="BN317" s="36">
        <v>975</v>
      </c>
      <c r="BO317" s="36">
        <v>975</v>
      </c>
      <c r="BP317">
        <f t="shared" si="23"/>
        <v>408</v>
      </c>
      <c r="BR317" s="38">
        <v>44733</v>
      </c>
      <c r="BS317" s="20" t="s">
        <v>167</v>
      </c>
      <c r="BT317" s="20" t="str">
        <f t="shared" si="22"/>
        <v>LaPorteuseD'Eau_COR22C314</v>
      </c>
    </row>
    <row r="318" spans="2:72" ht="18.75" customHeight="1" x14ac:dyDescent="0.25">
      <c r="B318" s="20">
        <f t="shared" si="24"/>
        <v>315</v>
      </c>
      <c r="C318" s="22" t="str">
        <f t="shared" si="25"/>
        <v>La Porteuse D'Eau #315</v>
      </c>
      <c r="D318" t="str">
        <f t="shared" si="26"/>
        <v>COR22C315</v>
      </c>
      <c r="E318" s="56" t="s">
        <v>206</v>
      </c>
      <c r="F318" s="20">
        <v>1000</v>
      </c>
      <c r="G318" s="63" t="s">
        <v>201</v>
      </c>
      <c r="H318" s="23" t="s">
        <v>157</v>
      </c>
      <c r="J318" s="57" t="s">
        <v>192</v>
      </c>
      <c r="K318" s="22" t="s">
        <v>193</v>
      </c>
      <c r="L318" s="57" t="s">
        <v>158</v>
      </c>
      <c r="M318" s="22">
        <v>1</v>
      </c>
      <c r="N318" s="57" t="s">
        <v>159</v>
      </c>
      <c r="O318" s="22">
        <v>1</v>
      </c>
      <c r="P318" s="57" t="s">
        <v>160</v>
      </c>
      <c r="Q318" s="22">
        <v>1</v>
      </c>
      <c r="V318" s="57" t="s">
        <v>194</v>
      </c>
      <c r="Z318" s="57" t="s">
        <v>38</v>
      </c>
      <c r="AA318" s="22" t="s">
        <v>196</v>
      </c>
      <c r="AF318" s="57" t="s">
        <v>39</v>
      </c>
      <c r="AG318" s="22" t="s">
        <v>199</v>
      </c>
      <c r="AH318" s="57" t="s">
        <v>40</v>
      </c>
      <c r="AI318" s="22" t="s">
        <v>200</v>
      </c>
      <c r="AW318" s="22"/>
      <c r="AX318" s="20" t="s">
        <v>23</v>
      </c>
      <c r="AY318" s="20">
        <v>10</v>
      </c>
      <c r="AZ318" s="20" t="s">
        <v>24</v>
      </c>
      <c r="BA318" s="20">
        <v>90</v>
      </c>
      <c r="BD318" s="14"/>
      <c r="BJ318" t="s">
        <v>170</v>
      </c>
      <c r="BK318" t="s">
        <v>166</v>
      </c>
      <c r="BN318" s="36">
        <v>975</v>
      </c>
      <c r="BO318" s="36">
        <v>975</v>
      </c>
      <c r="BP318">
        <f t="shared" si="23"/>
        <v>408</v>
      </c>
      <c r="BR318" s="38">
        <v>44733</v>
      </c>
      <c r="BS318" s="20" t="s">
        <v>167</v>
      </c>
      <c r="BT318" s="20" t="str">
        <f t="shared" si="22"/>
        <v>LaPorteuseD'Eau_COR22C315</v>
      </c>
    </row>
    <row r="319" spans="2:72" ht="18.75" customHeight="1" x14ac:dyDescent="0.25">
      <c r="B319" s="20">
        <f t="shared" si="24"/>
        <v>316</v>
      </c>
      <c r="C319" s="22" t="str">
        <f t="shared" si="25"/>
        <v>La Porteuse D'Eau #316</v>
      </c>
      <c r="D319" t="str">
        <f t="shared" si="26"/>
        <v>COR22C316</v>
      </c>
      <c r="E319" s="56" t="s">
        <v>206</v>
      </c>
      <c r="F319" s="20">
        <v>1000</v>
      </c>
      <c r="G319" s="63" t="s">
        <v>201</v>
      </c>
      <c r="H319" s="23" t="s">
        <v>157</v>
      </c>
      <c r="J319" s="57" t="s">
        <v>192</v>
      </c>
      <c r="K319" s="22" t="s">
        <v>193</v>
      </c>
      <c r="L319" s="57" t="s">
        <v>158</v>
      </c>
      <c r="M319" s="22">
        <v>1</v>
      </c>
      <c r="N319" s="57" t="s">
        <v>159</v>
      </c>
      <c r="O319" s="22">
        <v>1</v>
      </c>
      <c r="P319" s="57" t="s">
        <v>160</v>
      </c>
      <c r="Q319" s="22">
        <v>1</v>
      </c>
      <c r="V319" s="57" t="s">
        <v>194</v>
      </c>
      <c r="Z319" s="57" t="s">
        <v>38</v>
      </c>
      <c r="AA319" s="22" t="s">
        <v>196</v>
      </c>
      <c r="AF319" s="57" t="s">
        <v>39</v>
      </c>
      <c r="AG319" s="22" t="s">
        <v>199</v>
      </c>
      <c r="AH319" s="57" t="s">
        <v>40</v>
      </c>
      <c r="AI319" s="22" t="s">
        <v>200</v>
      </c>
      <c r="AW319" s="22"/>
      <c r="AX319" s="20" t="s">
        <v>23</v>
      </c>
      <c r="AY319" s="20">
        <v>10</v>
      </c>
      <c r="AZ319" s="20" t="s">
        <v>24</v>
      </c>
      <c r="BA319" s="20">
        <v>90</v>
      </c>
      <c r="BD319" s="14"/>
      <c r="BJ319" t="s">
        <v>170</v>
      </c>
      <c r="BK319" t="s">
        <v>166</v>
      </c>
      <c r="BN319" s="36">
        <v>975</v>
      </c>
      <c r="BO319" s="36">
        <v>975</v>
      </c>
      <c r="BP319">
        <f t="shared" si="23"/>
        <v>408</v>
      </c>
      <c r="BR319" s="38">
        <v>44733</v>
      </c>
      <c r="BS319" s="20" t="s">
        <v>167</v>
      </c>
      <c r="BT319" s="20" t="str">
        <f t="shared" si="22"/>
        <v>LaPorteuseD'Eau_COR22C316</v>
      </c>
    </row>
    <row r="320" spans="2:72" ht="18.75" customHeight="1" x14ac:dyDescent="0.25">
      <c r="B320" s="20">
        <f t="shared" si="24"/>
        <v>317</v>
      </c>
      <c r="C320" s="22" t="str">
        <f t="shared" si="25"/>
        <v>La Porteuse D'Eau #317</v>
      </c>
      <c r="D320" t="str">
        <f t="shared" si="26"/>
        <v>COR22C317</v>
      </c>
      <c r="E320" s="56" t="s">
        <v>206</v>
      </c>
      <c r="F320" s="20">
        <v>1000</v>
      </c>
      <c r="G320" s="63" t="s">
        <v>201</v>
      </c>
      <c r="H320" s="23" t="s">
        <v>157</v>
      </c>
      <c r="J320" s="57" t="s">
        <v>192</v>
      </c>
      <c r="K320" s="22" t="s">
        <v>193</v>
      </c>
      <c r="L320" s="57" t="s">
        <v>158</v>
      </c>
      <c r="M320" s="22">
        <v>1</v>
      </c>
      <c r="N320" s="57" t="s">
        <v>159</v>
      </c>
      <c r="O320" s="22">
        <v>1</v>
      </c>
      <c r="P320" s="57" t="s">
        <v>160</v>
      </c>
      <c r="Q320" s="22">
        <v>1</v>
      </c>
      <c r="V320" s="57" t="s">
        <v>194</v>
      </c>
      <c r="Z320" s="57" t="s">
        <v>38</v>
      </c>
      <c r="AA320" s="22" t="s">
        <v>196</v>
      </c>
      <c r="AF320" s="57" t="s">
        <v>39</v>
      </c>
      <c r="AG320" s="22" t="s">
        <v>199</v>
      </c>
      <c r="AH320" s="57" t="s">
        <v>40</v>
      </c>
      <c r="AI320" s="22" t="s">
        <v>200</v>
      </c>
      <c r="AW320" s="22"/>
      <c r="AX320" s="20" t="s">
        <v>23</v>
      </c>
      <c r="AY320" s="20">
        <v>10</v>
      </c>
      <c r="AZ320" s="20" t="s">
        <v>24</v>
      </c>
      <c r="BA320" s="20">
        <v>90</v>
      </c>
      <c r="BD320" s="14"/>
      <c r="BJ320" t="s">
        <v>170</v>
      </c>
      <c r="BK320" t="s">
        <v>166</v>
      </c>
      <c r="BN320" s="36">
        <v>975</v>
      </c>
      <c r="BO320" s="36">
        <v>975</v>
      </c>
      <c r="BP320">
        <f t="shared" si="23"/>
        <v>408</v>
      </c>
      <c r="BR320" s="38">
        <v>44733</v>
      </c>
      <c r="BS320" s="20" t="s">
        <v>167</v>
      </c>
      <c r="BT320" s="20" t="str">
        <f t="shared" si="22"/>
        <v>LaPorteuseD'Eau_COR22C317</v>
      </c>
    </row>
    <row r="321" spans="2:72" ht="18.75" customHeight="1" x14ac:dyDescent="0.25">
      <c r="B321" s="20">
        <f t="shared" si="24"/>
        <v>318</v>
      </c>
      <c r="C321" s="22" t="str">
        <f t="shared" si="25"/>
        <v>La Porteuse D'Eau #318</v>
      </c>
      <c r="D321" t="str">
        <f t="shared" si="26"/>
        <v>COR22C318</v>
      </c>
      <c r="E321" s="56" t="s">
        <v>206</v>
      </c>
      <c r="F321" s="20">
        <v>1000</v>
      </c>
      <c r="G321" s="63" t="s">
        <v>201</v>
      </c>
      <c r="H321" s="23" t="s">
        <v>157</v>
      </c>
      <c r="J321" s="57" t="s">
        <v>192</v>
      </c>
      <c r="K321" s="22" t="s">
        <v>193</v>
      </c>
      <c r="L321" s="57" t="s">
        <v>158</v>
      </c>
      <c r="M321" s="22">
        <v>1</v>
      </c>
      <c r="N321" s="57" t="s">
        <v>159</v>
      </c>
      <c r="O321" s="22">
        <v>1</v>
      </c>
      <c r="P321" s="57" t="s">
        <v>160</v>
      </c>
      <c r="Q321" s="22">
        <v>1</v>
      </c>
      <c r="V321" s="57" t="s">
        <v>194</v>
      </c>
      <c r="Z321" s="57" t="s">
        <v>38</v>
      </c>
      <c r="AA321" s="22" t="s">
        <v>196</v>
      </c>
      <c r="AF321" s="57" t="s">
        <v>39</v>
      </c>
      <c r="AG321" s="22" t="s">
        <v>199</v>
      </c>
      <c r="AH321" s="57" t="s">
        <v>40</v>
      </c>
      <c r="AI321" s="22" t="s">
        <v>200</v>
      </c>
      <c r="AW321" s="22"/>
      <c r="AX321" s="20" t="s">
        <v>23</v>
      </c>
      <c r="AY321" s="20">
        <v>10</v>
      </c>
      <c r="AZ321" s="20" t="s">
        <v>24</v>
      </c>
      <c r="BA321" s="20">
        <v>90</v>
      </c>
      <c r="BD321" s="14"/>
      <c r="BJ321" t="s">
        <v>170</v>
      </c>
      <c r="BK321" t="s">
        <v>166</v>
      </c>
      <c r="BN321" s="36">
        <v>975</v>
      </c>
      <c r="BO321" s="36">
        <v>975</v>
      </c>
      <c r="BP321">
        <f t="shared" si="23"/>
        <v>408</v>
      </c>
      <c r="BR321" s="38">
        <v>44733</v>
      </c>
      <c r="BS321" s="20" t="s">
        <v>167</v>
      </c>
      <c r="BT321" s="20" t="str">
        <f t="shared" si="22"/>
        <v>LaPorteuseD'Eau_COR22C318</v>
      </c>
    </row>
    <row r="322" spans="2:72" ht="18.75" customHeight="1" x14ac:dyDescent="0.25">
      <c r="B322" s="20">
        <f t="shared" si="24"/>
        <v>319</v>
      </c>
      <c r="C322" s="22" t="str">
        <f t="shared" si="25"/>
        <v>La Porteuse D'Eau #319</v>
      </c>
      <c r="D322" t="str">
        <f t="shared" si="26"/>
        <v>COR22C319</v>
      </c>
      <c r="E322" s="56" t="s">
        <v>206</v>
      </c>
      <c r="F322" s="20">
        <v>1000</v>
      </c>
      <c r="G322" s="63" t="s">
        <v>201</v>
      </c>
      <c r="H322" s="23" t="s">
        <v>157</v>
      </c>
      <c r="J322" s="57" t="s">
        <v>192</v>
      </c>
      <c r="K322" s="22" t="s">
        <v>193</v>
      </c>
      <c r="L322" s="57" t="s">
        <v>158</v>
      </c>
      <c r="M322" s="22">
        <v>1</v>
      </c>
      <c r="N322" s="57" t="s">
        <v>159</v>
      </c>
      <c r="O322" s="22">
        <v>1</v>
      </c>
      <c r="P322" s="57" t="s">
        <v>160</v>
      </c>
      <c r="Q322" s="22">
        <v>1</v>
      </c>
      <c r="V322" s="57" t="s">
        <v>194</v>
      </c>
      <c r="Z322" s="57" t="s">
        <v>38</v>
      </c>
      <c r="AA322" s="22" t="s">
        <v>196</v>
      </c>
      <c r="AF322" s="57" t="s">
        <v>39</v>
      </c>
      <c r="AG322" s="22" t="s">
        <v>199</v>
      </c>
      <c r="AH322" s="57" t="s">
        <v>40</v>
      </c>
      <c r="AI322" s="22" t="s">
        <v>200</v>
      </c>
      <c r="AW322" s="22"/>
      <c r="AX322" s="20" t="s">
        <v>23</v>
      </c>
      <c r="AY322" s="20">
        <v>10</v>
      </c>
      <c r="AZ322" s="20" t="s">
        <v>24</v>
      </c>
      <c r="BA322" s="20">
        <v>90</v>
      </c>
      <c r="BD322" s="14"/>
      <c r="BJ322" t="s">
        <v>170</v>
      </c>
      <c r="BK322" t="s">
        <v>166</v>
      </c>
      <c r="BN322" s="36">
        <v>975</v>
      </c>
      <c r="BO322" s="36">
        <v>975</v>
      </c>
      <c r="BP322">
        <f t="shared" si="23"/>
        <v>408</v>
      </c>
      <c r="BR322" s="38">
        <v>44733</v>
      </c>
      <c r="BS322" s="20" t="s">
        <v>167</v>
      </c>
      <c r="BT322" s="20" t="str">
        <f t="shared" si="22"/>
        <v>LaPorteuseD'Eau_COR22C319</v>
      </c>
    </row>
    <row r="323" spans="2:72" ht="18.75" customHeight="1" x14ac:dyDescent="0.25">
      <c r="B323" s="20">
        <f t="shared" si="24"/>
        <v>320</v>
      </c>
      <c r="C323" s="22" t="str">
        <f t="shared" si="25"/>
        <v>La Porteuse D'Eau #320</v>
      </c>
      <c r="D323" t="str">
        <f t="shared" si="26"/>
        <v>COR22C320</v>
      </c>
      <c r="E323" s="56" t="s">
        <v>206</v>
      </c>
      <c r="F323" s="20">
        <v>1000</v>
      </c>
      <c r="G323" s="63" t="s">
        <v>201</v>
      </c>
      <c r="H323" s="23" t="s">
        <v>157</v>
      </c>
      <c r="J323" s="57" t="s">
        <v>192</v>
      </c>
      <c r="K323" s="22" t="s">
        <v>193</v>
      </c>
      <c r="L323" s="57" t="s">
        <v>158</v>
      </c>
      <c r="M323" s="22">
        <v>1</v>
      </c>
      <c r="N323" s="57" t="s">
        <v>159</v>
      </c>
      <c r="O323" s="22">
        <v>1</v>
      </c>
      <c r="P323" s="57" t="s">
        <v>160</v>
      </c>
      <c r="Q323" s="22">
        <v>1</v>
      </c>
      <c r="V323" s="57" t="s">
        <v>194</v>
      </c>
      <c r="Z323" s="57" t="s">
        <v>38</v>
      </c>
      <c r="AA323" s="22" t="s">
        <v>196</v>
      </c>
      <c r="AF323" s="57" t="s">
        <v>39</v>
      </c>
      <c r="AG323" s="22" t="s">
        <v>199</v>
      </c>
      <c r="AH323" s="57" t="s">
        <v>40</v>
      </c>
      <c r="AI323" s="22" t="s">
        <v>200</v>
      </c>
      <c r="AW323" s="22"/>
      <c r="AX323" s="20" t="s">
        <v>23</v>
      </c>
      <c r="AY323" s="20">
        <v>10</v>
      </c>
      <c r="AZ323" s="20" t="s">
        <v>24</v>
      </c>
      <c r="BA323" s="20">
        <v>90</v>
      </c>
      <c r="BD323" s="14"/>
      <c r="BJ323" t="s">
        <v>170</v>
      </c>
      <c r="BK323" t="s">
        <v>166</v>
      </c>
      <c r="BN323" s="36">
        <v>975</v>
      </c>
      <c r="BO323" s="36">
        <v>975</v>
      </c>
      <c r="BP323">
        <f t="shared" si="23"/>
        <v>408</v>
      </c>
      <c r="BR323" s="38">
        <v>44733</v>
      </c>
      <c r="BS323" s="20" t="s">
        <v>167</v>
      </c>
      <c r="BT323" s="20" t="str">
        <f t="shared" si="22"/>
        <v>LaPorteuseD'Eau_COR22C320</v>
      </c>
    </row>
    <row r="324" spans="2:72" ht="18.75" customHeight="1" x14ac:dyDescent="0.25">
      <c r="B324" s="20">
        <f t="shared" si="24"/>
        <v>321</v>
      </c>
      <c r="C324" s="22" t="str">
        <f t="shared" si="25"/>
        <v>La Porteuse D'Eau #321</v>
      </c>
      <c r="D324" t="str">
        <f t="shared" si="26"/>
        <v>COR22C321</v>
      </c>
      <c r="E324" s="56" t="s">
        <v>206</v>
      </c>
      <c r="F324" s="20">
        <v>1000</v>
      </c>
      <c r="G324" s="63" t="s">
        <v>201</v>
      </c>
      <c r="H324" s="23" t="s">
        <v>157</v>
      </c>
      <c r="J324" s="57" t="s">
        <v>192</v>
      </c>
      <c r="K324" s="22" t="s">
        <v>193</v>
      </c>
      <c r="L324" s="57" t="s">
        <v>158</v>
      </c>
      <c r="M324" s="22">
        <v>1</v>
      </c>
      <c r="N324" s="57" t="s">
        <v>159</v>
      </c>
      <c r="O324" s="22">
        <v>1</v>
      </c>
      <c r="P324" s="57" t="s">
        <v>160</v>
      </c>
      <c r="Q324" s="22">
        <v>1</v>
      </c>
      <c r="V324" s="57" t="s">
        <v>194</v>
      </c>
      <c r="Z324" s="57" t="s">
        <v>38</v>
      </c>
      <c r="AA324" s="22" t="s">
        <v>196</v>
      </c>
      <c r="AF324" s="57" t="s">
        <v>39</v>
      </c>
      <c r="AG324" s="22" t="s">
        <v>199</v>
      </c>
      <c r="AH324" s="57" t="s">
        <v>40</v>
      </c>
      <c r="AI324" s="22" t="s">
        <v>200</v>
      </c>
      <c r="AW324" s="22"/>
      <c r="AX324" s="20" t="s">
        <v>23</v>
      </c>
      <c r="AY324" s="20">
        <v>10</v>
      </c>
      <c r="AZ324" s="20" t="s">
        <v>24</v>
      </c>
      <c r="BA324" s="20">
        <v>90</v>
      </c>
      <c r="BD324" s="14"/>
      <c r="BJ324" t="s">
        <v>170</v>
      </c>
      <c r="BK324" t="s">
        <v>166</v>
      </c>
      <c r="BN324" s="36">
        <v>975</v>
      </c>
      <c r="BO324" s="36">
        <v>975</v>
      </c>
      <c r="BP324">
        <f t="shared" si="23"/>
        <v>408</v>
      </c>
      <c r="BR324" s="38">
        <v>44733</v>
      </c>
      <c r="BS324" s="20" t="s">
        <v>167</v>
      </c>
      <c r="BT324" s="20" t="str">
        <f t="shared" ref="BT324:BT387" si="27">SUBSTITUTE(BJ324," ","") &amp; "_" &amp; D324</f>
        <v>LaPorteuseD'Eau_COR22C321</v>
      </c>
    </row>
    <row r="325" spans="2:72" ht="18.75" customHeight="1" x14ac:dyDescent="0.25">
      <c r="B325" s="20">
        <f t="shared" si="24"/>
        <v>322</v>
      </c>
      <c r="C325" s="22" t="str">
        <f t="shared" si="25"/>
        <v>La Porteuse D'Eau #322</v>
      </c>
      <c r="D325" t="str">
        <f t="shared" si="26"/>
        <v>COR22C322</v>
      </c>
      <c r="E325" s="56" t="s">
        <v>206</v>
      </c>
      <c r="F325" s="20">
        <v>1000</v>
      </c>
      <c r="G325" s="63" t="s">
        <v>201</v>
      </c>
      <c r="H325" s="23" t="s">
        <v>157</v>
      </c>
      <c r="J325" s="57" t="s">
        <v>192</v>
      </c>
      <c r="K325" s="22" t="s">
        <v>193</v>
      </c>
      <c r="L325" s="57" t="s">
        <v>158</v>
      </c>
      <c r="M325" s="22">
        <v>1</v>
      </c>
      <c r="N325" s="57" t="s">
        <v>159</v>
      </c>
      <c r="O325" s="22">
        <v>1</v>
      </c>
      <c r="P325" s="57" t="s">
        <v>160</v>
      </c>
      <c r="Q325" s="22">
        <v>1</v>
      </c>
      <c r="V325" s="57" t="s">
        <v>194</v>
      </c>
      <c r="Z325" s="57" t="s">
        <v>38</v>
      </c>
      <c r="AA325" s="22" t="s">
        <v>196</v>
      </c>
      <c r="AF325" s="57" t="s">
        <v>39</v>
      </c>
      <c r="AG325" s="22" t="s">
        <v>199</v>
      </c>
      <c r="AH325" s="57" t="s">
        <v>40</v>
      </c>
      <c r="AI325" s="22" t="s">
        <v>200</v>
      </c>
      <c r="AW325" s="22"/>
      <c r="AX325" s="20" t="s">
        <v>23</v>
      </c>
      <c r="AY325" s="20">
        <v>10</v>
      </c>
      <c r="AZ325" s="20" t="s">
        <v>24</v>
      </c>
      <c r="BA325" s="20">
        <v>90</v>
      </c>
      <c r="BD325" s="14"/>
      <c r="BJ325" t="s">
        <v>170</v>
      </c>
      <c r="BK325" t="s">
        <v>166</v>
      </c>
      <c r="BN325" s="36">
        <v>975</v>
      </c>
      <c r="BO325" s="36">
        <v>975</v>
      </c>
      <c r="BP325">
        <f t="shared" ref="BP325:BP388" si="28">24*17</f>
        <v>408</v>
      </c>
      <c r="BR325" s="38">
        <v>44733</v>
      </c>
      <c r="BS325" s="20" t="s">
        <v>167</v>
      </c>
      <c r="BT325" s="20" t="str">
        <f t="shared" si="27"/>
        <v>LaPorteuseD'Eau_COR22C322</v>
      </c>
    </row>
    <row r="326" spans="2:72" ht="18.75" customHeight="1" x14ac:dyDescent="0.25">
      <c r="B326" s="20">
        <f t="shared" ref="B326:B389" si="29">+B325+1</f>
        <v>323</v>
      </c>
      <c r="C326" s="22" t="str">
        <f t="shared" si="25"/>
        <v>La Porteuse D'Eau #323</v>
      </c>
      <c r="D326" t="str">
        <f t="shared" si="26"/>
        <v>COR22C323</v>
      </c>
      <c r="E326" s="56" t="s">
        <v>206</v>
      </c>
      <c r="F326" s="20">
        <v>1000</v>
      </c>
      <c r="G326" s="63" t="s">
        <v>201</v>
      </c>
      <c r="H326" s="23" t="s">
        <v>157</v>
      </c>
      <c r="J326" s="57" t="s">
        <v>192</v>
      </c>
      <c r="K326" s="22" t="s">
        <v>193</v>
      </c>
      <c r="L326" s="57" t="s">
        <v>158</v>
      </c>
      <c r="M326" s="22">
        <v>1</v>
      </c>
      <c r="N326" s="57" t="s">
        <v>159</v>
      </c>
      <c r="O326" s="22">
        <v>1</v>
      </c>
      <c r="P326" s="57" t="s">
        <v>160</v>
      </c>
      <c r="Q326" s="22">
        <v>1</v>
      </c>
      <c r="V326" s="57" t="s">
        <v>194</v>
      </c>
      <c r="Z326" s="57" t="s">
        <v>38</v>
      </c>
      <c r="AA326" s="22" t="s">
        <v>196</v>
      </c>
      <c r="AF326" s="57" t="s">
        <v>39</v>
      </c>
      <c r="AG326" s="22" t="s">
        <v>199</v>
      </c>
      <c r="AH326" s="57" t="s">
        <v>40</v>
      </c>
      <c r="AI326" s="22" t="s">
        <v>200</v>
      </c>
      <c r="AW326" s="22"/>
      <c r="AX326" s="20" t="s">
        <v>23</v>
      </c>
      <c r="AY326" s="20">
        <v>10</v>
      </c>
      <c r="AZ326" s="20" t="s">
        <v>24</v>
      </c>
      <c r="BA326" s="20">
        <v>90</v>
      </c>
      <c r="BD326" s="14"/>
      <c r="BJ326" t="s">
        <v>170</v>
      </c>
      <c r="BK326" t="s">
        <v>166</v>
      </c>
      <c r="BN326" s="36">
        <v>975</v>
      </c>
      <c r="BO326" s="36">
        <v>975</v>
      </c>
      <c r="BP326">
        <f t="shared" si="28"/>
        <v>408</v>
      </c>
      <c r="BR326" s="38">
        <v>44733</v>
      </c>
      <c r="BS326" s="20" t="s">
        <v>167</v>
      </c>
      <c r="BT326" s="20" t="str">
        <f t="shared" si="27"/>
        <v>LaPorteuseD'Eau_COR22C323</v>
      </c>
    </row>
    <row r="327" spans="2:72" ht="18.75" customHeight="1" x14ac:dyDescent="0.25">
      <c r="B327" s="20">
        <f t="shared" si="29"/>
        <v>324</v>
      </c>
      <c r="C327" s="22" t="str">
        <f t="shared" si="25"/>
        <v>La Porteuse D'Eau #324</v>
      </c>
      <c r="D327" t="str">
        <f t="shared" si="26"/>
        <v>COR22C324</v>
      </c>
      <c r="E327" s="56" t="s">
        <v>206</v>
      </c>
      <c r="F327" s="20">
        <v>1000</v>
      </c>
      <c r="G327" s="63" t="s">
        <v>201</v>
      </c>
      <c r="H327" s="23" t="s">
        <v>157</v>
      </c>
      <c r="J327" s="57" t="s">
        <v>192</v>
      </c>
      <c r="K327" s="22" t="s">
        <v>193</v>
      </c>
      <c r="L327" s="57" t="s">
        <v>158</v>
      </c>
      <c r="M327" s="22">
        <v>1</v>
      </c>
      <c r="N327" s="57" t="s">
        <v>159</v>
      </c>
      <c r="O327" s="22">
        <v>1</v>
      </c>
      <c r="P327" s="57" t="s">
        <v>160</v>
      </c>
      <c r="Q327" s="22">
        <v>1</v>
      </c>
      <c r="V327" s="57" t="s">
        <v>194</v>
      </c>
      <c r="Z327" s="57" t="s">
        <v>38</v>
      </c>
      <c r="AA327" s="22" t="s">
        <v>196</v>
      </c>
      <c r="AF327" s="57" t="s">
        <v>39</v>
      </c>
      <c r="AG327" s="22" t="s">
        <v>199</v>
      </c>
      <c r="AH327" s="57" t="s">
        <v>40</v>
      </c>
      <c r="AI327" s="22" t="s">
        <v>200</v>
      </c>
      <c r="AW327" s="22"/>
      <c r="AX327" s="20" t="s">
        <v>23</v>
      </c>
      <c r="AY327" s="20">
        <v>10</v>
      </c>
      <c r="AZ327" s="20" t="s">
        <v>24</v>
      </c>
      <c r="BA327" s="20">
        <v>90</v>
      </c>
      <c r="BD327" s="14"/>
      <c r="BJ327" t="s">
        <v>170</v>
      </c>
      <c r="BK327" t="s">
        <v>166</v>
      </c>
      <c r="BN327" s="36">
        <v>975</v>
      </c>
      <c r="BO327" s="36">
        <v>975</v>
      </c>
      <c r="BP327">
        <f t="shared" si="28"/>
        <v>408</v>
      </c>
      <c r="BR327" s="38">
        <v>44733</v>
      </c>
      <c r="BS327" s="20" t="s">
        <v>167</v>
      </c>
      <c r="BT327" s="20" t="str">
        <f t="shared" si="27"/>
        <v>LaPorteuseD'Eau_COR22C324</v>
      </c>
    </row>
    <row r="328" spans="2:72" ht="18.75" customHeight="1" x14ac:dyDescent="0.25">
      <c r="B328" s="20">
        <f t="shared" si="29"/>
        <v>325</v>
      </c>
      <c r="C328" s="22" t="str">
        <f t="shared" si="25"/>
        <v>La Porteuse D'Eau #325</v>
      </c>
      <c r="D328" t="str">
        <f t="shared" si="26"/>
        <v>COR22C325</v>
      </c>
      <c r="E328" s="56" t="s">
        <v>206</v>
      </c>
      <c r="F328" s="20">
        <v>1000</v>
      </c>
      <c r="G328" s="63" t="s">
        <v>201</v>
      </c>
      <c r="H328" s="23" t="s">
        <v>157</v>
      </c>
      <c r="J328" s="57" t="s">
        <v>192</v>
      </c>
      <c r="K328" s="22" t="s">
        <v>193</v>
      </c>
      <c r="L328" s="57" t="s">
        <v>158</v>
      </c>
      <c r="M328" s="22">
        <v>1</v>
      </c>
      <c r="N328" s="57" t="s">
        <v>159</v>
      </c>
      <c r="O328" s="22">
        <v>1</v>
      </c>
      <c r="P328" s="57" t="s">
        <v>160</v>
      </c>
      <c r="Q328" s="22">
        <v>1</v>
      </c>
      <c r="V328" s="57" t="s">
        <v>194</v>
      </c>
      <c r="Z328" s="57" t="s">
        <v>38</v>
      </c>
      <c r="AA328" s="22" t="s">
        <v>196</v>
      </c>
      <c r="AF328" s="57" t="s">
        <v>39</v>
      </c>
      <c r="AG328" s="22" t="s">
        <v>199</v>
      </c>
      <c r="AH328" s="57" t="s">
        <v>40</v>
      </c>
      <c r="AI328" s="22" t="s">
        <v>200</v>
      </c>
      <c r="AW328" s="22"/>
      <c r="AX328" s="20" t="s">
        <v>23</v>
      </c>
      <c r="AY328" s="20">
        <v>10</v>
      </c>
      <c r="AZ328" s="20" t="s">
        <v>24</v>
      </c>
      <c r="BA328" s="20">
        <v>90</v>
      </c>
      <c r="BD328" s="14"/>
      <c r="BJ328" t="s">
        <v>170</v>
      </c>
      <c r="BK328" t="s">
        <v>166</v>
      </c>
      <c r="BN328" s="36">
        <v>975</v>
      </c>
      <c r="BO328" s="36">
        <v>975</v>
      </c>
      <c r="BP328">
        <f t="shared" si="28"/>
        <v>408</v>
      </c>
      <c r="BR328" s="38">
        <v>44733</v>
      </c>
      <c r="BS328" s="20" t="s">
        <v>167</v>
      </c>
      <c r="BT328" s="20" t="str">
        <f t="shared" si="27"/>
        <v>LaPorteuseD'Eau_COR22C325</v>
      </c>
    </row>
    <row r="329" spans="2:72" ht="18.75" customHeight="1" x14ac:dyDescent="0.25">
      <c r="B329" s="20">
        <f t="shared" si="29"/>
        <v>326</v>
      </c>
      <c r="C329" s="22" t="str">
        <f t="shared" ref="C329:C392" si="30">+"La Porteuse D'Eau #"&amp;B329</f>
        <v>La Porteuse D'Eau #326</v>
      </c>
      <c r="D329" t="str">
        <f t="shared" ref="D329:D392" si="31">"COR22C"&amp;B329</f>
        <v>COR22C326</v>
      </c>
      <c r="E329" s="56" t="s">
        <v>206</v>
      </c>
      <c r="F329" s="20">
        <v>1000</v>
      </c>
      <c r="G329" s="63" t="s">
        <v>201</v>
      </c>
      <c r="H329" s="23" t="s">
        <v>157</v>
      </c>
      <c r="J329" s="57" t="s">
        <v>192</v>
      </c>
      <c r="K329" s="22" t="s">
        <v>193</v>
      </c>
      <c r="L329" s="57" t="s">
        <v>158</v>
      </c>
      <c r="M329" s="22">
        <v>1</v>
      </c>
      <c r="N329" s="57" t="s">
        <v>159</v>
      </c>
      <c r="O329" s="22">
        <v>1</v>
      </c>
      <c r="P329" s="57" t="s">
        <v>160</v>
      </c>
      <c r="Q329" s="22">
        <v>1</v>
      </c>
      <c r="V329" s="57" t="s">
        <v>194</v>
      </c>
      <c r="Z329" s="57" t="s">
        <v>38</v>
      </c>
      <c r="AA329" s="22" t="s">
        <v>196</v>
      </c>
      <c r="AF329" s="57" t="s">
        <v>39</v>
      </c>
      <c r="AG329" s="22" t="s">
        <v>199</v>
      </c>
      <c r="AH329" s="57" t="s">
        <v>40</v>
      </c>
      <c r="AI329" s="22" t="s">
        <v>200</v>
      </c>
      <c r="AW329" s="22"/>
      <c r="AX329" s="20" t="s">
        <v>23</v>
      </c>
      <c r="AY329" s="20">
        <v>10</v>
      </c>
      <c r="AZ329" s="20" t="s">
        <v>24</v>
      </c>
      <c r="BA329" s="20">
        <v>90</v>
      </c>
      <c r="BD329" s="14"/>
      <c r="BJ329" t="s">
        <v>170</v>
      </c>
      <c r="BK329" t="s">
        <v>166</v>
      </c>
      <c r="BN329" s="36">
        <v>975</v>
      </c>
      <c r="BO329" s="36">
        <v>975</v>
      </c>
      <c r="BP329">
        <f t="shared" si="28"/>
        <v>408</v>
      </c>
      <c r="BR329" s="38">
        <v>44733</v>
      </c>
      <c r="BS329" s="20" t="s">
        <v>167</v>
      </c>
      <c r="BT329" s="20" t="str">
        <f t="shared" si="27"/>
        <v>LaPorteuseD'Eau_COR22C326</v>
      </c>
    </row>
    <row r="330" spans="2:72" ht="18.75" customHeight="1" x14ac:dyDescent="0.25">
      <c r="B330" s="20">
        <f t="shared" si="29"/>
        <v>327</v>
      </c>
      <c r="C330" s="22" t="str">
        <f t="shared" si="30"/>
        <v>La Porteuse D'Eau #327</v>
      </c>
      <c r="D330" t="str">
        <f t="shared" si="31"/>
        <v>COR22C327</v>
      </c>
      <c r="E330" s="56" t="s">
        <v>206</v>
      </c>
      <c r="F330" s="20">
        <v>1000</v>
      </c>
      <c r="G330" s="63" t="s">
        <v>201</v>
      </c>
      <c r="H330" s="23" t="s">
        <v>157</v>
      </c>
      <c r="J330" s="57" t="s">
        <v>192</v>
      </c>
      <c r="K330" s="22" t="s">
        <v>193</v>
      </c>
      <c r="L330" s="57" t="s">
        <v>158</v>
      </c>
      <c r="M330" s="22">
        <v>1</v>
      </c>
      <c r="N330" s="57" t="s">
        <v>159</v>
      </c>
      <c r="O330" s="22">
        <v>1</v>
      </c>
      <c r="P330" s="57" t="s">
        <v>160</v>
      </c>
      <c r="Q330" s="22">
        <v>1</v>
      </c>
      <c r="V330" s="57" t="s">
        <v>194</v>
      </c>
      <c r="Z330" s="57" t="s">
        <v>38</v>
      </c>
      <c r="AA330" s="22" t="s">
        <v>196</v>
      </c>
      <c r="AF330" s="57" t="s">
        <v>39</v>
      </c>
      <c r="AG330" s="22" t="s">
        <v>199</v>
      </c>
      <c r="AH330" s="57" t="s">
        <v>40</v>
      </c>
      <c r="AI330" s="22" t="s">
        <v>200</v>
      </c>
      <c r="AW330" s="22"/>
      <c r="AX330" s="20" t="s">
        <v>23</v>
      </c>
      <c r="AY330" s="20">
        <v>10</v>
      </c>
      <c r="AZ330" s="20" t="s">
        <v>24</v>
      </c>
      <c r="BA330" s="20">
        <v>90</v>
      </c>
      <c r="BD330" s="14"/>
      <c r="BJ330" t="s">
        <v>170</v>
      </c>
      <c r="BK330" t="s">
        <v>166</v>
      </c>
      <c r="BN330" s="36">
        <v>975</v>
      </c>
      <c r="BO330" s="36">
        <v>975</v>
      </c>
      <c r="BP330">
        <f t="shared" si="28"/>
        <v>408</v>
      </c>
      <c r="BR330" s="38">
        <v>44733</v>
      </c>
      <c r="BS330" s="20" t="s">
        <v>167</v>
      </c>
      <c r="BT330" s="20" t="str">
        <f t="shared" si="27"/>
        <v>LaPorteuseD'Eau_COR22C327</v>
      </c>
    </row>
    <row r="331" spans="2:72" ht="18.75" customHeight="1" x14ac:dyDescent="0.25">
      <c r="B331" s="20">
        <f t="shared" si="29"/>
        <v>328</v>
      </c>
      <c r="C331" s="22" t="str">
        <f t="shared" si="30"/>
        <v>La Porteuse D'Eau #328</v>
      </c>
      <c r="D331" t="str">
        <f t="shared" si="31"/>
        <v>COR22C328</v>
      </c>
      <c r="E331" s="56" t="s">
        <v>206</v>
      </c>
      <c r="F331" s="20">
        <v>1000</v>
      </c>
      <c r="G331" s="63" t="s">
        <v>201</v>
      </c>
      <c r="H331" s="23" t="s">
        <v>157</v>
      </c>
      <c r="J331" s="57" t="s">
        <v>192</v>
      </c>
      <c r="K331" s="22" t="s">
        <v>193</v>
      </c>
      <c r="L331" s="57" t="s">
        <v>158</v>
      </c>
      <c r="M331" s="22">
        <v>1</v>
      </c>
      <c r="N331" s="57" t="s">
        <v>159</v>
      </c>
      <c r="O331" s="22">
        <v>1</v>
      </c>
      <c r="P331" s="57" t="s">
        <v>160</v>
      </c>
      <c r="Q331" s="22">
        <v>1</v>
      </c>
      <c r="V331" s="57" t="s">
        <v>194</v>
      </c>
      <c r="Z331" s="57" t="s">
        <v>38</v>
      </c>
      <c r="AA331" s="22" t="s">
        <v>196</v>
      </c>
      <c r="AF331" s="57" t="s">
        <v>39</v>
      </c>
      <c r="AG331" s="22" t="s">
        <v>199</v>
      </c>
      <c r="AH331" s="57" t="s">
        <v>40</v>
      </c>
      <c r="AI331" s="22" t="s">
        <v>200</v>
      </c>
      <c r="AW331" s="22"/>
      <c r="AX331" s="20" t="s">
        <v>23</v>
      </c>
      <c r="AY331" s="20">
        <v>10</v>
      </c>
      <c r="AZ331" s="20" t="s">
        <v>24</v>
      </c>
      <c r="BA331" s="20">
        <v>90</v>
      </c>
      <c r="BD331" s="14"/>
      <c r="BJ331" t="s">
        <v>170</v>
      </c>
      <c r="BK331" t="s">
        <v>166</v>
      </c>
      <c r="BN331" s="36">
        <v>975</v>
      </c>
      <c r="BO331" s="36">
        <v>975</v>
      </c>
      <c r="BP331">
        <f t="shared" si="28"/>
        <v>408</v>
      </c>
      <c r="BR331" s="38">
        <v>44733</v>
      </c>
      <c r="BS331" s="20" t="s">
        <v>167</v>
      </c>
      <c r="BT331" s="20" t="str">
        <f t="shared" si="27"/>
        <v>LaPorteuseD'Eau_COR22C328</v>
      </c>
    </row>
    <row r="332" spans="2:72" ht="18.75" customHeight="1" x14ac:dyDescent="0.25">
      <c r="B332" s="20">
        <f t="shared" si="29"/>
        <v>329</v>
      </c>
      <c r="C332" s="22" t="str">
        <f t="shared" si="30"/>
        <v>La Porteuse D'Eau #329</v>
      </c>
      <c r="D332" t="str">
        <f t="shared" si="31"/>
        <v>COR22C329</v>
      </c>
      <c r="E332" s="56" t="s">
        <v>206</v>
      </c>
      <c r="F332" s="20">
        <v>1000</v>
      </c>
      <c r="G332" s="63" t="s">
        <v>201</v>
      </c>
      <c r="H332" s="23" t="s">
        <v>157</v>
      </c>
      <c r="J332" s="57" t="s">
        <v>192</v>
      </c>
      <c r="K332" s="22" t="s">
        <v>193</v>
      </c>
      <c r="L332" s="57" t="s">
        <v>158</v>
      </c>
      <c r="M332" s="22">
        <v>1</v>
      </c>
      <c r="N332" s="57" t="s">
        <v>159</v>
      </c>
      <c r="O332" s="22">
        <v>1</v>
      </c>
      <c r="P332" s="57" t="s">
        <v>160</v>
      </c>
      <c r="Q332" s="22">
        <v>1</v>
      </c>
      <c r="V332" s="57" t="s">
        <v>194</v>
      </c>
      <c r="Z332" s="57" t="s">
        <v>38</v>
      </c>
      <c r="AA332" s="22" t="s">
        <v>196</v>
      </c>
      <c r="AF332" s="57" t="s">
        <v>39</v>
      </c>
      <c r="AG332" s="22" t="s">
        <v>199</v>
      </c>
      <c r="AH332" s="57" t="s">
        <v>40</v>
      </c>
      <c r="AI332" s="22" t="s">
        <v>200</v>
      </c>
      <c r="AW332" s="22"/>
      <c r="AX332" s="20" t="s">
        <v>23</v>
      </c>
      <c r="AY332" s="20">
        <v>10</v>
      </c>
      <c r="AZ332" s="20" t="s">
        <v>24</v>
      </c>
      <c r="BA332" s="20">
        <v>90</v>
      </c>
      <c r="BD332" s="14"/>
      <c r="BJ332" t="s">
        <v>170</v>
      </c>
      <c r="BK332" t="s">
        <v>166</v>
      </c>
      <c r="BN332" s="36">
        <v>975</v>
      </c>
      <c r="BO332" s="36">
        <v>975</v>
      </c>
      <c r="BP332">
        <f t="shared" si="28"/>
        <v>408</v>
      </c>
      <c r="BR332" s="38">
        <v>44733</v>
      </c>
      <c r="BS332" s="20" t="s">
        <v>167</v>
      </c>
      <c r="BT332" s="20" t="str">
        <f t="shared" si="27"/>
        <v>LaPorteuseD'Eau_COR22C329</v>
      </c>
    </row>
    <row r="333" spans="2:72" ht="18.75" customHeight="1" x14ac:dyDescent="0.25">
      <c r="B333" s="20">
        <f t="shared" si="29"/>
        <v>330</v>
      </c>
      <c r="C333" s="22" t="str">
        <f t="shared" si="30"/>
        <v>La Porteuse D'Eau #330</v>
      </c>
      <c r="D333" t="str">
        <f t="shared" si="31"/>
        <v>COR22C330</v>
      </c>
      <c r="E333" s="56" t="s">
        <v>206</v>
      </c>
      <c r="F333" s="20">
        <v>1000</v>
      </c>
      <c r="G333" s="63" t="s">
        <v>201</v>
      </c>
      <c r="H333" s="23" t="s">
        <v>157</v>
      </c>
      <c r="J333" s="57" t="s">
        <v>192</v>
      </c>
      <c r="K333" s="22" t="s">
        <v>193</v>
      </c>
      <c r="L333" s="57" t="s">
        <v>158</v>
      </c>
      <c r="M333" s="22">
        <v>1</v>
      </c>
      <c r="N333" s="57" t="s">
        <v>159</v>
      </c>
      <c r="O333" s="22">
        <v>1</v>
      </c>
      <c r="P333" s="57" t="s">
        <v>160</v>
      </c>
      <c r="Q333" s="22">
        <v>1</v>
      </c>
      <c r="V333" s="57" t="s">
        <v>194</v>
      </c>
      <c r="Z333" s="57" t="s">
        <v>38</v>
      </c>
      <c r="AA333" s="22" t="s">
        <v>196</v>
      </c>
      <c r="AF333" s="57" t="s">
        <v>39</v>
      </c>
      <c r="AG333" s="22" t="s">
        <v>199</v>
      </c>
      <c r="AH333" s="57" t="s">
        <v>40</v>
      </c>
      <c r="AI333" s="22" t="s">
        <v>200</v>
      </c>
      <c r="AW333" s="22"/>
      <c r="AX333" s="20" t="s">
        <v>23</v>
      </c>
      <c r="AY333" s="20">
        <v>10</v>
      </c>
      <c r="AZ333" s="20" t="s">
        <v>24</v>
      </c>
      <c r="BA333" s="20">
        <v>90</v>
      </c>
      <c r="BD333" s="14"/>
      <c r="BJ333" t="s">
        <v>170</v>
      </c>
      <c r="BK333" t="s">
        <v>166</v>
      </c>
      <c r="BN333" s="36">
        <v>975</v>
      </c>
      <c r="BO333" s="36">
        <v>975</v>
      </c>
      <c r="BP333">
        <f t="shared" si="28"/>
        <v>408</v>
      </c>
      <c r="BR333" s="38">
        <v>44733</v>
      </c>
      <c r="BS333" s="20" t="s">
        <v>167</v>
      </c>
      <c r="BT333" s="20" t="str">
        <f t="shared" si="27"/>
        <v>LaPorteuseD'Eau_COR22C330</v>
      </c>
    </row>
    <row r="334" spans="2:72" ht="18.75" customHeight="1" x14ac:dyDescent="0.25">
      <c r="B334" s="20">
        <f t="shared" si="29"/>
        <v>331</v>
      </c>
      <c r="C334" s="22" t="str">
        <f t="shared" si="30"/>
        <v>La Porteuse D'Eau #331</v>
      </c>
      <c r="D334" t="str">
        <f t="shared" si="31"/>
        <v>COR22C331</v>
      </c>
      <c r="E334" s="56" t="s">
        <v>206</v>
      </c>
      <c r="F334" s="20">
        <v>1000</v>
      </c>
      <c r="G334" s="63" t="s">
        <v>201</v>
      </c>
      <c r="H334" s="23" t="s">
        <v>157</v>
      </c>
      <c r="J334" s="57" t="s">
        <v>192</v>
      </c>
      <c r="K334" s="22" t="s">
        <v>193</v>
      </c>
      <c r="L334" s="57" t="s">
        <v>158</v>
      </c>
      <c r="M334" s="22">
        <v>1</v>
      </c>
      <c r="N334" s="57" t="s">
        <v>159</v>
      </c>
      <c r="O334" s="22">
        <v>1</v>
      </c>
      <c r="P334" s="57" t="s">
        <v>160</v>
      </c>
      <c r="Q334" s="22">
        <v>1</v>
      </c>
      <c r="V334" s="57" t="s">
        <v>194</v>
      </c>
      <c r="Z334" s="57" t="s">
        <v>38</v>
      </c>
      <c r="AA334" s="22" t="s">
        <v>196</v>
      </c>
      <c r="AF334" s="57" t="s">
        <v>39</v>
      </c>
      <c r="AG334" s="22" t="s">
        <v>199</v>
      </c>
      <c r="AH334" s="57" t="s">
        <v>40</v>
      </c>
      <c r="AI334" s="22" t="s">
        <v>200</v>
      </c>
      <c r="AW334" s="22"/>
      <c r="AX334" s="20" t="s">
        <v>23</v>
      </c>
      <c r="AY334" s="20">
        <v>10</v>
      </c>
      <c r="AZ334" s="20" t="s">
        <v>24</v>
      </c>
      <c r="BA334" s="20">
        <v>90</v>
      </c>
      <c r="BD334" s="14"/>
      <c r="BJ334" t="s">
        <v>170</v>
      </c>
      <c r="BK334" t="s">
        <v>166</v>
      </c>
      <c r="BN334" s="36">
        <v>975</v>
      </c>
      <c r="BO334" s="36">
        <v>975</v>
      </c>
      <c r="BP334">
        <f t="shared" si="28"/>
        <v>408</v>
      </c>
      <c r="BR334" s="38">
        <v>44733</v>
      </c>
      <c r="BS334" s="20" t="s">
        <v>167</v>
      </c>
      <c r="BT334" s="20" t="str">
        <f t="shared" si="27"/>
        <v>LaPorteuseD'Eau_COR22C331</v>
      </c>
    </row>
    <row r="335" spans="2:72" ht="18.75" customHeight="1" x14ac:dyDescent="0.25">
      <c r="B335" s="20">
        <f t="shared" si="29"/>
        <v>332</v>
      </c>
      <c r="C335" s="22" t="str">
        <f t="shared" si="30"/>
        <v>La Porteuse D'Eau #332</v>
      </c>
      <c r="D335" t="str">
        <f t="shared" si="31"/>
        <v>COR22C332</v>
      </c>
      <c r="E335" s="56" t="s">
        <v>206</v>
      </c>
      <c r="F335" s="20">
        <v>1000</v>
      </c>
      <c r="G335" s="63" t="s">
        <v>201</v>
      </c>
      <c r="H335" s="23" t="s">
        <v>157</v>
      </c>
      <c r="J335" s="57" t="s">
        <v>192</v>
      </c>
      <c r="K335" s="22" t="s">
        <v>193</v>
      </c>
      <c r="L335" s="57" t="s">
        <v>158</v>
      </c>
      <c r="M335" s="22">
        <v>1</v>
      </c>
      <c r="N335" s="57" t="s">
        <v>159</v>
      </c>
      <c r="O335" s="22">
        <v>1</v>
      </c>
      <c r="P335" s="57" t="s">
        <v>160</v>
      </c>
      <c r="Q335" s="22">
        <v>1</v>
      </c>
      <c r="V335" s="57" t="s">
        <v>194</v>
      </c>
      <c r="Z335" s="57" t="s">
        <v>38</v>
      </c>
      <c r="AA335" s="22" t="s">
        <v>196</v>
      </c>
      <c r="AF335" s="57" t="s">
        <v>39</v>
      </c>
      <c r="AG335" s="22" t="s">
        <v>199</v>
      </c>
      <c r="AH335" s="57" t="s">
        <v>40</v>
      </c>
      <c r="AI335" s="22" t="s">
        <v>200</v>
      </c>
      <c r="AW335" s="22"/>
      <c r="AX335" s="20" t="s">
        <v>23</v>
      </c>
      <c r="AY335" s="20">
        <v>10</v>
      </c>
      <c r="AZ335" s="20" t="s">
        <v>24</v>
      </c>
      <c r="BA335" s="20">
        <v>90</v>
      </c>
      <c r="BD335" s="14"/>
      <c r="BJ335" t="s">
        <v>170</v>
      </c>
      <c r="BK335" t="s">
        <v>166</v>
      </c>
      <c r="BN335" s="36">
        <v>975</v>
      </c>
      <c r="BO335" s="36">
        <v>975</v>
      </c>
      <c r="BP335">
        <f t="shared" si="28"/>
        <v>408</v>
      </c>
      <c r="BR335" s="38">
        <v>44733</v>
      </c>
      <c r="BS335" s="20" t="s">
        <v>167</v>
      </c>
      <c r="BT335" s="20" t="str">
        <f t="shared" si="27"/>
        <v>LaPorteuseD'Eau_COR22C332</v>
      </c>
    </row>
    <row r="336" spans="2:72" ht="18.75" customHeight="1" x14ac:dyDescent="0.25">
      <c r="B336" s="20">
        <f t="shared" si="29"/>
        <v>333</v>
      </c>
      <c r="C336" s="22" t="str">
        <f t="shared" si="30"/>
        <v>La Porteuse D'Eau #333</v>
      </c>
      <c r="D336" t="str">
        <f t="shared" si="31"/>
        <v>COR22C333</v>
      </c>
      <c r="E336" s="56" t="s">
        <v>206</v>
      </c>
      <c r="F336" s="20">
        <v>1000</v>
      </c>
      <c r="G336" s="63" t="s">
        <v>201</v>
      </c>
      <c r="H336" s="23" t="s">
        <v>157</v>
      </c>
      <c r="J336" s="57" t="s">
        <v>192</v>
      </c>
      <c r="K336" s="22" t="s">
        <v>193</v>
      </c>
      <c r="L336" s="57" t="s">
        <v>158</v>
      </c>
      <c r="M336" s="22">
        <v>1</v>
      </c>
      <c r="N336" s="57" t="s">
        <v>159</v>
      </c>
      <c r="O336" s="22">
        <v>1</v>
      </c>
      <c r="P336" s="57" t="s">
        <v>160</v>
      </c>
      <c r="Q336" s="22">
        <v>1</v>
      </c>
      <c r="V336" s="57" t="s">
        <v>194</v>
      </c>
      <c r="Z336" s="57" t="s">
        <v>38</v>
      </c>
      <c r="AA336" s="22" t="s">
        <v>196</v>
      </c>
      <c r="AF336" s="57" t="s">
        <v>39</v>
      </c>
      <c r="AG336" s="22" t="s">
        <v>199</v>
      </c>
      <c r="AH336" s="57" t="s">
        <v>40</v>
      </c>
      <c r="AI336" s="22" t="s">
        <v>200</v>
      </c>
      <c r="AW336" s="22"/>
      <c r="AX336" s="20" t="s">
        <v>23</v>
      </c>
      <c r="AY336" s="20">
        <v>10</v>
      </c>
      <c r="AZ336" s="20" t="s">
        <v>24</v>
      </c>
      <c r="BA336" s="20">
        <v>90</v>
      </c>
      <c r="BD336" s="14"/>
      <c r="BJ336" t="s">
        <v>170</v>
      </c>
      <c r="BK336" t="s">
        <v>166</v>
      </c>
      <c r="BN336" s="36">
        <v>975</v>
      </c>
      <c r="BO336" s="36">
        <v>975</v>
      </c>
      <c r="BP336">
        <f t="shared" si="28"/>
        <v>408</v>
      </c>
      <c r="BR336" s="38">
        <v>44733</v>
      </c>
      <c r="BS336" s="20" t="s">
        <v>167</v>
      </c>
      <c r="BT336" s="20" t="str">
        <f t="shared" si="27"/>
        <v>LaPorteuseD'Eau_COR22C333</v>
      </c>
    </row>
    <row r="337" spans="2:72" ht="18.75" customHeight="1" x14ac:dyDescent="0.25">
      <c r="B337" s="20">
        <f t="shared" si="29"/>
        <v>334</v>
      </c>
      <c r="C337" s="22" t="str">
        <f t="shared" si="30"/>
        <v>La Porteuse D'Eau #334</v>
      </c>
      <c r="D337" t="str">
        <f t="shared" si="31"/>
        <v>COR22C334</v>
      </c>
      <c r="E337" s="56" t="s">
        <v>206</v>
      </c>
      <c r="F337" s="20">
        <v>1000</v>
      </c>
      <c r="G337" s="63" t="s">
        <v>201</v>
      </c>
      <c r="H337" s="23" t="s">
        <v>157</v>
      </c>
      <c r="J337" s="57" t="s">
        <v>192</v>
      </c>
      <c r="K337" s="22" t="s">
        <v>193</v>
      </c>
      <c r="L337" s="57" t="s">
        <v>158</v>
      </c>
      <c r="M337" s="22">
        <v>1</v>
      </c>
      <c r="N337" s="57" t="s">
        <v>159</v>
      </c>
      <c r="O337" s="22">
        <v>1</v>
      </c>
      <c r="P337" s="57" t="s">
        <v>160</v>
      </c>
      <c r="Q337" s="22">
        <v>1</v>
      </c>
      <c r="V337" s="57" t="s">
        <v>194</v>
      </c>
      <c r="Z337" s="57" t="s">
        <v>38</v>
      </c>
      <c r="AA337" s="22" t="s">
        <v>196</v>
      </c>
      <c r="AF337" s="57" t="s">
        <v>39</v>
      </c>
      <c r="AG337" s="22" t="s">
        <v>199</v>
      </c>
      <c r="AH337" s="57" t="s">
        <v>40</v>
      </c>
      <c r="AI337" s="22" t="s">
        <v>200</v>
      </c>
      <c r="AW337" s="22"/>
      <c r="AX337" s="20" t="s">
        <v>23</v>
      </c>
      <c r="AY337" s="20">
        <v>10</v>
      </c>
      <c r="AZ337" s="20" t="s">
        <v>24</v>
      </c>
      <c r="BA337" s="20">
        <v>90</v>
      </c>
      <c r="BD337" s="14"/>
      <c r="BJ337" t="s">
        <v>170</v>
      </c>
      <c r="BK337" t="s">
        <v>166</v>
      </c>
      <c r="BN337" s="36">
        <v>975</v>
      </c>
      <c r="BO337" s="36">
        <v>975</v>
      </c>
      <c r="BP337">
        <f t="shared" si="28"/>
        <v>408</v>
      </c>
      <c r="BR337" s="38">
        <v>44733</v>
      </c>
      <c r="BS337" s="20" t="s">
        <v>167</v>
      </c>
      <c r="BT337" s="20" t="str">
        <f t="shared" si="27"/>
        <v>LaPorteuseD'Eau_COR22C334</v>
      </c>
    </row>
    <row r="338" spans="2:72" ht="18.75" customHeight="1" x14ac:dyDescent="0.25">
      <c r="B338" s="20">
        <f t="shared" si="29"/>
        <v>335</v>
      </c>
      <c r="C338" s="22" t="str">
        <f t="shared" si="30"/>
        <v>La Porteuse D'Eau #335</v>
      </c>
      <c r="D338" t="str">
        <f t="shared" si="31"/>
        <v>COR22C335</v>
      </c>
      <c r="E338" s="56" t="s">
        <v>206</v>
      </c>
      <c r="F338" s="20">
        <v>1000</v>
      </c>
      <c r="G338" s="63" t="s">
        <v>201</v>
      </c>
      <c r="H338" s="23" t="s">
        <v>157</v>
      </c>
      <c r="J338" s="57" t="s">
        <v>192</v>
      </c>
      <c r="K338" s="22" t="s">
        <v>193</v>
      </c>
      <c r="L338" s="57" t="s">
        <v>158</v>
      </c>
      <c r="M338" s="22">
        <v>1</v>
      </c>
      <c r="N338" s="57" t="s">
        <v>159</v>
      </c>
      <c r="O338" s="22">
        <v>1</v>
      </c>
      <c r="P338" s="57" t="s">
        <v>160</v>
      </c>
      <c r="Q338" s="22">
        <v>1</v>
      </c>
      <c r="V338" s="57" t="s">
        <v>194</v>
      </c>
      <c r="Z338" s="57" t="s">
        <v>38</v>
      </c>
      <c r="AA338" s="22" t="s">
        <v>196</v>
      </c>
      <c r="AF338" s="57" t="s">
        <v>39</v>
      </c>
      <c r="AG338" s="22" t="s">
        <v>199</v>
      </c>
      <c r="AH338" s="57" t="s">
        <v>40</v>
      </c>
      <c r="AI338" s="22" t="s">
        <v>200</v>
      </c>
      <c r="AW338" s="22"/>
      <c r="AX338" s="20" t="s">
        <v>23</v>
      </c>
      <c r="AY338" s="20">
        <v>10</v>
      </c>
      <c r="AZ338" s="20" t="s">
        <v>24</v>
      </c>
      <c r="BA338" s="20">
        <v>90</v>
      </c>
      <c r="BD338" s="14"/>
      <c r="BJ338" t="s">
        <v>170</v>
      </c>
      <c r="BK338" t="s">
        <v>166</v>
      </c>
      <c r="BN338" s="36">
        <v>975</v>
      </c>
      <c r="BO338" s="36">
        <v>975</v>
      </c>
      <c r="BP338">
        <f t="shared" si="28"/>
        <v>408</v>
      </c>
      <c r="BR338" s="38">
        <v>44733</v>
      </c>
      <c r="BS338" s="20" t="s">
        <v>167</v>
      </c>
      <c r="BT338" s="20" t="str">
        <f t="shared" si="27"/>
        <v>LaPorteuseD'Eau_COR22C335</v>
      </c>
    </row>
    <row r="339" spans="2:72" ht="18.75" customHeight="1" x14ac:dyDescent="0.25">
      <c r="B339" s="20">
        <f t="shared" si="29"/>
        <v>336</v>
      </c>
      <c r="C339" s="22" t="str">
        <f t="shared" si="30"/>
        <v>La Porteuse D'Eau #336</v>
      </c>
      <c r="D339" t="str">
        <f t="shared" si="31"/>
        <v>COR22C336</v>
      </c>
      <c r="E339" s="56" t="s">
        <v>206</v>
      </c>
      <c r="F339" s="20">
        <v>1000</v>
      </c>
      <c r="G339" s="63" t="s">
        <v>201</v>
      </c>
      <c r="H339" s="23" t="s">
        <v>157</v>
      </c>
      <c r="J339" s="57" t="s">
        <v>192</v>
      </c>
      <c r="K339" s="22" t="s">
        <v>193</v>
      </c>
      <c r="L339" s="57" t="s">
        <v>158</v>
      </c>
      <c r="M339" s="22">
        <v>1</v>
      </c>
      <c r="N339" s="57" t="s">
        <v>159</v>
      </c>
      <c r="O339" s="22">
        <v>1</v>
      </c>
      <c r="P339" s="57" t="s">
        <v>160</v>
      </c>
      <c r="Q339" s="22">
        <v>1</v>
      </c>
      <c r="V339" s="57" t="s">
        <v>194</v>
      </c>
      <c r="Z339" s="57" t="s">
        <v>38</v>
      </c>
      <c r="AA339" s="22" t="s">
        <v>196</v>
      </c>
      <c r="AF339" s="57" t="s">
        <v>39</v>
      </c>
      <c r="AG339" s="22" t="s">
        <v>199</v>
      </c>
      <c r="AH339" s="57" t="s">
        <v>40</v>
      </c>
      <c r="AI339" s="22" t="s">
        <v>200</v>
      </c>
      <c r="AW339" s="22"/>
      <c r="AX339" s="20" t="s">
        <v>23</v>
      </c>
      <c r="AY339" s="20">
        <v>10</v>
      </c>
      <c r="AZ339" s="20" t="s">
        <v>24</v>
      </c>
      <c r="BA339" s="20">
        <v>90</v>
      </c>
      <c r="BD339" s="14"/>
      <c r="BJ339" t="s">
        <v>170</v>
      </c>
      <c r="BK339" t="s">
        <v>166</v>
      </c>
      <c r="BN339" s="36">
        <v>975</v>
      </c>
      <c r="BO339" s="36">
        <v>975</v>
      </c>
      <c r="BP339">
        <f t="shared" si="28"/>
        <v>408</v>
      </c>
      <c r="BR339" s="38">
        <v>44733</v>
      </c>
      <c r="BS339" s="20" t="s">
        <v>167</v>
      </c>
      <c r="BT339" s="20" t="str">
        <f t="shared" si="27"/>
        <v>LaPorteuseD'Eau_COR22C336</v>
      </c>
    </row>
    <row r="340" spans="2:72" ht="18.75" customHeight="1" x14ac:dyDescent="0.25">
      <c r="B340" s="20">
        <f t="shared" si="29"/>
        <v>337</v>
      </c>
      <c r="C340" s="22" t="str">
        <f t="shared" si="30"/>
        <v>La Porteuse D'Eau #337</v>
      </c>
      <c r="D340" t="str">
        <f t="shared" si="31"/>
        <v>COR22C337</v>
      </c>
      <c r="E340" s="56" t="s">
        <v>206</v>
      </c>
      <c r="F340" s="20">
        <v>1000</v>
      </c>
      <c r="G340" s="63" t="s">
        <v>201</v>
      </c>
      <c r="H340" s="23" t="s">
        <v>157</v>
      </c>
      <c r="J340" s="57" t="s">
        <v>192</v>
      </c>
      <c r="K340" s="22" t="s">
        <v>193</v>
      </c>
      <c r="L340" s="57" t="s">
        <v>158</v>
      </c>
      <c r="M340" s="22">
        <v>1</v>
      </c>
      <c r="N340" s="57" t="s">
        <v>159</v>
      </c>
      <c r="O340" s="22">
        <v>1</v>
      </c>
      <c r="P340" s="57" t="s">
        <v>160</v>
      </c>
      <c r="Q340" s="22">
        <v>1</v>
      </c>
      <c r="V340" s="57" t="s">
        <v>194</v>
      </c>
      <c r="Z340" s="57" t="s">
        <v>38</v>
      </c>
      <c r="AA340" s="22" t="s">
        <v>196</v>
      </c>
      <c r="AF340" s="57" t="s">
        <v>39</v>
      </c>
      <c r="AG340" s="22" t="s">
        <v>199</v>
      </c>
      <c r="AH340" s="57" t="s">
        <v>40</v>
      </c>
      <c r="AI340" s="22" t="s">
        <v>200</v>
      </c>
      <c r="AW340" s="22"/>
      <c r="AX340" s="20" t="s">
        <v>23</v>
      </c>
      <c r="AY340" s="20">
        <v>10</v>
      </c>
      <c r="AZ340" s="20" t="s">
        <v>24</v>
      </c>
      <c r="BA340" s="20">
        <v>90</v>
      </c>
      <c r="BD340" s="14"/>
      <c r="BJ340" t="s">
        <v>170</v>
      </c>
      <c r="BK340" t="s">
        <v>166</v>
      </c>
      <c r="BN340" s="36">
        <v>975</v>
      </c>
      <c r="BO340" s="36">
        <v>975</v>
      </c>
      <c r="BP340">
        <f t="shared" si="28"/>
        <v>408</v>
      </c>
      <c r="BR340" s="38">
        <v>44733</v>
      </c>
      <c r="BS340" s="20" t="s">
        <v>167</v>
      </c>
      <c r="BT340" s="20" t="str">
        <f t="shared" si="27"/>
        <v>LaPorteuseD'Eau_COR22C337</v>
      </c>
    </row>
    <row r="341" spans="2:72" ht="18.75" customHeight="1" x14ac:dyDescent="0.25">
      <c r="B341" s="20">
        <f t="shared" si="29"/>
        <v>338</v>
      </c>
      <c r="C341" s="22" t="str">
        <f t="shared" si="30"/>
        <v>La Porteuse D'Eau #338</v>
      </c>
      <c r="D341" t="str">
        <f t="shared" si="31"/>
        <v>COR22C338</v>
      </c>
      <c r="E341" s="56" t="s">
        <v>206</v>
      </c>
      <c r="F341" s="20">
        <v>1000</v>
      </c>
      <c r="G341" s="63" t="s">
        <v>201</v>
      </c>
      <c r="H341" s="23" t="s">
        <v>157</v>
      </c>
      <c r="J341" s="57" t="s">
        <v>192</v>
      </c>
      <c r="K341" s="22" t="s">
        <v>193</v>
      </c>
      <c r="L341" s="57" t="s">
        <v>158</v>
      </c>
      <c r="M341" s="22">
        <v>1</v>
      </c>
      <c r="N341" s="57" t="s">
        <v>159</v>
      </c>
      <c r="O341" s="22">
        <v>1</v>
      </c>
      <c r="P341" s="57" t="s">
        <v>160</v>
      </c>
      <c r="Q341" s="22">
        <v>1</v>
      </c>
      <c r="V341" s="57" t="s">
        <v>194</v>
      </c>
      <c r="Z341" s="57" t="s">
        <v>38</v>
      </c>
      <c r="AA341" s="22" t="s">
        <v>196</v>
      </c>
      <c r="AF341" s="57" t="s">
        <v>39</v>
      </c>
      <c r="AG341" s="22" t="s">
        <v>199</v>
      </c>
      <c r="AH341" s="57" t="s">
        <v>40</v>
      </c>
      <c r="AI341" s="22" t="s">
        <v>200</v>
      </c>
      <c r="AW341" s="22"/>
      <c r="AX341" s="20" t="s">
        <v>23</v>
      </c>
      <c r="AY341" s="20">
        <v>10</v>
      </c>
      <c r="AZ341" s="20" t="s">
        <v>24</v>
      </c>
      <c r="BA341" s="20">
        <v>90</v>
      </c>
      <c r="BD341" s="14"/>
      <c r="BJ341" t="s">
        <v>170</v>
      </c>
      <c r="BK341" t="s">
        <v>166</v>
      </c>
      <c r="BN341" s="36">
        <v>975</v>
      </c>
      <c r="BO341" s="36">
        <v>975</v>
      </c>
      <c r="BP341">
        <f t="shared" si="28"/>
        <v>408</v>
      </c>
      <c r="BR341" s="38">
        <v>44733</v>
      </c>
      <c r="BS341" s="20" t="s">
        <v>167</v>
      </c>
      <c r="BT341" s="20" t="str">
        <f t="shared" si="27"/>
        <v>LaPorteuseD'Eau_COR22C338</v>
      </c>
    </row>
    <row r="342" spans="2:72" ht="18.75" customHeight="1" x14ac:dyDescent="0.25">
      <c r="B342" s="20">
        <f t="shared" si="29"/>
        <v>339</v>
      </c>
      <c r="C342" s="22" t="str">
        <f t="shared" si="30"/>
        <v>La Porteuse D'Eau #339</v>
      </c>
      <c r="D342" t="str">
        <f t="shared" si="31"/>
        <v>COR22C339</v>
      </c>
      <c r="E342" s="56" t="s">
        <v>206</v>
      </c>
      <c r="F342" s="20">
        <v>1000</v>
      </c>
      <c r="G342" s="63" t="s">
        <v>201</v>
      </c>
      <c r="H342" s="23" t="s">
        <v>157</v>
      </c>
      <c r="J342" s="57" t="s">
        <v>192</v>
      </c>
      <c r="K342" s="22" t="s">
        <v>193</v>
      </c>
      <c r="L342" s="57" t="s">
        <v>158</v>
      </c>
      <c r="M342" s="22">
        <v>1</v>
      </c>
      <c r="N342" s="57" t="s">
        <v>159</v>
      </c>
      <c r="O342" s="22">
        <v>1</v>
      </c>
      <c r="P342" s="57" t="s">
        <v>160</v>
      </c>
      <c r="Q342" s="22">
        <v>1</v>
      </c>
      <c r="V342" s="57" t="s">
        <v>194</v>
      </c>
      <c r="Z342" s="57" t="s">
        <v>38</v>
      </c>
      <c r="AA342" s="22" t="s">
        <v>196</v>
      </c>
      <c r="AF342" s="57" t="s">
        <v>39</v>
      </c>
      <c r="AG342" s="22" t="s">
        <v>199</v>
      </c>
      <c r="AH342" s="57" t="s">
        <v>40</v>
      </c>
      <c r="AI342" s="22" t="s">
        <v>200</v>
      </c>
      <c r="AW342" s="22"/>
      <c r="AX342" s="20" t="s">
        <v>23</v>
      </c>
      <c r="AY342" s="20">
        <v>10</v>
      </c>
      <c r="AZ342" s="20" t="s">
        <v>24</v>
      </c>
      <c r="BA342" s="20">
        <v>90</v>
      </c>
      <c r="BD342" s="14"/>
      <c r="BJ342" t="s">
        <v>170</v>
      </c>
      <c r="BK342" t="s">
        <v>166</v>
      </c>
      <c r="BN342" s="36">
        <v>975</v>
      </c>
      <c r="BO342" s="36">
        <v>975</v>
      </c>
      <c r="BP342">
        <f t="shared" si="28"/>
        <v>408</v>
      </c>
      <c r="BR342" s="38">
        <v>44733</v>
      </c>
      <c r="BS342" s="20" t="s">
        <v>167</v>
      </c>
      <c r="BT342" s="20" t="str">
        <f t="shared" si="27"/>
        <v>LaPorteuseD'Eau_COR22C339</v>
      </c>
    </row>
    <row r="343" spans="2:72" ht="18.75" customHeight="1" x14ac:dyDescent="0.25">
      <c r="B343" s="20">
        <f t="shared" si="29"/>
        <v>340</v>
      </c>
      <c r="C343" s="22" t="str">
        <f t="shared" si="30"/>
        <v>La Porteuse D'Eau #340</v>
      </c>
      <c r="D343" t="str">
        <f t="shared" si="31"/>
        <v>COR22C340</v>
      </c>
      <c r="E343" s="56" t="s">
        <v>206</v>
      </c>
      <c r="F343" s="20">
        <v>1000</v>
      </c>
      <c r="G343" s="63" t="s">
        <v>201</v>
      </c>
      <c r="H343" s="23" t="s">
        <v>157</v>
      </c>
      <c r="J343" s="57" t="s">
        <v>192</v>
      </c>
      <c r="K343" s="22" t="s">
        <v>193</v>
      </c>
      <c r="L343" s="57" t="s">
        <v>158</v>
      </c>
      <c r="M343" s="22">
        <v>1</v>
      </c>
      <c r="N343" s="57" t="s">
        <v>159</v>
      </c>
      <c r="O343" s="22">
        <v>1</v>
      </c>
      <c r="P343" s="57" t="s">
        <v>160</v>
      </c>
      <c r="Q343" s="22">
        <v>1</v>
      </c>
      <c r="V343" s="57" t="s">
        <v>194</v>
      </c>
      <c r="Z343" s="57" t="s">
        <v>38</v>
      </c>
      <c r="AA343" s="22" t="s">
        <v>196</v>
      </c>
      <c r="AF343" s="57" t="s">
        <v>39</v>
      </c>
      <c r="AG343" s="22" t="s">
        <v>199</v>
      </c>
      <c r="AH343" s="57" t="s">
        <v>40</v>
      </c>
      <c r="AI343" s="22" t="s">
        <v>200</v>
      </c>
      <c r="AW343" s="22"/>
      <c r="AX343" s="20" t="s">
        <v>23</v>
      </c>
      <c r="AY343" s="20">
        <v>10</v>
      </c>
      <c r="AZ343" s="20" t="s">
        <v>24</v>
      </c>
      <c r="BA343" s="20">
        <v>90</v>
      </c>
      <c r="BD343" s="14"/>
      <c r="BJ343" t="s">
        <v>170</v>
      </c>
      <c r="BK343" t="s">
        <v>166</v>
      </c>
      <c r="BN343" s="36">
        <v>975</v>
      </c>
      <c r="BO343" s="36">
        <v>975</v>
      </c>
      <c r="BP343">
        <f t="shared" si="28"/>
        <v>408</v>
      </c>
      <c r="BR343" s="38">
        <v>44733</v>
      </c>
      <c r="BS343" s="20" t="s">
        <v>167</v>
      </c>
      <c r="BT343" s="20" t="str">
        <f t="shared" si="27"/>
        <v>LaPorteuseD'Eau_COR22C340</v>
      </c>
    </row>
    <row r="344" spans="2:72" ht="18.75" customHeight="1" x14ac:dyDescent="0.25">
      <c r="B344" s="20">
        <f t="shared" si="29"/>
        <v>341</v>
      </c>
      <c r="C344" s="22" t="str">
        <f t="shared" si="30"/>
        <v>La Porteuse D'Eau #341</v>
      </c>
      <c r="D344" t="str">
        <f t="shared" si="31"/>
        <v>COR22C341</v>
      </c>
      <c r="E344" s="56" t="s">
        <v>206</v>
      </c>
      <c r="F344" s="20">
        <v>1000</v>
      </c>
      <c r="G344" s="63" t="s">
        <v>201</v>
      </c>
      <c r="H344" s="23" t="s">
        <v>157</v>
      </c>
      <c r="J344" s="57" t="s">
        <v>192</v>
      </c>
      <c r="K344" s="22" t="s">
        <v>193</v>
      </c>
      <c r="L344" s="57" t="s">
        <v>158</v>
      </c>
      <c r="M344" s="22">
        <v>1</v>
      </c>
      <c r="N344" s="57" t="s">
        <v>159</v>
      </c>
      <c r="O344" s="22">
        <v>1</v>
      </c>
      <c r="P344" s="57" t="s">
        <v>160</v>
      </c>
      <c r="Q344" s="22">
        <v>1</v>
      </c>
      <c r="V344" s="57" t="s">
        <v>194</v>
      </c>
      <c r="Z344" s="57" t="s">
        <v>38</v>
      </c>
      <c r="AA344" s="22" t="s">
        <v>196</v>
      </c>
      <c r="AF344" s="57" t="s">
        <v>39</v>
      </c>
      <c r="AG344" s="22" t="s">
        <v>199</v>
      </c>
      <c r="AH344" s="57" t="s">
        <v>40</v>
      </c>
      <c r="AI344" s="22" t="s">
        <v>200</v>
      </c>
      <c r="AW344" s="22"/>
      <c r="AX344" s="20" t="s">
        <v>23</v>
      </c>
      <c r="AY344" s="20">
        <v>10</v>
      </c>
      <c r="AZ344" s="20" t="s">
        <v>24</v>
      </c>
      <c r="BA344" s="20">
        <v>90</v>
      </c>
      <c r="BD344" s="14"/>
      <c r="BJ344" t="s">
        <v>170</v>
      </c>
      <c r="BK344" t="s">
        <v>166</v>
      </c>
      <c r="BN344" s="36">
        <v>975</v>
      </c>
      <c r="BO344" s="36">
        <v>975</v>
      </c>
      <c r="BP344">
        <f t="shared" si="28"/>
        <v>408</v>
      </c>
      <c r="BR344" s="38">
        <v>44733</v>
      </c>
      <c r="BS344" s="20" t="s">
        <v>167</v>
      </c>
      <c r="BT344" s="20" t="str">
        <f t="shared" si="27"/>
        <v>LaPorteuseD'Eau_COR22C341</v>
      </c>
    </row>
    <row r="345" spans="2:72" ht="18.75" customHeight="1" x14ac:dyDescent="0.25">
      <c r="B345" s="20">
        <f t="shared" si="29"/>
        <v>342</v>
      </c>
      <c r="C345" s="22" t="str">
        <f t="shared" si="30"/>
        <v>La Porteuse D'Eau #342</v>
      </c>
      <c r="D345" t="str">
        <f t="shared" si="31"/>
        <v>COR22C342</v>
      </c>
      <c r="E345" s="56" t="s">
        <v>206</v>
      </c>
      <c r="F345" s="20">
        <v>1000</v>
      </c>
      <c r="G345" s="63" t="s">
        <v>201</v>
      </c>
      <c r="H345" s="23" t="s">
        <v>157</v>
      </c>
      <c r="J345" s="57" t="s">
        <v>192</v>
      </c>
      <c r="K345" s="22" t="s">
        <v>193</v>
      </c>
      <c r="L345" s="57" t="s">
        <v>158</v>
      </c>
      <c r="M345" s="22">
        <v>1</v>
      </c>
      <c r="N345" s="57" t="s">
        <v>159</v>
      </c>
      <c r="O345" s="22">
        <v>1</v>
      </c>
      <c r="P345" s="57" t="s">
        <v>160</v>
      </c>
      <c r="Q345" s="22">
        <v>1</v>
      </c>
      <c r="V345" s="57" t="s">
        <v>194</v>
      </c>
      <c r="Z345" s="57" t="s">
        <v>38</v>
      </c>
      <c r="AA345" s="22" t="s">
        <v>196</v>
      </c>
      <c r="AF345" s="57" t="s">
        <v>39</v>
      </c>
      <c r="AG345" s="22" t="s">
        <v>199</v>
      </c>
      <c r="AH345" s="57" t="s">
        <v>40</v>
      </c>
      <c r="AI345" s="22" t="s">
        <v>200</v>
      </c>
      <c r="AW345" s="22"/>
      <c r="AX345" s="20" t="s">
        <v>23</v>
      </c>
      <c r="AY345" s="20">
        <v>10</v>
      </c>
      <c r="AZ345" s="20" t="s">
        <v>24</v>
      </c>
      <c r="BA345" s="20">
        <v>90</v>
      </c>
      <c r="BD345" s="14"/>
      <c r="BJ345" t="s">
        <v>170</v>
      </c>
      <c r="BK345" t="s">
        <v>166</v>
      </c>
      <c r="BN345" s="36">
        <v>975</v>
      </c>
      <c r="BO345" s="36">
        <v>975</v>
      </c>
      <c r="BP345">
        <f t="shared" si="28"/>
        <v>408</v>
      </c>
      <c r="BR345" s="38">
        <v>44733</v>
      </c>
      <c r="BS345" s="20" t="s">
        <v>167</v>
      </c>
      <c r="BT345" s="20" t="str">
        <f t="shared" si="27"/>
        <v>LaPorteuseD'Eau_COR22C342</v>
      </c>
    </row>
    <row r="346" spans="2:72" ht="18.75" customHeight="1" x14ac:dyDescent="0.25">
      <c r="B346" s="20">
        <f t="shared" si="29"/>
        <v>343</v>
      </c>
      <c r="C346" s="22" t="str">
        <f t="shared" si="30"/>
        <v>La Porteuse D'Eau #343</v>
      </c>
      <c r="D346" t="str">
        <f t="shared" si="31"/>
        <v>COR22C343</v>
      </c>
      <c r="E346" s="56" t="s">
        <v>206</v>
      </c>
      <c r="F346" s="20">
        <v>1000</v>
      </c>
      <c r="G346" s="63" t="s">
        <v>201</v>
      </c>
      <c r="H346" s="23" t="s">
        <v>157</v>
      </c>
      <c r="J346" s="57" t="s">
        <v>192</v>
      </c>
      <c r="K346" s="22" t="s">
        <v>193</v>
      </c>
      <c r="L346" s="57" t="s">
        <v>158</v>
      </c>
      <c r="M346" s="22">
        <v>1</v>
      </c>
      <c r="N346" s="57" t="s">
        <v>159</v>
      </c>
      <c r="O346" s="22">
        <v>1</v>
      </c>
      <c r="P346" s="57" t="s">
        <v>160</v>
      </c>
      <c r="Q346" s="22">
        <v>1</v>
      </c>
      <c r="V346" s="57" t="s">
        <v>194</v>
      </c>
      <c r="Z346" s="57" t="s">
        <v>38</v>
      </c>
      <c r="AA346" s="22" t="s">
        <v>196</v>
      </c>
      <c r="AF346" s="57" t="s">
        <v>39</v>
      </c>
      <c r="AG346" s="22" t="s">
        <v>199</v>
      </c>
      <c r="AH346" s="57" t="s">
        <v>40</v>
      </c>
      <c r="AI346" s="22" t="s">
        <v>200</v>
      </c>
      <c r="AW346" s="22"/>
      <c r="AX346" s="20" t="s">
        <v>23</v>
      </c>
      <c r="AY346" s="20">
        <v>10</v>
      </c>
      <c r="AZ346" s="20" t="s">
        <v>24</v>
      </c>
      <c r="BA346" s="20">
        <v>90</v>
      </c>
      <c r="BD346" s="14"/>
      <c r="BJ346" t="s">
        <v>170</v>
      </c>
      <c r="BK346" t="s">
        <v>166</v>
      </c>
      <c r="BN346" s="36">
        <v>975</v>
      </c>
      <c r="BO346" s="36">
        <v>975</v>
      </c>
      <c r="BP346">
        <f t="shared" si="28"/>
        <v>408</v>
      </c>
      <c r="BR346" s="38">
        <v>44733</v>
      </c>
      <c r="BS346" s="20" t="s">
        <v>167</v>
      </c>
      <c r="BT346" s="20" t="str">
        <f t="shared" si="27"/>
        <v>LaPorteuseD'Eau_COR22C343</v>
      </c>
    </row>
    <row r="347" spans="2:72" ht="18.75" customHeight="1" x14ac:dyDescent="0.25">
      <c r="B347" s="20">
        <f t="shared" si="29"/>
        <v>344</v>
      </c>
      <c r="C347" s="22" t="str">
        <f t="shared" si="30"/>
        <v>La Porteuse D'Eau #344</v>
      </c>
      <c r="D347" t="str">
        <f t="shared" si="31"/>
        <v>COR22C344</v>
      </c>
      <c r="E347" s="56" t="s">
        <v>206</v>
      </c>
      <c r="F347" s="20">
        <v>1000</v>
      </c>
      <c r="G347" s="63" t="s">
        <v>201</v>
      </c>
      <c r="H347" s="23" t="s">
        <v>157</v>
      </c>
      <c r="J347" s="57" t="s">
        <v>192</v>
      </c>
      <c r="K347" s="22" t="s">
        <v>193</v>
      </c>
      <c r="L347" s="57" t="s">
        <v>158</v>
      </c>
      <c r="M347" s="22">
        <v>1</v>
      </c>
      <c r="N347" s="57" t="s">
        <v>159</v>
      </c>
      <c r="O347" s="22">
        <v>1</v>
      </c>
      <c r="P347" s="57" t="s">
        <v>160</v>
      </c>
      <c r="Q347" s="22">
        <v>1</v>
      </c>
      <c r="V347" s="57" t="s">
        <v>194</v>
      </c>
      <c r="Z347" s="57" t="s">
        <v>38</v>
      </c>
      <c r="AA347" s="22" t="s">
        <v>196</v>
      </c>
      <c r="AF347" s="57" t="s">
        <v>39</v>
      </c>
      <c r="AG347" s="22" t="s">
        <v>199</v>
      </c>
      <c r="AH347" s="57" t="s">
        <v>40</v>
      </c>
      <c r="AI347" s="22" t="s">
        <v>200</v>
      </c>
      <c r="AW347" s="22"/>
      <c r="AX347" s="20" t="s">
        <v>23</v>
      </c>
      <c r="AY347" s="20">
        <v>10</v>
      </c>
      <c r="AZ347" s="20" t="s">
        <v>24</v>
      </c>
      <c r="BA347" s="20">
        <v>90</v>
      </c>
      <c r="BD347" s="14"/>
      <c r="BJ347" t="s">
        <v>170</v>
      </c>
      <c r="BK347" t="s">
        <v>166</v>
      </c>
      <c r="BN347" s="36">
        <v>975</v>
      </c>
      <c r="BO347" s="36">
        <v>975</v>
      </c>
      <c r="BP347">
        <f t="shared" si="28"/>
        <v>408</v>
      </c>
      <c r="BR347" s="38">
        <v>44733</v>
      </c>
      <c r="BS347" s="20" t="s">
        <v>167</v>
      </c>
      <c r="BT347" s="20" t="str">
        <f t="shared" si="27"/>
        <v>LaPorteuseD'Eau_COR22C344</v>
      </c>
    </row>
    <row r="348" spans="2:72" ht="18.75" customHeight="1" x14ac:dyDescent="0.25">
      <c r="B348" s="20">
        <f t="shared" si="29"/>
        <v>345</v>
      </c>
      <c r="C348" s="22" t="str">
        <f t="shared" si="30"/>
        <v>La Porteuse D'Eau #345</v>
      </c>
      <c r="D348" t="str">
        <f t="shared" si="31"/>
        <v>COR22C345</v>
      </c>
      <c r="E348" s="56" t="s">
        <v>206</v>
      </c>
      <c r="F348" s="20">
        <v>1000</v>
      </c>
      <c r="G348" s="63" t="s">
        <v>201</v>
      </c>
      <c r="H348" s="23" t="s">
        <v>157</v>
      </c>
      <c r="J348" s="57" t="s">
        <v>192</v>
      </c>
      <c r="K348" s="22" t="s">
        <v>193</v>
      </c>
      <c r="L348" s="57" t="s">
        <v>158</v>
      </c>
      <c r="M348" s="22">
        <v>1</v>
      </c>
      <c r="N348" s="57" t="s">
        <v>159</v>
      </c>
      <c r="O348" s="22">
        <v>1</v>
      </c>
      <c r="P348" s="57" t="s">
        <v>160</v>
      </c>
      <c r="Q348" s="22">
        <v>1</v>
      </c>
      <c r="V348" s="57" t="s">
        <v>194</v>
      </c>
      <c r="Z348" s="57" t="s">
        <v>38</v>
      </c>
      <c r="AA348" s="22" t="s">
        <v>196</v>
      </c>
      <c r="AF348" s="57" t="s">
        <v>39</v>
      </c>
      <c r="AG348" s="22" t="s">
        <v>199</v>
      </c>
      <c r="AH348" s="57" t="s">
        <v>40</v>
      </c>
      <c r="AI348" s="22" t="s">
        <v>200</v>
      </c>
      <c r="AW348" s="22"/>
      <c r="AX348" s="20" t="s">
        <v>23</v>
      </c>
      <c r="AY348" s="20">
        <v>10</v>
      </c>
      <c r="AZ348" s="20" t="s">
        <v>24</v>
      </c>
      <c r="BA348" s="20">
        <v>90</v>
      </c>
      <c r="BD348" s="14"/>
      <c r="BJ348" t="s">
        <v>170</v>
      </c>
      <c r="BK348" t="s">
        <v>166</v>
      </c>
      <c r="BN348" s="36">
        <v>975</v>
      </c>
      <c r="BO348" s="36">
        <v>975</v>
      </c>
      <c r="BP348">
        <f t="shared" si="28"/>
        <v>408</v>
      </c>
      <c r="BR348" s="38">
        <v>44733</v>
      </c>
      <c r="BS348" s="20" t="s">
        <v>167</v>
      </c>
      <c r="BT348" s="20" t="str">
        <f t="shared" si="27"/>
        <v>LaPorteuseD'Eau_COR22C345</v>
      </c>
    </row>
    <row r="349" spans="2:72" ht="18.75" customHeight="1" x14ac:dyDescent="0.25">
      <c r="B349" s="20">
        <f t="shared" si="29"/>
        <v>346</v>
      </c>
      <c r="C349" s="22" t="str">
        <f t="shared" si="30"/>
        <v>La Porteuse D'Eau #346</v>
      </c>
      <c r="D349" t="str">
        <f t="shared" si="31"/>
        <v>COR22C346</v>
      </c>
      <c r="E349" s="56" t="s">
        <v>206</v>
      </c>
      <c r="F349" s="20">
        <v>1000</v>
      </c>
      <c r="G349" s="63" t="s">
        <v>201</v>
      </c>
      <c r="H349" s="23" t="s">
        <v>157</v>
      </c>
      <c r="J349" s="57" t="s">
        <v>192</v>
      </c>
      <c r="K349" s="22" t="s">
        <v>193</v>
      </c>
      <c r="L349" s="57" t="s">
        <v>158</v>
      </c>
      <c r="M349" s="22">
        <v>1</v>
      </c>
      <c r="N349" s="57" t="s">
        <v>159</v>
      </c>
      <c r="O349" s="22">
        <v>1</v>
      </c>
      <c r="P349" s="57" t="s">
        <v>160</v>
      </c>
      <c r="Q349" s="22">
        <v>1</v>
      </c>
      <c r="V349" s="57" t="s">
        <v>194</v>
      </c>
      <c r="Z349" s="57" t="s">
        <v>38</v>
      </c>
      <c r="AA349" s="22" t="s">
        <v>196</v>
      </c>
      <c r="AF349" s="57" t="s">
        <v>39</v>
      </c>
      <c r="AG349" s="22" t="s">
        <v>199</v>
      </c>
      <c r="AH349" s="57" t="s">
        <v>40</v>
      </c>
      <c r="AI349" s="22" t="s">
        <v>200</v>
      </c>
      <c r="AW349" s="22"/>
      <c r="AX349" s="20" t="s">
        <v>23</v>
      </c>
      <c r="AY349" s="20">
        <v>10</v>
      </c>
      <c r="AZ349" s="20" t="s">
        <v>24</v>
      </c>
      <c r="BA349" s="20">
        <v>90</v>
      </c>
      <c r="BD349" s="14"/>
      <c r="BJ349" t="s">
        <v>170</v>
      </c>
      <c r="BK349" t="s">
        <v>166</v>
      </c>
      <c r="BN349" s="36">
        <v>975</v>
      </c>
      <c r="BO349" s="36">
        <v>975</v>
      </c>
      <c r="BP349">
        <f t="shared" si="28"/>
        <v>408</v>
      </c>
      <c r="BR349" s="38">
        <v>44733</v>
      </c>
      <c r="BS349" s="20" t="s">
        <v>167</v>
      </c>
      <c r="BT349" s="20" t="str">
        <f t="shared" si="27"/>
        <v>LaPorteuseD'Eau_COR22C346</v>
      </c>
    </row>
    <row r="350" spans="2:72" ht="18.75" customHeight="1" x14ac:dyDescent="0.25">
      <c r="B350" s="20">
        <f t="shared" si="29"/>
        <v>347</v>
      </c>
      <c r="C350" s="22" t="str">
        <f t="shared" si="30"/>
        <v>La Porteuse D'Eau #347</v>
      </c>
      <c r="D350" t="str">
        <f t="shared" si="31"/>
        <v>COR22C347</v>
      </c>
      <c r="E350" s="56" t="s">
        <v>206</v>
      </c>
      <c r="F350" s="20">
        <v>1000</v>
      </c>
      <c r="G350" s="63" t="s">
        <v>201</v>
      </c>
      <c r="H350" s="23" t="s">
        <v>157</v>
      </c>
      <c r="J350" s="57" t="s">
        <v>192</v>
      </c>
      <c r="K350" s="22" t="s">
        <v>193</v>
      </c>
      <c r="L350" s="57" t="s">
        <v>158</v>
      </c>
      <c r="M350" s="22">
        <v>1</v>
      </c>
      <c r="N350" s="57" t="s">
        <v>159</v>
      </c>
      <c r="O350" s="22">
        <v>1</v>
      </c>
      <c r="P350" s="57" t="s">
        <v>160</v>
      </c>
      <c r="Q350" s="22">
        <v>1</v>
      </c>
      <c r="V350" s="57" t="s">
        <v>194</v>
      </c>
      <c r="Z350" s="57" t="s">
        <v>38</v>
      </c>
      <c r="AA350" s="22" t="s">
        <v>196</v>
      </c>
      <c r="AF350" s="57" t="s">
        <v>39</v>
      </c>
      <c r="AG350" s="22" t="s">
        <v>199</v>
      </c>
      <c r="AH350" s="57" t="s">
        <v>40</v>
      </c>
      <c r="AI350" s="22" t="s">
        <v>200</v>
      </c>
      <c r="AW350" s="22"/>
      <c r="AX350" s="20" t="s">
        <v>23</v>
      </c>
      <c r="AY350" s="20">
        <v>10</v>
      </c>
      <c r="AZ350" s="20" t="s">
        <v>24</v>
      </c>
      <c r="BA350" s="20">
        <v>90</v>
      </c>
      <c r="BD350" s="14"/>
      <c r="BJ350" t="s">
        <v>170</v>
      </c>
      <c r="BK350" t="s">
        <v>166</v>
      </c>
      <c r="BN350" s="36">
        <v>975</v>
      </c>
      <c r="BO350" s="36">
        <v>975</v>
      </c>
      <c r="BP350">
        <f t="shared" si="28"/>
        <v>408</v>
      </c>
      <c r="BR350" s="38">
        <v>44733</v>
      </c>
      <c r="BS350" s="20" t="s">
        <v>167</v>
      </c>
      <c r="BT350" s="20" t="str">
        <f t="shared" si="27"/>
        <v>LaPorteuseD'Eau_COR22C347</v>
      </c>
    </row>
    <row r="351" spans="2:72" ht="18.75" customHeight="1" x14ac:dyDescent="0.25">
      <c r="B351" s="20">
        <f t="shared" si="29"/>
        <v>348</v>
      </c>
      <c r="C351" s="22" t="str">
        <f t="shared" si="30"/>
        <v>La Porteuse D'Eau #348</v>
      </c>
      <c r="D351" t="str">
        <f t="shared" si="31"/>
        <v>COR22C348</v>
      </c>
      <c r="E351" s="56" t="s">
        <v>206</v>
      </c>
      <c r="F351" s="20">
        <v>1000</v>
      </c>
      <c r="G351" s="63" t="s">
        <v>201</v>
      </c>
      <c r="H351" s="23" t="s">
        <v>157</v>
      </c>
      <c r="J351" s="57" t="s">
        <v>192</v>
      </c>
      <c r="K351" s="22" t="s">
        <v>193</v>
      </c>
      <c r="L351" s="57" t="s">
        <v>158</v>
      </c>
      <c r="M351" s="22">
        <v>1</v>
      </c>
      <c r="N351" s="57" t="s">
        <v>159</v>
      </c>
      <c r="O351" s="22">
        <v>1</v>
      </c>
      <c r="P351" s="57" t="s">
        <v>160</v>
      </c>
      <c r="Q351" s="22">
        <v>1</v>
      </c>
      <c r="V351" s="57" t="s">
        <v>194</v>
      </c>
      <c r="Z351" s="57" t="s">
        <v>38</v>
      </c>
      <c r="AA351" s="22" t="s">
        <v>196</v>
      </c>
      <c r="AF351" s="57" t="s">
        <v>39</v>
      </c>
      <c r="AG351" s="22" t="s">
        <v>199</v>
      </c>
      <c r="AH351" s="57" t="s">
        <v>40</v>
      </c>
      <c r="AI351" s="22" t="s">
        <v>200</v>
      </c>
      <c r="AW351" s="22"/>
      <c r="AX351" s="20" t="s">
        <v>23</v>
      </c>
      <c r="AY351" s="20">
        <v>10</v>
      </c>
      <c r="AZ351" s="20" t="s">
        <v>24</v>
      </c>
      <c r="BA351" s="20">
        <v>90</v>
      </c>
      <c r="BD351" s="14"/>
      <c r="BJ351" t="s">
        <v>170</v>
      </c>
      <c r="BK351" t="s">
        <v>166</v>
      </c>
      <c r="BN351" s="36">
        <v>975</v>
      </c>
      <c r="BO351" s="36">
        <v>975</v>
      </c>
      <c r="BP351">
        <f t="shared" si="28"/>
        <v>408</v>
      </c>
      <c r="BR351" s="38">
        <v>44733</v>
      </c>
      <c r="BS351" s="20" t="s">
        <v>167</v>
      </c>
      <c r="BT351" s="20" t="str">
        <f t="shared" si="27"/>
        <v>LaPorteuseD'Eau_COR22C348</v>
      </c>
    </row>
    <row r="352" spans="2:72" ht="18.75" customHeight="1" x14ac:dyDescent="0.25">
      <c r="B352" s="20">
        <f t="shared" si="29"/>
        <v>349</v>
      </c>
      <c r="C352" s="22" t="str">
        <f t="shared" si="30"/>
        <v>La Porteuse D'Eau #349</v>
      </c>
      <c r="D352" t="str">
        <f t="shared" si="31"/>
        <v>COR22C349</v>
      </c>
      <c r="E352" s="56" t="s">
        <v>206</v>
      </c>
      <c r="F352" s="20">
        <v>1000</v>
      </c>
      <c r="G352" s="63" t="s">
        <v>201</v>
      </c>
      <c r="H352" s="23" t="s">
        <v>157</v>
      </c>
      <c r="J352" s="57" t="s">
        <v>192</v>
      </c>
      <c r="K352" s="22" t="s">
        <v>193</v>
      </c>
      <c r="L352" s="57" t="s">
        <v>158</v>
      </c>
      <c r="M352" s="22">
        <v>1</v>
      </c>
      <c r="N352" s="57" t="s">
        <v>159</v>
      </c>
      <c r="O352" s="22">
        <v>1</v>
      </c>
      <c r="P352" s="57" t="s">
        <v>160</v>
      </c>
      <c r="Q352" s="22">
        <v>1</v>
      </c>
      <c r="V352" s="57" t="s">
        <v>194</v>
      </c>
      <c r="Z352" s="57" t="s">
        <v>38</v>
      </c>
      <c r="AA352" s="22" t="s">
        <v>196</v>
      </c>
      <c r="AF352" s="57" t="s">
        <v>39</v>
      </c>
      <c r="AG352" s="22" t="s">
        <v>199</v>
      </c>
      <c r="AH352" s="57" t="s">
        <v>40</v>
      </c>
      <c r="AI352" s="22" t="s">
        <v>200</v>
      </c>
      <c r="AW352" s="22"/>
      <c r="AX352" s="20" t="s">
        <v>23</v>
      </c>
      <c r="AY352" s="20">
        <v>10</v>
      </c>
      <c r="AZ352" s="20" t="s">
        <v>24</v>
      </c>
      <c r="BA352" s="20">
        <v>90</v>
      </c>
      <c r="BD352" s="14"/>
      <c r="BJ352" t="s">
        <v>170</v>
      </c>
      <c r="BK352" t="s">
        <v>166</v>
      </c>
      <c r="BN352" s="36">
        <v>975</v>
      </c>
      <c r="BO352" s="36">
        <v>975</v>
      </c>
      <c r="BP352">
        <f t="shared" si="28"/>
        <v>408</v>
      </c>
      <c r="BR352" s="38">
        <v>44733</v>
      </c>
      <c r="BS352" s="20" t="s">
        <v>167</v>
      </c>
      <c r="BT352" s="20" t="str">
        <f t="shared" si="27"/>
        <v>LaPorteuseD'Eau_COR22C349</v>
      </c>
    </row>
    <row r="353" spans="2:72" ht="18.75" customHeight="1" x14ac:dyDescent="0.25">
      <c r="B353" s="20">
        <f t="shared" si="29"/>
        <v>350</v>
      </c>
      <c r="C353" s="22" t="str">
        <f t="shared" si="30"/>
        <v>La Porteuse D'Eau #350</v>
      </c>
      <c r="D353" t="str">
        <f t="shared" si="31"/>
        <v>COR22C350</v>
      </c>
      <c r="E353" s="56" t="s">
        <v>206</v>
      </c>
      <c r="F353" s="20">
        <v>1000</v>
      </c>
      <c r="G353" s="63" t="s">
        <v>201</v>
      </c>
      <c r="H353" s="23" t="s">
        <v>157</v>
      </c>
      <c r="J353" s="57" t="s">
        <v>192</v>
      </c>
      <c r="K353" s="22" t="s">
        <v>193</v>
      </c>
      <c r="L353" s="57" t="s">
        <v>158</v>
      </c>
      <c r="M353" s="22">
        <v>1</v>
      </c>
      <c r="N353" s="57" t="s">
        <v>159</v>
      </c>
      <c r="O353" s="22">
        <v>1</v>
      </c>
      <c r="P353" s="57" t="s">
        <v>160</v>
      </c>
      <c r="Q353" s="22">
        <v>1</v>
      </c>
      <c r="V353" s="57" t="s">
        <v>194</v>
      </c>
      <c r="Z353" s="57" t="s">
        <v>38</v>
      </c>
      <c r="AA353" s="22" t="s">
        <v>196</v>
      </c>
      <c r="AF353" s="57" t="s">
        <v>39</v>
      </c>
      <c r="AG353" s="22" t="s">
        <v>199</v>
      </c>
      <c r="AH353" s="57" t="s">
        <v>40</v>
      </c>
      <c r="AI353" s="22" t="s">
        <v>200</v>
      </c>
      <c r="AW353" s="22"/>
      <c r="AX353" s="20" t="s">
        <v>23</v>
      </c>
      <c r="AY353" s="20">
        <v>10</v>
      </c>
      <c r="AZ353" s="20" t="s">
        <v>24</v>
      </c>
      <c r="BA353" s="20">
        <v>90</v>
      </c>
      <c r="BD353" s="14"/>
      <c r="BJ353" t="s">
        <v>170</v>
      </c>
      <c r="BK353" t="s">
        <v>166</v>
      </c>
      <c r="BN353" s="36">
        <v>975</v>
      </c>
      <c r="BO353" s="36">
        <v>975</v>
      </c>
      <c r="BP353">
        <f t="shared" si="28"/>
        <v>408</v>
      </c>
      <c r="BR353" s="38">
        <v>44733</v>
      </c>
      <c r="BS353" s="20" t="s">
        <v>167</v>
      </c>
      <c r="BT353" s="20" t="str">
        <f t="shared" si="27"/>
        <v>LaPorteuseD'Eau_COR22C350</v>
      </c>
    </row>
    <row r="354" spans="2:72" ht="18.75" customHeight="1" x14ac:dyDescent="0.25">
      <c r="B354" s="20">
        <f t="shared" si="29"/>
        <v>351</v>
      </c>
      <c r="C354" s="22" t="str">
        <f t="shared" si="30"/>
        <v>La Porteuse D'Eau #351</v>
      </c>
      <c r="D354" t="str">
        <f t="shared" si="31"/>
        <v>COR22C351</v>
      </c>
      <c r="E354" s="56" t="s">
        <v>206</v>
      </c>
      <c r="F354" s="20">
        <v>1000</v>
      </c>
      <c r="G354" s="63" t="s">
        <v>201</v>
      </c>
      <c r="H354" s="23" t="s">
        <v>157</v>
      </c>
      <c r="J354" s="57" t="s">
        <v>192</v>
      </c>
      <c r="K354" s="22" t="s">
        <v>193</v>
      </c>
      <c r="L354" s="57" t="s">
        <v>158</v>
      </c>
      <c r="M354" s="22">
        <v>1</v>
      </c>
      <c r="N354" s="57" t="s">
        <v>159</v>
      </c>
      <c r="O354" s="22">
        <v>1</v>
      </c>
      <c r="P354" s="57" t="s">
        <v>160</v>
      </c>
      <c r="Q354" s="22">
        <v>1</v>
      </c>
      <c r="V354" s="57" t="s">
        <v>194</v>
      </c>
      <c r="Z354" s="57" t="s">
        <v>38</v>
      </c>
      <c r="AA354" s="22" t="s">
        <v>196</v>
      </c>
      <c r="AF354" s="57" t="s">
        <v>39</v>
      </c>
      <c r="AG354" s="22" t="s">
        <v>199</v>
      </c>
      <c r="AH354" s="57" t="s">
        <v>40</v>
      </c>
      <c r="AI354" s="22" t="s">
        <v>200</v>
      </c>
      <c r="AW354" s="22"/>
      <c r="AX354" s="20" t="s">
        <v>23</v>
      </c>
      <c r="AY354" s="20">
        <v>10</v>
      </c>
      <c r="AZ354" s="20" t="s">
        <v>24</v>
      </c>
      <c r="BA354" s="20">
        <v>90</v>
      </c>
      <c r="BD354" s="14"/>
      <c r="BJ354" t="s">
        <v>170</v>
      </c>
      <c r="BK354" t="s">
        <v>166</v>
      </c>
      <c r="BN354" s="36">
        <v>975</v>
      </c>
      <c r="BO354" s="36">
        <v>975</v>
      </c>
      <c r="BP354">
        <f t="shared" si="28"/>
        <v>408</v>
      </c>
      <c r="BR354" s="38">
        <v>44733</v>
      </c>
      <c r="BS354" s="20" t="s">
        <v>167</v>
      </c>
      <c r="BT354" s="20" t="str">
        <f t="shared" si="27"/>
        <v>LaPorteuseD'Eau_COR22C351</v>
      </c>
    </row>
    <row r="355" spans="2:72" ht="18.75" customHeight="1" x14ac:dyDescent="0.25">
      <c r="B355" s="20">
        <f t="shared" si="29"/>
        <v>352</v>
      </c>
      <c r="C355" s="22" t="str">
        <f t="shared" si="30"/>
        <v>La Porteuse D'Eau #352</v>
      </c>
      <c r="D355" t="str">
        <f t="shared" si="31"/>
        <v>COR22C352</v>
      </c>
      <c r="E355" s="56" t="s">
        <v>206</v>
      </c>
      <c r="F355" s="20">
        <v>1000</v>
      </c>
      <c r="G355" s="63" t="s">
        <v>201</v>
      </c>
      <c r="H355" s="23" t="s">
        <v>157</v>
      </c>
      <c r="J355" s="57" t="s">
        <v>192</v>
      </c>
      <c r="K355" s="22" t="s">
        <v>193</v>
      </c>
      <c r="L355" s="57" t="s">
        <v>158</v>
      </c>
      <c r="M355" s="22">
        <v>1</v>
      </c>
      <c r="N355" s="57" t="s">
        <v>159</v>
      </c>
      <c r="O355" s="22">
        <v>1</v>
      </c>
      <c r="P355" s="57" t="s">
        <v>160</v>
      </c>
      <c r="Q355" s="22">
        <v>1</v>
      </c>
      <c r="V355" s="57" t="s">
        <v>194</v>
      </c>
      <c r="Z355" s="57" t="s">
        <v>38</v>
      </c>
      <c r="AA355" s="22" t="s">
        <v>196</v>
      </c>
      <c r="AF355" s="57" t="s">
        <v>39</v>
      </c>
      <c r="AG355" s="22" t="s">
        <v>199</v>
      </c>
      <c r="AH355" s="57" t="s">
        <v>40</v>
      </c>
      <c r="AI355" s="22" t="s">
        <v>200</v>
      </c>
      <c r="AW355" s="22"/>
      <c r="AX355" s="20" t="s">
        <v>23</v>
      </c>
      <c r="AY355" s="20">
        <v>10</v>
      </c>
      <c r="AZ355" s="20" t="s">
        <v>24</v>
      </c>
      <c r="BA355" s="20">
        <v>90</v>
      </c>
      <c r="BD355" s="14"/>
      <c r="BJ355" t="s">
        <v>170</v>
      </c>
      <c r="BK355" t="s">
        <v>166</v>
      </c>
      <c r="BN355" s="36">
        <v>975</v>
      </c>
      <c r="BO355" s="36">
        <v>975</v>
      </c>
      <c r="BP355">
        <f t="shared" si="28"/>
        <v>408</v>
      </c>
      <c r="BR355" s="38">
        <v>44733</v>
      </c>
      <c r="BS355" s="20" t="s">
        <v>167</v>
      </c>
      <c r="BT355" s="20" t="str">
        <f t="shared" si="27"/>
        <v>LaPorteuseD'Eau_COR22C352</v>
      </c>
    </row>
    <row r="356" spans="2:72" ht="18.75" customHeight="1" x14ac:dyDescent="0.25">
      <c r="B356" s="20">
        <f t="shared" si="29"/>
        <v>353</v>
      </c>
      <c r="C356" s="22" t="str">
        <f t="shared" si="30"/>
        <v>La Porteuse D'Eau #353</v>
      </c>
      <c r="D356" t="str">
        <f t="shared" si="31"/>
        <v>COR22C353</v>
      </c>
      <c r="E356" s="56" t="s">
        <v>206</v>
      </c>
      <c r="F356" s="20">
        <v>1000</v>
      </c>
      <c r="G356" s="63" t="s">
        <v>201</v>
      </c>
      <c r="H356" s="23" t="s">
        <v>157</v>
      </c>
      <c r="J356" s="57" t="s">
        <v>192</v>
      </c>
      <c r="K356" s="22" t="s">
        <v>193</v>
      </c>
      <c r="L356" s="57" t="s">
        <v>158</v>
      </c>
      <c r="M356" s="22">
        <v>1</v>
      </c>
      <c r="N356" s="57" t="s">
        <v>159</v>
      </c>
      <c r="O356" s="22">
        <v>1</v>
      </c>
      <c r="P356" s="57" t="s">
        <v>160</v>
      </c>
      <c r="Q356" s="22">
        <v>1</v>
      </c>
      <c r="V356" s="57" t="s">
        <v>194</v>
      </c>
      <c r="Z356" s="57" t="s">
        <v>38</v>
      </c>
      <c r="AA356" s="22" t="s">
        <v>196</v>
      </c>
      <c r="AF356" s="57" t="s">
        <v>39</v>
      </c>
      <c r="AG356" s="22" t="s">
        <v>199</v>
      </c>
      <c r="AH356" s="57" t="s">
        <v>40</v>
      </c>
      <c r="AI356" s="22" t="s">
        <v>200</v>
      </c>
      <c r="AW356" s="22"/>
      <c r="AX356" s="20" t="s">
        <v>23</v>
      </c>
      <c r="AY356" s="20">
        <v>10</v>
      </c>
      <c r="AZ356" s="20" t="s">
        <v>24</v>
      </c>
      <c r="BA356" s="20">
        <v>90</v>
      </c>
      <c r="BD356" s="14"/>
      <c r="BJ356" t="s">
        <v>170</v>
      </c>
      <c r="BK356" t="s">
        <v>166</v>
      </c>
      <c r="BN356" s="36">
        <v>975</v>
      </c>
      <c r="BO356" s="36">
        <v>975</v>
      </c>
      <c r="BP356">
        <f t="shared" si="28"/>
        <v>408</v>
      </c>
      <c r="BR356" s="38">
        <v>44733</v>
      </c>
      <c r="BS356" s="20" t="s">
        <v>167</v>
      </c>
      <c r="BT356" s="20" t="str">
        <f t="shared" si="27"/>
        <v>LaPorteuseD'Eau_COR22C353</v>
      </c>
    </row>
    <row r="357" spans="2:72" ht="18.75" customHeight="1" x14ac:dyDescent="0.25">
      <c r="B357" s="20">
        <f t="shared" si="29"/>
        <v>354</v>
      </c>
      <c r="C357" s="22" t="str">
        <f t="shared" si="30"/>
        <v>La Porteuse D'Eau #354</v>
      </c>
      <c r="D357" t="str">
        <f t="shared" si="31"/>
        <v>COR22C354</v>
      </c>
      <c r="E357" s="56" t="s">
        <v>206</v>
      </c>
      <c r="F357" s="20">
        <v>1000</v>
      </c>
      <c r="G357" s="63" t="s">
        <v>201</v>
      </c>
      <c r="H357" s="23" t="s">
        <v>157</v>
      </c>
      <c r="J357" s="57" t="s">
        <v>192</v>
      </c>
      <c r="K357" s="22" t="s">
        <v>193</v>
      </c>
      <c r="L357" s="57" t="s">
        <v>158</v>
      </c>
      <c r="M357" s="22">
        <v>1</v>
      </c>
      <c r="N357" s="57" t="s">
        <v>159</v>
      </c>
      <c r="O357" s="22">
        <v>1</v>
      </c>
      <c r="P357" s="57" t="s">
        <v>160</v>
      </c>
      <c r="Q357" s="22">
        <v>1</v>
      </c>
      <c r="V357" s="57" t="s">
        <v>194</v>
      </c>
      <c r="Z357" s="57" t="s">
        <v>38</v>
      </c>
      <c r="AA357" s="22" t="s">
        <v>196</v>
      </c>
      <c r="AF357" s="57" t="s">
        <v>39</v>
      </c>
      <c r="AG357" s="22" t="s">
        <v>199</v>
      </c>
      <c r="AH357" s="57" t="s">
        <v>40</v>
      </c>
      <c r="AI357" s="22" t="s">
        <v>200</v>
      </c>
      <c r="AW357" s="22"/>
      <c r="AX357" s="20" t="s">
        <v>23</v>
      </c>
      <c r="AY357" s="20">
        <v>10</v>
      </c>
      <c r="AZ357" s="20" t="s">
        <v>24</v>
      </c>
      <c r="BA357" s="20">
        <v>90</v>
      </c>
      <c r="BD357" s="14"/>
      <c r="BJ357" t="s">
        <v>170</v>
      </c>
      <c r="BK357" t="s">
        <v>166</v>
      </c>
      <c r="BN357" s="36">
        <v>975</v>
      </c>
      <c r="BO357" s="36">
        <v>975</v>
      </c>
      <c r="BP357">
        <f t="shared" si="28"/>
        <v>408</v>
      </c>
      <c r="BR357" s="38">
        <v>44733</v>
      </c>
      <c r="BS357" s="20" t="s">
        <v>167</v>
      </c>
      <c r="BT357" s="20" t="str">
        <f t="shared" si="27"/>
        <v>LaPorteuseD'Eau_COR22C354</v>
      </c>
    </row>
    <row r="358" spans="2:72" ht="18.75" customHeight="1" x14ac:dyDescent="0.25">
      <c r="B358" s="20">
        <f t="shared" si="29"/>
        <v>355</v>
      </c>
      <c r="C358" s="22" t="str">
        <f t="shared" si="30"/>
        <v>La Porteuse D'Eau #355</v>
      </c>
      <c r="D358" t="str">
        <f t="shared" si="31"/>
        <v>COR22C355</v>
      </c>
      <c r="E358" s="56" t="s">
        <v>206</v>
      </c>
      <c r="F358" s="20">
        <v>1000</v>
      </c>
      <c r="G358" s="63" t="s">
        <v>201</v>
      </c>
      <c r="H358" s="23" t="s">
        <v>157</v>
      </c>
      <c r="J358" s="57" t="s">
        <v>192</v>
      </c>
      <c r="K358" s="22" t="s">
        <v>193</v>
      </c>
      <c r="L358" s="57" t="s">
        <v>158</v>
      </c>
      <c r="M358" s="22">
        <v>1</v>
      </c>
      <c r="N358" s="57" t="s">
        <v>159</v>
      </c>
      <c r="O358" s="22">
        <v>1</v>
      </c>
      <c r="P358" s="57" t="s">
        <v>160</v>
      </c>
      <c r="Q358" s="22">
        <v>1</v>
      </c>
      <c r="V358" s="57" t="s">
        <v>194</v>
      </c>
      <c r="Z358" s="57" t="s">
        <v>38</v>
      </c>
      <c r="AA358" s="22" t="s">
        <v>196</v>
      </c>
      <c r="AF358" s="57" t="s">
        <v>39</v>
      </c>
      <c r="AG358" s="22" t="s">
        <v>199</v>
      </c>
      <c r="AH358" s="57" t="s">
        <v>40</v>
      </c>
      <c r="AI358" s="22" t="s">
        <v>200</v>
      </c>
      <c r="AW358" s="22"/>
      <c r="AX358" s="20" t="s">
        <v>23</v>
      </c>
      <c r="AY358" s="20">
        <v>10</v>
      </c>
      <c r="AZ358" s="20" t="s">
        <v>24</v>
      </c>
      <c r="BA358" s="20">
        <v>90</v>
      </c>
      <c r="BD358" s="14"/>
      <c r="BJ358" t="s">
        <v>170</v>
      </c>
      <c r="BK358" t="s">
        <v>166</v>
      </c>
      <c r="BN358" s="36">
        <v>975</v>
      </c>
      <c r="BO358" s="36">
        <v>975</v>
      </c>
      <c r="BP358">
        <f t="shared" si="28"/>
        <v>408</v>
      </c>
      <c r="BR358" s="38">
        <v>44733</v>
      </c>
      <c r="BS358" s="20" t="s">
        <v>167</v>
      </c>
      <c r="BT358" s="20" t="str">
        <f t="shared" si="27"/>
        <v>LaPorteuseD'Eau_COR22C355</v>
      </c>
    </row>
    <row r="359" spans="2:72" ht="18.75" customHeight="1" x14ac:dyDescent="0.25">
      <c r="B359" s="20">
        <f t="shared" si="29"/>
        <v>356</v>
      </c>
      <c r="C359" s="22" t="str">
        <f t="shared" si="30"/>
        <v>La Porteuse D'Eau #356</v>
      </c>
      <c r="D359" t="str">
        <f t="shared" si="31"/>
        <v>COR22C356</v>
      </c>
      <c r="E359" s="56" t="s">
        <v>206</v>
      </c>
      <c r="F359" s="20">
        <v>1000</v>
      </c>
      <c r="G359" s="63" t="s">
        <v>201</v>
      </c>
      <c r="H359" s="23" t="s">
        <v>157</v>
      </c>
      <c r="J359" s="57" t="s">
        <v>192</v>
      </c>
      <c r="K359" s="22" t="s">
        <v>193</v>
      </c>
      <c r="L359" s="57" t="s">
        <v>158</v>
      </c>
      <c r="M359" s="22">
        <v>1</v>
      </c>
      <c r="N359" s="57" t="s">
        <v>159</v>
      </c>
      <c r="O359" s="22">
        <v>1</v>
      </c>
      <c r="P359" s="57" t="s">
        <v>160</v>
      </c>
      <c r="Q359" s="22">
        <v>1</v>
      </c>
      <c r="V359" s="57" t="s">
        <v>194</v>
      </c>
      <c r="Z359" s="57" t="s">
        <v>38</v>
      </c>
      <c r="AA359" s="22" t="s">
        <v>196</v>
      </c>
      <c r="AF359" s="57" t="s">
        <v>39</v>
      </c>
      <c r="AG359" s="22" t="s">
        <v>199</v>
      </c>
      <c r="AH359" s="57" t="s">
        <v>40</v>
      </c>
      <c r="AI359" s="22" t="s">
        <v>200</v>
      </c>
      <c r="AW359" s="22"/>
      <c r="AX359" s="20" t="s">
        <v>23</v>
      </c>
      <c r="AY359" s="20">
        <v>10</v>
      </c>
      <c r="AZ359" s="20" t="s">
        <v>24</v>
      </c>
      <c r="BA359" s="20">
        <v>90</v>
      </c>
      <c r="BD359" s="14"/>
      <c r="BJ359" t="s">
        <v>170</v>
      </c>
      <c r="BK359" t="s">
        <v>166</v>
      </c>
      <c r="BN359" s="36">
        <v>975</v>
      </c>
      <c r="BO359" s="36">
        <v>975</v>
      </c>
      <c r="BP359">
        <f t="shared" si="28"/>
        <v>408</v>
      </c>
      <c r="BR359" s="38">
        <v>44733</v>
      </c>
      <c r="BS359" s="20" t="s">
        <v>167</v>
      </c>
      <c r="BT359" s="20" t="str">
        <f t="shared" si="27"/>
        <v>LaPorteuseD'Eau_COR22C356</v>
      </c>
    </row>
    <row r="360" spans="2:72" ht="18.75" customHeight="1" x14ac:dyDescent="0.25">
      <c r="B360" s="20">
        <f t="shared" si="29"/>
        <v>357</v>
      </c>
      <c r="C360" s="22" t="str">
        <f t="shared" si="30"/>
        <v>La Porteuse D'Eau #357</v>
      </c>
      <c r="D360" t="str">
        <f t="shared" si="31"/>
        <v>COR22C357</v>
      </c>
      <c r="E360" s="56" t="s">
        <v>206</v>
      </c>
      <c r="F360" s="20">
        <v>1000</v>
      </c>
      <c r="G360" s="63" t="s">
        <v>201</v>
      </c>
      <c r="H360" s="23" t="s">
        <v>157</v>
      </c>
      <c r="J360" s="57" t="s">
        <v>192</v>
      </c>
      <c r="K360" s="22" t="s">
        <v>193</v>
      </c>
      <c r="L360" s="57" t="s">
        <v>158</v>
      </c>
      <c r="M360" s="22">
        <v>1</v>
      </c>
      <c r="N360" s="57" t="s">
        <v>159</v>
      </c>
      <c r="O360" s="22">
        <v>1</v>
      </c>
      <c r="P360" s="57" t="s">
        <v>160</v>
      </c>
      <c r="Q360" s="22">
        <v>1</v>
      </c>
      <c r="V360" s="57" t="s">
        <v>194</v>
      </c>
      <c r="Z360" s="57" t="s">
        <v>38</v>
      </c>
      <c r="AA360" s="22" t="s">
        <v>196</v>
      </c>
      <c r="AF360" s="57" t="s">
        <v>39</v>
      </c>
      <c r="AG360" s="22" t="s">
        <v>199</v>
      </c>
      <c r="AH360" s="57" t="s">
        <v>40</v>
      </c>
      <c r="AI360" s="22" t="s">
        <v>200</v>
      </c>
      <c r="AW360" s="22"/>
      <c r="AX360" s="20" t="s">
        <v>23</v>
      </c>
      <c r="AY360" s="20">
        <v>10</v>
      </c>
      <c r="AZ360" s="20" t="s">
        <v>24</v>
      </c>
      <c r="BA360" s="20">
        <v>90</v>
      </c>
      <c r="BD360" s="14"/>
      <c r="BJ360" t="s">
        <v>170</v>
      </c>
      <c r="BK360" t="s">
        <v>166</v>
      </c>
      <c r="BN360" s="36">
        <v>975</v>
      </c>
      <c r="BO360" s="36">
        <v>975</v>
      </c>
      <c r="BP360">
        <f t="shared" si="28"/>
        <v>408</v>
      </c>
      <c r="BR360" s="38">
        <v>44733</v>
      </c>
      <c r="BS360" s="20" t="s">
        <v>167</v>
      </c>
      <c r="BT360" s="20" t="str">
        <f t="shared" si="27"/>
        <v>LaPorteuseD'Eau_COR22C357</v>
      </c>
    </row>
    <row r="361" spans="2:72" ht="18.75" customHeight="1" x14ac:dyDescent="0.25">
      <c r="B361" s="20">
        <f t="shared" si="29"/>
        <v>358</v>
      </c>
      <c r="C361" s="22" t="str">
        <f t="shared" si="30"/>
        <v>La Porteuse D'Eau #358</v>
      </c>
      <c r="D361" t="str">
        <f t="shared" si="31"/>
        <v>COR22C358</v>
      </c>
      <c r="E361" s="56" t="s">
        <v>206</v>
      </c>
      <c r="F361" s="20">
        <v>1000</v>
      </c>
      <c r="G361" s="63" t="s">
        <v>201</v>
      </c>
      <c r="H361" s="23" t="s">
        <v>157</v>
      </c>
      <c r="J361" s="57" t="s">
        <v>192</v>
      </c>
      <c r="K361" s="22" t="s">
        <v>193</v>
      </c>
      <c r="L361" s="57" t="s">
        <v>158</v>
      </c>
      <c r="M361" s="22">
        <v>1</v>
      </c>
      <c r="N361" s="57" t="s">
        <v>159</v>
      </c>
      <c r="O361" s="22">
        <v>1</v>
      </c>
      <c r="P361" s="57" t="s">
        <v>160</v>
      </c>
      <c r="Q361" s="22">
        <v>1</v>
      </c>
      <c r="V361" s="57" t="s">
        <v>194</v>
      </c>
      <c r="Z361" s="57" t="s">
        <v>38</v>
      </c>
      <c r="AA361" s="22" t="s">
        <v>196</v>
      </c>
      <c r="AF361" s="57" t="s">
        <v>39</v>
      </c>
      <c r="AG361" s="22" t="s">
        <v>199</v>
      </c>
      <c r="AH361" s="57" t="s">
        <v>40</v>
      </c>
      <c r="AI361" s="22" t="s">
        <v>200</v>
      </c>
      <c r="AW361" s="22"/>
      <c r="AX361" s="20" t="s">
        <v>23</v>
      </c>
      <c r="AY361" s="20">
        <v>10</v>
      </c>
      <c r="AZ361" s="20" t="s">
        <v>24</v>
      </c>
      <c r="BA361" s="20">
        <v>90</v>
      </c>
      <c r="BD361" s="14"/>
      <c r="BJ361" t="s">
        <v>170</v>
      </c>
      <c r="BK361" t="s">
        <v>166</v>
      </c>
      <c r="BN361" s="36">
        <v>975</v>
      </c>
      <c r="BO361" s="36">
        <v>975</v>
      </c>
      <c r="BP361">
        <f t="shared" si="28"/>
        <v>408</v>
      </c>
      <c r="BR361" s="38">
        <v>44733</v>
      </c>
      <c r="BS361" s="20" t="s">
        <v>167</v>
      </c>
      <c r="BT361" s="20" t="str">
        <f t="shared" si="27"/>
        <v>LaPorteuseD'Eau_COR22C358</v>
      </c>
    </row>
    <row r="362" spans="2:72" ht="18.75" customHeight="1" x14ac:dyDescent="0.25">
      <c r="B362" s="20">
        <f t="shared" si="29"/>
        <v>359</v>
      </c>
      <c r="C362" s="22" t="str">
        <f t="shared" si="30"/>
        <v>La Porteuse D'Eau #359</v>
      </c>
      <c r="D362" t="str">
        <f t="shared" si="31"/>
        <v>COR22C359</v>
      </c>
      <c r="E362" s="56" t="s">
        <v>206</v>
      </c>
      <c r="F362" s="20">
        <v>1000</v>
      </c>
      <c r="G362" s="63" t="s">
        <v>201</v>
      </c>
      <c r="H362" s="23" t="s">
        <v>157</v>
      </c>
      <c r="J362" s="57" t="s">
        <v>192</v>
      </c>
      <c r="K362" s="22" t="s">
        <v>193</v>
      </c>
      <c r="L362" s="57" t="s">
        <v>158</v>
      </c>
      <c r="M362" s="22">
        <v>1</v>
      </c>
      <c r="N362" s="57" t="s">
        <v>159</v>
      </c>
      <c r="O362" s="22">
        <v>1</v>
      </c>
      <c r="P362" s="57" t="s">
        <v>160</v>
      </c>
      <c r="Q362" s="22">
        <v>1</v>
      </c>
      <c r="V362" s="57" t="s">
        <v>194</v>
      </c>
      <c r="Z362" s="57" t="s">
        <v>38</v>
      </c>
      <c r="AA362" s="22" t="s">
        <v>196</v>
      </c>
      <c r="AF362" s="57" t="s">
        <v>39</v>
      </c>
      <c r="AG362" s="22" t="s">
        <v>199</v>
      </c>
      <c r="AH362" s="57" t="s">
        <v>40</v>
      </c>
      <c r="AI362" s="22" t="s">
        <v>200</v>
      </c>
      <c r="AW362" s="22"/>
      <c r="AX362" s="20" t="s">
        <v>23</v>
      </c>
      <c r="AY362" s="20">
        <v>10</v>
      </c>
      <c r="AZ362" s="20" t="s">
        <v>24</v>
      </c>
      <c r="BA362" s="20">
        <v>90</v>
      </c>
      <c r="BD362" s="14"/>
      <c r="BJ362" t="s">
        <v>170</v>
      </c>
      <c r="BK362" t="s">
        <v>166</v>
      </c>
      <c r="BN362" s="36">
        <v>975</v>
      </c>
      <c r="BO362" s="36">
        <v>975</v>
      </c>
      <c r="BP362">
        <f t="shared" si="28"/>
        <v>408</v>
      </c>
      <c r="BR362" s="38">
        <v>44733</v>
      </c>
      <c r="BS362" s="20" t="s">
        <v>167</v>
      </c>
      <c r="BT362" s="20" t="str">
        <f t="shared" si="27"/>
        <v>LaPorteuseD'Eau_COR22C359</v>
      </c>
    </row>
    <row r="363" spans="2:72" ht="18.75" customHeight="1" x14ac:dyDescent="0.25">
      <c r="B363" s="20">
        <f t="shared" si="29"/>
        <v>360</v>
      </c>
      <c r="C363" s="22" t="str">
        <f t="shared" si="30"/>
        <v>La Porteuse D'Eau #360</v>
      </c>
      <c r="D363" t="str">
        <f t="shared" si="31"/>
        <v>COR22C360</v>
      </c>
      <c r="E363" s="56" t="s">
        <v>206</v>
      </c>
      <c r="F363" s="20">
        <v>1000</v>
      </c>
      <c r="G363" s="63" t="s">
        <v>201</v>
      </c>
      <c r="H363" s="23" t="s">
        <v>157</v>
      </c>
      <c r="J363" s="57" t="s">
        <v>192</v>
      </c>
      <c r="K363" s="22" t="s">
        <v>193</v>
      </c>
      <c r="L363" s="57" t="s">
        <v>158</v>
      </c>
      <c r="M363" s="22">
        <v>1</v>
      </c>
      <c r="N363" s="57" t="s">
        <v>159</v>
      </c>
      <c r="O363" s="22">
        <v>1</v>
      </c>
      <c r="P363" s="57" t="s">
        <v>160</v>
      </c>
      <c r="Q363" s="22">
        <v>1</v>
      </c>
      <c r="V363" s="57" t="s">
        <v>194</v>
      </c>
      <c r="Z363" s="57" t="s">
        <v>38</v>
      </c>
      <c r="AA363" s="22" t="s">
        <v>196</v>
      </c>
      <c r="AF363" s="57" t="s">
        <v>39</v>
      </c>
      <c r="AG363" s="22" t="s">
        <v>199</v>
      </c>
      <c r="AH363" s="57" t="s">
        <v>40</v>
      </c>
      <c r="AI363" s="22" t="s">
        <v>200</v>
      </c>
      <c r="AW363" s="22"/>
      <c r="AX363" s="20" t="s">
        <v>23</v>
      </c>
      <c r="AY363" s="20">
        <v>10</v>
      </c>
      <c r="AZ363" s="20" t="s">
        <v>24</v>
      </c>
      <c r="BA363" s="20">
        <v>90</v>
      </c>
      <c r="BD363" s="14"/>
      <c r="BJ363" t="s">
        <v>170</v>
      </c>
      <c r="BK363" t="s">
        <v>166</v>
      </c>
      <c r="BN363" s="36">
        <v>975</v>
      </c>
      <c r="BO363" s="36">
        <v>975</v>
      </c>
      <c r="BP363">
        <f t="shared" si="28"/>
        <v>408</v>
      </c>
      <c r="BR363" s="38">
        <v>44733</v>
      </c>
      <c r="BS363" s="20" t="s">
        <v>167</v>
      </c>
      <c r="BT363" s="20" t="str">
        <f t="shared" si="27"/>
        <v>LaPorteuseD'Eau_COR22C360</v>
      </c>
    </row>
    <row r="364" spans="2:72" ht="18.75" customHeight="1" x14ac:dyDescent="0.25">
      <c r="B364" s="20">
        <f t="shared" si="29"/>
        <v>361</v>
      </c>
      <c r="C364" s="22" t="str">
        <f t="shared" si="30"/>
        <v>La Porteuse D'Eau #361</v>
      </c>
      <c r="D364" t="str">
        <f t="shared" si="31"/>
        <v>COR22C361</v>
      </c>
      <c r="E364" s="56" t="s">
        <v>206</v>
      </c>
      <c r="F364" s="20">
        <v>1000</v>
      </c>
      <c r="G364" s="63" t="s">
        <v>201</v>
      </c>
      <c r="H364" s="23" t="s">
        <v>157</v>
      </c>
      <c r="J364" s="57" t="s">
        <v>192</v>
      </c>
      <c r="K364" s="22" t="s">
        <v>193</v>
      </c>
      <c r="L364" s="57" t="s">
        <v>158</v>
      </c>
      <c r="M364" s="22">
        <v>1</v>
      </c>
      <c r="N364" s="57" t="s">
        <v>159</v>
      </c>
      <c r="O364" s="22">
        <v>1</v>
      </c>
      <c r="P364" s="57" t="s">
        <v>160</v>
      </c>
      <c r="Q364" s="22">
        <v>1</v>
      </c>
      <c r="V364" s="57" t="s">
        <v>194</v>
      </c>
      <c r="Z364" s="57" t="s">
        <v>38</v>
      </c>
      <c r="AA364" s="22" t="s">
        <v>196</v>
      </c>
      <c r="AF364" s="57" t="s">
        <v>39</v>
      </c>
      <c r="AG364" s="22" t="s">
        <v>199</v>
      </c>
      <c r="AH364" s="57" t="s">
        <v>40</v>
      </c>
      <c r="AI364" s="22" t="s">
        <v>200</v>
      </c>
      <c r="AW364" s="22"/>
      <c r="AX364" s="20" t="s">
        <v>23</v>
      </c>
      <c r="AY364" s="20">
        <v>10</v>
      </c>
      <c r="AZ364" s="20" t="s">
        <v>24</v>
      </c>
      <c r="BA364" s="20">
        <v>90</v>
      </c>
      <c r="BD364" s="14"/>
      <c r="BJ364" t="s">
        <v>170</v>
      </c>
      <c r="BK364" t="s">
        <v>166</v>
      </c>
      <c r="BN364" s="36">
        <v>975</v>
      </c>
      <c r="BO364" s="36">
        <v>975</v>
      </c>
      <c r="BP364">
        <f t="shared" si="28"/>
        <v>408</v>
      </c>
      <c r="BR364" s="38">
        <v>44733</v>
      </c>
      <c r="BS364" s="20" t="s">
        <v>167</v>
      </c>
      <c r="BT364" s="20" t="str">
        <f t="shared" si="27"/>
        <v>LaPorteuseD'Eau_COR22C361</v>
      </c>
    </row>
    <row r="365" spans="2:72" ht="18.75" customHeight="1" x14ac:dyDescent="0.25">
      <c r="B365" s="20">
        <f t="shared" si="29"/>
        <v>362</v>
      </c>
      <c r="C365" s="22" t="str">
        <f t="shared" si="30"/>
        <v>La Porteuse D'Eau #362</v>
      </c>
      <c r="D365" t="str">
        <f t="shared" si="31"/>
        <v>COR22C362</v>
      </c>
      <c r="E365" s="56" t="s">
        <v>206</v>
      </c>
      <c r="F365" s="20">
        <v>1000</v>
      </c>
      <c r="G365" s="63" t="s">
        <v>201</v>
      </c>
      <c r="H365" s="23" t="s">
        <v>157</v>
      </c>
      <c r="J365" s="57" t="s">
        <v>192</v>
      </c>
      <c r="K365" s="22" t="s">
        <v>193</v>
      </c>
      <c r="L365" s="57" t="s">
        <v>158</v>
      </c>
      <c r="M365" s="22">
        <v>1</v>
      </c>
      <c r="N365" s="57" t="s">
        <v>159</v>
      </c>
      <c r="O365" s="22">
        <v>1</v>
      </c>
      <c r="P365" s="57" t="s">
        <v>160</v>
      </c>
      <c r="Q365" s="22">
        <v>1</v>
      </c>
      <c r="V365" s="57" t="s">
        <v>194</v>
      </c>
      <c r="Z365" s="57" t="s">
        <v>38</v>
      </c>
      <c r="AA365" s="22" t="s">
        <v>196</v>
      </c>
      <c r="AF365" s="57" t="s">
        <v>39</v>
      </c>
      <c r="AG365" s="22" t="s">
        <v>199</v>
      </c>
      <c r="AH365" s="57" t="s">
        <v>40</v>
      </c>
      <c r="AI365" s="22" t="s">
        <v>200</v>
      </c>
      <c r="AW365" s="22"/>
      <c r="AX365" s="20" t="s">
        <v>23</v>
      </c>
      <c r="AY365" s="20">
        <v>10</v>
      </c>
      <c r="AZ365" s="20" t="s">
        <v>24</v>
      </c>
      <c r="BA365" s="20">
        <v>90</v>
      </c>
      <c r="BD365" s="14"/>
      <c r="BJ365" t="s">
        <v>170</v>
      </c>
      <c r="BK365" t="s">
        <v>166</v>
      </c>
      <c r="BN365" s="36">
        <v>975</v>
      </c>
      <c r="BO365" s="36">
        <v>975</v>
      </c>
      <c r="BP365">
        <f t="shared" si="28"/>
        <v>408</v>
      </c>
      <c r="BR365" s="38">
        <v>44733</v>
      </c>
      <c r="BS365" s="20" t="s">
        <v>167</v>
      </c>
      <c r="BT365" s="20" t="str">
        <f t="shared" si="27"/>
        <v>LaPorteuseD'Eau_COR22C362</v>
      </c>
    </row>
    <row r="366" spans="2:72" ht="18.75" customHeight="1" x14ac:dyDescent="0.25">
      <c r="B366" s="20">
        <f t="shared" si="29"/>
        <v>363</v>
      </c>
      <c r="C366" s="22" t="str">
        <f t="shared" si="30"/>
        <v>La Porteuse D'Eau #363</v>
      </c>
      <c r="D366" t="str">
        <f t="shared" si="31"/>
        <v>COR22C363</v>
      </c>
      <c r="E366" s="56" t="s">
        <v>206</v>
      </c>
      <c r="F366" s="20">
        <v>1000</v>
      </c>
      <c r="G366" s="63" t="s">
        <v>201</v>
      </c>
      <c r="H366" s="23" t="s">
        <v>157</v>
      </c>
      <c r="J366" s="57" t="s">
        <v>192</v>
      </c>
      <c r="K366" s="22" t="s">
        <v>193</v>
      </c>
      <c r="L366" s="57" t="s">
        <v>158</v>
      </c>
      <c r="M366" s="22">
        <v>1</v>
      </c>
      <c r="N366" s="57" t="s">
        <v>159</v>
      </c>
      <c r="O366" s="22">
        <v>1</v>
      </c>
      <c r="P366" s="57" t="s">
        <v>160</v>
      </c>
      <c r="Q366" s="22">
        <v>1</v>
      </c>
      <c r="V366" s="57" t="s">
        <v>194</v>
      </c>
      <c r="Z366" s="57" t="s">
        <v>38</v>
      </c>
      <c r="AA366" s="22" t="s">
        <v>196</v>
      </c>
      <c r="AF366" s="57" t="s">
        <v>39</v>
      </c>
      <c r="AG366" s="22" t="s">
        <v>199</v>
      </c>
      <c r="AH366" s="57" t="s">
        <v>40</v>
      </c>
      <c r="AI366" s="22" t="s">
        <v>200</v>
      </c>
      <c r="AW366" s="22"/>
      <c r="AX366" s="20" t="s">
        <v>23</v>
      </c>
      <c r="AY366" s="20">
        <v>10</v>
      </c>
      <c r="AZ366" s="20" t="s">
        <v>24</v>
      </c>
      <c r="BA366" s="20">
        <v>90</v>
      </c>
      <c r="BD366" s="14"/>
      <c r="BJ366" t="s">
        <v>170</v>
      </c>
      <c r="BK366" t="s">
        <v>166</v>
      </c>
      <c r="BN366" s="36">
        <v>975</v>
      </c>
      <c r="BO366" s="36">
        <v>975</v>
      </c>
      <c r="BP366">
        <f t="shared" si="28"/>
        <v>408</v>
      </c>
      <c r="BR366" s="38">
        <v>44733</v>
      </c>
      <c r="BS366" s="20" t="s">
        <v>167</v>
      </c>
      <c r="BT366" s="20" t="str">
        <f t="shared" si="27"/>
        <v>LaPorteuseD'Eau_COR22C363</v>
      </c>
    </row>
    <row r="367" spans="2:72" ht="18.75" customHeight="1" x14ac:dyDescent="0.25">
      <c r="B367" s="20">
        <f t="shared" si="29"/>
        <v>364</v>
      </c>
      <c r="C367" s="22" t="str">
        <f t="shared" si="30"/>
        <v>La Porteuse D'Eau #364</v>
      </c>
      <c r="D367" t="str">
        <f t="shared" si="31"/>
        <v>COR22C364</v>
      </c>
      <c r="E367" s="56" t="s">
        <v>206</v>
      </c>
      <c r="F367" s="20">
        <v>1000</v>
      </c>
      <c r="G367" s="63" t="s">
        <v>201</v>
      </c>
      <c r="H367" s="23" t="s">
        <v>157</v>
      </c>
      <c r="J367" s="57" t="s">
        <v>192</v>
      </c>
      <c r="K367" s="22" t="s">
        <v>193</v>
      </c>
      <c r="L367" s="57" t="s">
        <v>158</v>
      </c>
      <c r="M367" s="22">
        <v>1</v>
      </c>
      <c r="N367" s="57" t="s">
        <v>159</v>
      </c>
      <c r="O367" s="22">
        <v>1</v>
      </c>
      <c r="P367" s="57" t="s">
        <v>160</v>
      </c>
      <c r="Q367" s="22">
        <v>1</v>
      </c>
      <c r="V367" s="57" t="s">
        <v>194</v>
      </c>
      <c r="Z367" s="57" t="s">
        <v>38</v>
      </c>
      <c r="AA367" s="22" t="s">
        <v>196</v>
      </c>
      <c r="AF367" s="57" t="s">
        <v>39</v>
      </c>
      <c r="AG367" s="22" t="s">
        <v>199</v>
      </c>
      <c r="AH367" s="57" t="s">
        <v>40</v>
      </c>
      <c r="AI367" s="22" t="s">
        <v>200</v>
      </c>
      <c r="AW367" s="22"/>
      <c r="AX367" s="20" t="s">
        <v>23</v>
      </c>
      <c r="AY367" s="20">
        <v>10</v>
      </c>
      <c r="AZ367" s="20" t="s">
        <v>24</v>
      </c>
      <c r="BA367" s="20">
        <v>90</v>
      </c>
      <c r="BD367" s="14"/>
      <c r="BJ367" t="s">
        <v>170</v>
      </c>
      <c r="BK367" t="s">
        <v>166</v>
      </c>
      <c r="BN367" s="36">
        <v>975</v>
      </c>
      <c r="BO367" s="36">
        <v>975</v>
      </c>
      <c r="BP367">
        <f t="shared" si="28"/>
        <v>408</v>
      </c>
      <c r="BR367" s="38">
        <v>44733</v>
      </c>
      <c r="BS367" s="20" t="s">
        <v>167</v>
      </c>
      <c r="BT367" s="20" t="str">
        <f t="shared" si="27"/>
        <v>LaPorteuseD'Eau_COR22C364</v>
      </c>
    </row>
    <row r="368" spans="2:72" ht="18.75" customHeight="1" x14ac:dyDescent="0.25">
      <c r="B368" s="20">
        <f t="shared" si="29"/>
        <v>365</v>
      </c>
      <c r="C368" s="22" t="str">
        <f t="shared" si="30"/>
        <v>La Porteuse D'Eau #365</v>
      </c>
      <c r="D368" t="str">
        <f t="shared" si="31"/>
        <v>COR22C365</v>
      </c>
      <c r="E368" s="56" t="s">
        <v>206</v>
      </c>
      <c r="F368" s="20">
        <v>1000</v>
      </c>
      <c r="G368" s="63" t="s">
        <v>201</v>
      </c>
      <c r="H368" s="23" t="s">
        <v>157</v>
      </c>
      <c r="J368" s="57" t="s">
        <v>192</v>
      </c>
      <c r="K368" s="22" t="s">
        <v>193</v>
      </c>
      <c r="L368" s="57" t="s">
        <v>158</v>
      </c>
      <c r="M368" s="22">
        <v>1</v>
      </c>
      <c r="N368" s="57" t="s">
        <v>159</v>
      </c>
      <c r="O368" s="22">
        <v>1</v>
      </c>
      <c r="P368" s="57" t="s">
        <v>160</v>
      </c>
      <c r="Q368" s="22">
        <v>1</v>
      </c>
      <c r="V368" s="57" t="s">
        <v>194</v>
      </c>
      <c r="Z368" s="57" t="s">
        <v>38</v>
      </c>
      <c r="AA368" s="22" t="s">
        <v>196</v>
      </c>
      <c r="AF368" s="57" t="s">
        <v>39</v>
      </c>
      <c r="AG368" s="22" t="s">
        <v>199</v>
      </c>
      <c r="AH368" s="57" t="s">
        <v>40</v>
      </c>
      <c r="AI368" s="22" t="s">
        <v>200</v>
      </c>
      <c r="AW368" s="22"/>
      <c r="AX368" s="20" t="s">
        <v>23</v>
      </c>
      <c r="AY368" s="20">
        <v>10</v>
      </c>
      <c r="AZ368" s="20" t="s">
        <v>24</v>
      </c>
      <c r="BA368" s="20">
        <v>90</v>
      </c>
      <c r="BD368" s="14"/>
      <c r="BJ368" t="s">
        <v>170</v>
      </c>
      <c r="BK368" t="s">
        <v>166</v>
      </c>
      <c r="BN368" s="36">
        <v>975</v>
      </c>
      <c r="BO368" s="36">
        <v>975</v>
      </c>
      <c r="BP368">
        <f t="shared" si="28"/>
        <v>408</v>
      </c>
      <c r="BR368" s="38">
        <v>44733</v>
      </c>
      <c r="BS368" s="20" t="s">
        <v>167</v>
      </c>
      <c r="BT368" s="20" t="str">
        <f t="shared" si="27"/>
        <v>LaPorteuseD'Eau_COR22C365</v>
      </c>
    </row>
    <row r="369" spans="2:72" ht="18.75" customHeight="1" x14ac:dyDescent="0.25">
      <c r="B369" s="20">
        <f t="shared" si="29"/>
        <v>366</v>
      </c>
      <c r="C369" s="22" t="str">
        <f t="shared" si="30"/>
        <v>La Porteuse D'Eau #366</v>
      </c>
      <c r="D369" t="str">
        <f t="shared" si="31"/>
        <v>COR22C366</v>
      </c>
      <c r="E369" s="56" t="s">
        <v>206</v>
      </c>
      <c r="F369" s="20">
        <v>1000</v>
      </c>
      <c r="G369" s="63" t="s">
        <v>201</v>
      </c>
      <c r="H369" s="23" t="s">
        <v>157</v>
      </c>
      <c r="J369" s="57" t="s">
        <v>192</v>
      </c>
      <c r="K369" s="22" t="s">
        <v>193</v>
      </c>
      <c r="L369" s="57" t="s">
        <v>158</v>
      </c>
      <c r="M369" s="22">
        <v>1</v>
      </c>
      <c r="N369" s="57" t="s">
        <v>159</v>
      </c>
      <c r="O369" s="22">
        <v>1</v>
      </c>
      <c r="P369" s="57" t="s">
        <v>160</v>
      </c>
      <c r="Q369" s="22">
        <v>1</v>
      </c>
      <c r="V369" s="57" t="s">
        <v>194</v>
      </c>
      <c r="Z369" s="57" t="s">
        <v>38</v>
      </c>
      <c r="AA369" s="22" t="s">
        <v>196</v>
      </c>
      <c r="AF369" s="57" t="s">
        <v>39</v>
      </c>
      <c r="AG369" s="22" t="s">
        <v>199</v>
      </c>
      <c r="AH369" s="57" t="s">
        <v>40</v>
      </c>
      <c r="AI369" s="22" t="s">
        <v>200</v>
      </c>
      <c r="AW369" s="22"/>
      <c r="AX369" s="20" t="s">
        <v>23</v>
      </c>
      <c r="AY369" s="20">
        <v>10</v>
      </c>
      <c r="AZ369" s="20" t="s">
        <v>24</v>
      </c>
      <c r="BA369" s="20">
        <v>90</v>
      </c>
      <c r="BD369" s="14"/>
      <c r="BJ369" t="s">
        <v>170</v>
      </c>
      <c r="BK369" t="s">
        <v>166</v>
      </c>
      <c r="BN369" s="36">
        <v>975</v>
      </c>
      <c r="BO369" s="36">
        <v>975</v>
      </c>
      <c r="BP369">
        <f t="shared" si="28"/>
        <v>408</v>
      </c>
      <c r="BR369" s="38">
        <v>44733</v>
      </c>
      <c r="BS369" s="20" t="s">
        <v>167</v>
      </c>
      <c r="BT369" s="20" t="str">
        <f t="shared" si="27"/>
        <v>LaPorteuseD'Eau_COR22C366</v>
      </c>
    </row>
    <row r="370" spans="2:72" ht="18.75" customHeight="1" x14ac:dyDescent="0.25">
      <c r="B370" s="20">
        <f t="shared" si="29"/>
        <v>367</v>
      </c>
      <c r="C370" s="22" t="str">
        <f t="shared" si="30"/>
        <v>La Porteuse D'Eau #367</v>
      </c>
      <c r="D370" t="str">
        <f t="shared" si="31"/>
        <v>COR22C367</v>
      </c>
      <c r="E370" s="56" t="s">
        <v>206</v>
      </c>
      <c r="F370" s="20">
        <v>1000</v>
      </c>
      <c r="G370" s="63" t="s">
        <v>201</v>
      </c>
      <c r="H370" s="23" t="s">
        <v>157</v>
      </c>
      <c r="J370" s="57" t="s">
        <v>192</v>
      </c>
      <c r="K370" s="22" t="s">
        <v>193</v>
      </c>
      <c r="L370" s="57" t="s">
        <v>158</v>
      </c>
      <c r="M370" s="22">
        <v>1</v>
      </c>
      <c r="N370" s="57" t="s">
        <v>159</v>
      </c>
      <c r="O370" s="22">
        <v>1</v>
      </c>
      <c r="P370" s="57" t="s">
        <v>160</v>
      </c>
      <c r="Q370" s="22">
        <v>1</v>
      </c>
      <c r="V370" s="57" t="s">
        <v>194</v>
      </c>
      <c r="Z370" s="57" t="s">
        <v>38</v>
      </c>
      <c r="AA370" s="22" t="s">
        <v>196</v>
      </c>
      <c r="AF370" s="57" t="s">
        <v>39</v>
      </c>
      <c r="AG370" s="22" t="s">
        <v>199</v>
      </c>
      <c r="AH370" s="57" t="s">
        <v>40</v>
      </c>
      <c r="AI370" s="22" t="s">
        <v>200</v>
      </c>
      <c r="AW370" s="22"/>
      <c r="AX370" s="20" t="s">
        <v>23</v>
      </c>
      <c r="AY370" s="20">
        <v>10</v>
      </c>
      <c r="AZ370" s="20" t="s">
        <v>24</v>
      </c>
      <c r="BA370" s="20">
        <v>90</v>
      </c>
      <c r="BD370" s="14"/>
      <c r="BJ370" t="s">
        <v>170</v>
      </c>
      <c r="BK370" t="s">
        <v>166</v>
      </c>
      <c r="BN370" s="36">
        <v>975</v>
      </c>
      <c r="BO370" s="36">
        <v>975</v>
      </c>
      <c r="BP370">
        <f t="shared" si="28"/>
        <v>408</v>
      </c>
      <c r="BR370" s="38">
        <v>44733</v>
      </c>
      <c r="BS370" s="20" t="s">
        <v>167</v>
      </c>
      <c r="BT370" s="20" t="str">
        <f t="shared" si="27"/>
        <v>LaPorteuseD'Eau_COR22C367</v>
      </c>
    </row>
    <row r="371" spans="2:72" ht="18.75" customHeight="1" x14ac:dyDescent="0.25">
      <c r="B371" s="20">
        <f t="shared" si="29"/>
        <v>368</v>
      </c>
      <c r="C371" s="22" t="str">
        <f t="shared" si="30"/>
        <v>La Porteuse D'Eau #368</v>
      </c>
      <c r="D371" t="str">
        <f t="shared" si="31"/>
        <v>COR22C368</v>
      </c>
      <c r="E371" s="56" t="s">
        <v>206</v>
      </c>
      <c r="F371" s="20">
        <v>1000</v>
      </c>
      <c r="G371" s="63" t="s">
        <v>201</v>
      </c>
      <c r="H371" s="23" t="s">
        <v>157</v>
      </c>
      <c r="J371" s="57" t="s">
        <v>192</v>
      </c>
      <c r="K371" s="22" t="s">
        <v>193</v>
      </c>
      <c r="L371" s="57" t="s">
        <v>158</v>
      </c>
      <c r="M371" s="22">
        <v>1</v>
      </c>
      <c r="N371" s="57" t="s">
        <v>159</v>
      </c>
      <c r="O371" s="22">
        <v>1</v>
      </c>
      <c r="P371" s="57" t="s">
        <v>160</v>
      </c>
      <c r="Q371" s="22">
        <v>1</v>
      </c>
      <c r="V371" s="57" t="s">
        <v>194</v>
      </c>
      <c r="Z371" s="57" t="s">
        <v>38</v>
      </c>
      <c r="AA371" s="22" t="s">
        <v>196</v>
      </c>
      <c r="AF371" s="57" t="s">
        <v>39</v>
      </c>
      <c r="AG371" s="22" t="s">
        <v>199</v>
      </c>
      <c r="AH371" s="57" t="s">
        <v>40</v>
      </c>
      <c r="AI371" s="22" t="s">
        <v>200</v>
      </c>
      <c r="AW371" s="22"/>
      <c r="AX371" s="20" t="s">
        <v>23</v>
      </c>
      <c r="AY371" s="20">
        <v>10</v>
      </c>
      <c r="AZ371" s="20" t="s">
        <v>24</v>
      </c>
      <c r="BA371" s="20">
        <v>90</v>
      </c>
      <c r="BD371" s="14"/>
      <c r="BJ371" t="s">
        <v>170</v>
      </c>
      <c r="BK371" t="s">
        <v>166</v>
      </c>
      <c r="BN371" s="36">
        <v>975</v>
      </c>
      <c r="BO371" s="36">
        <v>975</v>
      </c>
      <c r="BP371">
        <f t="shared" si="28"/>
        <v>408</v>
      </c>
      <c r="BR371" s="38">
        <v>44733</v>
      </c>
      <c r="BS371" s="20" t="s">
        <v>167</v>
      </c>
      <c r="BT371" s="20" t="str">
        <f t="shared" si="27"/>
        <v>LaPorteuseD'Eau_COR22C368</v>
      </c>
    </row>
    <row r="372" spans="2:72" ht="18.75" customHeight="1" x14ac:dyDescent="0.25">
      <c r="B372" s="20">
        <f t="shared" si="29"/>
        <v>369</v>
      </c>
      <c r="C372" s="22" t="str">
        <f t="shared" si="30"/>
        <v>La Porteuse D'Eau #369</v>
      </c>
      <c r="D372" t="str">
        <f t="shared" si="31"/>
        <v>COR22C369</v>
      </c>
      <c r="E372" s="56" t="s">
        <v>206</v>
      </c>
      <c r="F372" s="20">
        <v>1000</v>
      </c>
      <c r="G372" s="63" t="s">
        <v>201</v>
      </c>
      <c r="H372" s="23" t="s">
        <v>157</v>
      </c>
      <c r="J372" s="57" t="s">
        <v>192</v>
      </c>
      <c r="K372" s="22" t="s">
        <v>193</v>
      </c>
      <c r="L372" s="57" t="s">
        <v>158</v>
      </c>
      <c r="M372" s="22">
        <v>1</v>
      </c>
      <c r="N372" s="57" t="s">
        <v>159</v>
      </c>
      <c r="O372" s="22">
        <v>1</v>
      </c>
      <c r="P372" s="57" t="s">
        <v>160</v>
      </c>
      <c r="Q372" s="22">
        <v>1</v>
      </c>
      <c r="V372" s="57" t="s">
        <v>194</v>
      </c>
      <c r="Z372" s="57" t="s">
        <v>38</v>
      </c>
      <c r="AA372" s="22" t="s">
        <v>196</v>
      </c>
      <c r="AF372" s="57" t="s">
        <v>39</v>
      </c>
      <c r="AG372" s="22" t="s">
        <v>199</v>
      </c>
      <c r="AH372" s="57" t="s">
        <v>40</v>
      </c>
      <c r="AI372" s="22" t="s">
        <v>200</v>
      </c>
      <c r="AW372" s="22"/>
      <c r="AX372" s="20" t="s">
        <v>23</v>
      </c>
      <c r="AY372" s="20">
        <v>10</v>
      </c>
      <c r="AZ372" s="20" t="s">
        <v>24</v>
      </c>
      <c r="BA372" s="20">
        <v>90</v>
      </c>
      <c r="BD372" s="14"/>
      <c r="BJ372" t="s">
        <v>170</v>
      </c>
      <c r="BK372" t="s">
        <v>166</v>
      </c>
      <c r="BN372" s="36">
        <v>975</v>
      </c>
      <c r="BO372" s="36">
        <v>975</v>
      </c>
      <c r="BP372">
        <f t="shared" si="28"/>
        <v>408</v>
      </c>
      <c r="BR372" s="38">
        <v>44733</v>
      </c>
      <c r="BS372" s="20" t="s">
        <v>167</v>
      </c>
      <c r="BT372" s="20" t="str">
        <f t="shared" si="27"/>
        <v>LaPorteuseD'Eau_COR22C369</v>
      </c>
    </row>
    <row r="373" spans="2:72" ht="18.75" customHeight="1" x14ac:dyDescent="0.25">
      <c r="B373" s="20">
        <f t="shared" si="29"/>
        <v>370</v>
      </c>
      <c r="C373" s="22" t="str">
        <f t="shared" si="30"/>
        <v>La Porteuse D'Eau #370</v>
      </c>
      <c r="D373" t="str">
        <f t="shared" si="31"/>
        <v>COR22C370</v>
      </c>
      <c r="E373" s="56" t="s">
        <v>206</v>
      </c>
      <c r="F373" s="20">
        <v>1000</v>
      </c>
      <c r="G373" s="63" t="s">
        <v>201</v>
      </c>
      <c r="H373" s="23" t="s">
        <v>157</v>
      </c>
      <c r="J373" s="57" t="s">
        <v>192</v>
      </c>
      <c r="K373" s="22" t="s">
        <v>193</v>
      </c>
      <c r="L373" s="57" t="s">
        <v>158</v>
      </c>
      <c r="M373" s="22">
        <v>1</v>
      </c>
      <c r="N373" s="57" t="s">
        <v>159</v>
      </c>
      <c r="O373" s="22">
        <v>1</v>
      </c>
      <c r="P373" s="57" t="s">
        <v>160</v>
      </c>
      <c r="Q373" s="22">
        <v>1</v>
      </c>
      <c r="V373" s="57" t="s">
        <v>194</v>
      </c>
      <c r="Z373" s="57" t="s">
        <v>38</v>
      </c>
      <c r="AA373" s="22" t="s">
        <v>196</v>
      </c>
      <c r="AF373" s="57" t="s">
        <v>39</v>
      </c>
      <c r="AG373" s="22" t="s">
        <v>199</v>
      </c>
      <c r="AH373" s="57" t="s">
        <v>40</v>
      </c>
      <c r="AI373" s="22" t="s">
        <v>200</v>
      </c>
      <c r="AW373" s="22"/>
      <c r="AX373" s="20" t="s">
        <v>23</v>
      </c>
      <c r="AY373" s="20">
        <v>10</v>
      </c>
      <c r="AZ373" s="20" t="s">
        <v>24</v>
      </c>
      <c r="BA373" s="20">
        <v>90</v>
      </c>
      <c r="BD373" s="14"/>
      <c r="BJ373" t="s">
        <v>170</v>
      </c>
      <c r="BK373" t="s">
        <v>166</v>
      </c>
      <c r="BN373" s="36">
        <v>975</v>
      </c>
      <c r="BO373" s="36">
        <v>975</v>
      </c>
      <c r="BP373">
        <f t="shared" si="28"/>
        <v>408</v>
      </c>
      <c r="BR373" s="38">
        <v>44733</v>
      </c>
      <c r="BS373" s="20" t="s">
        <v>167</v>
      </c>
      <c r="BT373" s="20" t="str">
        <f t="shared" si="27"/>
        <v>LaPorteuseD'Eau_COR22C370</v>
      </c>
    </row>
    <row r="374" spans="2:72" ht="18.75" customHeight="1" x14ac:dyDescent="0.25">
      <c r="B374" s="20">
        <f t="shared" si="29"/>
        <v>371</v>
      </c>
      <c r="C374" s="22" t="str">
        <f t="shared" si="30"/>
        <v>La Porteuse D'Eau #371</v>
      </c>
      <c r="D374" t="str">
        <f t="shared" si="31"/>
        <v>COR22C371</v>
      </c>
      <c r="E374" s="56" t="s">
        <v>206</v>
      </c>
      <c r="F374" s="20">
        <v>1000</v>
      </c>
      <c r="G374" s="63" t="s">
        <v>201</v>
      </c>
      <c r="H374" s="23" t="s">
        <v>157</v>
      </c>
      <c r="J374" s="57" t="s">
        <v>192</v>
      </c>
      <c r="K374" s="22" t="s">
        <v>193</v>
      </c>
      <c r="L374" s="57" t="s">
        <v>158</v>
      </c>
      <c r="M374" s="22">
        <v>1</v>
      </c>
      <c r="N374" s="57" t="s">
        <v>159</v>
      </c>
      <c r="O374" s="22">
        <v>1</v>
      </c>
      <c r="P374" s="57" t="s">
        <v>160</v>
      </c>
      <c r="Q374" s="22">
        <v>1</v>
      </c>
      <c r="V374" s="57" t="s">
        <v>194</v>
      </c>
      <c r="Z374" s="57" t="s">
        <v>38</v>
      </c>
      <c r="AA374" s="22" t="s">
        <v>196</v>
      </c>
      <c r="AF374" s="57" t="s">
        <v>39</v>
      </c>
      <c r="AG374" s="22" t="s">
        <v>199</v>
      </c>
      <c r="AH374" s="57" t="s">
        <v>40</v>
      </c>
      <c r="AI374" s="22" t="s">
        <v>200</v>
      </c>
      <c r="AW374" s="22"/>
      <c r="AX374" s="20" t="s">
        <v>23</v>
      </c>
      <c r="AY374" s="20">
        <v>10</v>
      </c>
      <c r="AZ374" s="20" t="s">
        <v>24</v>
      </c>
      <c r="BA374" s="20">
        <v>90</v>
      </c>
      <c r="BD374" s="14"/>
      <c r="BJ374" t="s">
        <v>170</v>
      </c>
      <c r="BK374" t="s">
        <v>166</v>
      </c>
      <c r="BN374" s="36">
        <v>975</v>
      </c>
      <c r="BO374" s="36">
        <v>975</v>
      </c>
      <c r="BP374">
        <f t="shared" si="28"/>
        <v>408</v>
      </c>
      <c r="BR374" s="38">
        <v>44733</v>
      </c>
      <c r="BS374" s="20" t="s">
        <v>167</v>
      </c>
      <c r="BT374" s="20" t="str">
        <f t="shared" si="27"/>
        <v>LaPorteuseD'Eau_COR22C371</v>
      </c>
    </row>
    <row r="375" spans="2:72" ht="18.75" customHeight="1" x14ac:dyDescent="0.25">
      <c r="B375" s="20">
        <f t="shared" si="29"/>
        <v>372</v>
      </c>
      <c r="C375" s="22" t="str">
        <f t="shared" si="30"/>
        <v>La Porteuse D'Eau #372</v>
      </c>
      <c r="D375" t="str">
        <f t="shared" si="31"/>
        <v>COR22C372</v>
      </c>
      <c r="E375" s="56" t="s">
        <v>206</v>
      </c>
      <c r="F375" s="20">
        <v>1000</v>
      </c>
      <c r="G375" s="63" t="s">
        <v>201</v>
      </c>
      <c r="H375" s="23" t="s">
        <v>157</v>
      </c>
      <c r="J375" s="57" t="s">
        <v>192</v>
      </c>
      <c r="K375" s="22" t="s">
        <v>193</v>
      </c>
      <c r="L375" s="57" t="s">
        <v>158</v>
      </c>
      <c r="M375" s="22">
        <v>1</v>
      </c>
      <c r="N375" s="57" t="s">
        <v>159</v>
      </c>
      <c r="O375" s="22">
        <v>1</v>
      </c>
      <c r="P375" s="57" t="s">
        <v>160</v>
      </c>
      <c r="Q375" s="22">
        <v>1</v>
      </c>
      <c r="V375" s="57" t="s">
        <v>194</v>
      </c>
      <c r="Z375" s="57" t="s">
        <v>38</v>
      </c>
      <c r="AA375" s="22" t="s">
        <v>196</v>
      </c>
      <c r="AF375" s="57" t="s">
        <v>39</v>
      </c>
      <c r="AG375" s="22" t="s">
        <v>199</v>
      </c>
      <c r="AH375" s="57" t="s">
        <v>40</v>
      </c>
      <c r="AI375" s="22" t="s">
        <v>200</v>
      </c>
      <c r="AW375" s="22"/>
      <c r="AX375" s="20" t="s">
        <v>23</v>
      </c>
      <c r="AY375" s="20">
        <v>10</v>
      </c>
      <c r="AZ375" s="20" t="s">
        <v>24</v>
      </c>
      <c r="BA375" s="20">
        <v>90</v>
      </c>
      <c r="BD375" s="14"/>
      <c r="BJ375" t="s">
        <v>170</v>
      </c>
      <c r="BK375" t="s">
        <v>166</v>
      </c>
      <c r="BN375" s="36">
        <v>975</v>
      </c>
      <c r="BO375" s="36">
        <v>975</v>
      </c>
      <c r="BP375">
        <f t="shared" si="28"/>
        <v>408</v>
      </c>
      <c r="BR375" s="38">
        <v>44733</v>
      </c>
      <c r="BS375" s="20" t="s">
        <v>167</v>
      </c>
      <c r="BT375" s="20" t="str">
        <f t="shared" si="27"/>
        <v>LaPorteuseD'Eau_COR22C372</v>
      </c>
    </row>
    <row r="376" spans="2:72" ht="18.75" customHeight="1" x14ac:dyDescent="0.25">
      <c r="B376" s="20">
        <f t="shared" si="29"/>
        <v>373</v>
      </c>
      <c r="C376" s="22" t="str">
        <f t="shared" si="30"/>
        <v>La Porteuse D'Eau #373</v>
      </c>
      <c r="D376" t="str">
        <f t="shared" si="31"/>
        <v>COR22C373</v>
      </c>
      <c r="E376" s="56" t="s">
        <v>206</v>
      </c>
      <c r="F376" s="20">
        <v>1000</v>
      </c>
      <c r="G376" s="63" t="s">
        <v>201</v>
      </c>
      <c r="H376" s="23" t="s">
        <v>157</v>
      </c>
      <c r="J376" s="57" t="s">
        <v>192</v>
      </c>
      <c r="K376" s="22" t="s">
        <v>193</v>
      </c>
      <c r="L376" s="57" t="s">
        <v>158</v>
      </c>
      <c r="M376" s="22">
        <v>1</v>
      </c>
      <c r="N376" s="57" t="s">
        <v>159</v>
      </c>
      <c r="O376" s="22">
        <v>1</v>
      </c>
      <c r="P376" s="57" t="s">
        <v>160</v>
      </c>
      <c r="Q376" s="22">
        <v>1</v>
      </c>
      <c r="V376" s="57" t="s">
        <v>194</v>
      </c>
      <c r="Z376" s="57" t="s">
        <v>38</v>
      </c>
      <c r="AA376" s="22" t="s">
        <v>196</v>
      </c>
      <c r="AF376" s="57" t="s">
        <v>39</v>
      </c>
      <c r="AG376" s="22" t="s">
        <v>199</v>
      </c>
      <c r="AH376" s="57" t="s">
        <v>40</v>
      </c>
      <c r="AI376" s="22" t="s">
        <v>200</v>
      </c>
      <c r="AW376" s="22"/>
      <c r="AX376" s="20" t="s">
        <v>23</v>
      </c>
      <c r="AY376" s="20">
        <v>10</v>
      </c>
      <c r="AZ376" s="20" t="s">
        <v>24</v>
      </c>
      <c r="BA376" s="20">
        <v>90</v>
      </c>
      <c r="BD376" s="14"/>
      <c r="BJ376" t="s">
        <v>170</v>
      </c>
      <c r="BK376" t="s">
        <v>166</v>
      </c>
      <c r="BN376" s="36">
        <v>975</v>
      </c>
      <c r="BO376" s="36">
        <v>975</v>
      </c>
      <c r="BP376">
        <f t="shared" si="28"/>
        <v>408</v>
      </c>
      <c r="BR376" s="38">
        <v>44733</v>
      </c>
      <c r="BS376" s="20" t="s">
        <v>167</v>
      </c>
      <c r="BT376" s="20" t="str">
        <f t="shared" si="27"/>
        <v>LaPorteuseD'Eau_COR22C373</v>
      </c>
    </row>
    <row r="377" spans="2:72" ht="18.75" customHeight="1" x14ac:dyDescent="0.25">
      <c r="B377" s="20">
        <f t="shared" si="29"/>
        <v>374</v>
      </c>
      <c r="C377" s="22" t="str">
        <f t="shared" si="30"/>
        <v>La Porteuse D'Eau #374</v>
      </c>
      <c r="D377" t="str">
        <f t="shared" si="31"/>
        <v>COR22C374</v>
      </c>
      <c r="E377" s="56" t="s">
        <v>206</v>
      </c>
      <c r="F377" s="20">
        <v>1000</v>
      </c>
      <c r="G377" s="63" t="s">
        <v>201</v>
      </c>
      <c r="H377" s="23" t="s">
        <v>157</v>
      </c>
      <c r="J377" s="57" t="s">
        <v>192</v>
      </c>
      <c r="K377" s="22" t="s">
        <v>193</v>
      </c>
      <c r="L377" s="57" t="s">
        <v>158</v>
      </c>
      <c r="M377" s="22">
        <v>1</v>
      </c>
      <c r="N377" s="57" t="s">
        <v>159</v>
      </c>
      <c r="O377" s="22">
        <v>1</v>
      </c>
      <c r="P377" s="57" t="s">
        <v>160</v>
      </c>
      <c r="Q377" s="22">
        <v>1</v>
      </c>
      <c r="V377" s="57" t="s">
        <v>194</v>
      </c>
      <c r="Z377" s="57" t="s">
        <v>38</v>
      </c>
      <c r="AA377" s="22" t="s">
        <v>196</v>
      </c>
      <c r="AF377" s="57" t="s">
        <v>39</v>
      </c>
      <c r="AG377" s="22" t="s">
        <v>199</v>
      </c>
      <c r="AH377" s="57" t="s">
        <v>40</v>
      </c>
      <c r="AI377" s="22" t="s">
        <v>200</v>
      </c>
      <c r="AW377" s="22"/>
      <c r="AX377" s="20" t="s">
        <v>23</v>
      </c>
      <c r="AY377" s="20">
        <v>10</v>
      </c>
      <c r="AZ377" s="20" t="s">
        <v>24</v>
      </c>
      <c r="BA377" s="20">
        <v>90</v>
      </c>
      <c r="BD377" s="14"/>
      <c r="BJ377" t="s">
        <v>170</v>
      </c>
      <c r="BK377" t="s">
        <v>166</v>
      </c>
      <c r="BN377" s="36">
        <v>975</v>
      </c>
      <c r="BO377" s="36">
        <v>975</v>
      </c>
      <c r="BP377">
        <f t="shared" si="28"/>
        <v>408</v>
      </c>
      <c r="BR377" s="38">
        <v>44733</v>
      </c>
      <c r="BS377" s="20" t="s">
        <v>167</v>
      </c>
      <c r="BT377" s="20" t="str">
        <f t="shared" si="27"/>
        <v>LaPorteuseD'Eau_COR22C374</v>
      </c>
    </row>
    <row r="378" spans="2:72" ht="18.75" customHeight="1" x14ac:dyDescent="0.25">
      <c r="B378" s="20">
        <f t="shared" si="29"/>
        <v>375</v>
      </c>
      <c r="C378" s="22" t="str">
        <f t="shared" si="30"/>
        <v>La Porteuse D'Eau #375</v>
      </c>
      <c r="D378" t="str">
        <f t="shared" si="31"/>
        <v>COR22C375</v>
      </c>
      <c r="E378" s="56" t="s">
        <v>206</v>
      </c>
      <c r="F378" s="20">
        <v>1000</v>
      </c>
      <c r="G378" s="63" t="s">
        <v>201</v>
      </c>
      <c r="H378" s="23" t="s">
        <v>157</v>
      </c>
      <c r="J378" s="57" t="s">
        <v>192</v>
      </c>
      <c r="K378" s="22" t="s">
        <v>193</v>
      </c>
      <c r="L378" s="57" t="s">
        <v>158</v>
      </c>
      <c r="M378" s="22">
        <v>1</v>
      </c>
      <c r="N378" s="57" t="s">
        <v>159</v>
      </c>
      <c r="O378" s="22">
        <v>1</v>
      </c>
      <c r="P378" s="57" t="s">
        <v>160</v>
      </c>
      <c r="Q378" s="22">
        <v>1</v>
      </c>
      <c r="V378" s="57" t="s">
        <v>194</v>
      </c>
      <c r="Z378" s="57" t="s">
        <v>38</v>
      </c>
      <c r="AA378" s="22" t="s">
        <v>196</v>
      </c>
      <c r="AF378" s="57" t="s">
        <v>39</v>
      </c>
      <c r="AG378" s="22" t="s">
        <v>199</v>
      </c>
      <c r="AH378" s="57" t="s">
        <v>40</v>
      </c>
      <c r="AI378" s="22" t="s">
        <v>200</v>
      </c>
      <c r="AW378" s="22"/>
      <c r="AX378" s="20" t="s">
        <v>23</v>
      </c>
      <c r="AY378" s="20">
        <v>10</v>
      </c>
      <c r="AZ378" s="20" t="s">
        <v>24</v>
      </c>
      <c r="BA378" s="20">
        <v>90</v>
      </c>
      <c r="BD378" s="14"/>
      <c r="BJ378" t="s">
        <v>170</v>
      </c>
      <c r="BK378" t="s">
        <v>166</v>
      </c>
      <c r="BN378" s="36">
        <v>975</v>
      </c>
      <c r="BO378" s="36">
        <v>975</v>
      </c>
      <c r="BP378">
        <f t="shared" si="28"/>
        <v>408</v>
      </c>
      <c r="BR378" s="38">
        <v>44733</v>
      </c>
      <c r="BS378" s="20" t="s">
        <v>167</v>
      </c>
      <c r="BT378" s="20" t="str">
        <f t="shared" si="27"/>
        <v>LaPorteuseD'Eau_COR22C375</v>
      </c>
    </row>
    <row r="379" spans="2:72" ht="18.75" customHeight="1" x14ac:dyDescent="0.25">
      <c r="B379" s="20">
        <f t="shared" si="29"/>
        <v>376</v>
      </c>
      <c r="C379" s="22" t="str">
        <f t="shared" si="30"/>
        <v>La Porteuse D'Eau #376</v>
      </c>
      <c r="D379" t="str">
        <f t="shared" si="31"/>
        <v>COR22C376</v>
      </c>
      <c r="E379" s="56" t="s">
        <v>206</v>
      </c>
      <c r="F379" s="20">
        <v>1000</v>
      </c>
      <c r="G379" s="63" t="s">
        <v>201</v>
      </c>
      <c r="H379" s="23" t="s">
        <v>157</v>
      </c>
      <c r="J379" s="57" t="s">
        <v>192</v>
      </c>
      <c r="K379" s="22" t="s">
        <v>193</v>
      </c>
      <c r="L379" s="57" t="s">
        <v>158</v>
      </c>
      <c r="M379" s="22">
        <v>1</v>
      </c>
      <c r="N379" s="57" t="s">
        <v>159</v>
      </c>
      <c r="O379" s="22">
        <v>1</v>
      </c>
      <c r="P379" s="57" t="s">
        <v>160</v>
      </c>
      <c r="Q379" s="22">
        <v>1</v>
      </c>
      <c r="V379" s="57" t="s">
        <v>194</v>
      </c>
      <c r="Z379" s="57" t="s">
        <v>38</v>
      </c>
      <c r="AA379" s="22" t="s">
        <v>196</v>
      </c>
      <c r="AF379" s="57" t="s">
        <v>39</v>
      </c>
      <c r="AG379" s="22" t="s">
        <v>199</v>
      </c>
      <c r="AH379" s="57" t="s">
        <v>40</v>
      </c>
      <c r="AI379" s="22" t="s">
        <v>200</v>
      </c>
      <c r="AW379" s="22"/>
      <c r="AX379" s="20" t="s">
        <v>23</v>
      </c>
      <c r="AY379" s="20">
        <v>10</v>
      </c>
      <c r="AZ379" s="20" t="s">
        <v>24</v>
      </c>
      <c r="BA379" s="20">
        <v>90</v>
      </c>
      <c r="BD379" s="14"/>
      <c r="BJ379" t="s">
        <v>170</v>
      </c>
      <c r="BK379" t="s">
        <v>166</v>
      </c>
      <c r="BN379" s="36">
        <v>975</v>
      </c>
      <c r="BO379" s="36">
        <v>975</v>
      </c>
      <c r="BP379">
        <f t="shared" si="28"/>
        <v>408</v>
      </c>
      <c r="BR379" s="38">
        <v>44733</v>
      </c>
      <c r="BS379" s="20" t="s">
        <v>167</v>
      </c>
      <c r="BT379" s="20" t="str">
        <f t="shared" si="27"/>
        <v>LaPorteuseD'Eau_COR22C376</v>
      </c>
    </row>
    <row r="380" spans="2:72" ht="18.75" customHeight="1" x14ac:dyDescent="0.25">
      <c r="B380" s="20">
        <f t="shared" si="29"/>
        <v>377</v>
      </c>
      <c r="C380" s="22" t="str">
        <f t="shared" si="30"/>
        <v>La Porteuse D'Eau #377</v>
      </c>
      <c r="D380" t="str">
        <f t="shared" si="31"/>
        <v>COR22C377</v>
      </c>
      <c r="E380" s="56" t="s">
        <v>206</v>
      </c>
      <c r="F380" s="20">
        <v>1000</v>
      </c>
      <c r="G380" s="63" t="s">
        <v>201</v>
      </c>
      <c r="H380" s="23" t="s">
        <v>157</v>
      </c>
      <c r="J380" s="57" t="s">
        <v>192</v>
      </c>
      <c r="K380" s="22" t="s">
        <v>193</v>
      </c>
      <c r="L380" s="57" t="s">
        <v>158</v>
      </c>
      <c r="M380" s="22">
        <v>1</v>
      </c>
      <c r="N380" s="57" t="s">
        <v>159</v>
      </c>
      <c r="O380" s="22">
        <v>1</v>
      </c>
      <c r="P380" s="57" t="s">
        <v>160</v>
      </c>
      <c r="Q380" s="22">
        <v>1</v>
      </c>
      <c r="V380" s="57" t="s">
        <v>194</v>
      </c>
      <c r="Z380" s="57" t="s">
        <v>38</v>
      </c>
      <c r="AA380" s="22" t="s">
        <v>196</v>
      </c>
      <c r="AF380" s="57" t="s">
        <v>39</v>
      </c>
      <c r="AG380" s="22" t="s">
        <v>199</v>
      </c>
      <c r="AH380" s="57" t="s">
        <v>40</v>
      </c>
      <c r="AI380" s="22" t="s">
        <v>200</v>
      </c>
      <c r="AW380" s="22"/>
      <c r="AX380" s="20" t="s">
        <v>23</v>
      </c>
      <c r="AY380" s="20">
        <v>10</v>
      </c>
      <c r="AZ380" s="20" t="s">
        <v>24</v>
      </c>
      <c r="BA380" s="20">
        <v>90</v>
      </c>
      <c r="BD380" s="14"/>
      <c r="BJ380" t="s">
        <v>170</v>
      </c>
      <c r="BK380" t="s">
        <v>166</v>
      </c>
      <c r="BN380" s="36">
        <v>975</v>
      </c>
      <c r="BO380" s="36">
        <v>975</v>
      </c>
      <c r="BP380">
        <f t="shared" si="28"/>
        <v>408</v>
      </c>
      <c r="BR380" s="38">
        <v>44733</v>
      </c>
      <c r="BS380" s="20" t="s">
        <v>167</v>
      </c>
      <c r="BT380" s="20" t="str">
        <f t="shared" si="27"/>
        <v>LaPorteuseD'Eau_COR22C377</v>
      </c>
    </row>
    <row r="381" spans="2:72" ht="18.75" customHeight="1" x14ac:dyDescent="0.25">
      <c r="B381" s="20">
        <f t="shared" si="29"/>
        <v>378</v>
      </c>
      <c r="C381" s="22" t="str">
        <f t="shared" si="30"/>
        <v>La Porteuse D'Eau #378</v>
      </c>
      <c r="D381" t="str">
        <f t="shared" si="31"/>
        <v>COR22C378</v>
      </c>
      <c r="E381" s="56" t="s">
        <v>206</v>
      </c>
      <c r="F381" s="20">
        <v>1000</v>
      </c>
      <c r="G381" s="63" t="s">
        <v>201</v>
      </c>
      <c r="H381" s="23" t="s">
        <v>157</v>
      </c>
      <c r="J381" s="57" t="s">
        <v>192</v>
      </c>
      <c r="K381" s="22" t="s">
        <v>193</v>
      </c>
      <c r="L381" s="57" t="s">
        <v>158</v>
      </c>
      <c r="M381" s="22">
        <v>1</v>
      </c>
      <c r="N381" s="57" t="s">
        <v>159</v>
      </c>
      <c r="O381" s="22">
        <v>1</v>
      </c>
      <c r="P381" s="57" t="s">
        <v>160</v>
      </c>
      <c r="Q381" s="22">
        <v>1</v>
      </c>
      <c r="V381" s="57" t="s">
        <v>194</v>
      </c>
      <c r="Z381" s="57" t="s">
        <v>38</v>
      </c>
      <c r="AA381" s="22" t="s">
        <v>196</v>
      </c>
      <c r="AF381" s="57" t="s">
        <v>39</v>
      </c>
      <c r="AG381" s="22" t="s">
        <v>199</v>
      </c>
      <c r="AH381" s="57" t="s">
        <v>40</v>
      </c>
      <c r="AI381" s="22" t="s">
        <v>200</v>
      </c>
      <c r="AW381" s="22"/>
      <c r="AX381" s="20" t="s">
        <v>23</v>
      </c>
      <c r="AY381" s="20">
        <v>10</v>
      </c>
      <c r="AZ381" s="20" t="s">
        <v>24</v>
      </c>
      <c r="BA381" s="20">
        <v>90</v>
      </c>
      <c r="BD381" s="14"/>
      <c r="BJ381" t="s">
        <v>170</v>
      </c>
      <c r="BK381" t="s">
        <v>166</v>
      </c>
      <c r="BN381" s="36">
        <v>975</v>
      </c>
      <c r="BO381" s="36">
        <v>975</v>
      </c>
      <c r="BP381">
        <f t="shared" si="28"/>
        <v>408</v>
      </c>
      <c r="BR381" s="38">
        <v>44733</v>
      </c>
      <c r="BS381" s="20" t="s">
        <v>167</v>
      </c>
      <c r="BT381" s="20" t="str">
        <f t="shared" si="27"/>
        <v>LaPorteuseD'Eau_COR22C378</v>
      </c>
    </row>
    <row r="382" spans="2:72" ht="18.75" customHeight="1" x14ac:dyDescent="0.25">
      <c r="B382" s="20">
        <f t="shared" si="29"/>
        <v>379</v>
      </c>
      <c r="C382" s="22" t="str">
        <f t="shared" si="30"/>
        <v>La Porteuse D'Eau #379</v>
      </c>
      <c r="D382" t="str">
        <f t="shared" si="31"/>
        <v>COR22C379</v>
      </c>
      <c r="E382" s="56" t="s">
        <v>206</v>
      </c>
      <c r="F382" s="20">
        <v>1000</v>
      </c>
      <c r="G382" s="63" t="s">
        <v>201</v>
      </c>
      <c r="H382" s="23" t="s">
        <v>157</v>
      </c>
      <c r="J382" s="57" t="s">
        <v>192</v>
      </c>
      <c r="K382" s="22" t="s">
        <v>193</v>
      </c>
      <c r="L382" s="57" t="s">
        <v>158</v>
      </c>
      <c r="M382" s="22">
        <v>1</v>
      </c>
      <c r="N382" s="57" t="s">
        <v>159</v>
      </c>
      <c r="O382" s="22">
        <v>1</v>
      </c>
      <c r="P382" s="57" t="s">
        <v>160</v>
      </c>
      <c r="Q382" s="22">
        <v>1</v>
      </c>
      <c r="V382" s="57" t="s">
        <v>194</v>
      </c>
      <c r="Z382" s="57" t="s">
        <v>38</v>
      </c>
      <c r="AA382" s="22" t="s">
        <v>196</v>
      </c>
      <c r="AF382" s="57" t="s">
        <v>39</v>
      </c>
      <c r="AG382" s="22" t="s">
        <v>199</v>
      </c>
      <c r="AH382" s="57" t="s">
        <v>40</v>
      </c>
      <c r="AI382" s="22" t="s">
        <v>200</v>
      </c>
      <c r="AW382" s="22"/>
      <c r="AX382" s="20" t="s">
        <v>23</v>
      </c>
      <c r="AY382" s="20">
        <v>10</v>
      </c>
      <c r="AZ382" s="20" t="s">
        <v>24</v>
      </c>
      <c r="BA382" s="20">
        <v>90</v>
      </c>
      <c r="BD382" s="14"/>
      <c r="BJ382" t="s">
        <v>170</v>
      </c>
      <c r="BK382" t="s">
        <v>166</v>
      </c>
      <c r="BN382" s="36">
        <v>975</v>
      </c>
      <c r="BO382" s="36">
        <v>975</v>
      </c>
      <c r="BP382">
        <f t="shared" si="28"/>
        <v>408</v>
      </c>
      <c r="BR382" s="38">
        <v>44733</v>
      </c>
      <c r="BS382" s="20" t="s">
        <v>167</v>
      </c>
      <c r="BT382" s="20" t="str">
        <f t="shared" si="27"/>
        <v>LaPorteuseD'Eau_COR22C379</v>
      </c>
    </row>
    <row r="383" spans="2:72" ht="18.75" customHeight="1" x14ac:dyDescent="0.25">
      <c r="B383" s="20">
        <f t="shared" si="29"/>
        <v>380</v>
      </c>
      <c r="C383" s="22" t="str">
        <f t="shared" si="30"/>
        <v>La Porteuse D'Eau #380</v>
      </c>
      <c r="D383" t="str">
        <f t="shared" si="31"/>
        <v>COR22C380</v>
      </c>
      <c r="E383" s="56" t="s">
        <v>206</v>
      </c>
      <c r="F383" s="20">
        <v>1000</v>
      </c>
      <c r="G383" s="63" t="s">
        <v>201</v>
      </c>
      <c r="H383" s="23" t="s">
        <v>157</v>
      </c>
      <c r="J383" s="57" t="s">
        <v>192</v>
      </c>
      <c r="K383" s="22" t="s">
        <v>193</v>
      </c>
      <c r="L383" s="57" t="s">
        <v>158</v>
      </c>
      <c r="M383" s="22">
        <v>1</v>
      </c>
      <c r="N383" s="57" t="s">
        <v>159</v>
      </c>
      <c r="O383" s="22">
        <v>1</v>
      </c>
      <c r="P383" s="57" t="s">
        <v>160</v>
      </c>
      <c r="Q383" s="22">
        <v>1</v>
      </c>
      <c r="V383" s="57" t="s">
        <v>194</v>
      </c>
      <c r="Z383" s="57" t="s">
        <v>38</v>
      </c>
      <c r="AA383" s="22" t="s">
        <v>196</v>
      </c>
      <c r="AF383" s="57" t="s">
        <v>39</v>
      </c>
      <c r="AG383" s="22" t="s">
        <v>199</v>
      </c>
      <c r="AH383" s="57" t="s">
        <v>40</v>
      </c>
      <c r="AI383" s="22" t="s">
        <v>200</v>
      </c>
      <c r="AW383" s="22"/>
      <c r="AX383" s="20" t="s">
        <v>23</v>
      </c>
      <c r="AY383" s="20">
        <v>10</v>
      </c>
      <c r="AZ383" s="20" t="s">
        <v>24</v>
      </c>
      <c r="BA383" s="20">
        <v>90</v>
      </c>
      <c r="BD383" s="14"/>
      <c r="BJ383" t="s">
        <v>170</v>
      </c>
      <c r="BK383" t="s">
        <v>166</v>
      </c>
      <c r="BN383" s="36">
        <v>975</v>
      </c>
      <c r="BO383" s="36">
        <v>975</v>
      </c>
      <c r="BP383">
        <f t="shared" si="28"/>
        <v>408</v>
      </c>
      <c r="BR383" s="38">
        <v>44733</v>
      </c>
      <c r="BS383" s="20" t="s">
        <v>167</v>
      </c>
      <c r="BT383" s="20" t="str">
        <f t="shared" si="27"/>
        <v>LaPorteuseD'Eau_COR22C380</v>
      </c>
    </row>
    <row r="384" spans="2:72" ht="18.75" customHeight="1" x14ac:dyDescent="0.25">
      <c r="B384" s="20">
        <f t="shared" si="29"/>
        <v>381</v>
      </c>
      <c r="C384" s="22" t="str">
        <f t="shared" si="30"/>
        <v>La Porteuse D'Eau #381</v>
      </c>
      <c r="D384" t="str">
        <f t="shared" si="31"/>
        <v>COR22C381</v>
      </c>
      <c r="E384" s="56" t="s">
        <v>206</v>
      </c>
      <c r="F384" s="20">
        <v>1000</v>
      </c>
      <c r="G384" s="63" t="s">
        <v>201</v>
      </c>
      <c r="H384" s="23" t="s">
        <v>157</v>
      </c>
      <c r="J384" s="57" t="s">
        <v>192</v>
      </c>
      <c r="K384" s="22" t="s">
        <v>193</v>
      </c>
      <c r="L384" s="57" t="s">
        <v>158</v>
      </c>
      <c r="M384" s="22">
        <v>1</v>
      </c>
      <c r="N384" s="57" t="s">
        <v>159</v>
      </c>
      <c r="O384" s="22">
        <v>1</v>
      </c>
      <c r="P384" s="57" t="s">
        <v>160</v>
      </c>
      <c r="Q384" s="22">
        <v>1</v>
      </c>
      <c r="V384" s="57" t="s">
        <v>194</v>
      </c>
      <c r="Z384" s="57" t="s">
        <v>38</v>
      </c>
      <c r="AA384" s="22" t="s">
        <v>196</v>
      </c>
      <c r="AF384" s="57" t="s">
        <v>39</v>
      </c>
      <c r="AG384" s="22" t="s">
        <v>199</v>
      </c>
      <c r="AH384" s="57" t="s">
        <v>40</v>
      </c>
      <c r="AI384" s="22" t="s">
        <v>200</v>
      </c>
      <c r="AW384" s="22"/>
      <c r="AX384" s="20" t="s">
        <v>23</v>
      </c>
      <c r="AY384" s="20">
        <v>10</v>
      </c>
      <c r="AZ384" s="20" t="s">
        <v>24</v>
      </c>
      <c r="BA384" s="20">
        <v>90</v>
      </c>
      <c r="BD384" s="14"/>
      <c r="BJ384" t="s">
        <v>170</v>
      </c>
      <c r="BK384" t="s">
        <v>166</v>
      </c>
      <c r="BN384" s="36">
        <v>975</v>
      </c>
      <c r="BO384" s="36">
        <v>975</v>
      </c>
      <c r="BP384">
        <f t="shared" si="28"/>
        <v>408</v>
      </c>
      <c r="BR384" s="38">
        <v>44733</v>
      </c>
      <c r="BS384" s="20" t="s">
        <v>167</v>
      </c>
      <c r="BT384" s="20" t="str">
        <f t="shared" si="27"/>
        <v>LaPorteuseD'Eau_COR22C381</v>
      </c>
    </row>
    <row r="385" spans="2:72" ht="18.75" customHeight="1" x14ac:dyDescent="0.25">
      <c r="B385" s="20">
        <f t="shared" si="29"/>
        <v>382</v>
      </c>
      <c r="C385" s="22" t="str">
        <f t="shared" si="30"/>
        <v>La Porteuse D'Eau #382</v>
      </c>
      <c r="D385" t="str">
        <f t="shared" si="31"/>
        <v>COR22C382</v>
      </c>
      <c r="E385" s="56" t="s">
        <v>206</v>
      </c>
      <c r="F385" s="20">
        <v>1000</v>
      </c>
      <c r="G385" s="63" t="s">
        <v>201</v>
      </c>
      <c r="H385" s="23" t="s">
        <v>157</v>
      </c>
      <c r="J385" s="57" t="s">
        <v>192</v>
      </c>
      <c r="K385" s="22" t="s">
        <v>193</v>
      </c>
      <c r="L385" s="57" t="s">
        <v>158</v>
      </c>
      <c r="M385" s="22">
        <v>1</v>
      </c>
      <c r="N385" s="57" t="s">
        <v>159</v>
      </c>
      <c r="O385" s="22">
        <v>1</v>
      </c>
      <c r="P385" s="57" t="s">
        <v>160</v>
      </c>
      <c r="Q385" s="22">
        <v>1</v>
      </c>
      <c r="V385" s="57" t="s">
        <v>194</v>
      </c>
      <c r="Z385" s="57" t="s">
        <v>38</v>
      </c>
      <c r="AA385" s="22" t="s">
        <v>196</v>
      </c>
      <c r="AF385" s="57" t="s">
        <v>39</v>
      </c>
      <c r="AG385" s="22" t="s">
        <v>199</v>
      </c>
      <c r="AH385" s="57" t="s">
        <v>40</v>
      </c>
      <c r="AI385" s="22" t="s">
        <v>200</v>
      </c>
      <c r="AW385" s="22"/>
      <c r="AX385" s="20" t="s">
        <v>23</v>
      </c>
      <c r="AY385" s="20">
        <v>10</v>
      </c>
      <c r="AZ385" s="20" t="s">
        <v>24</v>
      </c>
      <c r="BA385" s="20">
        <v>90</v>
      </c>
      <c r="BD385" s="14"/>
      <c r="BJ385" t="s">
        <v>170</v>
      </c>
      <c r="BK385" t="s">
        <v>166</v>
      </c>
      <c r="BN385" s="36">
        <v>975</v>
      </c>
      <c r="BO385" s="36">
        <v>975</v>
      </c>
      <c r="BP385">
        <f t="shared" si="28"/>
        <v>408</v>
      </c>
      <c r="BR385" s="38">
        <v>44733</v>
      </c>
      <c r="BS385" s="20" t="s">
        <v>167</v>
      </c>
      <c r="BT385" s="20" t="str">
        <f t="shared" si="27"/>
        <v>LaPorteuseD'Eau_COR22C382</v>
      </c>
    </row>
    <row r="386" spans="2:72" ht="18.75" customHeight="1" x14ac:dyDescent="0.25">
      <c r="B386" s="20">
        <f t="shared" si="29"/>
        <v>383</v>
      </c>
      <c r="C386" s="22" t="str">
        <f t="shared" si="30"/>
        <v>La Porteuse D'Eau #383</v>
      </c>
      <c r="D386" t="str">
        <f t="shared" si="31"/>
        <v>COR22C383</v>
      </c>
      <c r="E386" s="56" t="s">
        <v>206</v>
      </c>
      <c r="F386" s="20">
        <v>1000</v>
      </c>
      <c r="G386" s="63" t="s">
        <v>201</v>
      </c>
      <c r="H386" s="23" t="s">
        <v>157</v>
      </c>
      <c r="J386" s="57" t="s">
        <v>192</v>
      </c>
      <c r="K386" s="22" t="s">
        <v>193</v>
      </c>
      <c r="L386" s="57" t="s">
        <v>158</v>
      </c>
      <c r="M386" s="22">
        <v>1</v>
      </c>
      <c r="N386" s="57" t="s">
        <v>159</v>
      </c>
      <c r="O386" s="22">
        <v>1</v>
      </c>
      <c r="P386" s="57" t="s">
        <v>160</v>
      </c>
      <c r="Q386" s="22">
        <v>1</v>
      </c>
      <c r="V386" s="57" t="s">
        <v>194</v>
      </c>
      <c r="Z386" s="57" t="s">
        <v>38</v>
      </c>
      <c r="AA386" s="22" t="s">
        <v>196</v>
      </c>
      <c r="AF386" s="57" t="s">
        <v>39</v>
      </c>
      <c r="AG386" s="22" t="s">
        <v>199</v>
      </c>
      <c r="AH386" s="57" t="s">
        <v>40</v>
      </c>
      <c r="AI386" s="22" t="s">
        <v>200</v>
      </c>
      <c r="AW386" s="22"/>
      <c r="AX386" s="20" t="s">
        <v>23</v>
      </c>
      <c r="AY386" s="20">
        <v>10</v>
      </c>
      <c r="AZ386" s="20" t="s">
        <v>24</v>
      </c>
      <c r="BA386" s="20">
        <v>90</v>
      </c>
      <c r="BD386" s="14"/>
      <c r="BJ386" t="s">
        <v>170</v>
      </c>
      <c r="BK386" t="s">
        <v>166</v>
      </c>
      <c r="BN386" s="36">
        <v>975</v>
      </c>
      <c r="BO386" s="36">
        <v>975</v>
      </c>
      <c r="BP386">
        <f t="shared" si="28"/>
        <v>408</v>
      </c>
      <c r="BR386" s="38">
        <v>44733</v>
      </c>
      <c r="BS386" s="20" t="s">
        <v>167</v>
      </c>
      <c r="BT386" s="20" t="str">
        <f t="shared" si="27"/>
        <v>LaPorteuseD'Eau_COR22C383</v>
      </c>
    </row>
    <row r="387" spans="2:72" ht="18.75" customHeight="1" x14ac:dyDescent="0.25">
      <c r="B387" s="20">
        <f t="shared" si="29"/>
        <v>384</v>
      </c>
      <c r="C387" s="22" t="str">
        <f t="shared" si="30"/>
        <v>La Porteuse D'Eau #384</v>
      </c>
      <c r="D387" t="str">
        <f t="shared" si="31"/>
        <v>COR22C384</v>
      </c>
      <c r="E387" s="56" t="s">
        <v>206</v>
      </c>
      <c r="F387" s="20">
        <v>1000</v>
      </c>
      <c r="G387" s="63" t="s">
        <v>201</v>
      </c>
      <c r="H387" s="23" t="s">
        <v>157</v>
      </c>
      <c r="J387" s="57" t="s">
        <v>192</v>
      </c>
      <c r="K387" s="22" t="s">
        <v>193</v>
      </c>
      <c r="L387" s="57" t="s">
        <v>158</v>
      </c>
      <c r="M387" s="22">
        <v>1</v>
      </c>
      <c r="N387" s="57" t="s">
        <v>159</v>
      </c>
      <c r="O387" s="22">
        <v>1</v>
      </c>
      <c r="P387" s="57" t="s">
        <v>160</v>
      </c>
      <c r="Q387" s="22">
        <v>1</v>
      </c>
      <c r="V387" s="57" t="s">
        <v>194</v>
      </c>
      <c r="Z387" s="57" t="s">
        <v>38</v>
      </c>
      <c r="AA387" s="22" t="s">
        <v>196</v>
      </c>
      <c r="AF387" s="57" t="s">
        <v>39</v>
      </c>
      <c r="AG387" s="22" t="s">
        <v>199</v>
      </c>
      <c r="AH387" s="57" t="s">
        <v>40</v>
      </c>
      <c r="AI387" s="22" t="s">
        <v>200</v>
      </c>
      <c r="AW387" s="22"/>
      <c r="AX387" s="20" t="s">
        <v>23</v>
      </c>
      <c r="AY387" s="20">
        <v>10</v>
      </c>
      <c r="AZ387" s="20" t="s">
        <v>24</v>
      </c>
      <c r="BA387" s="20">
        <v>90</v>
      </c>
      <c r="BD387" s="14"/>
      <c r="BJ387" t="s">
        <v>170</v>
      </c>
      <c r="BK387" t="s">
        <v>166</v>
      </c>
      <c r="BN387" s="36">
        <v>975</v>
      </c>
      <c r="BO387" s="36">
        <v>975</v>
      </c>
      <c r="BP387">
        <f t="shared" si="28"/>
        <v>408</v>
      </c>
      <c r="BR387" s="38">
        <v>44733</v>
      </c>
      <c r="BS387" s="20" t="s">
        <v>167</v>
      </c>
      <c r="BT387" s="20" t="str">
        <f t="shared" si="27"/>
        <v>LaPorteuseD'Eau_COR22C384</v>
      </c>
    </row>
    <row r="388" spans="2:72" ht="18.75" customHeight="1" x14ac:dyDescent="0.25">
      <c r="B388" s="20">
        <f t="shared" si="29"/>
        <v>385</v>
      </c>
      <c r="C388" s="22" t="str">
        <f t="shared" si="30"/>
        <v>La Porteuse D'Eau #385</v>
      </c>
      <c r="D388" t="str">
        <f t="shared" si="31"/>
        <v>COR22C385</v>
      </c>
      <c r="E388" s="56" t="s">
        <v>206</v>
      </c>
      <c r="F388" s="20">
        <v>1000</v>
      </c>
      <c r="G388" s="63" t="s">
        <v>201</v>
      </c>
      <c r="H388" s="23" t="s">
        <v>157</v>
      </c>
      <c r="J388" s="57" t="s">
        <v>192</v>
      </c>
      <c r="K388" s="22" t="s">
        <v>193</v>
      </c>
      <c r="L388" s="57" t="s">
        <v>158</v>
      </c>
      <c r="M388" s="22">
        <v>1</v>
      </c>
      <c r="N388" s="57" t="s">
        <v>159</v>
      </c>
      <c r="O388" s="22">
        <v>1</v>
      </c>
      <c r="P388" s="57" t="s">
        <v>160</v>
      </c>
      <c r="Q388" s="22">
        <v>1</v>
      </c>
      <c r="V388" s="57" t="s">
        <v>194</v>
      </c>
      <c r="Z388" s="57" t="s">
        <v>38</v>
      </c>
      <c r="AA388" s="22" t="s">
        <v>196</v>
      </c>
      <c r="AF388" s="57" t="s">
        <v>39</v>
      </c>
      <c r="AG388" s="22" t="s">
        <v>199</v>
      </c>
      <c r="AH388" s="57" t="s">
        <v>40</v>
      </c>
      <c r="AI388" s="22" t="s">
        <v>200</v>
      </c>
      <c r="AW388" s="22"/>
      <c r="AX388" s="20" t="s">
        <v>23</v>
      </c>
      <c r="AY388" s="20">
        <v>10</v>
      </c>
      <c r="AZ388" s="20" t="s">
        <v>24</v>
      </c>
      <c r="BA388" s="20">
        <v>90</v>
      </c>
      <c r="BD388" s="14"/>
      <c r="BJ388" t="s">
        <v>170</v>
      </c>
      <c r="BK388" t="s">
        <v>166</v>
      </c>
      <c r="BN388" s="36">
        <v>975</v>
      </c>
      <c r="BO388" s="36">
        <v>975</v>
      </c>
      <c r="BP388">
        <f t="shared" si="28"/>
        <v>408</v>
      </c>
      <c r="BR388" s="38">
        <v>44733</v>
      </c>
      <c r="BS388" s="20" t="s">
        <v>167</v>
      </c>
      <c r="BT388" s="20" t="str">
        <f t="shared" ref="BT388:BT451" si="32">SUBSTITUTE(BJ388," ","") &amp; "_" &amp; D388</f>
        <v>LaPorteuseD'Eau_COR22C385</v>
      </c>
    </row>
    <row r="389" spans="2:72" ht="18.75" customHeight="1" x14ac:dyDescent="0.25">
      <c r="B389" s="20">
        <f t="shared" si="29"/>
        <v>386</v>
      </c>
      <c r="C389" s="22" t="str">
        <f t="shared" si="30"/>
        <v>La Porteuse D'Eau #386</v>
      </c>
      <c r="D389" t="str">
        <f t="shared" si="31"/>
        <v>COR22C386</v>
      </c>
      <c r="E389" s="56" t="s">
        <v>206</v>
      </c>
      <c r="F389" s="20">
        <v>1000</v>
      </c>
      <c r="G389" s="63" t="s">
        <v>201</v>
      </c>
      <c r="H389" s="23" t="s">
        <v>157</v>
      </c>
      <c r="J389" s="57" t="s">
        <v>192</v>
      </c>
      <c r="K389" s="22" t="s">
        <v>193</v>
      </c>
      <c r="L389" s="57" t="s">
        <v>158</v>
      </c>
      <c r="M389" s="22">
        <v>1</v>
      </c>
      <c r="N389" s="57" t="s">
        <v>159</v>
      </c>
      <c r="O389" s="22">
        <v>1</v>
      </c>
      <c r="P389" s="57" t="s">
        <v>160</v>
      </c>
      <c r="Q389" s="22">
        <v>1</v>
      </c>
      <c r="V389" s="57" t="s">
        <v>194</v>
      </c>
      <c r="Z389" s="57" t="s">
        <v>38</v>
      </c>
      <c r="AA389" s="22" t="s">
        <v>196</v>
      </c>
      <c r="AF389" s="57" t="s">
        <v>39</v>
      </c>
      <c r="AG389" s="22" t="s">
        <v>199</v>
      </c>
      <c r="AH389" s="57" t="s">
        <v>40</v>
      </c>
      <c r="AI389" s="22" t="s">
        <v>200</v>
      </c>
      <c r="AW389" s="22"/>
      <c r="AX389" s="20" t="s">
        <v>23</v>
      </c>
      <c r="AY389" s="20">
        <v>10</v>
      </c>
      <c r="AZ389" s="20" t="s">
        <v>24</v>
      </c>
      <c r="BA389" s="20">
        <v>90</v>
      </c>
      <c r="BD389" s="14"/>
      <c r="BJ389" t="s">
        <v>170</v>
      </c>
      <c r="BK389" t="s">
        <v>166</v>
      </c>
      <c r="BN389" s="36">
        <v>975</v>
      </c>
      <c r="BO389" s="36">
        <v>975</v>
      </c>
      <c r="BP389">
        <f t="shared" ref="BP389:BP452" si="33">24*17</f>
        <v>408</v>
      </c>
      <c r="BR389" s="38">
        <v>44733</v>
      </c>
      <c r="BS389" s="20" t="s">
        <v>167</v>
      </c>
      <c r="BT389" s="20" t="str">
        <f t="shared" si="32"/>
        <v>LaPorteuseD'Eau_COR22C386</v>
      </c>
    </row>
    <row r="390" spans="2:72" ht="18.75" customHeight="1" x14ac:dyDescent="0.25">
      <c r="B390" s="20">
        <f t="shared" ref="B390:B453" si="34">+B389+1</f>
        <v>387</v>
      </c>
      <c r="C390" s="22" t="str">
        <f t="shared" si="30"/>
        <v>La Porteuse D'Eau #387</v>
      </c>
      <c r="D390" t="str">
        <f t="shared" si="31"/>
        <v>COR22C387</v>
      </c>
      <c r="E390" s="56" t="s">
        <v>206</v>
      </c>
      <c r="F390" s="20">
        <v>1000</v>
      </c>
      <c r="G390" s="63" t="s">
        <v>201</v>
      </c>
      <c r="H390" s="23" t="s">
        <v>157</v>
      </c>
      <c r="J390" s="57" t="s">
        <v>192</v>
      </c>
      <c r="K390" s="22" t="s">
        <v>193</v>
      </c>
      <c r="L390" s="57" t="s">
        <v>158</v>
      </c>
      <c r="M390" s="22">
        <v>1</v>
      </c>
      <c r="N390" s="57" t="s">
        <v>159</v>
      </c>
      <c r="O390" s="22">
        <v>1</v>
      </c>
      <c r="P390" s="57" t="s">
        <v>160</v>
      </c>
      <c r="Q390" s="22">
        <v>1</v>
      </c>
      <c r="V390" s="57" t="s">
        <v>194</v>
      </c>
      <c r="Z390" s="57" t="s">
        <v>38</v>
      </c>
      <c r="AA390" s="22" t="s">
        <v>196</v>
      </c>
      <c r="AF390" s="57" t="s">
        <v>39</v>
      </c>
      <c r="AG390" s="22" t="s">
        <v>199</v>
      </c>
      <c r="AH390" s="57" t="s">
        <v>40</v>
      </c>
      <c r="AI390" s="22" t="s">
        <v>200</v>
      </c>
      <c r="AW390" s="22"/>
      <c r="AX390" s="20" t="s">
        <v>23</v>
      </c>
      <c r="AY390" s="20">
        <v>10</v>
      </c>
      <c r="AZ390" s="20" t="s">
        <v>24</v>
      </c>
      <c r="BA390" s="20">
        <v>90</v>
      </c>
      <c r="BD390" s="14"/>
      <c r="BJ390" t="s">
        <v>170</v>
      </c>
      <c r="BK390" t="s">
        <v>166</v>
      </c>
      <c r="BN390" s="36">
        <v>975</v>
      </c>
      <c r="BO390" s="36">
        <v>975</v>
      </c>
      <c r="BP390">
        <f t="shared" si="33"/>
        <v>408</v>
      </c>
      <c r="BR390" s="38">
        <v>44733</v>
      </c>
      <c r="BS390" s="20" t="s">
        <v>167</v>
      </c>
      <c r="BT390" s="20" t="str">
        <f t="shared" si="32"/>
        <v>LaPorteuseD'Eau_COR22C387</v>
      </c>
    </row>
    <row r="391" spans="2:72" ht="18.75" customHeight="1" x14ac:dyDescent="0.25">
      <c r="B391" s="20">
        <f t="shared" si="34"/>
        <v>388</v>
      </c>
      <c r="C391" s="22" t="str">
        <f t="shared" si="30"/>
        <v>La Porteuse D'Eau #388</v>
      </c>
      <c r="D391" t="str">
        <f t="shared" si="31"/>
        <v>COR22C388</v>
      </c>
      <c r="E391" s="56" t="s">
        <v>206</v>
      </c>
      <c r="F391" s="20">
        <v>1000</v>
      </c>
      <c r="G391" s="63" t="s">
        <v>201</v>
      </c>
      <c r="H391" s="23" t="s">
        <v>157</v>
      </c>
      <c r="J391" s="57" t="s">
        <v>192</v>
      </c>
      <c r="K391" s="22" t="s">
        <v>193</v>
      </c>
      <c r="L391" s="57" t="s">
        <v>158</v>
      </c>
      <c r="M391" s="22">
        <v>1</v>
      </c>
      <c r="N391" s="57" t="s">
        <v>159</v>
      </c>
      <c r="O391" s="22">
        <v>1</v>
      </c>
      <c r="P391" s="57" t="s">
        <v>160</v>
      </c>
      <c r="Q391" s="22">
        <v>1</v>
      </c>
      <c r="V391" s="57" t="s">
        <v>194</v>
      </c>
      <c r="Z391" s="57" t="s">
        <v>38</v>
      </c>
      <c r="AA391" s="22" t="s">
        <v>196</v>
      </c>
      <c r="AF391" s="57" t="s">
        <v>39</v>
      </c>
      <c r="AG391" s="22" t="s">
        <v>199</v>
      </c>
      <c r="AH391" s="57" t="s">
        <v>40</v>
      </c>
      <c r="AI391" s="22" t="s">
        <v>200</v>
      </c>
      <c r="AW391" s="22"/>
      <c r="AX391" s="20" t="s">
        <v>23</v>
      </c>
      <c r="AY391" s="20">
        <v>10</v>
      </c>
      <c r="AZ391" s="20" t="s">
        <v>24</v>
      </c>
      <c r="BA391" s="20">
        <v>90</v>
      </c>
      <c r="BD391" s="14"/>
      <c r="BJ391" t="s">
        <v>170</v>
      </c>
      <c r="BK391" t="s">
        <v>166</v>
      </c>
      <c r="BN391" s="36">
        <v>975</v>
      </c>
      <c r="BO391" s="36">
        <v>975</v>
      </c>
      <c r="BP391">
        <f t="shared" si="33"/>
        <v>408</v>
      </c>
      <c r="BR391" s="38">
        <v>44733</v>
      </c>
      <c r="BS391" s="20" t="s">
        <v>167</v>
      </c>
      <c r="BT391" s="20" t="str">
        <f t="shared" si="32"/>
        <v>LaPorteuseD'Eau_COR22C388</v>
      </c>
    </row>
    <row r="392" spans="2:72" ht="18.75" customHeight="1" x14ac:dyDescent="0.25">
      <c r="B392" s="20">
        <f t="shared" si="34"/>
        <v>389</v>
      </c>
      <c r="C392" s="22" t="str">
        <f t="shared" si="30"/>
        <v>La Porteuse D'Eau #389</v>
      </c>
      <c r="D392" t="str">
        <f t="shared" si="31"/>
        <v>COR22C389</v>
      </c>
      <c r="E392" s="56" t="s">
        <v>206</v>
      </c>
      <c r="F392" s="20">
        <v>1000</v>
      </c>
      <c r="G392" s="63" t="s">
        <v>201</v>
      </c>
      <c r="H392" s="23" t="s">
        <v>157</v>
      </c>
      <c r="J392" s="57" t="s">
        <v>192</v>
      </c>
      <c r="K392" s="22" t="s">
        <v>193</v>
      </c>
      <c r="L392" s="57" t="s">
        <v>158</v>
      </c>
      <c r="M392" s="22">
        <v>1</v>
      </c>
      <c r="N392" s="57" t="s">
        <v>159</v>
      </c>
      <c r="O392" s="22">
        <v>1</v>
      </c>
      <c r="P392" s="57" t="s">
        <v>160</v>
      </c>
      <c r="Q392" s="22">
        <v>1</v>
      </c>
      <c r="V392" s="57" t="s">
        <v>194</v>
      </c>
      <c r="Z392" s="57" t="s">
        <v>38</v>
      </c>
      <c r="AA392" s="22" t="s">
        <v>196</v>
      </c>
      <c r="AF392" s="57" t="s">
        <v>39</v>
      </c>
      <c r="AG392" s="22" t="s">
        <v>199</v>
      </c>
      <c r="AH392" s="57" t="s">
        <v>40</v>
      </c>
      <c r="AI392" s="22" t="s">
        <v>200</v>
      </c>
      <c r="AW392" s="22"/>
      <c r="AX392" s="20" t="s">
        <v>23</v>
      </c>
      <c r="AY392" s="20">
        <v>10</v>
      </c>
      <c r="AZ392" s="20" t="s">
        <v>24</v>
      </c>
      <c r="BA392" s="20">
        <v>90</v>
      </c>
      <c r="BD392" s="14"/>
      <c r="BJ392" t="s">
        <v>170</v>
      </c>
      <c r="BK392" t="s">
        <v>166</v>
      </c>
      <c r="BN392" s="36">
        <v>975</v>
      </c>
      <c r="BO392" s="36">
        <v>975</v>
      </c>
      <c r="BP392">
        <f t="shared" si="33"/>
        <v>408</v>
      </c>
      <c r="BR392" s="38">
        <v>44733</v>
      </c>
      <c r="BS392" s="20" t="s">
        <v>167</v>
      </c>
      <c r="BT392" s="20" t="str">
        <f t="shared" si="32"/>
        <v>LaPorteuseD'Eau_COR22C389</v>
      </c>
    </row>
    <row r="393" spans="2:72" ht="18.75" customHeight="1" x14ac:dyDescent="0.25">
      <c r="B393" s="20">
        <f t="shared" si="34"/>
        <v>390</v>
      </c>
      <c r="C393" s="22" t="str">
        <f t="shared" ref="C393:C397" si="35">+"La Porteuse D'Eau #"&amp;B393</f>
        <v>La Porteuse D'Eau #390</v>
      </c>
      <c r="D393" t="str">
        <f t="shared" ref="D393:D397" si="36">"COR22C"&amp;B393</f>
        <v>COR22C390</v>
      </c>
      <c r="E393" s="56" t="s">
        <v>206</v>
      </c>
      <c r="F393" s="20">
        <v>1000</v>
      </c>
      <c r="G393" s="63" t="s">
        <v>201</v>
      </c>
      <c r="H393" s="23" t="s">
        <v>157</v>
      </c>
      <c r="J393" s="57" t="s">
        <v>192</v>
      </c>
      <c r="K393" s="22" t="s">
        <v>193</v>
      </c>
      <c r="L393" s="57" t="s">
        <v>158</v>
      </c>
      <c r="M393" s="22">
        <v>1</v>
      </c>
      <c r="N393" s="57" t="s">
        <v>159</v>
      </c>
      <c r="O393" s="22">
        <v>1</v>
      </c>
      <c r="P393" s="57" t="s">
        <v>160</v>
      </c>
      <c r="Q393" s="22">
        <v>1</v>
      </c>
      <c r="V393" s="57" t="s">
        <v>194</v>
      </c>
      <c r="Z393" s="57" t="s">
        <v>38</v>
      </c>
      <c r="AA393" s="22" t="s">
        <v>196</v>
      </c>
      <c r="AF393" s="57" t="s">
        <v>39</v>
      </c>
      <c r="AG393" s="22" t="s">
        <v>199</v>
      </c>
      <c r="AH393" s="57" t="s">
        <v>40</v>
      </c>
      <c r="AI393" s="22" t="s">
        <v>200</v>
      </c>
      <c r="AW393" s="22"/>
      <c r="AX393" s="20" t="s">
        <v>23</v>
      </c>
      <c r="AY393" s="20">
        <v>10</v>
      </c>
      <c r="AZ393" s="20" t="s">
        <v>24</v>
      </c>
      <c r="BA393" s="20">
        <v>90</v>
      </c>
      <c r="BD393" s="14"/>
      <c r="BJ393" t="s">
        <v>170</v>
      </c>
      <c r="BK393" t="s">
        <v>166</v>
      </c>
      <c r="BN393" s="36">
        <v>975</v>
      </c>
      <c r="BO393" s="36">
        <v>975</v>
      </c>
      <c r="BP393">
        <f t="shared" si="33"/>
        <v>408</v>
      </c>
      <c r="BR393" s="38">
        <v>44733</v>
      </c>
      <c r="BS393" s="20" t="s">
        <v>167</v>
      </c>
      <c r="BT393" s="20" t="str">
        <f t="shared" si="32"/>
        <v>LaPorteuseD'Eau_COR22C390</v>
      </c>
    </row>
    <row r="394" spans="2:72" ht="18.75" customHeight="1" x14ac:dyDescent="0.25">
      <c r="B394" s="20">
        <f t="shared" si="34"/>
        <v>391</v>
      </c>
      <c r="C394" s="22" t="str">
        <f t="shared" si="35"/>
        <v>La Porteuse D'Eau #391</v>
      </c>
      <c r="D394" t="str">
        <f t="shared" si="36"/>
        <v>COR22C391</v>
      </c>
      <c r="E394" s="56" t="s">
        <v>206</v>
      </c>
      <c r="F394" s="20">
        <v>1000</v>
      </c>
      <c r="G394" s="63" t="s">
        <v>201</v>
      </c>
      <c r="H394" s="23" t="s">
        <v>157</v>
      </c>
      <c r="J394" s="57" t="s">
        <v>192</v>
      </c>
      <c r="K394" s="22" t="s">
        <v>193</v>
      </c>
      <c r="L394" s="57" t="s">
        <v>158</v>
      </c>
      <c r="M394" s="22">
        <v>1</v>
      </c>
      <c r="N394" s="57" t="s">
        <v>159</v>
      </c>
      <c r="O394" s="22">
        <v>1</v>
      </c>
      <c r="P394" s="57" t="s">
        <v>160</v>
      </c>
      <c r="Q394" s="22">
        <v>1</v>
      </c>
      <c r="V394" s="57" t="s">
        <v>194</v>
      </c>
      <c r="Z394" s="57" t="s">
        <v>38</v>
      </c>
      <c r="AA394" s="22" t="s">
        <v>196</v>
      </c>
      <c r="AF394" s="57" t="s">
        <v>39</v>
      </c>
      <c r="AG394" s="22" t="s">
        <v>199</v>
      </c>
      <c r="AH394" s="57" t="s">
        <v>40</v>
      </c>
      <c r="AI394" s="22" t="s">
        <v>200</v>
      </c>
      <c r="AW394" s="22"/>
      <c r="AX394" s="20" t="s">
        <v>23</v>
      </c>
      <c r="AY394" s="20">
        <v>10</v>
      </c>
      <c r="AZ394" s="20" t="s">
        <v>24</v>
      </c>
      <c r="BA394" s="20">
        <v>90</v>
      </c>
      <c r="BD394" s="14"/>
      <c r="BJ394" t="s">
        <v>170</v>
      </c>
      <c r="BK394" t="s">
        <v>166</v>
      </c>
      <c r="BN394" s="36">
        <v>975</v>
      </c>
      <c r="BO394" s="36">
        <v>975</v>
      </c>
      <c r="BP394">
        <f t="shared" si="33"/>
        <v>408</v>
      </c>
      <c r="BR394" s="38">
        <v>44733</v>
      </c>
      <c r="BS394" s="20" t="s">
        <v>167</v>
      </c>
      <c r="BT394" s="20" t="str">
        <f t="shared" si="32"/>
        <v>LaPorteuseD'Eau_COR22C391</v>
      </c>
    </row>
    <row r="395" spans="2:72" ht="18.75" customHeight="1" x14ac:dyDescent="0.25">
      <c r="B395" s="20">
        <f t="shared" si="34"/>
        <v>392</v>
      </c>
      <c r="C395" s="22" t="str">
        <f t="shared" si="35"/>
        <v>La Porteuse D'Eau #392</v>
      </c>
      <c r="D395" t="str">
        <f t="shared" si="36"/>
        <v>COR22C392</v>
      </c>
      <c r="E395" s="56" t="s">
        <v>206</v>
      </c>
      <c r="F395" s="20">
        <v>1000</v>
      </c>
      <c r="G395" s="63" t="s">
        <v>201</v>
      </c>
      <c r="H395" s="23" t="s">
        <v>157</v>
      </c>
      <c r="J395" s="57" t="s">
        <v>192</v>
      </c>
      <c r="K395" s="22" t="s">
        <v>193</v>
      </c>
      <c r="L395" s="57" t="s">
        <v>158</v>
      </c>
      <c r="M395" s="22">
        <v>1</v>
      </c>
      <c r="N395" s="57" t="s">
        <v>159</v>
      </c>
      <c r="O395" s="22">
        <v>1</v>
      </c>
      <c r="P395" s="57" t="s">
        <v>160</v>
      </c>
      <c r="Q395" s="22">
        <v>1</v>
      </c>
      <c r="V395" s="57" t="s">
        <v>194</v>
      </c>
      <c r="Z395" s="57" t="s">
        <v>38</v>
      </c>
      <c r="AA395" s="22" t="s">
        <v>196</v>
      </c>
      <c r="AF395" s="57" t="s">
        <v>39</v>
      </c>
      <c r="AG395" s="22" t="s">
        <v>199</v>
      </c>
      <c r="AH395" s="57" t="s">
        <v>40</v>
      </c>
      <c r="AI395" s="22" t="s">
        <v>200</v>
      </c>
      <c r="AW395" s="22"/>
      <c r="AX395" s="20" t="s">
        <v>23</v>
      </c>
      <c r="AY395" s="20">
        <v>10</v>
      </c>
      <c r="AZ395" s="20" t="s">
        <v>24</v>
      </c>
      <c r="BA395" s="20">
        <v>90</v>
      </c>
      <c r="BD395" s="14"/>
      <c r="BJ395" t="s">
        <v>170</v>
      </c>
      <c r="BK395" t="s">
        <v>166</v>
      </c>
      <c r="BN395" s="36">
        <v>975</v>
      </c>
      <c r="BO395" s="36">
        <v>975</v>
      </c>
      <c r="BP395">
        <f t="shared" si="33"/>
        <v>408</v>
      </c>
      <c r="BR395" s="38">
        <v>44733</v>
      </c>
      <c r="BS395" s="20" t="s">
        <v>167</v>
      </c>
      <c r="BT395" s="20" t="str">
        <f t="shared" si="32"/>
        <v>LaPorteuseD'Eau_COR22C392</v>
      </c>
    </row>
    <row r="396" spans="2:72" ht="18.75" customHeight="1" x14ac:dyDescent="0.25">
      <c r="B396" s="20">
        <f t="shared" si="34"/>
        <v>393</v>
      </c>
      <c r="C396" s="22" t="str">
        <f t="shared" si="35"/>
        <v>La Porteuse D'Eau #393</v>
      </c>
      <c r="D396" t="str">
        <f t="shared" si="36"/>
        <v>COR22C393</v>
      </c>
      <c r="E396" s="56" t="s">
        <v>206</v>
      </c>
      <c r="F396" s="20">
        <v>1000</v>
      </c>
      <c r="G396" s="63" t="s">
        <v>201</v>
      </c>
      <c r="H396" s="23" t="s">
        <v>157</v>
      </c>
      <c r="J396" s="57" t="s">
        <v>192</v>
      </c>
      <c r="K396" s="22" t="s">
        <v>193</v>
      </c>
      <c r="L396" s="57" t="s">
        <v>158</v>
      </c>
      <c r="M396" s="22">
        <v>1</v>
      </c>
      <c r="N396" s="57" t="s">
        <v>159</v>
      </c>
      <c r="O396" s="22">
        <v>1</v>
      </c>
      <c r="P396" s="57" t="s">
        <v>160</v>
      </c>
      <c r="Q396" s="22">
        <v>1</v>
      </c>
      <c r="V396" s="57" t="s">
        <v>194</v>
      </c>
      <c r="Z396" s="57" t="s">
        <v>38</v>
      </c>
      <c r="AA396" s="22" t="s">
        <v>196</v>
      </c>
      <c r="AF396" s="57" t="s">
        <v>39</v>
      </c>
      <c r="AG396" s="22" t="s">
        <v>199</v>
      </c>
      <c r="AH396" s="57" t="s">
        <v>40</v>
      </c>
      <c r="AI396" s="22" t="s">
        <v>200</v>
      </c>
      <c r="AW396" s="22"/>
      <c r="AX396" s="20" t="s">
        <v>23</v>
      </c>
      <c r="AY396" s="20">
        <v>10</v>
      </c>
      <c r="AZ396" s="20" t="s">
        <v>24</v>
      </c>
      <c r="BA396" s="20">
        <v>90</v>
      </c>
      <c r="BD396" s="14"/>
      <c r="BJ396" t="s">
        <v>170</v>
      </c>
      <c r="BK396" t="s">
        <v>166</v>
      </c>
      <c r="BN396" s="36">
        <v>975</v>
      </c>
      <c r="BO396" s="36">
        <v>975</v>
      </c>
      <c r="BP396">
        <f t="shared" si="33"/>
        <v>408</v>
      </c>
      <c r="BR396" s="38">
        <v>44733</v>
      </c>
      <c r="BS396" s="20" t="s">
        <v>167</v>
      </c>
      <c r="BT396" s="20" t="str">
        <f t="shared" si="32"/>
        <v>LaPorteuseD'Eau_COR22C393</v>
      </c>
    </row>
    <row r="397" spans="2:72" ht="18.75" customHeight="1" x14ac:dyDescent="0.25">
      <c r="B397" s="20">
        <f t="shared" si="34"/>
        <v>394</v>
      </c>
      <c r="C397" s="22" t="str">
        <f t="shared" si="35"/>
        <v>La Porteuse D'Eau #394</v>
      </c>
      <c r="D397" t="str">
        <f t="shared" si="36"/>
        <v>COR22C394</v>
      </c>
      <c r="E397" s="56" t="s">
        <v>206</v>
      </c>
      <c r="F397" s="20">
        <v>1000</v>
      </c>
      <c r="G397" s="63" t="s">
        <v>201</v>
      </c>
      <c r="H397" s="23" t="s">
        <v>157</v>
      </c>
      <c r="J397" s="57" t="s">
        <v>192</v>
      </c>
      <c r="K397" s="22" t="s">
        <v>193</v>
      </c>
      <c r="L397" s="57" t="s">
        <v>158</v>
      </c>
      <c r="M397" s="22">
        <v>1</v>
      </c>
      <c r="N397" s="57" t="s">
        <v>159</v>
      </c>
      <c r="O397" s="22">
        <v>1</v>
      </c>
      <c r="P397" s="57" t="s">
        <v>160</v>
      </c>
      <c r="Q397" s="22">
        <v>1</v>
      </c>
      <c r="V397" s="57" t="s">
        <v>194</v>
      </c>
      <c r="Z397" s="57" t="s">
        <v>38</v>
      </c>
      <c r="AA397" s="22" t="s">
        <v>196</v>
      </c>
      <c r="AF397" s="57" t="s">
        <v>39</v>
      </c>
      <c r="AG397" s="22" t="s">
        <v>199</v>
      </c>
      <c r="AH397" s="57" t="s">
        <v>40</v>
      </c>
      <c r="AI397" s="22" t="s">
        <v>200</v>
      </c>
      <c r="AW397" s="22"/>
      <c r="AX397" s="20" t="s">
        <v>23</v>
      </c>
      <c r="AY397" s="20">
        <v>10</v>
      </c>
      <c r="AZ397" s="20" t="s">
        <v>24</v>
      </c>
      <c r="BA397" s="20">
        <v>90</v>
      </c>
      <c r="BD397" s="14"/>
      <c r="BJ397" t="s">
        <v>170</v>
      </c>
      <c r="BK397" t="s">
        <v>166</v>
      </c>
      <c r="BN397" s="36">
        <v>975</v>
      </c>
      <c r="BO397" s="36">
        <v>975</v>
      </c>
      <c r="BP397">
        <f t="shared" si="33"/>
        <v>408</v>
      </c>
      <c r="BR397" s="38">
        <v>44733</v>
      </c>
      <c r="BS397" s="20" t="s">
        <v>167</v>
      </c>
      <c r="BT397" s="20" t="str">
        <f t="shared" si="32"/>
        <v>LaPorteuseD'Eau_COR22C394</v>
      </c>
    </row>
    <row r="398" spans="2:72" ht="18.75" customHeight="1" x14ac:dyDescent="0.25">
      <c r="B398" s="20">
        <f t="shared" si="34"/>
        <v>395</v>
      </c>
      <c r="C398" s="22" t="str">
        <f t="shared" ref="C398:C461" si="37">+"In Casa #"&amp;B398</f>
        <v>In Casa #395</v>
      </c>
      <c r="D398" t="str">
        <f t="shared" ref="D398:D461" si="38">"COR22D"&amp;B398</f>
        <v>COR22D395</v>
      </c>
      <c r="E398" s="56" t="s">
        <v>207</v>
      </c>
      <c r="F398" s="20">
        <v>1000</v>
      </c>
      <c r="G398" s="14" t="s">
        <v>203</v>
      </c>
      <c r="H398" s="23" t="s">
        <v>157</v>
      </c>
      <c r="J398" s="57" t="s">
        <v>192</v>
      </c>
      <c r="K398" s="22" t="s">
        <v>193</v>
      </c>
      <c r="L398" s="57" t="s">
        <v>158</v>
      </c>
      <c r="M398" s="22">
        <v>1</v>
      </c>
      <c r="V398" s="57" t="s">
        <v>194</v>
      </c>
      <c r="AW398" s="22"/>
      <c r="AX398" s="20" t="s">
        <v>23</v>
      </c>
      <c r="AY398" s="20">
        <v>10</v>
      </c>
      <c r="AZ398" s="20" t="s">
        <v>24</v>
      </c>
      <c r="BA398" s="20">
        <v>90</v>
      </c>
      <c r="BD398" s="14"/>
      <c r="BJ398" t="s">
        <v>171</v>
      </c>
      <c r="BK398" t="s">
        <v>166</v>
      </c>
      <c r="BN398" s="36">
        <v>299</v>
      </c>
      <c r="BO398" s="36">
        <v>299</v>
      </c>
      <c r="BP398">
        <f t="shared" si="33"/>
        <v>408</v>
      </c>
      <c r="BR398" s="38">
        <v>44733</v>
      </c>
      <c r="BS398" s="20" t="s">
        <v>167</v>
      </c>
      <c r="BT398" s="20" t="str">
        <f t="shared" si="32"/>
        <v>InCasa_COR22D395</v>
      </c>
    </row>
    <row r="399" spans="2:72" ht="18.75" customHeight="1" x14ac:dyDescent="0.25">
      <c r="B399" s="20">
        <f t="shared" si="34"/>
        <v>396</v>
      </c>
      <c r="C399" s="22" t="str">
        <f t="shared" si="37"/>
        <v>In Casa #396</v>
      </c>
      <c r="D399" t="str">
        <f t="shared" si="38"/>
        <v>COR22D396</v>
      </c>
      <c r="E399" s="56" t="s">
        <v>207</v>
      </c>
      <c r="F399" s="20">
        <v>1000</v>
      </c>
      <c r="G399" s="14" t="s">
        <v>203</v>
      </c>
      <c r="H399" s="23" t="s">
        <v>157</v>
      </c>
      <c r="J399" s="57" t="s">
        <v>192</v>
      </c>
      <c r="K399" s="22" t="s">
        <v>193</v>
      </c>
      <c r="L399" s="57" t="s">
        <v>158</v>
      </c>
      <c r="M399" s="22">
        <v>1</v>
      </c>
      <c r="V399" s="57" t="s">
        <v>194</v>
      </c>
      <c r="AW399" s="22"/>
      <c r="AX399" s="20" t="s">
        <v>23</v>
      </c>
      <c r="AY399" s="20">
        <v>10</v>
      </c>
      <c r="AZ399" s="20" t="s">
        <v>24</v>
      </c>
      <c r="BA399" s="20">
        <v>90</v>
      </c>
      <c r="BD399" s="14"/>
      <c r="BJ399" t="s">
        <v>171</v>
      </c>
      <c r="BK399" t="s">
        <v>166</v>
      </c>
      <c r="BN399" s="36">
        <v>299</v>
      </c>
      <c r="BO399" s="36">
        <v>299</v>
      </c>
      <c r="BP399">
        <f t="shared" si="33"/>
        <v>408</v>
      </c>
      <c r="BR399" s="38">
        <v>44733</v>
      </c>
      <c r="BS399" s="20" t="s">
        <v>167</v>
      </c>
      <c r="BT399" s="20" t="str">
        <f t="shared" si="32"/>
        <v>InCasa_COR22D396</v>
      </c>
    </row>
    <row r="400" spans="2:72" ht="18.75" customHeight="1" x14ac:dyDescent="0.25">
      <c r="B400" s="20">
        <f t="shared" si="34"/>
        <v>397</v>
      </c>
      <c r="C400" s="22" t="str">
        <f t="shared" si="37"/>
        <v>In Casa #397</v>
      </c>
      <c r="D400" t="str">
        <f t="shared" si="38"/>
        <v>COR22D397</v>
      </c>
      <c r="E400" s="56" t="s">
        <v>207</v>
      </c>
      <c r="F400" s="20">
        <v>1000</v>
      </c>
      <c r="G400" s="63" t="s">
        <v>201</v>
      </c>
      <c r="H400" s="23" t="s">
        <v>157</v>
      </c>
      <c r="J400" s="57" t="s">
        <v>192</v>
      </c>
      <c r="K400" s="22" t="s">
        <v>193</v>
      </c>
      <c r="L400" s="57" t="s">
        <v>158</v>
      </c>
      <c r="M400" s="22">
        <v>1</v>
      </c>
      <c r="V400" s="57" t="s">
        <v>194</v>
      </c>
      <c r="AW400" s="22"/>
      <c r="AX400" s="20" t="s">
        <v>23</v>
      </c>
      <c r="AY400" s="20">
        <v>10</v>
      </c>
      <c r="AZ400" s="20" t="s">
        <v>24</v>
      </c>
      <c r="BA400" s="20">
        <v>90</v>
      </c>
      <c r="BD400" s="14"/>
      <c r="BJ400" t="s">
        <v>171</v>
      </c>
      <c r="BK400" t="s">
        <v>166</v>
      </c>
      <c r="BN400" s="36">
        <v>299</v>
      </c>
      <c r="BO400" s="36">
        <v>299</v>
      </c>
      <c r="BP400">
        <f t="shared" si="33"/>
        <v>408</v>
      </c>
      <c r="BR400" s="38">
        <v>44733</v>
      </c>
      <c r="BS400" s="20" t="s">
        <v>167</v>
      </c>
      <c r="BT400" s="20" t="str">
        <f t="shared" si="32"/>
        <v>InCasa_COR22D397</v>
      </c>
    </row>
    <row r="401" spans="2:72" ht="18.75" customHeight="1" x14ac:dyDescent="0.25">
      <c r="B401" s="20">
        <f t="shared" si="34"/>
        <v>398</v>
      </c>
      <c r="C401" s="22" t="str">
        <f t="shared" si="37"/>
        <v>In Casa #398</v>
      </c>
      <c r="D401" t="str">
        <f t="shared" si="38"/>
        <v>COR22D398</v>
      </c>
      <c r="E401" s="56" t="s">
        <v>207</v>
      </c>
      <c r="F401" s="20">
        <v>1000</v>
      </c>
      <c r="G401" s="63" t="s">
        <v>201</v>
      </c>
      <c r="H401" s="23" t="s">
        <v>157</v>
      </c>
      <c r="J401" s="57" t="s">
        <v>192</v>
      </c>
      <c r="K401" s="22" t="s">
        <v>193</v>
      </c>
      <c r="L401" s="57" t="s">
        <v>158</v>
      </c>
      <c r="M401" s="22">
        <v>1</v>
      </c>
      <c r="V401" s="57" t="s">
        <v>194</v>
      </c>
      <c r="AW401" s="22"/>
      <c r="AX401" s="20" t="s">
        <v>23</v>
      </c>
      <c r="AY401" s="20">
        <v>10</v>
      </c>
      <c r="AZ401" s="20" t="s">
        <v>24</v>
      </c>
      <c r="BA401" s="20">
        <v>90</v>
      </c>
      <c r="BD401" s="14"/>
      <c r="BJ401" t="s">
        <v>171</v>
      </c>
      <c r="BK401" t="s">
        <v>166</v>
      </c>
      <c r="BN401" s="36">
        <v>299</v>
      </c>
      <c r="BO401" s="36">
        <v>299</v>
      </c>
      <c r="BP401">
        <f t="shared" si="33"/>
        <v>408</v>
      </c>
      <c r="BR401" s="38">
        <v>44733</v>
      </c>
      <c r="BS401" s="20" t="s">
        <v>167</v>
      </c>
      <c r="BT401" s="20" t="str">
        <f t="shared" si="32"/>
        <v>InCasa_COR22D398</v>
      </c>
    </row>
    <row r="402" spans="2:72" ht="18.75" customHeight="1" x14ac:dyDescent="0.25">
      <c r="B402" s="20">
        <f t="shared" si="34"/>
        <v>399</v>
      </c>
      <c r="C402" s="22" t="str">
        <f t="shared" si="37"/>
        <v>In Casa #399</v>
      </c>
      <c r="D402" t="str">
        <f t="shared" si="38"/>
        <v>COR22D399</v>
      </c>
      <c r="E402" s="56" t="s">
        <v>207</v>
      </c>
      <c r="F402" s="20">
        <v>1000</v>
      </c>
      <c r="G402" s="63" t="s">
        <v>201</v>
      </c>
      <c r="H402" s="23" t="s">
        <v>157</v>
      </c>
      <c r="J402" s="57" t="s">
        <v>192</v>
      </c>
      <c r="K402" s="22" t="s">
        <v>193</v>
      </c>
      <c r="L402" s="57" t="s">
        <v>158</v>
      </c>
      <c r="M402" s="22">
        <v>1</v>
      </c>
      <c r="V402" s="57" t="s">
        <v>194</v>
      </c>
      <c r="AW402" s="22"/>
      <c r="AX402" s="20" t="s">
        <v>23</v>
      </c>
      <c r="AY402" s="20">
        <v>10</v>
      </c>
      <c r="AZ402" s="20" t="s">
        <v>24</v>
      </c>
      <c r="BA402" s="20">
        <v>90</v>
      </c>
      <c r="BD402" s="14"/>
      <c r="BJ402" t="s">
        <v>171</v>
      </c>
      <c r="BK402" t="s">
        <v>166</v>
      </c>
      <c r="BN402" s="36">
        <v>299</v>
      </c>
      <c r="BO402" s="36">
        <v>299</v>
      </c>
      <c r="BP402">
        <f t="shared" si="33"/>
        <v>408</v>
      </c>
      <c r="BR402" s="38">
        <v>44733</v>
      </c>
      <c r="BS402" s="20" t="s">
        <v>167</v>
      </c>
      <c r="BT402" s="20" t="str">
        <f t="shared" si="32"/>
        <v>InCasa_COR22D399</v>
      </c>
    </row>
    <row r="403" spans="2:72" ht="18.75" customHeight="1" x14ac:dyDescent="0.25">
      <c r="B403" s="20">
        <f t="shared" si="34"/>
        <v>400</v>
      </c>
      <c r="C403" s="22" t="str">
        <f t="shared" si="37"/>
        <v>In Casa #400</v>
      </c>
      <c r="D403" t="str">
        <f t="shared" si="38"/>
        <v>COR22D400</v>
      </c>
      <c r="E403" s="56" t="s">
        <v>207</v>
      </c>
      <c r="F403" s="20">
        <v>1000</v>
      </c>
      <c r="G403" s="63" t="s">
        <v>201</v>
      </c>
      <c r="H403" s="23" t="s">
        <v>157</v>
      </c>
      <c r="J403" s="57" t="s">
        <v>192</v>
      </c>
      <c r="K403" s="22" t="s">
        <v>193</v>
      </c>
      <c r="L403" s="57" t="s">
        <v>158</v>
      </c>
      <c r="M403" s="22">
        <v>1</v>
      </c>
      <c r="V403" s="57" t="s">
        <v>194</v>
      </c>
      <c r="AW403" s="22"/>
      <c r="AX403" s="20" t="s">
        <v>23</v>
      </c>
      <c r="AY403" s="20">
        <v>10</v>
      </c>
      <c r="AZ403" s="20" t="s">
        <v>24</v>
      </c>
      <c r="BA403" s="20">
        <v>90</v>
      </c>
      <c r="BD403" s="14"/>
      <c r="BJ403" t="s">
        <v>171</v>
      </c>
      <c r="BK403" t="s">
        <v>166</v>
      </c>
      <c r="BN403" s="36">
        <v>299</v>
      </c>
      <c r="BO403" s="36">
        <v>299</v>
      </c>
      <c r="BP403">
        <f t="shared" si="33"/>
        <v>408</v>
      </c>
      <c r="BR403" s="38">
        <v>44733</v>
      </c>
      <c r="BS403" s="20" t="s">
        <v>167</v>
      </c>
      <c r="BT403" s="20" t="str">
        <f t="shared" si="32"/>
        <v>InCasa_COR22D400</v>
      </c>
    </row>
    <row r="404" spans="2:72" ht="18.75" customHeight="1" x14ac:dyDescent="0.25">
      <c r="B404" s="20">
        <f t="shared" si="34"/>
        <v>401</v>
      </c>
      <c r="C404" s="22" t="str">
        <f t="shared" si="37"/>
        <v>In Casa #401</v>
      </c>
      <c r="D404" t="str">
        <f t="shared" si="38"/>
        <v>COR22D401</v>
      </c>
      <c r="E404" s="56" t="s">
        <v>207</v>
      </c>
      <c r="F404" s="20">
        <v>1000</v>
      </c>
      <c r="G404" s="63" t="s">
        <v>201</v>
      </c>
      <c r="H404" s="23" t="s">
        <v>157</v>
      </c>
      <c r="J404" s="57" t="s">
        <v>192</v>
      </c>
      <c r="K404" s="22" t="s">
        <v>193</v>
      </c>
      <c r="L404" s="57" t="s">
        <v>158</v>
      </c>
      <c r="M404" s="22">
        <v>1</v>
      </c>
      <c r="V404" s="57" t="s">
        <v>194</v>
      </c>
      <c r="AW404" s="22"/>
      <c r="AX404" s="20" t="s">
        <v>23</v>
      </c>
      <c r="AY404" s="20">
        <v>10</v>
      </c>
      <c r="AZ404" s="20" t="s">
        <v>24</v>
      </c>
      <c r="BA404" s="20">
        <v>90</v>
      </c>
      <c r="BD404" s="14"/>
      <c r="BJ404" t="s">
        <v>171</v>
      </c>
      <c r="BK404" t="s">
        <v>166</v>
      </c>
      <c r="BN404" s="36">
        <v>299</v>
      </c>
      <c r="BO404" s="36">
        <v>299</v>
      </c>
      <c r="BP404">
        <f t="shared" si="33"/>
        <v>408</v>
      </c>
      <c r="BR404" s="38">
        <v>44733</v>
      </c>
      <c r="BS404" s="20" t="s">
        <v>167</v>
      </c>
      <c r="BT404" s="20" t="str">
        <f t="shared" si="32"/>
        <v>InCasa_COR22D401</v>
      </c>
    </row>
    <row r="405" spans="2:72" ht="18.75" customHeight="1" x14ac:dyDescent="0.25">
      <c r="B405" s="20">
        <f t="shared" si="34"/>
        <v>402</v>
      </c>
      <c r="C405" s="22" t="str">
        <f t="shared" si="37"/>
        <v>In Casa #402</v>
      </c>
      <c r="D405" t="str">
        <f t="shared" si="38"/>
        <v>COR22D402</v>
      </c>
      <c r="E405" s="56" t="s">
        <v>207</v>
      </c>
      <c r="F405" s="20">
        <v>1000</v>
      </c>
      <c r="G405" s="63" t="s">
        <v>201</v>
      </c>
      <c r="H405" s="23" t="s">
        <v>157</v>
      </c>
      <c r="J405" s="57" t="s">
        <v>192</v>
      </c>
      <c r="K405" s="22" t="s">
        <v>193</v>
      </c>
      <c r="L405" s="57" t="s">
        <v>158</v>
      </c>
      <c r="M405" s="22">
        <v>1</v>
      </c>
      <c r="V405" s="57" t="s">
        <v>194</v>
      </c>
      <c r="AW405" s="22"/>
      <c r="AX405" s="20" t="s">
        <v>23</v>
      </c>
      <c r="AY405" s="20">
        <v>10</v>
      </c>
      <c r="AZ405" s="20" t="s">
        <v>24</v>
      </c>
      <c r="BA405" s="20">
        <v>90</v>
      </c>
      <c r="BD405" s="14"/>
      <c r="BJ405" t="s">
        <v>171</v>
      </c>
      <c r="BK405" t="s">
        <v>166</v>
      </c>
      <c r="BN405" s="36">
        <v>299</v>
      </c>
      <c r="BO405" s="36">
        <v>299</v>
      </c>
      <c r="BP405">
        <f t="shared" si="33"/>
        <v>408</v>
      </c>
      <c r="BR405" s="38">
        <v>44733</v>
      </c>
      <c r="BS405" s="20" t="s">
        <v>167</v>
      </c>
      <c r="BT405" s="20" t="str">
        <f t="shared" si="32"/>
        <v>InCasa_COR22D402</v>
      </c>
    </row>
    <row r="406" spans="2:72" ht="18.75" customHeight="1" x14ac:dyDescent="0.25">
      <c r="B406" s="20">
        <f t="shared" si="34"/>
        <v>403</v>
      </c>
      <c r="C406" s="22" t="str">
        <f t="shared" si="37"/>
        <v>In Casa #403</v>
      </c>
      <c r="D406" t="str">
        <f t="shared" si="38"/>
        <v>COR22D403</v>
      </c>
      <c r="E406" s="56" t="s">
        <v>207</v>
      </c>
      <c r="F406" s="20">
        <v>1000</v>
      </c>
      <c r="G406" s="63" t="s">
        <v>201</v>
      </c>
      <c r="H406" s="23" t="s">
        <v>157</v>
      </c>
      <c r="J406" s="57" t="s">
        <v>192</v>
      </c>
      <c r="K406" s="22" t="s">
        <v>193</v>
      </c>
      <c r="L406" s="57" t="s">
        <v>158</v>
      </c>
      <c r="M406" s="22">
        <v>1</v>
      </c>
      <c r="V406" s="57" t="s">
        <v>194</v>
      </c>
      <c r="AW406" s="22"/>
      <c r="AX406" s="20" t="s">
        <v>23</v>
      </c>
      <c r="AY406" s="20">
        <v>10</v>
      </c>
      <c r="AZ406" s="20" t="s">
        <v>24</v>
      </c>
      <c r="BA406" s="20">
        <v>90</v>
      </c>
      <c r="BD406" s="14"/>
      <c r="BJ406" t="s">
        <v>171</v>
      </c>
      <c r="BK406" t="s">
        <v>166</v>
      </c>
      <c r="BN406" s="36">
        <v>299</v>
      </c>
      <c r="BO406" s="36">
        <v>299</v>
      </c>
      <c r="BP406">
        <f t="shared" si="33"/>
        <v>408</v>
      </c>
      <c r="BR406" s="38">
        <v>44733</v>
      </c>
      <c r="BS406" s="20" t="s">
        <v>167</v>
      </c>
      <c r="BT406" s="20" t="str">
        <f t="shared" si="32"/>
        <v>InCasa_COR22D403</v>
      </c>
    </row>
    <row r="407" spans="2:72" ht="18.75" customHeight="1" x14ac:dyDescent="0.25">
      <c r="B407" s="20">
        <f t="shared" si="34"/>
        <v>404</v>
      </c>
      <c r="C407" s="22" t="str">
        <f t="shared" si="37"/>
        <v>In Casa #404</v>
      </c>
      <c r="D407" t="str">
        <f t="shared" si="38"/>
        <v>COR22D404</v>
      </c>
      <c r="E407" s="56" t="s">
        <v>207</v>
      </c>
      <c r="F407" s="20">
        <v>1000</v>
      </c>
      <c r="G407" s="63" t="s">
        <v>201</v>
      </c>
      <c r="H407" s="23" t="s">
        <v>157</v>
      </c>
      <c r="J407" s="57" t="s">
        <v>192</v>
      </c>
      <c r="K407" s="22" t="s">
        <v>193</v>
      </c>
      <c r="L407" s="57" t="s">
        <v>158</v>
      </c>
      <c r="M407" s="22">
        <v>1</v>
      </c>
      <c r="V407" s="57" t="s">
        <v>194</v>
      </c>
      <c r="AW407" s="22"/>
      <c r="AX407" s="20" t="s">
        <v>23</v>
      </c>
      <c r="AY407" s="20">
        <v>10</v>
      </c>
      <c r="AZ407" s="20" t="s">
        <v>24</v>
      </c>
      <c r="BA407" s="20">
        <v>90</v>
      </c>
      <c r="BD407" s="14"/>
      <c r="BJ407" t="s">
        <v>171</v>
      </c>
      <c r="BK407" t="s">
        <v>166</v>
      </c>
      <c r="BN407" s="36">
        <v>299</v>
      </c>
      <c r="BO407" s="36">
        <v>299</v>
      </c>
      <c r="BP407">
        <f t="shared" si="33"/>
        <v>408</v>
      </c>
      <c r="BR407" s="38">
        <v>44733</v>
      </c>
      <c r="BS407" s="20" t="s">
        <v>167</v>
      </c>
      <c r="BT407" s="20" t="str">
        <f t="shared" si="32"/>
        <v>InCasa_COR22D404</v>
      </c>
    </row>
    <row r="408" spans="2:72" ht="18.75" customHeight="1" x14ac:dyDescent="0.25">
      <c r="B408" s="20">
        <f t="shared" si="34"/>
        <v>405</v>
      </c>
      <c r="C408" s="22" t="str">
        <f t="shared" si="37"/>
        <v>In Casa #405</v>
      </c>
      <c r="D408" t="str">
        <f t="shared" si="38"/>
        <v>COR22D405</v>
      </c>
      <c r="E408" s="56" t="s">
        <v>207</v>
      </c>
      <c r="F408" s="20">
        <v>1000</v>
      </c>
      <c r="G408" s="63" t="s">
        <v>201</v>
      </c>
      <c r="H408" s="23" t="s">
        <v>157</v>
      </c>
      <c r="J408" s="57" t="s">
        <v>192</v>
      </c>
      <c r="K408" s="22" t="s">
        <v>193</v>
      </c>
      <c r="L408" s="57" t="s">
        <v>158</v>
      </c>
      <c r="M408" s="22">
        <v>1</v>
      </c>
      <c r="V408" s="57" t="s">
        <v>194</v>
      </c>
      <c r="AW408" s="22"/>
      <c r="AX408" s="20" t="s">
        <v>23</v>
      </c>
      <c r="AY408" s="20">
        <v>10</v>
      </c>
      <c r="AZ408" s="20" t="s">
        <v>24</v>
      </c>
      <c r="BA408" s="20">
        <v>90</v>
      </c>
      <c r="BD408" s="14"/>
      <c r="BJ408" t="s">
        <v>171</v>
      </c>
      <c r="BK408" t="s">
        <v>166</v>
      </c>
      <c r="BN408" s="36">
        <v>299</v>
      </c>
      <c r="BO408" s="36">
        <v>299</v>
      </c>
      <c r="BP408">
        <f t="shared" si="33"/>
        <v>408</v>
      </c>
      <c r="BR408" s="38">
        <v>44733</v>
      </c>
      <c r="BS408" s="20" t="s">
        <v>167</v>
      </c>
      <c r="BT408" s="20" t="str">
        <f t="shared" si="32"/>
        <v>InCasa_COR22D405</v>
      </c>
    </row>
    <row r="409" spans="2:72" ht="18.75" customHeight="1" x14ac:dyDescent="0.25">
      <c r="B409" s="20">
        <f t="shared" si="34"/>
        <v>406</v>
      </c>
      <c r="C409" s="22" t="str">
        <f t="shared" si="37"/>
        <v>In Casa #406</v>
      </c>
      <c r="D409" t="str">
        <f t="shared" si="38"/>
        <v>COR22D406</v>
      </c>
      <c r="E409" s="56" t="s">
        <v>207</v>
      </c>
      <c r="F409" s="20">
        <v>1000</v>
      </c>
      <c r="G409" s="63" t="s">
        <v>201</v>
      </c>
      <c r="H409" s="23" t="s">
        <v>157</v>
      </c>
      <c r="J409" s="57" t="s">
        <v>192</v>
      </c>
      <c r="K409" s="22" t="s">
        <v>193</v>
      </c>
      <c r="L409" s="57" t="s">
        <v>158</v>
      </c>
      <c r="M409" s="22">
        <v>1</v>
      </c>
      <c r="V409" s="57" t="s">
        <v>194</v>
      </c>
      <c r="AW409" s="22"/>
      <c r="AX409" s="20" t="s">
        <v>23</v>
      </c>
      <c r="AY409" s="20">
        <v>10</v>
      </c>
      <c r="AZ409" s="20" t="s">
        <v>24</v>
      </c>
      <c r="BA409" s="20">
        <v>90</v>
      </c>
      <c r="BD409" s="14"/>
      <c r="BJ409" t="s">
        <v>171</v>
      </c>
      <c r="BK409" t="s">
        <v>166</v>
      </c>
      <c r="BN409" s="36">
        <v>299</v>
      </c>
      <c r="BO409" s="36">
        <v>299</v>
      </c>
      <c r="BP409">
        <f t="shared" si="33"/>
        <v>408</v>
      </c>
      <c r="BR409" s="38">
        <v>44733</v>
      </c>
      <c r="BS409" s="20" t="s">
        <v>167</v>
      </c>
      <c r="BT409" s="20" t="str">
        <f t="shared" si="32"/>
        <v>InCasa_COR22D406</v>
      </c>
    </row>
    <row r="410" spans="2:72" ht="18.75" customHeight="1" x14ac:dyDescent="0.25">
      <c r="B410" s="20">
        <f t="shared" si="34"/>
        <v>407</v>
      </c>
      <c r="C410" s="22" t="str">
        <f t="shared" si="37"/>
        <v>In Casa #407</v>
      </c>
      <c r="D410" t="str">
        <f t="shared" si="38"/>
        <v>COR22D407</v>
      </c>
      <c r="E410" s="56" t="s">
        <v>207</v>
      </c>
      <c r="F410" s="20">
        <v>1000</v>
      </c>
      <c r="G410" s="63" t="s">
        <v>201</v>
      </c>
      <c r="H410" s="23" t="s">
        <v>157</v>
      </c>
      <c r="J410" s="57" t="s">
        <v>192</v>
      </c>
      <c r="K410" s="22" t="s">
        <v>193</v>
      </c>
      <c r="L410" s="57" t="s">
        <v>158</v>
      </c>
      <c r="M410" s="22">
        <v>1</v>
      </c>
      <c r="V410" s="57" t="s">
        <v>194</v>
      </c>
      <c r="AW410" s="22"/>
      <c r="AX410" s="20" t="s">
        <v>23</v>
      </c>
      <c r="AY410" s="20">
        <v>10</v>
      </c>
      <c r="AZ410" s="20" t="s">
        <v>24</v>
      </c>
      <c r="BA410" s="20">
        <v>90</v>
      </c>
      <c r="BD410" s="14"/>
      <c r="BJ410" t="s">
        <v>171</v>
      </c>
      <c r="BK410" t="s">
        <v>166</v>
      </c>
      <c r="BN410" s="36">
        <v>299</v>
      </c>
      <c r="BO410" s="36">
        <v>299</v>
      </c>
      <c r="BP410">
        <f t="shared" si="33"/>
        <v>408</v>
      </c>
      <c r="BR410" s="38">
        <v>44733</v>
      </c>
      <c r="BS410" s="20" t="s">
        <v>167</v>
      </c>
      <c r="BT410" s="20" t="str">
        <f t="shared" si="32"/>
        <v>InCasa_COR22D407</v>
      </c>
    </row>
    <row r="411" spans="2:72" ht="18.75" customHeight="1" x14ac:dyDescent="0.25">
      <c r="B411" s="20">
        <f t="shared" si="34"/>
        <v>408</v>
      </c>
      <c r="C411" s="22" t="str">
        <f t="shared" si="37"/>
        <v>In Casa #408</v>
      </c>
      <c r="D411" t="str">
        <f t="shared" si="38"/>
        <v>COR22D408</v>
      </c>
      <c r="E411" s="56" t="s">
        <v>207</v>
      </c>
      <c r="F411" s="20">
        <v>1000</v>
      </c>
      <c r="G411" s="63" t="s">
        <v>201</v>
      </c>
      <c r="H411" s="23" t="s">
        <v>157</v>
      </c>
      <c r="J411" s="57" t="s">
        <v>192</v>
      </c>
      <c r="K411" s="22" t="s">
        <v>193</v>
      </c>
      <c r="L411" s="57" t="s">
        <v>158</v>
      </c>
      <c r="M411" s="22">
        <v>1</v>
      </c>
      <c r="V411" s="57" t="s">
        <v>194</v>
      </c>
      <c r="AW411" s="22"/>
      <c r="AX411" s="20" t="s">
        <v>23</v>
      </c>
      <c r="AY411" s="20">
        <v>10</v>
      </c>
      <c r="AZ411" s="20" t="s">
        <v>24</v>
      </c>
      <c r="BA411" s="20">
        <v>90</v>
      </c>
      <c r="BD411" s="14"/>
      <c r="BJ411" t="s">
        <v>171</v>
      </c>
      <c r="BK411" t="s">
        <v>166</v>
      </c>
      <c r="BN411" s="36">
        <v>299</v>
      </c>
      <c r="BO411" s="36">
        <v>299</v>
      </c>
      <c r="BP411">
        <f t="shared" si="33"/>
        <v>408</v>
      </c>
      <c r="BR411" s="38">
        <v>44733</v>
      </c>
      <c r="BS411" s="20" t="s">
        <v>167</v>
      </c>
      <c r="BT411" s="20" t="str">
        <f t="shared" si="32"/>
        <v>InCasa_COR22D408</v>
      </c>
    </row>
    <row r="412" spans="2:72" ht="18.75" customHeight="1" x14ac:dyDescent="0.25">
      <c r="B412" s="20">
        <f t="shared" si="34"/>
        <v>409</v>
      </c>
      <c r="C412" s="22" t="str">
        <f t="shared" si="37"/>
        <v>In Casa #409</v>
      </c>
      <c r="D412" t="str">
        <f t="shared" si="38"/>
        <v>COR22D409</v>
      </c>
      <c r="E412" s="56" t="s">
        <v>207</v>
      </c>
      <c r="F412" s="20">
        <v>1000</v>
      </c>
      <c r="G412" s="63" t="s">
        <v>201</v>
      </c>
      <c r="H412" s="23" t="s">
        <v>157</v>
      </c>
      <c r="J412" s="57" t="s">
        <v>192</v>
      </c>
      <c r="K412" s="22" t="s">
        <v>193</v>
      </c>
      <c r="L412" s="57" t="s">
        <v>158</v>
      </c>
      <c r="M412" s="22">
        <v>1</v>
      </c>
      <c r="V412" s="57" t="s">
        <v>194</v>
      </c>
      <c r="AW412" s="22"/>
      <c r="AX412" s="20" t="s">
        <v>23</v>
      </c>
      <c r="AY412" s="20">
        <v>10</v>
      </c>
      <c r="AZ412" s="20" t="s">
        <v>24</v>
      </c>
      <c r="BA412" s="20">
        <v>90</v>
      </c>
      <c r="BD412" s="14"/>
      <c r="BJ412" t="s">
        <v>171</v>
      </c>
      <c r="BK412" t="s">
        <v>166</v>
      </c>
      <c r="BN412" s="36">
        <v>299</v>
      </c>
      <c r="BO412" s="36">
        <v>299</v>
      </c>
      <c r="BP412">
        <f t="shared" si="33"/>
        <v>408</v>
      </c>
      <c r="BR412" s="38">
        <v>44733</v>
      </c>
      <c r="BS412" s="20" t="s">
        <v>167</v>
      </c>
      <c r="BT412" s="20" t="str">
        <f t="shared" si="32"/>
        <v>InCasa_COR22D409</v>
      </c>
    </row>
    <row r="413" spans="2:72" ht="18.75" customHeight="1" x14ac:dyDescent="0.25">
      <c r="B413" s="20">
        <f t="shared" si="34"/>
        <v>410</v>
      </c>
      <c r="C413" s="22" t="str">
        <f t="shared" si="37"/>
        <v>In Casa #410</v>
      </c>
      <c r="D413" t="str">
        <f t="shared" si="38"/>
        <v>COR22D410</v>
      </c>
      <c r="E413" s="56" t="s">
        <v>207</v>
      </c>
      <c r="F413" s="20">
        <v>1000</v>
      </c>
      <c r="G413" s="63" t="s">
        <v>201</v>
      </c>
      <c r="H413" s="23" t="s">
        <v>157</v>
      </c>
      <c r="J413" s="57" t="s">
        <v>192</v>
      </c>
      <c r="K413" s="22" t="s">
        <v>193</v>
      </c>
      <c r="L413" s="57" t="s">
        <v>158</v>
      </c>
      <c r="M413" s="22">
        <v>1</v>
      </c>
      <c r="V413" s="57" t="s">
        <v>194</v>
      </c>
      <c r="AW413" s="22"/>
      <c r="AX413" s="20" t="s">
        <v>23</v>
      </c>
      <c r="AY413" s="20">
        <v>10</v>
      </c>
      <c r="AZ413" s="20" t="s">
        <v>24</v>
      </c>
      <c r="BA413" s="20">
        <v>90</v>
      </c>
      <c r="BD413" s="14"/>
      <c r="BJ413" t="s">
        <v>171</v>
      </c>
      <c r="BK413" t="s">
        <v>166</v>
      </c>
      <c r="BN413" s="36">
        <v>299</v>
      </c>
      <c r="BO413" s="36">
        <v>299</v>
      </c>
      <c r="BP413">
        <f t="shared" si="33"/>
        <v>408</v>
      </c>
      <c r="BR413" s="38">
        <v>44733</v>
      </c>
      <c r="BS413" s="20" t="s">
        <v>167</v>
      </c>
      <c r="BT413" s="20" t="str">
        <f t="shared" si="32"/>
        <v>InCasa_COR22D410</v>
      </c>
    </row>
    <row r="414" spans="2:72" ht="18.75" customHeight="1" x14ac:dyDescent="0.25">
      <c r="B414" s="20">
        <f t="shared" si="34"/>
        <v>411</v>
      </c>
      <c r="C414" s="22" t="str">
        <f t="shared" si="37"/>
        <v>In Casa #411</v>
      </c>
      <c r="D414" t="str">
        <f t="shared" si="38"/>
        <v>COR22D411</v>
      </c>
      <c r="E414" s="56" t="s">
        <v>207</v>
      </c>
      <c r="F414" s="20">
        <v>1000</v>
      </c>
      <c r="G414" s="63" t="s">
        <v>201</v>
      </c>
      <c r="H414" s="23" t="s">
        <v>157</v>
      </c>
      <c r="J414" s="57" t="s">
        <v>192</v>
      </c>
      <c r="K414" s="22" t="s">
        <v>193</v>
      </c>
      <c r="L414" s="57" t="s">
        <v>158</v>
      </c>
      <c r="M414" s="22">
        <v>1</v>
      </c>
      <c r="V414" s="57" t="s">
        <v>194</v>
      </c>
      <c r="AW414" s="22"/>
      <c r="AX414" s="20" t="s">
        <v>23</v>
      </c>
      <c r="AY414" s="20">
        <v>10</v>
      </c>
      <c r="AZ414" s="20" t="s">
        <v>24</v>
      </c>
      <c r="BA414" s="20">
        <v>90</v>
      </c>
      <c r="BD414" s="14"/>
      <c r="BJ414" t="s">
        <v>171</v>
      </c>
      <c r="BK414" t="s">
        <v>166</v>
      </c>
      <c r="BN414" s="36">
        <v>299</v>
      </c>
      <c r="BO414" s="36">
        <v>299</v>
      </c>
      <c r="BP414">
        <f t="shared" si="33"/>
        <v>408</v>
      </c>
      <c r="BR414" s="38">
        <v>44733</v>
      </c>
      <c r="BS414" s="20" t="s">
        <v>167</v>
      </c>
      <c r="BT414" s="20" t="str">
        <f t="shared" si="32"/>
        <v>InCasa_COR22D411</v>
      </c>
    </row>
    <row r="415" spans="2:72" ht="18.75" customHeight="1" x14ac:dyDescent="0.25">
      <c r="B415" s="20">
        <f t="shared" si="34"/>
        <v>412</v>
      </c>
      <c r="C415" s="22" t="str">
        <f t="shared" si="37"/>
        <v>In Casa #412</v>
      </c>
      <c r="D415" t="str">
        <f t="shared" si="38"/>
        <v>COR22D412</v>
      </c>
      <c r="E415" s="56" t="s">
        <v>207</v>
      </c>
      <c r="F415" s="20">
        <v>1000</v>
      </c>
      <c r="G415" s="63" t="s">
        <v>201</v>
      </c>
      <c r="H415" s="23" t="s">
        <v>157</v>
      </c>
      <c r="J415" s="57" t="s">
        <v>192</v>
      </c>
      <c r="K415" s="22" t="s">
        <v>193</v>
      </c>
      <c r="L415" s="57" t="s">
        <v>158</v>
      </c>
      <c r="M415" s="22">
        <v>1</v>
      </c>
      <c r="V415" s="57" t="s">
        <v>194</v>
      </c>
      <c r="AW415" s="22"/>
      <c r="AX415" s="20" t="s">
        <v>23</v>
      </c>
      <c r="AY415" s="20">
        <v>10</v>
      </c>
      <c r="AZ415" s="20" t="s">
        <v>24</v>
      </c>
      <c r="BA415" s="20">
        <v>90</v>
      </c>
      <c r="BD415" s="14"/>
      <c r="BJ415" t="s">
        <v>171</v>
      </c>
      <c r="BK415" t="s">
        <v>166</v>
      </c>
      <c r="BN415" s="36">
        <v>299</v>
      </c>
      <c r="BO415" s="36">
        <v>299</v>
      </c>
      <c r="BP415">
        <f t="shared" si="33"/>
        <v>408</v>
      </c>
      <c r="BR415" s="38">
        <v>44733</v>
      </c>
      <c r="BS415" s="20" t="s">
        <v>167</v>
      </c>
      <c r="BT415" s="20" t="str">
        <f t="shared" si="32"/>
        <v>InCasa_COR22D412</v>
      </c>
    </row>
    <row r="416" spans="2:72" ht="18.75" customHeight="1" x14ac:dyDescent="0.25">
      <c r="B416" s="20">
        <f t="shared" si="34"/>
        <v>413</v>
      </c>
      <c r="C416" s="22" t="str">
        <f t="shared" si="37"/>
        <v>In Casa #413</v>
      </c>
      <c r="D416" t="str">
        <f t="shared" si="38"/>
        <v>COR22D413</v>
      </c>
      <c r="E416" s="56" t="s">
        <v>207</v>
      </c>
      <c r="F416" s="20">
        <v>1000</v>
      </c>
      <c r="G416" s="63" t="s">
        <v>201</v>
      </c>
      <c r="H416" s="23" t="s">
        <v>157</v>
      </c>
      <c r="J416" s="57" t="s">
        <v>192</v>
      </c>
      <c r="K416" s="22" t="s">
        <v>193</v>
      </c>
      <c r="L416" s="57" t="s">
        <v>158</v>
      </c>
      <c r="M416" s="22">
        <v>1</v>
      </c>
      <c r="V416" s="57" t="s">
        <v>194</v>
      </c>
      <c r="AW416" s="22"/>
      <c r="AX416" s="20" t="s">
        <v>23</v>
      </c>
      <c r="AY416" s="20">
        <v>10</v>
      </c>
      <c r="AZ416" s="20" t="s">
        <v>24</v>
      </c>
      <c r="BA416" s="20">
        <v>90</v>
      </c>
      <c r="BD416" s="14"/>
      <c r="BJ416" t="s">
        <v>171</v>
      </c>
      <c r="BK416" t="s">
        <v>166</v>
      </c>
      <c r="BN416" s="36">
        <v>299</v>
      </c>
      <c r="BO416" s="36">
        <v>299</v>
      </c>
      <c r="BP416">
        <f t="shared" si="33"/>
        <v>408</v>
      </c>
      <c r="BR416" s="38">
        <v>44733</v>
      </c>
      <c r="BS416" s="20" t="s">
        <v>167</v>
      </c>
      <c r="BT416" s="20" t="str">
        <f t="shared" si="32"/>
        <v>InCasa_COR22D413</v>
      </c>
    </row>
    <row r="417" spans="2:72" ht="18.75" customHeight="1" x14ac:dyDescent="0.25">
      <c r="B417" s="20">
        <f t="shared" si="34"/>
        <v>414</v>
      </c>
      <c r="C417" s="22" t="str">
        <f t="shared" si="37"/>
        <v>In Casa #414</v>
      </c>
      <c r="D417" t="str">
        <f t="shared" si="38"/>
        <v>COR22D414</v>
      </c>
      <c r="E417" s="56" t="s">
        <v>207</v>
      </c>
      <c r="F417" s="20">
        <v>1000</v>
      </c>
      <c r="G417" s="63" t="s">
        <v>201</v>
      </c>
      <c r="H417" s="23" t="s">
        <v>157</v>
      </c>
      <c r="J417" s="57" t="s">
        <v>192</v>
      </c>
      <c r="K417" s="22" t="s">
        <v>193</v>
      </c>
      <c r="L417" s="57" t="s">
        <v>158</v>
      </c>
      <c r="M417" s="22">
        <v>1</v>
      </c>
      <c r="V417" s="57" t="s">
        <v>194</v>
      </c>
      <c r="AW417" s="22"/>
      <c r="AX417" s="20" t="s">
        <v>23</v>
      </c>
      <c r="AY417" s="20">
        <v>10</v>
      </c>
      <c r="AZ417" s="20" t="s">
        <v>24</v>
      </c>
      <c r="BA417" s="20">
        <v>90</v>
      </c>
      <c r="BD417" s="14"/>
      <c r="BJ417" t="s">
        <v>171</v>
      </c>
      <c r="BK417" t="s">
        <v>166</v>
      </c>
      <c r="BN417" s="36">
        <v>299</v>
      </c>
      <c r="BO417" s="36">
        <v>299</v>
      </c>
      <c r="BP417">
        <f t="shared" si="33"/>
        <v>408</v>
      </c>
      <c r="BR417" s="38">
        <v>44733</v>
      </c>
      <c r="BS417" s="20" t="s">
        <v>167</v>
      </c>
      <c r="BT417" s="20" t="str">
        <f t="shared" si="32"/>
        <v>InCasa_COR22D414</v>
      </c>
    </row>
    <row r="418" spans="2:72" ht="18.75" customHeight="1" x14ac:dyDescent="0.25">
      <c r="B418" s="20">
        <f t="shared" si="34"/>
        <v>415</v>
      </c>
      <c r="C418" s="22" t="str">
        <f t="shared" si="37"/>
        <v>In Casa #415</v>
      </c>
      <c r="D418" t="str">
        <f t="shared" si="38"/>
        <v>COR22D415</v>
      </c>
      <c r="E418" s="56" t="s">
        <v>207</v>
      </c>
      <c r="F418" s="20">
        <v>1000</v>
      </c>
      <c r="G418" s="63" t="s">
        <v>201</v>
      </c>
      <c r="H418" s="23" t="s">
        <v>157</v>
      </c>
      <c r="J418" s="57" t="s">
        <v>192</v>
      </c>
      <c r="K418" s="22" t="s">
        <v>193</v>
      </c>
      <c r="L418" s="57" t="s">
        <v>158</v>
      </c>
      <c r="M418" s="22">
        <v>1</v>
      </c>
      <c r="V418" s="57" t="s">
        <v>194</v>
      </c>
      <c r="AW418" s="22"/>
      <c r="AX418" s="20" t="s">
        <v>23</v>
      </c>
      <c r="AY418" s="20">
        <v>10</v>
      </c>
      <c r="AZ418" s="20" t="s">
        <v>24</v>
      </c>
      <c r="BA418" s="20">
        <v>90</v>
      </c>
      <c r="BD418" s="14"/>
      <c r="BJ418" t="s">
        <v>171</v>
      </c>
      <c r="BK418" t="s">
        <v>166</v>
      </c>
      <c r="BN418" s="36">
        <v>299</v>
      </c>
      <c r="BO418" s="36">
        <v>299</v>
      </c>
      <c r="BP418">
        <f t="shared" si="33"/>
        <v>408</v>
      </c>
      <c r="BR418" s="38">
        <v>44733</v>
      </c>
      <c r="BS418" s="20" t="s">
        <v>167</v>
      </c>
      <c r="BT418" s="20" t="str">
        <f t="shared" si="32"/>
        <v>InCasa_COR22D415</v>
      </c>
    </row>
    <row r="419" spans="2:72" ht="18.75" customHeight="1" x14ac:dyDescent="0.25">
      <c r="B419" s="20">
        <f t="shared" si="34"/>
        <v>416</v>
      </c>
      <c r="C419" s="22" t="str">
        <f t="shared" si="37"/>
        <v>In Casa #416</v>
      </c>
      <c r="D419" t="str">
        <f t="shared" si="38"/>
        <v>COR22D416</v>
      </c>
      <c r="E419" s="56" t="s">
        <v>207</v>
      </c>
      <c r="F419" s="20">
        <v>1000</v>
      </c>
      <c r="G419" s="63" t="s">
        <v>201</v>
      </c>
      <c r="H419" s="23" t="s">
        <v>157</v>
      </c>
      <c r="J419" s="57" t="s">
        <v>192</v>
      </c>
      <c r="K419" s="22" t="s">
        <v>193</v>
      </c>
      <c r="L419" s="57" t="s">
        <v>158</v>
      </c>
      <c r="M419" s="22">
        <v>1</v>
      </c>
      <c r="V419" s="57" t="s">
        <v>194</v>
      </c>
      <c r="AW419" s="22"/>
      <c r="AX419" s="20" t="s">
        <v>23</v>
      </c>
      <c r="AY419" s="20">
        <v>10</v>
      </c>
      <c r="AZ419" s="20" t="s">
        <v>24</v>
      </c>
      <c r="BA419" s="20">
        <v>90</v>
      </c>
      <c r="BD419" s="14"/>
      <c r="BJ419" t="s">
        <v>171</v>
      </c>
      <c r="BK419" t="s">
        <v>166</v>
      </c>
      <c r="BN419" s="36">
        <v>299</v>
      </c>
      <c r="BO419" s="36">
        <v>299</v>
      </c>
      <c r="BP419">
        <f t="shared" si="33"/>
        <v>408</v>
      </c>
      <c r="BR419" s="38">
        <v>44733</v>
      </c>
      <c r="BS419" s="20" t="s">
        <v>167</v>
      </c>
      <c r="BT419" s="20" t="str">
        <f t="shared" si="32"/>
        <v>InCasa_COR22D416</v>
      </c>
    </row>
    <row r="420" spans="2:72" ht="18.75" customHeight="1" x14ac:dyDescent="0.25">
      <c r="B420" s="20">
        <f t="shared" si="34"/>
        <v>417</v>
      </c>
      <c r="C420" s="22" t="str">
        <f t="shared" si="37"/>
        <v>In Casa #417</v>
      </c>
      <c r="D420" t="str">
        <f t="shared" si="38"/>
        <v>COR22D417</v>
      </c>
      <c r="E420" s="56" t="s">
        <v>207</v>
      </c>
      <c r="F420" s="20">
        <v>1000</v>
      </c>
      <c r="G420" s="63" t="s">
        <v>201</v>
      </c>
      <c r="H420" s="23" t="s">
        <v>157</v>
      </c>
      <c r="J420" s="57" t="s">
        <v>192</v>
      </c>
      <c r="K420" s="22" t="s">
        <v>193</v>
      </c>
      <c r="L420" s="57" t="s">
        <v>158</v>
      </c>
      <c r="M420" s="22">
        <v>1</v>
      </c>
      <c r="V420" s="57" t="s">
        <v>194</v>
      </c>
      <c r="AW420" s="22"/>
      <c r="AX420" s="20" t="s">
        <v>23</v>
      </c>
      <c r="AY420" s="20">
        <v>10</v>
      </c>
      <c r="AZ420" s="20" t="s">
        <v>24</v>
      </c>
      <c r="BA420" s="20">
        <v>90</v>
      </c>
      <c r="BD420" s="14"/>
      <c r="BJ420" t="s">
        <v>171</v>
      </c>
      <c r="BK420" t="s">
        <v>166</v>
      </c>
      <c r="BN420" s="36">
        <v>299</v>
      </c>
      <c r="BO420" s="36">
        <v>299</v>
      </c>
      <c r="BP420">
        <f t="shared" si="33"/>
        <v>408</v>
      </c>
      <c r="BR420" s="38">
        <v>44733</v>
      </c>
      <c r="BS420" s="20" t="s">
        <v>167</v>
      </c>
      <c r="BT420" s="20" t="str">
        <f t="shared" si="32"/>
        <v>InCasa_COR22D417</v>
      </c>
    </row>
    <row r="421" spans="2:72" ht="18.75" customHeight="1" x14ac:dyDescent="0.25">
      <c r="B421" s="20">
        <f t="shared" si="34"/>
        <v>418</v>
      </c>
      <c r="C421" s="22" t="str">
        <f t="shared" si="37"/>
        <v>In Casa #418</v>
      </c>
      <c r="D421" t="str">
        <f t="shared" si="38"/>
        <v>COR22D418</v>
      </c>
      <c r="E421" s="56" t="s">
        <v>207</v>
      </c>
      <c r="F421" s="20">
        <v>1000</v>
      </c>
      <c r="G421" s="63" t="s">
        <v>201</v>
      </c>
      <c r="H421" s="23" t="s">
        <v>157</v>
      </c>
      <c r="J421" s="57" t="s">
        <v>192</v>
      </c>
      <c r="K421" s="22" t="s">
        <v>193</v>
      </c>
      <c r="L421" s="57" t="s">
        <v>158</v>
      </c>
      <c r="M421" s="22">
        <v>1</v>
      </c>
      <c r="V421" s="57" t="s">
        <v>194</v>
      </c>
      <c r="AW421" s="22"/>
      <c r="AX421" s="20" t="s">
        <v>23</v>
      </c>
      <c r="AY421" s="20">
        <v>10</v>
      </c>
      <c r="AZ421" s="20" t="s">
        <v>24</v>
      </c>
      <c r="BA421" s="20">
        <v>90</v>
      </c>
      <c r="BD421" s="14"/>
      <c r="BJ421" t="s">
        <v>171</v>
      </c>
      <c r="BK421" t="s">
        <v>166</v>
      </c>
      <c r="BN421" s="36">
        <v>299</v>
      </c>
      <c r="BO421" s="36">
        <v>299</v>
      </c>
      <c r="BP421">
        <f t="shared" si="33"/>
        <v>408</v>
      </c>
      <c r="BR421" s="38">
        <v>44733</v>
      </c>
      <c r="BS421" s="20" t="s">
        <v>167</v>
      </c>
      <c r="BT421" s="20" t="str">
        <f t="shared" si="32"/>
        <v>InCasa_COR22D418</v>
      </c>
    </row>
    <row r="422" spans="2:72" ht="18.75" customHeight="1" x14ac:dyDescent="0.25">
      <c r="B422" s="20">
        <f t="shared" si="34"/>
        <v>419</v>
      </c>
      <c r="C422" s="22" t="str">
        <f t="shared" si="37"/>
        <v>In Casa #419</v>
      </c>
      <c r="D422" t="str">
        <f t="shared" si="38"/>
        <v>COR22D419</v>
      </c>
      <c r="E422" s="56" t="s">
        <v>207</v>
      </c>
      <c r="F422" s="20">
        <v>1000</v>
      </c>
      <c r="G422" s="63" t="s">
        <v>201</v>
      </c>
      <c r="H422" s="23" t="s">
        <v>157</v>
      </c>
      <c r="J422" s="57" t="s">
        <v>192</v>
      </c>
      <c r="K422" s="22" t="s">
        <v>193</v>
      </c>
      <c r="L422" s="57" t="s">
        <v>158</v>
      </c>
      <c r="M422" s="22">
        <v>1</v>
      </c>
      <c r="V422" s="57" t="s">
        <v>194</v>
      </c>
      <c r="AW422" s="22"/>
      <c r="AX422" s="20" t="s">
        <v>23</v>
      </c>
      <c r="AY422" s="20">
        <v>10</v>
      </c>
      <c r="AZ422" s="20" t="s">
        <v>24</v>
      </c>
      <c r="BA422" s="20">
        <v>90</v>
      </c>
      <c r="BD422" s="14"/>
      <c r="BJ422" t="s">
        <v>171</v>
      </c>
      <c r="BK422" t="s">
        <v>166</v>
      </c>
      <c r="BN422" s="36">
        <v>299</v>
      </c>
      <c r="BO422" s="36">
        <v>299</v>
      </c>
      <c r="BP422">
        <f t="shared" si="33"/>
        <v>408</v>
      </c>
      <c r="BR422" s="38">
        <v>44733</v>
      </c>
      <c r="BS422" s="20" t="s">
        <v>167</v>
      </c>
      <c r="BT422" s="20" t="str">
        <f t="shared" si="32"/>
        <v>InCasa_COR22D419</v>
      </c>
    </row>
    <row r="423" spans="2:72" ht="18.75" customHeight="1" x14ac:dyDescent="0.25">
      <c r="B423" s="20">
        <f t="shared" si="34"/>
        <v>420</v>
      </c>
      <c r="C423" s="22" t="str">
        <f t="shared" si="37"/>
        <v>In Casa #420</v>
      </c>
      <c r="D423" t="str">
        <f t="shared" si="38"/>
        <v>COR22D420</v>
      </c>
      <c r="E423" s="56" t="s">
        <v>207</v>
      </c>
      <c r="F423" s="20">
        <v>1000</v>
      </c>
      <c r="G423" s="63" t="s">
        <v>201</v>
      </c>
      <c r="H423" s="23" t="s">
        <v>157</v>
      </c>
      <c r="J423" s="57" t="s">
        <v>192</v>
      </c>
      <c r="K423" s="22" t="s">
        <v>193</v>
      </c>
      <c r="L423" s="57" t="s">
        <v>158</v>
      </c>
      <c r="M423" s="22">
        <v>1</v>
      </c>
      <c r="V423" s="57" t="s">
        <v>194</v>
      </c>
      <c r="AW423" s="22"/>
      <c r="AX423" s="20" t="s">
        <v>23</v>
      </c>
      <c r="AY423" s="20">
        <v>10</v>
      </c>
      <c r="AZ423" s="20" t="s">
        <v>24</v>
      </c>
      <c r="BA423" s="20">
        <v>90</v>
      </c>
      <c r="BD423" s="14"/>
      <c r="BJ423" t="s">
        <v>171</v>
      </c>
      <c r="BK423" t="s">
        <v>166</v>
      </c>
      <c r="BN423" s="36">
        <v>299</v>
      </c>
      <c r="BO423" s="36">
        <v>299</v>
      </c>
      <c r="BP423">
        <f t="shared" si="33"/>
        <v>408</v>
      </c>
      <c r="BR423" s="38">
        <v>44733</v>
      </c>
      <c r="BS423" s="20" t="s">
        <v>167</v>
      </c>
      <c r="BT423" s="20" t="str">
        <f t="shared" si="32"/>
        <v>InCasa_COR22D420</v>
      </c>
    </row>
    <row r="424" spans="2:72" ht="18.75" customHeight="1" x14ac:dyDescent="0.25">
      <c r="B424" s="20">
        <f t="shared" si="34"/>
        <v>421</v>
      </c>
      <c r="C424" s="22" t="str">
        <f t="shared" si="37"/>
        <v>In Casa #421</v>
      </c>
      <c r="D424" t="str">
        <f t="shared" si="38"/>
        <v>COR22D421</v>
      </c>
      <c r="E424" s="56" t="s">
        <v>207</v>
      </c>
      <c r="F424" s="20">
        <v>1000</v>
      </c>
      <c r="G424" s="63" t="s">
        <v>201</v>
      </c>
      <c r="H424" s="23" t="s">
        <v>157</v>
      </c>
      <c r="J424" s="57" t="s">
        <v>192</v>
      </c>
      <c r="K424" s="22" t="s">
        <v>193</v>
      </c>
      <c r="L424" s="57" t="s">
        <v>158</v>
      </c>
      <c r="M424" s="22">
        <v>1</v>
      </c>
      <c r="V424" s="57" t="s">
        <v>194</v>
      </c>
      <c r="AW424" s="22"/>
      <c r="AX424" s="20" t="s">
        <v>23</v>
      </c>
      <c r="AY424" s="20">
        <v>10</v>
      </c>
      <c r="AZ424" s="20" t="s">
        <v>24</v>
      </c>
      <c r="BA424" s="20">
        <v>90</v>
      </c>
      <c r="BD424" s="14"/>
      <c r="BJ424" t="s">
        <v>171</v>
      </c>
      <c r="BK424" t="s">
        <v>166</v>
      </c>
      <c r="BN424" s="36">
        <v>299</v>
      </c>
      <c r="BO424" s="36">
        <v>299</v>
      </c>
      <c r="BP424">
        <f t="shared" si="33"/>
        <v>408</v>
      </c>
      <c r="BR424" s="38">
        <v>44733</v>
      </c>
      <c r="BS424" s="20" t="s">
        <v>167</v>
      </c>
      <c r="BT424" s="20" t="str">
        <f t="shared" si="32"/>
        <v>InCasa_COR22D421</v>
      </c>
    </row>
    <row r="425" spans="2:72" ht="18.75" customHeight="1" x14ac:dyDescent="0.25">
      <c r="B425" s="20">
        <f t="shared" si="34"/>
        <v>422</v>
      </c>
      <c r="C425" s="22" t="str">
        <f t="shared" si="37"/>
        <v>In Casa #422</v>
      </c>
      <c r="D425" t="str">
        <f t="shared" si="38"/>
        <v>COR22D422</v>
      </c>
      <c r="E425" s="56" t="s">
        <v>207</v>
      </c>
      <c r="F425" s="20">
        <v>1000</v>
      </c>
      <c r="G425" s="63" t="s">
        <v>201</v>
      </c>
      <c r="H425" s="23" t="s">
        <v>157</v>
      </c>
      <c r="J425" s="57" t="s">
        <v>192</v>
      </c>
      <c r="K425" s="22" t="s">
        <v>193</v>
      </c>
      <c r="L425" s="57" t="s">
        <v>158</v>
      </c>
      <c r="M425" s="22">
        <v>1</v>
      </c>
      <c r="V425" s="57" t="s">
        <v>194</v>
      </c>
      <c r="AW425" s="22"/>
      <c r="AX425" s="20" t="s">
        <v>23</v>
      </c>
      <c r="AY425" s="20">
        <v>10</v>
      </c>
      <c r="AZ425" s="20" t="s">
        <v>24</v>
      </c>
      <c r="BA425" s="20">
        <v>90</v>
      </c>
      <c r="BD425" s="14"/>
      <c r="BJ425" t="s">
        <v>171</v>
      </c>
      <c r="BK425" t="s">
        <v>166</v>
      </c>
      <c r="BN425" s="36">
        <v>299</v>
      </c>
      <c r="BO425" s="36">
        <v>299</v>
      </c>
      <c r="BP425">
        <f t="shared" si="33"/>
        <v>408</v>
      </c>
      <c r="BR425" s="38">
        <v>44733</v>
      </c>
      <c r="BS425" s="20" t="s">
        <v>167</v>
      </c>
      <c r="BT425" s="20" t="str">
        <f t="shared" si="32"/>
        <v>InCasa_COR22D422</v>
      </c>
    </row>
    <row r="426" spans="2:72" ht="18.75" customHeight="1" x14ac:dyDescent="0.25">
      <c r="B426" s="20">
        <f t="shared" si="34"/>
        <v>423</v>
      </c>
      <c r="C426" s="22" t="str">
        <f t="shared" si="37"/>
        <v>In Casa #423</v>
      </c>
      <c r="D426" t="str">
        <f t="shared" si="38"/>
        <v>COR22D423</v>
      </c>
      <c r="E426" s="56" t="s">
        <v>207</v>
      </c>
      <c r="F426" s="20">
        <v>1000</v>
      </c>
      <c r="G426" s="63" t="s">
        <v>201</v>
      </c>
      <c r="H426" s="23" t="s">
        <v>157</v>
      </c>
      <c r="J426" s="57" t="s">
        <v>192</v>
      </c>
      <c r="K426" s="22" t="s">
        <v>193</v>
      </c>
      <c r="L426" s="57" t="s">
        <v>158</v>
      </c>
      <c r="M426" s="22">
        <v>1</v>
      </c>
      <c r="V426" s="57" t="s">
        <v>194</v>
      </c>
      <c r="AW426" s="22"/>
      <c r="AX426" s="20" t="s">
        <v>23</v>
      </c>
      <c r="AY426" s="20">
        <v>10</v>
      </c>
      <c r="AZ426" s="20" t="s">
        <v>24</v>
      </c>
      <c r="BA426" s="20">
        <v>90</v>
      </c>
      <c r="BD426" s="14"/>
      <c r="BJ426" t="s">
        <v>171</v>
      </c>
      <c r="BK426" t="s">
        <v>166</v>
      </c>
      <c r="BN426" s="36">
        <v>299</v>
      </c>
      <c r="BO426" s="36">
        <v>299</v>
      </c>
      <c r="BP426">
        <f t="shared" si="33"/>
        <v>408</v>
      </c>
      <c r="BR426" s="38">
        <v>44733</v>
      </c>
      <c r="BS426" s="20" t="s">
        <v>167</v>
      </c>
      <c r="BT426" s="20" t="str">
        <f t="shared" si="32"/>
        <v>InCasa_COR22D423</v>
      </c>
    </row>
    <row r="427" spans="2:72" ht="18.75" customHeight="1" x14ac:dyDescent="0.25">
      <c r="B427" s="20">
        <f t="shared" si="34"/>
        <v>424</v>
      </c>
      <c r="C427" s="22" t="str">
        <f t="shared" si="37"/>
        <v>In Casa #424</v>
      </c>
      <c r="D427" t="str">
        <f t="shared" si="38"/>
        <v>COR22D424</v>
      </c>
      <c r="E427" s="56" t="s">
        <v>207</v>
      </c>
      <c r="F427" s="20">
        <v>1000</v>
      </c>
      <c r="G427" s="63" t="s">
        <v>201</v>
      </c>
      <c r="H427" s="23" t="s">
        <v>157</v>
      </c>
      <c r="J427" s="57" t="s">
        <v>192</v>
      </c>
      <c r="K427" s="22" t="s">
        <v>193</v>
      </c>
      <c r="L427" s="57" t="s">
        <v>158</v>
      </c>
      <c r="M427" s="22">
        <v>1</v>
      </c>
      <c r="V427" s="57" t="s">
        <v>194</v>
      </c>
      <c r="AW427" s="22"/>
      <c r="AX427" s="20" t="s">
        <v>23</v>
      </c>
      <c r="AY427" s="20">
        <v>10</v>
      </c>
      <c r="AZ427" s="20" t="s">
        <v>24</v>
      </c>
      <c r="BA427" s="20">
        <v>90</v>
      </c>
      <c r="BD427" s="14"/>
      <c r="BJ427" t="s">
        <v>171</v>
      </c>
      <c r="BK427" t="s">
        <v>166</v>
      </c>
      <c r="BN427" s="36">
        <v>299</v>
      </c>
      <c r="BO427" s="36">
        <v>299</v>
      </c>
      <c r="BP427">
        <f t="shared" si="33"/>
        <v>408</v>
      </c>
      <c r="BR427" s="38">
        <v>44733</v>
      </c>
      <c r="BS427" s="20" t="s">
        <v>167</v>
      </c>
      <c r="BT427" s="20" t="str">
        <f t="shared" si="32"/>
        <v>InCasa_COR22D424</v>
      </c>
    </row>
    <row r="428" spans="2:72" ht="18.75" customHeight="1" x14ac:dyDescent="0.25">
      <c r="B428" s="20">
        <f t="shared" si="34"/>
        <v>425</v>
      </c>
      <c r="C428" s="22" t="str">
        <f t="shared" si="37"/>
        <v>In Casa #425</v>
      </c>
      <c r="D428" t="str">
        <f t="shared" si="38"/>
        <v>COR22D425</v>
      </c>
      <c r="E428" s="56" t="s">
        <v>207</v>
      </c>
      <c r="F428" s="20">
        <v>1000</v>
      </c>
      <c r="G428" s="63" t="s">
        <v>201</v>
      </c>
      <c r="H428" s="23" t="s">
        <v>157</v>
      </c>
      <c r="J428" s="57" t="s">
        <v>192</v>
      </c>
      <c r="K428" s="22" t="s">
        <v>193</v>
      </c>
      <c r="L428" s="57" t="s">
        <v>158</v>
      </c>
      <c r="M428" s="22">
        <v>1</v>
      </c>
      <c r="V428" s="57" t="s">
        <v>194</v>
      </c>
      <c r="AW428" s="22"/>
      <c r="AX428" s="20" t="s">
        <v>23</v>
      </c>
      <c r="AY428" s="20">
        <v>10</v>
      </c>
      <c r="AZ428" s="20" t="s">
        <v>24</v>
      </c>
      <c r="BA428" s="20">
        <v>90</v>
      </c>
      <c r="BD428" s="14"/>
      <c r="BJ428" t="s">
        <v>171</v>
      </c>
      <c r="BK428" t="s">
        <v>166</v>
      </c>
      <c r="BN428" s="36">
        <v>299</v>
      </c>
      <c r="BO428" s="36">
        <v>299</v>
      </c>
      <c r="BP428">
        <f t="shared" si="33"/>
        <v>408</v>
      </c>
      <c r="BR428" s="38">
        <v>44733</v>
      </c>
      <c r="BS428" s="20" t="s">
        <v>167</v>
      </c>
      <c r="BT428" s="20" t="str">
        <f t="shared" si="32"/>
        <v>InCasa_COR22D425</v>
      </c>
    </row>
    <row r="429" spans="2:72" ht="18.75" customHeight="1" x14ac:dyDescent="0.25">
      <c r="B429" s="20">
        <f t="shared" si="34"/>
        <v>426</v>
      </c>
      <c r="C429" s="22" t="str">
        <f t="shared" si="37"/>
        <v>In Casa #426</v>
      </c>
      <c r="D429" t="str">
        <f t="shared" si="38"/>
        <v>COR22D426</v>
      </c>
      <c r="E429" s="56" t="s">
        <v>207</v>
      </c>
      <c r="F429" s="20">
        <v>1000</v>
      </c>
      <c r="G429" s="63" t="s">
        <v>201</v>
      </c>
      <c r="H429" s="23" t="s">
        <v>157</v>
      </c>
      <c r="J429" s="57" t="s">
        <v>192</v>
      </c>
      <c r="K429" s="22" t="s">
        <v>193</v>
      </c>
      <c r="L429" s="57" t="s">
        <v>158</v>
      </c>
      <c r="M429" s="22">
        <v>1</v>
      </c>
      <c r="V429" s="57" t="s">
        <v>194</v>
      </c>
      <c r="AW429" s="22"/>
      <c r="AX429" s="20" t="s">
        <v>23</v>
      </c>
      <c r="AY429" s="20">
        <v>10</v>
      </c>
      <c r="AZ429" s="20" t="s">
        <v>24</v>
      </c>
      <c r="BA429" s="20">
        <v>90</v>
      </c>
      <c r="BD429" s="14"/>
      <c r="BJ429" t="s">
        <v>171</v>
      </c>
      <c r="BK429" t="s">
        <v>166</v>
      </c>
      <c r="BN429" s="36">
        <v>299</v>
      </c>
      <c r="BO429" s="36">
        <v>299</v>
      </c>
      <c r="BP429">
        <f t="shared" si="33"/>
        <v>408</v>
      </c>
      <c r="BR429" s="38">
        <v>44733</v>
      </c>
      <c r="BS429" s="20" t="s">
        <v>167</v>
      </c>
      <c r="BT429" s="20" t="str">
        <f t="shared" si="32"/>
        <v>InCasa_COR22D426</v>
      </c>
    </row>
    <row r="430" spans="2:72" ht="18.75" customHeight="1" x14ac:dyDescent="0.25">
      <c r="B430" s="20">
        <f t="shared" si="34"/>
        <v>427</v>
      </c>
      <c r="C430" s="22" t="str">
        <f t="shared" si="37"/>
        <v>In Casa #427</v>
      </c>
      <c r="D430" t="str">
        <f t="shared" si="38"/>
        <v>COR22D427</v>
      </c>
      <c r="E430" s="56" t="s">
        <v>207</v>
      </c>
      <c r="F430" s="20">
        <v>1000</v>
      </c>
      <c r="G430" s="63" t="s">
        <v>201</v>
      </c>
      <c r="H430" s="23" t="s">
        <v>157</v>
      </c>
      <c r="J430" s="57" t="s">
        <v>192</v>
      </c>
      <c r="K430" s="22" t="s">
        <v>193</v>
      </c>
      <c r="L430" s="57" t="s">
        <v>158</v>
      </c>
      <c r="M430" s="22">
        <v>1</v>
      </c>
      <c r="V430" s="57" t="s">
        <v>194</v>
      </c>
      <c r="AW430" s="22"/>
      <c r="AX430" s="20" t="s">
        <v>23</v>
      </c>
      <c r="AY430" s="20">
        <v>10</v>
      </c>
      <c r="AZ430" s="20" t="s">
        <v>24</v>
      </c>
      <c r="BA430" s="20">
        <v>90</v>
      </c>
      <c r="BD430" s="14"/>
      <c r="BJ430" t="s">
        <v>171</v>
      </c>
      <c r="BK430" t="s">
        <v>166</v>
      </c>
      <c r="BN430" s="36">
        <v>299</v>
      </c>
      <c r="BO430" s="36">
        <v>299</v>
      </c>
      <c r="BP430">
        <f t="shared" si="33"/>
        <v>408</v>
      </c>
      <c r="BR430" s="38">
        <v>44733</v>
      </c>
      <c r="BS430" s="20" t="s">
        <v>167</v>
      </c>
      <c r="BT430" s="20" t="str">
        <f t="shared" si="32"/>
        <v>InCasa_COR22D427</v>
      </c>
    </row>
    <row r="431" spans="2:72" ht="18.75" customHeight="1" x14ac:dyDescent="0.25">
      <c r="B431" s="20">
        <f t="shared" si="34"/>
        <v>428</v>
      </c>
      <c r="C431" s="22" t="str">
        <f t="shared" si="37"/>
        <v>In Casa #428</v>
      </c>
      <c r="D431" t="str">
        <f t="shared" si="38"/>
        <v>COR22D428</v>
      </c>
      <c r="E431" s="56" t="s">
        <v>207</v>
      </c>
      <c r="F431" s="20">
        <v>1000</v>
      </c>
      <c r="G431" s="63" t="s">
        <v>201</v>
      </c>
      <c r="H431" s="23" t="s">
        <v>157</v>
      </c>
      <c r="J431" s="57" t="s">
        <v>192</v>
      </c>
      <c r="K431" s="22" t="s">
        <v>193</v>
      </c>
      <c r="L431" s="57" t="s">
        <v>158</v>
      </c>
      <c r="M431" s="22">
        <v>1</v>
      </c>
      <c r="V431" s="57" t="s">
        <v>194</v>
      </c>
      <c r="AW431" s="22"/>
      <c r="AX431" s="20" t="s">
        <v>23</v>
      </c>
      <c r="AY431" s="20">
        <v>10</v>
      </c>
      <c r="AZ431" s="20" t="s">
        <v>24</v>
      </c>
      <c r="BA431" s="20">
        <v>90</v>
      </c>
      <c r="BD431" s="14"/>
      <c r="BJ431" t="s">
        <v>171</v>
      </c>
      <c r="BK431" t="s">
        <v>166</v>
      </c>
      <c r="BN431" s="36">
        <v>299</v>
      </c>
      <c r="BO431" s="36">
        <v>299</v>
      </c>
      <c r="BP431">
        <f t="shared" si="33"/>
        <v>408</v>
      </c>
      <c r="BR431" s="38">
        <v>44733</v>
      </c>
      <c r="BS431" s="20" t="s">
        <v>167</v>
      </c>
      <c r="BT431" s="20" t="str">
        <f t="shared" si="32"/>
        <v>InCasa_COR22D428</v>
      </c>
    </row>
    <row r="432" spans="2:72" ht="18.75" customHeight="1" x14ac:dyDescent="0.25">
      <c r="B432" s="20">
        <f t="shared" si="34"/>
        <v>429</v>
      </c>
      <c r="C432" s="22" t="str">
        <f t="shared" si="37"/>
        <v>In Casa #429</v>
      </c>
      <c r="D432" t="str">
        <f t="shared" si="38"/>
        <v>COR22D429</v>
      </c>
      <c r="E432" s="56" t="s">
        <v>207</v>
      </c>
      <c r="F432" s="20">
        <v>1000</v>
      </c>
      <c r="G432" s="63" t="s">
        <v>201</v>
      </c>
      <c r="H432" s="23" t="s">
        <v>157</v>
      </c>
      <c r="J432" s="57" t="s">
        <v>192</v>
      </c>
      <c r="K432" s="22" t="s">
        <v>193</v>
      </c>
      <c r="L432" s="57" t="s">
        <v>158</v>
      </c>
      <c r="M432" s="22">
        <v>1</v>
      </c>
      <c r="V432" s="57" t="s">
        <v>194</v>
      </c>
      <c r="AW432" s="22"/>
      <c r="AX432" s="20" t="s">
        <v>23</v>
      </c>
      <c r="AY432" s="20">
        <v>10</v>
      </c>
      <c r="AZ432" s="20" t="s">
        <v>24</v>
      </c>
      <c r="BA432" s="20">
        <v>90</v>
      </c>
      <c r="BD432" s="14"/>
      <c r="BJ432" t="s">
        <v>171</v>
      </c>
      <c r="BK432" t="s">
        <v>166</v>
      </c>
      <c r="BN432" s="36">
        <v>299</v>
      </c>
      <c r="BO432" s="36">
        <v>299</v>
      </c>
      <c r="BP432">
        <f t="shared" si="33"/>
        <v>408</v>
      </c>
      <c r="BR432" s="38">
        <v>44733</v>
      </c>
      <c r="BS432" s="20" t="s">
        <v>167</v>
      </c>
      <c r="BT432" s="20" t="str">
        <f t="shared" si="32"/>
        <v>InCasa_COR22D429</v>
      </c>
    </row>
    <row r="433" spans="2:72" ht="18.75" customHeight="1" x14ac:dyDescent="0.25">
      <c r="B433" s="20">
        <f t="shared" si="34"/>
        <v>430</v>
      </c>
      <c r="C433" s="22" t="str">
        <f t="shared" si="37"/>
        <v>In Casa #430</v>
      </c>
      <c r="D433" t="str">
        <f t="shared" si="38"/>
        <v>COR22D430</v>
      </c>
      <c r="E433" s="56" t="s">
        <v>207</v>
      </c>
      <c r="F433" s="20">
        <v>1000</v>
      </c>
      <c r="G433" s="63" t="s">
        <v>201</v>
      </c>
      <c r="H433" s="23" t="s">
        <v>157</v>
      </c>
      <c r="J433" s="57" t="s">
        <v>192</v>
      </c>
      <c r="K433" s="22" t="s">
        <v>193</v>
      </c>
      <c r="L433" s="57" t="s">
        <v>158</v>
      </c>
      <c r="M433" s="22">
        <v>1</v>
      </c>
      <c r="V433" s="57" t="s">
        <v>194</v>
      </c>
      <c r="AW433" s="22"/>
      <c r="AX433" s="20" t="s">
        <v>23</v>
      </c>
      <c r="AY433" s="20">
        <v>10</v>
      </c>
      <c r="AZ433" s="20" t="s">
        <v>24</v>
      </c>
      <c r="BA433" s="20">
        <v>90</v>
      </c>
      <c r="BD433" s="14"/>
      <c r="BJ433" t="s">
        <v>171</v>
      </c>
      <c r="BK433" t="s">
        <v>166</v>
      </c>
      <c r="BN433" s="36">
        <v>299</v>
      </c>
      <c r="BO433" s="36">
        <v>299</v>
      </c>
      <c r="BP433">
        <f t="shared" si="33"/>
        <v>408</v>
      </c>
      <c r="BR433" s="38">
        <v>44733</v>
      </c>
      <c r="BS433" s="20" t="s">
        <v>167</v>
      </c>
      <c r="BT433" s="20" t="str">
        <f t="shared" si="32"/>
        <v>InCasa_COR22D430</v>
      </c>
    </row>
    <row r="434" spans="2:72" ht="18.75" customHeight="1" x14ac:dyDescent="0.25">
      <c r="B434" s="20">
        <f t="shared" si="34"/>
        <v>431</v>
      </c>
      <c r="C434" s="22" t="str">
        <f t="shared" si="37"/>
        <v>In Casa #431</v>
      </c>
      <c r="D434" t="str">
        <f t="shared" si="38"/>
        <v>COR22D431</v>
      </c>
      <c r="E434" s="56" t="s">
        <v>207</v>
      </c>
      <c r="F434" s="20">
        <v>1000</v>
      </c>
      <c r="G434" s="63" t="s">
        <v>201</v>
      </c>
      <c r="H434" s="23" t="s">
        <v>157</v>
      </c>
      <c r="J434" s="57" t="s">
        <v>192</v>
      </c>
      <c r="K434" s="22" t="s">
        <v>193</v>
      </c>
      <c r="L434" s="57" t="s">
        <v>158</v>
      </c>
      <c r="M434" s="22">
        <v>1</v>
      </c>
      <c r="V434" s="57" t="s">
        <v>194</v>
      </c>
      <c r="AW434" s="22"/>
      <c r="AX434" s="20" t="s">
        <v>23</v>
      </c>
      <c r="AY434" s="20">
        <v>10</v>
      </c>
      <c r="AZ434" s="20" t="s">
        <v>24</v>
      </c>
      <c r="BA434" s="20">
        <v>90</v>
      </c>
      <c r="BD434" s="14"/>
      <c r="BJ434" t="s">
        <v>171</v>
      </c>
      <c r="BK434" t="s">
        <v>166</v>
      </c>
      <c r="BN434" s="36">
        <v>299</v>
      </c>
      <c r="BO434" s="36">
        <v>299</v>
      </c>
      <c r="BP434">
        <f t="shared" si="33"/>
        <v>408</v>
      </c>
      <c r="BR434" s="38">
        <v>44733</v>
      </c>
      <c r="BS434" s="20" t="s">
        <v>167</v>
      </c>
      <c r="BT434" s="20" t="str">
        <f t="shared" si="32"/>
        <v>InCasa_COR22D431</v>
      </c>
    </row>
    <row r="435" spans="2:72" ht="18.75" customHeight="1" x14ac:dyDescent="0.25">
      <c r="B435" s="20">
        <f t="shared" si="34"/>
        <v>432</v>
      </c>
      <c r="C435" s="22" t="str">
        <f t="shared" si="37"/>
        <v>In Casa #432</v>
      </c>
      <c r="D435" t="str">
        <f t="shared" si="38"/>
        <v>COR22D432</v>
      </c>
      <c r="E435" s="56" t="s">
        <v>207</v>
      </c>
      <c r="F435" s="20">
        <v>1000</v>
      </c>
      <c r="G435" s="63" t="s">
        <v>201</v>
      </c>
      <c r="H435" s="23" t="s">
        <v>157</v>
      </c>
      <c r="J435" s="57" t="s">
        <v>192</v>
      </c>
      <c r="K435" s="22" t="s">
        <v>193</v>
      </c>
      <c r="L435" s="57" t="s">
        <v>158</v>
      </c>
      <c r="M435" s="22">
        <v>1</v>
      </c>
      <c r="V435" s="57" t="s">
        <v>194</v>
      </c>
      <c r="AW435" s="22"/>
      <c r="AX435" s="20" t="s">
        <v>23</v>
      </c>
      <c r="AY435" s="20">
        <v>10</v>
      </c>
      <c r="AZ435" s="20" t="s">
        <v>24</v>
      </c>
      <c r="BA435" s="20">
        <v>90</v>
      </c>
      <c r="BD435" s="14"/>
      <c r="BJ435" t="s">
        <v>171</v>
      </c>
      <c r="BK435" t="s">
        <v>166</v>
      </c>
      <c r="BN435" s="36">
        <v>299</v>
      </c>
      <c r="BO435" s="36">
        <v>299</v>
      </c>
      <c r="BP435">
        <f t="shared" si="33"/>
        <v>408</v>
      </c>
      <c r="BR435" s="38">
        <v>44733</v>
      </c>
      <c r="BS435" s="20" t="s">
        <v>167</v>
      </c>
      <c r="BT435" s="20" t="str">
        <f t="shared" si="32"/>
        <v>InCasa_COR22D432</v>
      </c>
    </row>
    <row r="436" spans="2:72" ht="18.75" customHeight="1" x14ac:dyDescent="0.25">
      <c r="B436" s="20">
        <f t="shared" si="34"/>
        <v>433</v>
      </c>
      <c r="C436" s="22" t="str">
        <f t="shared" si="37"/>
        <v>In Casa #433</v>
      </c>
      <c r="D436" t="str">
        <f t="shared" si="38"/>
        <v>COR22D433</v>
      </c>
      <c r="E436" s="56" t="s">
        <v>207</v>
      </c>
      <c r="F436" s="20">
        <v>1000</v>
      </c>
      <c r="G436" s="63" t="s">
        <v>201</v>
      </c>
      <c r="H436" s="23" t="s">
        <v>157</v>
      </c>
      <c r="J436" s="57" t="s">
        <v>192</v>
      </c>
      <c r="K436" s="22" t="s">
        <v>193</v>
      </c>
      <c r="L436" s="57" t="s">
        <v>158</v>
      </c>
      <c r="M436" s="22">
        <v>1</v>
      </c>
      <c r="V436" s="57" t="s">
        <v>194</v>
      </c>
      <c r="AW436" s="22"/>
      <c r="AX436" s="20" t="s">
        <v>23</v>
      </c>
      <c r="AY436" s="20">
        <v>10</v>
      </c>
      <c r="AZ436" s="20" t="s">
        <v>24</v>
      </c>
      <c r="BA436" s="20">
        <v>90</v>
      </c>
      <c r="BD436" s="14"/>
      <c r="BJ436" t="s">
        <v>171</v>
      </c>
      <c r="BK436" t="s">
        <v>166</v>
      </c>
      <c r="BN436" s="36">
        <v>299</v>
      </c>
      <c r="BO436" s="36">
        <v>299</v>
      </c>
      <c r="BP436">
        <f t="shared" si="33"/>
        <v>408</v>
      </c>
      <c r="BR436" s="38">
        <v>44733</v>
      </c>
      <c r="BS436" s="20" t="s">
        <v>167</v>
      </c>
      <c r="BT436" s="20" t="str">
        <f t="shared" si="32"/>
        <v>InCasa_COR22D433</v>
      </c>
    </row>
    <row r="437" spans="2:72" ht="18.75" customHeight="1" x14ac:dyDescent="0.25">
      <c r="B437" s="20">
        <f t="shared" si="34"/>
        <v>434</v>
      </c>
      <c r="C437" s="22" t="str">
        <f t="shared" si="37"/>
        <v>In Casa #434</v>
      </c>
      <c r="D437" t="str">
        <f t="shared" si="38"/>
        <v>COR22D434</v>
      </c>
      <c r="E437" s="56" t="s">
        <v>207</v>
      </c>
      <c r="F437" s="20">
        <v>1000</v>
      </c>
      <c r="G437" s="63" t="s">
        <v>201</v>
      </c>
      <c r="H437" s="23" t="s">
        <v>157</v>
      </c>
      <c r="J437" s="57" t="s">
        <v>192</v>
      </c>
      <c r="K437" s="22" t="s">
        <v>193</v>
      </c>
      <c r="L437" s="57" t="s">
        <v>158</v>
      </c>
      <c r="M437" s="22">
        <v>1</v>
      </c>
      <c r="V437" s="57" t="s">
        <v>194</v>
      </c>
      <c r="AW437" s="22"/>
      <c r="AX437" s="20" t="s">
        <v>23</v>
      </c>
      <c r="AY437" s="20">
        <v>10</v>
      </c>
      <c r="AZ437" s="20" t="s">
        <v>24</v>
      </c>
      <c r="BA437" s="20">
        <v>90</v>
      </c>
      <c r="BD437" s="14"/>
      <c r="BJ437" t="s">
        <v>171</v>
      </c>
      <c r="BK437" t="s">
        <v>166</v>
      </c>
      <c r="BN437" s="36">
        <v>299</v>
      </c>
      <c r="BO437" s="36">
        <v>299</v>
      </c>
      <c r="BP437">
        <f t="shared" si="33"/>
        <v>408</v>
      </c>
      <c r="BR437" s="38">
        <v>44733</v>
      </c>
      <c r="BS437" s="20" t="s">
        <v>167</v>
      </c>
      <c r="BT437" s="20" t="str">
        <f t="shared" si="32"/>
        <v>InCasa_COR22D434</v>
      </c>
    </row>
    <row r="438" spans="2:72" ht="18.75" customHeight="1" x14ac:dyDescent="0.25">
      <c r="B438" s="20">
        <f t="shared" si="34"/>
        <v>435</v>
      </c>
      <c r="C438" s="22" t="str">
        <f t="shared" si="37"/>
        <v>In Casa #435</v>
      </c>
      <c r="D438" t="str">
        <f t="shared" si="38"/>
        <v>COR22D435</v>
      </c>
      <c r="E438" s="56" t="s">
        <v>207</v>
      </c>
      <c r="F438" s="20">
        <v>1000</v>
      </c>
      <c r="G438" s="63" t="s">
        <v>201</v>
      </c>
      <c r="H438" s="23" t="s">
        <v>157</v>
      </c>
      <c r="J438" s="57" t="s">
        <v>192</v>
      </c>
      <c r="K438" s="22" t="s">
        <v>193</v>
      </c>
      <c r="L438" s="57" t="s">
        <v>158</v>
      </c>
      <c r="M438" s="22">
        <v>1</v>
      </c>
      <c r="V438" s="57" t="s">
        <v>194</v>
      </c>
      <c r="AW438" s="22"/>
      <c r="AX438" s="20" t="s">
        <v>23</v>
      </c>
      <c r="AY438" s="20">
        <v>10</v>
      </c>
      <c r="AZ438" s="20" t="s">
        <v>24</v>
      </c>
      <c r="BA438" s="20">
        <v>90</v>
      </c>
      <c r="BD438" s="14"/>
      <c r="BJ438" t="s">
        <v>171</v>
      </c>
      <c r="BK438" t="s">
        <v>166</v>
      </c>
      <c r="BN438" s="36">
        <v>299</v>
      </c>
      <c r="BO438" s="36">
        <v>299</v>
      </c>
      <c r="BP438">
        <f t="shared" si="33"/>
        <v>408</v>
      </c>
      <c r="BR438" s="38">
        <v>44733</v>
      </c>
      <c r="BS438" s="20" t="s">
        <v>167</v>
      </c>
      <c r="BT438" s="20" t="str">
        <f t="shared" si="32"/>
        <v>InCasa_COR22D435</v>
      </c>
    </row>
    <row r="439" spans="2:72" ht="18.75" customHeight="1" x14ac:dyDescent="0.25">
      <c r="B439" s="20">
        <f t="shared" si="34"/>
        <v>436</v>
      </c>
      <c r="C439" s="22" t="str">
        <f t="shared" si="37"/>
        <v>In Casa #436</v>
      </c>
      <c r="D439" t="str">
        <f t="shared" si="38"/>
        <v>COR22D436</v>
      </c>
      <c r="E439" s="56" t="s">
        <v>207</v>
      </c>
      <c r="F439" s="20">
        <v>1000</v>
      </c>
      <c r="G439" s="63" t="s">
        <v>201</v>
      </c>
      <c r="H439" s="23" t="s">
        <v>157</v>
      </c>
      <c r="J439" s="57" t="s">
        <v>192</v>
      </c>
      <c r="K439" s="22" t="s">
        <v>193</v>
      </c>
      <c r="L439" s="57" t="s">
        <v>158</v>
      </c>
      <c r="M439" s="22">
        <v>1</v>
      </c>
      <c r="V439" s="57" t="s">
        <v>194</v>
      </c>
      <c r="AW439" s="22"/>
      <c r="AX439" s="20" t="s">
        <v>23</v>
      </c>
      <c r="AY439" s="20">
        <v>10</v>
      </c>
      <c r="AZ439" s="20" t="s">
        <v>24</v>
      </c>
      <c r="BA439" s="20">
        <v>90</v>
      </c>
      <c r="BD439" s="14"/>
      <c r="BJ439" t="s">
        <v>171</v>
      </c>
      <c r="BK439" t="s">
        <v>166</v>
      </c>
      <c r="BN439" s="36">
        <v>299</v>
      </c>
      <c r="BO439" s="36">
        <v>299</v>
      </c>
      <c r="BP439">
        <f t="shared" si="33"/>
        <v>408</v>
      </c>
      <c r="BR439" s="38">
        <v>44733</v>
      </c>
      <c r="BS439" s="20" t="s">
        <v>167</v>
      </c>
      <c r="BT439" s="20" t="str">
        <f t="shared" si="32"/>
        <v>InCasa_COR22D436</v>
      </c>
    </row>
    <row r="440" spans="2:72" ht="18.75" customHeight="1" x14ac:dyDescent="0.25">
      <c r="B440" s="20">
        <f t="shared" si="34"/>
        <v>437</v>
      </c>
      <c r="C440" s="22" t="str">
        <f t="shared" si="37"/>
        <v>In Casa #437</v>
      </c>
      <c r="D440" t="str">
        <f t="shared" si="38"/>
        <v>COR22D437</v>
      </c>
      <c r="E440" s="56" t="s">
        <v>207</v>
      </c>
      <c r="F440" s="20">
        <v>1000</v>
      </c>
      <c r="G440" s="63" t="s">
        <v>201</v>
      </c>
      <c r="H440" s="23" t="s">
        <v>157</v>
      </c>
      <c r="J440" s="57" t="s">
        <v>192</v>
      </c>
      <c r="K440" s="22" t="s">
        <v>193</v>
      </c>
      <c r="L440" s="57" t="s">
        <v>158</v>
      </c>
      <c r="M440" s="22">
        <v>1</v>
      </c>
      <c r="V440" s="57" t="s">
        <v>194</v>
      </c>
      <c r="AW440" s="22"/>
      <c r="AX440" s="20" t="s">
        <v>23</v>
      </c>
      <c r="AY440" s="20">
        <v>10</v>
      </c>
      <c r="AZ440" s="20" t="s">
        <v>24</v>
      </c>
      <c r="BA440" s="20">
        <v>90</v>
      </c>
      <c r="BD440" s="14"/>
      <c r="BJ440" t="s">
        <v>171</v>
      </c>
      <c r="BK440" t="s">
        <v>166</v>
      </c>
      <c r="BN440" s="36">
        <v>299</v>
      </c>
      <c r="BO440" s="36">
        <v>299</v>
      </c>
      <c r="BP440">
        <f t="shared" si="33"/>
        <v>408</v>
      </c>
      <c r="BR440" s="38">
        <v>44733</v>
      </c>
      <c r="BS440" s="20" t="s">
        <v>167</v>
      </c>
      <c r="BT440" s="20" t="str">
        <f t="shared" si="32"/>
        <v>InCasa_COR22D437</v>
      </c>
    </row>
    <row r="441" spans="2:72" ht="18.75" customHeight="1" x14ac:dyDescent="0.25">
      <c r="B441" s="20">
        <f t="shared" si="34"/>
        <v>438</v>
      </c>
      <c r="C441" s="22" t="str">
        <f t="shared" si="37"/>
        <v>In Casa #438</v>
      </c>
      <c r="D441" t="str">
        <f t="shared" si="38"/>
        <v>COR22D438</v>
      </c>
      <c r="E441" s="56" t="s">
        <v>207</v>
      </c>
      <c r="F441" s="20">
        <v>1000</v>
      </c>
      <c r="G441" s="63" t="s">
        <v>201</v>
      </c>
      <c r="H441" s="23" t="s">
        <v>157</v>
      </c>
      <c r="J441" s="57" t="s">
        <v>192</v>
      </c>
      <c r="K441" s="22" t="s">
        <v>193</v>
      </c>
      <c r="L441" s="57" t="s">
        <v>158</v>
      </c>
      <c r="M441" s="22">
        <v>1</v>
      </c>
      <c r="V441" s="57" t="s">
        <v>194</v>
      </c>
      <c r="AW441" s="22"/>
      <c r="AX441" s="20" t="s">
        <v>23</v>
      </c>
      <c r="AY441" s="20">
        <v>10</v>
      </c>
      <c r="AZ441" s="20" t="s">
        <v>24</v>
      </c>
      <c r="BA441" s="20">
        <v>90</v>
      </c>
      <c r="BD441" s="14"/>
      <c r="BJ441" t="s">
        <v>171</v>
      </c>
      <c r="BK441" t="s">
        <v>166</v>
      </c>
      <c r="BN441" s="36">
        <v>299</v>
      </c>
      <c r="BO441" s="36">
        <v>299</v>
      </c>
      <c r="BP441">
        <f t="shared" si="33"/>
        <v>408</v>
      </c>
      <c r="BR441" s="38">
        <v>44733</v>
      </c>
      <c r="BS441" s="20" t="s">
        <v>167</v>
      </c>
      <c r="BT441" s="20" t="str">
        <f t="shared" si="32"/>
        <v>InCasa_COR22D438</v>
      </c>
    </row>
    <row r="442" spans="2:72" ht="18.75" customHeight="1" x14ac:dyDescent="0.25">
      <c r="B442" s="20">
        <f t="shared" si="34"/>
        <v>439</v>
      </c>
      <c r="C442" s="22" t="str">
        <f t="shared" si="37"/>
        <v>In Casa #439</v>
      </c>
      <c r="D442" t="str">
        <f t="shared" si="38"/>
        <v>COR22D439</v>
      </c>
      <c r="E442" s="56" t="s">
        <v>207</v>
      </c>
      <c r="F442" s="20">
        <v>1000</v>
      </c>
      <c r="G442" s="63" t="s">
        <v>201</v>
      </c>
      <c r="H442" s="23" t="s">
        <v>157</v>
      </c>
      <c r="J442" s="57" t="s">
        <v>192</v>
      </c>
      <c r="K442" s="22" t="s">
        <v>193</v>
      </c>
      <c r="L442" s="57" t="s">
        <v>158</v>
      </c>
      <c r="M442" s="22">
        <v>1</v>
      </c>
      <c r="V442" s="57" t="s">
        <v>194</v>
      </c>
      <c r="AW442" s="22"/>
      <c r="AX442" s="20" t="s">
        <v>23</v>
      </c>
      <c r="AY442" s="20">
        <v>10</v>
      </c>
      <c r="AZ442" s="20" t="s">
        <v>24</v>
      </c>
      <c r="BA442" s="20">
        <v>90</v>
      </c>
      <c r="BD442" s="14"/>
      <c r="BJ442" t="s">
        <v>171</v>
      </c>
      <c r="BK442" t="s">
        <v>166</v>
      </c>
      <c r="BN442" s="36">
        <v>299</v>
      </c>
      <c r="BO442" s="36">
        <v>299</v>
      </c>
      <c r="BP442">
        <f t="shared" si="33"/>
        <v>408</v>
      </c>
      <c r="BR442" s="38">
        <v>44733</v>
      </c>
      <c r="BS442" s="20" t="s">
        <v>167</v>
      </c>
      <c r="BT442" s="20" t="str">
        <f t="shared" si="32"/>
        <v>InCasa_COR22D439</v>
      </c>
    </row>
    <row r="443" spans="2:72" ht="18.75" customHeight="1" x14ac:dyDescent="0.25">
      <c r="B443" s="20">
        <f t="shared" si="34"/>
        <v>440</v>
      </c>
      <c r="C443" s="22" t="str">
        <f t="shared" si="37"/>
        <v>In Casa #440</v>
      </c>
      <c r="D443" t="str">
        <f t="shared" si="38"/>
        <v>COR22D440</v>
      </c>
      <c r="E443" s="56" t="s">
        <v>207</v>
      </c>
      <c r="F443" s="20">
        <v>1000</v>
      </c>
      <c r="G443" s="63" t="s">
        <v>201</v>
      </c>
      <c r="H443" s="23" t="s">
        <v>157</v>
      </c>
      <c r="J443" s="57" t="s">
        <v>192</v>
      </c>
      <c r="K443" s="22" t="s">
        <v>193</v>
      </c>
      <c r="L443" s="57" t="s">
        <v>158</v>
      </c>
      <c r="M443" s="22">
        <v>1</v>
      </c>
      <c r="V443" s="57" t="s">
        <v>194</v>
      </c>
      <c r="AW443" s="22"/>
      <c r="AX443" s="20" t="s">
        <v>23</v>
      </c>
      <c r="AY443" s="20">
        <v>10</v>
      </c>
      <c r="AZ443" s="20" t="s">
        <v>24</v>
      </c>
      <c r="BA443" s="20">
        <v>90</v>
      </c>
      <c r="BD443" s="14"/>
      <c r="BJ443" t="s">
        <v>171</v>
      </c>
      <c r="BK443" t="s">
        <v>166</v>
      </c>
      <c r="BN443" s="36">
        <v>299</v>
      </c>
      <c r="BO443" s="36">
        <v>299</v>
      </c>
      <c r="BP443">
        <f t="shared" si="33"/>
        <v>408</v>
      </c>
      <c r="BR443" s="38">
        <v>44733</v>
      </c>
      <c r="BS443" s="20" t="s">
        <v>167</v>
      </c>
      <c r="BT443" s="20" t="str">
        <f t="shared" si="32"/>
        <v>InCasa_COR22D440</v>
      </c>
    </row>
    <row r="444" spans="2:72" ht="18.75" customHeight="1" x14ac:dyDescent="0.25">
      <c r="B444" s="20">
        <f t="shared" si="34"/>
        <v>441</v>
      </c>
      <c r="C444" s="22" t="str">
        <f t="shared" si="37"/>
        <v>In Casa #441</v>
      </c>
      <c r="D444" t="str">
        <f t="shared" si="38"/>
        <v>COR22D441</v>
      </c>
      <c r="E444" s="56" t="s">
        <v>207</v>
      </c>
      <c r="F444" s="20">
        <v>1000</v>
      </c>
      <c r="G444" s="63" t="s">
        <v>201</v>
      </c>
      <c r="H444" s="23" t="s">
        <v>157</v>
      </c>
      <c r="J444" s="57" t="s">
        <v>192</v>
      </c>
      <c r="K444" s="22" t="s">
        <v>193</v>
      </c>
      <c r="L444" s="57" t="s">
        <v>158</v>
      </c>
      <c r="M444" s="22">
        <v>1</v>
      </c>
      <c r="V444" s="57" t="s">
        <v>194</v>
      </c>
      <c r="AW444" s="22"/>
      <c r="AX444" s="20" t="s">
        <v>23</v>
      </c>
      <c r="AY444" s="20">
        <v>10</v>
      </c>
      <c r="AZ444" s="20" t="s">
        <v>24</v>
      </c>
      <c r="BA444" s="20">
        <v>90</v>
      </c>
      <c r="BD444" s="14"/>
      <c r="BJ444" t="s">
        <v>171</v>
      </c>
      <c r="BK444" t="s">
        <v>166</v>
      </c>
      <c r="BN444" s="36">
        <v>299</v>
      </c>
      <c r="BO444" s="36">
        <v>299</v>
      </c>
      <c r="BP444">
        <f t="shared" si="33"/>
        <v>408</v>
      </c>
      <c r="BR444" s="38">
        <v>44733</v>
      </c>
      <c r="BS444" s="20" t="s">
        <v>167</v>
      </c>
      <c r="BT444" s="20" t="str">
        <f t="shared" si="32"/>
        <v>InCasa_COR22D441</v>
      </c>
    </row>
    <row r="445" spans="2:72" ht="18.75" customHeight="1" x14ac:dyDescent="0.25">
      <c r="B445" s="20">
        <f t="shared" si="34"/>
        <v>442</v>
      </c>
      <c r="C445" s="22" t="str">
        <f t="shared" si="37"/>
        <v>In Casa #442</v>
      </c>
      <c r="D445" t="str">
        <f t="shared" si="38"/>
        <v>COR22D442</v>
      </c>
      <c r="E445" s="56" t="s">
        <v>207</v>
      </c>
      <c r="F445" s="20">
        <v>1000</v>
      </c>
      <c r="G445" s="63" t="s">
        <v>201</v>
      </c>
      <c r="H445" s="23" t="s">
        <v>157</v>
      </c>
      <c r="J445" s="57" t="s">
        <v>192</v>
      </c>
      <c r="K445" s="22" t="s">
        <v>193</v>
      </c>
      <c r="L445" s="57" t="s">
        <v>158</v>
      </c>
      <c r="M445" s="22">
        <v>1</v>
      </c>
      <c r="V445" s="57" t="s">
        <v>194</v>
      </c>
      <c r="AW445" s="22"/>
      <c r="AX445" s="20" t="s">
        <v>23</v>
      </c>
      <c r="AY445" s="20">
        <v>10</v>
      </c>
      <c r="AZ445" s="20" t="s">
        <v>24</v>
      </c>
      <c r="BA445" s="20">
        <v>90</v>
      </c>
      <c r="BD445" s="14"/>
      <c r="BJ445" t="s">
        <v>171</v>
      </c>
      <c r="BK445" t="s">
        <v>166</v>
      </c>
      <c r="BN445" s="36">
        <v>299</v>
      </c>
      <c r="BO445" s="36">
        <v>299</v>
      </c>
      <c r="BP445">
        <f t="shared" si="33"/>
        <v>408</v>
      </c>
      <c r="BR445" s="38">
        <v>44733</v>
      </c>
      <c r="BS445" s="20" t="s">
        <v>167</v>
      </c>
      <c r="BT445" s="20" t="str">
        <f t="shared" si="32"/>
        <v>InCasa_COR22D442</v>
      </c>
    </row>
    <row r="446" spans="2:72" ht="18.75" customHeight="1" x14ac:dyDescent="0.25">
      <c r="B446" s="20">
        <f t="shared" si="34"/>
        <v>443</v>
      </c>
      <c r="C446" s="22" t="str">
        <f t="shared" si="37"/>
        <v>In Casa #443</v>
      </c>
      <c r="D446" t="str">
        <f t="shared" si="38"/>
        <v>COR22D443</v>
      </c>
      <c r="E446" s="56" t="s">
        <v>207</v>
      </c>
      <c r="F446" s="20">
        <v>1000</v>
      </c>
      <c r="G446" s="63" t="s">
        <v>201</v>
      </c>
      <c r="H446" s="23" t="s">
        <v>157</v>
      </c>
      <c r="J446" s="57" t="s">
        <v>192</v>
      </c>
      <c r="K446" s="22" t="s">
        <v>193</v>
      </c>
      <c r="L446" s="57" t="s">
        <v>158</v>
      </c>
      <c r="M446" s="22">
        <v>1</v>
      </c>
      <c r="V446" s="57" t="s">
        <v>194</v>
      </c>
      <c r="AW446" s="22"/>
      <c r="AX446" s="20" t="s">
        <v>23</v>
      </c>
      <c r="AY446" s="20">
        <v>10</v>
      </c>
      <c r="AZ446" s="20" t="s">
        <v>24</v>
      </c>
      <c r="BA446" s="20">
        <v>90</v>
      </c>
      <c r="BD446" s="14"/>
      <c r="BJ446" t="s">
        <v>171</v>
      </c>
      <c r="BK446" t="s">
        <v>166</v>
      </c>
      <c r="BN446" s="36">
        <v>299</v>
      </c>
      <c r="BO446" s="36">
        <v>299</v>
      </c>
      <c r="BP446">
        <f t="shared" si="33"/>
        <v>408</v>
      </c>
      <c r="BR446" s="38">
        <v>44733</v>
      </c>
      <c r="BS446" s="20" t="s">
        <v>167</v>
      </c>
      <c r="BT446" s="20" t="str">
        <f t="shared" si="32"/>
        <v>InCasa_COR22D443</v>
      </c>
    </row>
    <row r="447" spans="2:72" ht="18.75" customHeight="1" x14ac:dyDescent="0.25">
      <c r="B447" s="20">
        <f t="shared" si="34"/>
        <v>444</v>
      </c>
      <c r="C447" s="22" t="str">
        <f t="shared" si="37"/>
        <v>In Casa #444</v>
      </c>
      <c r="D447" t="str">
        <f t="shared" si="38"/>
        <v>COR22D444</v>
      </c>
      <c r="E447" s="56" t="s">
        <v>207</v>
      </c>
      <c r="F447" s="20">
        <v>1000</v>
      </c>
      <c r="G447" s="63" t="s">
        <v>201</v>
      </c>
      <c r="H447" s="23" t="s">
        <v>157</v>
      </c>
      <c r="J447" s="57" t="s">
        <v>192</v>
      </c>
      <c r="K447" s="22" t="s">
        <v>193</v>
      </c>
      <c r="L447" s="57" t="s">
        <v>158</v>
      </c>
      <c r="M447" s="22">
        <v>1</v>
      </c>
      <c r="V447" s="57" t="s">
        <v>194</v>
      </c>
      <c r="AW447" s="22"/>
      <c r="AX447" s="20" t="s">
        <v>23</v>
      </c>
      <c r="AY447" s="20">
        <v>10</v>
      </c>
      <c r="AZ447" s="20" t="s">
        <v>24</v>
      </c>
      <c r="BA447" s="20">
        <v>90</v>
      </c>
      <c r="BD447" s="14"/>
      <c r="BJ447" t="s">
        <v>171</v>
      </c>
      <c r="BK447" t="s">
        <v>166</v>
      </c>
      <c r="BN447" s="36">
        <v>299</v>
      </c>
      <c r="BO447" s="36">
        <v>299</v>
      </c>
      <c r="BP447">
        <f t="shared" si="33"/>
        <v>408</v>
      </c>
      <c r="BR447" s="38">
        <v>44733</v>
      </c>
      <c r="BS447" s="20" t="s">
        <v>167</v>
      </c>
      <c r="BT447" s="20" t="str">
        <f t="shared" si="32"/>
        <v>InCasa_COR22D444</v>
      </c>
    </row>
    <row r="448" spans="2:72" ht="18.75" customHeight="1" x14ac:dyDescent="0.25">
      <c r="B448" s="20">
        <f t="shared" si="34"/>
        <v>445</v>
      </c>
      <c r="C448" s="22" t="str">
        <f t="shared" si="37"/>
        <v>In Casa #445</v>
      </c>
      <c r="D448" t="str">
        <f t="shared" si="38"/>
        <v>COR22D445</v>
      </c>
      <c r="E448" s="56" t="s">
        <v>207</v>
      </c>
      <c r="F448" s="20">
        <v>1000</v>
      </c>
      <c r="G448" s="63" t="s">
        <v>201</v>
      </c>
      <c r="H448" s="23" t="s">
        <v>157</v>
      </c>
      <c r="J448" s="57" t="s">
        <v>192</v>
      </c>
      <c r="K448" s="22" t="s">
        <v>193</v>
      </c>
      <c r="L448" s="57" t="s">
        <v>158</v>
      </c>
      <c r="M448" s="22">
        <v>1</v>
      </c>
      <c r="V448" s="57" t="s">
        <v>194</v>
      </c>
      <c r="AW448" s="22"/>
      <c r="AX448" s="20" t="s">
        <v>23</v>
      </c>
      <c r="AY448" s="20">
        <v>10</v>
      </c>
      <c r="AZ448" s="20" t="s">
        <v>24</v>
      </c>
      <c r="BA448" s="20">
        <v>90</v>
      </c>
      <c r="BD448" s="14"/>
      <c r="BJ448" t="s">
        <v>171</v>
      </c>
      <c r="BK448" t="s">
        <v>166</v>
      </c>
      <c r="BN448" s="36">
        <v>299</v>
      </c>
      <c r="BO448" s="36">
        <v>299</v>
      </c>
      <c r="BP448">
        <f t="shared" si="33"/>
        <v>408</v>
      </c>
      <c r="BR448" s="38">
        <v>44733</v>
      </c>
      <c r="BS448" s="20" t="s">
        <v>167</v>
      </c>
      <c r="BT448" s="20" t="str">
        <f t="shared" si="32"/>
        <v>InCasa_COR22D445</v>
      </c>
    </row>
    <row r="449" spans="2:72" ht="18.75" customHeight="1" x14ac:dyDescent="0.25">
      <c r="B449" s="20">
        <f t="shared" si="34"/>
        <v>446</v>
      </c>
      <c r="C449" s="22" t="str">
        <f t="shared" si="37"/>
        <v>In Casa #446</v>
      </c>
      <c r="D449" t="str">
        <f t="shared" si="38"/>
        <v>COR22D446</v>
      </c>
      <c r="E449" s="56" t="s">
        <v>207</v>
      </c>
      <c r="F449" s="20">
        <v>1000</v>
      </c>
      <c r="G449" s="63" t="s">
        <v>201</v>
      </c>
      <c r="H449" s="23" t="s">
        <v>157</v>
      </c>
      <c r="J449" s="57" t="s">
        <v>192</v>
      </c>
      <c r="K449" s="22" t="s">
        <v>193</v>
      </c>
      <c r="L449" s="57" t="s">
        <v>158</v>
      </c>
      <c r="M449" s="22">
        <v>1</v>
      </c>
      <c r="V449" s="57" t="s">
        <v>194</v>
      </c>
      <c r="AW449" s="22"/>
      <c r="AX449" s="20" t="s">
        <v>23</v>
      </c>
      <c r="AY449" s="20">
        <v>10</v>
      </c>
      <c r="AZ449" s="20" t="s">
        <v>24</v>
      </c>
      <c r="BA449" s="20">
        <v>90</v>
      </c>
      <c r="BD449" s="14"/>
      <c r="BJ449" t="s">
        <v>171</v>
      </c>
      <c r="BK449" t="s">
        <v>166</v>
      </c>
      <c r="BN449" s="36">
        <v>299</v>
      </c>
      <c r="BO449" s="36">
        <v>299</v>
      </c>
      <c r="BP449">
        <f t="shared" si="33"/>
        <v>408</v>
      </c>
      <c r="BR449" s="38">
        <v>44733</v>
      </c>
      <c r="BS449" s="20" t="s">
        <v>167</v>
      </c>
      <c r="BT449" s="20" t="str">
        <f t="shared" si="32"/>
        <v>InCasa_COR22D446</v>
      </c>
    </row>
    <row r="450" spans="2:72" ht="18.75" customHeight="1" x14ac:dyDescent="0.25">
      <c r="B450" s="20">
        <f t="shared" si="34"/>
        <v>447</v>
      </c>
      <c r="C450" s="22" t="str">
        <f t="shared" si="37"/>
        <v>In Casa #447</v>
      </c>
      <c r="D450" t="str">
        <f t="shared" si="38"/>
        <v>COR22D447</v>
      </c>
      <c r="E450" s="56" t="s">
        <v>207</v>
      </c>
      <c r="F450" s="20">
        <v>1000</v>
      </c>
      <c r="G450" s="63" t="s">
        <v>201</v>
      </c>
      <c r="H450" s="23" t="s">
        <v>157</v>
      </c>
      <c r="J450" s="57" t="s">
        <v>192</v>
      </c>
      <c r="K450" s="22" t="s">
        <v>193</v>
      </c>
      <c r="L450" s="57" t="s">
        <v>158</v>
      </c>
      <c r="M450" s="22">
        <v>1</v>
      </c>
      <c r="V450" s="57" t="s">
        <v>194</v>
      </c>
      <c r="AW450" s="22"/>
      <c r="AX450" s="20" t="s">
        <v>23</v>
      </c>
      <c r="AY450" s="20">
        <v>10</v>
      </c>
      <c r="AZ450" s="20" t="s">
        <v>24</v>
      </c>
      <c r="BA450" s="20">
        <v>90</v>
      </c>
      <c r="BD450" s="14"/>
      <c r="BJ450" t="s">
        <v>171</v>
      </c>
      <c r="BK450" t="s">
        <v>166</v>
      </c>
      <c r="BN450" s="36">
        <v>299</v>
      </c>
      <c r="BO450" s="36">
        <v>299</v>
      </c>
      <c r="BP450">
        <f t="shared" si="33"/>
        <v>408</v>
      </c>
      <c r="BR450" s="38">
        <v>44733</v>
      </c>
      <c r="BS450" s="20" t="s">
        <v>167</v>
      </c>
      <c r="BT450" s="20" t="str">
        <f t="shared" si="32"/>
        <v>InCasa_COR22D447</v>
      </c>
    </row>
    <row r="451" spans="2:72" ht="18.75" customHeight="1" x14ac:dyDescent="0.25">
      <c r="B451" s="20">
        <f t="shared" si="34"/>
        <v>448</v>
      </c>
      <c r="C451" s="22" t="str">
        <f t="shared" si="37"/>
        <v>In Casa #448</v>
      </c>
      <c r="D451" t="str">
        <f t="shared" si="38"/>
        <v>COR22D448</v>
      </c>
      <c r="E451" s="56" t="s">
        <v>207</v>
      </c>
      <c r="F451" s="20">
        <v>1000</v>
      </c>
      <c r="G451" s="63" t="s">
        <v>201</v>
      </c>
      <c r="H451" s="23" t="s">
        <v>157</v>
      </c>
      <c r="J451" s="57" t="s">
        <v>192</v>
      </c>
      <c r="K451" s="22" t="s">
        <v>193</v>
      </c>
      <c r="L451" s="57" t="s">
        <v>158</v>
      </c>
      <c r="M451" s="22">
        <v>1</v>
      </c>
      <c r="V451" s="57" t="s">
        <v>194</v>
      </c>
      <c r="AW451" s="22"/>
      <c r="AX451" s="20" t="s">
        <v>23</v>
      </c>
      <c r="AY451" s="20">
        <v>10</v>
      </c>
      <c r="AZ451" s="20" t="s">
        <v>24</v>
      </c>
      <c r="BA451" s="20">
        <v>90</v>
      </c>
      <c r="BD451" s="14"/>
      <c r="BJ451" t="s">
        <v>171</v>
      </c>
      <c r="BK451" t="s">
        <v>166</v>
      </c>
      <c r="BN451" s="36">
        <v>299</v>
      </c>
      <c r="BO451" s="36">
        <v>299</v>
      </c>
      <c r="BP451">
        <f t="shared" si="33"/>
        <v>408</v>
      </c>
      <c r="BR451" s="38">
        <v>44733</v>
      </c>
      <c r="BS451" s="20" t="s">
        <v>167</v>
      </c>
      <c r="BT451" s="20" t="str">
        <f t="shared" si="32"/>
        <v>InCasa_COR22D448</v>
      </c>
    </row>
    <row r="452" spans="2:72" ht="18.75" customHeight="1" x14ac:dyDescent="0.25">
      <c r="B452" s="20">
        <f t="shared" si="34"/>
        <v>449</v>
      </c>
      <c r="C452" s="22" t="str">
        <f t="shared" si="37"/>
        <v>In Casa #449</v>
      </c>
      <c r="D452" t="str">
        <f t="shared" si="38"/>
        <v>COR22D449</v>
      </c>
      <c r="E452" s="56" t="s">
        <v>207</v>
      </c>
      <c r="F452" s="20">
        <v>1000</v>
      </c>
      <c r="G452" s="63" t="s">
        <v>201</v>
      </c>
      <c r="H452" s="23" t="s">
        <v>157</v>
      </c>
      <c r="J452" s="57" t="s">
        <v>192</v>
      </c>
      <c r="K452" s="22" t="s">
        <v>193</v>
      </c>
      <c r="L452" s="57" t="s">
        <v>158</v>
      </c>
      <c r="M452" s="22">
        <v>1</v>
      </c>
      <c r="V452" s="57" t="s">
        <v>194</v>
      </c>
      <c r="AW452" s="22"/>
      <c r="AX452" s="20" t="s">
        <v>23</v>
      </c>
      <c r="AY452" s="20">
        <v>10</v>
      </c>
      <c r="AZ452" s="20" t="s">
        <v>24</v>
      </c>
      <c r="BA452" s="20">
        <v>90</v>
      </c>
      <c r="BD452" s="14"/>
      <c r="BJ452" t="s">
        <v>171</v>
      </c>
      <c r="BK452" t="s">
        <v>166</v>
      </c>
      <c r="BN452" s="36">
        <v>299</v>
      </c>
      <c r="BO452" s="36">
        <v>299</v>
      </c>
      <c r="BP452">
        <f t="shared" si="33"/>
        <v>408</v>
      </c>
      <c r="BR452" s="38">
        <v>44733</v>
      </c>
      <c r="BS452" s="20" t="s">
        <v>167</v>
      </c>
      <c r="BT452" s="20" t="str">
        <f t="shared" ref="BT452:BT515" si="39">SUBSTITUTE(BJ452," ","") &amp; "_" &amp; D452</f>
        <v>InCasa_COR22D449</v>
      </c>
    </row>
    <row r="453" spans="2:72" ht="18.75" customHeight="1" x14ac:dyDescent="0.25">
      <c r="B453" s="20">
        <f t="shared" si="34"/>
        <v>450</v>
      </c>
      <c r="C453" s="22" t="str">
        <f t="shared" si="37"/>
        <v>In Casa #450</v>
      </c>
      <c r="D453" t="str">
        <f t="shared" si="38"/>
        <v>COR22D450</v>
      </c>
      <c r="E453" s="56" t="s">
        <v>207</v>
      </c>
      <c r="F453" s="20">
        <v>1000</v>
      </c>
      <c r="G453" s="63" t="s">
        <v>201</v>
      </c>
      <c r="H453" s="23" t="s">
        <v>157</v>
      </c>
      <c r="J453" s="57" t="s">
        <v>192</v>
      </c>
      <c r="K453" s="22" t="s">
        <v>193</v>
      </c>
      <c r="L453" s="57" t="s">
        <v>158</v>
      </c>
      <c r="M453" s="22">
        <v>1</v>
      </c>
      <c r="V453" s="57" t="s">
        <v>194</v>
      </c>
      <c r="AW453" s="22"/>
      <c r="AX453" s="20" t="s">
        <v>23</v>
      </c>
      <c r="AY453" s="20">
        <v>10</v>
      </c>
      <c r="AZ453" s="20" t="s">
        <v>24</v>
      </c>
      <c r="BA453" s="20">
        <v>90</v>
      </c>
      <c r="BD453" s="14"/>
      <c r="BJ453" t="s">
        <v>171</v>
      </c>
      <c r="BK453" t="s">
        <v>166</v>
      </c>
      <c r="BN453" s="36">
        <v>299</v>
      </c>
      <c r="BO453" s="36">
        <v>299</v>
      </c>
      <c r="BP453">
        <f t="shared" ref="BP453:BP516" si="40">24*17</f>
        <v>408</v>
      </c>
      <c r="BR453" s="38">
        <v>44733</v>
      </c>
      <c r="BS453" s="20" t="s">
        <v>167</v>
      </c>
      <c r="BT453" s="20" t="str">
        <f t="shared" si="39"/>
        <v>InCasa_COR22D450</v>
      </c>
    </row>
    <row r="454" spans="2:72" ht="18.75" customHeight="1" x14ac:dyDescent="0.25">
      <c r="B454" s="20">
        <f t="shared" ref="B454:B517" si="41">+B453+1</f>
        <v>451</v>
      </c>
      <c r="C454" s="22" t="str">
        <f t="shared" si="37"/>
        <v>In Casa #451</v>
      </c>
      <c r="D454" t="str">
        <f t="shared" si="38"/>
        <v>COR22D451</v>
      </c>
      <c r="E454" s="56" t="s">
        <v>207</v>
      </c>
      <c r="F454" s="20">
        <v>1000</v>
      </c>
      <c r="G454" s="63" t="s">
        <v>201</v>
      </c>
      <c r="H454" s="23" t="s">
        <v>157</v>
      </c>
      <c r="J454" s="57" t="s">
        <v>192</v>
      </c>
      <c r="K454" s="22" t="s">
        <v>193</v>
      </c>
      <c r="L454" s="57" t="s">
        <v>158</v>
      </c>
      <c r="M454" s="22">
        <v>1</v>
      </c>
      <c r="V454" s="57" t="s">
        <v>194</v>
      </c>
      <c r="AW454" s="22"/>
      <c r="AX454" s="20" t="s">
        <v>23</v>
      </c>
      <c r="AY454" s="20">
        <v>10</v>
      </c>
      <c r="AZ454" s="20" t="s">
        <v>24</v>
      </c>
      <c r="BA454" s="20">
        <v>90</v>
      </c>
      <c r="BD454" s="14"/>
      <c r="BJ454" t="s">
        <v>171</v>
      </c>
      <c r="BK454" t="s">
        <v>166</v>
      </c>
      <c r="BN454" s="36">
        <v>299</v>
      </c>
      <c r="BO454" s="36">
        <v>299</v>
      </c>
      <c r="BP454">
        <f t="shared" si="40"/>
        <v>408</v>
      </c>
      <c r="BR454" s="38">
        <v>44733</v>
      </c>
      <c r="BS454" s="20" t="s">
        <v>167</v>
      </c>
      <c r="BT454" s="20" t="str">
        <f t="shared" si="39"/>
        <v>InCasa_COR22D451</v>
      </c>
    </row>
    <row r="455" spans="2:72" ht="18.75" customHeight="1" x14ac:dyDescent="0.25">
      <c r="B455" s="20">
        <f t="shared" si="41"/>
        <v>452</v>
      </c>
      <c r="C455" s="22" t="str">
        <f t="shared" si="37"/>
        <v>In Casa #452</v>
      </c>
      <c r="D455" t="str">
        <f t="shared" si="38"/>
        <v>COR22D452</v>
      </c>
      <c r="E455" s="56" t="s">
        <v>207</v>
      </c>
      <c r="F455" s="20">
        <v>1000</v>
      </c>
      <c r="G455" s="63" t="s">
        <v>201</v>
      </c>
      <c r="H455" s="23" t="s">
        <v>157</v>
      </c>
      <c r="J455" s="57" t="s">
        <v>192</v>
      </c>
      <c r="K455" s="22" t="s">
        <v>193</v>
      </c>
      <c r="L455" s="57" t="s">
        <v>158</v>
      </c>
      <c r="M455" s="22">
        <v>1</v>
      </c>
      <c r="V455" s="57" t="s">
        <v>194</v>
      </c>
      <c r="AW455" s="22"/>
      <c r="AX455" s="20" t="s">
        <v>23</v>
      </c>
      <c r="AY455" s="20">
        <v>10</v>
      </c>
      <c r="AZ455" s="20" t="s">
        <v>24</v>
      </c>
      <c r="BA455" s="20">
        <v>90</v>
      </c>
      <c r="BD455" s="14"/>
      <c r="BJ455" t="s">
        <v>171</v>
      </c>
      <c r="BK455" t="s">
        <v>166</v>
      </c>
      <c r="BN455" s="36">
        <v>299</v>
      </c>
      <c r="BO455" s="36">
        <v>299</v>
      </c>
      <c r="BP455">
        <f t="shared" si="40"/>
        <v>408</v>
      </c>
      <c r="BR455" s="38">
        <v>44733</v>
      </c>
      <c r="BS455" s="20" t="s">
        <v>167</v>
      </c>
      <c r="BT455" s="20" t="str">
        <f t="shared" si="39"/>
        <v>InCasa_COR22D452</v>
      </c>
    </row>
    <row r="456" spans="2:72" ht="18.75" customHeight="1" x14ac:dyDescent="0.25">
      <c r="B456" s="20">
        <f t="shared" si="41"/>
        <v>453</v>
      </c>
      <c r="C456" s="22" t="str">
        <f t="shared" si="37"/>
        <v>In Casa #453</v>
      </c>
      <c r="D456" t="str">
        <f t="shared" si="38"/>
        <v>COR22D453</v>
      </c>
      <c r="E456" s="56" t="s">
        <v>207</v>
      </c>
      <c r="F456" s="20">
        <v>1000</v>
      </c>
      <c r="G456" s="63" t="s">
        <v>201</v>
      </c>
      <c r="H456" s="23" t="s">
        <v>157</v>
      </c>
      <c r="J456" s="57" t="s">
        <v>192</v>
      </c>
      <c r="K456" s="22" t="s">
        <v>193</v>
      </c>
      <c r="L456" s="57" t="s">
        <v>158</v>
      </c>
      <c r="M456" s="22">
        <v>1</v>
      </c>
      <c r="V456" s="57" t="s">
        <v>194</v>
      </c>
      <c r="AW456" s="22"/>
      <c r="AX456" s="20" t="s">
        <v>23</v>
      </c>
      <c r="AY456" s="20">
        <v>10</v>
      </c>
      <c r="AZ456" s="20" t="s">
        <v>24</v>
      </c>
      <c r="BA456" s="20">
        <v>90</v>
      </c>
      <c r="BD456" s="14"/>
      <c r="BJ456" t="s">
        <v>171</v>
      </c>
      <c r="BK456" t="s">
        <v>166</v>
      </c>
      <c r="BN456" s="36">
        <v>299</v>
      </c>
      <c r="BO456" s="36">
        <v>299</v>
      </c>
      <c r="BP456">
        <f t="shared" si="40"/>
        <v>408</v>
      </c>
      <c r="BR456" s="38">
        <v>44733</v>
      </c>
      <c r="BS456" s="20" t="s">
        <v>167</v>
      </c>
      <c r="BT456" s="20" t="str">
        <f t="shared" si="39"/>
        <v>InCasa_COR22D453</v>
      </c>
    </row>
    <row r="457" spans="2:72" ht="18.75" customHeight="1" x14ac:dyDescent="0.25">
      <c r="B457" s="20">
        <f t="shared" si="41"/>
        <v>454</v>
      </c>
      <c r="C457" s="22" t="str">
        <f t="shared" si="37"/>
        <v>In Casa #454</v>
      </c>
      <c r="D457" t="str">
        <f t="shared" si="38"/>
        <v>COR22D454</v>
      </c>
      <c r="E457" s="56" t="s">
        <v>207</v>
      </c>
      <c r="F457" s="20">
        <v>1000</v>
      </c>
      <c r="G457" s="63" t="s">
        <v>201</v>
      </c>
      <c r="H457" s="23" t="s">
        <v>157</v>
      </c>
      <c r="J457" s="57" t="s">
        <v>192</v>
      </c>
      <c r="K457" s="22" t="s">
        <v>193</v>
      </c>
      <c r="L457" s="57" t="s">
        <v>158</v>
      </c>
      <c r="M457" s="22">
        <v>1</v>
      </c>
      <c r="V457" s="57" t="s">
        <v>194</v>
      </c>
      <c r="AW457" s="22"/>
      <c r="AX457" s="20" t="s">
        <v>23</v>
      </c>
      <c r="AY457" s="20">
        <v>10</v>
      </c>
      <c r="AZ457" s="20" t="s">
        <v>24</v>
      </c>
      <c r="BA457" s="20">
        <v>90</v>
      </c>
      <c r="BD457" s="14"/>
      <c r="BJ457" t="s">
        <v>171</v>
      </c>
      <c r="BK457" t="s">
        <v>166</v>
      </c>
      <c r="BN457" s="36">
        <v>299</v>
      </c>
      <c r="BO457" s="36">
        <v>299</v>
      </c>
      <c r="BP457">
        <f t="shared" si="40"/>
        <v>408</v>
      </c>
      <c r="BR457" s="38">
        <v>44733</v>
      </c>
      <c r="BS457" s="20" t="s">
        <v>167</v>
      </c>
      <c r="BT457" s="20" t="str">
        <f t="shared" si="39"/>
        <v>InCasa_COR22D454</v>
      </c>
    </row>
    <row r="458" spans="2:72" ht="18.75" customHeight="1" x14ac:dyDescent="0.25">
      <c r="B458" s="20">
        <f t="shared" si="41"/>
        <v>455</v>
      </c>
      <c r="C458" s="22" t="str">
        <f t="shared" si="37"/>
        <v>In Casa #455</v>
      </c>
      <c r="D458" t="str">
        <f t="shared" si="38"/>
        <v>COR22D455</v>
      </c>
      <c r="E458" s="56" t="s">
        <v>207</v>
      </c>
      <c r="F458" s="20">
        <v>1000</v>
      </c>
      <c r="G458" s="63" t="s">
        <v>201</v>
      </c>
      <c r="H458" s="23" t="s">
        <v>157</v>
      </c>
      <c r="J458" s="57" t="s">
        <v>192</v>
      </c>
      <c r="K458" s="22" t="s">
        <v>193</v>
      </c>
      <c r="L458" s="57" t="s">
        <v>158</v>
      </c>
      <c r="M458" s="22">
        <v>1</v>
      </c>
      <c r="V458" s="57" t="s">
        <v>194</v>
      </c>
      <c r="AW458" s="22"/>
      <c r="AX458" s="20" t="s">
        <v>23</v>
      </c>
      <c r="AY458" s="20">
        <v>10</v>
      </c>
      <c r="AZ458" s="20" t="s">
        <v>24</v>
      </c>
      <c r="BA458" s="20">
        <v>90</v>
      </c>
      <c r="BD458" s="14"/>
      <c r="BJ458" t="s">
        <v>171</v>
      </c>
      <c r="BK458" t="s">
        <v>166</v>
      </c>
      <c r="BN458" s="36">
        <v>299</v>
      </c>
      <c r="BO458" s="36">
        <v>299</v>
      </c>
      <c r="BP458">
        <f t="shared" si="40"/>
        <v>408</v>
      </c>
      <c r="BR458" s="38">
        <v>44733</v>
      </c>
      <c r="BS458" s="20" t="s">
        <v>167</v>
      </c>
      <c r="BT458" s="20" t="str">
        <f t="shared" si="39"/>
        <v>InCasa_COR22D455</v>
      </c>
    </row>
    <row r="459" spans="2:72" ht="18.75" customHeight="1" x14ac:dyDescent="0.25">
      <c r="B459" s="20">
        <f t="shared" si="41"/>
        <v>456</v>
      </c>
      <c r="C459" s="22" t="str">
        <f t="shared" si="37"/>
        <v>In Casa #456</v>
      </c>
      <c r="D459" t="str">
        <f t="shared" si="38"/>
        <v>COR22D456</v>
      </c>
      <c r="E459" s="56" t="s">
        <v>207</v>
      </c>
      <c r="F459" s="20">
        <v>1000</v>
      </c>
      <c r="G459" s="63" t="s">
        <v>201</v>
      </c>
      <c r="H459" s="23" t="s">
        <v>157</v>
      </c>
      <c r="J459" s="57" t="s">
        <v>192</v>
      </c>
      <c r="K459" s="22" t="s">
        <v>193</v>
      </c>
      <c r="L459" s="57" t="s">
        <v>158</v>
      </c>
      <c r="M459" s="22">
        <v>1</v>
      </c>
      <c r="V459" s="57" t="s">
        <v>194</v>
      </c>
      <c r="AW459" s="22"/>
      <c r="AX459" s="20" t="s">
        <v>23</v>
      </c>
      <c r="AY459" s="20">
        <v>10</v>
      </c>
      <c r="AZ459" s="20" t="s">
        <v>24</v>
      </c>
      <c r="BA459" s="20">
        <v>90</v>
      </c>
      <c r="BD459" s="14"/>
      <c r="BJ459" t="s">
        <v>171</v>
      </c>
      <c r="BK459" t="s">
        <v>166</v>
      </c>
      <c r="BN459" s="36">
        <v>299</v>
      </c>
      <c r="BO459" s="36">
        <v>299</v>
      </c>
      <c r="BP459">
        <f t="shared" si="40"/>
        <v>408</v>
      </c>
      <c r="BR459" s="38">
        <v>44733</v>
      </c>
      <c r="BS459" s="20" t="s">
        <v>167</v>
      </c>
      <c r="BT459" s="20" t="str">
        <f t="shared" si="39"/>
        <v>InCasa_COR22D456</v>
      </c>
    </row>
    <row r="460" spans="2:72" ht="18.75" customHeight="1" x14ac:dyDescent="0.25">
      <c r="B460" s="20">
        <f t="shared" si="41"/>
        <v>457</v>
      </c>
      <c r="C460" s="22" t="str">
        <f t="shared" si="37"/>
        <v>In Casa #457</v>
      </c>
      <c r="D460" t="str">
        <f t="shared" si="38"/>
        <v>COR22D457</v>
      </c>
      <c r="E460" s="56" t="s">
        <v>207</v>
      </c>
      <c r="F460" s="20">
        <v>1000</v>
      </c>
      <c r="G460" s="63" t="s">
        <v>201</v>
      </c>
      <c r="H460" s="23" t="s">
        <v>157</v>
      </c>
      <c r="J460" s="57" t="s">
        <v>192</v>
      </c>
      <c r="K460" s="22" t="s">
        <v>193</v>
      </c>
      <c r="L460" s="57" t="s">
        <v>158</v>
      </c>
      <c r="M460" s="22">
        <v>1</v>
      </c>
      <c r="V460" s="57" t="s">
        <v>194</v>
      </c>
      <c r="AW460" s="22"/>
      <c r="AX460" s="20" t="s">
        <v>23</v>
      </c>
      <c r="AY460" s="20">
        <v>10</v>
      </c>
      <c r="AZ460" s="20" t="s">
        <v>24</v>
      </c>
      <c r="BA460" s="20">
        <v>90</v>
      </c>
      <c r="BD460" s="14"/>
      <c r="BJ460" t="s">
        <v>171</v>
      </c>
      <c r="BK460" t="s">
        <v>166</v>
      </c>
      <c r="BN460" s="36">
        <v>299</v>
      </c>
      <c r="BO460" s="36">
        <v>299</v>
      </c>
      <c r="BP460">
        <f t="shared" si="40"/>
        <v>408</v>
      </c>
      <c r="BR460" s="38">
        <v>44733</v>
      </c>
      <c r="BS460" s="20" t="s">
        <v>167</v>
      </c>
      <c r="BT460" s="20" t="str">
        <f t="shared" si="39"/>
        <v>InCasa_COR22D457</v>
      </c>
    </row>
    <row r="461" spans="2:72" ht="18.75" customHeight="1" x14ac:dyDescent="0.25">
      <c r="B461" s="20">
        <f t="shared" si="41"/>
        <v>458</v>
      </c>
      <c r="C461" s="22" t="str">
        <f t="shared" si="37"/>
        <v>In Casa #458</v>
      </c>
      <c r="D461" t="str">
        <f t="shared" si="38"/>
        <v>COR22D458</v>
      </c>
      <c r="E461" s="56" t="s">
        <v>207</v>
      </c>
      <c r="F461" s="20">
        <v>1000</v>
      </c>
      <c r="G461" s="63" t="s">
        <v>201</v>
      </c>
      <c r="H461" s="23" t="s">
        <v>157</v>
      </c>
      <c r="J461" s="57" t="s">
        <v>192</v>
      </c>
      <c r="K461" s="22" t="s">
        <v>193</v>
      </c>
      <c r="L461" s="57" t="s">
        <v>158</v>
      </c>
      <c r="M461" s="22">
        <v>1</v>
      </c>
      <c r="V461" s="57" t="s">
        <v>194</v>
      </c>
      <c r="AW461" s="22"/>
      <c r="AX461" s="20" t="s">
        <v>23</v>
      </c>
      <c r="AY461" s="20">
        <v>10</v>
      </c>
      <c r="AZ461" s="20" t="s">
        <v>24</v>
      </c>
      <c r="BA461" s="20">
        <v>90</v>
      </c>
      <c r="BD461" s="14"/>
      <c r="BJ461" t="s">
        <v>171</v>
      </c>
      <c r="BK461" t="s">
        <v>166</v>
      </c>
      <c r="BN461" s="36">
        <v>299</v>
      </c>
      <c r="BO461" s="36">
        <v>299</v>
      </c>
      <c r="BP461">
        <f t="shared" si="40"/>
        <v>408</v>
      </c>
      <c r="BR461" s="38">
        <v>44733</v>
      </c>
      <c r="BS461" s="20" t="s">
        <v>167</v>
      </c>
      <c r="BT461" s="20" t="str">
        <f t="shared" si="39"/>
        <v>InCasa_COR22D458</v>
      </c>
    </row>
    <row r="462" spans="2:72" ht="18.75" customHeight="1" x14ac:dyDescent="0.25">
      <c r="B462" s="20">
        <f t="shared" si="41"/>
        <v>459</v>
      </c>
      <c r="C462" s="22" t="str">
        <f t="shared" ref="C462:C525" si="42">+"In Casa #"&amp;B462</f>
        <v>In Casa #459</v>
      </c>
      <c r="D462" t="str">
        <f t="shared" ref="D462:D525" si="43">"COR22D"&amp;B462</f>
        <v>COR22D459</v>
      </c>
      <c r="E462" s="56" t="s">
        <v>207</v>
      </c>
      <c r="F462" s="20">
        <v>1000</v>
      </c>
      <c r="G462" s="63" t="s">
        <v>201</v>
      </c>
      <c r="H462" s="23" t="s">
        <v>157</v>
      </c>
      <c r="J462" s="57" t="s">
        <v>192</v>
      </c>
      <c r="K462" s="22" t="s">
        <v>193</v>
      </c>
      <c r="L462" s="57" t="s">
        <v>158</v>
      </c>
      <c r="M462" s="22">
        <v>1</v>
      </c>
      <c r="V462" s="57" t="s">
        <v>194</v>
      </c>
      <c r="AW462" s="22"/>
      <c r="AX462" s="20" t="s">
        <v>23</v>
      </c>
      <c r="AY462" s="20">
        <v>10</v>
      </c>
      <c r="AZ462" s="20" t="s">
        <v>24</v>
      </c>
      <c r="BA462" s="20">
        <v>90</v>
      </c>
      <c r="BD462" s="14"/>
      <c r="BJ462" t="s">
        <v>171</v>
      </c>
      <c r="BK462" t="s">
        <v>166</v>
      </c>
      <c r="BN462" s="36">
        <v>299</v>
      </c>
      <c r="BO462" s="36">
        <v>299</v>
      </c>
      <c r="BP462">
        <f t="shared" si="40"/>
        <v>408</v>
      </c>
      <c r="BR462" s="38">
        <v>44733</v>
      </c>
      <c r="BS462" s="20" t="s">
        <v>167</v>
      </c>
      <c r="BT462" s="20" t="str">
        <f t="shared" si="39"/>
        <v>InCasa_COR22D459</v>
      </c>
    </row>
    <row r="463" spans="2:72" ht="18.75" customHeight="1" x14ac:dyDescent="0.25">
      <c r="B463" s="20">
        <f t="shared" si="41"/>
        <v>460</v>
      </c>
      <c r="C463" s="22" t="str">
        <f t="shared" si="42"/>
        <v>In Casa #460</v>
      </c>
      <c r="D463" t="str">
        <f t="shared" si="43"/>
        <v>COR22D460</v>
      </c>
      <c r="E463" s="56" t="s">
        <v>207</v>
      </c>
      <c r="F463" s="20">
        <v>1000</v>
      </c>
      <c r="G463" s="63" t="s">
        <v>201</v>
      </c>
      <c r="H463" s="23" t="s">
        <v>157</v>
      </c>
      <c r="J463" s="57" t="s">
        <v>192</v>
      </c>
      <c r="K463" s="22" t="s">
        <v>193</v>
      </c>
      <c r="L463" s="57" t="s">
        <v>158</v>
      </c>
      <c r="M463" s="22">
        <v>1</v>
      </c>
      <c r="V463" s="57" t="s">
        <v>194</v>
      </c>
      <c r="AW463" s="22"/>
      <c r="AX463" s="20" t="s">
        <v>23</v>
      </c>
      <c r="AY463" s="20">
        <v>10</v>
      </c>
      <c r="AZ463" s="20" t="s">
        <v>24</v>
      </c>
      <c r="BA463" s="20">
        <v>90</v>
      </c>
      <c r="BD463" s="14"/>
      <c r="BJ463" t="s">
        <v>171</v>
      </c>
      <c r="BK463" t="s">
        <v>166</v>
      </c>
      <c r="BN463" s="36">
        <v>299</v>
      </c>
      <c r="BO463" s="36">
        <v>299</v>
      </c>
      <c r="BP463">
        <f t="shared" si="40"/>
        <v>408</v>
      </c>
      <c r="BR463" s="38">
        <v>44733</v>
      </c>
      <c r="BS463" s="20" t="s">
        <v>167</v>
      </c>
      <c r="BT463" s="20" t="str">
        <f t="shared" si="39"/>
        <v>InCasa_COR22D460</v>
      </c>
    </row>
    <row r="464" spans="2:72" ht="18.75" customHeight="1" x14ac:dyDescent="0.25">
      <c r="B464" s="20">
        <f t="shared" si="41"/>
        <v>461</v>
      </c>
      <c r="C464" s="22" t="str">
        <f t="shared" si="42"/>
        <v>In Casa #461</v>
      </c>
      <c r="D464" t="str">
        <f t="shared" si="43"/>
        <v>COR22D461</v>
      </c>
      <c r="E464" s="56" t="s">
        <v>207</v>
      </c>
      <c r="F464" s="20">
        <v>1000</v>
      </c>
      <c r="G464" s="63" t="s">
        <v>201</v>
      </c>
      <c r="H464" s="23" t="s">
        <v>157</v>
      </c>
      <c r="J464" s="57" t="s">
        <v>192</v>
      </c>
      <c r="K464" s="22" t="s">
        <v>193</v>
      </c>
      <c r="L464" s="57" t="s">
        <v>158</v>
      </c>
      <c r="M464" s="22">
        <v>1</v>
      </c>
      <c r="V464" s="57" t="s">
        <v>194</v>
      </c>
      <c r="AW464" s="22"/>
      <c r="AX464" s="20" t="s">
        <v>23</v>
      </c>
      <c r="AY464" s="20">
        <v>10</v>
      </c>
      <c r="AZ464" s="20" t="s">
        <v>24</v>
      </c>
      <c r="BA464" s="20">
        <v>90</v>
      </c>
      <c r="BD464" s="14"/>
      <c r="BJ464" t="s">
        <v>171</v>
      </c>
      <c r="BK464" t="s">
        <v>166</v>
      </c>
      <c r="BN464" s="36">
        <v>299</v>
      </c>
      <c r="BO464" s="36">
        <v>299</v>
      </c>
      <c r="BP464">
        <f t="shared" si="40"/>
        <v>408</v>
      </c>
      <c r="BR464" s="38">
        <v>44733</v>
      </c>
      <c r="BS464" s="20" t="s">
        <v>167</v>
      </c>
      <c r="BT464" s="20" t="str">
        <f t="shared" si="39"/>
        <v>InCasa_COR22D461</v>
      </c>
    </row>
    <row r="465" spans="2:72" ht="18.75" customHeight="1" x14ac:dyDescent="0.25">
      <c r="B465" s="20">
        <f t="shared" si="41"/>
        <v>462</v>
      </c>
      <c r="C465" s="22" t="str">
        <f t="shared" si="42"/>
        <v>In Casa #462</v>
      </c>
      <c r="D465" t="str">
        <f t="shared" si="43"/>
        <v>COR22D462</v>
      </c>
      <c r="E465" s="56" t="s">
        <v>207</v>
      </c>
      <c r="F465" s="20">
        <v>1000</v>
      </c>
      <c r="G465" s="63" t="s">
        <v>201</v>
      </c>
      <c r="H465" s="23" t="s">
        <v>157</v>
      </c>
      <c r="J465" s="57" t="s">
        <v>192</v>
      </c>
      <c r="K465" s="22" t="s">
        <v>193</v>
      </c>
      <c r="L465" s="57" t="s">
        <v>158</v>
      </c>
      <c r="M465" s="22">
        <v>1</v>
      </c>
      <c r="V465" s="57" t="s">
        <v>194</v>
      </c>
      <c r="AW465" s="22"/>
      <c r="AX465" s="20" t="s">
        <v>23</v>
      </c>
      <c r="AY465" s="20">
        <v>10</v>
      </c>
      <c r="AZ465" s="20" t="s">
        <v>24</v>
      </c>
      <c r="BA465" s="20">
        <v>90</v>
      </c>
      <c r="BD465" s="14"/>
      <c r="BJ465" t="s">
        <v>171</v>
      </c>
      <c r="BK465" t="s">
        <v>166</v>
      </c>
      <c r="BN465" s="36">
        <v>299</v>
      </c>
      <c r="BO465" s="36">
        <v>299</v>
      </c>
      <c r="BP465">
        <f t="shared" si="40"/>
        <v>408</v>
      </c>
      <c r="BR465" s="38">
        <v>44733</v>
      </c>
      <c r="BS465" s="20" t="s">
        <v>167</v>
      </c>
      <c r="BT465" s="20" t="str">
        <f t="shared" si="39"/>
        <v>InCasa_COR22D462</v>
      </c>
    </row>
    <row r="466" spans="2:72" ht="18.75" customHeight="1" x14ac:dyDescent="0.25">
      <c r="B466" s="20">
        <f t="shared" si="41"/>
        <v>463</v>
      </c>
      <c r="C466" s="22" t="str">
        <f t="shared" si="42"/>
        <v>In Casa #463</v>
      </c>
      <c r="D466" t="str">
        <f t="shared" si="43"/>
        <v>COR22D463</v>
      </c>
      <c r="E466" s="56" t="s">
        <v>207</v>
      </c>
      <c r="F466" s="20">
        <v>1000</v>
      </c>
      <c r="G466" s="63" t="s">
        <v>201</v>
      </c>
      <c r="H466" s="23" t="s">
        <v>157</v>
      </c>
      <c r="J466" s="57" t="s">
        <v>192</v>
      </c>
      <c r="K466" s="22" t="s">
        <v>193</v>
      </c>
      <c r="L466" s="57" t="s">
        <v>158</v>
      </c>
      <c r="M466" s="22">
        <v>1</v>
      </c>
      <c r="V466" s="57" t="s">
        <v>194</v>
      </c>
      <c r="AW466" s="22"/>
      <c r="AX466" s="20" t="s">
        <v>23</v>
      </c>
      <c r="AY466" s="20">
        <v>10</v>
      </c>
      <c r="AZ466" s="20" t="s">
        <v>24</v>
      </c>
      <c r="BA466" s="20">
        <v>90</v>
      </c>
      <c r="BD466" s="14"/>
      <c r="BJ466" t="s">
        <v>171</v>
      </c>
      <c r="BK466" t="s">
        <v>166</v>
      </c>
      <c r="BN466" s="36">
        <v>299</v>
      </c>
      <c r="BO466" s="36">
        <v>299</v>
      </c>
      <c r="BP466">
        <f t="shared" si="40"/>
        <v>408</v>
      </c>
      <c r="BR466" s="38">
        <v>44733</v>
      </c>
      <c r="BS466" s="20" t="s">
        <v>167</v>
      </c>
      <c r="BT466" s="20" t="str">
        <f t="shared" si="39"/>
        <v>InCasa_COR22D463</v>
      </c>
    </row>
    <row r="467" spans="2:72" ht="18.75" customHeight="1" x14ac:dyDescent="0.25">
      <c r="B467" s="20">
        <f t="shared" si="41"/>
        <v>464</v>
      </c>
      <c r="C467" s="22" t="str">
        <f t="shared" si="42"/>
        <v>In Casa #464</v>
      </c>
      <c r="D467" t="str">
        <f t="shared" si="43"/>
        <v>COR22D464</v>
      </c>
      <c r="E467" s="56" t="s">
        <v>207</v>
      </c>
      <c r="F467" s="20">
        <v>1000</v>
      </c>
      <c r="G467" s="63" t="s">
        <v>201</v>
      </c>
      <c r="H467" s="23" t="s">
        <v>157</v>
      </c>
      <c r="J467" s="57" t="s">
        <v>192</v>
      </c>
      <c r="K467" s="22" t="s">
        <v>193</v>
      </c>
      <c r="L467" s="57" t="s">
        <v>158</v>
      </c>
      <c r="M467" s="22">
        <v>1</v>
      </c>
      <c r="V467" s="57" t="s">
        <v>194</v>
      </c>
      <c r="AW467" s="22"/>
      <c r="AX467" s="20" t="s">
        <v>23</v>
      </c>
      <c r="AY467" s="20">
        <v>10</v>
      </c>
      <c r="AZ467" s="20" t="s">
        <v>24</v>
      </c>
      <c r="BA467" s="20">
        <v>90</v>
      </c>
      <c r="BD467" s="14"/>
      <c r="BJ467" t="s">
        <v>171</v>
      </c>
      <c r="BK467" t="s">
        <v>166</v>
      </c>
      <c r="BN467" s="36">
        <v>299</v>
      </c>
      <c r="BO467" s="36">
        <v>299</v>
      </c>
      <c r="BP467">
        <f t="shared" si="40"/>
        <v>408</v>
      </c>
      <c r="BR467" s="38">
        <v>44733</v>
      </c>
      <c r="BS467" s="20" t="s">
        <v>167</v>
      </c>
      <c r="BT467" s="20" t="str">
        <f t="shared" si="39"/>
        <v>InCasa_COR22D464</v>
      </c>
    </row>
    <row r="468" spans="2:72" ht="18.75" customHeight="1" x14ac:dyDescent="0.25">
      <c r="B468" s="20">
        <f t="shared" si="41"/>
        <v>465</v>
      </c>
      <c r="C468" s="22" t="str">
        <f t="shared" si="42"/>
        <v>In Casa #465</v>
      </c>
      <c r="D468" t="str">
        <f t="shared" si="43"/>
        <v>COR22D465</v>
      </c>
      <c r="E468" s="56" t="s">
        <v>207</v>
      </c>
      <c r="F468" s="20">
        <v>1000</v>
      </c>
      <c r="G468" s="63" t="s">
        <v>201</v>
      </c>
      <c r="H468" s="23" t="s">
        <v>157</v>
      </c>
      <c r="J468" s="57" t="s">
        <v>192</v>
      </c>
      <c r="K468" s="22" t="s">
        <v>193</v>
      </c>
      <c r="L468" s="57" t="s">
        <v>158</v>
      </c>
      <c r="M468" s="22">
        <v>1</v>
      </c>
      <c r="V468" s="57" t="s">
        <v>194</v>
      </c>
      <c r="AW468" s="22"/>
      <c r="AX468" s="20" t="s">
        <v>23</v>
      </c>
      <c r="AY468" s="20">
        <v>10</v>
      </c>
      <c r="AZ468" s="20" t="s">
        <v>24</v>
      </c>
      <c r="BA468" s="20">
        <v>90</v>
      </c>
      <c r="BD468" s="14"/>
      <c r="BJ468" t="s">
        <v>171</v>
      </c>
      <c r="BK468" t="s">
        <v>166</v>
      </c>
      <c r="BN468" s="36">
        <v>299</v>
      </c>
      <c r="BO468" s="36">
        <v>299</v>
      </c>
      <c r="BP468">
        <f t="shared" si="40"/>
        <v>408</v>
      </c>
      <c r="BR468" s="38">
        <v>44733</v>
      </c>
      <c r="BS468" s="20" t="s">
        <v>167</v>
      </c>
      <c r="BT468" s="20" t="str">
        <f t="shared" si="39"/>
        <v>InCasa_COR22D465</v>
      </c>
    </row>
    <row r="469" spans="2:72" ht="18.75" customHeight="1" x14ac:dyDescent="0.25">
      <c r="B469" s="20">
        <f t="shared" si="41"/>
        <v>466</v>
      </c>
      <c r="C469" s="22" t="str">
        <f t="shared" si="42"/>
        <v>In Casa #466</v>
      </c>
      <c r="D469" t="str">
        <f t="shared" si="43"/>
        <v>COR22D466</v>
      </c>
      <c r="E469" s="56" t="s">
        <v>207</v>
      </c>
      <c r="F469" s="20">
        <v>1000</v>
      </c>
      <c r="G469" s="63" t="s">
        <v>201</v>
      </c>
      <c r="H469" s="23" t="s">
        <v>157</v>
      </c>
      <c r="J469" s="57" t="s">
        <v>192</v>
      </c>
      <c r="K469" s="22" t="s">
        <v>193</v>
      </c>
      <c r="L469" s="57" t="s">
        <v>158</v>
      </c>
      <c r="M469" s="22">
        <v>1</v>
      </c>
      <c r="V469" s="57" t="s">
        <v>194</v>
      </c>
      <c r="AW469" s="22"/>
      <c r="AX469" s="20" t="s">
        <v>23</v>
      </c>
      <c r="AY469" s="20">
        <v>10</v>
      </c>
      <c r="AZ469" s="20" t="s">
        <v>24</v>
      </c>
      <c r="BA469" s="20">
        <v>90</v>
      </c>
      <c r="BD469" s="14"/>
      <c r="BJ469" t="s">
        <v>171</v>
      </c>
      <c r="BK469" t="s">
        <v>166</v>
      </c>
      <c r="BN469" s="36">
        <v>299</v>
      </c>
      <c r="BO469" s="36">
        <v>299</v>
      </c>
      <c r="BP469">
        <f t="shared" si="40"/>
        <v>408</v>
      </c>
      <c r="BR469" s="38">
        <v>44733</v>
      </c>
      <c r="BS469" s="20" t="s">
        <v>167</v>
      </c>
      <c r="BT469" s="20" t="str">
        <f t="shared" si="39"/>
        <v>InCasa_COR22D466</v>
      </c>
    </row>
    <row r="470" spans="2:72" ht="18.75" customHeight="1" x14ac:dyDescent="0.25">
      <c r="B470" s="20">
        <f t="shared" si="41"/>
        <v>467</v>
      </c>
      <c r="C470" s="22" t="str">
        <f t="shared" si="42"/>
        <v>In Casa #467</v>
      </c>
      <c r="D470" t="str">
        <f t="shared" si="43"/>
        <v>COR22D467</v>
      </c>
      <c r="E470" s="56" t="s">
        <v>207</v>
      </c>
      <c r="F470" s="20">
        <v>1000</v>
      </c>
      <c r="G470" s="63" t="s">
        <v>201</v>
      </c>
      <c r="H470" s="23" t="s">
        <v>157</v>
      </c>
      <c r="J470" s="57" t="s">
        <v>192</v>
      </c>
      <c r="K470" s="22" t="s">
        <v>193</v>
      </c>
      <c r="L470" s="57" t="s">
        <v>158</v>
      </c>
      <c r="M470" s="22">
        <v>1</v>
      </c>
      <c r="V470" s="57" t="s">
        <v>194</v>
      </c>
      <c r="AW470" s="22"/>
      <c r="AX470" s="20" t="s">
        <v>23</v>
      </c>
      <c r="AY470" s="20">
        <v>10</v>
      </c>
      <c r="AZ470" s="20" t="s">
        <v>24</v>
      </c>
      <c r="BA470" s="20">
        <v>90</v>
      </c>
      <c r="BD470" s="14"/>
      <c r="BJ470" t="s">
        <v>171</v>
      </c>
      <c r="BK470" t="s">
        <v>166</v>
      </c>
      <c r="BN470" s="36">
        <v>299</v>
      </c>
      <c r="BO470" s="36">
        <v>299</v>
      </c>
      <c r="BP470">
        <f t="shared" si="40"/>
        <v>408</v>
      </c>
      <c r="BR470" s="38">
        <v>44733</v>
      </c>
      <c r="BS470" s="20" t="s">
        <v>167</v>
      </c>
      <c r="BT470" s="20" t="str">
        <f t="shared" si="39"/>
        <v>InCasa_COR22D467</v>
      </c>
    </row>
    <row r="471" spans="2:72" ht="18.75" customHeight="1" x14ac:dyDescent="0.25">
      <c r="B471" s="20">
        <f t="shared" si="41"/>
        <v>468</v>
      </c>
      <c r="C471" s="22" t="str">
        <f t="shared" si="42"/>
        <v>In Casa #468</v>
      </c>
      <c r="D471" t="str">
        <f t="shared" si="43"/>
        <v>COR22D468</v>
      </c>
      <c r="E471" s="56" t="s">
        <v>207</v>
      </c>
      <c r="F471" s="20">
        <v>1000</v>
      </c>
      <c r="G471" s="63" t="s">
        <v>201</v>
      </c>
      <c r="H471" s="23" t="s">
        <v>157</v>
      </c>
      <c r="J471" s="57" t="s">
        <v>192</v>
      </c>
      <c r="K471" s="22" t="s">
        <v>193</v>
      </c>
      <c r="L471" s="57" t="s">
        <v>158</v>
      </c>
      <c r="M471" s="22">
        <v>1</v>
      </c>
      <c r="V471" s="57" t="s">
        <v>194</v>
      </c>
      <c r="AW471" s="22"/>
      <c r="AX471" s="20" t="s">
        <v>23</v>
      </c>
      <c r="AY471" s="20">
        <v>10</v>
      </c>
      <c r="AZ471" s="20" t="s">
        <v>24</v>
      </c>
      <c r="BA471" s="20">
        <v>90</v>
      </c>
      <c r="BD471" s="14"/>
      <c r="BJ471" t="s">
        <v>171</v>
      </c>
      <c r="BK471" t="s">
        <v>166</v>
      </c>
      <c r="BN471" s="36">
        <v>299</v>
      </c>
      <c r="BO471" s="36">
        <v>299</v>
      </c>
      <c r="BP471">
        <f t="shared" si="40"/>
        <v>408</v>
      </c>
      <c r="BR471" s="38">
        <v>44733</v>
      </c>
      <c r="BS471" s="20" t="s">
        <v>167</v>
      </c>
      <c r="BT471" s="20" t="str">
        <f t="shared" si="39"/>
        <v>InCasa_COR22D468</v>
      </c>
    </row>
    <row r="472" spans="2:72" ht="18.75" customHeight="1" x14ac:dyDescent="0.25">
      <c r="B472" s="20">
        <f t="shared" si="41"/>
        <v>469</v>
      </c>
      <c r="C472" s="22" t="str">
        <f t="shared" si="42"/>
        <v>In Casa #469</v>
      </c>
      <c r="D472" t="str">
        <f t="shared" si="43"/>
        <v>COR22D469</v>
      </c>
      <c r="E472" s="56" t="s">
        <v>207</v>
      </c>
      <c r="F472" s="20">
        <v>1000</v>
      </c>
      <c r="G472" s="63" t="s">
        <v>201</v>
      </c>
      <c r="H472" s="23" t="s">
        <v>157</v>
      </c>
      <c r="J472" s="57" t="s">
        <v>192</v>
      </c>
      <c r="K472" s="22" t="s">
        <v>193</v>
      </c>
      <c r="L472" s="57" t="s">
        <v>158</v>
      </c>
      <c r="M472" s="22">
        <v>1</v>
      </c>
      <c r="V472" s="57" t="s">
        <v>194</v>
      </c>
      <c r="AW472" s="22"/>
      <c r="AX472" s="20" t="s">
        <v>23</v>
      </c>
      <c r="AY472" s="20">
        <v>10</v>
      </c>
      <c r="AZ472" s="20" t="s">
        <v>24</v>
      </c>
      <c r="BA472" s="20">
        <v>90</v>
      </c>
      <c r="BD472" s="14"/>
      <c r="BJ472" t="s">
        <v>171</v>
      </c>
      <c r="BK472" t="s">
        <v>166</v>
      </c>
      <c r="BN472" s="36">
        <v>299</v>
      </c>
      <c r="BO472" s="36">
        <v>299</v>
      </c>
      <c r="BP472">
        <f t="shared" si="40"/>
        <v>408</v>
      </c>
      <c r="BR472" s="38">
        <v>44733</v>
      </c>
      <c r="BS472" s="20" t="s">
        <v>167</v>
      </c>
      <c r="BT472" s="20" t="str">
        <f t="shared" si="39"/>
        <v>InCasa_COR22D469</v>
      </c>
    </row>
    <row r="473" spans="2:72" ht="18.75" customHeight="1" x14ac:dyDescent="0.25">
      <c r="B473" s="20">
        <f t="shared" si="41"/>
        <v>470</v>
      </c>
      <c r="C473" s="22" t="str">
        <f t="shared" si="42"/>
        <v>In Casa #470</v>
      </c>
      <c r="D473" t="str">
        <f t="shared" si="43"/>
        <v>COR22D470</v>
      </c>
      <c r="E473" s="56" t="s">
        <v>207</v>
      </c>
      <c r="F473" s="20">
        <v>1000</v>
      </c>
      <c r="G473" s="63" t="s">
        <v>201</v>
      </c>
      <c r="H473" s="23" t="s">
        <v>157</v>
      </c>
      <c r="J473" s="57" t="s">
        <v>192</v>
      </c>
      <c r="K473" s="22" t="s">
        <v>193</v>
      </c>
      <c r="L473" s="57" t="s">
        <v>158</v>
      </c>
      <c r="M473" s="22">
        <v>1</v>
      </c>
      <c r="V473" s="57" t="s">
        <v>194</v>
      </c>
      <c r="AW473" s="22"/>
      <c r="AX473" s="20" t="s">
        <v>23</v>
      </c>
      <c r="AY473" s="20">
        <v>10</v>
      </c>
      <c r="AZ473" s="20" t="s">
        <v>24</v>
      </c>
      <c r="BA473" s="20">
        <v>90</v>
      </c>
      <c r="BD473" s="14"/>
      <c r="BJ473" t="s">
        <v>171</v>
      </c>
      <c r="BK473" t="s">
        <v>166</v>
      </c>
      <c r="BN473" s="36">
        <v>299</v>
      </c>
      <c r="BO473" s="36">
        <v>299</v>
      </c>
      <c r="BP473">
        <f t="shared" si="40"/>
        <v>408</v>
      </c>
      <c r="BR473" s="38">
        <v>44733</v>
      </c>
      <c r="BS473" s="20" t="s">
        <v>167</v>
      </c>
      <c r="BT473" s="20" t="str">
        <f t="shared" si="39"/>
        <v>InCasa_COR22D470</v>
      </c>
    </row>
    <row r="474" spans="2:72" ht="18.75" customHeight="1" x14ac:dyDescent="0.25">
      <c r="B474" s="20">
        <f t="shared" si="41"/>
        <v>471</v>
      </c>
      <c r="C474" s="22" t="str">
        <f t="shared" si="42"/>
        <v>In Casa #471</v>
      </c>
      <c r="D474" t="str">
        <f t="shared" si="43"/>
        <v>COR22D471</v>
      </c>
      <c r="E474" s="56" t="s">
        <v>207</v>
      </c>
      <c r="F474" s="20">
        <v>1000</v>
      </c>
      <c r="G474" s="63" t="s">
        <v>201</v>
      </c>
      <c r="H474" s="23" t="s">
        <v>157</v>
      </c>
      <c r="J474" s="57" t="s">
        <v>192</v>
      </c>
      <c r="K474" s="22" t="s">
        <v>193</v>
      </c>
      <c r="L474" s="57" t="s">
        <v>158</v>
      </c>
      <c r="M474" s="22">
        <v>1</v>
      </c>
      <c r="V474" s="57" t="s">
        <v>194</v>
      </c>
      <c r="AW474" s="22"/>
      <c r="AX474" s="20" t="s">
        <v>23</v>
      </c>
      <c r="AY474" s="20">
        <v>10</v>
      </c>
      <c r="AZ474" s="20" t="s">
        <v>24</v>
      </c>
      <c r="BA474" s="20">
        <v>90</v>
      </c>
      <c r="BD474" s="14"/>
      <c r="BJ474" t="s">
        <v>171</v>
      </c>
      <c r="BK474" t="s">
        <v>166</v>
      </c>
      <c r="BN474" s="36">
        <v>299</v>
      </c>
      <c r="BO474" s="36">
        <v>299</v>
      </c>
      <c r="BP474">
        <f t="shared" si="40"/>
        <v>408</v>
      </c>
      <c r="BR474" s="38">
        <v>44733</v>
      </c>
      <c r="BS474" s="20" t="s">
        <v>167</v>
      </c>
      <c r="BT474" s="20" t="str">
        <f t="shared" si="39"/>
        <v>InCasa_COR22D471</v>
      </c>
    </row>
    <row r="475" spans="2:72" ht="18.75" customHeight="1" x14ac:dyDescent="0.25">
      <c r="B475" s="20">
        <f t="shared" si="41"/>
        <v>472</v>
      </c>
      <c r="C475" s="22" t="str">
        <f t="shared" si="42"/>
        <v>In Casa #472</v>
      </c>
      <c r="D475" t="str">
        <f t="shared" si="43"/>
        <v>COR22D472</v>
      </c>
      <c r="E475" s="56" t="s">
        <v>207</v>
      </c>
      <c r="F475" s="20">
        <v>1000</v>
      </c>
      <c r="G475" s="63" t="s">
        <v>201</v>
      </c>
      <c r="H475" s="23" t="s">
        <v>157</v>
      </c>
      <c r="J475" s="57" t="s">
        <v>192</v>
      </c>
      <c r="K475" s="22" t="s">
        <v>193</v>
      </c>
      <c r="L475" s="57" t="s">
        <v>158</v>
      </c>
      <c r="M475" s="22">
        <v>1</v>
      </c>
      <c r="V475" s="57" t="s">
        <v>194</v>
      </c>
      <c r="AW475" s="22"/>
      <c r="AX475" s="20" t="s">
        <v>23</v>
      </c>
      <c r="AY475" s="20">
        <v>10</v>
      </c>
      <c r="AZ475" s="20" t="s">
        <v>24</v>
      </c>
      <c r="BA475" s="20">
        <v>90</v>
      </c>
      <c r="BD475" s="14"/>
      <c r="BJ475" t="s">
        <v>171</v>
      </c>
      <c r="BK475" t="s">
        <v>166</v>
      </c>
      <c r="BN475" s="36">
        <v>299</v>
      </c>
      <c r="BO475" s="36">
        <v>299</v>
      </c>
      <c r="BP475">
        <f t="shared" si="40"/>
        <v>408</v>
      </c>
      <c r="BR475" s="38">
        <v>44733</v>
      </c>
      <c r="BS475" s="20" t="s">
        <v>167</v>
      </c>
      <c r="BT475" s="20" t="str">
        <f t="shared" si="39"/>
        <v>InCasa_COR22D472</v>
      </c>
    </row>
    <row r="476" spans="2:72" ht="18.75" customHeight="1" x14ac:dyDescent="0.25">
      <c r="B476" s="20">
        <f t="shared" si="41"/>
        <v>473</v>
      </c>
      <c r="C476" s="22" t="str">
        <f t="shared" si="42"/>
        <v>In Casa #473</v>
      </c>
      <c r="D476" t="str">
        <f t="shared" si="43"/>
        <v>COR22D473</v>
      </c>
      <c r="E476" s="56" t="s">
        <v>207</v>
      </c>
      <c r="F476" s="20">
        <v>1000</v>
      </c>
      <c r="G476" s="63" t="s">
        <v>201</v>
      </c>
      <c r="H476" s="23" t="s">
        <v>157</v>
      </c>
      <c r="J476" s="57" t="s">
        <v>192</v>
      </c>
      <c r="K476" s="22" t="s">
        <v>193</v>
      </c>
      <c r="L476" s="57" t="s">
        <v>158</v>
      </c>
      <c r="M476" s="22">
        <v>1</v>
      </c>
      <c r="V476" s="57" t="s">
        <v>194</v>
      </c>
      <c r="AW476" s="22"/>
      <c r="AX476" s="20" t="s">
        <v>23</v>
      </c>
      <c r="AY476" s="20">
        <v>10</v>
      </c>
      <c r="AZ476" s="20" t="s">
        <v>24</v>
      </c>
      <c r="BA476" s="20">
        <v>90</v>
      </c>
      <c r="BD476" s="14"/>
      <c r="BJ476" t="s">
        <v>171</v>
      </c>
      <c r="BK476" t="s">
        <v>166</v>
      </c>
      <c r="BN476" s="36">
        <v>299</v>
      </c>
      <c r="BO476" s="36">
        <v>299</v>
      </c>
      <c r="BP476">
        <f t="shared" si="40"/>
        <v>408</v>
      </c>
      <c r="BR476" s="38">
        <v>44733</v>
      </c>
      <c r="BS476" s="20" t="s">
        <v>167</v>
      </c>
      <c r="BT476" s="20" t="str">
        <f t="shared" si="39"/>
        <v>InCasa_COR22D473</v>
      </c>
    </row>
    <row r="477" spans="2:72" ht="18.75" customHeight="1" x14ac:dyDescent="0.25">
      <c r="B477" s="20">
        <f t="shared" si="41"/>
        <v>474</v>
      </c>
      <c r="C477" s="22" t="str">
        <f t="shared" si="42"/>
        <v>In Casa #474</v>
      </c>
      <c r="D477" t="str">
        <f t="shared" si="43"/>
        <v>COR22D474</v>
      </c>
      <c r="E477" s="56" t="s">
        <v>207</v>
      </c>
      <c r="F477" s="20">
        <v>1000</v>
      </c>
      <c r="G477" s="63" t="s">
        <v>201</v>
      </c>
      <c r="H477" s="23" t="s">
        <v>157</v>
      </c>
      <c r="J477" s="57" t="s">
        <v>192</v>
      </c>
      <c r="K477" s="22" t="s">
        <v>193</v>
      </c>
      <c r="L477" s="57" t="s">
        <v>158</v>
      </c>
      <c r="M477" s="22">
        <v>1</v>
      </c>
      <c r="V477" s="57" t="s">
        <v>194</v>
      </c>
      <c r="AW477" s="22"/>
      <c r="AX477" s="20" t="s">
        <v>23</v>
      </c>
      <c r="AY477" s="20">
        <v>10</v>
      </c>
      <c r="AZ477" s="20" t="s">
        <v>24</v>
      </c>
      <c r="BA477" s="20">
        <v>90</v>
      </c>
      <c r="BD477" s="14"/>
      <c r="BJ477" t="s">
        <v>171</v>
      </c>
      <c r="BK477" t="s">
        <v>166</v>
      </c>
      <c r="BN477" s="36">
        <v>299</v>
      </c>
      <c r="BO477" s="36">
        <v>299</v>
      </c>
      <c r="BP477">
        <f t="shared" si="40"/>
        <v>408</v>
      </c>
      <c r="BR477" s="38">
        <v>44733</v>
      </c>
      <c r="BS477" s="20" t="s">
        <v>167</v>
      </c>
      <c r="BT477" s="20" t="str">
        <f t="shared" si="39"/>
        <v>InCasa_COR22D474</v>
      </c>
    </row>
    <row r="478" spans="2:72" ht="18.75" customHeight="1" x14ac:dyDescent="0.25">
      <c r="B478" s="20">
        <f t="shared" si="41"/>
        <v>475</v>
      </c>
      <c r="C478" s="22" t="str">
        <f t="shared" si="42"/>
        <v>In Casa #475</v>
      </c>
      <c r="D478" t="str">
        <f t="shared" si="43"/>
        <v>COR22D475</v>
      </c>
      <c r="E478" s="56" t="s">
        <v>207</v>
      </c>
      <c r="F478" s="20">
        <v>1000</v>
      </c>
      <c r="G478" s="63" t="s">
        <v>201</v>
      </c>
      <c r="H478" s="23" t="s">
        <v>157</v>
      </c>
      <c r="J478" s="57" t="s">
        <v>192</v>
      </c>
      <c r="K478" s="22" t="s">
        <v>193</v>
      </c>
      <c r="L478" s="57" t="s">
        <v>158</v>
      </c>
      <c r="M478" s="22">
        <v>1</v>
      </c>
      <c r="V478" s="57" t="s">
        <v>194</v>
      </c>
      <c r="AW478" s="22"/>
      <c r="AX478" s="20" t="s">
        <v>23</v>
      </c>
      <c r="AY478" s="20">
        <v>10</v>
      </c>
      <c r="AZ478" s="20" t="s">
        <v>24</v>
      </c>
      <c r="BA478" s="20">
        <v>90</v>
      </c>
      <c r="BD478" s="14"/>
      <c r="BJ478" t="s">
        <v>171</v>
      </c>
      <c r="BK478" t="s">
        <v>166</v>
      </c>
      <c r="BN478" s="36">
        <v>299</v>
      </c>
      <c r="BO478" s="36">
        <v>299</v>
      </c>
      <c r="BP478">
        <f t="shared" si="40"/>
        <v>408</v>
      </c>
      <c r="BR478" s="38">
        <v>44733</v>
      </c>
      <c r="BS478" s="20" t="s">
        <v>167</v>
      </c>
      <c r="BT478" s="20" t="str">
        <f t="shared" si="39"/>
        <v>InCasa_COR22D475</v>
      </c>
    </row>
    <row r="479" spans="2:72" ht="18.75" customHeight="1" x14ac:dyDescent="0.25">
      <c r="B479" s="20">
        <f t="shared" si="41"/>
        <v>476</v>
      </c>
      <c r="C479" s="22" t="str">
        <f t="shared" si="42"/>
        <v>In Casa #476</v>
      </c>
      <c r="D479" t="str">
        <f t="shared" si="43"/>
        <v>COR22D476</v>
      </c>
      <c r="E479" s="56" t="s">
        <v>207</v>
      </c>
      <c r="F479" s="20">
        <v>1000</v>
      </c>
      <c r="G479" s="63" t="s">
        <v>201</v>
      </c>
      <c r="H479" s="23" t="s">
        <v>157</v>
      </c>
      <c r="J479" s="57" t="s">
        <v>192</v>
      </c>
      <c r="K479" s="22" t="s">
        <v>193</v>
      </c>
      <c r="L479" s="57" t="s">
        <v>158</v>
      </c>
      <c r="M479" s="22">
        <v>1</v>
      </c>
      <c r="V479" s="57" t="s">
        <v>194</v>
      </c>
      <c r="AW479" s="22"/>
      <c r="AX479" s="20" t="s">
        <v>23</v>
      </c>
      <c r="AY479" s="20">
        <v>10</v>
      </c>
      <c r="AZ479" s="20" t="s">
        <v>24</v>
      </c>
      <c r="BA479" s="20">
        <v>90</v>
      </c>
      <c r="BD479" s="14"/>
      <c r="BJ479" t="s">
        <v>171</v>
      </c>
      <c r="BK479" t="s">
        <v>166</v>
      </c>
      <c r="BN479" s="36">
        <v>299</v>
      </c>
      <c r="BO479" s="36">
        <v>299</v>
      </c>
      <c r="BP479">
        <f t="shared" si="40"/>
        <v>408</v>
      </c>
      <c r="BR479" s="38">
        <v>44733</v>
      </c>
      <c r="BS479" s="20" t="s">
        <v>167</v>
      </c>
      <c r="BT479" s="20" t="str">
        <f t="shared" si="39"/>
        <v>InCasa_COR22D476</v>
      </c>
    </row>
    <row r="480" spans="2:72" ht="18.75" customHeight="1" x14ac:dyDescent="0.25">
      <c r="B480" s="20">
        <f t="shared" si="41"/>
        <v>477</v>
      </c>
      <c r="C480" s="22" t="str">
        <f t="shared" si="42"/>
        <v>In Casa #477</v>
      </c>
      <c r="D480" t="str">
        <f t="shared" si="43"/>
        <v>COR22D477</v>
      </c>
      <c r="E480" s="56" t="s">
        <v>207</v>
      </c>
      <c r="F480" s="20">
        <v>1000</v>
      </c>
      <c r="G480" s="63" t="s">
        <v>201</v>
      </c>
      <c r="H480" s="23" t="s">
        <v>157</v>
      </c>
      <c r="J480" s="57" t="s">
        <v>192</v>
      </c>
      <c r="K480" s="22" t="s">
        <v>193</v>
      </c>
      <c r="L480" s="57" t="s">
        <v>158</v>
      </c>
      <c r="M480" s="22">
        <v>1</v>
      </c>
      <c r="V480" s="57" t="s">
        <v>194</v>
      </c>
      <c r="AW480" s="22"/>
      <c r="AX480" s="20" t="s">
        <v>23</v>
      </c>
      <c r="AY480" s="20">
        <v>10</v>
      </c>
      <c r="AZ480" s="20" t="s">
        <v>24</v>
      </c>
      <c r="BA480" s="20">
        <v>90</v>
      </c>
      <c r="BD480" s="14"/>
      <c r="BJ480" t="s">
        <v>171</v>
      </c>
      <c r="BK480" t="s">
        <v>166</v>
      </c>
      <c r="BN480" s="36">
        <v>299</v>
      </c>
      <c r="BO480" s="36">
        <v>299</v>
      </c>
      <c r="BP480">
        <f t="shared" si="40"/>
        <v>408</v>
      </c>
      <c r="BR480" s="38">
        <v>44733</v>
      </c>
      <c r="BS480" s="20" t="s">
        <v>167</v>
      </c>
      <c r="BT480" s="20" t="str">
        <f t="shared" si="39"/>
        <v>InCasa_COR22D477</v>
      </c>
    </row>
    <row r="481" spans="2:72" ht="18.75" customHeight="1" x14ac:dyDescent="0.25">
      <c r="B481" s="20">
        <f t="shared" si="41"/>
        <v>478</v>
      </c>
      <c r="C481" s="22" t="str">
        <f t="shared" si="42"/>
        <v>In Casa #478</v>
      </c>
      <c r="D481" t="str">
        <f t="shared" si="43"/>
        <v>COR22D478</v>
      </c>
      <c r="E481" s="56" t="s">
        <v>207</v>
      </c>
      <c r="F481" s="20">
        <v>1000</v>
      </c>
      <c r="G481" s="63" t="s">
        <v>201</v>
      </c>
      <c r="H481" s="23" t="s">
        <v>157</v>
      </c>
      <c r="J481" s="57" t="s">
        <v>192</v>
      </c>
      <c r="K481" s="22" t="s">
        <v>193</v>
      </c>
      <c r="L481" s="57" t="s">
        <v>158</v>
      </c>
      <c r="M481" s="22">
        <v>1</v>
      </c>
      <c r="V481" s="57" t="s">
        <v>194</v>
      </c>
      <c r="AW481" s="22"/>
      <c r="AX481" s="20" t="s">
        <v>23</v>
      </c>
      <c r="AY481" s="20">
        <v>10</v>
      </c>
      <c r="AZ481" s="20" t="s">
        <v>24</v>
      </c>
      <c r="BA481" s="20">
        <v>90</v>
      </c>
      <c r="BD481" s="14"/>
      <c r="BJ481" t="s">
        <v>171</v>
      </c>
      <c r="BK481" t="s">
        <v>166</v>
      </c>
      <c r="BN481" s="36">
        <v>299</v>
      </c>
      <c r="BO481" s="36">
        <v>299</v>
      </c>
      <c r="BP481">
        <f t="shared" si="40"/>
        <v>408</v>
      </c>
      <c r="BR481" s="38">
        <v>44733</v>
      </c>
      <c r="BS481" s="20" t="s">
        <v>167</v>
      </c>
      <c r="BT481" s="20" t="str">
        <f t="shared" si="39"/>
        <v>InCasa_COR22D478</v>
      </c>
    </row>
    <row r="482" spans="2:72" ht="18.75" customHeight="1" x14ac:dyDescent="0.25">
      <c r="B482" s="20">
        <f t="shared" si="41"/>
        <v>479</v>
      </c>
      <c r="C482" s="22" t="str">
        <f t="shared" si="42"/>
        <v>In Casa #479</v>
      </c>
      <c r="D482" t="str">
        <f t="shared" si="43"/>
        <v>COR22D479</v>
      </c>
      <c r="E482" s="56" t="s">
        <v>207</v>
      </c>
      <c r="F482" s="20">
        <v>1000</v>
      </c>
      <c r="G482" s="63" t="s">
        <v>201</v>
      </c>
      <c r="H482" s="23" t="s">
        <v>157</v>
      </c>
      <c r="J482" s="57" t="s">
        <v>192</v>
      </c>
      <c r="K482" s="22" t="s">
        <v>193</v>
      </c>
      <c r="L482" s="57" t="s">
        <v>158</v>
      </c>
      <c r="M482" s="22">
        <v>1</v>
      </c>
      <c r="V482" s="57" t="s">
        <v>194</v>
      </c>
      <c r="AW482" s="22"/>
      <c r="AX482" s="20" t="s">
        <v>23</v>
      </c>
      <c r="AY482" s="20">
        <v>10</v>
      </c>
      <c r="AZ482" s="20" t="s">
        <v>24</v>
      </c>
      <c r="BA482" s="20">
        <v>90</v>
      </c>
      <c r="BD482" s="14"/>
      <c r="BJ482" t="s">
        <v>171</v>
      </c>
      <c r="BK482" t="s">
        <v>166</v>
      </c>
      <c r="BN482" s="36">
        <v>299</v>
      </c>
      <c r="BO482" s="36">
        <v>299</v>
      </c>
      <c r="BP482">
        <f t="shared" si="40"/>
        <v>408</v>
      </c>
      <c r="BR482" s="38">
        <v>44733</v>
      </c>
      <c r="BS482" s="20" t="s">
        <v>167</v>
      </c>
      <c r="BT482" s="20" t="str">
        <f t="shared" si="39"/>
        <v>InCasa_COR22D479</v>
      </c>
    </row>
    <row r="483" spans="2:72" ht="18.75" customHeight="1" x14ac:dyDescent="0.25">
      <c r="B483" s="20">
        <f t="shared" si="41"/>
        <v>480</v>
      </c>
      <c r="C483" s="22" t="str">
        <f t="shared" si="42"/>
        <v>In Casa #480</v>
      </c>
      <c r="D483" t="str">
        <f t="shared" si="43"/>
        <v>COR22D480</v>
      </c>
      <c r="E483" s="56" t="s">
        <v>207</v>
      </c>
      <c r="F483" s="20">
        <v>1000</v>
      </c>
      <c r="G483" s="63" t="s">
        <v>201</v>
      </c>
      <c r="H483" s="23" t="s">
        <v>157</v>
      </c>
      <c r="J483" s="57" t="s">
        <v>192</v>
      </c>
      <c r="K483" s="22" t="s">
        <v>193</v>
      </c>
      <c r="L483" s="57" t="s">
        <v>158</v>
      </c>
      <c r="M483" s="22">
        <v>1</v>
      </c>
      <c r="V483" s="57" t="s">
        <v>194</v>
      </c>
      <c r="AW483" s="22"/>
      <c r="AX483" s="20" t="s">
        <v>23</v>
      </c>
      <c r="AY483" s="20">
        <v>10</v>
      </c>
      <c r="AZ483" s="20" t="s">
        <v>24</v>
      </c>
      <c r="BA483" s="20">
        <v>90</v>
      </c>
      <c r="BD483" s="14"/>
      <c r="BJ483" t="s">
        <v>171</v>
      </c>
      <c r="BK483" t="s">
        <v>166</v>
      </c>
      <c r="BN483" s="36">
        <v>299</v>
      </c>
      <c r="BO483" s="36">
        <v>299</v>
      </c>
      <c r="BP483">
        <f t="shared" si="40"/>
        <v>408</v>
      </c>
      <c r="BR483" s="38">
        <v>44733</v>
      </c>
      <c r="BS483" s="20" t="s">
        <v>167</v>
      </c>
      <c r="BT483" s="20" t="str">
        <f t="shared" si="39"/>
        <v>InCasa_COR22D480</v>
      </c>
    </row>
    <row r="484" spans="2:72" ht="18.75" customHeight="1" x14ac:dyDescent="0.25">
      <c r="B484" s="20">
        <f t="shared" si="41"/>
        <v>481</v>
      </c>
      <c r="C484" s="22" t="str">
        <f t="shared" si="42"/>
        <v>In Casa #481</v>
      </c>
      <c r="D484" t="str">
        <f t="shared" si="43"/>
        <v>COR22D481</v>
      </c>
      <c r="E484" s="56" t="s">
        <v>207</v>
      </c>
      <c r="F484" s="20">
        <v>1000</v>
      </c>
      <c r="G484" s="63" t="s">
        <v>201</v>
      </c>
      <c r="H484" s="23" t="s">
        <v>157</v>
      </c>
      <c r="J484" s="57" t="s">
        <v>192</v>
      </c>
      <c r="K484" s="22" t="s">
        <v>193</v>
      </c>
      <c r="L484" s="57" t="s">
        <v>158</v>
      </c>
      <c r="M484" s="22">
        <v>1</v>
      </c>
      <c r="V484" s="57" t="s">
        <v>194</v>
      </c>
      <c r="AW484" s="22"/>
      <c r="AX484" s="20" t="s">
        <v>23</v>
      </c>
      <c r="AY484" s="20">
        <v>10</v>
      </c>
      <c r="AZ484" s="20" t="s">
        <v>24</v>
      </c>
      <c r="BA484" s="20">
        <v>90</v>
      </c>
      <c r="BD484" s="14"/>
      <c r="BJ484" t="s">
        <v>171</v>
      </c>
      <c r="BK484" t="s">
        <v>166</v>
      </c>
      <c r="BN484" s="36">
        <v>299</v>
      </c>
      <c r="BO484" s="36">
        <v>299</v>
      </c>
      <c r="BP484">
        <f t="shared" si="40"/>
        <v>408</v>
      </c>
      <c r="BR484" s="38">
        <v>44733</v>
      </c>
      <c r="BS484" s="20" t="s">
        <v>167</v>
      </c>
      <c r="BT484" s="20" t="str">
        <f t="shared" si="39"/>
        <v>InCasa_COR22D481</v>
      </c>
    </row>
    <row r="485" spans="2:72" ht="18.75" customHeight="1" x14ac:dyDescent="0.25">
      <c r="B485" s="20">
        <f t="shared" si="41"/>
        <v>482</v>
      </c>
      <c r="C485" s="22" t="str">
        <f t="shared" si="42"/>
        <v>In Casa #482</v>
      </c>
      <c r="D485" t="str">
        <f t="shared" si="43"/>
        <v>COR22D482</v>
      </c>
      <c r="E485" s="56" t="s">
        <v>207</v>
      </c>
      <c r="F485" s="20">
        <v>1000</v>
      </c>
      <c r="G485" s="63" t="s">
        <v>201</v>
      </c>
      <c r="H485" s="23" t="s">
        <v>157</v>
      </c>
      <c r="J485" s="57" t="s">
        <v>192</v>
      </c>
      <c r="K485" s="22" t="s">
        <v>193</v>
      </c>
      <c r="L485" s="57" t="s">
        <v>158</v>
      </c>
      <c r="M485" s="22">
        <v>1</v>
      </c>
      <c r="V485" s="57" t="s">
        <v>194</v>
      </c>
      <c r="AW485" s="22"/>
      <c r="AX485" s="20" t="s">
        <v>23</v>
      </c>
      <c r="AY485" s="20">
        <v>10</v>
      </c>
      <c r="AZ485" s="20" t="s">
        <v>24</v>
      </c>
      <c r="BA485" s="20">
        <v>90</v>
      </c>
      <c r="BD485" s="14"/>
      <c r="BJ485" t="s">
        <v>171</v>
      </c>
      <c r="BK485" t="s">
        <v>166</v>
      </c>
      <c r="BN485" s="36">
        <v>299</v>
      </c>
      <c r="BO485" s="36">
        <v>299</v>
      </c>
      <c r="BP485">
        <f t="shared" si="40"/>
        <v>408</v>
      </c>
      <c r="BR485" s="38">
        <v>44733</v>
      </c>
      <c r="BS485" s="20" t="s">
        <v>167</v>
      </c>
      <c r="BT485" s="20" t="str">
        <f t="shared" si="39"/>
        <v>InCasa_COR22D482</v>
      </c>
    </row>
    <row r="486" spans="2:72" ht="18.75" customHeight="1" x14ac:dyDescent="0.25">
      <c r="B486" s="20">
        <f t="shared" si="41"/>
        <v>483</v>
      </c>
      <c r="C486" s="22" t="str">
        <f t="shared" si="42"/>
        <v>In Casa #483</v>
      </c>
      <c r="D486" t="str">
        <f t="shared" si="43"/>
        <v>COR22D483</v>
      </c>
      <c r="E486" s="56" t="s">
        <v>207</v>
      </c>
      <c r="F486" s="20">
        <v>1000</v>
      </c>
      <c r="G486" s="63" t="s">
        <v>201</v>
      </c>
      <c r="H486" s="23" t="s">
        <v>157</v>
      </c>
      <c r="J486" s="57" t="s">
        <v>192</v>
      </c>
      <c r="K486" s="22" t="s">
        <v>193</v>
      </c>
      <c r="L486" s="57" t="s">
        <v>158</v>
      </c>
      <c r="M486" s="22">
        <v>1</v>
      </c>
      <c r="V486" s="57" t="s">
        <v>194</v>
      </c>
      <c r="AW486" s="22"/>
      <c r="AX486" s="20" t="s">
        <v>23</v>
      </c>
      <c r="AY486" s="20">
        <v>10</v>
      </c>
      <c r="AZ486" s="20" t="s">
        <v>24</v>
      </c>
      <c r="BA486" s="20">
        <v>90</v>
      </c>
      <c r="BD486" s="14"/>
      <c r="BJ486" t="s">
        <v>171</v>
      </c>
      <c r="BK486" t="s">
        <v>166</v>
      </c>
      <c r="BN486" s="36">
        <v>299</v>
      </c>
      <c r="BO486" s="36">
        <v>299</v>
      </c>
      <c r="BP486">
        <f t="shared" si="40"/>
        <v>408</v>
      </c>
      <c r="BR486" s="38">
        <v>44733</v>
      </c>
      <c r="BS486" s="20" t="s">
        <v>167</v>
      </c>
      <c r="BT486" s="20" t="str">
        <f t="shared" si="39"/>
        <v>InCasa_COR22D483</v>
      </c>
    </row>
    <row r="487" spans="2:72" ht="18.75" customHeight="1" x14ac:dyDescent="0.25">
      <c r="B487" s="20">
        <f t="shared" si="41"/>
        <v>484</v>
      </c>
      <c r="C487" s="22" t="str">
        <f t="shared" si="42"/>
        <v>In Casa #484</v>
      </c>
      <c r="D487" t="str">
        <f t="shared" si="43"/>
        <v>COR22D484</v>
      </c>
      <c r="E487" s="56" t="s">
        <v>207</v>
      </c>
      <c r="F487" s="20">
        <v>1000</v>
      </c>
      <c r="G487" s="63" t="s">
        <v>201</v>
      </c>
      <c r="H487" s="23" t="s">
        <v>157</v>
      </c>
      <c r="J487" s="57" t="s">
        <v>192</v>
      </c>
      <c r="K487" s="22" t="s">
        <v>193</v>
      </c>
      <c r="L487" s="57" t="s">
        <v>158</v>
      </c>
      <c r="M487" s="22">
        <v>1</v>
      </c>
      <c r="V487" s="57" t="s">
        <v>194</v>
      </c>
      <c r="AW487" s="22"/>
      <c r="AX487" s="20" t="s">
        <v>23</v>
      </c>
      <c r="AY487" s="20">
        <v>10</v>
      </c>
      <c r="AZ487" s="20" t="s">
        <v>24</v>
      </c>
      <c r="BA487" s="20">
        <v>90</v>
      </c>
      <c r="BD487" s="14"/>
      <c r="BJ487" t="s">
        <v>171</v>
      </c>
      <c r="BK487" t="s">
        <v>166</v>
      </c>
      <c r="BN487" s="36">
        <v>299</v>
      </c>
      <c r="BO487" s="36">
        <v>299</v>
      </c>
      <c r="BP487">
        <f t="shared" si="40"/>
        <v>408</v>
      </c>
      <c r="BR487" s="38">
        <v>44733</v>
      </c>
      <c r="BS487" s="20" t="s">
        <v>167</v>
      </c>
      <c r="BT487" s="20" t="str">
        <f t="shared" si="39"/>
        <v>InCasa_COR22D484</v>
      </c>
    </row>
    <row r="488" spans="2:72" ht="18.75" customHeight="1" x14ac:dyDescent="0.25">
      <c r="B488" s="20">
        <f t="shared" si="41"/>
        <v>485</v>
      </c>
      <c r="C488" s="22" t="str">
        <f t="shared" si="42"/>
        <v>In Casa #485</v>
      </c>
      <c r="D488" t="str">
        <f t="shared" si="43"/>
        <v>COR22D485</v>
      </c>
      <c r="E488" s="56" t="s">
        <v>207</v>
      </c>
      <c r="F488" s="20">
        <v>1000</v>
      </c>
      <c r="G488" s="63" t="s">
        <v>201</v>
      </c>
      <c r="H488" s="23" t="s">
        <v>157</v>
      </c>
      <c r="J488" s="57" t="s">
        <v>192</v>
      </c>
      <c r="K488" s="22" t="s">
        <v>193</v>
      </c>
      <c r="L488" s="57" t="s">
        <v>158</v>
      </c>
      <c r="M488" s="22">
        <v>1</v>
      </c>
      <c r="V488" s="57" t="s">
        <v>194</v>
      </c>
      <c r="AW488" s="22"/>
      <c r="AX488" s="20" t="s">
        <v>23</v>
      </c>
      <c r="AY488" s="20">
        <v>10</v>
      </c>
      <c r="AZ488" s="20" t="s">
        <v>24</v>
      </c>
      <c r="BA488" s="20">
        <v>90</v>
      </c>
      <c r="BD488" s="14"/>
      <c r="BJ488" t="s">
        <v>171</v>
      </c>
      <c r="BK488" t="s">
        <v>166</v>
      </c>
      <c r="BN488" s="36">
        <v>299</v>
      </c>
      <c r="BO488" s="36">
        <v>299</v>
      </c>
      <c r="BP488">
        <f t="shared" si="40"/>
        <v>408</v>
      </c>
      <c r="BR488" s="38">
        <v>44733</v>
      </c>
      <c r="BS488" s="20" t="s">
        <v>167</v>
      </c>
      <c r="BT488" s="20" t="str">
        <f t="shared" si="39"/>
        <v>InCasa_COR22D485</v>
      </c>
    </row>
    <row r="489" spans="2:72" ht="18.75" customHeight="1" x14ac:dyDescent="0.25">
      <c r="B489" s="20">
        <f t="shared" si="41"/>
        <v>486</v>
      </c>
      <c r="C489" s="22" t="str">
        <f t="shared" si="42"/>
        <v>In Casa #486</v>
      </c>
      <c r="D489" t="str">
        <f t="shared" si="43"/>
        <v>COR22D486</v>
      </c>
      <c r="E489" s="56" t="s">
        <v>207</v>
      </c>
      <c r="F489" s="20">
        <v>1000</v>
      </c>
      <c r="G489" s="63" t="s">
        <v>201</v>
      </c>
      <c r="H489" s="23" t="s">
        <v>157</v>
      </c>
      <c r="J489" s="57" t="s">
        <v>192</v>
      </c>
      <c r="K489" s="22" t="s">
        <v>193</v>
      </c>
      <c r="L489" s="57" t="s">
        <v>158</v>
      </c>
      <c r="M489" s="22">
        <v>1</v>
      </c>
      <c r="V489" s="57" t="s">
        <v>194</v>
      </c>
      <c r="AW489" s="22"/>
      <c r="AX489" s="20" t="s">
        <v>23</v>
      </c>
      <c r="AY489" s="20">
        <v>10</v>
      </c>
      <c r="AZ489" s="20" t="s">
        <v>24</v>
      </c>
      <c r="BA489" s="20">
        <v>90</v>
      </c>
      <c r="BD489" s="14"/>
      <c r="BJ489" t="s">
        <v>171</v>
      </c>
      <c r="BK489" t="s">
        <v>166</v>
      </c>
      <c r="BN489" s="36">
        <v>299</v>
      </c>
      <c r="BO489" s="36">
        <v>299</v>
      </c>
      <c r="BP489">
        <f t="shared" si="40"/>
        <v>408</v>
      </c>
      <c r="BR489" s="38">
        <v>44733</v>
      </c>
      <c r="BS489" s="20" t="s">
        <v>167</v>
      </c>
      <c r="BT489" s="20" t="str">
        <f t="shared" si="39"/>
        <v>InCasa_COR22D486</v>
      </c>
    </row>
    <row r="490" spans="2:72" ht="18.75" customHeight="1" x14ac:dyDescent="0.25">
      <c r="B490" s="20">
        <f t="shared" si="41"/>
        <v>487</v>
      </c>
      <c r="C490" s="22" t="str">
        <f t="shared" si="42"/>
        <v>In Casa #487</v>
      </c>
      <c r="D490" t="str">
        <f t="shared" si="43"/>
        <v>COR22D487</v>
      </c>
      <c r="E490" s="56" t="s">
        <v>207</v>
      </c>
      <c r="F490" s="20">
        <v>1000</v>
      </c>
      <c r="G490" s="63" t="s">
        <v>201</v>
      </c>
      <c r="H490" s="23" t="s">
        <v>157</v>
      </c>
      <c r="J490" s="57" t="s">
        <v>192</v>
      </c>
      <c r="K490" s="22" t="s">
        <v>193</v>
      </c>
      <c r="L490" s="57" t="s">
        <v>158</v>
      </c>
      <c r="M490" s="22">
        <v>1</v>
      </c>
      <c r="V490" s="57" t="s">
        <v>194</v>
      </c>
      <c r="AW490" s="22"/>
      <c r="AX490" s="20" t="s">
        <v>23</v>
      </c>
      <c r="AY490" s="20">
        <v>10</v>
      </c>
      <c r="AZ490" s="20" t="s">
        <v>24</v>
      </c>
      <c r="BA490" s="20">
        <v>90</v>
      </c>
      <c r="BD490" s="14"/>
      <c r="BJ490" t="s">
        <v>171</v>
      </c>
      <c r="BK490" t="s">
        <v>166</v>
      </c>
      <c r="BN490" s="36">
        <v>299</v>
      </c>
      <c r="BO490" s="36">
        <v>299</v>
      </c>
      <c r="BP490">
        <f t="shared" si="40"/>
        <v>408</v>
      </c>
      <c r="BR490" s="38">
        <v>44733</v>
      </c>
      <c r="BS490" s="20" t="s">
        <v>167</v>
      </c>
      <c r="BT490" s="20" t="str">
        <f t="shared" si="39"/>
        <v>InCasa_COR22D487</v>
      </c>
    </row>
    <row r="491" spans="2:72" ht="18.75" customHeight="1" x14ac:dyDescent="0.25">
      <c r="B491" s="20">
        <f t="shared" si="41"/>
        <v>488</v>
      </c>
      <c r="C491" s="22" t="str">
        <f t="shared" si="42"/>
        <v>In Casa #488</v>
      </c>
      <c r="D491" t="str">
        <f t="shared" si="43"/>
        <v>COR22D488</v>
      </c>
      <c r="E491" s="56" t="s">
        <v>207</v>
      </c>
      <c r="F491" s="20">
        <v>1000</v>
      </c>
      <c r="G491" s="63" t="s">
        <v>201</v>
      </c>
      <c r="H491" s="23" t="s">
        <v>157</v>
      </c>
      <c r="J491" s="57" t="s">
        <v>192</v>
      </c>
      <c r="K491" s="22" t="s">
        <v>193</v>
      </c>
      <c r="L491" s="57" t="s">
        <v>158</v>
      </c>
      <c r="M491" s="22">
        <v>1</v>
      </c>
      <c r="V491" s="57" t="s">
        <v>194</v>
      </c>
      <c r="AW491" s="22"/>
      <c r="AX491" s="20" t="s">
        <v>23</v>
      </c>
      <c r="AY491" s="20">
        <v>10</v>
      </c>
      <c r="AZ491" s="20" t="s">
        <v>24</v>
      </c>
      <c r="BA491" s="20">
        <v>90</v>
      </c>
      <c r="BD491" s="14"/>
      <c r="BJ491" t="s">
        <v>171</v>
      </c>
      <c r="BK491" t="s">
        <v>166</v>
      </c>
      <c r="BN491" s="36">
        <v>299</v>
      </c>
      <c r="BO491" s="36">
        <v>299</v>
      </c>
      <c r="BP491">
        <f t="shared" si="40"/>
        <v>408</v>
      </c>
      <c r="BR491" s="38">
        <v>44733</v>
      </c>
      <c r="BS491" s="20" t="s">
        <v>167</v>
      </c>
      <c r="BT491" s="20" t="str">
        <f t="shared" si="39"/>
        <v>InCasa_COR22D488</v>
      </c>
    </row>
    <row r="492" spans="2:72" ht="18.75" customHeight="1" x14ac:dyDescent="0.25">
      <c r="B492" s="20">
        <f t="shared" si="41"/>
        <v>489</v>
      </c>
      <c r="C492" s="22" t="str">
        <f t="shared" si="42"/>
        <v>In Casa #489</v>
      </c>
      <c r="D492" t="str">
        <f t="shared" si="43"/>
        <v>COR22D489</v>
      </c>
      <c r="E492" s="56" t="s">
        <v>207</v>
      </c>
      <c r="F492" s="20">
        <v>1000</v>
      </c>
      <c r="G492" s="63" t="s">
        <v>201</v>
      </c>
      <c r="H492" s="23" t="s">
        <v>157</v>
      </c>
      <c r="J492" s="57" t="s">
        <v>192</v>
      </c>
      <c r="K492" s="22" t="s">
        <v>193</v>
      </c>
      <c r="L492" s="57" t="s">
        <v>158</v>
      </c>
      <c r="M492" s="22">
        <v>1</v>
      </c>
      <c r="V492" s="57" t="s">
        <v>194</v>
      </c>
      <c r="AW492" s="22"/>
      <c r="AX492" s="20" t="s">
        <v>23</v>
      </c>
      <c r="AY492" s="20">
        <v>10</v>
      </c>
      <c r="AZ492" s="20" t="s">
        <v>24</v>
      </c>
      <c r="BA492" s="20">
        <v>90</v>
      </c>
      <c r="BD492" s="14"/>
      <c r="BJ492" t="s">
        <v>171</v>
      </c>
      <c r="BK492" t="s">
        <v>166</v>
      </c>
      <c r="BN492" s="36">
        <v>299</v>
      </c>
      <c r="BO492" s="36">
        <v>299</v>
      </c>
      <c r="BP492">
        <f t="shared" si="40"/>
        <v>408</v>
      </c>
      <c r="BR492" s="38">
        <v>44733</v>
      </c>
      <c r="BS492" s="20" t="s">
        <v>167</v>
      </c>
      <c r="BT492" s="20" t="str">
        <f t="shared" si="39"/>
        <v>InCasa_COR22D489</v>
      </c>
    </row>
    <row r="493" spans="2:72" ht="18.75" customHeight="1" x14ac:dyDescent="0.25">
      <c r="B493" s="20">
        <f t="shared" si="41"/>
        <v>490</v>
      </c>
      <c r="C493" s="22" t="str">
        <f t="shared" si="42"/>
        <v>In Casa #490</v>
      </c>
      <c r="D493" t="str">
        <f t="shared" si="43"/>
        <v>COR22D490</v>
      </c>
      <c r="E493" s="56" t="s">
        <v>207</v>
      </c>
      <c r="F493" s="20">
        <v>1000</v>
      </c>
      <c r="G493" s="63" t="s">
        <v>201</v>
      </c>
      <c r="H493" s="23" t="s">
        <v>157</v>
      </c>
      <c r="J493" s="57" t="s">
        <v>192</v>
      </c>
      <c r="K493" s="22" t="s">
        <v>193</v>
      </c>
      <c r="L493" s="57" t="s">
        <v>158</v>
      </c>
      <c r="M493" s="22">
        <v>1</v>
      </c>
      <c r="V493" s="57" t="s">
        <v>194</v>
      </c>
      <c r="AW493" s="22"/>
      <c r="AX493" s="20" t="s">
        <v>23</v>
      </c>
      <c r="AY493" s="20">
        <v>10</v>
      </c>
      <c r="AZ493" s="20" t="s">
        <v>24</v>
      </c>
      <c r="BA493" s="20">
        <v>90</v>
      </c>
      <c r="BD493" s="14"/>
      <c r="BJ493" t="s">
        <v>171</v>
      </c>
      <c r="BK493" t="s">
        <v>166</v>
      </c>
      <c r="BN493" s="36">
        <v>299</v>
      </c>
      <c r="BO493" s="36">
        <v>299</v>
      </c>
      <c r="BP493">
        <f t="shared" si="40"/>
        <v>408</v>
      </c>
      <c r="BR493" s="38">
        <v>44733</v>
      </c>
      <c r="BS493" s="20" t="s">
        <v>167</v>
      </c>
      <c r="BT493" s="20" t="str">
        <f t="shared" si="39"/>
        <v>InCasa_COR22D490</v>
      </c>
    </row>
    <row r="494" spans="2:72" ht="18.75" customHeight="1" x14ac:dyDescent="0.25">
      <c r="B494" s="20">
        <f t="shared" si="41"/>
        <v>491</v>
      </c>
      <c r="C494" s="22" t="str">
        <f t="shared" si="42"/>
        <v>In Casa #491</v>
      </c>
      <c r="D494" t="str">
        <f t="shared" si="43"/>
        <v>COR22D491</v>
      </c>
      <c r="E494" s="56" t="s">
        <v>207</v>
      </c>
      <c r="F494" s="20">
        <v>1000</v>
      </c>
      <c r="G494" s="63" t="s">
        <v>201</v>
      </c>
      <c r="H494" s="23" t="s">
        <v>157</v>
      </c>
      <c r="J494" s="57" t="s">
        <v>192</v>
      </c>
      <c r="K494" s="22" t="s">
        <v>193</v>
      </c>
      <c r="L494" s="57" t="s">
        <v>158</v>
      </c>
      <c r="M494" s="22">
        <v>1</v>
      </c>
      <c r="V494" s="57" t="s">
        <v>194</v>
      </c>
      <c r="AW494" s="22"/>
      <c r="AX494" s="20" t="s">
        <v>23</v>
      </c>
      <c r="AY494" s="20">
        <v>10</v>
      </c>
      <c r="AZ494" s="20" t="s">
        <v>24</v>
      </c>
      <c r="BA494" s="20">
        <v>90</v>
      </c>
      <c r="BD494" s="14"/>
      <c r="BJ494" t="s">
        <v>171</v>
      </c>
      <c r="BK494" t="s">
        <v>166</v>
      </c>
      <c r="BN494" s="36">
        <v>299</v>
      </c>
      <c r="BO494" s="36">
        <v>299</v>
      </c>
      <c r="BP494">
        <f t="shared" si="40"/>
        <v>408</v>
      </c>
      <c r="BR494" s="38">
        <v>44733</v>
      </c>
      <c r="BS494" s="20" t="s">
        <v>167</v>
      </c>
      <c r="BT494" s="20" t="str">
        <f t="shared" si="39"/>
        <v>InCasa_COR22D491</v>
      </c>
    </row>
    <row r="495" spans="2:72" ht="18.75" customHeight="1" x14ac:dyDescent="0.25">
      <c r="B495" s="20">
        <f t="shared" si="41"/>
        <v>492</v>
      </c>
      <c r="C495" s="22" t="str">
        <f t="shared" si="42"/>
        <v>In Casa #492</v>
      </c>
      <c r="D495" t="str">
        <f t="shared" si="43"/>
        <v>COR22D492</v>
      </c>
      <c r="E495" s="56" t="s">
        <v>207</v>
      </c>
      <c r="F495" s="20">
        <v>1000</v>
      </c>
      <c r="G495" s="63" t="s">
        <v>201</v>
      </c>
      <c r="H495" s="23" t="s">
        <v>157</v>
      </c>
      <c r="J495" s="57" t="s">
        <v>192</v>
      </c>
      <c r="K495" s="22" t="s">
        <v>193</v>
      </c>
      <c r="L495" s="57" t="s">
        <v>158</v>
      </c>
      <c r="M495" s="22">
        <v>1</v>
      </c>
      <c r="V495" s="57" t="s">
        <v>194</v>
      </c>
      <c r="AW495" s="22"/>
      <c r="AX495" s="20" t="s">
        <v>23</v>
      </c>
      <c r="AY495" s="20">
        <v>10</v>
      </c>
      <c r="AZ495" s="20" t="s">
        <v>24</v>
      </c>
      <c r="BA495" s="20">
        <v>90</v>
      </c>
      <c r="BD495" s="14"/>
      <c r="BJ495" t="s">
        <v>171</v>
      </c>
      <c r="BK495" t="s">
        <v>166</v>
      </c>
      <c r="BN495" s="36">
        <v>299</v>
      </c>
      <c r="BO495" s="36">
        <v>299</v>
      </c>
      <c r="BP495">
        <f t="shared" si="40"/>
        <v>408</v>
      </c>
      <c r="BR495" s="38">
        <v>44733</v>
      </c>
      <c r="BS495" s="20" t="s">
        <v>167</v>
      </c>
      <c r="BT495" s="20" t="str">
        <f t="shared" si="39"/>
        <v>InCasa_COR22D492</v>
      </c>
    </row>
    <row r="496" spans="2:72" ht="18.75" customHeight="1" x14ac:dyDescent="0.25">
      <c r="B496" s="20">
        <f t="shared" si="41"/>
        <v>493</v>
      </c>
      <c r="C496" s="22" t="str">
        <f t="shared" si="42"/>
        <v>In Casa #493</v>
      </c>
      <c r="D496" t="str">
        <f t="shared" si="43"/>
        <v>COR22D493</v>
      </c>
      <c r="E496" s="56" t="s">
        <v>207</v>
      </c>
      <c r="F496" s="20">
        <v>1000</v>
      </c>
      <c r="G496" s="63" t="s">
        <v>201</v>
      </c>
      <c r="H496" s="23" t="s">
        <v>157</v>
      </c>
      <c r="J496" s="57" t="s">
        <v>192</v>
      </c>
      <c r="K496" s="22" t="s">
        <v>193</v>
      </c>
      <c r="L496" s="57" t="s">
        <v>158</v>
      </c>
      <c r="M496" s="22">
        <v>1</v>
      </c>
      <c r="V496" s="57" t="s">
        <v>194</v>
      </c>
      <c r="AW496" s="22"/>
      <c r="AX496" s="20" t="s">
        <v>23</v>
      </c>
      <c r="AY496" s="20">
        <v>10</v>
      </c>
      <c r="AZ496" s="20" t="s">
        <v>24</v>
      </c>
      <c r="BA496" s="20">
        <v>90</v>
      </c>
      <c r="BD496" s="14"/>
      <c r="BJ496" t="s">
        <v>171</v>
      </c>
      <c r="BK496" t="s">
        <v>166</v>
      </c>
      <c r="BN496" s="36">
        <v>299</v>
      </c>
      <c r="BO496" s="36">
        <v>299</v>
      </c>
      <c r="BP496">
        <f t="shared" si="40"/>
        <v>408</v>
      </c>
      <c r="BR496" s="38">
        <v>44733</v>
      </c>
      <c r="BS496" s="20" t="s">
        <v>167</v>
      </c>
      <c r="BT496" s="20" t="str">
        <f t="shared" si="39"/>
        <v>InCasa_COR22D493</v>
      </c>
    </row>
    <row r="497" spans="2:72" ht="18.75" customHeight="1" x14ac:dyDescent="0.25">
      <c r="B497" s="20">
        <f t="shared" si="41"/>
        <v>494</v>
      </c>
      <c r="C497" s="22" t="str">
        <f t="shared" si="42"/>
        <v>In Casa #494</v>
      </c>
      <c r="D497" t="str">
        <f t="shared" si="43"/>
        <v>COR22D494</v>
      </c>
      <c r="E497" s="56" t="s">
        <v>207</v>
      </c>
      <c r="F497" s="20">
        <v>1000</v>
      </c>
      <c r="G497" s="63" t="s">
        <v>201</v>
      </c>
      <c r="H497" s="23" t="s">
        <v>157</v>
      </c>
      <c r="J497" s="57" t="s">
        <v>192</v>
      </c>
      <c r="K497" s="22" t="s">
        <v>193</v>
      </c>
      <c r="L497" s="57" t="s">
        <v>158</v>
      </c>
      <c r="M497" s="22">
        <v>1</v>
      </c>
      <c r="V497" s="57" t="s">
        <v>194</v>
      </c>
      <c r="AW497" s="22"/>
      <c r="AX497" s="20" t="s">
        <v>23</v>
      </c>
      <c r="AY497" s="20">
        <v>10</v>
      </c>
      <c r="AZ497" s="20" t="s">
        <v>24</v>
      </c>
      <c r="BA497" s="20">
        <v>90</v>
      </c>
      <c r="BD497" s="14"/>
      <c r="BJ497" t="s">
        <v>171</v>
      </c>
      <c r="BK497" t="s">
        <v>166</v>
      </c>
      <c r="BN497" s="36">
        <v>299</v>
      </c>
      <c r="BO497" s="36">
        <v>299</v>
      </c>
      <c r="BP497">
        <f t="shared" si="40"/>
        <v>408</v>
      </c>
      <c r="BR497" s="38">
        <v>44733</v>
      </c>
      <c r="BS497" s="20" t="s">
        <v>167</v>
      </c>
      <c r="BT497" s="20" t="str">
        <f t="shared" si="39"/>
        <v>InCasa_COR22D494</v>
      </c>
    </row>
    <row r="498" spans="2:72" ht="18.75" customHeight="1" x14ac:dyDescent="0.25">
      <c r="B498" s="20">
        <f t="shared" si="41"/>
        <v>495</v>
      </c>
      <c r="C498" s="22" t="str">
        <f t="shared" si="42"/>
        <v>In Casa #495</v>
      </c>
      <c r="D498" t="str">
        <f t="shared" si="43"/>
        <v>COR22D495</v>
      </c>
      <c r="E498" s="56" t="s">
        <v>207</v>
      </c>
      <c r="F498" s="20">
        <v>1000</v>
      </c>
      <c r="G498" s="63" t="s">
        <v>201</v>
      </c>
      <c r="H498" s="23" t="s">
        <v>157</v>
      </c>
      <c r="J498" s="57" t="s">
        <v>192</v>
      </c>
      <c r="K498" s="22" t="s">
        <v>193</v>
      </c>
      <c r="L498" s="57" t="s">
        <v>158</v>
      </c>
      <c r="M498" s="22">
        <v>1</v>
      </c>
      <c r="V498" s="57" t="s">
        <v>194</v>
      </c>
      <c r="AW498" s="22"/>
      <c r="AX498" s="20" t="s">
        <v>23</v>
      </c>
      <c r="AY498" s="20">
        <v>10</v>
      </c>
      <c r="AZ498" s="20" t="s">
        <v>24</v>
      </c>
      <c r="BA498" s="20">
        <v>90</v>
      </c>
      <c r="BD498" s="14"/>
      <c r="BJ498" t="s">
        <v>171</v>
      </c>
      <c r="BK498" t="s">
        <v>166</v>
      </c>
      <c r="BN498" s="36">
        <v>299</v>
      </c>
      <c r="BO498" s="36">
        <v>299</v>
      </c>
      <c r="BP498">
        <f t="shared" si="40"/>
        <v>408</v>
      </c>
      <c r="BR498" s="38">
        <v>44733</v>
      </c>
      <c r="BS498" s="20" t="s">
        <v>167</v>
      </c>
      <c r="BT498" s="20" t="str">
        <f t="shared" si="39"/>
        <v>InCasa_COR22D495</v>
      </c>
    </row>
    <row r="499" spans="2:72" ht="18.75" customHeight="1" x14ac:dyDescent="0.25">
      <c r="B499" s="20">
        <f t="shared" si="41"/>
        <v>496</v>
      </c>
      <c r="C499" s="22" t="str">
        <f t="shared" si="42"/>
        <v>In Casa #496</v>
      </c>
      <c r="D499" t="str">
        <f t="shared" si="43"/>
        <v>COR22D496</v>
      </c>
      <c r="E499" s="56" t="s">
        <v>207</v>
      </c>
      <c r="F499" s="20">
        <v>1000</v>
      </c>
      <c r="G499" s="63" t="s">
        <v>201</v>
      </c>
      <c r="H499" s="23" t="s">
        <v>157</v>
      </c>
      <c r="J499" s="57" t="s">
        <v>192</v>
      </c>
      <c r="K499" s="22" t="s">
        <v>193</v>
      </c>
      <c r="L499" s="57" t="s">
        <v>158</v>
      </c>
      <c r="M499" s="22">
        <v>1</v>
      </c>
      <c r="V499" s="57" t="s">
        <v>194</v>
      </c>
      <c r="AW499" s="22"/>
      <c r="AX499" s="20" t="s">
        <v>23</v>
      </c>
      <c r="AY499" s="20">
        <v>10</v>
      </c>
      <c r="AZ499" s="20" t="s">
        <v>24</v>
      </c>
      <c r="BA499" s="20">
        <v>90</v>
      </c>
      <c r="BD499" s="14"/>
      <c r="BJ499" t="s">
        <v>171</v>
      </c>
      <c r="BK499" t="s">
        <v>166</v>
      </c>
      <c r="BN499" s="36">
        <v>299</v>
      </c>
      <c r="BO499" s="36">
        <v>299</v>
      </c>
      <c r="BP499">
        <f t="shared" si="40"/>
        <v>408</v>
      </c>
      <c r="BR499" s="38">
        <v>44733</v>
      </c>
      <c r="BS499" s="20" t="s">
        <v>167</v>
      </c>
      <c r="BT499" s="20" t="str">
        <f t="shared" si="39"/>
        <v>InCasa_COR22D496</v>
      </c>
    </row>
    <row r="500" spans="2:72" ht="18.75" customHeight="1" x14ac:dyDescent="0.25">
      <c r="B500" s="20">
        <f t="shared" si="41"/>
        <v>497</v>
      </c>
      <c r="C500" s="22" t="str">
        <f t="shared" si="42"/>
        <v>In Casa #497</v>
      </c>
      <c r="D500" t="str">
        <f t="shared" si="43"/>
        <v>COR22D497</v>
      </c>
      <c r="E500" s="56" t="s">
        <v>207</v>
      </c>
      <c r="F500" s="20">
        <v>1000</v>
      </c>
      <c r="G500" s="63" t="s">
        <v>201</v>
      </c>
      <c r="H500" s="23" t="s">
        <v>157</v>
      </c>
      <c r="J500" s="57" t="s">
        <v>192</v>
      </c>
      <c r="K500" s="22" t="s">
        <v>193</v>
      </c>
      <c r="L500" s="57" t="s">
        <v>158</v>
      </c>
      <c r="M500" s="22">
        <v>1</v>
      </c>
      <c r="V500" s="57" t="s">
        <v>194</v>
      </c>
      <c r="AW500" s="22"/>
      <c r="AX500" s="20" t="s">
        <v>23</v>
      </c>
      <c r="AY500" s="20">
        <v>10</v>
      </c>
      <c r="AZ500" s="20" t="s">
        <v>24</v>
      </c>
      <c r="BA500" s="20">
        <v>90</v>
      </c>
      <c r="BD500" s="14"/>
      <c r="BJ500" t="s">
        <v>171</v>
      </c>
      <c r="BK500" t="s">
        <v>166</v>
      </c>
      <c r="BN500" s="36">
        <v>299</v>
      </c>
      <c r="BO500" s="36">
        <v>299</v>
      </c>
      <c r="BP500">
        <f t="shared" si="40"/>
        <v>408</v>
      </c>
      <c r="BR500" s="38">
        <v>44733</v>
      </c>
      <c r="BS500" s="20" t="s">
        <v>167</v>
      </c>
      <c r="BT500" s="20" t="str">
        <f t="shared" si="39"/>
        <v>InCasa_COR22D497</v>
      </c>
    </row>
    <row r="501" spans="2:72" ht="18.75" customHeight="1" x14ac:dyDescent="0.25">
      <c r="B501" s="20">
        <f t="shared" si="41"/>
        <v>498</v>
      </c>
      <c r="C501" s="22" t="str">
        <f t="shared" si="42"/>
        <v>In Casa #498</v>
      </c>
      <c r="D501" t="str">
        <f t="shared" si="43"/>
        <v>COR22D498</v>
      </c>
      <c r="E501" s="56" t="s">
        <v>207</v>
      </c>
      <c r="F501" s="20">
        <v>1000</v>
      </c>
      <c r="G501" s="63" t="s">
        <v>201</v>
      </c>
      <c r="H501" s="23" t="s">
        <v>157</v>
      </c>
      <c r="J501" s="57" t="s">
        <v>192</v>
      </c>
      <c r="K501" s="22" t="s">
        <v>193</v>
      </c>
      <c r="L501" s="57" t="s">
        <v>158</v>
      </c>
      <c r="M501" s="22">
        <v>1</v>
      </c>
      <c r="V501" s="57" t="s">
        <v>194</v>
      </c>
      <c r="AW501" s="22"/>
      <c r="AX501" s="20" t="s">
        <v>23</v>
      </c>
      <c r="AY501" s="20">
        <v>10</v>
      </c>
      <c r="AZ501" s="20" t="s">
        <v>24</v>
      </c>
      <c r="BA501" s="20">
        <v>90</v>
      </c>
      <c r="BD501" s="14"/>
      <c r="BJ501" t="s">
        <v>171</v>
      </c>
      <c r="BK501" t="s">
        <v>166</v>
      </c>
      <c r="BN501" s="36">
        <v>299</v>
      </c>
      <c r="BO501" s="36">
        <v>299</v>
      </c>
      <c r="BP501">
        <f t="shared" si="40"/>
        <v>408</v>
      </c>
      <c r="BR501" s="38">
        <v>44733</v>
      </c>
      <c r="BS501" s="20" t="s">
        <v>167</v>
      </c>
      <c r="BT501" s="20" t="str">
        <f t="shared" si="39"/>
        <v>InCasa_COR22D498</v>
      </c>
    </row>
    <row r="502" spans="2:72" ht="18.75" customHeight="1" x14ac:dyDescent="0.25">
      <c r="B502" s="20">
        <f t="shared" si="41"/>
        <v>499</v>
      </c>
      <c r="C502" s="22" t="str">
        <f t="shared" si="42"/>
        <v>In Casa #499</v>
      </c>
      <c r="D502" t="str">
        <f t="shared" si="43"/>
        <v>COR22D499</v>
      </c>
      <c r="E502" s="56" t="s">
        <v>207</v>
      </c>
      <c r="F502" s="20">
        <v>1000</v>
      </c>
      <c r="G502" s="63" t="s">
        <v>201</v>
      </c>
      <c r="H502" s="23" t="s">
        <v>157</v>
      </c>
      <c r="J502" s="57" t="s">
        <v>192</v>
      </c>
      <c r="K502" s="22" t="s">
        <v>193</v>
      </c>
      <c r="L502" s="57" t="s">
        <v>158</v>
      </c>
      <c r="M502" s="22">
        <v>1</v>
      </c>
      <c r="V502" s="57" t="s">
        <v>194</v>
      </c>
      <c r="AW502" s="22"/>
      <c r="AX502" s="20" t="s">
        <v>23</v>
      </c>
      <c r="AY502" s="20">
        <v>10</v>
      </c>
      <c r="AZ502" s="20" t="s">
        <v>24</v>
      </c>
      <c r="BA502" s="20">
        <v>90</v>
      </c>
      <c r="BD502" s="14"/>
      <c r="BJ502" t="s">
        <v>171</v>
      </c>
      <c r="BK502" t="s">
        <v>166</v>
      </c>
      <c r="BN502" s="36">
        <v>299</v>
      </c>
      <c r="BO502" s="36">
        <v>299</v>
      </c>
      <c r="BP502">
        <f t="shared" si="40"/>
        <v>408</v>
      </c>
      <c r="BR502" s="38">
        <v>44733</v>
      </c>
      <c r="BS502" s="20" t="s">
        <v>167</v>
      </c>
      <c r="BT502" s="20" t="str">
        <f t="shared" si="39"/>
        <v>InCasa_COR22D499</v>
      </c>
    </row>
    <row r="503" spans="2:72" ht="18.75" customHeight="1" x14ac:dyDescent="0.25">
      <c r="B503" s="20">
        <f t="shared" si="41"/>
        <v>500</v>
      </c>
      <c r="C503" s="22" t="str">
        <f t="shared" si="42"/>
        <v>In Casa #500</v>
      </c>
      <c r="D503" t="str">
        <f t="shared" si="43"/>
        <v>COR22D500</v>
      </c>
      <c r="E503" s="56" t="s">
        <v>207</v>
      </c>
      <c r="F503" s="20">
        <v>1000</v>
      </c>
      <c r="G503" s="63" t="s">
        <v>201</v>
      </c>
      <c r="H503" s="23" t="s">
        <v>157</v>
      </c>
      <c r="J503" s="57" t="s">
        <v>192</v>
      </c>
      <c r="K503" s="22" t="s">
        <v>193</v>
      </c>
      <c r="L503" s="57" t="s">
        <v>158</v>
      </c>
      <c r="M503" s="22">
        <v>1</v>
      </c>
      <c r="V503" s="57" t="s">
        <v>194</v>
      </c>
      <c r="AW503" s="22"/>
      <c r="AX503" s="20" t="s">
        <v>23</v>
      </c>
      <c r="AY503" s="20">
        <v>10</v>
      </c>
      <c r="AZ503" s="20" t="s">
        <v>24</v>
      </c>
      <c r="BA503" s="20">
        <v>90</v>
      </c>
      <c r="BD503" s="14"/>
      <c r="BJ503" t="s">
        <v>171</v>
      </c>
      <c r="BK503" t="s">
        <v>166</v>
      </c>
      <c r="BN503" s="36">
        <v>299</v>
      </c>
      <c r="BO503" s="36">
        <v>299</v>
      </c>
      <c r="BP503">
        <f t="shared" si="40"/>
        <v>408</v>
      </c>
      <c r="BR503" s="38">
        <v>44733</v>
      </c>
      <c r="BS503" s="20" t="s">
        <v>167</v>
      </c>
      <c r="BT503" s="20" t="str">
        <f t="shared" si="39"/>
        <v>InCasa_COR22D500</v>
      </c>
    </row>
    <row r="504" spans="2:72" ht="18.75" customHeight="1" x14ac:dyDescent="0.25">
      <c r="B504" s="20">
        <f t="shared" si="41"/>
        <v>501</v>
      </c>
      <c r="C504" s="22" t="str">
        <f t="shared" si="42"/>
        <v>In Casa #501</v>
      </c>
      <c r="D504" t="str">
        <f t="shared" si="43"/>
        <v>COR22D501</v>
      </c>
      <c r="E504" s="56" t="s">
        <v>207</v>
      </c>
      <c r="F504" s="20">
        <v>1000</v>
      </c>
      <c r="G504" s="63" t="s">
        <v>201</v>
      </c>
      <c r="H504" s="23" t="s">
        <v>157</v>
      </c>
      <c r="J504" s="57" t="s">
        <v>192</v>
      </c>
      <c r="K504" s="22" t="s">
        <v>193</v>
      </c>
      <c r="L504" s="57" t="s">
        <v>158</v>
      </c>
      <c r="M504" s="22">
        <v>1</v>
      </c>
      <c r="V504" s="57" t="s">
        <v>194</v>
      </c>
      <c r="AW504" s="22"/>
      <c r="AX504" s="20" t="s">
        <v>23</v>
      </c>
      <c r="AY504" s="20">
        <v>10</v>
      </c>
      <c r="AZ504" s="20" t="s">
        <v>24</v>
      </c>
      <c r="BA504" s="20">
        <v>90</v>
      </c>
      <c r="BD504" s="14"/>
      <c r="BJ504" t="s">
        <v>171</v>
      </c>
      <c r="BK504" t="s">
        <v>166</v>
      </c>
      <c r="BN504" s="36">
        <v>299</v>
      </c>
      <c r="BO504" s="36">
        <v>299</v>
      </c>
      <c r="BP504">
        <f t="shared" si="40"/>
        <v>408</v>
      </c>
      <c r="BR504" s="38">
        <v>44733</v>
      </c>
      <c r="BS504" s="20" t="s">
        <v>167</v>
      </c>
      <c r="BT504" s="20" t="str">
        <f t="shared" si="39"/>
        <v>InCasa_COR22D501</v>
      </c>
    </row>
    <row r="505" spans="2:72" ht="18.75" customHeight="1" x14ac:dyDescent="0.25">
      <c r="B505" s="20">
        <f t="shared" si="41"/>
        <v>502</v>
      </c>
      <c r="C505" s="22" t="str">
        <f t="shared" si="42"/>
        <v>In Casa #502</v>
      </c>
      <c r="D505" t="str">
        <f t="shared" si="43"/>
        <v>COR22D502</v>
      </c>
      <c r="E505" s="56" t="s">
        <v>207</v>
      </c>
      <c r="F505" s="20">
        <v>1000</v>
      </c>
      <c r="G505" s="63" t="s">
        <v>201</v>
      </c>
      <c r="H505" s="23" t="s">
        <v>157</v>
      </c>
      <c r="J505" s="57" t="s">
        <v>192</v>
      </c>
      <c r="K505" s="22" t="s">
        <v>193</v>
      </c>
      <c r="L505" s="57" t="s">
        <v>158</v>
      </c>
      <c r="M505" s="22">
        <v>1</v>
      </c>
      <c r="V505" s="57" t="s">
        <v>194</v>
      </c>
      <c r="AW505" s="22"/>
      <c r="AX505" s="20" t="s">
        <v>23</v>
      </c>
      <c r="AY505" s="20">
        <v>10</v>
      </c>
      <c r="AZ505" s="20" t="s">
        <v>24</v>
      </c>
      <c r="BA505" s="20">
        <v>90</v>
      </c>
      <c r="BD505" s="14"/>
      <c r="BJ505" t="s">
        <v>171</v>
      </c>
      <c r="BK505" t="s">
        <v>166</v>
      </c>
      <c r="BN505" s="36">
        <v>299</v>
      </c>
      <c r="BO505" s="36">
        <v>299</v>
      </c>
      <c r="BP505">
        <f t="shared" si="40"/>
        <v>408</v>
      </c>
      <c r="BR505" s="38">
        <v>44733</v>
      </c>
      <c r="BS505" s="20" t="s">
        <v>167</v>
      </c>
      <c r="BT505" s="20" t="str">
        <f t="shared" si="39"/>
        <v>InCasa_COR22D502</v>
      </c>
    </row>
    <row r="506" spans="2:72" ht="18.75" customHeight="1" x14ac:dyDescent="0.25">
      <c r="B506" s="20">
        <f t="shared" si="41"/>
        <v>503</v>
      </c>
      <c r="C506" s="22" t="str">
        <f t="shared" si="42"/>
        <v>In Casa #503</v>
      </c>
      <c r="D506" t="str">
        <f t="shared" si="43"/>
        <v>COR22D503</v>
      </c>
      <c r="E506" s="56" t="s">
        <v>207</v>
      </c>
      <c r="F506" s="20">
        <v>1000</v>
      </c>
      <c r="G506" s="63" t="s">
        <v>201</v>
      </c>
      <c r="H506" s="23" t="s">
        <v>157</v>
      </c>
      <c r="J506" s="57" t="s">
        <v>192</v>
      </c>
      <c r="K506" s="22" t="s">
        <v>193</v>
      </c>
      <c r="L506" s="57" t="s">
        <v>158</v>
      </c>
      <c r="M506" s="22">
        <v>1</v>
      </c>
      <c r="V506" s="57" t="s">
        <v>194</v>
      </c>
      <c r="AW506" s="22"/>
      <c r="AX506" s="20" t="s">
        <v>23</v>
      </c>
      <c r="AY506" s="20">
        <v>10</v>
      </c>
      <c r="AZ506" s="20" t="s">
        <v>24</v>
      </c>
      <c r="BA506" s="20">
        <v>90</v>
      </c>
      <c r="BD506" s="14"/>
      <c r="BJ506" t="s">
        <v>171</v>
      </c>
      <c r="BK506" t="s">
        <v>166</v>
      </c>
      <c r="BN506" s="36">
        <v>299</v>
      </c>
      <c r="BO506" s="36">
        <v>299</v>
      </c>
      <c r="BP506">
        <f t="shared" si="40"/>
        <v>408</v>
      </c>
      <c r="BR506" s="38">
        <v>44733</v>
      </c>
      <c r="BS506" s="20" t="s">
        <v>167</v>
      </c>
      <c r="BT506" s="20" t="str">
        <f t="shared" si="39"/>
        <v>InCasa_COR22D503</v>
      </c>
    </row>
    <row r="507" spans="2:72" ht="18.75" customHeight="1" x14ac:dyDescent="0.25">
      <c r="B507" s="20">
        <f t="shared" si="41"/>
        <v>504</v>
      </c>
      <c r="C507" s="22" t="str">
        <f t="shared" si="42"/>
        <v>In Casa #504</v>
      </c>
      <c r="D507" t="str">
        <f t="shared" si="43"/>
        <v>COR22D504</v>
      </c>
      <c r="E507" s="56" t="s">
        <v>207</v>
      </c>
      <c r="F507" s="20">
        <v>1000</v>
      </c>
      <c r="G507" s="63" t="s">
        <v>201</v>
      </c>
      <c r="H507" s="23" t="s">
        <v>157</v>
      </c>
      <c r="J507" s="57" t="s">
        <v>192</v>
      </c>
      <c r="K507" s="22" t="s">
        <v>193</v>
      </c>
      <c r="L507" s="57" t="s">
        <v>158</v>
      </c>
      <c r="M507" s="22">
        <v>1</v>
      </c>
      <c r="V507" s="57" t="s">
        <v>194</v>
      </c>
      <c r="AW507" s="22"/>
      <c r="AX507" s="20" t="s">
        <v>23</v>
      </c>
      <c r="AY507" s="20">
        <v>10</v>
      </c>
      <c r="AZ507" s="20" t="s">
        <v>24</v>
      </c>
      <c r="BA507" s="20">
        <v>90</v>
      </c>
      <c r="BD507" s="14"/>
      <c r="BJ507" t="s">
        <v>171</v>
      </c>
      <c r="BK507" t="s">
        <v>166</v>
      </c>
      <c r="BN507" s="36">
        <v>299</v>
      </c>
      <c r="BO507" s="36">
        <v>299</v>
      </c>
      <c r="BP507">
        <f t="shared" si="40"/>
        <v>408</v>
      </c>
      <c r="BR507" s="38">
        <v>44733</v>
      </c>
      <c r="BS507" s="20" t="s">
        <v>167</v>
      </c>
      <c r="BT507" s="20" t="str">
        <f t="shared" si="39"/>
        <v>InCasa_COR22D504</v>
      </c>
    </row>
    <row r="508" spans="2:72" ht="18.75" customHeight="1" x14ac:dyDescent="0.25">
      <c r="B508" s="20">
        <f t="shared" si="41"/>
        <v>505</v>
      </c>
      <c r="C508" s="22" t="str">
        <f t="shared" si="42"/>
        <v>In Casa #505</v>
      </c>
      <c r="D508" t="str">
        <f t="shared" si="43"/>
        <v>COR22D505</v>
      </c>
      <c r="E508" s="56" t="s">
        <v>207</v>
      </c>
      <c r="F508" s="20">
        <v>1000</v>
      </c>
      <c r="G508" s="63" t="s">
        <v>201</v>
      </c>
      <c r="H508" s="23" t="s">
        <v>157</v>
      </c>
      <c r="J508" s="57" t="s">
        <v>192</v>
      </c>
      <c r="K508" s="22" t="s">
        <v>193</v>
      </c>
      <c r="L508" s="57" t="s">
        <v>158</v>
      </c>
      <c r="M508" s="22">
        <v>1</v>
      </c>
      <c r="V508" s="57" t="s">
        <v>194</v>
      </c>
      <c r="AW508" s="22"/>
      <c r="AX508" s="20" t="s">
        <v>23</v>
      </c>
      <c r="AY508" s="20">
        <v>10</v>
      </c>
      <c r="AZ508" s="20" t="s">
        <v>24</v>
      </c>
      <c r="BA508" s="20">
        <v>90</v>
      </c>
      <c r="BD508" s="14"/>
      <c r="BJ508" t="s">
        <v>171</v>
      </c>
      <c r="BK508" t="s">
        <v>166</v>
      </c>
      <c r="BN508" s="36">
        <v>299</v>
      </c>
      <c r="BO508" s="36">
        <v>299</v>
      </c>
      <c r="BP508">
        <f t="shared" si="40"/>
        <v>408</v>
      </c>
      <c r="BR508" s="38">
        <v>44733</v>
      </c>
      <c r="BS508" s="20" t="s">
        <v>167</v>
      </c>
      <c r="BT508" s="20" t="str">
        <f t="shared" si="39"/>
        <v>InCasa_COR22D505</v>
      </c>
    </row>
    <row r="509" spans="2:72" ht="18.75" customHeight="1" x14ac:dyDescent="0.25">
      <c r="B509" s="20">
        <f t="shared" si="41"/>
        <v>506</v>
      </c>
      <c r="C509" s="22" t="str">
        <f t="shared" si="42"/>
        <v>In Casa #506</v>
      </c>
      <c r="D509" t="str">
        <f t="shared" si="43"/>
        <v>COR22D506</v>
      </c>
      <c r="E509" s="56" t="s">
        <v>207</v>
      </c>
      <c r="F509" s="20">
        <v>1000</v>
      </c>
      <c r="G509" s="63" t="s">
        <v>201</v>
      </c>
      <c r="H509" s="23" t="s">
        <v>157</v>
      </c>
      <c r="J509" s="57" t="s">
        <v>192</v>
      </c>
      <c r="K509" s="22" t="s">
        <v>193</v>
      </c>
      <c r="L509" s="57" t="s">
        <v>158</v>
      </c>
      <c r="M509" s="22">
        <v>1</v>
      </c>
      <c r="V509" s="57" t="s">
        <v>194</v>
      </c>
      <c r="AW509" s="22"/>
      <c r="AX509" s="20" t="s">
        <v>23</v>
      </c>
      <c r="AY509" s="20">
        <v>10</v>
      </c>
      <c r="AZ509" s="20" t="s">
        <v>24</v>
      </c>
      <c r="BA509" s="20">
        <v>90</v>
      </c>
      <c r="BD509" s="14"/>
      <c r="BJ509" t="s">
        <v>171</v>
      </c>
      <c r="BK509" t="s">
        <v>166</v>
      </c>
      <c r="BN509" s="36">
        <v>299</v>
      </c>
      <c r="BO509" s="36">
        <v>299</v>
      </c>
      <c r="BP509">
        <f t="shared" si="40"/>
        <v>408</v>
      </c>
      <c r="BR509" s="38">
        <v>44733</v>
      </c>
      <c r="BS509" s="20" t="s">
        <v>167</v>
      </c>
      <c r="BT509" s="20" t="str">
        <f t="shared" si="39"/>
        <v>InCasa_COR22D506</v>
      </c>
    </row>
    <row r="510" spans="2:72" ht="18.75" customHeight="1" x14ac:dyDescent="0.25">
      <c r="B510" s="20">
        <f t="shared" si="41"/>
        <v>507</v>
      </c>
      <c r="C510" s="22" t="str">
        <f t="shared" si="42"/>
        <v>In Casa #507</v>
      </c>
      <c r="D510" t="str">
        <f t="shared" si="43"/>
        <v>COR22D507</v>
      </c>
      <c r="E510" s="56" t="s">
        <v>207</v>
      </c>
      <c r="F510" s="20">
        <v>1000</v>
      </c>
      <c r="G510" s="63" t="s">
        <v>201</v>
      </c>
      <c r="H510" s="23" t="s">
        <v>157</v>
      </c>
      <c r="J510" s="57" t="s">
        <v>192</v>
      </c>
      <c r="K510" s="22" t="s">
        <v>193</v>
      </c>
      <c r="L510" s="57" t="s">
        <v>158</v>
      </c>
      <c r="M510" s="22">
        <v>1</v>
      </c>
      <c r="V510" s="57" t="s">
        <v>194</v>
      </c>
      <c r="AW510" s="22"/>
      <c r="AX510" s="20" t="s">
        <v>23</v>
      </c>
      <c r="AY510" s="20">
        <v>10</v>
      </c>
      <c r="AZ510" s="20" t="s">
        <v>24</v>
      </c>
      <c r="BA510" s="20">
        <v>90</v>
      </c>
      <c r="BD510" s="14"/>
      <c r="BJ510" t="s">
        <v>171</v>
      </c>
      <c r="BK510" t="s">
        <v>166</v>
      </c>
      <c r="BN510" s="36">
        <v>299</v>
      </c>
      <c r="BO510" s="36">
        <v>299</v>
      </c>
      <c r="BP510">
        <f t="shared" si="40"/>
        <v>408</v>
      </c>
      <c r="BR510" s="38">
        <v>44733</v>
      </c>
      <c r="BS510" s="20" t="s">
        <v>167</v>
      </c>
      <c r="BT510" s="20" t="str">
        <f t="shared" si="39"/>
        <v>InCasa_COR22D507</v>
      </c>
    </row>
    <row r="511" spans="2:72" ht="18.75" customHeight="1" x14ac:dyDescent="0.25">
      <c r="B511" s="20">
        <f t="shared" si="41"/>
        <v>508</v>
      </c>
      <c r="C511" s="22" t="str">
        <f t="shared" si="42"/>
        <v>In Casa #508</v>
      </c>
      <c r="D511" t="str">
        <f t="shared" si="43"/>
        <v>COR22D508</v>
      </c>
      <c r="E511" s="56" t="s">
        <v>207</v>
      </c>
      <c r="F511" s="20">
        <v>1000</v>
      </c>
      <c r="G511" s="63" t="s">
        <v>201</v>
      </c>
      <c r="H511" s="23" t="s">
        <v>157</v>
      </c>
      <c r="J511" s="57" t="s">
        <v>192</v>
      </c>
      <c r="K511" s="22" t="s">
        <v>193</v>
      </c>
      <c r="L511" s="57" t="s">
        <v>158</v>
      </c>
      <c r="M511" s="22">
        <v>1</v>
      </c>
      <c r="V511" s="57" t="s">
        <v>194</v>
      </c>
      <c r="AW511" s="22"/>
      <c r="AX511" s="20" t="s">
        <v>23</v>
      </c>
      <c r="AY511" s="20">
        <v>10</v>
      </c>
      <c r="AZ511" s="20" t="s">
        <v>24</v>
      </c>
      <c r="BA511" s="20">
        <v>90</v>
      </c>
      <c r="BD511" s="14"/>
      <c r="BJ511" t="s">
        <v>171</v>
      </c>
      <c r="BK511" t="s">
        <v>166</v>
      </c>
      <c r="BN511" s="36">
        <v>299</v>
      </c>
      <c r="BO511" s="36">
        <v>299</v>
      </c>
      <c r="BP511">
        <f t="shared" si="40"/>
        <v>408</v>
      </c>
      <c r="BR511" s="38">
        <v>44733</v>
      </c>
      <c r="BS511" s="20" t="s">
        <v>167</v>
      </c>
      <c r="BT511" s="20" t="str">
        <f t="shared" si="39"/>
        <v>InCasa_COR22D508</v>
      </c>
    </row>
    <row r="512" spans="2:72" ht="18.75" customHeight="1" x14ac:dyDescent="0.25">
      <c r="B512" s="20">
        <f t="shared" si="41"/>
        <v>509</v>
      </c>
      <c r="C512" s="22" t="str">
        <f t="shared" si="42"/>
        <v>In Casa #509</v>
      </c>
      <c r="D512" t="str">
        <f t="shared" si="43"/>
        <v>COR22D509</v>
      </c>
      <c r="E512" s="56" t="s">
        <v>207</v>
      </c>
      <c r="F512" s="20">
        <v>1000</v>
      </c>
      <c r="G512" s="63" t="s">
        <v>201</v>
      </c>
      <c r="H512" s="23" t="s">
        <v>157</v>
      </c>
      <c r="J512" s="57" t="s">
        <v>192</v>
      </c>
      <c r="K512" s="22" t="s">
        <v>193</v>
      </c>
      <c r="L512" s="57" t="s">
        <v>158</v>
      </c>
      <c r="M512" s="22">
        <v>1</v>
      </c>
      <c r="V512" s="57" t="s">
        <v>194</v>
      </c>
      <c r="AW512" s="22"/>
      <c r="AX512" s="20" t="s">
        <v>23</v>
      </c>
      <c r="AY512" s="20">
        <v>10</v>
      </c>
      <c r="AZ512" s="20" t="s">
        <v>24</v>
      </c>
      <c r="BA512" s="20">
        <v>90</v>
      </c>
      <c r="BD512" s="14"/>
      <c r="BJ512" t="s">
        <v>171</v>
      </c>
      <c r="BK512" t="s">
        <v>166</v>
      </c>
      <c r="BN512" s="36">
        <v>299</v>
      </c>
      <c r="BO512" s="36">
        <v>299</v>
      </c>
      <c r="BP512">
        <f t="shared" si="40"/>
        <v>408</v>
      </c>
      <c r="BR512" s="38">
        <v>44733</v>
      </c>
      <c r="BS512" s="20" t="s">
        <v>167</v>
      </c>
      <c r="BT512" s="20" t="str">
        <f t="shared" si="39"/>
        <v>InCasa_COR22D509</v>
      </c>
    </row>
    <row r="513" spans="2:72" ht="18.75" customHeight="1" x14ac:dyDescent="0.25">
      <c r="B513" s="20">
        <f t="shared" si="41"/>
        <v>510</v>
      </c>
      <c r="C513" s="22" t="str">
        <f t="shared" si="42"/>
        <v>In Casa #510</v>
      </c>
      <c r="D513" t="str">
        <f t="shared" si="43"/>
        <v>COR22D510</v>
      </c>
      <c r="E513" s="56" t="s">
        <v>207</v>
      </c>
      <c r="F513" s="20">
        <v>1000</v>
      </c>
      <c r="G513" s="63" t="s">
        <v>201</v>
      </c>
      <c r="H513" s="23" t="s">
        <v>157</v>
      </c>
      <c r="J513" s="57" t="s">
        <v>192</v>
      </c>
      <c r="K513" s="22" t="s">
        <v>193</v>
      </c>
      <c r="L513" s="57" t="s">
        <v>158</v>
      </c>
      <c r="M513" s="22">
        <v>1</v>
      </c>
      <c r="V513" s="57" t="s">
        <v>194</v>
      </c>
      <c r="AW513" s="22"/>
      <c r="AX513" s="20" t="s">
        <v>23</v>
      </c>
      <c r="AY513" s="20">
        <v>10</v>
      </c>
      <c r="AZ513" s="20" t="s">
        <v>24</v>
      </c>
      <c r="BA513" s="20">
        <v>90</v>
      </c>
      <c r="BD513" s="14"/>
      <c r="BJ513" t="s">
        <v>171</v>
      </c>
      <c r="BK513" t="s">
        <v>166</v>
      </c>
      <c r="BN513" s="36">
        <v>299</v>
      </c>
      <c r="BO513" s="36">
        <v>299</v>
      </c>
      <c r="BP513">
        <f t="shared" si="40"/>
        <v>408</v>
      </c>
      <c r="BR513" s="38">
        <v>44733</v>
      </c>
      <c r="BS513" s="20" t="s">
        <v>167</v>
      </c>
      <c r="BT513" s="20" t="str">
        <f t="shared" si="39"/>
        <v>InCasa_COR22D510</v>
      </c>
    </row>
    <row r="514" spans="2:72" ht="18.75" customHeight="1" x14ac:dyDescent="0.25">
      <c r="B514" s="20">
        <f t="shared" si="41"/>
        <v>511</v>
      </c>
      <c r="C514" s="22" t="str">
        <f t="shared" si="42"/>
        <v>In Casa #511</v>
      </c>
      <c r="D514" t="str">
        <f t="shared" si="43"/>
        <v>COR22D511</v>
      </c>
      <c r="E514" s="56" t="s">
        <v>207</v>
      </c>
      <c r="F514" s="20">
        <v>1000</v>
      </c>
      <c r="G514" s="63" t="s">
        <v>201</v>
      </c>
      <c r="H514" s="23" t="s">
        <v>157</v>
      </c>
      <c r="J514" s="57" t="s">
        <v>192</v>
      </c>
      <c r="K514" s="22" t="s">
        <v>193</v>
      </c>
      <c r="L514" s="57" t="s">
        <v>158</v>
      </c>
      <c r="M514" s="22">
        <v>1</v>
      </c>
      <c r="V514" s="57" t="s">
        <v>194</v>
      </c>
      <c r="AW514" s="22"/>
      <c r="AX514" s="20" t="s">
        <v>23</v>
      </c>
      <c r="AY514" s="20">
        <v>10</v>
      </c>
      <c r="AZ514" s="20" t="s">
        <v>24</v>
      </c>
      <c r="BA514" s="20">
        <v>90</v>
      </c>
      <c r="BD514" s="14"/>
      <c r="BJ514" t="s">
        <v>171</v>
      </c>
      <c r="BK514" t="s">
        <v>166</v>
      </c>
      <c r="BN514" s="36">
        <v>299</v>
      </c>
      <c r="BO514" s="36">
        <v>299</v>
      </c>
      <c r="BP514">
        <f t="shared" si="40"/>
        <v>408</v>
      </c>
      <c r="BR514" s="38">
        <v>44733</v>
      </c>
      <c r="BS514" s="20" t="s">
        <v>167</v>
      </c>
      <c r="BT514" s="20" t="str">
        <f t="shared" si="39"/>
        <v>InCasa_COR22D511</v>
      </c>
    </row>
    <row r="515" spans="2:72" ht="18.75" customHeight="1" x14ac:dyDescent="0.25">
      <c r="B515" s="20">
        <f t="shared" si="41"/>
        <v>512</v>
      </c>
      <c r="C515" s="22" t="str">
        <f t="shared" si="42"/>
        <v>In Casa #512</v>
      </c>
      <c r="D515" t="str">
        <f t="shared" si="43"/>
        <v>COR22D512</v>
      </c>
      <c r="E515" s="56" t="s">
        <v>207</v>
      </c>
      <c r="F515" s="20">
        <v>1000</v>
      </c>
      <c r="G515" s="63" t="s">
        <v>201</v>
      </c>
      <c r="H515" s="23" t="s">
        <v>157</v>
      </c>
      <c r="J515" s="57" t="s">
        <v>192</v>
      </c>
      <c r="K515" s="22" t="s">
        <v>193</v>
      </c>
      <c r="L515" s="57" t="s">
        <v>158</v>
      </c>
      <c r="M515" s="22">
        <v>1</v>
      </c>
      <c r="V515" s="57" t="s">
        <v>194</v>
      </c>
      <c r="AW515" s="22"/>
      <c r="AX515" s="20" t="s">
        <v>23</v>
      </c>
      <c r="AY515" s="20">
        <v>10</v>
      </c>
      <c r="AZ515" s="20" t="s">
        <v>24</v>
      </c>
      <c r="BA515" s="20">
        <v>90</v>
      </c>
      <c r="BD515" s="14"/>
      <c r="BJ515" t="s">
        <v>171</v>
      </c>
      <c r="BK515" t="s">
        <v>166</v>
      </c>
      <c r="BN515" s="36">
        <v>299</v>
      </c>
      <c r="BO515" s="36">
        <v>299</v>
      </c>
      <c r="BP515">
        <f t="shared" si="40"/>
        <v>408</v>
      </c>
      <c r="BR515" s="38">
        <v>44733</v>
      </c>
      <c r="BS515" s="20" t="s">
        <v>167</v>
      </c>
      <c r="BT515" s="20" t="str">
        <f t="shared" si="39"/>
        <v>InCasa_COR22D512</v>
      </c>
    </row>
    <row r="516" spans="2:72" ht="18.75" customHeight="1" x14ac:dyDescent="0.25">
      <c r="B516" s="20">
        <f t="shared" si="41"/>
        <v>513</v>
      </c>
      <c r="C516" s="22" t="str">
        <f t="shared" si="42"/>
        <v>In Casa #513</v>
      </c>
      <c r="D516" t="str">
        <f t="shared" si="43"/>
        <v>COR22D513</v>
      </c>
      <c r="E516" s="56" t="s">
        <v>207</v>
      </c>
      <c r="F516" s="20">
        <v>1000</v>
      </c>
      <c r="G516" s="63" t="s">
        <v>201</v>
      </c>
      <c r="H516" s="23" t="s">
        <v>157</v>
      </c>
      <c r="J516" s="57" t="s">
        <v>192</v>
      </c>
      <c r="K516" s="22" t="s">
        <v>193</v>
      </c>
      <c r="L516" s="57" t="s">
        <v>158</v>
      </c>
      <c r="M516" s="22">
        <v>1</v>
      </c>
      <c r="V516" s="57" t="s">
        <v>194</v>
      </c>
      <c r="AW516" s="22"/>
      <c r="AX516" s="20" t="s">
        <v>23</v>
      </c>
      <c r="AY516" s="20">
        <v>10</v>
      </c>
      <c r="AZ516" s="20" t="s">
        <v>24</v>
      </c>
      <c r="BA516" s="20">
        <v>90</v>
      </c>
      <c r="BD516" s="14"/>
      <c r="BJ516" t="s">
        <v>171</v>
      </c>
      <c r="BK516" t="s">
        <v>166</v>
      </c>
      <c r="BN516" s="36">
        <v>299</v>
      </c>
      <c r="BO516" s="36">
        <v>299</v>
      </c>
      <c r="BP516">
        <f t="shared" si="40"/>
        <v>408</v>
      </c>
      <c r="BR516" s="38">
        <v>44733</v>
      </c>
      <c r="BS516" s="20" t="s">
        <v>167</v>
      </c>
      <c r="BT516" s="20" t="str">
        <f t="shared" ref="BT516:BT579" si="44">SUBSTITUTE(BJ516," ","") &amp; "_" &amp; D516</f>
        <v>InCasa_COR22D513</v>
      </c>
    </row>
    <row r="517" spans="2:72" ht="18.75" customHeight="1" x14ac:dyDescent="0.25">
      <c r="B517" s="20">
        <f t="shared" si="41"/>
        <v>514</v>
      </c>
      <c r="C517" s="22" t="str">
        <f t="shared" si="42"/>
        <v>In Casa #514</v>
      </c>
      <c r="D517" t="str">
        <f t="shared" si="43"/>
        <v>COR22D514</v>
      </c>
      <c r="E517" s="56" t="s">
        <v>207</v>
      </c>
      <c r="F517" s="20">
        <v>1000</v>
      </c>
      <c r="G517" s="63" t="s">
        <v>201</v>
      </c>
      <c r="H517" s="23" t="s">
        <v>157</v>
      </c>
      <c r="J517" s="57" t="s">
        <v>192</v>
      </c>
      <c r="K517" s="22" t="s">
        <v>193</v>
      </c>
      <c r="L517" s="57" t="s">
        <v>158</v>
      </c>
      <c r="M517" s="22">
        <v>1</v>
      </c>
      <c r="V517" s="57" t="s">
        <v>194</v>
      </c>
      <c r="AW517" s="22"/>
      <c r="AX517" s="20" t="s">
        <v>23</v>
      </c>
      <c r="AY517" s="20">
        <v>10</v>
      </c>
      <c r="AZ517" s="20" t="s">
        <v>24</v>
      </c>
      <c r="BA517" s="20">
        <v>90</v>
      </c>
      <c r="BD517" s="14"/>
      <c r="BJ517" t="s">
        <v>171</v>
      </c>
      <c r="BK517" t="s">
        <v>166</v>
      </c>
      <c r="BN517" s="36">
        <v>299</v>
      </c>
      <c r="BO517" s="36">
        <v>299</v>
      </c>
      <c r="BP517">
        <f t="shared" ref="BP517:BP580" si="45">24*17</f>
        <v>408</v>
      </c>
      <c r="BR517" s="38">
        <v>44733</v>
      </c>
      <c r="BS517" s="20" t="s">
        <v>167</v>
      </c>
      <c r="BT517" s="20" t="str">
        <f t="shared" si="44"/>
        <v>InCasa_COR22D514</v>
      </c>
    </row>
    <row r="518" spans="2:72" ht="18.75" customHeight="1" x14ac:dyDescent="0.25">
      <c r="B518" s="20">
        <f t="shared" ref="B518:B581" si="46">+B517+1</f>
        <v>515</v>
      </c>
      <c r="C518" s="22" t="str">
        <f t="shared" si="42"/>
        <v>In Casa #515</v>
      </c>
      <c r="D518" t="str">
        <f t="shared" si="43"/>
        <v>COR22D515</v>
      </c>
      <c r="E518" s="56" t="s">
        <v>207</v>
      </c>
      <c r="F518" s="20">
        <v>1000</v>
      </c>
      <c r="G518" s="63" t="s">
        <v>201</v>
      </c>
      <c r="H518" s="23" t="s">
        <v>157</v>
      </c>
      <c r="J518" s="57" t="s">
        <v>192</v>
      </c>
      <c r="K518" s="22" t="s">
        <v>193</v>
      </c>
      <c r="L518" s="57" t="s">
        <v>158</v>
      </c>
      <c r="M518" s="22">
        <v>1</v>
      </c>
      <c r="V518" s="57" t="s">
        <v>194</v>
      </c>
      <c r="AW518" s="22"/>
      <c r="AX518" s="20" t="s">
        <v>23</v>
      </c>
      <c r="AY518" s="20">
        <v>10</v>
      </c>
      <c r="AZ518" s="20" t="s">
        <v>24</v>
      </c>
      <c r="BA518" s="20">
        <v>90</v>
      </c>
      <c r="BD518" s="14"/>
      <c r="BJ518" t="s">
        <v>171</v>
      </c>
      <c r="BK518" t="s">
        <v>166</v>
      </c>
      <c r="BN518" s="36">
        <v>299</v>
      </c>
      <c r="BO518" s="36">
        <v>299</v>
      </c>
      <c r="BP518">
        <f t="shared" si="45"/>
        <v>408</v>
      </c>
      <c r="BR518" s="38">
        <v>44733</v>
      </c>
      <c r="BS518" s="20" t="s">
        <v>167</v>
      </c>
      <c r="BT518" s="20" t="str">
        <f t="shared" si="44"/>
        <v>InCasa_COR22D515</v>
      </c>
    </row>
    <row r="519" spans="2:72" ht="18.75" customHeight="1" x14ac:dyDescent="0.25">
      <c r="B519" s="20">
        <f t="shared" si="46"/>
        <v>516</v>
      </c>
      <c r="C519" s="22" t="str">
        <f t="shared" si="42"/>
        <v>In Casa #516</v>
      </c>
      <c r="D519" t="str">
        <f t="shared" si="43"/>
        <v>COR22D516</v>
      </c>
      <c r="E519" s="56" t="s">
        <v>207</v>
      </c>
      <c r="F519" s="20">
        <v>1000</v>
      </c>
      <c r="G519" s="63" t="s">
        <v>201</v>
      </c>
      <c r="H519" s="23" t="s">
        <v>157</v>
      </c>
      <c r="J519" s="57" t="s">
        <v>192</v>
      </c>
      <c r="K519" s="22" t="s">
        <v>193</v>
      </c>
      <c r="L519" s="57" t="s">
        <v>158</v>
      </c>
      <c r="M519" s="22">
        <v>1</v>
      </c>
      <c r="V519" s="57" t="s">
        <v>194</v>
      </c>
      <c r="AW519" s="22"/>
      <c r="AX519" s="20" t="s">
        <v>23</v>
      </c>
      <c r="AY519" s="20">
        <v>10</v>
      </c>
      <c r="AZ519" s="20" t="s">
        <v>24</v>
      </c>
      <c r="BA519" s="20">
        <v>90</v>
      </c>
      <c r="BD519" s="14"/>
      <c r="BJ519" t="s">
        <v>171</v>
      </c>
      <c r="BK519" t="s">
        <v>166</v>
      </c>
      <c r="BN519" s="36">
        <v>299</v>
      </c>
      <c r="BO519" s="36">
        <v>299</v>
      </c>
      <c r="BP519">
        <f t="shared" si="45"/>
        <v>408</v>
      </c>
      <c r="BR519" s="38">
        <v>44733</v>
      </c>
      <c r="BS519" s="20" t="s">
        <v>167</v>
      </c>
      <c r="BT519" s="20" t="str">
        <f t="shared" si="44"/>
        <v>InCasa_COR22D516</v>
      </c>
    </row>
    <row r="520" spans="2:72" ht="18.75" customHeight="1" x14ac:dyDescent="0.25">
      <c r="B520" s="20">
        <f t="shared" si="46"/>
        <v>517</v>
      </c>
      <c r="C520" s="22" t="str">
        <f t="shared" si="42"/>
        <v>In Casa #517</v>
      </c>
      <c r="D520" t="str">
        <f t="shared" si="43"/>
        <v>COR22D517</v>
      </c>
      <c r="E520" s="56" t="s">
        <v>207</v>
      </c>
      <c r="F520" s="20">
        <v>1000</v>
      </c>
      <c r="G520" s="63" t="s">
        <v>201</v>
      </c>
      <c r="H520" s="23" t="s">
        <v>157</v>
      </c>
      <c r="J520" s="57" t="s">
        <v>192</v>
      </c>
      <c r="K520" s="22" t="s">
        <v>193</v>
      </c>
      <c r="L520" s="57" t="s">
        <v>158</v>
      </c>
      <c r="M520" s="22">
        <v>1</v>
      </c>
      <c r="V520" s="57" t="s">
        <v>194</v>
      </c>
      <c r="AW520" s="22"/>
      <c r="AX520" s="20" t="s">
        <v>23</v>
      </c>
      <c r="AY520" s="20">
        <v>10</v>
      </c>
      <c r="AZ520" s="20" t="s">
        <v>24</v>
      </c>
      <c r="BA520" s="20">
        <v>90</v>
      </c>
      <c r="BD520" s="14"/>
      <c r="BJ520" t="s">
        <v>171</v>
      </c>
      <c r="BK520" t="s">
        <v>166</v>
      </c>
      <c r="BN520" s="36">
        <v>299</v>
      </c>
      <c r="BO520" s="36">
        <v>299</v>
      </c>
      <c r="BP520">
        <f t="shared" si="45"/>
        <v>408</v>
      </c>
      <c r="BR520" s="38">
        <v>44733</v>
      </c>
      <c r="BS520" s="20" t="s">
        <v>167</v>
      </c>
      <c r="BT520" s="20" t="str">
        <f t="shared" si="44"/>
        <v>InCasa_COR22D517</v>
      </c>
    </row>
    <row r="521" spans="2:72" ht="18.75" customHeight="1" x14ac:dyDescent="0.25">
      <c r="B521" s="20">
        <f t="shared" si="46"/>
        <v>518</v>
      </c>
      <c r="C521" s="22" t="str">
        <f t="shared" si="42"/>
        <v>In Casa #518</v>
      </c>
      <c r="D521" t="str">
        <f t="shared" si="43"/>
        <v>COR22D518</v>
      </c>
      <c r="E521" s="56" t="s">
        <v>207</v>
      </c>
      <c r="F521" s="20">
        <v>1000</v>
      </c>
      <c r="G521" s="63" t="s">
        <v>201</v>
      </c>
      <c r="H521" s="23" t="s">
        <v>157</v>
      </c>
      <c r="J521" s="57" t="s">
        <v>192</v>
      </c>
      <c r="K521" s="22" t="s">
        <v>193</v>
      </c>
      <c r="L521" s="57" t="s">
        <v>158</v>
      </c>
      <c r="M521" s="22">
        <v>1</v>
      </c>
      <c r="V521" s="57" t="s">
        <v>194</v>
      </c>
      <c r="AW521" s="22"/>
      <c r="AX521" s="20" t="s">
        <v>23</v>
      </c>
      <c r="AY521" s="20">
        <v>10</v>
      </c>
      <c r="AZ521" s="20" t="s">
        <v>24</v>
      </c>
      <c r="BA521" s="20">
        <v>90</v>
      </c>
      <c r="BD521" s="14"/>
      <c r="BJ521" t="s">
        <v>171</v>
      </c>
      <c r="BK521" t="s">
        <v>166</v>
      </c>
      <c r="BN521" s="36">
        <v>299</v>
      </c>
      <c r="BO521" s="36">
        <v>299</v>
      </c>
      <c r="BP521">
        <f t="shared" si="45"/>
        <v>408</v>
      </c>
      <c r="BR521" s="38">
        <v>44733</v>
      </c>
      <c r="BS521" s="20" t="s">
        <v>167</v>
      </c>
      <c r="BT521" s="20" t="str">
        <f t="shared" si="44"/>
        <v>InCasa_COR22D518</v>
      </c>
    </row>
    <row r="522" spans="2:72" ht="18.75" customHeight="1" x14ac:dyDescent="0.25">
      <c r="B522" s="20">
        <f t="shared" si="46"/>
        <v>519</v>
      </c>
      <c r="C522" s="22" t="str">
        <f t="shared" si="42"/>
        <v>In Casa #519</v>
      </c>
      <c r="D522" t="str">
        <f t="shared" si="43"/>
        <v>COR22D519</v>
      </c>
      <c r="E522" s="56" t="s">
        <v>207</v>
      </c>
      <c r="F522" s="20">
        <v>1000</v>
      </c>
      <c r="G522" s="63" t="s">
        <v>201</v>
      </c>
      <c r="H522" s="23" t="s">
        <v>157</v>
      </c>
      <c r="J522" s="57" t="s">
        <v>192</v>
      </c>
      <c r="K522" s="22" t="s">
        <v>193</v>
      </c>
      <c r="L522" s="57" t="s">
        <v>158</v>
      </c>
      <c r="M522" s="22">
        <v>1</v>
      </c>
      <c r="V522" s="57" t="s">
        <v>194</v>
      </c>
      <c r="AW522" s="22"/>
      <c r="AX522" s="20" t="s">
        <v>23</v>
      </c>
      <c r="AY522" s="20">
        <v>10</v>
      </c>
      <c r="AZ522" s="20" t="s">
        <v>24</v>
      </c>
      <c r="BA522" s="20">
        <v>90</v>
      </c>
      <c r="BD522" s="14"/>
      <c r="BJ522" t="s">
        <v>171</v>
      </c>
      <c r="BK522" t="s">
        <v>166</v>
      </c>
      <c r="BN522" s="36">
        <v>299</v>
      </c>
      <c r="BO522" s="36">
        <v>299</v>
      </c>
      <c r="BP522">
        <f t="shared" si="45"/>
        <v>408</v>
      </c>
      <c r="BR522" s="38">
        <v>44733</v>
      </c>
      <c r="BS522" s="20" t="s">
        <v>167</v>
      </c>
      <c r="BT522" s="20" t="str">
        <f t="shared" si="44"/>
        <v>InCasa_COR22D519</v>
      </c>
    </row>
    <row r="523" spans="2:72" ht="18.75" customHeight="1" x14ac:dyDescent="0.25">
      <c r="B523" s="20">
        <f t="shared" si="46"/>
        <v>520</v>
      </c>
      <c r="C523" s="22" t="str">
        <f t="shared" si="42"/>
        <v>In Casa #520</v>
      </c>
      <c r="D523" t="str">
        <f t="shared" si="43"/>
        <v>COR22D520</v>
      </c>
      <c r="E523" s="56" t="s">
        <v>207</v>
      </c>
      <c r="F523" s="20">
        <v>1000</v>
      </c>
      <c r="G523" s="63" t="s">
        <v>201</v>
      </c>
      <c r="H523" s="23" t="s">
        <v>157</v>
      </c>
      <c r="J523" s="57" t="s">
        <v>192</v>
      </c>
      <c r="K523" s="22" t="s">
        <v>193</v>
      </c>
      <c r="L523" s="57" t="s">
        <v>158</v>
      </c>
      <c r="M523" s="22">
        <v>1</v>
      </c>
      <c r="V523" s="57" t="s">
        <v>194</v>
      </c>
      <c r="AW523" s="22"/>
      <c r="AX523" s="20" t="s">
        <v>23</v>
      </c>
      <c r="AY523" s="20">
        <v>10</v>
      </c>
      <c r="AZ523" s="20" t="s">
        <v>24</v>
      </c>
      <c r="BA523" s="20">
        <v>90</v>
      </c>
      <c r="BD523" s="14"/>
      <c r="BJ523" t="s">
        <v>171</v>
      </c>
      <c r="BK523" t="s">
        <v>166</v>
      </c>
      <c r="BN523" s="36">
        <v>299</v>
      </c>
      <c r="BO523" s="36">
        <v>299</v>
      </c>
      <c r="BP523">
        <f t="shared" si="45"/>
        <v>408</v>
      </c>
      <c r="BR523" s="38">
        <v>44733</v>
      </c>
      <c r="BS523" s="20" t="s">
        <v>167</v>
      </c>
      <c r="BT523" s="20" t="str">
        <f t="shared" si="44"/>
        <v>InCasa_COR22D520</v>
      </c>
    </row>
    <row r="524" spans="2:72" ht="18.75" customHeight="1" x14ac:dyDescent="0.25">
      <c r="B524" s="20">
        <f t="shared" si="46"/>
        <v>521</v>
      </c>
      <c r="C524" s="22" t="str">
        <f t="shared" si="42"/>
        <v>In Casa #521</v>
      </c>
      <c r="D524" t="str">
        <f t="shared" si="43"/>
        <v>COR22D521</v>
      </c>
      <c r="E524" s="56" t="s">
        <v>207</v>
      </c>
      <c r="F524" s="20">
        <v>1000</v>
      </c>
      <c r="G524" s="63" t="s">
        <v>201</v>
      </c>
      <c r="H524" s="23" t="s">
        <v>157</v>
      </c>
      <c r="J524" s="57" t="s">
        <v>192</v>
      </c>
      <c r="K524" s="22" t="s">
        <v>193</v>
      </c>
      <c r="L524" s="57" t="s">
        <v>158</v>
      </c>
      <c r="M524" s="22">
        <v>1</v>
      </c>
      <c r="V524" s="57" t="s">
        <v>194</v>
      </c>
      <c r="AW524" s="22"/>
      <c r="AX524" s="20" t="s">
        <v>23</v>
      </c>
      <c r="AY524" s="20">
        <v>10</v>
      </c>
      <c r="AZ524" s="20" t="s">
        <v>24</v>
      </c>
      <c r="BA524" s="20">
        <v>90</v>
      </c>
      <c r="BD524" s="14"/>
      <c r="BJ524" t="s">
        <v>171</v>
      </c>
      <c r="BK524" t="s">
        <v>166</v>
      </c>
      <c r="BN524" s="36">
        <v>299</v>
      </c>
      <c r="BO524" s="36">
        <v>299</v>
      </c>
      <c r="BP524">
        <f t="shared" si="45"/>
        <v>408</v>
      </c>
      <c r="BR524" s="38">
        <v>44733</v>
      </c>
      <c r="BS524" s="20" t="s">
        <v>167</v>
      </c>
      <c r="BT524" s="20" t="str">
        <f t="shared" si="44"/>
        <v>InCasa_COR22D521</v>
      </c>
    </row>
    <row r="525" spans="2:72" ht="18.75" customHeight="1" x14ac:dyDescent="0.25">
      <c r="B525" s="20">
        <f t="shared" si="46"/>
        <v>522</v>
      </c>
      <c r="C525" s="22" t="str">
        <f t="shared" si="42"/>
        <v>In Casa #522</v>
      </c>
      <c r="D525" t="str">
        <f t="shared" si="43"/>
        <v>COR22D522</v>
      </c>
      <c r="E525" s="56" t="s">
        <v>207</v>
      </c>
      <c r="F525" s="20">
        <v>1000</v>
      </c>
      <c r="G525" s="63" t="s">
        <v>201</v>
      </c>
      <c r="H525" s="23" t="s">
        <v>157</v>
      </c>
      <c r="J525" s="57" t="s">
        <v>192</v>
      </c>
      <c r="K525" s="22" t="s">
        <v>193</v>
      </c>
      <c r="L525" s="57" t="s">
        <v>158</v>
      </c>
      <c r="M525" s="22">
        <v>1</v>
      </c>
      <c r="V525" s="57" t="s">
        <v>194</v>
      </c>
      <c r="AW525" s="22"/>
      <c r="AX525" s="20" t="s">
        <v>23</v>
      </c>
      <c r="AY525" s="20">
        <v>10</v>
      </c>
      <c r="AZ525" s="20" t="s">
        <v>24</v>
      </c>
      <c r="BA525" s="20">
        <v>90</v>
      </c>
      <c r="BD525" s="14"/>
      <c r="BJ525" t="s">
        <v>171</v>
      </c>
      <c r="BK525" t="s">
        <v>166</v>
      </c>
      <c r="BN525" s="36">
        <v>299</v>
      </c>
      <c r="BO525" s="36">
        <v>299</v>
      </c>
      <c r="BP525">
        <f t="shared" si="45"/>
        <v>408</v>
      </c>
      <c r="BR525" s="38">
        <v>44733</v>
      </c>
      <c r="BS525" s="20" t="s">
        <v>167</v>
      </c>
      <c r="BT525" s="20" t="str">
        <f t="shared" si="44"/>
        <v>InCasa_COR22D522</v>
      </c>
    </row>
    <row r="526" spans="2:72" ht="18.75" customHeight="1" x14ac:dyDescent="0.25">
      <c r="B526" s="20">
        <f t="shared" si="46"/>
        <v>523</v>
      </c>
      <c r="C526" s="22" t="str">
        <f t="shared" ref="C526:C589" si="47">+"In Casa #"&amp;B526</f>
        <v>In Casa #523</v>
      </c>
      <c r="D526" t="str">
        <f t="shared" ref="D526:D589" si="48">"COR22D"&amp;B526</f>
        <v>COR22D523</v>
      </c>
      <c r="E526" s="56" t="s">
        <v>207</v>
      </c>
      <c r="F526" s="20">
        <v>1000</v>
      </c>
      <c r="G526" s="63" t="s">
        <v>201</v>
      </c>
      <c r="H526" s="23" t="s">
        <v>157</v>
      </c>
      <c r="J526" s="57" t="s">
        <v>192</v>
      </c>
      <c r="K526" s="22" t="s">
        <v>193</v>
      </c>
      <c r="L526" s="57" t="s">
        <v>158</v>
      </c>
      <c r="M526" s="22">
        <v>1</v>
      </c>
      <c r="V526" s="57" t="s">
        <v>194</v>
      </c>
      <c r="AW526" s="22"/>
      <c r="AX526" s="20" t="s">
        <v>23</v>
      </c>
      <c r="AY526" s="20">
        <v>10</v>
      </c>
      <c r="AZ526" s="20" t="s">
        <v>24</v>
      </c>
      <c r="BA526" s="20">
        <v>90</v>
      </c>
      <c r="BD526" s="14"/>
      <c r="BJ526" t="s">
        <v>171</v>
      </c>
      <c r="BK526" t="s">
        <v>166</v>
      </c>
      <c r="BN526" s="36">
        <v>299</v>
      </c>
      <c r="BO526" s="36">
        <v>299</v>
      </c>
      <c r="BP526">
        <f t="shared" si="45"/>
        <v>408</v>
      </c>
      <c r="BR526" s="38">
        <v>44733</v>
      </c>
      <c r="BS526" s="20" t="s">
        <v>167</v>
      </c>
      <c r="BT526" s="20" t="str">
        <f t="shared" si="44"/>
        <v>InCasa_COR22D523</v>
      </c>
    </row>
    <row r="527" spans="2:72" ht="18.75" customHeight="1" x14ac:dyDescent="0.25">
      <c r="B527" s="20">
        <f t="shared" si="46"/>
        <v>524</v>
      </c>
      <c r="C527" s="22" t="str">
        <f t="shared" si="47"/>
        <v>In Casa #524</v>
      </c>
      <c r="D527" t="str">
        <f t="shared" si="48"/>
        <v>COR22D524</v>
      </c>
      <c r="E527" s="56" t="s">
        <v>207</v>
      </c>
      <c r="F527" s="20">
        <v>1000</v>
      </c>
      <c r="G527" s="63" t="s">
        <v>201</v>
      </c>
      <c r="H527" s="23" t="s">
        <v>157</v>
      </c>
      <c r="J527" s="57" t="s">
        <v>192</v>
      </c>
      <c r="K527" s="22" t="s">
        <v>193</v>
      </c>
      <c r="L527" s="57" t="s">
        <v>158</v>
      </c>
      <c r="M527" s="22">
        <v>1</v>
      </c>
      <c r="V527" s="57" t="s">
        <v>194</v>
      </c>
      <c r="AW527" s="22"/>
      <c r="AX527" s="20" t="s">
        <v>23</v>
      </c>
      <c r="AY527" s="20">
        <v>10</v>
      </c>
      <c r="AZ527" s="20" t="s">
        <v>24</v>
      </c>
      <c r="BA527" s="20">
        <v>90</v>
      </c>
      <c r="BD527" s="14"/>
      <c r="BJ527" t="s">
        <v>171</v>
      </c>
      <c r="BK527" t="s">
        <v>166</v>
      </c>
      <c r="BN527" s="36">
        <v>299</v>
      </c>
      <c r="BO527" s="36">
        <v>299</v>
      </c>
      <c r="BP527">
        <f t="shared" si="45"/>
        <v>408</v>
      </c>
      <c r="BR527" s="38">
        <v>44733</v>
      </c>
      <c r="BS527" s="20" t="s">
        <v>167</v>
      </c>
      <c r="BT527" s="20" t="str">
        <f t="shared" si="44"/>
        <v>InCasa_COR22D524</v>
      </c>
    </row>
    <row r="528" spans="2:72" ht="18.75" customHeight="1" x14ac:dyDescent="0.25">
      <c r="B528" s="20">
        <f t="shared" si="46"/>
        <v>525</v>
      </c>
      <c r="C528" s="22" t="str">
        <f t="shared" si="47"/>
        <v>In Casa #525</v>
      </c>
      <c r="D528" t="str">
        <f t="shared" si="48"/>
        <v>COR22D525</v>
      </c>
      <c r="E528" s="56" t="s">
        <v>207</v>
      </c>
      <c r="F528" s="20">
        <v>1000</v>
      </c>
      <c r="G528" s="63" t="s">
        <v>201</v>
      </c>
      <c r="H528" s="23" t="s">
        <v>157</v>
      </c>
      <c r="J528" s="57" t="s">
        <v>192</v>
      </c>
      <c r="K528" s="22" t="s">
        <v>193</v>
      </c>
      <c r="L528" s="57" t="s">
        <v>158</v>
      </c>
      <c r="M528" s="22">
        <v>1</v>
      </c>
      <c r="V528" s="57" t="s">
        <v>194</v>
      </c>
      <c r="AW528" s="22"/>
      <c r="AX528" s="20" t="s">
        <v>23</v>
      </c>
      <c r="AY528" s="20">
        <v>10</v>
      </c>
      <c r="AZ528" s="20" t="s">
        <v>24</v>
      </c>
      <c r="BA528" s="20">
        <v>90</v>
      </c>
      <c r="BD528" s="14"/>
      <c r="BJ528" t="s">
        <v>171</v>
      </c>
      <c r="BK528" t="s">
        <v>166</v>
      </c>
      <c r="BN528" s="36">
        <v>299</v>
      </c>
      <c r="BO528" s="36">
        <v>299</v>
      </c>
      <c r="BP528">
        <f t="shared" si="45"/>
        <v>408</v>
      </c>
      <c r="BR528" s="38">
        <v>44733</v>
      </c>
      <c r="BS528" s="20" t="s">
        <v>167</v>
      </c>
      <c r="BT528" s="20" t="str">
        <f t="shared" si="44"/>
        <v>InCasa_COR22D525</v>
      </c>
    </row>
    <row r="529" spans="2:72" ht="18.75" customHeight="1" x14ac:dyDescent="0.25">
      <c r="B529" s="20">
        <f t="shared" si="46"/>
        <v>526</v>
      </c>
      <c r="C529" s="22" t="str">
        <f t="shared" si="47"/>
        <v>In Casa #526</v>
      </c>
      <c r="D529" t="str">
        <f t="shared" si="48"/>
        <v>COR22D526</v>
      </c>
      <c r="E529" s="56" t="s">
        <v>207</v>
      </c>
      <c r="F529" s="20">
        <v>1000</v>
      </c>
      <c r="G529" s="63" t="s">
        <v>201</v>
      </c>
      <c r="H529" s="23" t="s">
        <v>157</v>
      </c>
      <c r="J529" s="57" t="s">
        <v>192</v>
      </c>
      <c r="K529" s="22" t="s">
        <v>193</v>
      </c>
      <c r="L529" s="57" t="s">
        <v>158</v>
      </c>
      <c r="M529" s="22">
        <v>1</v>
      </c>
      <c r="V529" s="57" t="s">
        <v>194</v>
      </c>
      <c r="AW529" s="22"/>
      <c r="AX529" s="20" t="s">
        <v>23</v>
      </c>
      <c r="AY529" s="20">
        <v>10</v>
      </c>
      <c r="AZ529" s="20" t="s">
        <v>24</v>
      </c>
      <c r="BA529" s="20">
        <v>90</v>
      </c>
      <c r="BD529" s="14"/>
      <c r="BJ529" t="s">
        <v>171</v>
      </c>
      <c r="BK529" t="s">
        <v>166</v>
      </c>
      <c r="BN529" s="36">
        <v>299</v>
      </c>
      <c r="BO529" s="36">
        <v>299</v>
      </c>
      <c r="BP529">
        <f t="shared" si="45"/>
        <v>408</v>
      </c>
      <c r="BR529" s="38">
        <v>44733</v>
      </c>
      <c r="BS529" s="20" t="s">
        <v>167</v>
      </c>
      <c r="BT529" s="20" t="str">
        <f t="shared" si="44"/>
        <v>InCasa_COR22D526</v>
      </c>
    </row>
    <row r="530" spans="2:72" ht="18.75" customHeight="1" x14ac:dyDescent="0.25">
      <c r="B530" s="20">
        <f t="shared" si="46"/>
        <v>527</v>
      </c>
      <c r="C530" s="22" t="str">
        <f t="shared" si="47"/>
        <v>In Casa #527</v>
      </c>
      <c r="D530" t="str">
        <f t="shared" si="48"/>
        <v>COR22D527</v>
      </c>
      <c r="E530" s="56" t="s">
        <v>207</v>
      </c>
      <c r="F530" s="20">
        <v>1000</v>
      </c>
      <c r="G530" s="63" t="s">
        <v>201</v>
      </c>
      <c r="H530" s="23" t="s">
        <v>157</v>
      </c>
      <c r="J530" s="57" t="s">
        <v>192</v>
      </c>
      <c r="K530" s="22" t="s">
        <v>193</v>
      </c>
      <c r="L530" s="57" t="s">
        <v>158</v>
      </c>
      <c r="M530" s="22">
        <v>1</v>
      </c>
      <c r="V530" s="57" t="s">
        <v>194</v>
      </c>
      <c r="AW530" s="22"/>
      <c r="AX530" s="20" t="s">
        <v>23</v>
      </c>
      <c r="AY530" s="20">
        <v>10</v>
      </c>
      <c r="AZ530" s="20" t="s">
        <v>24</v>
      </c>
      <c r="BA530" s="20">
        <v>90</v>
      </c>
      <c r="BD530" s="14"/>
      <c r="BJ530" t="s">
        <v>171</v>
      </c>
      <c r="BK530" t="s">
        <v>166</v>
      </c>
      <c r="BN530" s="36">
        <v>299</v>
      </c>
      <c r="BO530" s="36">
        <v>299</v>
      </c>
      <c r="BP530">
        <f t="shared" si="45"/>
        <v>408</v>
      </c>
      <c r="BR530" s="38">
        <v>44733</v>
      </c>
      <c r="BS530" s="20" t="s">
        <v>167</v>
      </c>
      <c r="BT530" s="20" t="str">
        <f t="shared" si="44"/>
        <v>InCasa_COR22D527</v>
      </c>
    </row>
    <row r="531" spans="2:72" ht="18.75" customHeight="1" x14ac:dyDescent="0.25">
      <c r="B531" s="20">
        <f t="shared" si="46"/>
        <v>528</v>
      </c>
      <c r="C531" s="22" t="str">
        <f t="shared" si="47"/>
        <v>In Casa #528</v>
      </c>
      <c r="D531" t="str">
        <f t="shared" si="48"/>
        <v>COR22D528</v>
      </c>
      <c r="E531" s="56" t="s">
        <v>207</v>
      </c>
      <c r="F531" s="20">
        <v>1000</v>
      </c>
      <c r="G531" s="63" t="s">
        <v>201</v>
      </c>
      <c r="H531" s="23" t="s">
        <v>157</v>
      </c>
      <c r="J531" s="57" t="s">
        <v>192</v>
      </c>
      <c r="K531" s="22" t="s">
        <v>193</v>
      </c>
      <c r="L531" s="57" t="s">
        <v>158</v>
      </c>
      <c r="M531" s="22">
        <v>1</v>
      </c>
      <c r="V531" s="57" t="s">
        <v>194</v>
      </c>
      <c r="AW531" s="22"/>
      <c r="AX531" s="20" t="s">
        <v>23</v>
      </c>
      <c r="AY531" s="20">
        <v>10</v>
      </c>
      <c r="AZ531" s="20" t="s">
        <v>24</v>
      </c>
      <c r="BA531" s="20">
        <v>90</v>
      </c>
      <c r="BD531" s="14"/>
      <c r="BJ531" t="s">
        <v>171</v>
      </c>
      <c r="BK531" t="s">
        <v>166</v>
      </c>
      <c r="BN531" s="36">
        <v>299</v>
      </c>
      <c r="BO531" s="36">
        <v>299</v>
      </c>
      <c r="BP531">
        <f t="shared" si="45"/>
        <v>408</v>
      </c>
      <c r="BR531" s="38">
        <v>44733</v>
      </c>
      <c r="BS531" s="20" t="s">
        <v>167</v>
      </c>
      <c r="BT531" s="20" t="str">
        <f t="shared" si="44"/>
        <v>InCasa_COR22D528</v>
      </c>
    </row>
    <row r="532" spans="2:72" ht="18.75" customHeight="1" x14ac:dyDescent="0.25">
      <c r="B532" s="20">
        <f t="shared" si="46"/>
        <v>529</v>
      </c>
      <c r="C532" s="22" t="str">
        <f t="shared" si="47"/>
        <v>In Casa #529</v>
      </c>
      <c r="D532" t="str">
        <f t="shared" si="48"/>
        <v>COR22D529</v>
      </c>
      <c r="E532" s="56" t="s">
        <v>207</v>
      </c>
      <c r="F532" s="20">
        <v>1000</v>
      </c>
      <c r="G532" s="63" t="s">
        <v>201</v>
      </c>
      <c r="H532" s="23" t="s">
        <v>157</v>
      </c>
      <c r="J532" s="57" t="s">
        <v>192</v>
      </c>
      <c r="K532" s="22" t="s">
        <v>193</v>
      </c>
      <c r="L532" s="57" t="s">
        <v>158</v>
      </c>
      <c r="M532" s="22">
        <v>1</v>
      </c>
      <c r="V532" s="57" t="s">
        <v>194</v>
      </c>
      <c r="AW532" s="22"/>
      <c r="AX532" s="20" t="s">
        <v>23</v>
      </c>
      <c r="AY532" s="20">
        <v>10</v>
      </c>
      <c r="AZ532" s="20" t="s">
        <v>24</v>
      </c>
      <c r="BA532" s="20">
        <v>90</v>
      </c>
      <c r="BD532" s="14"/>
      <c r="BJ532" t="s">
        <v>171</v>
      </c>
      <c r="BK532" t="s">
        <v>166</v>
      </c>
      <c r="BN532" s="36">
        <v>299</v>
      </c>
      <c r="BO532" s="36">
        <v>299</v>
      </c>
      <c r="BP532">
        <f t="shared" si="45"/>
        <v>408</v>
      </c>
      <c r="BR532" s="38">
        <v>44733</v>
      </c>
      <c r="BS532" s="20" t="s">
        <v>167</v>
      </c>
      <c r="BT532" s="20" t="str">
        <f t="shared" si="44"/>
        <v>InCasa_COR22D529</v>
      </c>
    </row>
    <row r="533" spans="2:72" ht="18.75" customHeight="1" x14ac:dyDescent="0.25">
      <c r="B533" s="20">
        <f t="shared" si="46"/>
        <v>530</v>
      </c>
      <c r="C533" s="22" t="str">
        <f t="shared" si="47"/>
        <v>In Casa #530</v>
      </c>
      <c r="D533" t="str">
        <f t="shared" si="48"/>
        <v>COR22D530</v>
      </c>
      <c r="E533" s="56" t="s">
        <v>207</v>
      </c>
      <c r="F533" s="20">
        <v>1000</v>
      </c>
      <c r="G533" s="63" t="s">
        <v>201</v>
      </c>
      <c r="H533" s="23" t="s">
        <v>157</v>
      </c>
      <c r="J533" s="57" t="s">
        <v>192</v>
      </c>
      <c r="K533" s="22" t="s">
        <v>193</v>
      </c>
      <c r="L533" s="57" t="s">
        <v>158</v>
      </c>
      <c r="M533" s="22">
        <v>1</v>
      </c>
      <c r="V533" s="57" t="s">
        <v>194</v>
      </c>
      <c r="AW533" s="22"/>
      <c r="AX533" s="20" t="s">
        <v>23</v>
      </c>
      <c r="AY533" s="20">
        <v>10</v>
      </c>
      <c r="AZ533" s="20" t="s">
        <v>24</v>
      </c>
      <c r="BA533" s="20">
        <v>90</v>
      </c>
      <c r="BD533" s="14"/>
      <c r="BJ533" t="s">
        <v>171</v>
      </c>
      <c r="BK533" t="s">
        <v>166</v>
      </c>
      <c r="BN533" s="36">
        <v>299</v>
      </c>
      <c r="BO533" s="36">
        <v>299</v>
      </c>
      <c r="BP533">
        <f t="shared" si="45"/>
        <v>408</v>
      </c>
      <c r="BR533" s="38">
        <v>44733</v>
      </c>
      <c r="BS533" s="20" t="s">
        <v>167</v>
      </c>
      <c r="BT533" s="20" t="str">
        <f t="shared" si="44"/>
        <v>InCasa_COR22D530</v>
      </c>
    </row>
    <row r="534" spans="2:72" ht="18.75" customHeight="1" x14ac:dyDescent="0.25">
      <c r="B534" s="20">
        <f t="shared" si="46"/>
        <v>531</v>
      </c>
      <c r="C534" s="22" t="str">
        <f t="shared" si="47"/>
        <v>In Casa #531</v>
      </c>
      <c r="D534" t="str">
        <f t="shared" si="48"/>
        <v>COR22D531</v>
      </c>
      <c r="E534" s="56" t="s">
        <v>207</v>
      </c>
      <c r="F534" s="20">
        <v>1000</v>
      </c>
      <c r="G534" s="63" t="s">
        <v>201</v>
      </c>
      <c r="H534" s="23" t="s">
        <v>157</v>
      </c>
      <c r="J534" s="57" t="s">
        <v>192</v>
      </c>
      <c r="K534" s="22" t="s">
        <v>193</v>
      </c>
      <c r="L534" s="57" t="s">
        <v>158</v>
      </c>
      <c r="M534" s="22">
        <v>1</v>
      </c>
      <c r="V534" s="57" t="s">
        <v>194</v>
      </c>
      <c r="AW534" s="22"/>
      <c r="AX534" s="20" t="s">
        <v>23</v>
      </c>
      <c r="AY534" s="20">
        <v>10</v>
      </c>
      <c r="AZ534" s="20" t="s">
        <v>24</v>
      </c>
      <c r="BA534" s="20">
        <v>90</v>
      </c>
      <c r="BD534" s="14"/>
      <c r="BJ534" t="s">
        <v>171</v>
      </c>
      <c r="BK534" t="s">
        <v>166</v>
      </c>
      <c r="BN534" s="36">
        <v>299</v>
      </c>
      <c r="BO534" s="36">
        <v>299</v>
      </c>
      <c r="BP534">
        <f t="shared" si="45"/>
        <v>408</v>
      </c>
      <c r="BR534" s="38">
        <v>44733</v>
      </c>
      <c r="BS534" s="20" t="s">
        <v>167</v>
      </c>
      <c r="BT534" s="20" t="str">
        <f t="shared" si="44"/>
        <v>InCasa_COR22D531</v>
      </c>
    </row>
    <row r="535" spans="2:72" ht="18.75" customHeight="1" x14ac:dyDescent="0.25">
      <c r="B535" s="20">
        <f t="shared" si="46"/>
        <v>532</v>
      </c>
      <c r="C535" s="22" t="str">
        <f t="shared" si="47"/>
        <v>In Casa #532</v>
      </c>
      <c r="D535" t="str">
        <f t="shared" si="48"/>
        <v>COR22D532</v>
      </c>
      <c r="E535" s="56" t="s">
        <v>207</v>
      </c>
      <c r="F535" s="20">
        <v>1000</v>
      </c>
      <c r="G535" s="63" t="s">
        <v>201</v>
      </c>
      <c r="H535" s="23" t="s">
        <v>157</v>
      </c>
      <c r="J535" s="57" t="s">
        <v>192</v>
      </c>
      <c r="K535" s="22" t="s">
        <v>193</v>
      </c>
      <c r="L535" s="57" t="s">
        <v>158</v>
      </c>
      <c r="M535" s="22">
        <v>1</v>
      </c>
      <c r="V535" s="57" t="s">
        <v>194</v>
      </c>
      <c r="AW535" s="22"/>
      <c r="AX535" s="20" t="s">
        <v>23</v>
      </c>
      <c r="AY535" s="20">
        <v>10</v>
      </c>
      <c r="AZ535" s="20" t="s">
        <v>24</v>
      </c>
      <c r="BA535" s="20">
        <v>90</v>
      </c>
      <c r="BD535" s="14"/>
      <c r="BJ535" t="s">
        <v>171</v>
      </c>
      <c r="BK535" t="s">
        <v>166</v>
      </c>
      <c r="BN535" s="36">
        <v>299</v>
      </c>
      <c r="BO535" s="36">
        <v>299</v>
      </c>
      <c r="BP535">
        <f t="shared" si="45"/>
        <v>408</v>
      </c>
      <c r="BR535" s="38">
        <v>44733</v>
      </c>
      <c r="BS535" s="20" t="s">
        <v>167</v>
      </c>
      <c r="BT535" s="20" t="str">
        <f t="shared" si="44"/>
        <v>InCasa_COR22D532</v>
      </c>
    </row>
    <row r="536" spans="2:72" ht="18.75" customHeight="1" x14ac:dyDescent="0.25">
      <c r="B536" s="20">
        <f t="shared" si="46"/>
        <v>533</v>
      </c>
      <c r="C536" s="22" t="str">
        <f t="shared" si="47"/>
        <v>In Casa #533</v>
      </c>
      <c r="D536" t="str">
        <f t="shared" si="48"/>
        <v>COR22D533</v>
      </c>
      <c r="E536" s="56" t="s">
        <v>207</v>
      </c>
      <c r="F536" s="20">
        <v>1000</v>
      </c>
      <c r="G536" s="63" t="s">
        <v>201</v>
      </c>
      <c r="H536" s="23" t="s">
        <v>157</v>
      </c>
      <c r="J536" s="57" t="s">
        <v>192</v>
      </c>
      <c r="K536" s="22" t="s">
        <v>193</v>
      </c>
      <c r="L536" s="57" t="s">
        <v>158</v>
      </c>
      <c r="M536" s="22">
        <v>1</v>
      </c>
      <c r="V536" s="57" t="s">
        <v>194</v>
      </c>
      <c r="AW536" s="22"/>
      <c r="AX536" s="20" t="s">
        <v>23</v>
      </c>
      <c r="AY536" s="20">
        <v>10</v>
      </c>
      <c r="AZ536" s="20" t="s">
        <v>24</v>
      </c>
      <c r="BA536" s="20">
        <v>90</v>
      </c>
      <c r="BD536" s="14"/>
      <c r="BJ536" t="s">
        <v>171</v>
      </c>
      <c r="BK536" t="s">
        <v>166</v>
      </c>
      <c r="BN536" s="36">
        <v>299</v>
      </c>
      <c r="BO536" s="36">
        <v>299</v>
      </c>
      <c r="BP536">
        <f t="shared" si="45"/>
        <v>408</v>
      </c>
      <c r="BR536" s="38">
        <v>44733</v>
      </c>
      <c r="BS536" s="20" t="s">
        <v>167</v>
      </c>
      <c r="BT536" s="20" t="str">
        <f t="shared" si="44"/>
        <v>InCasa_COR22D533</v>
      </c>
    </row>
    <row r="537" spans="2:72" ht="18.75" customHeight="1" x14ac:dyDescent="0.25">
      <c r="B537" s="20">
        <f t="shared" si="46"/>
        <v>534</v>
      </c>
      <c r="C537" s="22" t="str">
        <f t="shared" si="47"/>
        <v>In Casa #534</v>
      </c>
      <c r="D537" t="str">
        <f t="shared" si="48"/>
        <v>COR22D534</v>
      </c>
      <c r="E537" s="56" t="s">
        <v>207</v>
      </c>
      <c r="F537" s="20">
        <v>1000</v>
      </c>
      <c r="G537" s="63" t="s">
        <v>201</v>
      </c>
      <c r="H537" s="23" t="s">
        <v>157</v>
      </c>
      <c r="J537" s="57" t="s">
        <v>192</v>
      </c>
      <c r="K537" s="22" t="s">
        <v>193</v>
      </c>
      <c r="L537" s="57" t="s">
        <v>158</v>
      </c>
      <c r="M537" s="22">
        <v>1</v>
      </c>
      <c r="V537" s="57" t="s">
        <v>194</v>
      </c>
      <c r="AW537" s="22"/>
      <c r="AX537" s="20" t="s">
        <v>23</v>
      </c>
      <c r="AY537" s="20">
        <v>10</v>
      </c>
      <c r="AZ537" s="20" t="s">
        <v>24</v>
      </c>
      <c r="BA537" s="20">
        <v>90</v>
      </c>
      <c r="BD537" s="14"/>
      <c r="BJ537" t="s">
        <v>171</v>
      </c>
      <c r="BK537" t="s">
        <v>166</v>
      </c>
      <c r="BN537" s="36">
        <v>299</v>
      </c>
      <c r="BO537" s="36">
        <v>299</v>
      </c>
      <c r="BP537">
        <f t="shared" si="45"/>
        <v>408</v>
      </c>
      <c r="BR537" s="38">
        <v>44733</v>
      </c>
      <c r="BS537" s="20" t="s">
        <v>167</v>
      </c>
      <c r="BT537" s="20" t="str">
        <f t="shared" si="44"/>
        <v>InCasa_COR22D534</v>
      </c>
    </row>
    <row r="538" spans="2:72" ht="18.75" customHeight="1" x14ac:dyDescent="0.25">
      <c r="B538" s="20">
        <f t="shared" si="46"/>
        <v>535</v>
      </c>
      <c r="C538" s="22" t="str">
        <f t="shared" si="47"/>
        <v>In Casa #535</v>
      </c>
      <c r="D538" t="str">
        <f t="shared" si="48"/>
        <v>COR22D535</v>
      </c>
      <c r="E538" s="56" t="s">
        <v>207</v>
      </c>
      <c r="F538" s="20">
        <v>1000</v>
      </c>
      <c r="G538" s="63" t="s">
        <v>201</v>
      </c>
      <c r="H538" s="23" t="s">
        <v>157</v>
      </c>
      <c r="J538" s="57" t="s">
        <v>192</v>
      </c>
      <c r="K538" s="22" t="s">
        <v>193</v>
      </c>
      <c r="L538" s="57" t="s">
        <v>158</v>
      </c>
      <c r="M538" s="22">
        <v>1</v>
      </c>
      <c r="V538" s="57" t="s">
        <v>194</v>
      </c>
      <c r="AW538" s="22"/>
      <c r="AX538" s="20" t="s">
        <v>23</v>
      </c>
      <c r="AY538" s="20">
        <v>10</v>
      </c>
      <c r="AZ538" s="20" t="s">
        <v>24</v>
      </c>
      <c r="BA538" s="20">
        <v>90</v>
      </c>
      <c r="BD538" s="14"/>
      <c r="BJ538" t="s">
        <v>171</v>
      </c>
      <c r="BK538" t="s">
        <v>166</v>
      </c>
      <c r="BN538" s="36">
        <v>299</v>
      </c>
      <c r="BO538" s="36">
        <v>299</v>
      </c>
      <c r="BP538">
        <f t="shared" si="45"/>
        <v>408</v>
      </c>
      <c r="BR538" s="38">
        <v>44733</v>
      </c>
      <c r="BS538" s="20" t="s">
        <v>167</v>
      </c>
      <c r="BT538" s="20" t="str">
        <f t="shared" si="44"/>
        <v>InCasa_COR22D535</v>
      </c>
    </row>
    <row r="539" spans="2:72" ht="18.75" customHeight="1" x14ac:dyDescent="0.25">
      <c r="B539" s="20">
        <f t="shared" si="46"/>
        <v>536</v>
      </c>
      <c r="C539" s="22" t="str">
        <f t="shared" si="47"/>
        <v>In Casa #536</v>
      </c>
      <c r="D539" t="str">
        <f t="shared" si="48"/>
        <v>COR22D536</v>
      </c>
      <c r="E539" s="56" t="s">
        <v>207</v>
      </c>
      <c r="F539" s="20">
        <v>1000</v>
      </c>
      <c r="G539" s="63" t="s">
        <v>201</v>
      </c>
      <c r="H539" s="23" t="s">
        <v>157</v>
      </c>
      <c r="J539" s="57" t="s">
        <v>192</v>
      </c>
      <c r="K539" s="22" t="s">
        <v>193</v>
      </c>
      <c r="L539" s="57" t="s">
        <v>158</v>
      </c>
      <c r="M539" s="22">
        <v>1</v>
      </c>
      <c r="V539" s="57" t="s">
        <v>194</v>
      </c>
      <c r="AW539" s="22"/>
      <c r="AX539" s="20" t="s">
        <v>23</v>
      </c>
      <c r="AY539" s="20">
        <v>10</v>
      </c>
      <c r="AZ539" s="20" t="s">
        <v>24</v>
      </c>
      <c r="BA539" s="20">
        <v>90</v>
      </c>
      <c r="BD539" s="14"/>
      <c r="BJ539" t="s">
        <v>171</v>
      </c>
      <c r="BK539" t="s">
        <v>166</v>
      </c>
      <c r="BN539" s="36">
        <v>299</v>
      </c>
      <c r="BO539" s="36">
        <v>299</v>
      </c>
      <c r="BP539">
        <f t="shared" si="45"/>
        <v>408</v>
      </c>
      <c r="BR539" s="38">
        <v>44733</v>
      </c>
      <c r="BS539" s="20" t="s">
        <v>167</v>
      </c>
      <c r="BT539" s="20" t="str">
        <f t="shared" si="44"/>
        <v>InCasa_COR22D536</v>
      </c>
    </row>
    <row r="540" spans="2:72" ht="18.75" customHeight="1" x14ac:dyDescent="0.25">
      <c r="B540" s="20">
        <f t="shared" si="46"/>
        <v>537</v>
      </c>
      <c r="C540" s="22" t="str">
        <f t="shared" si="47"/>
        <v>In Casa #537</v>
      </c>
      <c r="D540" t="str">
        <f t="shared" si="48"/>
        <v>COR22D537</v>
      </c>
      <c r="E540" s="56" t="s">
        <v>207</v>
      </c>
      <c r="F540" s="20">
        <v>1000</v>
      </c>
      <c r="G540" s="63" t="s">
        <v>201</v>
      </c>
      <c r="H540" s="23" t="s">
        <v>157</v>
      </c>
      <c r="J540" s="57" t="s">
        <v>192</v>
      </c>
      <c r="K540" s="22" t="s">
        <v>193</v>
      </c>
      <c r="L540" s="57" t="s">
        <v>158</v>
      </c>
      <c r="M540" s="22">
        <v>1</v>
      </c>
      <c r="V540" s="57" t="s">
        <v>194</v>
      </c>
      <c r="AW540" s="22"/>
      <c r="AX540" s="20" t="s">
        <v>23</v>
      </c>
      <c r="AY540" s="20">
        <v>10</v>
      </c>
      <c r="AZ540" s="20" t="s">
        <v>24</v>
      </c>
      <c r="BA540" s="20">
        <v>90</v>
      </c>
      <c r="BD540" s="14"/>
      <c r="BJ540" t="s">
        <v>171</v>
      </c>
      <c r="BK540" t="s">
        <v>166</v>
      </c>
      <c r="BN540" s="36">
        <v>299</v>
      </c>
      <c r="BO540" s="36">
        <v>299</v>
      </c>
      <c r="BP540">
        <f t="shared" si="45"/>
        <v>408</v>
      </c>
      <c r="BR540" s="38">
        <v>44733</v>
      </c>
      <c r="BS540" s="20" t="s">
        <v>167</v>
      </c>
      <c r="BT540" s="20" t="str">
        <f t="shared" si="44"/>
        <v>InCasa_COR22D537</v>
      </c>
    </row>
    <row r="541" spans="2:72" ht="18.75" customHeight="1" x14ac:dyDescent="0.25">
      <c r="B541" s="20">
        <f t="shared" si="46"/>
        <v>538</v>
      </c>
      <c r="C541" s="22" t="str">
        <f t="shared" si="47"/>
        <v>In Casa #538</v>
      </c>
      <c r="D541" t="str">
        <f t="shared" si="48"/>
        <v>COR22D538</v>
      </c>
      <c r="E541" s="56" t="s">
        <v>207</v>
      </c>
      <c r="F541" s="20">
        <v>1000</v>
      </c>
      <c r="G541" s="63" t="s">
        <v>201</v>
      </c>
      <c r="H541" s="23" t="s">
        <v>157</v>
      </c>
      <c r="J541" s="57" t="s">
        <v>192</v>
      </c>
      <c r="K541" s="22" t="s">
        <v>193</v>
      </c>
      <c r="L541" s="57" t="s">
        <v>158</v>
      </c>
      <c r="M541" s="22">
        <v>1</v>
      </c>
      <c r="V541" s="57" t="s">
        <v>194</v>
      </c>
      <c r="AW541" s="22"/>
      <c r="AX541" s="20" t="s">
        <v>23</v>
      </c>
      <c r="AY541" s="20">
        <v>10</v>
      </c>
      <c r="AZ541" s="20" t="s">
        <v>24</v>
      </c>
      <c r="BA541" s="20">
        <v>90</v>
      </c>
      <c r="BD541" s="14"/>
      <c r="BJ541" t="s">
        <v>171</v>
      </c>
      <c r="BK541" t="s">
        <v>166</v>
      </c>
      <c r="BN541" s="36">
        <v>299</v>
      </c>
      <c r="BO541" s="36">
        <v>299</v>
      </c>
      <c r="BP541">
        <f t="shared" si="45"/>
        <v>408</v>
      </c>
      <c r="BR541" s="38">
        <v>44733</v>
      </c>
      <c r="BS541" s="20" t="s">
        <v>167</v>
      </c>
      <c r="BT541" s="20" t="str">
        <f t="shared" si="44"/>
        <v>InCasa_COR22D538</v>
      </c>
    </row>
    <row r="542" spans="2:72" ht="18.75" customHeight="1" x14ac:dyDescent="0.25">
      <c r="B542" s="20">
        <f t="shared" si="46"/>
        <v>539</v>
      </c>
      <c r="C542" s="22" t="str">
        <f t="shared" si="47"/>
        <v>In Casa #539</v>
      </c>
      <c r="D542" t="str">
        <f t="shared" si="48"/>
        <v>COR22D539</v>
      </c>
      <c r="E542" s="56" t="s">
        <v>207</v>
      </c>
      <c r="F542" s="20">
        <v>1000</v>
      </c>
      <c r="G542" s="63" t="s">
        <v>201</v>
      </c>
      <c r="H542" s="23" t="s">
        <v>157</v>
      </c>
      <c r="J542" s="57" t="s">
        <v>192</v>
      </c>
      <c r="K542" s="22" t="s">
        <v>193</v>
      </c>
      <c r="L542" s="57" t="s">
        <v>158</v>
      </c>
      <c r="M542" s="22">
        <v>1</v>
      </c>
      <c r="V542" s="57" t="s">
        <v>194</v>
      </c>
      <c r="AW542" s="22"/>
      <c r="AX542" s="20" t="s">
        <v>23</v>
      </c>
      <c r="AY542" s="20">
        <v>10</v>
      </c>
      <c r="AZ542" s="20" t="s">
        <v>24</v>
      </c>
      <c r="BA542" s="20">
        <v>90</v>
      </c>
      <c r="BD542" s="14"/>
      <c r="BJ542" t="s">
        <v>171</v>
      </c>
      <c r="BK542" t="s">
        <v>166</v>
      </c>
      <c r="BN542" s="36">
        <v>299</v>
      </c>
      <c r="BO542" s="36">
        <v>299</v>
      </c>
      <c r="BP542">
        <f t="shared" si="45"/>
        <v>408</v>
      </c>
      <c r="BR542" s="38">
        <v>44733</v>
      </c>
      <c r="BS542" s="20" t="s">
        <v>167</v>
      </c>
      <c r="BT542" s="20" t="str">
        <f t="shared" si="44"/>
        <v>InCasa_COR22D539</v>
      </c>
    </row>
    <row r="543" spans="2:72" ht="18.75" customHeight="1" x14ac:dyDescent="0.25">
      <c r="B543" s="20">
        <f t="shared" si="46"/>
        <v>540</v>
      </c>
      <c r="C543" s="22" t="str">
        <f t="shared" si="47"/>
        <v>In Casa #540</v>
      </c>
      <c r="D543" t="str">
        <f t="shared" si="48"/>
        <v>COR22D540</v>
      </c>
      <c r="E543" s="56" t="s">
        <v>207</v>
      </c>
      <c r="F543" s="20">
        <v>1000</v>
      </c>
      <c r="G543" s="63" t="s">
        <v>201</v>
      </c>
      <c r="H543" s="23" t="s">
        <v>157</v>
      </c>
      <c r="J543" s="57" t="s">
        <v>192</v>
      </c>
      <c r="K543" s="22" t="s">
        <v>193</v>
      </c>
      <c r="L543" s="57" t="s">
        <v>158</v>
      </c>
      <c r="M543" s="22">
        <v>1</v>
      </c>
      <c r="V543" s="57" t="s">
        <v>194</v>
      </c>
      <c r="AW543" s="22"/>
      <c r="AX543" s="20" t="s">
        <v>23</v>
      </c>
      <c r="AY543" s="20">
        <v>10</v>
      </c>
      <c r="AZ543" s="20" t="s">
        <v>24</v>
      </c>
      <c r="BA543" s="20">
        <v>90</v>
      </c>
      <c r="BD543" s="14"/>
      <c r="BJ543" t="s">
        <v>171</v>
      </c>
      <c r="BK543" t="s">
        <v>166</v>
      </c>
      <c r="BN543" s="36">
        <v>299</v>
      </c>
      <c r="BO543" s="36">
        <v>299</v>
      </c>
      <c r="BP543">
        <f t="shared" si="45"/>
        <v>408</v>
      </c>
      <c r="BR543" s="38">
        <v>44733</v>
      </c>
      <c r="BS543" s="20" t="s">
        <v>167</v>
      </c>
      <c r="BT543" s="20" t="str">
        <f t="shared" si="44"/>
        <v>InCasa_COR22D540</v>
      </c>
    </row>
    <row r="544" spans="2:72" ht="18.75" customHeight="1" x14ac:dyDescent="0.25">
      <c r="B544" s="20">
        <f t="shared" si="46"/>
        <v>541</v>
      </c>
      <c r="C544" s="22" t="str">
        <f t="shared" si="47"/>
        <v>In Casa #541</v>
      </c>
      <c r="D544" t="str">
        <f t="shared" si="48"/>
        <v>COR22D541</v>
      </c>
      <c r="E544" s="56" t="s">
        <v>207</v>
      </c>
      <c r="F544" s="20">
        <v>1000</v>
      </c>
      <c r="G544" s="63" t="s">
        <v>201</v>
      </c>
      <c r="H544" s="23" t="s">
        <v>157</v>
      </c>
      <c r="J544" s="57" t="s">
        <v>192</v>
      </c>
      <c r="K544" s="22" t="s">
        <v>193</v>
      </c>
      <c r="L544" s="57" t="s">
        <v>158</v>
      </c>
      <c r="M544" s="22">
        <v>1</v>
      </c>
      <c r="V544" s="57" t="s">
        <v>194</v>
      </c>
      <c r="AW544" s="22"/>
      <c r="AX544" s="20" t="s">
        <v>23</v>
      </c>
      <c r="AY544" s="20">
        <v>10</v>
      </c>
      <c r="AZ544" s="20" t="s">
        <v>24</v>
      </c>
      <c r="BA544" s="20">
        <v>90</v>
      </c>
      <c r="BD544" s="14"/>
      <c r="BJ544" t="s">
        <v>171</v>
      </c>
      <c r="BK544" t="s">
        <v>166</v>
      </c>
      <c r="BN544" s="36">
        <v>299</v>
      </c>
      <c r="BO544" s="36">
        <v>299</v>
      </c>
      <c r="BP544">
        <f t="shared" si="45"/>
        <v>408</v>
      </c>
      <c r="BR544" s="38">
        <v>44733</v>
      </c>
      <c r="BS544" s="20" t="s">
        <v>167</v>
      </c>
      <c r="BT544" s="20" t="str">
        <f t="shared" si="44"/>
        <v>InCasa_COR22D541</v>
      </c>
    </row>
    <row r="545" spans="2:72" ht="18.75" customHeight="1" x14ac:dyDescent="0.25">
      <c r="B545" s="20">
        <f t="shared" si="46"/>
        <v>542</v>
      </c>
      <c r="C545" s="22" t="str">
        <f t="shared" si="47"/>
        <v>In Casa #542</v>
      </c>
      <c r="D545" t="str">
        <f t="shared" si="48"/>
        <v>COR22D542</v>
      </c>
      <c r="E545" s="56" t="s">
        <v>207</v>
      </c>
      <c r="F545" s="20">
        <v>1000</v>
      </c>
      <c r="G545" s="63" t="s">
        <v>201</v>
      </c>
      <c r="H545" s="23" t="s">
        <v>157</v>
      </c>
      <c r="J545" s="57" t="s">
        <v>192</v>
      </c>
      <c r="K545" s="22" t="s">
        <v>193</v>
      </c>
      <c r="L545" s="57" t="s">
        <v>158</v>
      </c>
      <c r="M545" s="22">
        <v>1</v>
      </c>
      <c r="V545" s="57" t="s">
        <v>194</v>
      </c>
      <c r="AW545" s="22"/>
      <c r="AX545" s="20" t="s">
        <v>23</v>
      </c>
      <c r="AY545" s="20">
        <v>10</v>
      </c>
      <c r="AZ545" s="20" t="s">
        <v>24</v>
      </c>
      <c r="BA545" s="20">
        <v>90</v>
      </c>
      <c r="BD545" s="14"/>
      <c r="BJ545" t="s">
        <v>171</v>
      </c>
      <c r="BK545" t="s">
        <v>166</v>
      </c>
      <c r="BN545" s="36">
        <v>299</v>
      </c>
      <c r="BO545" s="36">
        <v>299</v>
      </c>
      <c r="BP545">
        <f t="shared" si="45"/>
        <v>408</v>
      </c>
      <c r="BR545" s="38">
        <v>44733</v>
      </c>
      <c r="BS545" s="20" t="s">
        <v>167</v>
      </c>
      <c r="BT545" s="20" t="str">
        <f t="shared" si="44"/>
        <v>InCasa_COR22D542</v>
      </c>
    </row>
    <row r="546" spans="2:72" ht="18.75" customHeight="1" x14ac:dyDescent="0.25">
      <c r="B546" s="20">
        <f t="shared" si="46"/>
        <v>543</v>
      </c>
      <c r="C546" s="22" t="str">
        <f t="shared" si="47"/>
        <v>In Casa #543</v>
      </c>
      <c r="D546" t="str">
        <f t="shared" si="48"/>
        <v>COR22D543</v>
      </c>
      <c r="E546" s="56" t="s">
        <v>207</v>
      </c>
      <c r="F546" s="20">
        <v>1000</v>
      </c>
      <c r="G546" s="63" t="s">
        <v>201</v>
      </c>
      <c r="H546" s="23" t="s">
        <v>157</v>
      </c>
      <c r="J546" s="57" t="s">
        <v>192</v>
      </c>
      <c r="K546" s="22" t="s">
        <v>193</v>
      </c>
      <c r="L546" s="57" t="s">
        <v>158</v>
      </c>
      <c r="M546" s="22">
        <v>1</v>
      </c>
      <c r="V546" s="57" t="s">
        <v>194</v>
      </c>
      <c r="AW546" s="22"/>
      <c r="AX546" s="20" t="s">
        <v>23</v>
      </c>
      <c r="AY546" s="20">
        <v>10</v>
      </c>
      <c r="AZ546" s="20" t="s">
        <v>24</v>
      </c>
      <c r="BA546" s="20">
        <v>90</v>
      </c>
      <c r="BD546" s="14"/>
      <c r="BJ546" t="s">
        <v>171</v>
      </c>
      <c r="BK546" t="s">
        <v>166</v>
      </c>
      <c r="BN546" s="36">
        <v>299</v>
      </c>
      <c r="BO546" s="36">
        <v>299</v>
      </c>
      <c r="BP546">
        <f t="shared" si="45"/>
        <v>408</v>
      </c>
      <c r="BR546" s="38">
        <v>44733</v>
      </c>
      <c r="BS546" s="20" t="s">
        <v>167</v>
      </c>
      <c r="BT546" s="20" t="str">
        <f t="shared" si="44"/>
        <v>InCasa_COR22D543</v>
      </c>
    </row>
    <row r="547" spans="2:72" ht="18.75" customHeight="1" x14ac:dyDescent="0.25">
      <c r="B547" s="20">
        <f t="shared" si="46"/>
        <v>544</v>
      </c>
      <c r="C547" s="22" t="str">
        <f t="shared" si="47"/>
        <v>In Casa #544</v>
      </c>
      <c r="D547" t="str">
        <f t="shared" si="48"/>
        <v>COR22D544</v>
      </c>
      <c r="E547" s="56" t="s">
        <v>207</v>
      </c>
      <c r="F547" s="20">
        <v>1000</v>
      </c>
      <c r="G547" s="63" t="s">
        <v>201</v>
      </c>
      <c r="H547" s="23" t="s">
        <v>157</v>
      </c>
      <c r="J547" s="57" t="s">
        <v>192</v>
      </c>
      <c r="K547" s="22" t="s">
        <v>193</v>
      </c>
      <c r="L547" s="57" t="s">
        <v>158</v>
      </c>
      <c r="M547" s="22">
        <v>1</v>
      </c>
      <c r="V547" s="57" t="s">
        <v>194</v>
      </c>
      <c r="AW547" s="22"/>
      <c r="AX547" s="20" t="s">
        <v>23</v>
      </c>
      <c r="AY547" s="20">
        <v>10</v>
      </c>
      <c r="AZ547" s="20" t="s">
        <v>24</v>
      </c>
      <c r="BA547" s="20">
        <v>90</v>
      </c>
      <c r="BD547" s="14"/>
      <c r="BJ547" t="s">
        <v>171</v>
      </c>
      <c r="BK547" t="s">
        <v>166</v>
      </c>
      <c r="BN547" s="36">
        <v>299</v>
      </c>
      <c r="BO547" s="36">
        <v>299</v>
      </c>
      <c r="BP547">
        <f t="shared" si="45"/>
        <v>408</v>
      </c>
      <c r="BR547" s="38">
        <v>44733</v>
      </c>
      <c r="BS547" s="20" t="s">
        <v>167</v>
      </c>
      <c r="BT547" s="20" t="str">
        <f t="shared" si="44"/>
        <v>InCasa_COR22D544</v>
      </c>
    </row>
    <row r="548" spans="2:72" ht="18.75" customHeight="1" x14ac:dyDescent="0.25">
      <c r="B548" s="20">
        <f t="shared" si="46"/>
        <v>545</v>
      </c>
      <c r="C548" s="22" t="str">
        <f t="shared" si="47"/>
        <v>In Casa #545</v>
      </c>
      <c r="D548" t="str">
        <f t="shared" si="48"/>
        <v>COR22D545</v>
      </c>
      <c r="E548" s="56" t="s">
        <v>207</v>
      </c>
      <c r="F548" s="20">
        <v>1000</v>
      </c>
      <c r="G548" s="63" t="s">
        <v>201</v>
      </c>
      <c r="H548" s="23" t="s">
        <v>157</v>
      </c>
      <c r="J548" s="57" t="s">
        <v>192</v>
      </c>
      <c r="K548" s="22" t="s">
        <v>193</v>
      </c>
      <c r="L548" s="57" t="s">
        <v>158</v>
      </c>
      <c r="M548" s="22">
        <v>1</v>
      </c>
      <c r="V548" s="57" t="s">
        <v>194</v>
      </c>
      <c r="AW548" s="22"/>
      <c r="AX548" s="20" t="s">
        <v>23</v>
      </c>
      <c r="AY548" s="20">
        <v>10</v>
      </c>
      <c r="AZ548" s="20" t="s">
        <v>24</v>
      </c>
      <c r="BA548" s="20">
        <v>90</v>
      </c>
      <c r="BD548" s="14"/>
      <c r="BJ548" t="s">
        <v>171</v>
      </c>
      <c r="BK548" t="s">
        <v>166</v>
      </c>
      <c r="BN548" s="36">
        <v>299</v>
      </c>
      <c r="BO548" s="36">
        <v>299</v>
      </c>
      <c r="BP548">
        <f t="shared" si="45"/>
        <v>408</v>
      </c>
      <c r="BR548" s="38">
        <v>44733</v>
      </c>
      <c r="BS548" s="20" t="s">
        <v>167</v>
      </c>
      <c r="BT548" s="20" t="str">
        <f t="shared" si="44"/>
        <v>InCasa_COR22D545</v>
      </c>
    </row>
    <row r="549" spans="2:72" ht="18.75" customHeight="1" x14ac:dyDescent="0.25">
      <c r="B549" s="20">
        <f t="shared" si="46"/>
        <v>546</v>
      </c>
      <c r="C549" s="22" t="str">
        <f t="shared" si="47"/>
        <v>In Casa #546</v>
      </c>
      <c r="D549" t="str">
        <f t="shared" si="48"/>
        <v>COR22D546</v>
      </c>
      <c r="E549" s="56" t="s">
        <v>207</v>
      </c>
      <c r="F549" s="20">
        <v>1000</v>
      </c>
      <c r="G549" s="63" t="s">
        <v>201</v>
      </c>
      <c r="H549" s="23" t="s">
        <v>157</v>
      </c>
      <c r="J549" s="57" t="s">
        <v>192</v>
      </c>
      <c r="K549" s="22" t="s">
        <v>193</v>
      </c>
      <c r="L549" s="57" t="s">
        <v>158</v>
      </c>
      <c r="M549" s="22">
        <v>1</v>
      </c>
      <c r="V549" s="57" t="s">
        <v>194</v>
      </c>
      <c r="AW549" s="22"/>
      <c r="AX549" s="20" t="s">
        <v>23</v>
      </c>
      <c r="AY549" s="20">
        <v>10</v>
      </c>
      <c r="AZ549" s="20" t="s">
        <v>24</v>
      </c>
      <c r="BA549" s="20">
        <v>90</v>
      </c>
      <c r="BD549" s="14"/>
      <c r="BJ549" t="s">
        <v>171</v>
      </c>
      <c r="BK549" t="s">
        <v>166</v>
      </c>
      <c r="BN549" s="36">
        <v>299</v>
      </c>
      <c r="BO549" s="36">
        <v>299</v>
      </c>
      <c r="BP549">
        <f t="shared" si="45"/>
        <v>408</v>
      </c>
      <c r="BR549" s="38">
        <v>44733</v>
      </c>
      <c r="BS549" s="20" t="s">
        <v>167</v>
      </c>
      <c r="BT549" s="20" t="str">
        <f t="shared" si="44"/>
        <v>InCasa_COR22D546</v>
      </c>
    </row>
    <row r="550" spans="2:72" ht="18.75" customHeight="1" x14ac:dyDescent="0.25">
      <c r="B550" s="20">
        <f t="shared" si="46"/>
        <v>547</v>
      </c>
      <c r="C550" s="22" t="str">
        <f t="shared" si="47"/>
        <v>In Casa #547</v>
      </c>
      <c r="D550" t="str">
        <f t="shared" si="48"/>
        <v>COR22D547</v>
      </c>
      <c r="E550" s="56" t="s">
        <v>207</v>
      </c>
      <c r="F550" s="20">
        <v>1000</v>
      </c>
      <c r="G550" s="63" t="s">
        <v>201</v>
      </c>
      <c r="H550" s="23" t="s">
        <v>157</v>
      </c>
      <c r="J550" s="57" t="s">
        <v>192</v>
      </c>
      <c r="K550" s="22" t="s">
        <v>193</v>
      </c>
      <c r="L550" s="57" t="s">
        <v>158</v>
      </c>
      <c r="M550" s="22">
        <v>1</v>
      </c>
      <c r="V550" s="57" t="s">
        <v>194</v>
      </c>
      <c r="AW550" s="22"/>
      <c r="AX550" s="20" t="s">
        <v>23</v>
      </c>
      <c r="AY550" s="20">
        <v>10</v>
      </c>
      <c r="AZ550" s="20" t="s">
        <v>24</v>
      </c>
      <c r="BA550" s="20">
        <v>90</v>
      </c>
      <c r="BD550" s="14"/>
      <c r="BJ550" t="s">
        <v>171</v>
      </c>
      <c r="BK550" t="s">
        <v>166</v>
      </c>
      <c r="BN550" s="36">
        <v>299</v>
      </c>
      <c r="BO550" s="36">
        <v>299</v>
      </c>
      <c r="BP550">
        <f t="shared" si="45"/>
        <v>408</v>
      </c>
      <c r="BR550" s="38">
        <v>44733</v>
      </c>
      <c r="BS550" s="20" t="s">
        <v>167</v>
      </c>
      <c r="BT550" s="20" t="str">
        <f t="shared" si="44"/>
        <v>InCasa_COR22D547</v>
      </c>
    </row>
    <row r="551" spans="2:72" ht="18.75" customHeight="1" x14ac:dyDescent="0.25">
      <c r="B551" s="20">
        <f t="shared" si="46"/>
        <v>548</v>
      </c>
      <c r="C551" s="22" t="str">
        <f t="shared" si="47"/>
        <v>In Casa #548</v>
      </c>
      <c r="D551" t="str">
        <f t="shared" si="48"/>
        <v>COR22D548</v>
      </c>
      <c r="E551" s="56" t="s">
        <v>207</v>
      </c>
      <c r="F551" s="20">
        <v>1000</v>
      </c>
      <c r="G551" s="63" t="s">
        <v>201</v>
      </c>
      <c r="H551" s="23" t="s">
        <v>157</v>
      </c>
      <c r="J551" s="57" t="s">
        <v>192</v>
      </c>
      <c r="K551" s="22" t="s">
        <v>193</v>
      </c>
      <c r="L551" s="57" t="s">
        <v>158</v>
      </c>
      <c r="M551" s="22">
        <v>1</v>
      </c>
      <c r="V551" s="57" t="s">
        <v>194</v>
      </c>
      <c r="AW551" s="22"/>
      <c r="AX551" s="20" t="s">
        <v>23</v>
      </c>
      <c r="AY551" s="20">
        <v>10</v>
      </c>
      <c r="AZ551" s="20" t="s">
        <v>24</v>
      </c>
      <c r="BA551" s="20">
        <v>90</v>
      </c>
      <c r="BD551" s="14"/>
      <c r="BJ551" t="s">
        <v>171</v>
      </c>
      <c r="BK551" t="s">
        <v>166</v>
      </c>
      <c r="BN551" s="36">
        <v>299</v>
      </c>
      <c r="BO551" s="36">
        <v>299</v>
      </c>
      <c r="BP551">
        <f t="shared" si="45"/>
        <v>408</v>
      </c>
      <c r="BR551" s="38">
        <v>44733</v>
      </c>
      <c r="BS551" s="20" t="s">
        <v>167</v>
      </c>
      <c r="BT551" s="20" t="str">
        <f t="shared" si="44"/>
        <v>InCasa_COR22D548</v>
      </c>
    </row>
    <row r="552" spans="2:72" ht="18.75" customHeight="1" x14ac:dyDescent="0.25">
      <c r="B552" s="20">
        <f t="shared" si="46"/>
        <v>549</v>
      </c>
      <c r="C552" s="22" t="str">
        <f t="shared" si="47"/>
        <v>In Casa #549</v>
      </c>
      <c r="D552" t="str">
        <f t="shared" si="48"/>
        <v>COR22D549</v>
      </c>
      <c r="E552" s="56" t="s">
        <v>207</v>
      </c>
      <c r="F552" s="20">
        <v>1000</v>
      </c>
      <c r="G552" s="63" t="s">
        <v>201</v>
      </c>
      <c r="H552" s="23" t="s">
        <v>157</v>
      </c>
      <c r="J552" s="57" t="s">
        <v>192</v>
      </c>
      <c r="K552" s="22" t="s">
        <v>193</v>
      </c>
      <c r="L552" s="57" t="s">
        <v>158</v>
      </c>
      <c r="M552" s="22">
        <v>1</v>
      </c>
      <c r="V552" s="57" t="s">
        <v>194</v>
      </c>
      <c r="AW552" s="22"/>
      <c r="AX552" s="20" t="s">
        <v>23</v>
      </c>
      <c r="AY552" s="20">
        <v>10</v>
      </c>
      <c r="AZ552" s="20" t="s">
        <v>24</v>
      </c>
      <c r="BA552" s="20">
        <v>90</v>
      </c>
      <c r="BD552" s="14"/>
      <c r="BJ552" t="s">
        <v>171</v>
      </c>
      <c r="BK552" t="s">
        <v>166</v>
      </c>
      <c r="BN552" s="36">
        <v>299</v>
      </c>
      <c r="BO552" s="36">
        <v>299</v>
      </c>
      <c r="BP552">
        <f t="shared" si="45"/>
        <v>408</v>
      </c>
      <c r="BR552" s="38">
        <v>44733</v>
      </c>
      <c r="BS552" s="20" t="s">
        <v>167</v>
      </c>
      <c r="BT552" s="20" t="str">
        <f t="shared" si="44"/>
        <v>InCasa_COR22D549</v>
      </c>
    </row>
    <row r="553" spans="2:72" ht="18.75" customHeight="1" x14ac:dyDescent="0.25">
      <c r="B553" s="20">
        <f t="shared" si="46"/>
        <v>550</v>
      </c>
      <c r="C553" s="22" t="str">
        <f t="shared" si="47"/>
        <v>In Casa #550</v>
      </c>
      <c r="D553" t="str">
        <f t="shared" si="48"/>
        <v>COR22D550</v>
      </c>
      <c r="E553" s="56" t="s">
        <v>207</v>
      </c>
      <c r="F553" s="20">
        <v>1000</v>
      </c>
      <c r="G553" s="63" t="s">
        <v>201</v>
      </c>
      <c r="H553" s="23" t="s">
        <v>157</v>
      </c>
      <c r="J553" s="57" t="s">
        <v>192</v>
      </c>
      <c r="K553" s="22" t="s">
        <v>193</v>
      </c>
      <c r="L553" s="57" t="s">
        <v>158</v>
      </c>
      <c r="M553" s="22">
        <v>1</v>
      </c>
      <c r="V553" s="57" t="s">
        <v>194</v>
      </c>
      <c r="AW553" s="22"/>
      <c r="AX553" s="20" t="s">
        <v>23</v>
      </c>
      <c r="AY553" s="20">
        <v>10</v>
      </c>
      <c r="AZ553" s="20" t="s">
        <v>24</v>
      </c>
      <c r="BA553" s="20">
        <v>90</v>
      </c>
      <c r="BD553" s="14"/>
      <c r="BJ553" t="s">
        <v>171</v>
      </c>
      <c r="BK553" t="s">
        <v>166</v>
      </c>
      <c r="BN553" s="36">
        <v>299</v>
      </c>
      <c r="BO553" s="36">
        <v>299</v>
      </c>
      <c r="BP553">
        <f t="shared" si="45"/>
        <v>408</v>
      </c>
      <c r="BR553" s="38">
        <v>44733</v>
      </c>
      <c r="BS553" s="20" t="s">
        <v>167</v>
      </c>
      <c r="BT553" s="20" t="str">
        <f t="shared" si="44"/>
        <v>InCasa_COR22D550</v>
      </c>
    </row>
    <row r="554" spans="2:72" ht="18.75" customHeight="1" x14ac:dyDescent="0.25">
      <c r="B554" s="20">
        <f t="shared" si="46"/>
        <v>551</v>
      </c>
      <c r="C554" s="22" t="str">
        <f t="shared" si="47"/>
        <v>In Casa #551</v>
      </c>
      <c r="D554" t="str">
        <f t="shared" si="48"/>
        <v>COR22D551</v>
      </c>
      <c r="E554" s="56" t="s">
        <v>207</v>
      </c>
      <c r="F554" s="20">
        <v>1000</v>
      </c>
      <c r="G554" s="63" t="s">
        <v>201</v>
      </c>
      <c r="H554" s="23" t="s">
        <v>157</v>
      </c>
      <c r="J554" s="57" t="s">
        <v>192</v>
      </c>
      <c r="K554" s="22" t="s">
        <v>193</v>
      </c>
      <c r="L554" s="57" t="s">
        <v>158</v>
      </c>
      <c r="M554" s="22">
        <v>1</v>
      </c>
      <c r="V554" s="57" t="s">
        <v>194</v>
      </c>
      <c r="AW554" s="22"/>
      <c r="AX554" s="20" t="s">
        <v>23</v>
      </c>
      <c r="AY554" s="20">
        <v>10</v>
      </c>
      <c r="AZ554" s="20" t="s">
        <v>24</v>
      </c>
      <c r="BA554" s="20">
        <v>90</v>
      </c>
      <c r="BD554" s="14"/>
      <c r="BJ554" t="s">
        <v>171</v>
      </c>
      <c r="BK554" t="s">
        <v>166</v>
      </c>
      <c r="BN554" s="36">
        <v>299</v>
      </c>
      <c r="BO554" s="36">
        <v>299</v>
      </c>
      <c r="BP554">
        <f t="shared" si="45"/>
        <v>408</v>
      </c>
      <c r="BR554" s="38">
        <v>44733</v>
      </c>
      <c r="BS554" s="20" t="s">
        <v>167</v>
      </c>
      <c r="BT554" s="20" t="str">
        <f t="shared" si="44"/>
        <v>InCasa_COR22D551</v>
      </c>
    </row>
    <row r="555" spans="2:72" ht="18.75" customHeight="1" x14ac:dyDescent="0.25">
      <c r="B555" s="20">
        <f t="shared" si="46"/>
        <v>552</v>
      </c>
      <c r="C555" s="22" t="str">
        <f t="shared" si="47"/>
        <v>In Casa #552</v>
      </c>
      <c r="D555" t="str">
        <f t="shared" si="48"/>
        <v>COR22D552</v>
      </c>
      <c r="E555" s="56" t="s">
        <v>207</v>
      </c>
      <c r="F555" s="20">
        <v>1000</v>
      </c>
      <c r="G555" s="63" t="s">
        <v>201</v>
      </c>
      <c r="H555" s="23" t="s">
        <v>157</v>
      </c>
      <c r="J555" s="57" t="s">
        <v>192</v>
      </c>
      <c r="K555" s="22" t="s">
        <v>193</v>
      </c>
      <c r="L555" s="57" t="s">
        <v>158</v>
      </c>
      <c r="M555" s="22">
        <v>1</v>
      </c>
      <c r="V555" s="57" t="s">
        <v>194</v>
      </c>
      <c r="AW555" s="22"/>
      <c r="AX555" s="20" t="s">
        <v>23</v>
      </c>
      <c r="AY555" s="20">
        <v>10</v>
      </c>
      <c r="AZ555" s="20" t="s">
        <v>24</v>
      </c>
      <c r="BA555" s="20">
        <v>90</v>
      </c>
      <c r="BD555" s="14"/>
      <c r="BJ555" t="s">
        <v>171</v>
      </c>
      <c r="BK555" t="s">
        <v>166</v>
      </c>
      <c r="BN555" s="36">
        <v>299</v>
      </c>
      <c r="BO555" s="36">
        <v>299</v>
      </c>
      <c r="BP555">
        <f t="shared" si="45"/>
        <v>408</v>
      </c>
      <c r="BR555" s="38">
        <v>44733</v>
      </c>
      <c r="BS555" s="20" t="s">
        <v>167</v>
      </c>
      <c r="BT555" s="20" t="str">
        <f t="shared" si="44"/>
        <v>InCasa_COR22D552</v>
      </c>
    </row>
    <row r="556" spans="2:72" ht="18.75" customHeight="1" x14ac:dyDescent="0.25">
      <c r="B556" s="20">
        <f t="shared" si="46"/>
        <v>553</v>
      </c>
      <c r="C556" s="22" t="str">
        <f t="shared" si="47"/>
        <v>In Casa #553</v>
      </c>
      <c r="D556" t="str">
        <f t="shared" si="48"/>
        <v>COR22D553</v>
      </c>
      <c r="E556" s="56" t="s">
        <v>207</v>
      </c>
      <c r="F556" s="20">
        <v>1000</v>
      </c>
      <c r="G556" s="63" t="s">
        <v>201</v>
      </c>
      <c r="H556" s="23" t="s">
        <v>157</v>
      </c>
      <c r="J556" s="57" t="s">
        <v>192</v>
      </c>
      <c r="K556" s="22" t="s">
        <v>193</v>
      </c>
      <c r="L556" s="57" t="s">
        <v>158</v>
      </c>
      <c r="M556" s="22">
        <v>1</v>
      </c>
      <c r="V556" s="57" t="s">
        <v>194</v>
      </c>
      <c r="AW556" s="22"/>
      <c r="AX556" s="20" t="s">
        <v>23</v>
      </c>
      <c r="AY556" s="20">
        <v>10</v>
      </c>
      <c r="AZ556" s="20" t="s">
        <v>24</v>
      </c>
      <c r="BA556" s="20">
        <v>90</v>
      </c>
      <c r="BD556" s="14"/>
      <c r="BJ556" t="s">
        <v>171</v>
      </c>
      <c r="BK556" t="s">
        <v>166</v>
      </c>
      <c r="BN556" s="36">
        <v>299</v>
      </c>
      <c r="BO556" s="36">
        <v>299</v>
      </c>
      <c r="BP556">
        <f t="shared" si="45"/>
        <v>408</v>
      </c>
      <c r="BR556" s="38">
        <v>44733</v>
      </c>
      <c r="BS556" s="20" t="s">
        <v>167</v>
      </c>
      <c r="BT556" s="20" t="str">
        <f t="shared" si="44"/>
        <v>InCasa_COR22D553</v>
      </c>
    </row>
    <row r="557" spans="2:72" ht="18.75" customHeight="1" x14ac:dyDescent="0.25">
      <c r="B557" s="20">
        <f t="shared" si="46"/>
        <v>554</v>
      </c>
      <c r="C557" s="22" t="str">
        <f t="shared" si="47"/>
        <v>In Casa #554</v>
      </c>
      <c r="D557" t="str">
        <f t="shared" si="48"/>
        <v>COR22D554</v>
      </c>
      <c r="E557" s="56" t="s">
        <v>207</v>
      </c>
      <c r="F557" s="20">
        <v>1000</v>
      </c>
      <c r="G557" s="63" t="s">
        <v>201</v>
      </c>
      <c r="H557" s="23" t="s">
        <v>157</v>
      </c>
      <c r="J557" s="57" t="s">
        <v>192</v>
      </c>
      <c r="K557" s="22" t="s">
        <v>193</v>
      </c>
      <c r="L557" s="57" t="s">
        <v>158</v>
      </c>
      <c r="M557" s="22">
        <v>1</v>
      </c>
      <c r="V557" s="57" t="s">
        <v>194</v>
      </c>
      <c r="AW557" s="22"/>
      <c r="AX557" s="20" t="s">
        <v>23</v>
      </c>
      <c r="AY557" s="20">
        <v>10</v>
      </c>
      <c r="AZ557" s="20" t="s">
        <v>24</v>
      </c>
      <c r="BA557" s="20">
        <v>90</v>
      </c>
      <c r="BD557" s="14"/>
      <c r="BJ557" t="s">
        <v>171</v>
      </c>
      <c r="BK557" t="s">
        <v>166</v>
      </c>
      <c r="BN557" s="36">
        <v>299</v>
      </c>
      <c r="BO557" s="36">
        <v>299</v>
      </c>
      <c r="BP557">
        <f t="shared" si="45"/>
        <v>408</v>
      </c>
      <c r="BR557" s="38">
        <v>44733</v>
      </c>
      <c r="BS557" s="20" t="s">
        <v>167</v>
      </c>
      <c r="BT557" s="20" t="str">
        <f t="shared" si="44"/>
        <v>InCasa_COR22D554</v>
      </c>
    </row>
    <row r="558" spans="2:72" ht="18.75" customHeight="1" x14ac:dyDescent="0.25">
      <c r="B558" s="20">
        <f t="shared" si="46"/>
        <v>555</v>
      </c>
      <c r="C558" s="22" t="str">
        <f t="shared" si="47"/>
        <v>In Casa #555</v>
      </c>
      <c r="D558" t="str">
        <f t="shared" si="48"/>
        <v>COR22D555</v>
      </c>
      <c r="E558" s="56" t="s">
        <v>207</v>
      </c>
      <c r="F558" s="20">
        <v>1000</v>
      </c>
      <c r="G558" s="63" t="s">
        <v>201</v>
      </c>
      <c r="H558" s="23" t="s">
        <v>157</v>
      </c>
      <c r="J558" s="57" t="s">
        <v>192</v>
      </c>
      <c r="K558" s="22" t="s">
        <v>193</v>
      </c>
      <c r="L558" s="57" t="s">
        <v>158</v>
      </c>
      <c r="M558" s="22">
        <v>1</v>
      </c>
      <c r="V558" s="57" t="s">
        <v>194</v>
      </c>
      <c r="AW558" s="22"/>
      <c r="AX558" s="20" t="s">
        <v>23</v>
      </c>
      <c r="AY558" s="20">
        <v>10</v>
      </c>
      <c r="AZ558" s="20" t="s">
        <v>24</v>
      </c>
      <c r="BA558" s="20">
        <v>90</v>
      </c>
      <c r="BD558" s="14"/>
      <c r="BJ558" t="s">
        <v>171</v>
      </c>
      <c r="BK558" t="s">
        <v>166</v>
      </c>
      <c r="BN558" s="36">
        <v>299</v>
      </c>
      <c r="BO558" s="36">
        <v>299</v>
      </c>
      <c r="BP558">
        <f t="shared" si="45"/>
        <v>408</v>
      </c>
      <c r="BR558" s="38">
        <v>44733</v>
      </c>
      <c r="BS558" s="20" t="s">
        <v>167</v>
      </c>
      <c r="BT558" s="20" t="str">
        <f t="shared" si="44"/>
        <v>InCasa_COR22D555</v>
      </c>
    </row>
    <row r="559" spans="2:72" ht="18.75" customHeight="1" x14ac:dyDescent="0.25">
      <c r="B559" s="20">
        <f t="shared" si="46"/>
        <v>556</v>
      </c>
      <c r="C559" s="22" t="str">
        <f t="shared" si="47"/>
        <v>In Casa #556</v>
      </c>
      <c r="D559" t="str">
        <f t="shared" si="48"/>
        <v>COR22D556</v>
      </c>
      <c r="E559" s="56" t="s">
        <v>207</v>
      </c>
      <c r="F559" s="20">
        <v>1000</v>
      </c>
      <c r="G559" s="63" t="s">
        <v>201</v>
      </c>
      <c r="H559" s="23" t="s">
        <v>157</v>
      </c>
      <c r="J559" s="57" t="s">
        <v>192</v>
      </c>
      <c r="K559" s="22" t="s">
        <v>193</v>
      </c>
      <c r="L559" s="57" t="s">
        <v>158</v>
      </c>
      <c r="M559" s="22">
        <v>1</v>
      </c>
      <c r="V559" s="57" t="s">
        <v>194</v>
      </c>
      <c r="AW559" s="22"/>
      <c r="AX559" s="20" t="s">
        <v>23</v>
      </c>
      <c r="AY559" s="20">
        <v>10</v>
      </c>
      <c r="AZ559" s="20" t="s">
        <v>24</v>
      </c>
      <c r="BA559" s="20">
        <v>90</v>
      </c>
      <c r="BD559" s="14"/>
      <c r="BJ559" t="s">
        <v>171</v>
      </c>
      <c r="BK559" t="s">
        <v>166</v>
      </c>
      <c r="BN559" s="36">
        <v>299</v>
      </c>
      <c r="BO559" s="36">
        <v>299</v>
      </c>
      <c r="BP559">
        <f t="shared" si="45"/>
        <v>408</v>
      </c>
      <c r="BR559" s="38">
        <v>44733</v>
      </c>
      <c r="BS559" s="20" t="s">
        <v>167</v>
      </c>
      <c r="BT559" s="20" t="str">
        <f t="shared" si="44"/>
        <v>InCasa_COR22D556</v>
      </c>
    </row>
    <row r="560" spans="2:72" ht="18.75" customHeight="1" x14ac:dyDescent="0.25">
      <c r="B560" s="20">
        <f t="shared" si="46"/>
        <v>557</v>
      </c>
      <c r="C560" s="22" t="str">
        <f t="shared" si="47"/>
        <v>In Casa #557</v>
      </c>
      <c r="D560" t="str">
        <f t="shared" si="48"/>
        <v>COR22D557</v>
      </c>
      <c r="E560" s="56" t="s">
        <v>207</v>
      </c>
      <c r="F560" s="20">
        <v>1000</v>
      </c>
      <c r="G560" s="63" t="s">
        <v>201</v>
      </c>
      <c r="H560" s="23" t="s">
        <v>157</v>
      </c>
      <c r="J560" s="57" t="s">
        <v>192</v>
      </c>
      <c r="K560" s="22" t="s">
        <v>193</v>
      </c>
      <c r="L560" s="57" t="s">
        <v>158</v>
      </c>
      <c r="M560" s="22">
        <v>1</v>
      </c>
      <c r="V560" s="57" t="s">
        <v>194</v>
      </c>
      <c r="AW560" s="22"/>
      <c r="AX560" s="20" t="s">
        <v>23</v>
      </c>
      <c r="AY560" s="20">
        <v>10</v>
      </c>
      <c r="AZ560" s="20" t="s">
        <v>24</v>
      </c>
      <c r="BA560" s="20">
        <v>90</v>
      </c>
      <c r="BD560" s="14"/>
      <c r="BJ560" t="s">
        <v>171</v>
      </c>
      <c r="BK560" t="s">
        <v>166</v>
      </c>
      <c r="BN560" s="36">
        <v>299</v>
      </c>
      <c r="BO560" s="36">
        <v>299</v>
      </c>
      <c r="BP560">
        <f t="shared" si="45"/>
        <v>408</v>
      </c>
      <c r="BR560" s="38">
        <v>44733</v>
      </c>
      <c r="BS560" s="20" t="s">
        <v>167</v>
      </c>
      <c r="BT560" s="20" t="str">
        <f t="shared" si="44"/>
        <v>InCasa_COR22D557</v>
      </c>
    </row>
    <row r="561" spans="2:72" ht="18.75" customHeight="1" x14ac:dyDescent="0.25">
      <c r="B561" s="20">
        <f t="shared" si="46"/>
        <v>558</v>
      </c>
      <c r="C561" s="22" t="str">
        <f t="shared" si="47"/>
        <v>In Casa #558</v>
      </c>
      <c r="D561" t="str">
        <f t="shared" si="48"/>
        <v>COR22D558</v>
      </c>
      <c r="E561" s="56" t="s">
        <v>207</v>
      </c>
      <c r="F561" s="20">
        <v>1000</v>
      </c>
      <c r="G561" s="63" t="s">
        <v>201</v>
      </c>
      <c r="H561" s="23" t="s">
        <v>157</v>
      </c>
      <c r="J561" s="57" t="s">
        <v>192</v>
      </c>
      <c r="K561" s="22" t="s">
        <v>193</v>
      </c>
      <c r="L561" s="57" t="s">
        <v>158</v>
      </c>
      <c r="M561" s="22">
        <v>1</v>
      </c>
      <c r="V561" s="57" t="s">
        <v>194</v>
      </c>
      <c r="AW561" s="22"/>
      <c r="AX561" s="20" t="s">
        <v>23</v>
      </c>
      <c r="AY561" s="20">
        <v>10</v>
      </c>
      <c r="AZ561" s="20" t="s">
        <v>24</v>
      </c>
      <c r="BA561" s="20">
        <v>90</v>
      </c>
      <c r="BD561" s="14"/>
      <c r="BJ561" t="s">
        <v>171</v>
      </c>
      <c r="BK561" t="s">
        <v>166</v>
      </c>
      <c r="BN561" s="36">
        <v>299</v>
      </c>
      <c r="BO561" s="36">
        <v>299</v>
      </c>
      <c r="BP561">
        <f t="shared" si="45"/>
        <v>408</v>
      </c>
      <c r="BR561" s="38">
        <v>44733</v>
      </c>
      <c r="BS561" s="20" t="s">
        <v>167</v>
      </c>
      <c r="BT561" s="20" t="str">
        <f t="shared" si="44"/>
        <v>InCasa_COR22D558</v>
      </c>
    </row>
    <row r="562" spans="2:72" ht="18.75" customHeight="1" x14ac:dyDescent="0.25">
      <c r="B562" s="20">
        <f t="shared" si="46"/>
        <v>559</v>
      </c>
      <c r="C562" s="22" t="str">
        <f t="shared" si="47"/>
        <v>In Casa #559</v>
      </c>
      <c r="D562" t="str">
        <f t="shared" si="48"/>
        <v>COR22D559</v>
      </c>
      <c r="E562" s="56" t="s">
        <v>207</v>
      </c>
      <c r="F562" s="20">
        <v>1000</v>
      </c>
      <c r="G562" s="63" t="s">
        <v>201</v>
      </c>
      <c r="H562" s="23" t="s">
        <v>157</v>
      </c>
      <c r="J562" s="57" t="s">
        <v>192</v>
      </c>
      <c r="K562" s="22" t="s">
        <v>193</v>
      </c>
      <c r="L562" s="57" t="s">
        <v>158</v>
      </c>
      <c r="M562" s="22">
        <v>1</v>
      </c>
      <c r="V562" s="57" t="s">
        <v>194</v>
      </c>
      <c r="AW562" s="22"/>
      <c r="AX562" s="20" t="s">
        <v>23</v>
      </c>
      <c r="AY562" s="20">
        <v>10</v>
      </c>
      <c r="AZ562" s="20" t="s">
        <v>24</v>
      </c>
      <c r="BA562" s="20">
        <v>90</v>
      </c>
      <c r="BD562" s="14"/>
      <c r="BJ562" t="s">
        <v>171</v>
      </c>
      <c r="BK562" t="s">
        <v>166</v>
      </c>
      <c r="BN562" s="36">
        <v>299</v>
      </c>
      <c r="BO562" s="36">
        <v>299</v>
      </c>
      <c r="BP562">
        <f t="shared" si="45"/>
        <v>408</v>
      </c>
      <c r="BR562" s="38">
        <v>44733</v>
      </c>
      <c r="BS562" s="20" t="s">
        <v>167</v>
      </c>
      <c r="BT562" s="20" t="str">
        <f t="shared" si="44"/>
        <v>InCasa_COR22D559</v>
      </c>
    </row>
    <row r="563" spans="2:72" ht="18.75" customHeight="1" x14ac:dyDescent="0.25">
      <c r="B563" s="20">
        <f t="shared" si="46"/>
        <v>560</v>
      </c>
      <c r="C563" s="22" t="str">
        <f t="shared" si="47"/>
        <v>In Casa #560</v>
      </c>
      <c r="D563" t="str">
        <f t="shared" si="48"/>
        <v>COR22D560</v>
      </c>
      <c r="E563" s="56" t="s">
        <v>207</v>
      </c>
      <c r="F563" s="20">
        <v>1000</v>
      </c>
      <c r="G563" s="63" t="s">
        <v>201</v>
      </c>
      <c r="H563" s="23" t="s">
        <v>157</v>
      </c>
      <c r="J563" s="57" t="s">
        <v>192</v>
      </c>
      <c r="K563" s="22" t="s">
        <v>193</v>
      </c>
      <c r="L563" s="57" t="s">
        <v>158</v>
      </c>
      <c r="M563" s="22">
        <v>1</v>
      </c>
      <c r="V563" s="57" t="s">
        <v>194</v>
      </c>
      <c r="AW563" s="22"/>
      <c r="AX563" s="20" t="s">
        <v>23</v>
      </c>
      <c r="AY563" s="20">
        <v>10</v>
      </c>
      <c r="AZ563" s="20" t="s">
        <v>24</v>
      </c>
      <c r="BA563" s="20">
        <v>90</v>
      </c>
      <c r="BD563" s="14"/>
      <c r="BJ563" t="s">
        <v>171</v>
      </c>
      <c r="BK563" t="s">
        <v>166</v>
      </c>
      <c r="BN563" s="36">
        <v>299</v>
      </c>
      <c r="BO563" s="36">
        <v>299</v>
      </c>
      <c r="BP563">
        <f t="shared" si="45"/>
        <v>408</v>
      </c>
      <c r="BR563" s="38">
        <v>44733</v>
      </c>
      <c r="BS563" s="20" t="s">
        <v>167</v>
      </c>
      <c r="BT563" s="20" t="str">
        <f t="shared" si="44"/>
        <v>InCasa_COR22D560</v>
      </c>
    </row>
    <row r="564" spans="2:72" ht="18.75" customHeight="1" x14ac:dyDescent="0.25">
      <c r="B564" s="20">
        <f t="shared" si="46"/>
        <v>561</v>
      </c>
      <c r="C564" s="22" t="str">
        <f t="shared" si="47"/>
        <v>In Casa #561</v>
      </c>
      <c r="D564" t="str">
        <f t="shared" si="48"/>
        <v>COR22D561</v>
      </c>
      <c r="E564" s="56" t="s">
        <v>207</v>
      </c>
      <c r="F564" s="20">
        <v>1000</v>
      </c>
      <c r="G564" s="63" t="s">
        <v>201</v>
      </c>
      <c r="H564" s="23" t="s">
        <v>157</v>
      </c>
      <c r="J564" s="57" t="s">
        <v>192</v>
      </c>
      <c r="K564" s="22" t="s">
        <v>193</v>
      </c>
      <c r="L564" s="57" t="s">
        <v>158</v>
      </c>
      <c r="M564" s="22">
        <v>1</v>
      </c>
      <c r="V564" s="57" t="s">
        <v>194</v>
      </c>
      <c r="AW564" s="22"/>
      <c r="AX564" s="20" t="s">
        <v>23</v>
      </c>
      <c r="AY564" s="20">
        <v>10</v>
      </c>
      <c r="AZ564" s="20" t="s">
        <v>24</v>
      </c>
      <c r="BA564" s="20">
        <v>90</v>
      </c>
      <c r="BD564" s="14"/>
      <c r="BJ564" t="s">
        <v>171</v>
      </c>
      <c r="BK564" t="s">
        <v>166</v>
      </c>
      <c r="BN564" s="36">
        <v>299</v>
      </c>
      <c r="BO564" s="36">
        <v>299</v>
      </c>
      <c r="BP564">
        <f t="shared" si="45"/>
        <v>408</v>
      </c>
      <c r="BR564" s="38">
        <v>44733</v>
      </c>
      <c r="BS564" s="20" t="s">
        <v>167</v>
      </c>
      <c r="BT564" s="20" t="str">
        <f t="shared" si="44"/>
        <v>InCasa_COR22D561</v>
      </c>
    </row>
    <row r="565" spans="2:72" ht="18.75" customHeight="1" x14ac:dyDescent="0.25">
      <c r="B565" s="20">
        <f t="shared" si="46"/>
        <v>562</v>
      </c>
      <c r="C565" s="22" t="str">
        <f t="shared" si="47"/>
        <v>In Casa #562</v>
      </c>
      <c r="D565" t="str">
        <f t="shared" si="48"/>
        <v>COR22D562</v>
      </c>
      <c r="E565" s="56" t="s">
        <v>207</v>
      </c>
      <c r="F565" s="20">
        <v>1000</v>
      </c>
      <c r="G565" s="63" t="s">
        <v>201</v>
      </c>
      <c r="H565" s="23" t="s">
        <v>157</v>
      </c>
      <c r="J565" s="57" t="s">
        <v>192</v>
      </c>
      <c r="K565" s="22" t="s">
        <v>193</v>
      </c>
      <c r="L565" s="57" t="s">
        <v>158</v>
      </c>
      <c r="M565" s="22">
        <v>1</v>
      </c>
      <c r="V565" s="57" t="s">
        <v>194</v>
      </c>
      <c r="AW565" s="22"/>
      <c r="AX565" s="20" t="s">
        <v>23</v>
      </c>
      <c r="AY565" s="20">
        <v>10</v>
      </c>
      <c r="AZ565" s="20" t="s">
        <v>24</v>
      </c>
      <c r="BA565" s="20">
        <v>90</v>
      </c>
      <c r="BD565" s="14"/>
      <c r="BJ565" t="s">
        <v>171</v>
      </c>
      <c r="BK565" t="s">
        <v>166</v>
      </c>
      <c r="BN565" s="36">
        <v>299</v>
      </c>
      <c r="BO565" s="36">
        <v>299</v>
      </c>
      <c r="BP565">
        <f t="shared" si="45"/>
        <v>408</v>
      </c>
      <c r="BR565" s="38">
        <v>44733</v>
      </c>
      <c r="BS565" s="20" t="s">
        <v>167</v>
      </c>
      <c r="BT565" s="20" t="str">
        <f t="shared" si="44"/>
        <v>InCasa_COR22D562</v>
      </c>
    </row>
    <row r="566" spans="2:72" ht="18.75" customHeight="1" x14ac:dyDescent="0.25">
      <c r="B566" s="20">
        <f t="shared" si="46"/>
        <v>563</v>
      </c>
      <c r="C566" s="22" t="str">
        <f t="shared" si="47"/>
        <v>In Casa #563</v>
      </c>
      <c r="D566" t="str">
        <f t="shared" si="48"/>
        <v>COR22D563</v>
      </c>
      <c r="E566" s="56" t="s">
        <v>207</v>
      </c>
      <c r="F566" s="20">
        <v>1000</v>
      </c>
      <c r="G566" s="63" t="s">
        <v>201</v>
      </c>
      <c r="H566" s="23" t="s">
        <v>157</v>
      </c>
      <c r="J566" s="57" t="s">
        <v>192</v>
      </c>
      <c r="K566" s="22" t="s">
        <v>193</v>
      </c>
      <c r="L566" s="57" t="s">
        <v>158</v>
      </c>
      <c r="M566" s="22">
        <v>1</v>
      </c>
      <c r="V566" s="57" t="s">
        <v>194</v>
      </c>
      <c r="AW566" s="22"/>
      <c r="AX566" s="20" t="s">
        <v>23</v>
      </c>
      <c r="AY566" s="20">
        <v>10</v>
      </c>
      <c r="AZ566" s="20" t="s">
        <v>24</v>
      </c>
      <c r="BA566" s="20">
        <v>90</v>
      </c>
      <c r="BD566" s="14"/>
      <c r="BJ566" t="s">
        <v>171</v>
      </c>
      <c r="BK566" t="s">
        <v>166</v>
      </c>
      <c r="BN566" s="36">
        <v>299</v>
      </c>
      <c r="BO566" s="36">
        <v>299</v>
      </c>
      <c r="BP566">
        <f t="shared" si="45"/>
        <v>408</v>
      </c>
      <c r="BR566" s="38">
        <v>44733</v>
      </c>
      <c r="BS566" s="20" t="s">
        <v>167</v>
      </c>
      <c r="BT566" s="20" t="str">
        <f t="shared" si="44"/>
        <v>InCasa_COR22D563</v>
      </c>
    </row>
    <row r="567" spans="2:72" ht="18.75" customHeight="1" x14ac:dyDescent="0.25">
      <c r="B567" s="20">
        <f t="shared" si="46"/>
        <v>564</v>
      </c>
      <c r="C567" s="22" t="str">
        <f t="shared" si="47"/>
        <v>In Casa #564</v>
      </c>
      <c r="D567" t="str">
        <f t="shared" si="48"/>
        <v>COR22D564</v>
      </c>
      <c r="E567" s="56" t="s">
        <v>207</v>
      </c>
      <c r="F567" s="20">
        <v>1000</v>
      </c>
      <c r="G567" s="63" t="s">
        <v>201</v>
      </c>
      <c r="H567" s="23" t="s">
        <v>157</v>
      </c>
      <c r="J567" s="57" t="s">
        <v>192</v>
      </c>
      <c r="K567" s="22" t="s">
        <v>193</v>
      </c>
      <c r="L567" s="57" t="s">
        <v>158</v>
      </c>
      <c r="M567" s="22">
        <v>1</v>
      </c>
      <c r="V567" s="57" t="s">
        <v>194</v>
      </c>
      <c r="AW567" s="22"/>
      <c r="AX567" s="20" t="s">
        <v>23</v>
      </c>
      <c r="AY567" s="20">
        <v>10</v>
      </c>
      <c r="AZ567" s="20" t="s">
        <v>24</v>
      </c>
      <c r="BA567" s="20">
        <v>90</v>
      </c>
      <c r="BD567" s="14"/>
      <c r="BJ567" t="s">
        <v>171</v>
      </c>
      <c r="BK567" t="s">
        <v>166</v>
      </c>
      <c r="BN567" s="36">
        <v>299</v>
      </c>
      <c r="BO567" s="36">
        <v>299</v>
      </c>
      <c r="BP567">
        <f t="shared" si="45"/>
        <v>408</v>
      </c>
      <c r="BR567" s="38">
        <v>44733</v>
      </c>
      <c r="BS567" s="20" t="s">
        <v>167</v>
      </c>
      <c r="BT567" s="20" t="str">
        <f t="shared" si="44"/>
        <v>InCasa_COR22D564</v>
      </c>
    </row>
    <row r="568" spans="2:72" ht="18.75" customHeight="1" x14ac:dyDescent="0.25">
      <c r="B568" s="20">
        <f t="shared" si="46"/>
        <v>565</v>
      </c>
      <c r="C568" s="22" t="str">
        <f t="shared" si="47"/>
        <v>In Casa #565</v>
      </c>
      <c r="D568" t="str">
        <f t="shared" si="48"/>
        <v>COR22D565</v>
      </c>
      <c r="E568" s="56" t="s">
        <v>207</v>
      </c>
      <c r="F568" s="20">
        <v>1000</v>
      </c>
      <c r="G568" s="63" t="s">
        <v>201</v>
      </c>
      <c r="H568" s="23" t="s">
        <v>157</v>
      </c>
      <c r="J568" s="57" t="s">
        <v>192</v>
      </c>
      <c r="K568" s="22" t="s">
        <v>193</v>
      </c>
      <c r="L568" s="57" t="s">
        <v>158</v>
      </c>
      <c r="M568" s="22">
        <v>1</v>
      </c>
      <c r="V568" s="57" t="s">
        <v>194</v>
      </c>
      <c r="AW568" s="22"/>
      <c r="AX568" s="20" t="s">
        <v>23</v>
      </c>
      <c r="AY568" s="20">
        <v>10</v>
      </c>
      <c r="AZ568" s="20" t="s">
        <v>24</v>
      </c>
      <c r="BA568" s="20">
        <v>90</v>
      </c>
      <c r="BD568" s="14"/>
      <c r="BJ568" t="s">
        <v>171</v>
      </c>
      <c r="BK568" t="s">
        <v>166</v>
      </c>
      <c r="BN568" s="36">
        <v>299</v>
      </c>
      <c r="BO568" s="36">
        <v>299</v>
      </c>
      <c r="BP568">
        <f t="shared" si="45"/>
        <v>408</v>
      </c>
      <c r="BR568" s="38">
        <v>44733</v>
      </c>
      <c r="BS568" s="20" t="s">
        <v>167</v>
      </c>
      <c r="BT568" s="20" t="str">
        <f t="shared" si="44"/>
        <v>InCasa_COR22D565</v>
      </c>
    </row>
    <row r="569" spans="2:72" ht="18.75" customHeight="1" x14ac:dyDescent="0.25">
      <c r="B569" s="20">
        <f t="shared" si="46"/>
        <v>566</v>
      </c>
      <c r="C569" s="22" t="str">
        <f t="shared" si="47"/>
        <v>In Casa #566</v>
      </c>
      <c r="D569" t="str">
        <f t="shared" si="48"/>
        <v>COR22D566</v>
      </c>
      <c r="E569" s="56" t="s">
        <v>207</v>
      </c>
      <c r="F569" s="20">
        <v>1000</v>
      </c>
      <c r="G569" s="63" t="s">
        <v>201</v>
      </c>
      <c r="H569" s="23" t="s">
        <v>157</v>
      </c>
      <c r="J569" s="57" t="s">
        <v>192</v>
      </c>
      <c r="K569" s="22" t="s">
        <v>193</v>
      </c>
      <c r="L569" s="57" t="s">
        <v>158</v>
      </c>
      <c r="M569" s="22">
        <v>1</v>
      </c>
      <c r="V569" s="57" t="s">
        <v>194</v>
      </c>
      <c r="AW569" s="22"/>
      <c r="AX569" s="20" t="s">
        <v>23</v>
      </c>
      <c r="AY569" s="20">
        <v>10</v>
      </c>
      <c r="AZ569" s="20" t="s">
        <v>24</v>
      </c>
      <c r="BA569" s="20">
        <v>90</v>
      </c>
      <c r="BD569" s="14"/>
      <c r="BJ569" t="s">
        <v>171</v>
      </c>
      <c r="BK569" t="s">
        <v>166</v>
      </c>
      <c r="BN569" s="36">
        <v>299</v>
      </c>
      <c r="BO569" s="36">
        <v>299</v>
      </c>
      <c r="BP569">
        <f t="shared" si="45"/>
        <v>408</v>
      </c>
      <c r="BR569" s="38">
        <v>44733</v>
      </c>
      <c r="BS569" s="20" t="s">
        <v>167</v>
      </c>
      <c r="BT569" s="20" t="str">
        <f t="shared" si="44"/>
        <v>InCasa_COR22D566</v>
      </c>
    </row>
    <row r="570" spans="2:72" ht="18.75" customHeight="1" x14ac:dyDescent="0.25">
      <c r="B570" s="20">
        <f t="shared" si="46"/>
        <v>567</v>
      </c>
      <c r="C570" s="22" t="str">
        <f t="shared" si="47"/>
        <v>In Casa #567</v>
      </c>
      <c r="D570" t="str">
        <f t="shared" si="48"/>
        <v>COR22D567</v>
      </c>
      <c r="E570" s="56" t="s">
        <v>207</v>
      </c>
      <c r="F570" s="20">
        <v>1000</v>
      </c>
      <c r="G570" s="63" t="s">
        <v>201</v>
      </c>
      <c r="H570" s="23" t="s">
        <v>157</v>
      </c>
      <c r="J570" s="57" t="s">
        <v>192</v>
      </c>
      <c r="K570" s="22" t="s">
        <v>193</v>
      </c>
      <c r="L570" s="57" t="s">
        <v>158</v>
      </c>
      <c r="M570" s="22">
        <v>1</v>
      </c>
      <c r="V570" s="57" t="s">
        <v>194</v>
      </c>
      <c r="AW570" s="22"/>
      <c r="AX570" s="20" t="s">
        <v>23</v>
      </c>
      <c r="AY570" s="20">
        <v>10</v>
      </c>
      <c r="AZ570" s="20" t="s">
        <v>24</v>
      </c>
      <c r="BA570" s="20">
        <v>90</v>
      </c>
      <c r="BD570" s="14"/>
      <c r="BJ570" t="s">
        <v>171</v>
      </c>
      <c r="BK570" t="s">
        <v>166</v>
      </c>
      <c r="BN570" s="36">
        <v>299</v>
      </c>
      <c r="BO570" s="36">
        <v>299</v>
      </c>
      <c r="BP570">
        <f t="shared" si="45"/>
        <v>408</v>
      </c>
      <c r="BR570" s="38">
        <v>44733</v>
      </c>
      <c r="BS570" s="20" t="s">
        <v>167</v>
      </c>
      <c r="BT570" s="20" t="str">
        <f t="shared" si="44"/>
        <v>InCasa_COR22D567</v>
      </c>
    </row>
    <row r="571" spans="2:72" ht="18.75" customHeight="1" x14ac:dyDescent="0.25">
      <c r="B571" s="20">
        <f t="shared" si="46"/>
        <v>568</v>
      </c>
      <c r="C571" s="22" t="str">
        <f t="shared" si="47"/>
        <v>In Casa #568</v>
      </c>
      <c r="D571" t="str">
        <f t="shared" si="48"/>
        <v>COR22D568</v>
      </c>
      <c r="E571" s="56" t="s">
        <v>207</v>
      </c>
      <c r="F571" s="20">
        <v>1000</v>
      </c>
      <c r="G571" s="63" t="s">
        <v>201</v>
      </c>
      <c r="H571" s="23" t="s">
        <v>157</v>
      </c>
      <c r="J571" s="57" t="s">
        <v>192</v>
      </c>
      <c r="K571" s="22" t="s">
        <v>193</v>
      </c>
      <c r="L571" s="57" t="s">
        <v>158</v>
      </c>
      <c r="M571" s="22">
        <v>1</v>
      </c>
      <c r="V571" s="57" t="s">
        <v>194</v>
      </c>
      <c r="AW571" s="22"/>
      <c r="AX571" s="20" t="s">
        <v>23</v>
      </c>
      <c r="AY571" s="20">
        <v>10</v>
      </c>
      <c r="AZ571" s="20" t="s">
        <v>24</v>
      </c>
      <c r="BA571" s="20">
        <v>90</v>
      </c>
      <c r="BD571" s="14"/>
      <c r="BJ571" t="s">
        <v>171</v>
      </c>
      <c r="BK571" t="s">
        <v>166</v>
      </c>
      <c r="BN571" s="36">
        <v>299</v>
      </c>
      <c r="BO571" s="36">
        <v>299</v>
      </c>
      <c r="BP571">
        <f t="shared" si="45"/>
        <v>408</v>
      </c>
      <c r="BR571" s="38">
        <v>44733</v>
      </c>
      <c r="BS571" s="20" t="s">
        <v>167</v>
      </c>
      <c r="BT571" s="20" t="str">
        <f t="shared" si="44"/>
        <v>InCasa_COR22D568</v>
      </c>
    </row>
    <row r="572" spans="2:72" ht="18.75" customHeight="1" x14ac:dyDescent="0.25">
      <c r="B572" s="20">
        <f t="shared" si="46"/>
        <v>569</v>
      </c>
      <c r="C572" s="22" t="str">
        <f t="shared" si="47"/>
        <v>In Casa #569</v>
      </c>
      <c r="D572" t="str">
        <f t="shared" si="48"/>
        <v>COR22D569</v>
      </c>
      <c r="E572" s="56" t="s">
        <v>207</v>
      </c>
      <c r="F572" s="20">
        <v>1000</v>
      </c>
      <c r="G572" s="63" t="s">
        <v>201</v>
      </c>
      <c r="H572" s="23" t="s">
        <v>157</v>
      </c>
      <c r="J572" s="57" t="s">
        <v>192</v>
      </c>
      <c r="K572" s="22" t="s">
        <v>193</v>
      </c>
      <c r="L572" s="57" t="s">
        <v>158</v>
      </c>
      <c r="M572" s="22">
        <v>1</v>
      </c>
      <c r="V572" s="57" t="s">
        <v>194</v>
      </c>
      <c r="AW572" s="22"/>
      <c r="AX572" s="20" t="s">
        <v>23</v>
      </c>
      <c r="AY572" s="20">
        <v>10</v>
      </c>
      <c r="AZ572" s="20" t="s">
        <v>24</v>
      </c>
      <c r="BA572" s="20">
        <v>90</v>
      </c>
      <c r="BD572" s="14"/>
      <c r="BJ572" t="s">
        <v>171</v>
      </c>
      <c r="BK572" t="s">
        <v>166</v>
      </c>
      <c r="BN572" s="36">
        <v>299</v>
      </c>
      <c r="BO572" s="36">
        <v>299</v>
      </c>
      <c r="BP572">
        <f t="shared" si="45"/>
        <v>408</v>
      </c>
      <c r="BR572" s="38">
        <v>44733</v>
      </c>
      <c r="BS572" s="20" t="s">
        <v>167</v>
      </c>
      <c r="BT572" s="20" t="str">
        <f t="shared" si="44"/>
        <v>InCasa_COR22D569</v>
      </c>
    </row>
    <row r="573" spans="2:72" ht="18.75" customHeight="1" x14ac:dyDescent="0.25">
      <c r="B573" s="20">
        <f t="shared" si="46"/>
        <v>570</v>
      </c>
      <c r="C573" s="22" t="str">
        <f t="shared" si="47"/>
        <v>In Casa #570</v>
      </c>
      <c r="D573" t="str">
        <f t="shared" si="48"/>
        <v>COR22D570</v>
      </c>
      <c r="E573" s="56" t="s">
        <v>207</v>
      </c>
      <c r="F573" s="20">
        <v>1000</v>
      </c>
      <c r="G573" s="63" t="s">
        <v>201</v>
      </c>
      <c r="H573" s="23" t="s">
        <v>157</v>
      </c>
      <c r="J573" s="57" t="s">
        <v>192</v>
      </c>
      <c r="K573" s="22" t="s">
        <v>193</v>
      </c>
      <c r="L573" s="57" t="s">
        <v>158</v>
      </c>
      <c r="M573" s="22">
        <v>1</v>
      </c>
      <c r="V573" s="57" t="s">
        <v>194</v>
      </c>
      <c r="AW573" s="22"/>
      <c r="AX573" s="20" t="s">
        <v>23</v>
      </c>
      <c r="AY573" s="20">
        <v>10</v>
      </c>
      <c r="AZ573" s="20" t="s">
        <v>24</v>
      </c>
      <c r="BA573" s="20">
        <v>90</v>
      </c>
      <c r="BD573" s="14"/>
      <c r="BJ573" t="s">
        <v>171</v>
      </c>
      <c r="BK573" t="s">
        <v>166</v>
      </c>
      <c r="BN573" s="36">
        <v>299</v>
      </c>
      <c r="BO573" s="36">
        <v>299</v>
      </c>
      <c r="BP573">
        <f t="shared" si="45"/>
        <v>408</v>
      </c>
      <c r="BR573" s="38">
        <v>44733</v>
      </c>
      <c r="BS573" s="20" t="s">
        <v>167</v>
      </c>
      <c r="BT573" s="20" t="str">
        <f t="shared" si="44"/>
        <v>InCasa_COR22D570</v>
      </c>
    </row>
    <row r="574" spans="2:72" ht="18.75" customHeight="1" x14ac:dyDescent="0.25">
      <c r="B574" s="20">
        <f t="shared" si="46"/>
        <v>571</v>
      </c>
      <c r="C574" s="22" t="str">
        <f t="shared" si="47"/>
        <v>In Casa #571</v>
      </c>
      <c r="D574" t="str">
        <f t="shared" si="48"/>
        <v>COR22D571</v>
      </c>
      <c r="E574" s="56" t="s">
        <v>207</v>
      </c>
      <c r="F574" s="20">
        <v>1000</v>
      </c>
      <c r="G574" s="63" t="s">
        <v>201</v>
      </c>
      <c r="H574" s="23" t="s">
        <v>157</v>
      </c>
      <c r="J574" s="57" t="s">
        <v>192</v>
      </c>
      <c r="K574" s="22" t="s">
        <v>193</v>
      </c>
      <c r="L574" s="57" t="s">
        <v>158</v>
      </c>
      <c r="M574" s="22">
        <v>1</v>
      </c>
      <c r="V574" s="57" t="s">
        <v>194</v>
      </c>
      <c r="AW574" s="22"/>
      <c r="AX574" s="20" t="s">
        <v>23</v>
      </c>
      <c r="AY574" s="20">
        <v>10</v>
      </c>
      <c r="AZ574" s="20" t="s">
        <v>24</v>
      </c>
      <c r="BA574" s="20">
        <v>90</v>
      </c>
      <c r="BD574" s="14"/>
      <c r="BJ574" t="s">
        <v>171</v>
      </c>
      <c r="BK574" t="s">
        <v>166</v>
      </c>
      <c r="BN574" s="36">
        <v>299</v>
      </c>
      <c r="BO574" s="36">
        <v>299</v>
      </c>
      <c r="BP574">
        <f t="shared" si="45"/>
        <v>408</v>
      </c>
      <c r="BR574" s="38">
        <v>44733</v>
      </c>
      <c r="BS574" s="20" t="s">
        <v>167</v>
      </c>
      <c r="BT574" s="20" t="str">
        <f t="shared" si="44"/>
        <v>InCasa_COR22D571</v>
      </c>
    </row>
    <row r="575" spans="2:72" ht="18.75" customHeight="1" x14ac:dyDescent="0.25">
      <c r="B575" s="20">
        <f t="shared" si="46"/>
        <v>572</v>
      </c>
      <c r="C575" s="22" t="str">
        <f t="shared" si="47"/>
        <v>In Casa #572</v>
      </c>
      <c r="D575" t="str">
        <f t="shared" si="48"/>
        <v>COR22D572</v>
      </c>
      <c r="E575" s="56" t="s">
        <v>207</v>
      </c>
      <c r="F575" s="20">
        <v>1000</v>
      </c>
      <c r="G575" s="63" t="s">
        <v>201</v>
      </c>
      <c r="H575" s="23" t="s">
        <v>157</v>
      </c>
      <c r="J575" s="57" t="s">
        <v>192</v>
      </c>
      <c r="K575" s="22" t="s">
        <v>193</v>
      </c>
      <c r="L575" s="57" t="s">
        <v>158</v>
      </c>
      <c r="M575" s="22">
        <v>1</v>
      </c>
      <c r="V575" s="57" t="s">
        <v>194</v>
      </c>
      <c r="AW575" s="22"/>
      <c r="AX575" s="20" t="s">
        <v>23</v>
      </c>
      <c r="AY575" s="20">
        <v>10</v>
      </c>
      <c r="AZ575" s="20" t="s">
        <v>24</v>
      </c>
      <c r="BA575" s="20">
        <v>90</v>
      </c>
      <c r="BD575" s="14"/>
      <c r="BJ575" t="s">
        <v>171</v>
      </c>
      <c r="BK575" t="s">
        <v>166</v>
      </c>
      <c r="BN575" s="36">
        <v>299</v>
      </c>
      <c r="BO575" s="36">
        <v>299</v>
      </c>
      <c r="BP575">
        <f t="shared" si="45"/>
        <v>408</v>
      </c>
      <c r="BR575" s="38">
        <v>44733</v>
      </c>
      <c r="BS575" s="20" t="s">
        <v>167</v>
      </c>
      <c r="BT575" s="20" t="str">
        <f t="shared" si="44"/>
        <v>InCasa_COR22D572</v>
      </c>
    </row>
    <row r="576" spans="2:72" ht="18.75" customHeight="1" x14ac:dyDescent="0.25">
      <c r="B576" s="20">
        <f t="shared" si="46"/>
        <v>573</v>
      </c>
      <c r="C576" s="22" t="str">
        <f t="shared" si="47"/>
        <v>In Casa #573</v>
      </c>
      <c r="D576" t="str">
        <f t="shared" si="48"/>
        <v>COR22D573</v>
      </c>
      <c r="E576" s="56" t="s">
        <v>207</v>
      </c>
      <c r="F576" s="20">
        <v>1000</v>
      </c>
      <c r="G576" s="63" t="s">
        <v>201</v>
      </c>
      <c r="H576" s="23" t="s">
        <v>157</v>
      </c>
      <c r="J576" s="57" t="s">
        <v>192</v>
      </c>
      <c r="K576" s="22" t="s">
        <v>193</v>
      </c>
      <c r="L576" s="57" t="s">
        <v>158</v>
      </c>
      <c r="M576" s="22">
        <v>1</v>
      </c>
      <c r="V576" s="57" t="s">
        <v>194</v>
      </c>
      <c r="AW576" s="22"/>
      <c r="AX576" s="20" t="s">
        <v>23</v>
      </c>
      <c r="AY576" s="20">
        <v>10</v>
      </c>
      <c r="AZ576" s="20" t="s">
        <v>24</v>
      </c>
      <c r="BA576" s="20">
        <v>90</v>
      </c>
      <c r="BD576" s="14"/>
      <c r="BJ576" t="s">
        <v>171</v>
      </c>
      <c r="BK576" t="s">
        <v>166</v>
      </c>
      <c r="BN576" s="36">
        <v>299</v>
      </c>
      <c r="BO576" s="36">
        <v>299</v>
      </c>
      <c r="BP576">
        <f t="shared" si="45"/>
        <v>408</v>
      </c>
      <c r="BR576" s="38">
        <v>44733</v>
      </c>
      <c r="BS576" s="20" t="s">
        <v>167</v>
      </c>
      <c r="BT576" s="20" t="str">
        <f t="shared" si="44"/>
        <v>InCasa_COR22D573</v>
      </c>
    </row>
    <row r="577" spans="2:72" ht="18.75" customHeight="1" x14ac:dyDescent="0.25">
      <c r="B577" s="20">
        <f t="shared" si="46"/>
        <v>574</v>
      </c>
      <c r="C577" s="22" t="str">
        <f t="shared" si="47"/>
        <v>In Casa #574</v>
      </c>
      <c r="D577" t="str">
        <f t="shared" si="48"/>
        <v>COR22D574</v>
      </c>
      <c r="E577" s="56" t="s">
        <v>207</v>
      </c>
      <c r="F577" s="20">
        <v>1000</v>
      </c>
      <c r="G577" s="63" t="s">
        <v>201</v>
      </c>
      <c r="H577" s="23" t="s">
        <v>157</v>
      </c>
      <c r="J577" s="57" t="s">
        <v>192</v>
      </c>
      <c r="K577" s="22" t="s">
        <v>193</v>
      </c>
      <c r="L577" s="57" t="s">
        <v>158</v>
      </c>
      <c r="M577" s="22">
        <v>1</v>
      </c>
      <c r="V577" s="57" t="s">
        <v>194</v>
      </c>
      <c r="AW577" s="22"/>
      <c r="AX577" s="20" t="s">
        <v>23</v>
      </c>
      <c r="AY577" s="20">
        <v>10</v>
      </c>
      <c r="AZ577" s="20" t="s">
        <v>24</v>
      </c>
      <c r="BA577" s="20">
        <v>90</v>
      </c>
      <c r="BD577" s="14"/>
      <c r="BJ577" t="s">
        <v>171</v>
      </c>
      <c r="BK577" t="s">
        <v>166</v>
      </c>
      <c r="BN577" s="36">
        <v>299</v>
      </c>
      <c r="BO577" s="36">
        <v>299</v>
      </c>
      <c r="BP577">
        <f t="shared" si="45"/>
        <v>408</v>
      </c>
      <c r="BR577" s="38">
        <v>44733</v>
      </c>
      <c r="BS577" s="20" t="s">
        <v>167</v>
      </c>
      <c r="BT577" s="20" t="str">
        <f t="shared" si="44"/>
        <v>InCasa_COR22D574</v>
      </c>
    </row>
    <row r="578" spans="2:72" ht="18.75" customHeight="1" x14ac:dyDescent="0.25">
      <c r="B578" s="20">
        <f t="shared" si="46"/>
        <v>575</v>
      </c>
      <c r="C578" s="22" t="str">
        <f t="shared" si="47"/>
        <v>In Casa #575</v>
      </c>
      <c r="D578" t="str">
        <f t="shared" si="48"/>
        <v>COR22D575</v>
      </c>
      <c r="E578" s="56" t="s">
        <v>207</v>
      </c>
      <c r="F578" s="20">
        <v>1000</v>
      </c>
      <c r="G578" s="63" t="s">
        <v>201</v>
      </c>
      <c r="H578" s="23" t="s">
        <v>157</v>
      </c>
      <c r="J578" s="57" t="s">
        <v>192</v>
      </c>
      <c r="K578" s="22" t="s">
        <v>193</v>
      </c>
      <c r="L578" s="57" t="s">
        <v>158</v>
      </c>
      <c r="M578" s="22">
        <v>1</v>
      </c>
      <c r="V578" s="57" t="s">
        <v>194</v>
      </c>
      <c r="AW578" s="22"/>
      <c r="AX578" s="20" t="s">
        <v>23</v>
      </c>
      <c r="AY578" s="20">
        <v>10</v>
      </c>
      <c r="AZ578" s="20" t="s">
        <v>24</v>
      </c>
      <c r="BA578" s="20">
        <v>90</v>
      </c>
      <c r="BD578" s="14"/>
      <c r="BJ578" t="s">
        <v>171</v>
      </c>
      <c r="BK578" t="s">
        <v>166</v>
      </c>
      <c r="BN578" s="36">
        <v>299</v>
      </c>
      <c r="BO578" s="36">
        <v>299</v>
      </c>
      <c r="BP578">
        <f t="shared" si="45"/>
        <v>408</v>
      </c>
      <c r="BR578" s="38">
        <v>44733</v>
      </c>
      <c r="BS578" s="20" t="s">
        <v>167</v>
      </c>
      <c r="BT578" s="20" t="str">
        <f t="shared" si="44"/>
        <v>InCasa_COR22D575</v>
      </c>
    </row>
    <row r="579" spans="2:72" ht="18.75" customHeight="1" x14ac:dyDescent="0.25">
      <c r="B579" s="20">
        <f t="shared" si="46"/>
        <v>576</v>
      </c>
      <c r="C579" s="22" t="str">
        <f t="shared" si="47"/>
        <v>In Casa #576</v>
      </c>
      <c r="D579" t="str">
        <f t="shared" si="48"/>
        <v>COR22D576</v>
      </c>
      <c r="E579" s="56" t="s">
        <v>207</v>
      </c>
      <c r="F579" s="20">
        <v>1000</v>
      </c>
      <c r="G579" s="63" t="s">
        <v>201</v>
      </c>
      <c r="H579" s="23" t="s">
        <v>157</v>
      </c>
      <c r="J579" s="57" t="s">
        <v>192</v>
      </c>
      <c r="K579" s="22" t="s">
        <v>193</v>
      </c>
      <c r="L579" s="57" t="s">
        <v>158</v>
      </c>
      <c r="M579" s="22">
        <v>1</v>
      </c>
      <c r="V579" s="57" t="s">
        <v>194</v>
      </c>
      <c r="AW579" s="22"/>
      <c r="AX579" s="20" t="s">
        <v>23</v>
      </c>
      <c r="AY579" s="20">
        <v>10</v>
      </c>
      <c r="AZ579" s="20" t="s">
        <v>24</v>
      </c>
      <c r="BA579" s="20">
        <v>90</v>
      </c>
      <c r="BD579" s="14"/>
      <c r="BJ579" t="s">
        <v>171</v>
      </c>
      <c r="BK579" t="s">
        <v>166</v>
      </c>
      <c r="BN579" s="36">
        <v>299</v>
      </c>
      <c r="BO579" s="36">
        <v>299</v>
      </c>
      <c r="BP579">
        <f t="shared" si="45"/>
        <v>408</v>
      </c>
      <c r="BR579" s="38">
        <v>44733</v>
      </c>
      <c r="BS579" s="20" t="s">
        <v>167</v>
      </c>
      <c r="BT579" s="20" t="str">
        <f t="shared" si="44"/>
        <v>InCasa_COR22D576</v>
      </c>
    </row>
    <row r="580" spans="2:72" ht="18.75" customHeight="1" x14ac:dyDescent="0.25">
      <c r="B580" s="20">
        <f t="shared" si="46"/>
        <v>577</v>
      </c>
      <c r="C580" s="22" t="str">
        <f t="shared" si="47"/>
        <v>In Casa #577</v>
      </c>
      <c r="D580" t="str">
        <f t="shared" si="48"/>
        <v>COR22D577</v>
      </c>
      <c r="E580" s="56" t="s">
        <v>207</v>
      </c>
      <c r="F580" s="20">
        <v>1000</v>
      </c>
      <c r="G580" s="63" t="s">
        <v>201</v>
      </c>
      <c r="H580" s="23" t="s">
        <v>157</v>
      </c>
      <c r="J580" s="57" t="s">
        <v>192</v>
      </c>
      <c r="K580" s="22" t="s">
        <v>193</v>
      </c>
      <c r="L580" s="57" t="s">
        <v>158</v>
      </c>
      <c r="M580" s="22">
        <v>1</v>
      </c>
      <c r="V580" s="57" t="s">
        <v>194</v>
      </c>
      <c r="AW580" s="22"/>
      <c r="AX580" s="20" t="s">
        <v>23</v>
      </c>
      <c r="AY580" s="20">
        <v>10</v>
      </c>
      <c r="AZ580" s="20" t="s">
        <v>24</v>
      </c>
      <c r="BA580" s="20">
        <v>90</v>
      </c>
      <c r="BD580" s="14"/>
      <c r="BJ580" t="s">
        <v>171</v>
      </c>
      <c r="BK580" t="s">
        <v>166</v>
      </c>
      <c r="BN580" s="36">
        <v>299</v>
      </c>
      <c r="BO580" s="36">
        <v>299</v>
      </c>
      <c r="BP580">
        <f t="shared" si="45"/>
        <v>408</v>
      </c>
      <c r="BR580" s="38">
        <v>44733</v>
      </c>
      <c r="BS580" s="20" t="s">
        <v>167</v>
      </c>
      <c r="BT580" s="20" t="str">
        <f t="shared" ref="BT580:BT643" si="49">SUBSTITUTE(BJ580," ","") &amp; "_" &amp; D580</f>
        <v>InCasa_COR22D577</v>
      </c>
    </row>
    <row r="581" spans="2:72" ht="18.75" customHeight="1" x14ac:dyDescent="0.25">
      <c r="B581" s="20">
        <f t="shared" si="46"/>
        <v>578</v>
      </c>
      <c r="C581" s="22" t="str">
        <f t="shared" si="47"/>
        <v>In Casa #578</v>
      </c>
      <c r="D581" t="str">
        <f t="shared" si="48"/>
        <v>COR22D578</v>
      </c>
      <c r="E581" s="56" t="s">
        <v>207</v>
      </c>
      <c r="F581" s="20">
        <v>1000</v>
      </c>
      <c r="G581" s="63" t="s">
        <v>201</v>
      </c>
      <c r="H581" s="23" t="s">
        <v>157</v>
      </c>
      <c r="J581" s="57" t="s">
        <v>192</v>
      </c>
      <c r="K581" s="22" t="s">
        <v>193</v>
      </c>
      <c r="L581" s="57" t="s">
        <v>158</v>
      </c>
      <c r="M581" s="22">
        <v>1</v>
      </c>
      <c r="V581" s="57" t="s">
        <v>194</v>
      </c>
      <c r="AW581" s="22"/>
      <c r="AX581" s="20" t="s">
        <v>23</v>
      </c>
      <c r="AY581" s="20">
        <v>10</v>
      </c>
      <c r="AZ581" s="20" t="s">
        <v>24</v>
      </c>
      <c r="BA581" s="20">
        <v>90</v>
      </c>
      <c r="BD581" s="14"/>
      <c r="BJ581" t="s">
        <v>171</v>
      </c>
      <c r="BK581" t="s">
        <v>166</v>
      </c>
      <c r="BN581" s="36">
        <v>299</v>
      </c>
      <c r="BO581" s="36">
        <v>299</v>
      </c>
      <c r="BP581">
        <f t="shared" ref="BP581:BP644" si="50">24*17</f>
        <v>408</v>
      </c>
      <c r="BR581" s="38">
        <v>44733</v>
      </c>
      <c r="BS581" s="20" t="s">
        <v>167</v>
      </c>
      <c r="BT581" s="20" t="str">
        <f t="shared" si="49"/>
        <v>InCasa_COR22D578</v>
      </c>
    </row>
    <row r="582" spans="2:72" ht="18.75" customHeight="1" x14ac:dyDescent="0.25">
      <c r="B582" s="20">
        <f t="shared" ref="B582:B645" si="51">+B581+1</f>
        <v>579</v>
      </c>
      <c r="C582" s="22" t="str">
        <f t="shared" si="47"/>
        <v>In Casa #579</v>
      </c>
      <c r="D582" t="str">
        <f t="shared" si="48"/>
        <v>COR22D579</v>
      </c>
      <c r="E582" s="56" t="s">
        <v>207</v>
      </c>
      <c r="F582" s="20">
        <v>1000</v>
      </c>
      <c r="G582" s="63" t="s">
        <v>201</v>
      </c>
      <c r="H582" s="23" t="s">
        <v>157</v>
      </c>
      <c r="J582" s="57" t="s">
        <v>192</v>
      </c>
      <c r="K582" s="22" t="s">
        <v>193</v>
      </c>
      <c r="L582" s="57" t="s">
        <v>158</v>
      </c>
      <c r="M582" s="22">
        <v>1</v>
      </c>
      <c r="V582" s="57" t="s">
        <v>194</v>
      </c>
      <c r="AW582" s="22"/>
      <c r="AX582" s="20" t="s">
        <v>23</v>
      </c>
      <c r="AY582" s="20">
        <v>10</v>
      </c>
      <c r="AZ582" s="20" t="s">
        <v>24</v>
      </c>
      <c r="BA582" s="20">
        <v>90</v>
      </c>
      <c r="BD582" s="14"/>
      <c r="BJ582" t="s">
        <v>171</v>
      </c>
      <c r="BK582" t="s">
        <v>166</v>
      </c>
      <c r="BN582" s="36">
        <v>299</v>
      </c>
      <c r="BO582" s="36">
        <v>299</v>
      </c>
      <c r="BP582">
        <f t="shared" si="50"/>
        <v>408</v>
      </c>
      <c r="BR582" s="38">
        <v>44733</v>
      </c>
      <c r="BS582" s="20" t="s">
        <v>167</v>
      </c>
      <c r="BT582" s="20" t="str">
        <f t="shared" si="49"/>
        <v>InCasa_COR22D579</v>
      </c>
    </row>
    <row r="583" spans="2:72" ht="18.75" customHeight="1" x14ac:dyDescent="0.25">
      <c r="B583" s="20">
        <f t="shared" si="51"/>
        <v>580</v>
      </c>
      <c r="C583" s="22" t="str">
        <f t="shared" si="47"/>
        <v>In Casa #580</v>
      </c>
      <c r="D583" t="str">
        <f t="shared" si="48"/>
        <v>COR22D580</v>
      </c>
      <c r="E583" s="56" t="s">
        <v>207</v>
      </c>
      <c r="F583" s="20">
        <v>1000</v>
      </c>
      <c r="G583" s="63" t="s">
        <v>201</v>
      </c>
      <c r="H583" s="23" t="s">
        <v>157</v>
      </c>
      <c r="J583" s="57" t="s">
        <v>192</v>
      </c>
      <c r="K583" s="22" t="s">
        <v>193</v>
      </c>
      <c r="L583" s="57" t="s">
        <v>158</v>
      </c>
      <c r="M583" s="22">
        <v>1</v>
      </c>
      <c r="V583" s="57" t="s">
        <v>194</v>
      </c>
      <c r="AW583" s="22"/>
      <c r="AX583" s="20" t="s">
        <v>23</v>
      </c>
      <c r="AY583" s="20">
        <v>10</v>
      </c>
      <c r="AZ583" s="20" t="s">
        <v>24</v>
      </c>
      <c r="BA583" s="20">
        <v>90</v>
      </c>
      <c r="BD583" s="14"/>
      <c r="BJ583" t="s">
        <v>171</v>
      </c>
      <c r="BK583" t="s">
        <v>166</v>
      </c>
      <c r="BN583" s="36">
        <v>299</v>
      </c>
      <c r="BO583" s="36">
        <v>299</v>
      </c>
      <c r="BP583">
        <f t="shared" si="50"/>
        <v>408</v>
      </c>
      <c r="BR583" s="38">
        <v>44733</v>
      </c>
      <c r="BS583" s="20" t="s">
        <v>167</v>
      </c>
      <c r="BT583" s="20" t="str">
        <f t="shared" si="49"/>
        <v>InCasa_COR22D580</v>
      </c>
    </row>
    <row r="584" spans="2:72" ht="18.75" customHeight="1" x14ac:dyDescent="0.25">
      <c r="B584" s="20">
        <f t="shared" si="51"/>
        <v>581</v>
      </c>
      <c r="C584" s="22" t="str">
        <f t="shared" si="47"/>
        <v>In Casa #581</v>
      </c>
      <c r="D584" t="str">
        <f t="shared" si="48"/>
        <v>COR22D581</v>
      </c>
      <c r="E584" s="56" t="s">
        <v>207</v>
      </c>
      <c r="F584" s="20">
        <v>1000</v>
      </c>
      <c r="G584" s="63" t="s">
        <v>201</v>
      </c>
      <c r="H584" s="23" t="s">
        <v>157</v>
      </c>
      <c r="J584" s="57" t="s">
        <v>192</v>
      </c>
      <c r="K584" s="22" t="s">
        <v>193</v>
      </c>
      <c r="L584" s="57" t="s">
        <v>158</v>
      </c>
      <c r="M584" s="22">
        <v>1</v>
      </c>
      <c r="V584" s="57" t="s">
        <v>194</v>
      </c>
      <c r="AW584" s="22"/>
      <c r="AX584" s="20" t="s">
        <v>23</v>
      </c>
      <c r="AY584" s="20">
        <v>10</v>
      </c>
      <c r="AZ584" s="20" t="s">
        <v>24</v>
      </c>
      <c r="BA584" s="20">
        <v>90</v>
      </c>
      <c r="BD584" s="14"/>
      <c r="BJ584" t="s">
        <v>171</v>
      </c>
      <c r="BK584" t="s">
        <v>166</v>
      </c>
      <c r="BN584" s="36">
        <v>299</v>
      </c>
      <c r="BO584" s="36">
        <v>299</v>
      </c>
      <c r="BP584">
        <f t="shared" si="50"/>
        <v>408</v>
      </c>
      <c r="BR584" s="38">
        <v>44733</v>
      </c>
      <c r="BS584" s="20" t="s">
        <v>167</v>
      </c>
      <c r="BT584" s="20" t="str">
        <f t="shared" si="49"/>
        <v>InCasa_COR22D581</v>
      </c>
    </row>
    <row r="585" spans="2:72" ht="18.75" customHeight="1" x14ac:dyDescent="0.25">
      <c r="B585" s="20">
        <f t="shared" si="51"/>
        <v>582</v>
      </c>
      <c r="C585" s="22" t="str">
        <f t="shared" si="47"/>
        <v>In Casa #582</v>
      </c>
      <c r="D585" t="str">
        <f t="shared" si="48"/>
        <v>COR22D582</v>
      </c>
      <c r="E585" s="56" t="s">
        <v>207</v>
      </c>
      <c r="F585" s="20">
        <v>1000</v>
      </c>
      <c r="G585" s="63" t="s">
        <v>201</v>
      </c>
      <c r="H585" s="23" t="s">
        <v>157</v>
      </c>
      <c r="J585" s="57" t="s">
        <v>192</v>
      </c>
      <c r="K585" s="22" t="s">
        <v>193</v>
      </c>
      <c r="L585" s="57" t="s">
        <v>158</v>
      </c>
      <c r="M585" s="22">
        <v>1</v>
      </c>
      <c r="V585" s="57" t="s">
        <v>194</v>
      </c>
      <c r="AW585" s="22"/>
      <c r="AX585" s="20" t="s">
        <v>23</v>
      </c>
      <c r="AY585" s="20">
        <v>10</v>
      </c>
      <c r="AZ585" s="20" t="s">
        <v>24</v>
      </c>
      <c r="BA585" s="20">
        <v>90</v>
      </c>
      <c r="BD585" s="14"/>
      <c r="BJ585" t="s">
        <v>171</v>
      </c>
      <c r="BK585" t="s">
        <v>166</v>
      </c>
      <c r="BN585" s="36">
        <v>299</v>
      </c>
      <c r="BO585" s="36">
        <v>299</v>
      </c>
      <c r="BP585">
        <f t="shared" si="50"/>
        <v>408</v>
      </c>
      <c r="BR585" s="38">
        <v>44733</v>
      </c>
      <c r="BS585" s="20" t="s">
        <v>167</v>
      </c>
      <c r="BT585" s="20" t="str">
        <f t="shared" si="49"/>
        <v>InCasa_COR22D582</v>
      </c>
    </row>
    <row r="586" spans="2:72" ht="18.75" customHeight="1" x14ac:dyDescent="0.25">
      <c r="B586" s="20">
        <f t="shared" si="51"/>
        <v>583</v>
      </c>
      <c r="C586" s="22" t="str">
        <f t="shared" si="47"/>
        <v>In Casa #583</v>
      </c>
      <c r="D586" t="str">
        <f t="shared" si="48"/>
        <v>COR22D583</v>
      </c>
      <c r="E586" s="56" t="s">
        <v>207</v>
      </c>
      <c r="F586" s="20">
        <v>1000</v>
      </c>
      <c r="G586" s="63" t="s">
        <v>201</v>
      </c>
      <c r="H586" s="23" t="s">
        <v>157</v>
      </c>
      <c r="J586" s="57" t="s">
        <v>192</v>
      </c>
      <c r="K586" s="22" t="s">
        <v>193</v>
      </c>
      <c r="L586" s="57" t="s">
        <v>158</v>
      </c>
      <c r="M586" s="22">
        <v>1</v>
      </c>
      <c r="V586" s="57" t="s">
        <v>194</v>
      </c>
      <c r="AW586" s="22"/>
      <c r="AX586" s="20" t="s">
        <v>23</v>
      </c>
      <c r="AY586" s="20">
        <v>10</v>
      </c>
      <c r="AZ586" s="20" t="s">
        <v>24</v>
      </c>
      <c r="BA586" s="20">
        <v>90</v>
      </c>
      <c r="BD586" s="14"/>
      <c r="BJ586" t="s">
        <v>171</v>
      </c>
      <c r="BK586" t="s">
        <v>166</v>
      </c>
      <c r="BN586" s="36">
        <v>299</v>
      </c>
      <c r="BO586" s="36">
        <v>299</v>
      </c>
      <c r="BP586">
        <f t="shared" si="50"/>
        <v>408</v>
      </c>
      <c r="BR586" s="38">
        <v>44733</v>
      </c>
      <c r="BS586" s="20" t="s">
        <v>167</v>
      </c>
      <c r="BT586" s="20" t="str">
        <f t="shared" si="49"/>
        <v>InCasa_COR22D583</v>
      </c>
    </row>
    <row r="587" spans="2:72" ht="18.75" customHeight="1" x14ac:dyDescent="0.25">
      <c r="B587" s="20">
        <f t="shared" si="51"/>
        <v>584</v>
      </c>
      <c r="C587" s="22" t="str">
        <f t="shared" si="47"/>
        <v>In Casa #584</v>
      </c>
      <c r="D587" t="str">
        <f t="shared" si="48"/>
        <v>COR22D584</v>
      </c>
      <c r="E587" s="56" t="s">
        <v>207</v>
      </c>
      <c r="F587" s="20">
        <v>1000</v>
      </c>
      <c r="G587" s="63" t="s">
        <v>201</v>
      </c>
      <c r="H587" s="23" t="s">
        <v>157</v>
      </c>
      <c r="J587" s="57" t="s">
        <v>192</v>
      </c>
      <c r="K587" s="22" t="s">
        <v>193</v>
      </c>
      <c r="L587" s="57" t="s">
        <v>158</v>
      </c>
      <c r="M587" s="22">
        <v>1</v>
      </c>
      <c r="V587" s="57" t="s">
        <v>194</v>
      </c>
      <c r="AW587" s="22"/>
      <c r="AX587" s="20" t="s">
        <v>23</v>
      </c>
      <c r="AY587" s="20">
        <v>10</v>
      </c>
      <c r="AZ587" s="20" t="s">
        <v>24</v>
      </c>
      <c r="BA587" s="20">
        <v>90</v>
      </c>
      <c r="BD587" s="14"/>
      <c r="BJ587" t="s">
        <v>171</v>
      </c>
      <c r="BK587" t="s">
        <v>166</v>
      </c>
      <c r="BN587" s="36">
        <v>299</v>
      </c>
      <c r="BO587" s="36">
        <v>299</v>
      </c>
      <c r="BP587">
        <f t="shared" si="50"/>
        <v>408</v>
      </c>
      <c r="BR587" s="38">
        <v>44733</v>
      </c>
      <c r="BS587" s="20" t="s">
        <v>167</v>
      </c>
      <c r="BT587" s="20" t="str">
        <f t="shared" si="49"/>
        <v>InCasa_COR22D584</v>
      </c>
    </row>
    <row r="588" spans="2:72" ht="18.75" customHeight="1" x14ac:dyDescent="0.25">
      <c r="B588" s="20">
        <f t="shared" si="51"/>
        <v>585</v>
      </c>
      <c r="C588" s="22" t="str">
        <f t="shared" si="47"/>
        <v>In Casa #585</v>
      </c>
      <c r="D588" t="str">
        <f t="shared" si="48"/>
        <v>COR22D585</v>
      </c>
      <c r="E588" s="56" t="s">
        <v>207</v>
      </c>
      <c r="F588" s="20">
        <v>1000</v>
      </c>
      <c r="G588" s="63" t="s">
        <v>201</v>
      </c>
      <c r="H588" s="23" t="s">
        <v>157</v>
      </c>
      <c r="J588" s="57" t="s">
        <v>192</v>
      </c>
      <c r="K588" s="22" t="s">
        <v>193</v>
      </c>
      <c r="L588" s="57" t="s">
        <v>158</v>
      </c>
      <c r="M588" s="22">
        <v>1</v>
      </c>
      <c r="V588" s="57" t="s">
        <v>194</v>
      </c>
      <c r="AW588" s="22"/>
      <c r="AX588" s="20" t="s">
        <v>23</v>
      </c>
      <c r="AY588" s="20">
        <v>10</v>
      </c>
      <c r="AZ588" s="20" t="s">
        <v>24</v>
      </c>
      <c r="BA588" s="20">
        <v>90</v>
      </c>
      <c r="BD588" s="14"/>
      <c r="BJ588" t="s">
        <v>171</v>
      </c>
      <c r="BK588" t="s">
        <v>166</v>
      </c>
      <c r="BN588" s="36">
        <v>299</v>
      </c>
      <c r="BO588" s="36">
        <v>299</v>
      </c>
      <c r="BP588">
        <f t="shared" si="50"/>
        <v>408</v>
      </c>
      <c r="BR588" s="38">
        <v>44733</v>
      </c>
      <c r="BS588" s="20" t="s">
        <v>167</v>
      </c>
      <c r="BT588" s="20" t="str">
        <f t="shared" si="49"/>
        <v>InCasa_COR22D585</v>
      </c>
    </row>
    <row r="589" spans="2:72" ht="18.75" customHeight="1" x14ac:dyDescent="0.25">
      <c r="B589" s="20">
        <f t="shared" si="51"/>
        <v>586</v>
      </c>
      <c r="C589" s="22" t="str">
        <f t="shared" si="47"/>
        <v>In Casa #586</v>
      </c>
      <c r="D589" t="str">
        <f t="shared" si="48"/>
        <v>COR22D586</v>
      </c>
      <c r="E589" s="56" t="s">
        <v>207</v>
      </c>
      <c r="F589" s="20">
        <v>1000</v>
      </c>
      <c r="G589" s="63" t="s">
        <v>201</v>
      </c>
      <c r="H589" s="23" t="s">
        <v>157</v>
      </c>
      <c r="J589" s="57" t="s">
        <v>192</v>
      </c>
      <c r="K589" s="22" t="s">
        <v>193</v>
      </c>
      <c r="L589" s="57" t="s">
        <v>158</v>
      </c>
      <c r="M589" s="22">
        <v>1</v>
      </c>
      <c r="V589" s="57" t="s">
        <v>194</v>
      </c>
      <c r="AW589" s="22"/>
      <c r="AX589" s="20" t="s">
        <v>23</v>
      </c>
      <c r="AY589" s="20">
        <v>10</v>
      </c>
      <c r="AZ589" s="20" t="s">
        <v>24</v>
      </c>
      <c r="BA589" s="20">
        <v>90</v>
      </c>
      <c r="BD589" s="14"/>
      <c r="BJ589" t="s">
        <v>171</v>
      </c>
      <c r="BK589" t="s">
        <v>166</v>
      </c>
      <c r="BN589" s="36">
        <v>299</v>
      </c>
      <c r="BO589" s="36">
        <v>299</v>
      </c>
      <c r="BP589">
        <f t="shared" si="50"/>
        <v>408</v>
      </c>
      <c r="BR589" s="38">
        <v>44733</v>
      </c>
      <c r="BS589" s="20" t="s">
        <v>167</v>
      </c>
      <c r="BT589" s="20" t="str">
        <f t="shared" si="49"/>
        <v>InCasa_COR22D586</v>
      </c>
    </row>
    <row r="590" spans="2:72" ht="18.75" customHeight="1" x14ac:dyDescent="0.25">
      <c r="B590" s="20">
        <f t="shared" si="51"/>
        <v>587</v>
      </c>
      <c r="C590" s="22" t="str">
        <f t="shared" ref="C590:C653" si="52">+"In Casa #"&amp;B590</f>
        <v>In Casa #587</v>
      </c>
      <c r="D590" t="str">
        <f t="shared" ref="D590:D653" si="53">"COR22D"&amp;B590</f>
        <v>COR22D587</v>
      </c>
      <c r="E590" s="56" t="s">
        <v>207</v>
      </c>
      <c r="F590" s="20">
        <v>1000</v>
      </c>
      <c r="G590" s="63" t="s">
        <v>201</v>
      </c>
      <c r="H590" s="23" t="s">
        <v>157</v>
      </c>
      <c r="J590" s="57" t="s">
        <v>192</v>
      </c>
      <c r="K590" s="22" t="s">
        <v>193</v>
      </c>
      <c r="L590" s="57" t="s">
        <v>158</v>
      </c>
      <c r="M590" s="22">
        <v>1</v>
      </c>
      <c r="V590" s="57" t="s">
        <v>194</v>
      </c>
      <c r="AW590" s="22"/>
      <c r="AX590" s="20" t="s">
        <v>23</v>
      </c>
      <c r="AY590" s="20">
        <v>10</v>
      </c>
      <c r="AZ590" s="20" t="s">
        <v>24</v>
      </c>
      <c r="BA590" s="20">
        <v>90</v>
      </c>
      <c r="BD590" s="14"/>
      <c r="BJ590" t="s">
        <v>171</v>
      </c>
      <c r="BK590" t="s">
        <v>166</v>
      </c>
      <c r="BN590" s="36">
        <v>299</v>
      </c>
      <c r="BO590" s="36">
        <v>299</v>
      </c>
      <c r="BP590">
        <f t="shared" si="50"/>
        <v>408</v>
      </c>
      <c r="BR590" s="38">
        <v>44733</v>
      </c>
      <c r="BS590" s="20" t="s">
        <v>167</v>
      </c>
      <c r="BT590" s="20" t="str">
        <f t="shared" si="49"/>
        <v>InCasa_COR22D587</v>
      </c>
    </row>
    <row r="591" spans="2:72" ht="18.75" customHeight="1" x14ac:dyDescent="0.25">
      <c r="B591" s="20">
        <f t="shared" si="51"/>
        <v>588</v>
      </c>
      <c r="C591" s="22" t="str">
        <f t="shared" si="52"/>
        <v>In Casa #588</v>
      </c>
      <c r="D591" t="str">
        <f t="shared" si="53"/>
        <v>COR22D588</v>
      </c>
      <c r="E591" s="56" t="s">
        <v>207</v>
      </c>
      <c r="F591" s="20">
        <v>1000</v>
      </c>
      <c r="G591" s="63" t="s">
        <v>201</v>
      </c>
      <c r="H591" s="23" t="s">
        <v>157</v>
      </c>
      <c r="J591" s="57" t="s">
        <v>192</v>
      </c>
      <c r="K591" s="22" t="s">
        <v>193</v>
      </c>
      <c r="L591" s="57" t="s">
        <v>158</v>
      </c>
      <c r="M591" s="22">
        <v>1</v>
      </c>
      <c r="V591" s="57" t="s">
        <v>194</v>
      </c>
      <c r="AW591" s="22"/>
      <c r="AX591" s="20" t="s">
        <v>23</v>
      </c>
      <c r="AY591" s="20">
        <v>10</v>
      </c>
      <c r="AZ591" s="20" t="s">
        <v>24</v>
      </c>
      <c r="BA591" s="20">
        <v>90</v>
      </c>
      <c r="BD591" s="14"/>
      <c r="BJ591" t="s">
        <v>171</v>
      </c>
      <c r="BK591" t="s">
        <v>166</v>
      </c>
      <c r="BN591" s="36">
        <v>299</v>
      </c>
      <c r="BO591" s="36">
        <v>299</v>
      </c>
      <c r="BP591">
        <f t="shared" si="50"/>
        <v>408</v>
      </c>
      <c r="BR591" s="38">
        <v>44733</v>
      </c>
      <c r="BS591" s="20" t="s">
        <v>167</v>
      </c>
      <c r="BT591" s="20" t="str">
        <f t="shared" si="49"/>
        <v>InCasa_COR22D588</v>
      </c>
    </row>
    <row r="592" spans="2:72" ht="18.75" customHeight="1" x14ac:dyDescent="0.25">
      <c r="B592" s="20">
        <f t="shared" si="51"/>
        <v>589</v>
      </c>
      <c r="C592" s="22" t="str">
        <f t="shared" si="52"/>
        <v>In Casa #589</v>
      </c>
      <c r="D592" t="str">
        <f t="shared" si="53"/>
        <v>COR22D589</v>
      </c>
      <c r="E592" s="56" t="s">
        <v>207</v>
      </c>
      <c r="F592" s="20">
        <v>1000</v>
      </c>
      <c r="G592" s="63" t="s">
        <v>201</v>
      </c>
      <c r="H592" s="23" t="s">
        <v>157</v>
      </c>
      <c r="J592" s="57" t="s">
        <v>192</v>
      </c>
      <c r="K592" s="22" t="s">
        <v>193</v>
      </c>
      <c r="L592" s="57" t="s">
        <v>158</v>
      </c>
      <c r="M592" s="22">
        <v>1</v>
      </c>
      <c r="V592" s="57" t="s">
        <v>194</v>
      </c>
      <c r="AW592" s="22"/>
      <c r="AX592" s="20" t="s">
        <v>23</v>
      </c>
      <c r="AY592" s="20">
        <v>10</v>
      </c>
      <c r="AZ592" s="20" t="s">
        <v>24</v>
      </c>
      <c r="BA592" s="20">
        <v>90</v>
      </c>
      <c r="BD592" s="14"/>
      <c r="BJ592" t="s">
        <v>171</v>
      </c>
      <c r="BK592" t="s">
        <v>166</v>
      </c>
      <c r="BN592" s="36">
        <v>299</v>
      </c>
      <c r="BO592" s="36">
        <v>299</v>
      </c>
      <c r="BP592">
        <f t="shared" si="50"/>
        <v>408</v>
      </c>
      <c r="BR592" s="38">
        <v>44733</v>
      </c>
      <c r="BS592" s="20" t="s">
        <v>167</v>
      </c>
      <c r="BT592" s="20" t="str">
        <f t="shared" si="49"/>
        <v>InCasa_COR22D589</v>
      </c>
    </row>
    <row r="593" spans="2:72" ht="18.75" customHeight="1" x14ac:dyDescent="0.25">
      <c r="B593" s="20">
        <f t="shared" si="51"/>
        <v>590</v>
      </c>
      <c r="C593" s="22" t="str">
        <f t="shared" si="52"/>
        <v>In Casa #590</v>
      </c>
      <c r="D593" t="str">
        <f t="shared" si="53"/>
        <v>COR22D590</v>
      </c>
      <c r="E593" s="56" t="s">
        <v>207</v>
      </c>
      <c r="F593" s="20">
        <v>1000</v>
      </c>
      <c r="G593" s="63" t="s">
        <v>201</v>
      </c>
      <c r="H593" s="23" t="s">
        <v>157</v>
      </c>
      <c r="J593" s="57" t="s">
        <v>192</v>
      </c>
      <c r="K593" s="22" t="s">
        <v>193</v>
      </c>
      <c r="L593" s="57" t="s">
        <v>158</v>
      </c>
      <c r="M593" s="22">
        <v>1</v>
      </c>
      <c r="V593" s="57" t="s">
        <v>194</v>
      </c>
      <c r="AW593" s="22"/>
      <c r="AX593" s="20" t="s">
        <v>23</v>
      </c>
      <c r="AY593" s="20">
        <v>10</v>
      </c>
      <c r="AZ593" s="20" t="s">
        <v>24</v>
      </c>
      <c r="BA593" s="20">
        <v>90</v>
      </c>
      <c r="BD593" s="14"/>
      <c r="BJ593" t="s">
        <v>171</v>
      </c>
      <c r="BK593" t="s">
        <v>166</v>
      </c>
      <c r="BN593" s="36">
        <v>299</v>
      </c>
      <c r="BO593" s="36">
        <v>299</v>
      </c>
      <c r="BP593">
        <f t="shared" si="50"/>
        <v>408</v>
      </c>
      <c r="BR593" s="38">
        <v>44733</v>
      </c>
      <c r="BS593" s="20" t="s">
        <v>167</v>
      </c>
      <c r="BT593" s="20" t="str">
        <f t="shared" si="49"/>
        <v>InCasa_COR22D590</v>
      </c>
    </row>
    <row r="594" spans="2:72" ht="18.75" customHeight="1" x14ac:dyDescent="0.25">
      <c r="B594" s="20">
        <f t="shared" si="51"/>
        <v>591</v>
      </c>
      <c r="C594" s="22" t="str">
        <f t="shared" si="52"/>
        <v>In Casa #591</v>
      </c>
      <c r="D594" t="str">
        <f t="shared" si="53"/>
        <v>COR22D591</v>
      </c>
      <c r="E594" s="56" t="s">
        <v>207</v>
      </c>
      <c r="F594" s="20">
        <v>1000</v>
      </c>
      <c r="G594" s="63" t="s">
        <v>201</v>
      </c>
      <c r="H594" s="23" t="s">
        <v>157</v>
      </c>
      <c r="J594" s="57" t="s">
        <v>192</v>
      </c>
      <c r="K594" s="22" t="s">
        <v>193</v>
      </c>
      <c r="L594" s="57" t="s">
        <v>158</v>
      </c>
      <c r="M594" s="22">
        <v>1</v>
      </c>
      <c r="V594" s="57" t="s">
        <v>194</v>
      </c>
      <c r="AW594" s="22"/>
      <c r="AX594" s="20" t="s">
        <v>23</v>
      </c>
      <c r="AY594" s="20">
        <v>10</v>
      </c>
      <c r="AZ594" s="20" t="s">
        <v>24</v>
      </c>
      <c r="BA594" s="20">
        <v>90</v>
      </c>
      <c r="BD594" s="14"/>
      <c r="BJ594" t="s">
        <v>171</v>
      </c>
      <c r="BK594" t="s">
        <v>166</v>
      </c>
      <c r="BN594" s="36">
        <v>299</v>
      </c>
      <c r="BO594" s="36">
        <v>299</v>
      </c>
      <c r="BP594">
        <f t="shared" si="50"/>
        <v>408</v>
      </c>
      <c r="BR594" s="38">
        <v>44733</v>
      </c>
      <c r="BS594" s="20" t="s">
        <v>167</v>
      </c>
      <c r="BT594" s="20" t="str">
        <f t="shared" si="49"/>
        <v>InCasa_COR22D591</v>
      </c>
    </row>
    <row r="595" spans="2:72" ht="18.75" customHeight="1" x14ac:dyDescent="0.25">
      <c r="B595" s="20">
        <f t="shared" si="51"/>
        <v>592</v>
      </c>
      <c r="C595" s="22" t="str">
        <f t="shared" si="52"/>
        <v>In Casa #592</v>
      </c>
      <c r="D595" t="str">
        <f t="shared" si="53"/>
        <v>COR22D592</v>
      </c>
      <c r="E595" s="56" t="s">
        <v>207</v>
      </c>
      <c r="F595" s="20">
        <v>1000</v>
      </c>
      <c r="G595" s="63" t="s">
        <v>201</v>
      </c>
      <c r="H595" s="23" t="s">
        <v>157</v>
      </c>
      <c r="J595" s="57" t="s">
        <v>192</v>
      </c>
      <c r="K595" s="22" t="s">
        <v>193</v>
      </c>
      <c r="L595" s="57" t="s">
        <v>158</v>
      </c>
      <c r="M595" s="22">
        <v>1</v>
      </c>
      <c r="V595" s="57" t="s">
        <v>194</v>
      </c>
      <c r="AW595" s="22"/>
      <c r="AX595" s="20" t="s">
        <v>23</v>
      </c>
      <c r="AY595" s="20">
        <v>10</v>
      </c>
      <c r="AZ595" s="20" t="s">
        <v>24</v>
      </c>
      <c r="BA595" s="20">
        <v>90</v>
      </c>
      <c r="BD595" s="14"/>
      <c r="BJ595" t="s">
        <v>171</v>
      </c>
      <c r="BK595" t="s">
        <v>166</v>
      </c>
      <c r="BN595" s="36">
        <v>299</v>
      </c>
      <c r="BO595" s="36">
        <v>299</v>
      </c>
      <c r="BP595">
        <f t="shared" si="50"/>
        <v>408</v>
      </c>
      <c r="BR595" s="38">
        <v>44733</v>
      </c>
      <c r="BS595" s="20" t="s">
        <v>167</v>
      </c>
      <c r="BT595" s="20" t="str">
        <f t="shared" si="49"/>
        <v>InCasa_COR22D592</v>
      </c>
    </row>
    <row r="596" spans="2:72" ht="18.75" customHeight="1" x14ac:dyDescent="0.25">
      <c r="B596" s="20">
        <f t="shared" si="51"/>
        <v>593</v>
      </c>
      <c r="C596" s="22" t="str">
        <f t="shared" si="52"/>
        <v>In Casa #593</v>
      </c>
      <c r="D596" t="str">
        <f t="shared" si="53"/>
        <v>COR22D593</v>
      </c>
      <c r="E596" s="56" t="s">
        <v>207</v>
      </c>
      <c r="F596" s="20">
        <v>1000</v>
      </c>
      <c r="G596" s="63" t="s">
        <v>201</v>
      </c>
      <c r="H596" s="23" t="s">
        <v>157</v>
      </c>
      <c r="J596" s="57" t="s">
        <v>192</v>
      </c>
      <c r="K596" s="22" t="s">
        <v>193</v>
      </c>
      <c r="L596" s="57" t="s">
        <v>158</v>
      </c>
      <c r="M596" s="22">
        <v>1</v>
      </c>
      <c r="V596" s="57" t="s">
        <v>194</v>
      </c>
      <c r="AW596" s="22"/>
      <c r="AX596" s="20" t="s">
        <v>23</v>
      </c>
      <c r="AY596" s="20">
        <v>10</v>
      </c>
      <c r="AZ596" s="20" t="s">
        <v>24</v>
      </c>
      <c r="BA596" s="20">
        <v>90</v>
      </c>
      <c r="BD596" s="14"/>
      <c r="BJ596" t="s">
        <v>171</v>
      </c>
      <c r="BK596" t="s">
        <v>166</v>
      </c>
      <c r="BN596" s="36">
        <v>299</v>
      </c>
      <c r="BO596" s="36">
        <v>299</v>
      </c>
      <c r="BP596">
        <f t="shared" si="50"/>
        <v>408</v>
      </c>
      <c r="BR596" s="38">
        <v>44733</v>
      </c>
      <c r="BS596" s="20" t="s">
        <v>167</v>
      </c>
      <c r="BT596" s="20" t="str">
        <f t="shared" si="49"/>
        <v>InCasa_COR22D593</v>
      </c>
    </row>
    <row r="597" spans="2:72" ht="18.75" customHeight="1" x14ac:dyDescent="0.25">
      <c r="B597" s="20">
        <f t="shared" si="51"/>
        <v>594</v>
      </c>
      <c r="C597" s="22" t="str">
        <f t="shared" si="52"/>
        <v>In Casa #594</v>
      </c>
      <c r="D597" t="str">
        <f t="shared" si="53"/>
        <v>COR22D594</v>
      </c>
      <c r="E597" s="56" t="s">
        <v>207</v>
      </c>
      <c r="F597" s="20">
        <v>1000</v>
      </c>
      <c r="G597" s="63" t="s">
        <v>201</v>
      </c>
      <c r="H597" s="23" t="s">
        <v>157</v>
      </c>
      <c r="J597" s="57" t="s">
        <v>192</v>
      </c>
      <c r="K597" s="22" t="s">
        <v>193</v>
      </c>
      <c r="L597" s="57" t="s">
        <v>158</v>
      </c>
      <c r="M597" s="22">
        <v>1</v>
      </c>
      <c r="V597" s="57" t="s">
        <v>194</v>
      </c>
      <c r="AW597" s="22"/>
      <c r="AX597" s="20" t="s">
        <v>23</v>
      </c>
      <c r="AY597" s="20">
        <v>10</v>
      </c>
      <c r="AZ597" s="20" t="s">
        <v>24</v>
      </c>
      <c r="BA597" s="20">
        <v>90</v>
      </c>
      <c r="BD597" s="14"/>
      <c r="BJ597" t="s">
        <v>171</v>
      </c>
      <c r="BK597" t="s">
        <v>166</v>
      </c>
      <c r="BN597" s="36">
        <v>299</v>
      </c>
      <c r="BO597" s="36">
        <v>299</v>
      </c>
      <c r="BP597">
        <f t="shared" si="50"/>
        <v>408</v>
      </c>
      <c r="BR597" s="38">
        <v>44733</v>
      </c>
      <c r="BS597" s="20" t="s">
        <v>167</v>
      </c>
      <c r="BT597" s="20" t="str">
        <f t="shared" si="49"/>
        <v>InCasa_COR22D594</v>
      </c>
    </row>
    <row r="598" spans="2:72" ht="18.75" customHeight="1" x14ac:dyDescent="0.25">
      <c r="B598" s="20">
        <f t="shared" si="51"/>
        <v>595</v>
      </c>
      <c r="C598" s="22" t="str">
        <f t="shared" si="52"/>
        <v>In Casa #595</v>
      </c>
      <c r="D598" t="str">
        <f t="shared" si="53"/>
        <v>COR22D595</v>
      </c>
      <c r="E598" s="56" t="s">
        <v>207</v>
      </c>
      <c r="F598" s="20">
        <v>1000</v>
      </c>
      <c r="G598" s="63" t="s">
        <v>201</v>
      </c>
      <c r="H598" s="23" t="s">
        <v>157</v>
      </c>
      <c r="J598" s="57" t="s">
        <v>192</v>
      </c>
      <c r="K598" s="22" t="s">
        <v>193</v>
      </c>
      <c r="L598" s="57" t="s">
        <v>158</v>
      </c>
      <c r="M598" s="22">
        <v>1</v>
      </c>
      <c r="V598" s="57" t="s">
        <v>194</v>
      </c>
      <c r="AW598" s="22"/>
      <c r="AX598" s="20" t="s">
        <v>23</v>
      </c>
      <c r="AY598" s="20">
        <v>10</v>
      </c>
      <c r="AZ598" s="20" t="s">
        <v>24</v>
      </c>
      <c r="BA598" s="20">
        <v>90</v>
      </c>
      <c r="BD598" s="14"/>
      <c r="BJ598" t="s">
        <v>171</v>
      </c>
      <c r="BK598" t="s">
        <v>166</v>
      </c>
      <c r="BN598" s="36">
        <v>299</v>
      </c>
      <c r="BO598" s="36">
        <v>299</v>
      </c>
      <c r="BP598">
        <f t="shared" si="50"/>
        <v>408</v>
      </c>
      <c r="BR598" s="38">
        <v>44733</v>
      </c>
      <c r="BS598" s="20" t="s">
        <v>167</v>
      </c>
      <c r="BT598" s="20" t="str">
        <f t="shared" si="49"/>
        <v>InCasa_COR22D595</v>
      </c>
    </row>
    <row r="599" spans="2:72" ht="18.75" customHeight="1" x14ac:dyDescent="0.25">
      <c r="B599" s="20">
        <f t="shared" si="51"/>
        <v>596</v>
      </c>
      <c r="C599" s="22" t="str">
        <f t="shared" si="52"/>
        <v>In Casa #596</v>
      </c>
      <c r="D599" t="str">
        <f t="shared" si="53"/>
        <v>COR22D596</v>
      </c>
      <c r="E599" s="56" t="s">
        <v>207</v>
      </c>
      <c r="F599" s="20">
        <v>1000</v>
      </c>
      <c r="G599" s="63" t="s">
        <v>201</v>
      </c>
      <c r="H599" s="23" t="s">
        <v>157</v>
      </c>
      <c r="J599" s="57" t="s">
        <v>192</v>
      </c>
      <c r="K599" s="22" t="s">
        <v>193</v>
      </c>
      <c r="L599" s="57" t="s">
        <v>158</v>
      </c>
      <c r="M599" s="22">
        <v>1</v>
      </c>
      <c r="V599" s="57" t="s">
        <v>194</v>
      </c>
      <c r="AW599" s="22"/>
      <c r="AX599" s="20" t="s">
        <v>23</v>
      </c>
      <c r="AY599" s="20">
        <v>10</v>
      </c>
      <c r="AZ599" s="20" t="s">
        <v>24</v>
      </c>
      <c r="BA599" s="20">
        <v>90</v>
      </c>
      <c r="BD599" s="14"/>
      <c r="BJ599" t="s">
        <v>171</v>
      </c>
      <c r="BK599" t="s">
        <v>166</v>
      </c>
      <c r="BN599" s="36">
        <v>299</v>
      </c>
      <c r="BO599" s="36">
        <v>299</v>
      </c>
      <c r="BP599">
        <f t="shared" si="50"/>
        <v>408</v>
      </c>
      <c r="BR599" s="38">
        <v>44733</v>
      </c>
      <c r="BS599" s="20" t="s">
        <v>167</v>
      </c>
      <c r="BT599" s="20" t="str">
        <f t="shared" si="49"/>
        <v>InCasa_COR22D596</v>
      </c>
    </row>
    <row r="600" spans="2:72" ht="18.75" customHeight="1" x14ac:dyDescent="0.25">
      <c r="B600" s="20">
        <f t="shared" si="51"/>
        <v>597</v>
      </c>
      <c r="C600" s="22" t="str">
        <f t="shared" si="52"/>
        <v>In Casa #597</v>
      </c>
      <c r="D600" t="str">
        <f t="shared" si="53"/>
        <v>COR22D597</v>
      </c>
      <c r="E600" s="56" t="s">
        <v>207</v>
      </c>
      <c r="F600" s="20">
        <v>1000</v>
      </c>
      <c r="G600" s="63" t="s">
        <v>201</v>
      </c>
      <c r="H600" s="23" t="s">
        <v>157</v>
      </c>
      <c r="J600" s="57" t="s">
        <v>192</v>
      </c>
      <c r="K600" s="22" t="s">
        <v>193</v>
      </c>
      <c r="L600" s="57" t="s">
        <v>158</v>
      </c>
      <c r="M600" s="22">
        <v>1</v>
      </c>
      <c r="V600" s="57" t="s">
        <v>194</v>
      </c>
      <c r="AW600" s="22"/>
      <c r="AX600" s="20" t="s">
        <v>23</v>
      </c>
      <c r="AY600" s="20">
        <v>10</v>
      </c>
      <c r="AZ600" s="20" t="s">
        <v>24</v>
      </c>
      <c r="BA600" s="20">
        <v>90</v>
      </c>
      <c r="BD600" s="14"/>
      <c r="BJ600" t="s">
        <v>171</v>
      </c>
      <c r="BK600" t="s">
        <v>166</v>
      </c>
      <c r="BN600" s="36">
        <v>299</v>
      </c>
      <c r="BO600" s="36">
        <v>299</v>
      </c>
      <c r="BP600">
        <f t="shared" si="50"/>
        <v>408</v>
      </c>
      <c r="BR600" s="38">
        <v>44733</v>
      </c>
      <c r="BS600" s="20" t="s">
        <v>167</v>
      </c>
      <c r="BT600" s="20" t="str">
        <f t="shared" si="49"/>
        <v>InCasa_COR22D597</v>
      </c>
    </row>
    <row r="601" spans="2:72" ht="18.75" customHeight="1" x14ac:dyDescent="0.25">
      <c r="B601" s="20">
        <f t="shared" si="51"/>
        <v>598</v>
      </c>
      <c r="C601" s="22" t="str">
        <f t="shared" si="52"/>
        <v>In Casa #598</v>
      </c>
      <c r="D601" t="str">
        <f t="shared" si="53"/>
        <v>COR22D598</v>
      </c>
      <c r="E601" s="56" t="s">
        <v>207</v>
      </c>
      <c r="F601" s="20">
        <v>1000</v>
      </c>
      <c r="G601" s="63" t="s">
        <v>201</v>
      </c>
      <c r="H601" s="23" t="s">
        <v>157</v>
      </c>
      <c r="J601" s="57" t="s">
        <v>192</v>
      </c>
      <c r="K601" s="22" t="s">
        <v>193</v>
      </c>
      <c r="L601" s="57" t="s">
        <v>158</v>
      </c>
      <c r="M601" s="22">
        <v>1</v>
      </c>
      <c r="V601" s="57" t="s">
        <v>194</v>
      </c>
      <c r="AW601" s="22"/>
      <c r="AX601" s="20" t="s">
        <v>23</v>
      </c>
      <c r="AY601" s="20">
        <v>10</v>
      </c>
      <c r="AZ601" s="20" t="s">
        <v>24</v>
      </c>
      <c r="BA601" s="20">
        <v>90</v>
      </c>
      <c r="BD601" s="14"/>
      <c r="BJ601" t="s">
        <v>171</v>
      </c>
      <c r="BK601" t="s">
        <v>166</v>
      </c>
      <c r="BN601" s="36">
        <v>299</v>
      </c>
      <c r="BO601" s="36">
        <v>299</v>
      </c>
      <c r="BP601">
        <f t="shared" si="50"/>
        <v>408</v>
      </c>
      <c r="BR601" s="38">
        <v>44733</v>
      </c>
      <c r="BS601" s="20" t="s">
        <v>167</v>
      </c>
      <c r="BT601" s="20" t="str">
        <f t="shared" si="49"/>
        <v>InCasa_COR22D598</v>
      </c>
    </row>
    <row r="602" spans="2:72" ht="18.75" customHeight="1" x14ac:dyDescent="0.25">
      <c r="B602" s="20">
        <f t="shared" si="51"/>
        <v>599</v>
      </c>
      <c r="C602" s="22" t="str">
        <f t="shared" si="52"/>
        <v>In Casa #599</v>
      </c>
      <c r="D602" t="str">
        <f t="shared" si="53"/>
        <v>COR22D599</v>
      </c>
      <c r="E602" s="56" t="s">
        <v>207</v>
      </c>
      <c r="F602" s="20">
        <v>1000</v>
      </c>
      <c r="G602" s="63" t="s">
        <v>201</v>
      </c>
      <c r="H602" s="23" t="s">
        <v>157</v>
      </c>
      <c r="J602" s="57" t="s">
        <v>192</v>
      </c>
      <c r="K602" s="22" t="s">
        <v>193</v>
      </c>
      <c r="L602" s="57" t="s">
        <v>158</v>
      </c>
      <c r="M602" s="22">
        <v>1</v>
      </c>
      <c r="V602" s="57" t="s">
        <v>194</v>
      </c>
      <c r="AW602" s="22"/>
      <c r="AX602" s="20" t="s">
        <v>23</v>
      </c>
      <c r="AY602" s="20">
        <v>10</v>
      </c>
      <c r="AZ602" s="20" t="s">
        <v>24</v>
      </c>
      <c r="BA602" s="20">
        <v>90</v>
      </c>
      <c r="BD602" s="14"/>
      <c r="BJ602" t="s">
        <v>171</v>
      </c>
      <c r="BK602" t="s">
        <v>166</v>
      </c>
      <c r="BN602" s="36">
        <v>299</v>
      </c>
      <c r="BO602" s="36">
        <v>299</v>
      </c>
      <c r="BP602">
        <f t="shared" si="50"/>
        <v>408</v>
      </c>
      <c r="BR602" s="38">
        <v>44733</v>
      </c>
      <c r="BS602" s="20" t="s">
        <v>167</v>
      </c>
      <c r="BT602" s="20" t="str">
        <f t="shared" si="49"/>
        <v>InCasa_COR22D599</v>
      </c>
    </row>
    <row r="603" spans="2:72" ht="18.75" customHeight="1" x14ac:dyDescent="0.25">
      <c r="B603" s="20">
        <f t="shared" si="51"/>
        <v>600</v>
      </c>
      <c r="C603" s="22" t="str">
        <f t="shared" si="52"/>
        <v>In Casa #600</v>
      </c>
      <c r="D603" t="str">
        <f t="shared" si="53"/>
        <v>COR22D600</v>
      </c>
      <c r="E603" s="56" t="s">
        <v>207</v>
      </c>
      <c r="F603" s="20">
        <v>1000</v>
      </c>
      <c r="G603" s="63" t="s">
        <v>201</v>
      </c>
      <c r="H603" s="23" t="s">
        <v>157</v>
      </c>
      <c r="J603" s="57" t="s">
        <v>192</v>
      </c>
      <c r="K603" s="22" t="s">
        <v>193</v>
      </c>
      <c r="L603" s="57" t="s">
        <v>158</v>
      </c>
      <c r="M603" s="22">
        <v>1</v>
      </c>
      <c r="V603" s="57" t="s">
        <v>194</v>
      </c>
      <c r="AW603" s="22"/>
      <c r="AX603" s="20" t="s">
        <v>23</v>
      </c>
      <c r="AY603" s="20">
        <v>10</v>
      </c>
      <c r="AZ603" s="20" t="s">
        <v>24</v>
      </c>
      <c r="BA603" s="20">
        <v>90</v>
      </c>
      <c r="BD603" s="14"/>
      <c r="BJ603" t="s">
        <v>171</v>
      </c>
      <c r="BK603" t="s">
        <v>166</v>
      </c>
      <c r="BN603" s="36">
        <v>299</v>
      </c>
      <c r="BO603" s="36">
        <v>299</v>
      </c>
      <c r="BP603">
        <f t="shared" si="50"/>
        <v>408</v>
      </c>
      <c r="BR603" s="38">
        <v>44733</v>
      </c>
      <c r="BS603" s="20" t="s">
        <v>167</v>
      </c>
      <c r="BT603" s="20" t="str">
        <f t="shared" si="49"/>
        <v>InCasa_COR22D600</v>
      </c>
    </row>
    <row r="604" spans="2:72" ht="18.75" customHeight="1" x14ac:dyDescent="0.25">
      <c r="B604" s="20">
        <f t="shared" si="51"/>
        <v>601</v>
      </c>
      <c r="C604" s="22" t="str">
        <f t="shared" si="52"/>
        <v>In Casa #601</v>
      </c>
      <c r="D604" t="str">
        <f t="shared" si="53"/>
        <v>COR22D601</v>
      </c>
      <c r="E604" s="56" t="s">
        <v>207</v>
      </c>
      <c r="F604" s="20">
        <v>1000</v>
      </c>
      <c r="G604" s="63" t="s">
        <v>201</v>
      </c>
      <c r="H604" s="23" t="s">
        <v>157</v>
      </c>
      <c r="J604" s="57" t="s">
        <v>192</v>
      </c>
      <c r="K604" s="22" t="s">
        <v>193</v>
      </c>
      <c r="L604" s="57" t="s">
        <v>158</v>
      </c>
      <c r="M604" s="22">
        <v>1</v>
      </c>
      <c r="V604" s="57" t="s">
        <v>194</v>
      </c>
      <c r="AW604" s="22"/>
      <c r="AX604" s="20" t="s">
        <v>23</v>
      </c>
      <c r="AY604" s="20">
        <v>10</v>
      </c>
      <c r="AZ604" s="20" t="s">
        <v>24</v>
      </c>
      <c r="BA604" s="20">
        <v>90</v>
      </c>
      <c r="BD604" s="14"/>
      <c r="BJ604" t="s">
        <v>171</v>
      </c>
      <c r="BK604" t="s">
        <v>166</v>
      </c>
      <c r="BN604" s="36">
        <v>299</v>
      </c>
      <c r="BO604" s="36">
        <v>299</v>
      </c>
      <c r="BP604">
        <f t="shared" si="50"/>
        <v>408</v>
      </c>
      <c r="BR604" s="38">
        <v>44733</v>
      </c>
      <c r="BS604" s="20" t="s">
        <v>167</v>
      </c>
      <c r="BT604" s="20" t="str">
        <f t="shared" si="49"/>
        <v>InCasa_COR22D601</v>
      </c>
    </row>
    <row r="605" spans="2:72" ht="18.75" customHeight="1" x14ac:dyDescent="0.25">
      <c r="B605" s="20">
        <f t="shared" si="51"/>
        <v>602</v>
      </c>
      <c r="C605" s="22" t="str">
        <f t="shared" si="52"/>
        <v>In Casa #602</v>
      </c>
      <c r="D605" t="str">
        <f t="shared" si="53"/>
        <v>COR22D602</v>
      </c>
      <c r="E605" s="56" t="s">
        <v>207</v>
      </c>
      <c r="F605" s="20">
        <v>1000</v>
      </c>
      <c r="G605" s="63" t="s">
        <v>201</v>
      </c>
      <c r="H605" s="23" t="s">
        <v>157</v>
      </c>
      <c r="J605" s="57" t="s">
        <v>192</v>
      </c>
      <c r="K605" s="22" t="s">
        <v>193</v>
      </c>
      <c r="L605" s="57" t="s">
        <v>158</v>
      </c>
      <c r="M605" s="22">
        <v>1</v>
      </c>
      <c r="V605" s="57" t="s">
        <v>194</v>
      </c>
      <c r="AW605" s="22"/>
      <c r="AX605" s="20" t="s">
        <v>23</v>
      </c>
      <c r="AY605" s="20">
        <v>10</v>
      </c>
      <c r="AZ605" s="20" t="s">
        <v>24</v>
      </c>
      <c r="BA605" s="20">
        <v>90</v>
      </c>
      <c r="BD605" s="14"/>
      <c r="BJ605" t="s">
        <v>171</v>
      </c>
      <c r="BK605" t="s">
        <v>166</v>
      </c>
      <c r="BN605" s="36">
        <v>299</v>
      </c>
      <c r="BO605" s="36">
        <v>299</v>
      </c>
      <c r="BP605">
        <f t="shared" si="50"/>
        <v>408</v>
      </c>
      <c r="BR605" s="38">
        <v>44733</v>
      </c>
      <c r="BS605" s="20" t="s">
        <v>167</v>
      </c>
      <c r="BT605" s="20" t="str">
        <f t="shared" si="49"/>
        <v>InCasa_COR22D602</v>
      </c>
    </row>
    <row r="606" spans="2:72" ht="18.75" customHeight="1" x14ac:dyDescent="0.25">
      <c r="B606" s="20">
        <f t="shared" si="51"/>
        <v>603</v>
      </c>
      <c r="C606" s="22" t="str">
        <f t="shared" si="52"/>
        <v>In Casa #603</v>
      </c>
      <c r="D606" t="str">
        <f t="shared" si="53"/>
        <v>COR22D603</v>
      </c>
      <c r="E606" s="56" t="s">
        <v>207</v>
      </c>
      <c r="F606" s="20">
        <v>1000</v>
      </c>
      <c r="G606" s="63" t="s">
        <v>201</v>
      </c>
      <c r="H606" s="23" t="s">
        <v>157</v>
      </c>
      <c r="J606" s="57" t="s">
        <v>192</v>
      </c>
      <c r="K606" s="22" t="s">
        <v>193</v>
      </c>
      <c r="L606" s="57" t="s">
        <v>158</v>
      </c>
      <c r="M606" s="22">
        <v>1</v>
      </c>
      <c r="V606" s="57" t="s">
        <v>194</v>
      </c>
      <c r="AW606" s="22"/>
      <c r="AX606" s="20" t="s">
        <v>23</v>
      </c>
      <c r="AY606" s="20">
        <v>10</v>
      </c>
      <c r="AZ606" s="20" t="s">
        <v>24</v>
      </c>
      <c r="BA606" s="20">
        <v>90</v>
      </c>
      <c r="BD606" s="14"/>
      <c r="BJ606" t="s">
        <v>171</v>
      </c>
      <c r="BK606" t="s">
        <v>166</v>
      </c>
      <c r="BN606" s="36">
        <v>299</v>
      </c>
      <c r="BO606" s="36">
        <v>299</v>
      </c>
      <c r="BP606">
        <f t="shared" si="50"/>
        <v>408</v>
      </c>
      <c r="BR606" s="38">
        <v>44733</v>
      </c>
      <c r="BS606" s="20" t="s">
        <v>167</v>
      </c>
      <c r="BT606" s="20" t="str">
        <f t="shared" si="49"/>
        <v>InCasa_COR22D603</v>
      </c>
    </row>
    <row r="607" spans="2:72" ht="18.75" customHeight="1" x14ac:dyDescent="0.25">
      <c r="B607" s="20">
        <f t="shared" si="51"/>
        <v>604</v>
      </c>
      <c r="C607" s="22" t="str">
        <f t="shared" si="52"/>
        <v>In Casa #604</v>
      </c>
      <c r="D607" t="str">
        <f t="shared" si="53"/>
        <v>COR22D604</v>
      </c>
      <c r="E607" s="56" t="s">
        <v>207</v>
      </c>
      <c r="F607" s="20">
        <v>1000</v>
      </c>
      <c r="G607" s="63" t="s">
        <v>201</v>
      </c>
      <c r="H607" s="23" t="s">
        <v>157</v>
      </c>
      <c r="J607" s="57" t="s">
        <v>192</v>
      </c>
      <c r="K607" s="22" t="s">
        <v>193</v>
      </c>
      <c r="L607" s="57" t="s">
        <v>158</v>
      </c>
      <c r="M607" s="22">
        <v>1</v>
      </c>
      <c r="V607" s="57" t="s">
        <v>194</v>
      </c>
      <c r="AW607" s="22"/>
      <c r="AX607" s="20" t="s">
        <v>23</v>
      </c>
      <c r="AY607" s="20">
        <v>10</v>
      </c>
      <c r="AZ607" s="20" t="s">
        <v>24</v>
      </c>
      <c r="BA607" s="20">
        <v>90</v>
      </c>
      <c r="BD607" s="14"/>
      <c r="BJ607" t="s">
        <v>171</v>
      </c>
      <c r="BK607" t="s">
        <v>166</v>
      </c>
      <c r="BN607" s="36">
        <v>299</v>
      </c>
      <c r="BO607" s="36">
        <v>299</v>
      </c>
      <c r="BP607">
        <f t="shared" si="50"/>
        <v>408</v>
      </c>
      <c r="BR607" s="38">
        <v>44733</v>
      </c>
      <c r="BS607" s="20" t="s">
        <v>167</v>
      </c>
      <c r="BT607" s="20" t="str">
        <f t="shared" si="49"/>
        <v>InCasa_COR22D604</v>
      </c>
    </row>
    <row r="608" spans="2:72" ht="18.75" customHeight="1" x14ac:dyDescent="0.25">
      <c r="B608" s="20">
        <f t="shared" si="51"/>
        <v>605</v>
      </c>
      <c r="C608" s="22" t="str">
        <f t="shared" si="52"/>
        <v>In Casa #605</v>
      </c>
      <c r="D608" t="str">
        <f t="shared" si="53"/>
        <v>COR22D605</v>
      </c>
      <c r="E608" s="56" t="s">
        <v>207</v>
      </c>
      <c r="F608" s="20">
        <v>1000</v>
      </c>
      <c r="G608" s="63" t="s">
        <v>201</v>
      </c>
      <c r="H608" s="23" t="s">
        <v>157</v>
      </c>
      <c r="J608" s="57" t="s">
        <v>192</v>
      </c>
      <c r="K608" s="22" t="s">
        <v>193</v>
      </c>
      <c r="L608" s="57" t="s">
        <v>158</v>
      </c>
      <c r="M608" s="22">
        <v>1</v>
      </c>
      <c r="V608" s="57" t="s">
        <v>194</v>
      </c>
      <c r="AW608" s="22"/>
      <c r="AX608" s="20" t="s">
        <v>23</v>
      </c>
      <c r="AY608" s="20">
        <v>10</v>
      </c>
      <c r="AZ608" s="20" t="s">
        <v>24</v>
      </c>
      <c r="BA608" s="20">
        <v>90</v>
      </c>
      <c r="BD608" s="14"/>
      <c r="BJ608" t="s">
        <v>171</v>
      </c>
      <c r="BK608" t="s">
        <v>166</v>
      </c>
      <c r="BN608" s="36">
        <v>299</v>
      </c>
      <c r="BO608" s="36">
        <v>299</v>
      </c>
      <c r="BP608">
        <f t="shared" si="50"/>
        <v>408</v>
      </c>
      <c r="BR608" s="38">
        <v>44733</v>
      </c>
      <c r="BS608" s="20" t="s">
        <v>167</v>
      </c>
      <c r="BT608" s="20" t="str">
        <f t="shared" si="49"/>
        <v>InCasa_COR22D605</v>
      </c>
    </row>
    <row r="609" spans="2:72" ht="18.75" customHeight="1" x14ac:dyDescent="0.25">
      <c r="B609" s="20">
        <f t="shared" si="51"/>
        <v>606</v>
      </c>
      <c r="C609" s="22" t="str">
        <f t="shared" si="52"/>
        <v>In Casa #606</v>
      </c>
      <c r="D609" t="str">
        <f t="shared" si="53"/>
        <v>COR22D606</v>
      </c>
      <c r="E609" s="56" t="s">
        <v>207</v>
      </c>
      <c r="F609" s="20">
        <v>1000</v>
      </c>
      <c r="G609" s="63" t="s">
        <v>201</v>
      </c>
      <c r="H609" s="23" t="s">
        <v>157</v>
      </c>
      <c r="J609" s="57" t="s">
        <v>192</v>
      </c>
      <c r="K609" s="22" t="s">
        <v>193</v>
      </c>
      <c r="L609" s="57" t="s">
        <v>158</v>
      </c>
      <c r="M609" s="22">
        <v>1</v>
      </c>
      <c r="V609" s="57" t="s">
        <v>194</v>
      </c>
      <c r="AW609" s="22"/>
      <c r="AX609" s="20" t="s">
        <v>23</v>
      </c>
      <c r="AY609" s="20">
        <v>10</v>
      </c>
      <c r="AZ609" s="20" t="s">
        <v>24</v>
      </c>
      <c r="BA609" s="20">
        <v>90</v>
      </c>
      <c r="BD609" s="14"/>
      <c r="BJ609" t="s">
        <v>171</v>
      </c>
      <c r="BK609" t="s">
        <v>166</v>
      </c>
      <c r="BN609" s="36">
        <v>299</v>
      </c>
      <c r="BO609" s="36">
        <v>299</v>
      </c>
      <c r="BP609">
        <f t="shared" si="50"/>
        <v>408</v>
      </c>
      <c r="BR609" s="38">
        <v>44733</v>
      </c>
      <c r="BS609" s="20" t="s">
        <v>167</v>
      </c>
      <c r="BT609" s="20" t="str">
        <f t="shared" si="49"/>
        <v>InCasa_COR22D606</v>
      </c>
    </row>
    <row r="610" spans="2:72" ht="18.75" customHeight="1" x14ac:dyDescent="0.25">
      <c r="B610" s="20">
        <f t="shared" si="51"/>
        <v>607</v>
      </c>
      <c r="C610" s="22" t="str">
        <f t="shared" si="52"/>
        <v>In Casa #607</v>
      </c>
      <c r="D610" t="str">
        <f t="shared" si="53"/>
        <v>COR22D607</v>
      </c>
      <c r="E610" s="56" t="s">
        <v>207</v>
      </c>
      <c r="F610" s="20">
        <v>1000</v>
      </c>
      <c r="G610" s="63" t="s">
        <v>201</v>
      </c>
      <c r="H610" s="23" t="s">
        <v>157</v>
      </c>
      <c r="J610" s="57" t="s">
        <v>192</v>
      </c>
      <c r="K610" s="22" t="s">
        <v>193</v>
      </c>
      <c r="L610" s="57" t="s">
        <v>158</v>
      </c>
      <c r="M610" s="22">
        <v>1</v>
      </c>
      <c r="V610" s="57" t="s">
        <v>194</v>
      </c>
      <c r="AW610" s="22"/>
      <c r="AX610" s="20" t="s">
        <v>23</v>
      </c>
      <c r="AY610" s="20">
        <v>10</v>
      </c>
      <c r="AZ610" s="20" t="s">
        <v>24</v>
      </c>
      <c r="BA610" s="20">
        <v>90</v>
      </c>
      <c r="BD610" s="14"/>
      <c r="BJ610" t="s">
        <v>171</v>
      </c>
      <c r="BK610" t="s">
        <v>166</v>
      </c>
      <c r="BN610" s="36">
        <v>299</v>
      </c>
      <c r="BO610" s="36">
        <v>299</v>
      </c>
      <c r="BP610">
        <f t="shared" si="50"/>
        <v>408</v>
      </c>
      <c r="BR610" s="38">
        <v>44733</v>
      </c>
      <c r="BS610" s="20" t="s">
        <v>167</v>
      </c>
      <c r="BT610" s="20" t="str">
        <f t="shared" si="49"/>
        <v>InCasa_COR22D607</v>
      </c>
    </row>
    <row r="611" spans="2:72" ht="18.75" customHeight="1" x14ac:dyDescent="0.25">
      <c r="B611" s="20">
        <f t="shared" si="51"/>
        <v>608</v>
      </c>
      <c r="C611" s="22" t="str">
        <f t="shared" si="52"/>
        <v>In Casa #608</v>
      </c>
      <c r="D611" t="str">
        <f t="shared" si="53"/>
        <v>COR22D608</v>
      </c>
      <c r="E611" s="56" t="s">
        <v>207</v>
      </c>
      <c r="F611" s="20">
        <v>1000</v>
      </c>
      <c r="G611" s="63" t="s">
        <v>201</v>
      </c>
      <c r="H611" s="23" t="s">
        <v>157</v>
      </c>
      <c r="J611" s="57" t="s">
        <v>192</v>
      </c>
      <c r="K611" s="22" t="s">
        <v>193</v>
      </c>
      <c r="L611" s="57" t="s">
        <v>158</v>
      </c>
      <c r="M611" s="22">
        <v>1</v>
      </c>
      <c r="V611" s="57" t="s">
        <v>194</v>
      </c>
      <c r="AW611" s="22"/>
      <c r="AX611" s="20" t="s">
        <v>23</v>
      </c>
      <c r="AY611" s="20">
        <v>10</v>
      </c>
      <c r="AZ611" s="20" t="s">
        <v>24</v>
      </c>
      <c r="BA611" s="20">
        <v>90</v>
      </c>
      <c r="BD611" s="14"/>
      <c r="BJ611" t="s">
        <v>171</v>
      </c>
      <c r="BK611" t="s">
        <v>166</v>
      </c>
      <c r="BN611" s="36">
        <v>299</v>
      </c>
      <c r="BO611" s="36">
        <v>299</v>
      </c>
      <c r="BP611">
        <f t="shared" si="50"/>
        <v>408</v>
      </c>
      <c r="BR611" s="38">
        <v>44733</v>
      </c>
      <c r="BS611" s="20" t="s">
        <v>167</v>
      </c>
      <c r="BT611" s="20" t="str">
        <f t="shared" si="49"/>
        <v>InCasa_COR22D608</v>
      </c>
    </row>
    <row r="612" spans="2:72" ht="18.75" customHeight="1" x14ac:dyDescent="0.25">
      <c r="B612" s="20">
        <f t="shared" si="51"/>
        <v>609</v>
      </c>
      <c r="C612" s="22" t="str">
        <f t="shared" si="52"/>
        <v>In Casa #609</v>
      </c>
      <c r="D612" t="str">
        <f t="shared" si="53"/>
        <v>COR22D609</v>
      </c>
      <c r="E612" s="56" t="s">
        <v>207</v>
      </c>
      <c r="F612" s="20">
        <v>1000</v>
      </c>
      <c r="G612" s="63" t="s">
        <v>201</v>
      </c>
      <c r="H612" s="23" t="s">
        <v>157</v>
      </c>
      <c r="J612" s="57" t="s">
        <v>192</v>
      </c>
      <c r="K612" s="22" t="s">
        <v>193</v>
      </c>
      <c r="L612" s="57" t="s">
        <v>158</v>
      </c>
      <c r="M612" s="22">
        <v>1</v>
      </c>
      <c r="V612" s="57" t="s">
        <v>194</v>
      </c>
      <c r="AW612" s="22"/>
      <c r="AX612" s="20" t="s">
        <v>23</v>
      </c>
      <c r="AY612" s="20">
        <v>10</v>
      </c>
      <c r="AZ612" s="20" t="s">
        <v>24</v>
      </c>
      <c r="BA612" s="20">
        <v>90</v>
      </c>
      <c r="BD612" s="14"/>
      <c r="BJ612" t="s">
        <v>171</v>
      </c>
      <c r="BK612" t="s">
        <v>166</v>
      </c>
      <c r="BN612" s="36">
        <v>299</v>
      </c>
      <c r="BO612" s="36">
        <v>299</v>
      </c>
      <c r="BP612">
        <f t="shared" si="50"/>
        <v>408</v>
      </c>
      <c r="BR612" s="38">
        <v>44733</v>
      </c>
      <c r="BS612" s="20" t="s">
        <v>167</v>
      </c>
      <c r="BT612" s="20" t="str">
        <f t="shared" si="49"/>
        <v>InCasa_COR22D609</v>
      </c>
    </row>
    <row r="613" spans="2:72" ht="18.75" customHeight="1" x14ac:dyDescent="0.25">
      <c r="B613" s="20">
        <f t="shared" si="51"/>
        <v>610</v>
      </c>
      <c r="C613" s="22" t="str">
        <f t="shared" si="52"/>
        <v>In Casa #610</v>
      </c>
      <c r="D613" t="str">
        <f t="shared" si="53"/>
        <v>COR22D610</v>
      </c>
      <c r="E613" s="56" t="s">
        <v>207</v>
      </c>
      <c r="F613" s="20">
        <v>1000</v>
      </c>
      <c r="G613" s="63" t="s">
        <v>201</v>
      </c>
      <c r="H613" s="23" t="s">
        <v>157</v>
      </c>
      <c r="J613" s="57" t="s">
        <v>192</v>
      </c>
      <c r="K613" s="22" t="s">
        <v>193</v>
      </c>
      <c r="L613" s="57" t="s">
        <v>158</v>
      </c>
      <c r="M613" s="22">
        <v>1</v>
      </c>
      <c r="V613" s="57" t="s">
        <v>194</v>
      </c>
      <c r="AW613" s="22"/>
      <c r="AX613" s="20" t="s">
        <v>23</v>
      </c>
      <c r="AY613" s="20">
        <v>10</v>
      </c>
      <c r="AZ613" s="20" t="s">
        <v>24</v>
      </c>
      <c r="BA613" s="20">
        <v>90</v>
      </c>
      <c r="BD613" s="14"/>
      <c r="BJ613" t="s">
        <v>171</v>
      </c>
      <c r="BK613" t="s">
        <v>166</v>
      </c>
      <c r="BN613" s="36">
        <v>299</v>
      </c>
      <c r="BO613" s="36">
        <v>299</v>
      </c>
      <c r="BP613">
        <f t="shared" si="50"/>
        <v>408</v>
      </c>
      <c r="BR613" s="38">
        <v>44733</v>
      </c>
      <c r="BS613" s="20" t="s">
        <v>167</v>
      </c>
      <c r="BT613" s="20" t="str">
        <f t="shared" si="49"/>
        <v>InCasa_COR22D610</v>
      </c>
    </row>
    <row r="614" spans="2:72" ht="18.75" customHeight="1" x14ac:dyDescent="0.25">
      <c r="B614" s="20">
        <f t="shared" si="51"/>
        <v>611</v>
      </c>
      <c r="C614" s="22" t="str">
        <f t="shared" si="52"/>
        <v>In Casa #611</v>
      </c>
      <c r="D614" t="str">
        <f t="shared" si="53"/>
        <v>COR22D611</v>
      </c>
      <c r="E614" s="56" t="s">
        <v>207</v>
      </c>
      <c r="F614" s="20">
        <v>1000</v>
      </c>
      <c r="G614" s="63" t="s">
        <v>201</v>
      </c>
      <c r="H614" s="23" t="s">
        <v>157</v>
      </c>
      <c r="J614" s="57" t="s">
        <v>192</v>
      </c>
      <c r="K614" s="22" t="s">
        <v>193</v>
      </c>
      <c r="L614" s="57" t="s">
        <v>158</v>
      </c>
      <c r="M614" s="22">
        <v>1</v>
      </c>
      <c r="V614" s="57" t="s">
        <v>194</v>
      </c>
      <c r="AW614" s="22"/>
      <c r="AX614" s="20" t="s">
        <v>23</v>
      </c>
      <c r="AY614" s="20">
        <v>10</v>
      </c>
      <c r="AZ614" s="20" t="s">
        <v>24</v>
      </c>
      <c r="BA614" s="20">
        <v>90</v>
      </c>
      <c r="BD614" s="14"/>
      <c r="BJ614" t="s">
        <v>171</v>
      </c>
      <c r="BK614" t="s">
        <v>166</v>
      </c>
      <c r="BN614" s="36">
        <v>299</v>
      </c>
      <c r="BO614" s="36">
        <v>299</v>
      </c>
      <c r="BP614">
        <f t="shared" si="50"/>
        <v>408</v>
      </c>
      <c r="BR614" s="38">
        <v>44733</v>
      </c>
      <c r="BS614" s="20" t="s">
        <v>167</v>
      </c>
      <c r="BT614" s="20" t="str">
        <f t="shared" si="49"/>
        <v>InCasa_COR22D611</v>
      </c>
    </row>
    <row r="615" spans="2:72" ht="18.75" customHeight="1" x14ac:dyDescent="0.25">
      <c r="B615" s="20">
        <f t="shared" si="51"/>
        <v>612</v>
      </c>
      <c r="C615" s="22" t="str">
        <f t="shared" si="52"/>
        <v>In Casa #612</v>
      </c>
      <c r="D615" t="str">
        <f t="shared" si="53"/>
        <v>COR22D612</v>
      </c>
      <c r="E615" s="56" t="s">
        <v>207</v>
      </c>
      <c r="F615" s="20">
        <v>1000</v>
      </c>
      <c r="G615" s="63" t="s">
        <v>201</v>
      </c>
      <c r="H615" s="23" t="s">
        <v>157</v>
      </c>
      <c r="J615" s="57" t="s">
        <v>192</v>
      </c>
      <c r="K615" s="22" t="s">
        <v>193</v>
      </c>
      <c r="L615" s="57" t="s">
        <v>158</v>
      </c>
      <c r="M615" s="22">
        <v>1</v>
      </c>
      <c r="V615" s="57" t="s">
        <v>194</v>
      </c>
      <c r="AW615" s="22"/>
      <c r="AX615" s="20" t="s">
        <v>23</v>
      </c>
      <c r="AY615" s="20">
        <v>10</v>
      </c>
      <c r="AZ615" s="20" t="s">
        <v>24</v>
      </c>
      <c r="BA615" s="20">
        <v>90</v>
      </c>
      <c r="BD615" s="14"/>
      <c r="BJ615" t="s">
        <v>171</v>
      </c>
      <c r="BK615" t="s">
        <v>166</v>
      </c>
      <c r="BN615" s="36">
        <v>299</v>
      </c>
      <c r="BO615" s="36">
        <v>299</v>
      </c>
      <c r="BP615">
        <f t="shared" si="50"/>
        <v>408</v>
      </c>
      <c r="BR615" s="38">
        <v>44733</v>
      </c>
      <c r="BS615" s="20" t="s">
        <v>167</v>
      </c>
      <c r="BT615" s="20" t="str">
        <f t="shared" si="49"/>
        <v>InCasa_COR22D612</v>
      </c>
    </row>
    <row r="616" spans="2:72" ht="18.75" customHeight="1" x14ac:dyDescent="0.25">
      <c r="B616" s="20">
        <f t="shared" si="51"/>
        <v>613</v>
      </c>
      <c r="C616" s="22" t="str">
        <f t="shared" si="52"/>
        <v>In Casa #613</v>
      </c>
      <c r="D616" t="str">
        <f t="shared" si="53"/>
        <v>COR22D613</v>
      </c>
      <c r="E616" s="56" t="s">
        <v>207</v>
      </c>
      <c r="F616" s="20">
        <v>1000</v>
      </c>
      <c r="G616" s="63" t="s">
        <v>201</v>
      </c>
      <c r="H616" s="23" t="s">
        <v>157</v>
      </c>
      <c r="J616" s="57" t="s">
        <v>192</v>
      </c>
      <c r="K616" s="22" t="s">
        <v>193</v>
      </c>
      <c r="L616" s="57" t="s">
        <v>158</v>
      </c>
      <c r="M616" s="22">
        <v>1</v>
      </c>
      <c r="V616" s="57" t="s">
        <v>194</v>
      </c>
      <c r="AW616" s="22"/>
      <c r="AX616" s="20" t="s">
        <v>23</v>
      </c>
      <c r="AY616" s="20">
        <v>10</v>
      </c>
      <c r="AZ616" s="20" t="s">
        <v>24</v>
      </c>
      <c r="BA616" s="20">
        <v>90</v>
      </c>
      <c r="BD616" s="14"/>
      <c r="BJ616" t="s">
        <v>171</v>
      </c>
      <c r="BK616" t="s">
        <v>166</v>
      </c>
      <c r="BN616" s="36">
        <v>299</v>
      </c>
      <c r="BO616" s="36">
        <v>299</v>
      </c>
      <c r="BP616">
        <f t="shared" si="50"/>
        <v>408</v>
      </c>
      <c r="BR616" s="38">
        <v>44733</v>
      </c>
      <c r="BS616" s="20" t="s">
        <v>167</v>
      </c>
      <c r="BT616" s="20" t="str">
        <f t="shared" si="49"/>
        <v>InCasa_COR22D613</v>
      </c>
    </row>
    <row r="617" spans="2:72" ht="18.75" customHeight="1" x14ac:dyDescent="0.25">
      <c r="B617" s="20">
        <f t="shared" si="51"/>
        <v>614</v>
      </c>
      <c r="C617" s="22" t="str">
        <f t="shared" si="52"/>
        <v>In Casa #614</v>
      </c>
      <c r="D617" t="str">
        <f t="shared" si="53"/>
        <v>COR22D614</v>
      </c>
      <c r="E617" s="56" t="s">
        <v>207</v>
      </c>
      <c r="F617" s="20">
        <v>1000</v>
      </c>
      <c r="G617" s="63" t="s">
        <v>201</v>
      </c>
      <c r="H617" s="23" t="s">
        <v>157</v>
      </c>
      <c r="J617" s="57" t="s">
        <v>192</v>
      </c>
      <c r="K617" s="22" t="s">
        <v>193</v>
      </c>
      <c r="L617" s="57" t="s">
        <v>158</v>
      </c>
      <c r="M617" s="22">
        <v>1</v>
      </c>
      <c r="V617" s="57" t="s">
        <v>194</v>
      </c>
      <c r="AW617" s="22"/>
      <c r="AX617" s="20" t="s">
        <v>23</v>
      </c>
      <c r="AY617" s="20">
        <v>10</v>
      </c>
      <c r="AZ617" s="20" t="s">
        <v>24</v>
      </c>
      <c r="BA617" s="20">
        <v>90</v>
      </c>
      <c r="BD617" s="14"/>
      <c r="BJ617" t="s">
        <v>171</v>
      </c>
      <c r="BK617" t="s">
        <v>166</v>
      </c>
      <c r="BN617" s="36">
        <v>299</v>
      </c>
      <c r="BO617" s="36">
        <v>299</v>
      </c>
      <c r="BP617">
        <f t="shared" si="50"/>
        <v>408</v>
      </c>
      <c r="BR617" s="38">
        <v>44733</v>
      </c>
      <c r="BS617" s="20" t="s">
        <v>167</v>
      </c>
      <c r="BT617" s="20" t="str">
        <f t="shared" si="49"/>
        <v>InCasa_COR22D614</v>
      </c>
    </row>
    <row r="618" spans="2:72" ht="18.75" customHeight="1" x14ac:dyDescent="0.25">
      <c r="B618" s="20">
        <f t="shared" si="51"/>
        <v>615</v>
      </c>
      <c r="C618" s="22" t="str">
        <f t="shared" si="52"/>
        <v>In Casa #615</v>
      </c>
      <c r="D618" t="str">
        <f t="shared" si="53"/>
        <v>COR22D615</v>
      </c>
      <c r="E618" s="56" t="s">
        <v>207</v>
      </c>
      <c r="F618" s="20">
        <v>1000</v>
      </c>
      <c r="G618" s="63" t="s">
        <v>201</v>
      </c>
      <c r="H618" s="23" t="s">
        <v>157</v>
      </c>
      <c r="J618" s="57" t="s">
        <v>192</v>
      </c>
      <c r="K618" s="22" t="s">
        <v>193</v>
      </c>
      <c r="L618" s="57" t="s">
        <v>158</v>
      </c>
      <c r="M618" s="22">
        <v>1</v>
      </c>
      <c r="V618" s="57" t="s">
        <v>194</v>
      </c>
      <c r="AW618" s="22"/>
      <c r="AX618" s="20" t="s">
        <v>23</v>
      </c>
      <c r="AY618" s="20">
        <v>10</v>
      </c>
      <c r="AZ618" s="20" t="s">
        <v>24</v>
      </c>
      <c r="BA618" s="20">
        <v>90</v>
      </c>
      <c r="BD618" s="14"/>
      <c r="BJ618" t="s">
        <v>171</v>
      </c>
      <c r="BK618" t="s">
        <v>166</v>
      </c>
      <c r="BN618" s="36">
        <v>299</v>
      </c>
      <c r="BO618" s="36">
        <v>299</v>
      </c>
      <c r="BP618">
        <f t="shared" si="50"/>
        <v>408</v>
      </c>
      <c r="BR618" s="38">
        <v>44733</v>
      </c>
      <c r="BS618" s="20" t="s">
        <v>167</v>
      </c>
      <c r="BT618" s="20" t="str">
        <f t="shared" si="49"/>
        <v>InCasa_COR22D615</v>
      </c>
    </row>
    <row r="619" spans="2:72" ht="18.75" customHeight="1" x14ac:dyDescent="0.25">
      <c r="B619" s="20">
        <f t="shared" si="51"/>
        <v>616</v>
      </c>
      <c r="C619" s="22" t="str">
        <f t="shared" si="52"/>
        <v>In Casa #616</v>
      </c>
      <c r="D619" t="str">
        <f t="shared" si="53"/>
        <v>COR22D616</v>
      </c>
      <c r="E619" s="56" t="s">
        <v>207</v>
      </c>
      <c r="F619" s="20">
        <v>1000</v>
      </c>
      <c r="G619" s="63" t="s">
        <v>201</v>
      </c>
      <c r="H619" s="23" t="s">
        <v>157</v>
      </c>
      <c r="J619" s="57" t="s">
        <v>192</v>
      </c>
      <c r="K619" s="22" t="s">
        <v>193</v>
      </c>
      <c r="L619" s="57" t="s">
        <v>158</v>
      </c>
      <c r="M619" s="22">
        <v>1</v>
      </c>
      <c r="V619" s="57" t="s">
        <v>194</v>
      </c>
      <c r="AW619" s="22"/>
      <c r="AX619" s="20" t="s">
        <v>23</v>
      </c>
      <c r="AY619" s="20">
        <v>10</v>
      </c>
      <c r="AZ619" s="20" t="s">
        <v>24</v>
      </c>
      <c r="BA619" s="20">
        <v>90</v>
      </c>
      <c r="BD619" s="14"/>
      <c r="BJ619" t="s">
        <v>171</v>
      </c>
      <c r="BK619" t="s">
        <v>166</v>
      </c>
      <c r="BN619" s="36">
        <v>299</v>
      </c>
      <c r="BO619" s="36">
        <v>299</v>
      </c>
      <c r="BP619">
        <f t="shared" si="50"/>
        <v>408</v>
      </c>
      <c r="BR619" s="38">
        <v>44733</v>
      </c>
      <c r="BS619" s="20" t="s">
        <v>167</v>
      </c>
      <c r="BT619" s="20" t="str">
        <f t="shared" si="49"/>
        <v>InCasa_COR22D616</v>
      </c>
    </row>
    <row r="620" spans="2:72" ht="18.75" customHeight="1" x14ac:dyDescent="0.25">
      <c r="B620" s="20">
        <f t="shared" si="51"/>
        <v>617</v>
      </c>
      <c r="C620" s="22" t="str">
        <f t="shared" si="52"/>
        <v>In Casa #617</v>
      </c>
      <c r="D620" t="str">
        <f t="shared" si="53"/>
        <v>COR22D617</v>
      </c>
      <c r="E620" s="56" t="s">
        <v>207</v>
      </c>
      <c r="F620" s="20">
        <v>1000</v>
      </c>
      <c r="G620" s="63" t="s">
        <v>201</v>
      </c>
      <c r="H620" s="23" t="s">
        <v>157</v>
      </c>
      <c r="J620" s="57" t="s">
        <v>192</v>
      </c>
      <c r="K620" s="22" t="s">
        <v>193</v>
      </c>
      <c r="L620" s="57" t="s">
        <v>158</v>
      </c>
      <c r="M620" s="22">
        <v>1</v>
      </c>
      <c r="V620" s="57" t="s">
        <v>194</v>
      </c>
      <c r="AW620" s="22"/>
      <c r="AX620" s="20" t="s">
        <v>23</v>
      </c>
      <c r="AY620" s="20">
        <v>10</v>
      </c>
      <c r="AZ620" s="20" t="s">
        <v>24</v>
      </c>
      <c r="BA620" s="20">
        <v>90</v>
      </c>
      <c r="BD620" s="14"/>
      <c r="BJ620" t="s">
        <v>171</v>
      </c>
      <c r="BK620" t="s">
        <v>166</v>
      </c>
      <c r="BN620" s="36">
        <v>299</v>
      </c>
      <c r="BO620" s="36">
        <v>299</v>
      </c>
      <c r="BP620">
        <f t="shared" si="50"/>
        <v>408</v>
      </c>
      <c r="BR620" s="38">
        <v>44733</v>
      </c>
      <c r="BS620" s="20" t="s">
        <v>167</v>
      </c>
      <c r="BT620" s="20" t="str">
        <f t="shared" si="49"/>
        <v>InCasa_COR22D617</v>
      </c>
    </row>
    <row r="621" spans="2:72" ht="18.75" customHeight="1" x14ac:dyDescent="0.25">
      <c r="B621" s="20">
        <f t="shared" si="51"/>
        <v>618</v>
      </c>
      <c r="C621" s="22" t="str">
        <f t="shared" si="52"/>
        <v>In Casa #618</v>
      </c>
      <c r="D621" t="str">
        <f t="shared" si="53"/>
        <v>COR22D618</v>
      </c>
      <c r="E621" s="56" t="s">
        <v>207</v>
      </c>
      <c r="F621" s="20">
        <v>1000</v>
      </c>
      <c r="G621" s="63" t="s">
        <v>201</v>
      </c>
      <c r="H621" s="23" t="s">
        <v>157</v>
      </c>
      <c r="J621" s="57" t="s">
        <v>192</v>
      </c>
      <c r="K621" s="22" t="s">
        <v>193</v>
      </c>
      <c r="L621" s="57" t="s">
        <v>158</v>
      </c>
      <c r="M621" s="22">
        <v>1</v>
      </c>
      <c r="V621" s="57" t="s">
        <v>194</v>
      </c>
      <c r="AW621" s="22"/>
      <c r="AX621" s="20" t="s">
        <v>23</v>
      </c>
      <c r="AY621" s="20">
        <v>10</v>
      </c>
      <c r="AZ621" s="20" t="s">
        <v>24</v>
      </c>
      <c r="BA621" s="20">
        <v>90</v>
      </c>
      <c r="BD621" s="14"/>
      <c r="BJ621" t="s">
        <v>171</v>
      </c>
      <c r="BK621" t="s">
        <v>166</v>
      </c>
      <c r="BN621" s="36">
        <v>299</v>
      </c>
      <c r="BO621" s="36">
        <v>299</v>
      </c>
      <c r="BP621">
        <f t="shared" si="50"/>
        <v>408</v>
      </c>
      <c r="BR621" s="38">
        <v>44733</v>
      </c>
      <c r="BS621" s="20" t="s">
        <v>167</v>
      </c>
      <c r="BT621" s="20" t="str">
        <f t="shared" si="49"/>
        <v>InCasa_COR22D618</v>
      </c>
    </row>
    <row r="622" spans="2:72" ht="18.75" customHeight="1" x14ac:dyDescent="0.25">
      <c r="B622" s="20">
        <f t="shared" si="51"/>
        <v>619</v>
      </c>
      <c r="C622" s="22" t="str">
        <f t="shared" si="52"/>
        <v>In Casa #619</v>
      </c>
      <c r="D622" t="str">
        <f t="shared" si="53"/>
        <v>COR22D619</v>
      </c>
      <c r="E622" s="56" t="s">
        <v>207</v>
      </c>
      <c r="F622" s="20">
        <v>1000</v>
      </c>
      <c r="G622" s="63" t="s">
        <v>201</v>
      </c>
      <c r="H622" s="23" t="s">
        <v>157</v>
      </c>
      <c r="J622" s="57" t="s">
        <v>192</v>
      </c>
      <c r="K622" s="22" t="s">
        <v>193</v>
      </c>
      <c r="L622" s="57" t="s">
        <v>158</v>
      </c>
      <c r="M622" s="22">
        <v>1</v>
      </c>
      <c r="V622" s="57" t="s">
        <v>194</v>
      </c>
      <c r="AW622" s="22"/>
      <c r="AX622" s="20" t="s">
        <v>23</v>
      </c>
      <c r="AY622" s="20">
        <v>10</v>
      </c>
      <c r="AZ622" s="20" t="s">
        <v>24</v>
      </c>
      <c r="BA622" s="20">
        <v>90</v>
      </c>
      <c r="BD622" s="14"/>
      <c r="BJ622" t="s">
        <v>171</v>
      </c>
      <c r="BK622" t="s">
        <v>166</v>
      </c>
      <c r="BN622" s="36">
        <v>299</v>
      </c>
      <c r="BO622" s="36">
        <v>299</v>
      </c>
      <c r="BP622">
        <f t="shared" si="50"/>
        <v>408</v>
      </c>
      <c r="BR622" s="38">
        <v>44733</v>
      </c>
      <c r="BS622" s="20" t="s">
        <v>167</v>
      </c>
      <c r="BT622" s="20" t="str">
        <f t="shared" si="49"/>
        <v>InCasa_COR22D619</v>
      </c>
    </row>
    <row r="623" spans="2:72" ht="18.75" customHeight="1" x14ac:dyDescent="0.25">
      <c r="B623" s="20">
        <f t="shared" si="51"/>
        <v>620</v>
      </c>
      <c r="C623" s="22" t="str">
        <f t="shared" si="52"/>
        <v>In Casa #620</v>
      </c>
      <c r="D623" t="str">
        <f t="shared" si="53"/>
        <v>COR22D620</v>
      </c>
      <c r="E623" s="56" t="s">
        <v>207</v>
      </c>
      <c r="F623" s="20">
        <v>1000</v>
      </c>
      <c r="G623" s="63" t="s">
        <v>201</v>
      </c>
      <c r="H623" s="23" t="s">
        <v>157</v>
      </c>
      <c r="J623" s="57" t="s">
        <v>192</v>
      </c>
      <c r="K623" s="22" t="s">
        <v>193</v>
      </c>
      <c r="L623" s="57" t="s">
        <v>158</v>
      </c>
      <c r="M623" s="22">
        <v>1</v>
      </c>
      <c r="V623" s="57" t="s">
        <v>194</v>
      </c>
      <c r="AW623" s="22"/>
      <c r="AX623" s="20" t="s">
        <v>23</v>
      </c>
      <c r="AY623" s="20">
        <v>10</v>
      </c>
      <c r="AZ623" s="20" t="s">
        <v>24</v>
      </c>
      <c r="BA623" s="20">
        <v>90</v>
      </c>
      <c r="BD623" s="14"/>
      <c r="BJ623" t="s">
        <v>171</v>
      </c>
      <c r="BK623" t="s">
        <v>166</v>
      </c>
      <c r="BN623" s="36">
        <v>299</v>
      </c>
      <c r="BO623" s="36">
        <v>299</v>
      </c>
      <c r="BP623">
        <f t="shared" si="50"/>
        <v>408</v>
      </c>
      <c r="BR623" s="38">
        <v>44733</v>
      </c>
      <c r="BS623" s="20" t="s">
        <v>167</v>
      </c>
      <c r="BT623" s="20" t="str">
        <f t="shared" si="49"/>
        <v>InCasa_COR22D620</v>
      </c>
    </row>
    <row r="624" spans="2:72" ht="18.75" customHeight="1" x14ac:dyDescent="0.25">
      <c r="B624" s="20">
        <f t="shared" si="51"/>
        <v>621</v>
      </c>
      <c r="C624" s="22" t="str">
        <f t="shared" si="52"/>
        <v>In Casa #621</v>
      </c>
      <c r="D624" t="str">
        <f t="shared" si="53"/>
        <v>COR22D621</v>
      </c>
      <c r="E624" s="56" t="s">
        <v>207</v>
      </c>
      <c r="F624" s="20">
        <v>1000</v>
      </c>
      <c r="G624" s="63" t="s">
        <v>201</v>
      </c>
      <c r="H624" s="23" t="s">
        <v>157</v>
      </c>
      <c r="J624" s="57" t="s">
        <v>192</v>
      </c>
      <c r="K624" s="22" t="s">
        <v>193</v>
      </c>
      <c r="L624" s="57" t="s">
        <v>158</v>
      </c>
      <c r="M624" s="22">
        <v>1</v>
      </c>
      <c r="V624" s="57" t="s">
        <v>194</v>
      </c>
      <c r="AW624" s="22"/>
      <c r="AX624" s="20" t="s">
        <v>23</v>
      </c>
      <c r="AY624" s="20">
        <v>10</v>
      </c>
      <c r="AZ624" s="20" t="s">
        <v>24</v>
      </c>
      <c r="BA624" s="20">
        <v>90</v>
      </c>
      <c r="BD624" s="14"/>
      <c r="BJ624" t="s">
        <v>171</v>
      </c>
      <c r="BK624" t="s">
        <v>166</v>
      </c>
      <c r="BN624" s="36">
        <v>299</v>
      </c>
      <c r="BO624" s="36">
        <v>299</v>
      </c>
      <c r="BP624">
        <f t="shared" si="50"/>
        <v>408</v>
      </c>
      <c r="BR624" s="38">
        <v>44733</v>
      </c>
      <c r="BS624" s="20" t="s">
        <v>167</v>
      </c>
      <c r="BT624" s="20" t="str">
        <f t="shared" si="49"/>
        <v>InCasa_COR22D621</v>
      </c>
    </row>
    <row r="625" spans="2:72" ht="18.75" customHeight="1" x14ac:dyDescent="0.25">
      <c r="B625" s="20">
        <f t="shared" si="51"/>
        <v>622</v>
      </c>
      <c r="C625" s="22" t="str">
        <f t="shared" si="52"/>
        <v>In Casa #622</v>
      </c>
      <c r="D625" t="str">
        <f t="shared" si="53"/>
        <v>COR22D622</v>
      </c>
      <c r="E625" s="56" t="s">
        <v>207</v>
      </c>
      <c r="F625" s="20">
        <v>1000</v>
      </c>
      <c r="G625" s="63" t="s">
        <v>201</v>
      </c>
      <c r="H625" s="23" t="s">
        <v>157</v>
      </c>
      <c r="J625" s="57" t="s">
        <v>192</v>
      </c>
      <c r="K625" s="22" t="s">
        <v>193</v>
      </c>
      <c r="L625" s="57" t="s">
        <v>158</v>
      </c>
      <c r="M625" s="22">
        <v>1</v>
      </c>
      <c r="V625" s="57" t="s">
        <v>194</v>
      </c>
      <c r="AW625" s="22"/>
      <c r="AX625" s="20" t="s">
        <v>23</v>
      </c>
      <c r="AY625" s="20">
        <v>10</v>
      </c>
      <c r="AZ625" s="20" t="s">
        <v>24</v>
      </c>
      <c r="BA625" s="20">
        <v>90</v>
      </c>
      <c r="BD625" s="14"/>
      <c r="BJ625" t="s">
        <v>171</v>
      </c>
      <c r="BK625" t="s">
        <v>166</v>
      </c>
      <c r="BN625" s="36">
        <v>299</v>
      </c>
      <c r="BO625" s="36">
        <v>299</v>
      </c>
      <c r="BP625">
        <f t="shared" si="50"/>
        <v>408</v>
      </c>
      <c r="BR625" s="38">
        <v>44733</v>
      </c>
      <c r="BS625" s="20" t="s">
        <v>167</v>
      </c>
      <c r="BT625" s="20" t="str">
        <f t="shared" si="49"/>
        <v>InCasa_COR22D622</v>
      </c>
    </row>
    <row r="626" spans="2:72" ht="18.75" customHeight="1" x14ac:dyDescent="0.25">
      <c r="B626" s="20">
        <f t="shared" si="51"/>
        <v>623</v>
      </c>
      <c r="C626" s="22" t="str">
        <f t="shared" si="52"/>
        <v>In Casa #623</v>
      </c>
      <c r="D626" t="str">
        <f t="shared" si="53"/>
        <v>COR22D623</v>
      </c>
      <c r="E626" s="56" t="s">
        <v>207</v>
      </c>
      <c r="F626" s="20">
        <v>1000</v>
      </c>
      <c r="G626" s="63" t="s">
        <v>201</v>
      </c>
      <c r="H626" s="23" t="s">
        <v>157</v>
      </c>
      <c r="J626" s="57" t="s">
        <v>192</v>
      </c>
      <c r="K626" s="22" t="s">
        <v>193</v>
      </c>
      <c r="L626" s="57" t="s">
        <v>158</v>
      </c>
      <c r="M626" s="22">
        <v>1</v>
      </c>
      <c r="V626" s="57" t="s">
        <v>194</v>
      </c>
      <c r="AW626" s="22"/>
      <c r="AX626" s="20" t="s">
        <v>23</v>
      </c>
      <c r="AY626" s="20">
        <v>10</v>
      </c>
      <c r="AZ626" s="20" t="s">
        <v>24</v>
      </c>
      <c r="BA626" s="20">
        <v>90</v>
      </c>
      <c r="BD626" s="14"/>
      <c r="BJ626" t="s">
        <v>171</v>
      </c>
      <c r="BK626" t="s">
        <v>166</v>
      </c>
      <c r="BN626" s="36">
        <v>299</v>
      </c>
      <c r="BO626" s="36">
        <v>299</v>
      </c>
      <c r="BP626">
        <f t="shared" si="50"/>
        <v>408</v>
      </c>
      <c r="BR626" s="38">
        <v>44733</v>
      </c>
      <c r="BS626" s="20" t="s">
        <v>167</v>
      </c>
      <c r="BT626" s="20" t="str">
        <f t="shared" si="49"/>
        <v>InCasa_COR22D623</v>
      </c>
    </row>
    <row r="627" spans="2:72" ht="18.75" customHeight="1" x14ac:dyDescent="0.25">
      <c r="B627" s="20">
        <f t="shared" si="51"/>
        <v>624</v>
      </c>
      <c r="C627" s="22" t="str">
        <f t="shared" si="52"/>
        <v>In Casa #624</v>
      </c>
      <c r="D627" t="str">
        <f t="shared" si="53"/>
        <v>COR22D624</v>
      </c>
      <c r="E627" s="56" t="s">
        <v>207</v>
      </c>
      <c r="F627" s="20">
        <v>1000</v>
      </c>
      <c r="G627" s="63" t="s">
        <v>201</v>
      </c>
      <c r="H627" s="23" t="s">
        <v>157</v>
      </c>
      <c r="J627" s="57" t="s">
        <v>192</v>
      </c>
      <c r="K627" s="22" t="s">
        <v>193</v>
      </c>
      <c r="L627" s="57" t="s">
        <v>158</v>
      </c>
      <c r="M627" s="22">
        <v>1</v>
      </c>
      <c r="V627" s="57" t="s">
        <v>194</v>
      </c>
      <c r="AW627" s="22"/>
      <c r="AX627" s="20" t="s">
        <v>23</v>
      </c>
      <c r="AY627" s="20">
        <v>10</v>
      </c>
      <c r="AZ627" s="20" t="s">
        <v>24</v>
      </c>
      <c r="BA627" s="20">
        <v>90</v>
      </c>
      <c r="BD627" s="14"/>
      <c r="BJ627" t="s">
        <v>171</v>
      </c>
      <c r="BK627" t="s">
        <v>166</v>
      </c>
      <c r="BN627" s="36">
        <v>299</v>
      </c>
      <c r="BO627" s="36">
        <v>299</v>
      </c>
      <c r="BP627">
        <f t="shared" si="50"/>
        <v>408</v>
      </c>
      <c r="BR627" s="38">
        <v>44733</v>
      </c>
      <c r="BS627" s="20" t="s">
        <v>167</v>
      </c>
      <c r="BT627" s="20" t="str">
        <f t="shared" si="49"/>
        <v>InCasa_COR22D624</v>
      </c>
    </row>
    <row r="628" spans="2:72" ht="18.75" customHeight="1" x14ac:dyDescent="0.25">
      <c r="B628" s="20">
        <f t="shared" si="51"/>
        <v>625</v>
      </c>
      <c r="C628" s="22" t="str">
        <f t="shared" si="52"/>
        <v>In Casa #625</v>
      </c>
      <c r="D628" t="str">
        <f t="shared" si="53"/>
        <v>COR22D625</v>
      </c>
      <c r="E628" s="56" t="s">
        <v>207</v>
      </c>
      <c r="F628" s="20">
        <v>1000</v>
      </c>
      <c r="G628" s="63" t="s">
        <v>201</v>
      </c>
      <c r="H628" s="23" t="s">
        <v>157</v>
      </c>
      <c r="J628" s="57" t="s">
        <v>192</v>
      </c>
      <c r="K628" s="22" t="s">
        <v>193</v>
      </c>
      <c r="L628" s="57" t="s">
        <v>158</v>
      </c>
      <c r="M628" s="22">
        <v>1</v>
      </c>
      <c r="V628" s="57" t="s">
        <v>194</v>
      </c>
      <c r="AW628" s="22"/>
      <c r="AX628" s="20" t="s">
        <v>23</v>
      </c>
      <c r="AY628" s="20">
        <v>10</v>
      </c>
      <c r="AZ628" s="20" t="s">
        <v>24</v>
      </c>
      <c r="BA628" s="20">
        <v>90</v>
      </c>
      <c r="BD628" s="14"/>
      <c r="BJ628" t="s">
        <v>171</v>
      </c>
      <c r="BK628" t="s">
        <v>166</v>
      </c>
      <c r="BN628" s="36">
        <v>299</v>
      </c>
      <c r="BO628" s="36">
        <v>299</v>
      </c>
      <c r="BP628">
        <f t="shared" si="50"/>
        <v>408</v>
      </c>
      <c r="BR628" s="38">
        <v>44733</v>
      </c>
      <c r="BS628" s="20" t="s">
        <v>167</v>
      </c>
      <c r="BT628" s="20" t="str">
        <f t="shared" si="49"/>
        <v>InCasa_COR22D625</v>
      </c>
    </row>
    <row r="629" spans="2:72" ht="18.75" customHeight="1" x14ac:dyDescent="0.25">
      <c r="B629" s="20">
        <f t="shared" si="51"/>
        <v>626</v>
      </c>
      <c r="C629" s="22" t="str">
        <f t="shared" si="52"/>
        <v>In Casa #626</v>
      </c>
      <c r="D629" t="str">
        <f t="shared" si="53"/>
        <v>COR22D626</v>
      </c>
      <c r="E629" s="56" t="s">
        <v>207</v>
      </c>
      <c r="F629" s="20">
        <v>1000</v>
      </c>
      <c r="G629" s="63" t="s">
        <v>201</v>
      </c>
      <c r="H629" s="23" t="s">
        <v>157</v>
      </c>
      <c r="J629" s="57" t="s">
        <v>192</v>
      </c>
      <c r="K629" s="22" t="s">
        <v>193</v>
      </c>
      <c r="L629" s="57" t="s">
        <v>158</v>
      </c>
      <c r="M629" s="22">
        <v>1</v>
      </c>
      <c r="V629" s="57" t="s">
        <v>194</v>
      </c>
      <c r="AW629" s="22"/>
      <c r="AX629" s="20" t="s">
        <v>23</v>
      </c>
      <c r="AY629" s="20">
        <v>10</v>
      </c>
      <c r="AZ629" s="20" t="s">
        <v>24</v>
      </c>
      <c r="BA629" s="20">
        <v>90</v>
      </c>
      <c r="BD629" s="14"/>
      <c r="BJ629" t="s">
        <v>171</v>
      </c>
      <c r="BK629" t="s">
        <v>166</v>
      </c>
      <c r="BN629" s="36">
        <v>299</v>
      </c>
      <c r="BO629" s="36">
        <v>299</v>
      </c>
      <c r="BP629">
        <f t="shared" si="50"/>
        <v>408</v>
      </c>
      <c r="BR629" s="38">
        <v>44733</v>
      </c>
      <c r="BS629" s="20" t="s">
        <v>167</v>
      </c>
      <c r="BT629" s="20" t="str">
        <f t="shared" si="49"/>
        <v>InCasa_COR22D626</v>
      </c>
    </row>
    <row r="630" spans="2:72" ht="18.75" customHeight="1" x14ac:dyDescent="0.25">
      <c r="B630" s="20">
        <f t="shared" si="51"/>
        <v>627</v>
      </c>
      <c r="C630" s="22" t="str">
        <f t="shared" si="52"/>
        <v>In Casa #627</v>
      </c>
      <c r="D630" t="str">
        <f t="shared" si="53"/>
        <v>COR22D627</v>
      </c>
      <c r="E630" s="56" t="s">
        <v>207</v>
      </c>
      <c r="F630" s="20">
        <v>1000</v>
      </c>
      <c r="G630" s="63" t="s">
        <v>201</v>
      </c>
      <c r="H630" s="23" t="s">
        <v>157</v>
      </c>
      <c r="J630" s="57" t="s">
        <v>192</v>
      </c>
      <c r="K630" s="22" t="s">
        <v>193</v>
      </c>
      <c r="L630" s="57" t="s">
        <v>158</v>
      </c>
      <c r="M630" s="22">
        <v>1</v>
      </c>
      <c r="V630" s="57" t="s">
        <v>194</v>
      </c>
      <c r="AW630" s="22"/>
      <c r="AX630" s="20" t="s">
        <v>23</v>
      </c>
      <c r="AY630" s="20">
        <v>10</v>
      </c>
      <c r="AZ630" s="20" t="s">
        <v>24</v>
      </c>
      <c r="BA630" s="20">
        <v>90</v>
      </c>
      <c r="BD630" s="14"/>
      <c r="BJ630" t="s">
        <v>171</v>
      </c>
      <c r="BK630" t="s">
        <v>166</v>
      </c>
      <c r="BN630" s="36">
        <v>299</v>
      </c>
      <c r="BO630" s="36">
        <v>299</v>
      </c>
      <c r="BP630">
        <f t="shared" si="50"/>
        <v>408</v>
      </c>
      <c r="BR630" s="38">
        <v>44733</v>
      </c>
      <c r="BS630" s="20" t="s">
        <v>167</v>
      </c>
      <c r="BT630" s="20" t="str">
        <f t="shared" si="49"/>
        <v>InCasa_COR22D627</v>
      </c>
    </row>
    <row r="631" spans="2:72" ht="18.75" customHeight="1" x14ac:dyDescent="0.25">
      <c r="B631" s="20">
        <f t="shared" si="51"/>
        <v>628</v>
      </c>
      <c r="C631" s="22" t="str">
        <f t="shared" si="52"/>
        <v>In Casa #628</v>
      </c>
      <c r="D631" t="str">
        <f t="shared" si="53"/>
        <v>COR22D628</v>
      </c>
      <c r="E631" s="56" t="s">
        <v>207</v>
      </c>
      <c r="F631" s="20">
        <v>1000</v>
      </c>
      <c r="G631" s="63" t="s">
        <v>201</v>
      </c>
      <c r="H631" s="23" t="s">
        <v>157</v>
      </c>
      <c r="J631" s="57" t="s">
        <v>192</v>
      </c>
      <c r="K631" s="22" t="s">
        <v>193</v>
      </c>
      <c r="L631" s="57" t="s">
        <v>158</v>
      </c>
      <c r="M631" s="22">
        <v>1</v>
      </c>
      <c r="V631" s="57" t="s">
        <v>194</v>
      </c>
      <c r="AW631" s="22"/>
      <c r="AX631" s="20" t="s">
        <v>23</v>
      </c>
      <c r="AY631" s="20">
        <v>10</v>
      </c>
      <c r="AZ631" s="20" t="s">
        <v>24</v>
      </c>
      <c r="BA631" s="20">
        <v>90</v>
      </c>
      <c r="BD631" s="14"/>
      <c r="BJ631" t="s">
        <v>171</v>
      </c>
      <c r="BK631" t="s">
        <v>166</v>
      </c>
      <c r="BN631" s="36">
        <v>299</v>
      </c>
      <c r="BO631" s="36">
        <v>299</v>
      </c>
      <c r="BP631">
        <f t="shared" si="50"/>
        <v>408</v>
      </c>
      <c r="BR631" s="38">
        <v>44733</v>
      </c>
      <c r="BS631" s="20" t="s">
        <v>167</v>
      </c>
      <c r="BT631" s="20" t="str">
        <f t="shared" si="49"/>
        <v>InCasa_COR22D628</v>
      </c>
    </row>
    <row r="632" spans="2:72" ht="18.75" customHeight="1" x14ac:dyDescent="0.25">
      <c r="B632" s="20">
        <f t="shared" si="51"/>
        <v>629</v>
      </c>
      <c r="C632" s="22" t="str">
        <f t="shared" si="52"/>
        <v>In Casa #629</v>
      </c>
      <c r="D632" t="str">
        <f t="shared" si="53"/>
        <v>COR22D629</v>
      </c>
      <c r="E632" s="56" t="s">
        <v>207</v>
      </c>
      <c r="F632" s="20">
        <v>1000</v>
      </c>
      <c r="G632" s="63" t="s">
        <v>201</v>
      </c>
      <c r="H632" s="23" t="s">
        <v>157</v>
      </c>
      <c r="J632" s="57" t="s">
        <v>192</v>
      </c>
      <c r="K632" s="22" t="s">
        <v>193</v>
      </c>
      <c r="L632" s="57" t="s">
        <v>158</v>
      </c>
      <c r="M632" s="22">
        <v>1</v>
      </c>
      <c r="V632" s="57" t="s">
        <v>194</v>
      </c>
      <c r="AW632" s="22"/>
      <c r="AX632" s="20" t="s">
        <v>23</v>
      </c>
      <c r="AY632" s="20">
        <v>10</v>
      </c>
      <c r="AZ632" s="20" t="s">
        <v>24</v>
      </c>
      <c r="BA632" s="20">
        <v>90</v>
      </c>
      <c r="BD632" s="14"/>
      <c r="BJ632" t="s">
        <v>171</v>
      </c>
      <c r="BK632" t="s">
        <v>166</v>
      </c>
      <c r="BN632" s="36">
        <v>299</v>
      </c>
      <c r="BO632" s="36">
        <v>299</v>
      </c>
      <c r="BP632">
        <f t="shared" si="50"/>
        <v>408</v>
      </c>
      <c r="BR632" s="38">
        <v>44733</v>
      </c>
      <c r="BS632" s="20" t="s">
        <v>167</v>
      </c>
      <c r="BT632" s="20" t="str">
        <f t="shared" si="49"/>
        <v>InCasa_COR22D629</v>
      </c>
    </row>
    <row r="633" spans="2:72" ht="18.75" customHeight="1" x14ac:dyDescent="0.25">
      <c r="B633" s="20">
        <f t="shared" si="51"/>
        <v>630</v>
      </c>
      <c r="C633" s="22" t="str">
        <f t="shared" si="52"/>
        <v>In Casa #630</v>
      </c>
      <c r="D633" t="str">
        <f t="shared" si="53"/>
        <v>COR22D630</v>
      </c>
      <c r="E633" s="56" t="s">
        <v>207</v>
      </c>
      <c r="F633" s="20">
        <v>1000</v>
      </c>
      <c r="G633" s="63" t="s">
        <v>201</v>
      </c>
      <c r="H633" s="23" t="s">
        <v>157</v>
      </c>
      <c r="J633" s="57" t="s">
        <v>192</v>
      </c>
      <c r="K633" s="22" t="s">
        <v>193</v>
      </c>
      <c r="L633" s="57" t="s">
        <v>158</v>
      </c>
      <c r="M633" s="22">
        <v>1</v>
      </c>
      <c r="V633" s="57" t="s">
        <v>194</v>
      </c>
      <c r="AW633" s="22"/>
      <c r="AX633" s="20" t="s">
        <v>23</v>
      </c>
      <c r="AY633" s="20">
        <v>10</v>
      </c>
      <c r="AZ633" s="20" t="s">
        <v>24</v>
      </c>
      <c r="BA633" s="20">
        <v>90</v>
      </c>
      <c r="BD633" s="14"/>
      <c r="BJ633" t="s">
        <v>171</v>
      </c>
      <c r="BK633" t="s">
        <v>166</v>
      </c>
      <c r="BN633" s="36">
        <v>299</v>
      </c>
      <c r="BO633" s="36">
        <v>299</v>
      </c>
      <c r="BP633">
        <f t="shared" si="50"/>
        <v>408</v>
      </c>
      <c r="BR633" s="38">
        <v>44733</v>
      </c>
      <c r="BS633" s="20" t="s">
        <v>167</v>
      </c>
      <c r="BT633" s="20" t="str">
        <f t="shared" si="49"/>
        <v>InCasa_COR22D630</v>
      </c>
    </row>
    <row r="634" spans="2:72" ht="18.75" customHeight="1" x14ac:dyDescent="0.25">
      <c r="B634" s="20">
        <f t="shared" si="51"/>
        <v>631</v>
      </c>
      <c r="C634" s="22" t="str">
        <f t="shared" si="52"/>
        <v>In Casa #631</v>
      </c>
      <c r="D634" t="str">
        <f t="shared" si="53"/>
        <v>COR22D631</v>
      </c>
      <c r="E634" s="56" t="s">
        <v>207</v>
      </c>
      <c r="F634" s="20">
        <v>1000</v>
      </c>
      <c r="G634" s="63" t="s">
        <v>201</v>
      </c>
      <c r="H634" s="23" t="s">
        <v>157</v>
      </c>
      <c r="J634" s="57" t="s">
        <v>192</v>
      </c>
      <c r="K634" s="22" t="s">
        <v>193</v>
      </c>
      <c r="L634" s="57" t="s">
        <v>158</v>
      </c>
      <c r="M634" s="22">
        <v>1</v>
      </c>
      <c r="V634" s="57" t="s">
        <v>194</v>
      </c>
      <c r="AW634" s="22"/>
      <c r="AX634" s="20" t="s">
        <v>23</v>
      </c>
      <c r="AY634" s="20">
        <v>10</v>
      </c>
      <c r="AZ634" s="20" t="s">
        <v>24</v>
      </c>
      <c r="BA634" s="20">
        <v>90</v>
      </c>
      <c r="BD634" s="14"/>
      <c r="BJ634" t="s">
        <v>171</v>
      </c>
      <c r="BK634" t="s">
        <v>166</v>
      </c>
      <c r="BN634" s="36">
        <v>299</v>
      </c>
      <c r="BO634" s="36">
        <v>299</v>
      </c>
      <c r="BP634">
        <f t="shared" si="50"/>
        <v>408</v>
      </c>
      <c r="BR634" s="38">
        <v>44733</v>
      </c>
      <c r="BS634" s="20" t="s">
        <v>167</v>
      </c>
      <c r="BT634" s="20" t="str">
        <f t="shared" si="49"/>
        <v>InCasa_COR22D631</v>
      </c>
    </row>
    <row r="635" spans="2:72" ht="18.75" customHeight="1" x14ac:dyDescent="0.25">
      <c r="B635" s="20">
        <f t="shared" si="51"/>
        <v>632</v>
      </c>
      <c r="C635" s="22" t="str">
        <f t="shared" si="52"/>
        <v>In Casa #632</v>
      </c>
      <c r="D635" t="str">
        <f t="shared" si="53"/>
        <v>COR22D632</v>
      </c>
      <c r="E635" s="56" t="s">
        <v>207</v>
      </c>
      <c r="F635" s="20">
        <v>1000</v>
      </c>
      <c r="G635" s="63" t="s">
        <v>201</v>
      </c>
      <c r="H635" s="23" t="s">
        <v>157</v>
      </c>
      <c r="J635" s="57" t="s">
        <v>192</v>
      </c>
      <c r="K635" s="22" t="s">
        <v>193</v>
      </c>
      <c r="L635" s="57" t="s">
        <v>158</v>
      </c>
      <c r="M635" s="22">
        <v>1</v>
      </c>
      <c r="V635" s="57" t="s">
        <v>194</v>
      </c>
      <c r="AW635" s="22"/>
      <c r="AX635" s="20" t="s">
        <v>23</v>
      </c>
      <c r="AY635" s="20">
        <v>10</v>
      </c>
      <c r="AZ635" s="20" t="s">
        <v>24</v>
      </c>
      <c r="BA635" s="20">
        <v>90</v>
      </c>
      <c r="BD635" s="14"/>
      <c r="BJ635" t="s">
        <v>171</v>
      </c>
      <c r="BK635" t="s">
        <v>166</v>
      </c>
      <c r="BN635" s="36">
        <v>299</v>
      </c>
      <c r="BO635" s="36">
        <v>299</v>
      </c>
      <c r="BP635">
        <f t="shared" si="50"/>
        <v>408</v>
      </c>
      <c r="BR635" s="38">
        <v>44733</v>
      </c>
      <c r="BS635" s="20" t="s">
        <v>167</v>
      </c>
      <c r="BT635" s="20" t="str">
        <f t="shared" si="49"/>
        <v>InCasa_COR22D632</v>
      </c>
    </row>
    <row r="636" spans="2:72" ht="18.75" customHeight="1" x14ac:dyDescent="0.25">
      <c r="B636" s="20">
        <f t="shared" si="51"/>
        <v>633</v>
      </c>
      <c r="C636" s="22" t="str">
        <f t="shared" si="52"/>
        <v>In Casa #633</v>
      </c>
      <c r="D636" t="str">
        <f t="shared" si="53"/>
        <v>COR22D633</v>
      </c>
      <c r="E636" s="56" t="s">
        <v>207</v>
      </c>
      <c r="F636" s="20">
        <v>1000</v>
      </c>
      <c r="G636" s="63" t="s">
        <v>201</v>
      </c>
      <c r="H636" s="23" t="s">
        <v>157</v>
      </c>
      <c r="J636" s="57" t="s">
        <v>192</v>
      </c>
      <c r="K636" s="22" t="s">
        <v>193</v>
      </c>
      <c r="L636" s="57" t="s">
        <v>158</v>
      </c>
      <c r="M636" s="22">
        <v>1</v>
      </c>
      <c r="V636" s="57" t="s">
        <v>194</v>
      </c>
      <c r="AW636" s="22"/>
      <c r="AX636" s="20" t="s">
        <v>23</v>
      </c>
      <c r="AY636" s="20">
        <v>10</v>
      </c>
      <c r="AZ636" s="20" t="s">
        <v>24</v>
      </c>
      <c r="BA636" s="20">
        <v>90</v>
      </c>
      <c r="BD636" s="14"/>
      <c r="BJ636" t="s">
        <v>171</v>
      </c>
      <c r="BK636" t="s">
        <v>166</v>
      </c>
      <c r="BN636" s="36">
        <v>299</v>
      </c>
      <c r="BO636" s="36">
        <v>299</v>
      </c>
      <c r="BP636">
        <f t="shared" si="50"/>
        <v>408</v>
      </c>
      <c r="BR636" s="38">
        <v>44733</v>
      </c>
      <c r="BS636" s="20" t="s">
        <v>167</v>
      </c>
      <c r="BT636" s="20" t="str">
        <f t="shared" si="49"/>
        <v>InCasa_COR22D633</v>
      </c>
    </row>
    <row r="637" spans="2:72" ht="18.75" customHeight="1" x14ac:dyDescent="0.25">
      <c r="B637" s="20">
        <f t="shared" si="51"/>
        <v>634</v>
      </c>
      <c r="C637" s="22" t="str">
        <f t="shared" si="52"/>
        <v>In Casa #634</v>
      </c>
      <c r="D637" t="str">
        <f t="shared" si="53"/>
        <v>COR22D634</v>
      </c>
      <c r="E637" s="56" t="s">
        <v>207</v>
      </c>
      <c r="F637" s="20">
        <v>1000</v>
      </c>
      <c r="G637" s="63" t="s">
        <v>201</v>
      </c>
      <c r="H637" s="23" t="s">
        <v>157</v>
      </c>
      <c r="J637" s="57" t="s">
        <v>192</v>
      </c>
      <c r="K637" s="22" t="s">
        <v>193</v>
      </c>
      <c r="L637" s="57" t="s">
        <v>158</v>
      </c>
      <c r="M637" s="22">
        <v>1</v>
      </c>
      <c r="V637" s="57" t="s">
        <v>194</v>
      </c>
      <c r="AW637" s="22"/>
      <c r="AX637" s="20" t="s">
        <v>23</v>
      </c>
      <c r="AY637" s="20">
        <v>10</v>
      </c>
      <c r="AZ637" s="20" t="s">
        <v>24</v>
      </c>
      <c r="BA637" s="20">
        <v>90</v>
      </c>
      <c r="BD637" s="14"/>
      <c r="BJ637" t="s">
        <v>171</v>
      </c>
      <c r="BK637" t="s">
        <v>166</v>
      </c>
      <c r="BN637" s="36">
        <v>299</v>
      </c>
      <c r="BO637" s="36">
        <v>299</v>
      </c>
      <c r="BP637">
        <f t="shared" si="50"/>
        <v>408</v>
      </c>
      <c r="BR637" s="38">
        <v>44733</v>
      </c>
      <c r="BS637" s="20" t="s">
        <v>167</v>
      </c>
      <c r="BT637" s="20" t="str">
        <f t="shared" si="49"/>
        <v>InCasa_COR22D634</v>
      </c>
    </row>
    <row r="638" spans="2:72" ht="18.75" customHeight="1" x14ac:dyDescent="0.25">
      <c r="B638" s="20">
        <f t="shared" si="51"/>
        <v>635</v>
      </c>
      <c r="C638" s="22" t="str">
        <f t="shared" si="52"/>
        <v>In Casa #635</v>
      </c>
      <c r="D638" t="str">
        <f t="shared" si="53"/>
        <v>COR22D635</v>
      </c>
      <c r="E638" s="56" t="s">
        <v>207</v>
      </c>
      <c r="F638" s="20">
        <v>1000</v>
      </c>
      <c r="G638" s="63" t="s">
        <v>201</v>
      </c>
      <c r="H638" s="23" t="s">
        <v>157</v>
      </c>
      <c r="J638" s="57" t="s">
        <v>192</v>
      </c>
      <c r="K638" s="22" t="s">
        <v>193</v>
      </c>
      <c r="L638" s="57" t="s">
        <v>158</v>
      </c>
      <c r="M638" s="22">
        <v>1</v>
      </c>
      <c r="V638" s="57" t="s">
        <v>194</v>
      </c>
      <c r="AW638" s="22"/>
      <c r="AX638" s="20" t="s">
        <v>23</v>
      </c>
      <c r="AY638" s="20">
        <v>10</v>
      </c>
      <c r="AZ638" s="20" t="s">
        <v>24</v>
      </c>
      <c r="BA638" s="20">
        <v>90</v>
      </c>
      <c r="BD638" s="14"/>
      <c r="BJ638" t="s">
        <v>171</v>
      </c>
      <c r="BK638" t="s">
        <v>166</v>
      </c>
      <c r="BN638" s="36">
        <v>299</v>
      </c>
      <c r="BO638" s="36">
        <v>299</v>
      </c>
      <c r="BP638">
        <f t="shared" si="50"/>
        <v>408</v>
      </c>
      <c r="BR638" s="38">
        <v>44733</v>
      </c>
      <c r="BS638" s="20" t="s">
        <v>167</v>
      </c>
      <c r="BT638" s="20" t="str">
        <f t="shared" si="49"/>
        <v>InCasa_COR22D635</v>
      </c>
    </row>
    <row r="639" spans="2:72" ht="18.75" customHeight="1" x14ac:dyDescent="0.25">
      <c r="B639" s="20">
        <f t="shared" si="51"/>
        <v>636</v>
      </c>
      <c r="C639" s="22" t="str">
        <f t="shared" si="52"/>
        <v>In Casa #636</v>
      </c>
      <c r="D639" t="str">
        <f t="shared" si="53"/>
        <v>COR22D636</v>
      </c>
      <c r="E639" s="56" t="s">
        <v>207</v>
      </c>
      <c r="F639" s="20">
        <v>1000</v>
      </c>
      <c r="G639" s="63" t="s">
        <v>201</v>
      </c>
      <c r="H639" s="23" t="s">
        <v>157</v>
      </c>
      <c r="J639" s="57" t="s">
        <v>192</v>
      </c>
      <c r="K639" s="22" t="s">
        <v>193</v>
      </c>
      <c r="L639" s="57" t="s">
        <v>158</v>
      </c>
      <c r="M639" s="22">
        <v>1</v>
      </c>
      <c r="V639" s="57" t="s">
        <v>194</v>
      </c>
      <c r="AW639" s="22"/>
      <c r="AX639" s="20" t="s">
        <v>23</v>
      </c>
      <c r="AY639" s="20">
        <v>10</v>
      </c>
      <c r="AZ639" s="20" t="s">
        <v>24</v>
      </c>
      <c r="BA639" s="20">
        <v>90</v>
      </c>
      <c r="BD639" s="14"/>
      <c r="BJ639" t="s">
        <v>171</v>
      </c>
      <c r="BK639" t="s">
        <v>166</v>
      </c>
      <c r="BN639" s="36">
        <v>299</v>
      </c>
      <c r="BO639" s="36">
        <v>299</v>
      </c>
      <c r="BP639">
        <f t="shared" si="50"/>
        <v>408</v>
      </c>
      <c r="BR639" s="38">
        <v>44733</v>
      </c>
      <c r="BS639" s="20" t="s">
        <v>167</v>
      </c>
      <c r="BT639" s="20" t="str">
        <f t="shared" si="49"/>
        <v>InCasa_COR22D636</v>
      </c>
    </row>
    <row r="640" spans="2:72" ht="18.75" customHeight="1" x14ac:dyDescent="0.25">
      <c r="B640" s="20">
        <f t="shared" si="51"/>
        <v>637</v>
      </c>
      <c r="C640" s="22" t="str">
        <f t="shared" si="52"/>
        <v>In Casa #637</v>
      </c>
      <c r="D640" t="str">
        <f t="shared" si="53"/>
        <v>COR22D637</v>
      </c>
      <c r="E640" s="56" t="s">
        <v>207</v>
      </c>
      <c r="F640" s="20">
        <v>1000</v>
      </c>
      <c r="G640" s="63" t="s">
        <v>201</v>
      </c>
      <c r="H640" s="23" t="s">
        <v>157</v>
      </c>
      <c r="J640" s="57" t="s">
        <v>192</v>
      </c>
      <c r="K640" s="22" t="s">
        <v>193</v>
      </c>
      <c r="L640" s="57" t="s">
        <v>158</v>
      </c>
      <c r="M640" s="22">
        <v>1</v>
      </c>
      <c r="V640" s="57" t="s">
        <v>194</v>
      </c>
      <c r="AW640" s="22"/>
      <c r="AX640" s="20" t="s">
        <v>23</v>
      </c>
      <c r="AY640" s="20">
        <v>10</v>
      </c>
      <c r="AZ640" s="20" t="s">
        <v>24</v>
      </c>
      <c r="BA640" s="20">
        <v>90</v>
      </c>
      <c r="BD640" s="14"/>
      <c r="BJ640" t="s">
        <v>171</v>
      </c>
      <c r="BK640" t="s">
        <v>166</v>
      </c>
      <c r="BN640" s="36">
        <v>299</v>
      </c>
      <c r="BO640" s="36">
        <v>299</v>
      </c>
      <c r="BP640">
        <f t="shared" si="50"/>
        <v>408</v>
      </c>
      <c r="BR640" s="38">
        <v>44733</v>
      </c>
      <c r="BS640" s="20" t="s">
        <v>167</v>
      </c>
      <c r="BT640" s="20" t="str">
        <f t="shared" si="49"/>
        <v>InCasa_COR22D637</v>
      </c>
    </row>
    <row r="641" spans="2:72" ht="18.75" customHeight="1" x14ac:dyDescent="0.25">
      <c r="B641" s="20">
        <f t="shared" si="51"/>
        <v>638</v>
      </c>
      <c r="C641" s="22" t="str">
        <f t="shared" si="52"/>
        <v>In Casa #638</v>
      </c>
      <c r="D641" t="str">
        <f t="shared" si="53"/>
        <v>COR22D638</v>
      </c>
      <c r="E641" s="56" t="s">
        <v>207</v>
      </c>
      <c r="F641" s="20">
        <v>1000</v>
      </c>
      <c r="G641" s="63" t="s">
        <v>201</v>
      </c>
      <c r="H641" s="23" t="s">
        <v>157</v>
      </c>
      <c r="J641" s="57" t="s">
        <v>192</v>
      </c>
      <c r="K641" s="22" t="s">
        <v>193</v>
      </c>
      <c r="L641" s="57" t="s">
        <v>158</v>
      </c>
      <c r="M641" s="22">
        <v>1</v>
      </c>
      <c r="V641" s="57" t="s">
        <v>194</v>
      </c>
      <c r="AW641" s="22"/>
      <c r="AX641" s="20" t="s">
        <v>23</v>
      </c>
      <c r="AY641" s="20">
        <v>10</v>
      </c>
      <c r="AZ641" s="20" t="s">
        <v>24</v>
      </c>
      <c r="BA641" s="20">
        <v>90</v>
      </c>
      <c r="BD641" s="14"/>
      <c r="BJ641" t="s">
        <v>171</v>
      </c>
      <c r="BK641" t="s">
        <v>166</v>
      </c>
      <c r="BN641" s="36">
        <v>299</v>
      </c>
      <c r="BO641" s="36">
        <v>299</v>
      </c>
      <c r="BP641">
        <f t="shared" si="50"/>
        <v>408</v>
      </c>
      <c r="BR641" s="38">
        <v>44733</v>
      </c>
      <c r="BS641" s="20" t="s">
        <v>167</v>
      </c>
      <c r="BT641" s="20" t="str">
        <f t="shared" si="49"/>
        <v>InCasa_COR22D638</v>
      </c>
    </row>
    <row r="642" spans="2:72" ht="18.75" customHeight="1" x14ac:dyDescent="0.25">
      <c r="B642" s="20">
        <f t="shared" si="51"/>
        <v>639</v>
      </c>
      <c r="C642" s="22" t="str">
        <f t="shared" si="52"/>
        <v>In Casa #639</v>
      </c>
      <c r="D642" t="str">
        <f t="shared" si="53"/>
        <v>COR22D639</v>
      </c>
      <c r="E642" s="56" t="s">
        <v>207</v>
      </c>
      <c r="F642" s="20">
        <v>1000</v>
      </c>
      <c r="G642" s="63" t="s">
        <v>201</v>
      </c>
      <c r="H642" s="23" t="s">
        <v>157</v>
      </c>
      <c r="J642" s="57" t="s">
        <v>192</v>
      </c>
      <c r="K642" s="22" t="s">
        <v>193</v>
      </c>
      <c r="L642" s="57" t="s">
        <v>158</v>
      </c>
      <c r="M642" s="22">
        <v>1</v>
      </c>
      <c r="V642" s="57" t="s">
        <v>194</v>
      </c>
      <c r="AW642" s="22"/>
      <c r="AX642" s="20" t="s">
        <v>23</v>
      </c>
      <c r="AY642" s="20">
        <v>10</v>
      </c>
      <c r="AZ642" s="20" t="s">
        <v>24</v>
      </c>
      <c r="BA642" s="20">
        <v>90</v>
      </c>
      <c r="BD642" s="14"/>
      <c r="BJ642" t="s">
        <v>171</v>
      </c>
      <c r="BK642" t="s">
        <v>166</v>
      </c>
      <c r="BN642" s="36">
        <v>299</v>
      </c>
      <c r="BO642" s="36">
        <v>299</v>
      </c>
      <c r="BP642">
        <f t="shared" si="50"/>
        <v>408</v>
      </c>
      <c r="BR642" s="38">
        <v>44733</v>
      </c>
      <c r="BS642" s="20" t="s">
        <v>167</v>
      </c>
      <c r="BT642" s="20" t="str">
        <f t="shared" si="49"/>
        <v>InCasa_COR22D639</v>
      </c>
    </row>
    <row r="643" spans="2:72" ht="18.75" customHeight="1" x14ac:dyDescent="0.25">
      <c r="B643" s="20">
        <f t="shared" si="51"/>
        <v>640</v>
      </c>
      <c r="C643" s="22" t="str">
        <f t="shared" si="52"/>
        <v>In Casa #640</v>
      </c>
      <c r="D643" t="str">
        <f t="shared" si="53"/>
        <v>COR22D640</v>
      </c>
      <c r="E643" s="56" t="s">
        <v>207</v>
      </c>
      <c r="F643" s="20">
        <v>1000</v>
      </c>
      <c r="G643" s="63" t="s">
        <v>201</v>
      </c>
      <c r="H643" s="23" t="s">
        <v>157</v>
      </c>
      <c r="J643" s="57" t="s">
        <v>192</v>
      </c>
      <c r="K643" s="22" t="s">
        <v>193</v>
      </c>
      <c r="L643" s="57" t="s">
        <v>158</v>
      </c>
      <c r="M643" s="22">
        <v>1</v>
      </c>
      <c r="V643" s="57" t="s">
        <v>194</v>
      </c>
      <c r="AW643" s="22"/>
      <c r="AX643" s="20" t="s">
        <v>23</v>
      </c>
      <c r="AY643" s="20">
        <v>10</v>
      </c>
      <c r="AZ643" s="20" t="s">
        <v>24</v>
      </c>
      <c r="BA643" s="20">
        <v>90</v>
      </c>
      <c r="BD643" s="14"/>
      <c r="BJ643" t="s">
        <v>171</v>
      </c>
      <c r="BK643" t="s">
        <v>166</v>
      </c>
      <c r="BN643" s="36">
        <v>299</v>
      </c>
      <c r="BO643" s="36">
        <v>299</v>
      </c>
      <c r="BP643">
        <f t="shared" si="50"/>
        <v>408</v>
      </c>
      <c r="BR643" s="38">
        <v>44733</v>
      </c>
      <c r="BS643" s="20" t="s">
        <v>167</v>
      </c>
      <c r="BT643" s="20" t="str">
        <f t="shared" si="49"/>
        <v>InCasa_COR22D640</v>
      </c>
    </row>
    <row r="644" spans="2:72" ht="18.75" customHeight="1" x14ac:dyDescent="0.25">
      <c r="B644" s="20">
        <f t="shared" si="51"/>
        <v>641</v>
      </c>
      <c r="C644" s="22" t="str">
        <f t="shared" si="52"/>
        <v>In Casa #641</v>
      </c>
      <c r="D644" t="str">
        <f t="shared" si="53"/>
        <v>COR22D641</v>
      </c>
      <c r="E644" s="56" t="s">
        <v>207</v>
      </c>
      <c r="F644" s="20">
        <v>1000</v>
      </c>
      <c r="G644" s="63" t="s">
        <v>201</v>
      </c>
      <c r="H644" s="23" t="s">
        <v>157</v>
      </c>
      <c r="J644" s="57" t="s">
        <v>192</v>
      </c>
      <c r="K644" s="22" t="s">
        <v>193</v>
      </c>
      <c r="L644" s="57" t="s">
        <v>158</v>
      </c>
      <c r="M644" s="22">
        <v>1</v>
      </c>
      <c r="V644" s="57" t="s">
        <v>194</v>
      </c>
      <c r="AW644" s="22"/>
      <c r="AX644" s="20" t="s">
        <v>23</v>
      </c>
      <c r="AY644" s="20">
        <v>10</v>
      </c>
      <c r="AZ644" s="20" t="s">
        <v>24</v>
      </c>
      <c r="BA644" s="20">
        <v>90</v>
      </c>
      <c r="BD644" s="14"/>
      <c r="BJ644" t="s">
        <v>171</v>
      </c>
      <c r="BK644" t="s">
        <v>166</v>
      </c>
      <c r="BN644" s="36">
        <v>299</v>
      </c>
      <c r="BO644" s="36">
        <v>299</v>
      </c>
      <c r="BP644">
        <f t="shared" si="50"/>
        <v>408</v>
      </c>
      <c r="BR644" s="38">
        <v>44733</v>
      </c>
      <c r="BS644" s="20" t="s">
        <v>167</v>
      </c>
      <c r="BT644" s="20" t="str">
        <f t="shared" ref="BT644:BT707" si="54">SUBSTITUTE(BJ644," ","") &amp; "_" &amp; D644</f>
        <v>InCasa_COR22D641</v>
      </c>
    </row>
    <row r="645" spans="2:72" ht="18.75" customHeight="1" x14ac:dyDescent="0.25">
      <c r="B645" s="20">
        <f t="shared" si="51"/>
        <v>642</v>
      </c>
      <c r="C645" s="22" t="str">
        <f t="shared" si="52"/>
        <v>In Casa #642</v>
      </c>
      <c r="D645" t="str">
        <f t="shared" si="53"/>
        <v>COR22D642</v>
      </c>
      <c r="E645" s="56" t="s">
        <v>207</v>
      </c>
      <c r="F645" s="20">
        <v>1000</v>
      </c>
      <c r="G645" s="63" t="s">
        <v>201</v>
      </c>
      <c r="H645" s="23" t="s">
        <v>157</v>
      </c>
      <c r="J645" s="57" t="s">
        <v>192</v>
      </c>
      <c r="K645" s="22" t="s">
        <v>193</v>
      </c>
      <c r="L645" s="57" t="s">
        <v>158</v>
      </c>
      <c r="M645" s="22">
        <v>1</v>
      </c>
      <c r="V645" s="57" t="s">
        <v>194</v>
      </c>
      <c r="AW645" s="22"/>
      <c r="AX645" s="20" t="s">
        <v>23</v>
      </c>
      <c r="AY645" s="20">
        <v>10</v>
      </c>
      <c r="AZ645" s="20" t="s">
        <v>24</v>
      </c>
      <c r="BA645" s="20">
        <v>90</v>
      </c>
      <c r="BD645" s="14"/>
      <c r="BJ645" t="s">
        <v>171</v>
      </c>
      <c r="BK645" t="s">
        <v>166</v>
      </c>
      <c r="BN645" s="36">
        <v>299</v>
      </c>
      <c r="BO645" s="36">
        <v>299</v>
      </c>
      <c r="BP645">
        <f t="shared" ref="BP645:BP708" si="55">24*17</f>
        <v>408</v>
      </c>
      <c r="BR645" s="38">
        <v>44733</v>
      </c>
      <c r="BS645" s="20" t="s">
        <v>167</v>
      </c>
      <c r="BT645" s="20" t="str">
        <f t="shared" si="54"/>
        <v>InCasa_COR22D642</v>
      </c>
    </row>
    <row r="646" spans="2:72" ht="18.75" customHeight="1" x14ac:dyDescent="0.25">
      <c r="B646" s="20">
        <f t="shared" ref="B646:B709" si="56">+B645+1</f>
        <v>643</v>
      </c>
      <c r="C646" s="22" t="str">
        <f t="shared" si="52"/>
        <v>In Casa #643</v>
      </c>
      <c r="D646" t="str">
        <f t="shared" si="53"/>
        <v>COR22D643</v>
      </c>
      <c r="E646" s="56" t="s">
        <v>207</v>
      </c>
      <c r="F646" s="20">
        <v>1000</v>
      </c>
      <c r="G646" s="63" t="s">
        <v>201</v>
      </c>
      <c r="H646" s="23" t="s">
        <v>157</v>
      </c>
      <c r="J646" s="57" t="s">
        <v>192</v>
      </c>
      <c r="K646" s="22" t="s">
        <v>193</v>
      </c>
      <c r="L646" s="57" t="s">
        <v>158</v>
      </c>
      <c r="M646" s="22">
        <v>1</v>
      </c>
      <c r="V646" s="57" t="s">
        <v>194</v>
      </c>
      <c r="AW646" s="22"/>
      <c r="AX646" s="20" t="s">
        <v>23</v>
      </c>
      <c r="AY646" s="20">
        <v>10</v>
      </c>
      <c r="AZ646" s="20" t="s">
        <v>24</v>
      </c>
      <c r="BA646" s="20">
        <v>90</v>
      </c>
      <c r="BD646" s="14"/>
      <c r="BJ646" t="s">
        <v>171</v>
      </c>
      <c r="BK646" t="s">
        <v>166</v>
      </c>
      <c r="BN646" s="36">
        <v>299</v>
      </c>
      <c r="BO646" s="36">
        <v>299</v>
      </c>
      <c r="BP646">
        <f t="shared" si="55"/>
        <v>408</v>
      </c>
      <c r="BR646" s="38">
        <v>44733</v>
      </c>
      <c r="BS646" s="20" t="s">
        <v>167</v>
      </c>
      <c r="BT646" s="20" t="str">
        <f t="shared" si="54"/>
        <v>InCasa_COR22D643</v>
      </c>
    </row>
    <row r="647" spans="2:72" ht="18.75" customHeight="1" x14ac:dyDescent="0.25">
      <c r="B647" s="20">
        <f t="shared" si="56"/>
        <v>644</v>
      </c>
      <c r="C647" s="22" t="str">
        <f t="shared" si="52"/>
        <v>In Casa #644</v>
      </c>
      <c r="D647" t="str">
        <f t="shared" si="53"/>
        <v>COR22D644</v>
      </c>
      <c r="E647" s="56" t="s">
        <v>207</v>
      </c>
      <c r="F647" s="20">
        <v>1000</v>
      </c>
      <c r="G647" s="63" t="s">
        <v>201</v>
      </c>
      <c r="H647" s="23" t="s">
        <v>157</v>
      </c>
      <c r="J647" s="57" t="s">
        <v>192</v>
      </c>
      <c r="K647" s="22" t="s">
        <v>193</v>
      </c>
      <c r="L647" s="57" t="s">
        <v>158</v>
      </c>
      <c r="M647" s="22">
        <v>1</v>
      </c>
      <c r="V647" s="57" t="s">
        <v>194</v>
      </c>
      <c r="AW647" s="22"/>
      <c r="AX647" s="20" t="s">
        <v>23</v>
      </c>
      <c r="AY647" s="20">
        <v>10</v>
      </c>
      <c r="AZ647" s="20" t="s">
        <v>24</v>
      </c>
      <c r="BA647" s="20">
        <v>90</v>
      </c>
      <c r="BD647" s="14"/>
      <c r="BJ647" t="s">
        <v>171</v>
      </c>
      <c r="BK647" t="s">
        <v>166</v>
      </c>
      <c r="BN647" s="36">
        <v>299</v>
      </c>
      <c r="BO647" s="36">
        <v>299</v>
      </c>
      <c r="BP647">
        <f t="shared" si="55"/>
        <v>408</v>
      </c>
      <c r="BR647" s="38">
        <v>44733</v>
      </c>
      <c r="BS647" s="20" t="s">
        <v>167</v>
      </c>
      <c r="BT647" s="20" t="str">
        <f t="shared" si="54"/>
        <v>InCasa_COR22D644</v>
      </c>
    </row>
    <row r="648" spans="2:72" ht="18.75" customHeight="1" x14ac:dyDescent="0.25">
      <c r="B648" s="20">
        <f t="shared" si="56"/>
        <v>645</v>
      </c>
      <c r="C648" s="22" t="str">
        <f t="shared" si="52"/>
        <v>In Casa #645</v>
      </c>
      <c r="D648" t="str">
        <f t="shared" si="53"/>
        <v>COR22D645</v>
      </c>
      <c r="E648" s="56" t="s">
        <v>207</v>
      </c>
      <c r="F648" s="20">
        <v>1000</v>
      </c>
      <c r="G648" s="63" t="s">
        <v>201</v>
      </c>
      <c r="H648" s="23" t="s">
        <v>157</v>
      </c>
      <c r="J648" s="57" t="s">
        <v>192</v>
      </c>
      <c r="K648" s="22" t="s">
        <v>193</v>
      </c>
      <c r="L648" s="57" t="s">
        <v>158</v>
      </c>
      <c r="M648" s="22">
        <v>1</v>
      </c>
      <c r="V648" s="57" t="s">
        <v>194</v>
      </c>
      <c r="AW648" s="22"/>
      <c r="AX648" s="20" t="s">
        <v>23</v>
      </c>
      <c r="AY648" s="20">
        <v>10</v>
      </c>
      <c r="AZ648" s="20" t="s">
        <v>24</v>
      </c>
      <c r="BA648" s="20">
        <v>90</v>
      </c>
      <c r="BD648" s="14"/>
      <c r="BJ648" t="s">
        <v>171</v>
      </c>
      <c r="BK648" t="s">
        <v>166</v>
      </c>
      <c r="BN648" s="36">
        <v>299</v>
      </c>
      <c r="BO648" s="36">
        <v>299</v>
      </c>
      <c r="BP648">
        <f t="shared" si="55"/>
        <v>408</v>
      </c>
      <c r="BR648" s="38">
        <v>44733</v>
      </c>
      <c r="BS648" s="20" t="s">
        <v>167</v>
      </c>
      <c r="BT648" s="20" t="str">
        <f t="shared" si="54"/>
        <v>InCasa_COR22D645</v>
      </c>
    </row>
    <row r="649" spans="2:72" ht="18.75" customHeight="1" x14ac:dyDescent="0.25">
      <c r="B649" s="20">
        <f t="shared" si="56"/>
        <v>646</v>
      </c>
      <c r="C649" s="22" t="str">
        <f t="shared" si="52"/>
        <v>In Casa #646</v>
      </c>
      <c r="D649" t="str">
        <f t="shared" si="53"/>
        <v>COR22D646</v>
      </c>
      <c r="E649" s="56" t="s">
        <v>207</v>
      </c>
      <c r="F649" s="20">
        <v>1000</v>
      </c>
      <c r="G649" s="63" t="s">
        <v>201</v>
      </c>
      <c r="H649" s="23" t="s">
        <v>157</v>
      </c>
      <c r="J649" s="57" t="s">
        <v>192</v>
      </c>
      <c r="K649" s="22" t="s">
        <v>193</v>
      </c>
      <c r="L649" s="57" t="s">
        <v>158</v>
      </c>
      <c r="M649" s="22">
        <v>1</v>
      </c>
      <c r="V649" s="57" t="s">
        <v>194</v>
      </c>
      <c r="AW649" s="22"/>
      <c r="AX649" s="20" t="s">
        <v>23</v>
      </c>
      <c r="AY649" s="20">
        <v>10</v>
      </c>
      <c r="AZ649" s="20" t="s">
        <v>24</v>
      </c>
      <c r="BA649" s="20">
        <v>90</v>
      </c>
      <c r="BD649" s="14"/>
      <c r="BJ649" t="s">
        <v>171</v>
      </c>
      <c r="BK649" t="s">
        <v>166</v>
      </c>
      <c r="BN649" s="36">
        <v>299</v>
      </c>
      <c r="BO649" s="36">
        <v>299</v>
      </c>
      <c r="BP649">
        <f t="shared" si="55"/>
        <v>408</v>
      </c>
      <c r="BR649" s="38">
        <v>44733</v>
      </c>
      <c r="BS649" s="20" t="s">
        <v>167</v>
      </c>
      <c r="BT649" s="20" t="str">
        <f t="shared" si="54"/>
        <v>InCasa_COR22D646</v>
      </c>
    </row>
    <row r="650" spans="2:72" ht="18.75" customHeight="1" x14ac:dyDescent="0.25">
      <c r="B650" s="20">
        <f t="shared" si="56"/>
        <v>647</v>
      </c>
      <c r="C650" s="22" t="str">
        <f t="shared" si="52"/>
        <v>In Casa #647</v>
      </c>
      <c r="D650" t="str">
        <f t="shared" si="53"/>
        <v>COR22D647</v>
      </c>
      <c r="E650" s="56" t="s">
        <v>207</v>
      </c>
      <c r="F650" s="20">
        <v>1000</v>
      </c>
      <c r="G650" s="63" t="s">
        <v>201</v>
      </c>
      <c r="H650" s="23" t="s">
        <v>157</v>
      </c>
      <c r="J650" s="57" t="s">
        <v>192</v>
      </c>
      <c r="K650" s="22" t="s">
        <v>193</v>
      </c>
      <c r="L650" s="57" t="s">
        <v>158</v>
      </c>
      <c r="M650" s="22">
        <v>1</v>
      </c>
      <c r="V650" s="57" t="s">
        <v>194</v>
      </c>
      <c r="AW650" s="22"/>
      <c r="AX650" s="20" t="s">
        <v>23</v>
      </c>
      <c r="AY650" s="20">
        <v>10</v>
      </c>
      <c r="AZ650" s="20" t="s">
        <v>24</v>
      </c>
      <c r="BA650" s="20">
        <v>90</v>
      </c>
      <c r="BD650" s="14"/>
      <c r="BJ650" t="s">
        <v>171</v>
      </c>
      <c r="BK650" t="s">
        <v>166</v>
      </c>
      <c r="BN650" s="36">
        <v>299</v>
      </c>
      <c r="BO650" s="36">
        <v>299</v>
      </c>
      <c r="BP650">
        <f t="shared" si="55"/>
        <v>408</v>
      </c>
      <c r="BR650" s="38">
        <v>44733</v>
      </c>
      <c r="BS650" s="20" t="s">
        <v>167</v>
      </c>
      <c r="BT650" s="20" t="str">
        <f t="shared" si="54"/>
        <v>InCasa_COR22D647</v>
      </c>
    </row>
    <row r="651" spans="2:72" ht="18.75" customHeight="1" x14ac:dyDescent="0.25">
      <c r="B651" s="20">
        <f t="shared" si="56"/>
        <v>648</v>
      </c>
      <c r="C651" s="22" t="str">
        <f t="shared" si="52"/>
        <v>In Casa #648</v>
      </c>
      <c r="D651" t="str">
        <f t="shared" si="53"/>
        <v>COR22D648</v>
      </c>
      <c r="E651" s="56" t="s">
        <v>207</v>
      </c>
      <c r="F651" s="20">
        <v>1000</v>
      </c>
      <c r="G651" s="63" t="s">
        <v>201</v>
      </c>
      <c r="H651" s="23" t="s">
        <v>157</v>
      </c>
      <c r="J651" s="57" t="s">
        <v>192</v>
      </c>
      <c r="K651" s="22" t="s">
        <v>193</v>
      </c>
      <c r="L651" s="57" t="s">
        <v>158</v>
      </c>
      <c r="M651" s="22">
        <v>1</v>
      </c>
      <c r="V651" s="57" t="s">
        <v>194</v>
      </c>
      <c r="AW651" s="22"/>
      <c r="AX651" s="20" t="s">
        <v>23</v>
      </c>
      <c r="AY651" s="20">
        <v>10</v>
      </c>
      <c r="AZ651" s="20" t="s">
        <v>24</v>
      </c>
      <c r="BA651" s="20">
        <v>90</v>
      </c>
      <c r="BD651" s="14"/>
      <c r="BJ651" t="s">
        <v>171</v>
      </c>
      <c r="BK651" t="s">
        <v>166</v>
      </c>
      <c r="BN651" s="36">
        <v>299</v>
      </c>
      <c r="BO651" s="36">
        <v>299</v>
      </c>
      <c r="BP651">
        <f t="shared" si="55"/>
        <v>408</v>
      </c>
      <c r="BR651" s="38">
        <v>44733</v>
      </c>
      <c r="BS651" s="20" t="s">
        <v>167</v>
      </c>
      <c r="BT651" s="20" t="str">
        <f t="shared" si="54"/>
        <v>InCasa_COR22D648</v>
      </c>
    </row>
    <row r="652" spans="2:72" ht="18.75" customHeight="1" x14ac:dyDescent="0.25">
      <c r="B652" s="20">
        <f t="shared" si="56"/>
        <v>649</v>
      </c>
      <c r="C652" s="22" t="str">
        <f t="shared" si="52"/>
        <v>In Casa #649</v>
      </c>
      <c r="D652" t="str">
        <f t="shared" si="53"/>
        <v>COR22D649</v>
      </c>
      <c r="E652" s="56" t="s">
        <v>207</v>
      </c>
      <c r="F652" s="20">
        <v>1000</v>
      </c>
      <c r="G652" s="63" t="s">
        <v>201</v>
      </c>
      <c r="H652" s="23" t="s">
        <v>157</v>
      </c>
      <c r="J652" s="57" t="s">
        <v>192</v>
      </c>
      <c r="K652" s="22" t="s">
        <v>193</v>
      </c>
      <c r="L652" s="57" t="s">
        <v>158</v>
      </c>
      <c r="M652" s="22">
        <v>1</v>
      </c>
      <c r="V652" s="57" t="s">
        <v>194</v>
      </c>
      <c r="AW652" s="22"/>
      <c r="AX652" s="20" t="s">
        <v>23</v>
      </c>
      <c r="AY652" s="20">
        <v>10</v>
      </c>
      <c r="AZ652" s="20" t="s">
        <v>24</v>
      </c>
      <c r="BA652" s="20">
        <v>90</v>
      </c>
      <c r="BD652" s="14"/>
      <c r="BJ652" t="s">
        <v>171</v>
      </c>
      <c r="BK652" t="s">
        <v>166</v>
      </c>
      <c r="BN652" s="36">
        <v>299</v>
      </c>
      <c r="BO652" s="36">
        <v>299</v>
      </c>
      <c r="BP652">
        <f t="shared" si="55"/>
        <v>408</v>
      </c>
      <c r="BR652" s="38">
        <v>44733</v>
      </c>
      <c r="BS652" s="20" t="s">
        <v>167</v>
      </c>
      <c r="BT652" s="20" t="str">
        <f t="shared" si="54"/>
        <v>InCasa_COR22D649</v>
      </c>
    </row>
    <row r="653" spans="2:72" ht="18.75" customHeight="1" x14ac:dyDescent="0.25">
      <c r="B653" s="20">
        <f t="shared" si="56"/>
        <v>650</v>
      </c>
      <c r="C653" s="22" t="str">
        <f t="shared" si="52"/>
        <v>In Casa #650</v>
      </c>
      <c r="D653" t="str">
        <f t="shared" si="53"/>
        <v>COR22D650</v>
      </c>
      <c r="E653" s="56" t="s">
        <v>207</v>
      </c>
      <c r="F653" s="20">
        <v>1000</v>
      </c>
      <c r="G653" s="63" t="s">
        <v>201</v>
      </c>
      <c r="H653" s="23" t="s">
        <v>157</v>
      </c>
      <c r="J653" s="57" t="s">
        <v>192</v>
      </c>
      <c r="K653" s="22" t="s">
        <v>193</v>
      </c>
      <c r="L653" s="57" t="s">
        <v>158</v>
      </c>
      <c r="M653" s="22">
        <v>1</v>
      </c>
      <c r="V653" s="57" t="s">
        <v>194</v>
      </c>
      <c r="AW653" s="22"/>
      <c r="AX653" s="20" t="s">
        <v>23</v>
      </c>
      <c r="AY653" s="20">
        <v>10</v>
      </c>
      <c r="AZ653" s="20" t="s">
        <v>24</v>
      </c>
      <c r="BA653" s="20">
        <v>90</v>
      </c>
      <c r="BD653" s="14"/>
      <c r="BJ653" t="s">
        <v>171</v>
      </c>
      <c r="BK653" t="s">
        <v>166</v>
      </c>
      <c r="BN653" s="36">
        <v>299</v>
      </c>
      <c r="BO653" s="36">
        <v>299</v>
      </c>
      <c r="BP653">
        <f t="shared" si="55"/>
        <v>408</v>
      </c>
      <c r="BR653" s="38">
        <v>44733</v>
      </c>
      <c r="BS653" s="20" t="s">
        <v>167</v>
      </c>
      <c r="BT653" s="20" t="str">
        <f t="shared" si="54"/>
        <v>InCasa_COR22D650</v>
      </c>
    </row>
    <row r="654" spans="2:72" ht="18.75" customHeight="1" x14ac:dyDescent="0.25">
      <c r="B654" s="20">
        <f t="shared" si="56"/>
        <v>651</v>
      </c>
      <c r="C654" s="22" t="str">
        <f t="shared" ref="C654:C717" si="57">+"In Casa #"&amp;B654</f>
        <v>In Casa #651</v>
      </c>
      <c r="D654" t="str">
        <f t="shared" ref="D654:D717" si="58">"COR22D"&amp;B654</f>
        <v>COR22D651</v>
      </c>
      <c r="E654" s="56" t="s">
        <v>207</v>
      </c>
      <c r="F654" s="20">
        <v>1000</v>
      </c>
      <c r="G654" s="63" t="s">
        <v>201</v>
      </c>
      <c r="H654" s="23" t="s">
        <v>157</v>
      </c>
      <c r="J654" s="57" t="s">
        <v>192</v>
      </c>
      <c r="K654" s="22" t="s">
        <v>193</v>
      </c>
      <c r="L654" s="57" t="s">
        <v>158</v>
      </c>
      <c r="M654" s="22">
        <v>1</v>
      </c>
      <c r="V654" s="57" t="s">
        <v>194</v>
      </c>
      <c r="AW654" s="22"/>
      <c r="AX654" s="20" t="s">
        <v>23</v>
      </c>
      <c r="AY654" s="20">
        <v>10</v>
      </c>
      <c r="AZ654" s="20" t="s">
        <v>24</v>
      </c>
      <c r="BA654" s="20">
        <v>90</v>
      </c>
      <c r="BD654" s="14"/>
      <c r="BJ654" t="s">
        <v>171</v>
      </c>
      <c r="BK654" t="s">
        <v>166</v>
      </c>
      <c r="BN654" s="36">
        <v>299</v>
      </c>
      <c r="BO654" s="36">
        <v>299</v>
      </c>
      <c r="BP654">
        <f t="shared" si="55"/>
        <v>408</v>
      </c>
      <c r="BR654" s="38">
        <v>44733</v>
      </c>
      <c r="BS654" s="20" t="s">
        <v>167</v>
      </c>
      <c r="BT654" s="20" t="str">
        <f t="shared" si="54"/>
        <v>InCasa_COR22D651</v>
      </c>
    </row>
    <row r="655" spans="2:72" ht="18.75" customHeight="1" x14ac:dyDescent="0.25">
      <c r="B655" s="20">
        <f t="shared" si="56"/>
        <v>652</v>
      </c>
      <c r="C655" s="22" t="str">
        <f t="shared" si="57"/>
        <v>In Casa #652</v>
      </c>
      <c r="D655" t="str">
        <f t="shared" si="58"/>
        <v>COR22D652</v>
      </c>
      <c r="E655" s="56" t="s">
        <v>207</v>
      </c>
      <c r="F655" s="20">
        <v>1000</v>
      </c>
      <c r="G655" s="63" t="s">
        <v>201</v>
      </c>
      <c r="H655" s="23" t="s">
        <v>157</v>
      </c>
      <c r="J655" s="57" t="s">
        <v>192</v>
      </c>
      <c r="K655" s="22" t="s">
        <v>193</v>
      </c>
      <c r="L655" s="57" t="s">
        <v>158</v>
      </c>
      <c r="M655" s="22">
        <v>1</v>
      </c>
      <c r="V655" s="57" t="s">
        <v>194</v>
      </c>
      <c r="AW655" s="22"/>
      <c r="AX655" s="20" t="s">
        <v>23</v>
      </c>
      <c r="AY655" s="20">
        <v>10</v>
      </c>
      <c r="AZ655" s="20" t="s">
        <v>24</v>
      </c>
      <c r="BA655" s="20">
        <v>90</v>
      </c>
      <c r="BD655" s="14"/>
      <c r="BJ655" t="s">
        <v>171</v>
      </c>
      <c r="BK655" t="s">
        <v>166</v>
      </c>
      <c r="BN655" s="36">
        <v>299</v>
      </c>
      <c r="BO655" s="36">
        <v>299</v>
      </c>
      <c r="BP655">
        <f t="shared" si="55"/>
        <v>408</v>
      </c>
      <c r="BR655" s="38">
        <v>44733</v>
      </c>
      <c r="BS655" s="20" t="s">
        <v>167</v>
      </c>
      <c r="BT655" s="20" t="str">
        <f t="shared" si="54"/>
        <v>InCasa_COR22D652</v>
      </c>
    </row>
    <row r="656" spans="2:72" ht="18.75" customHeight="1" x14ac:dyDescent="0.25">
      <c r="B656" s="20">
        <f t="shared" si="56"/>
        <v>653</v>
      </c>
      <c r="C656" s="22" t="str">
        <f t="shared" si="57"/>
        <v>In Casa #653</v>
      </c>
      <c r="D656" t="str">
        <f t="shared" si="58"/>
        <v>COR22D653</v>
      </c>
      <c r="E656" s="56" t="s">
        <v>207</v>
      </c>
      <c r="F656" s="20">
        <v>1000</v>
      </c>
      <c r="G656" s="63" t="s">
        <v>201</v>
      </c>
      <c r="H656" s="23" t="s">
        <v>157</v>
      </c>
      <c r="J656" s="57" t="s">
        <v>192</v>
      </c>
      <c r="K656" s="22" t="s">
        <v>193</v>
      </c>
      <c r="L656" s="57" t="s">
        <v>158</v>
      </c>
      <c r="M656" s="22">
        <v>1</v>
      </c>
      <c r="V656" s="57" t="s">
        <v>194</v>
      </c>
      <c r="AW656" s="22"/>
      <c r="AX656" s="20" t="s">
        <v>23</v>
      </c>
      <c r="AY656" s="20">
        <v>10</v>
      </c>
      <c r="AZ656" s="20" t="s">
        <v>24</v>
      </c>
      <c r="BA656" s="20">
        <v>90</v>
      </c>
      <c r="BD656" s="14"/>
      <c r="BJ656" t="s">
        <v>171</v>
      </c>
      <c r="BK656" t="s">
        <v>166</v>
      </c>
      <c r="BN656" s="36">
        <v>299</v>
      </c>
      <c r="BO656" s="36">
        <v>299</v>
      </c>
      <c r="BP656">
        <f t="shared" si="55"/>
        <v>408</v>
      </c>
      <c r="BR656" s="38">
        <v>44733</v>
      </c>
      <c r="BS656" s="20" t="s">
        <v>167</v>
      </c>
      <c r="BT656" s="20" t="str">
        <f t="shared" si="54"/>
        <v>InCasa_COR22D653</v>
      </c>
    </row>
    <row r="657" spans="2:72" ht="18.75" customHeight="1" x14ac:dyDescent="0.25">
      <c r="B657" s="20">
        <f t="shared" si="56"/>
        <v>654</v>
      </c>
      <c r="C657" s="22" t="str">
        <f t="shared" si="57"/>
        <v>In Casa #654</v>
      </c>
      <c r="D657" t="str">
        <f t="shared" si="58"/>
        <v>COR22D654</v>
      </c>
      <c r="E657" s="56" t="s">
        <v>207</v>
      </c>
      <c r="F657" s="20">
        <v>1000</v>
      </c>
      <c r="G657" s="63" t="s">
        <v>201</v>
      </c>
      <c r="H657" s="23" t="s">
        <v>157</v>
      </c>
      <c r="J657" s="57" t="s">
        <v>192</v>
      </c>
      <c r="K657" s="22" t="s">
        <v>193</v>
      </c>
      <c r="L657" s="57" t="s">
        <v>158</v>
      </c>
      <c r="M657" s="22">
        <v>1</v>
      </c>
      <c r="V657" s="57" t="s">
        <v>194</v>
      </c>
      <c r="AW657" s="22"/>
      <c r="AX657" s="20" t="s">
        <v>23</v>
      </c>
      <c r="AY657" s="20">
        <v>10</v>
      </c>
      <c r="AZ657" s="20" t="s">
        <v>24</v>
      </c>
      <c r="BA657" s="20">
        <v>90</v>
      </c>
      <c r="BD657" s="14"/>
      <c r="BJ657" t="s">
        <v>171</v>
      </c>
      <c r="BK657" t="s">
        <v>166</v>
      </c>
      <c r="BN657" s="36">
        <v>299</v>
      </c>
      <c r="BO657" s="36">
        <v>299</v>
      </c>
      <c r="BP657">
        <f t="shared" si="55"/>
        <v>408</v>
      </c>
      <c r="BR657" s="38">
        <v>44733</v>
      </c>
      <c r="BS657" s="20" t="s">
        <v>167</v>
      </c>
      <c r="BT657" s="20" t="str">
        <f t="shared" si="54"/>
        <v>InCasa_COR22D654</v>
      </c>
    </row>
    <row r="658" spans="2:72" ht="18.75" customHeight="1" x14ac:dyDescent="0.25">
      <c r="B658" s="20">
        <f t="shared" si="56"/>
        <v>655</v>
      </c>
      <c r="C658" s="22" t="str">
        <f t="shared" si="57"/>
        <v>In Casa #655</v>
      </c>
      <c r="D658" t="str">
        <f t="shared" si="58"/>
        <v>COR22D655</v>
      </c>
      <c r="E658" s="56" t="s">
        <v>207</v>
      </c>
      <c r="F658" s="20">
        <v>1000</v>
      </c>
      <c r="G658" s="63" t="s">
        <v>201</v>
      </c>
      <c r="H658" s="23" t="s">
        <v>157</v>
      </c>
      <c r="J658" s="57" t="s">
        <v>192</v>
      </c>
      <c r="K658" s="22" t="s">
        <v>193</v>
      </c>
      <c r="L658" s="57" t="s">
        <v>158</v>
      </c>
      <c r="M658" s="22">
        <v>1</v>
      </c>
      <c r="V658" s="57" t="s">
        <v>194</v>
      </c>
      <c r="AW658" s="22"/>
      <c r="AX658" s="20" t="s">
        <v>23</v>
      </c>
      <c r="AY658" s="20">
        <v>10</v>
      </c>
      <c r="AZ658" s="20" t="s">
        <v>24</v>
      </c>
      <c r="BA658" s="20">
        <v>90</v>
      </c>
      <c r="BD658" s="14"/>
      <c r="BJ658" t="s">
        <v>171</v>
      </c>
      <c r="BK658" t="s">
        <v>166</v>
      </c>
      <c r="BN658" s="36">
        <v>299</v>
      </c>
      <c r="BO658" s="36">
        <v>299</v>
      </c>
      <c r="BP658">
        <f t="shared" si="55"/>
        <v>408</v>
      </c>
      <c r="BR658" s="38">
        <v>44733</v>
      </c>
      <c r="BS658" s="20" t="s">
        <v>167</v>
      </c>
      <c r="BT658" s="20" t="str">
        <f t="shared" si="54"/>
        <v>InCasa_COR22D655</v>
      </c>
    </row>
    <row r="659" spans="2:72" ht="18.75" customHeight="1" x14ac:dyDescent="0.25">
      <c r="B659" s="20">
        <f t="shared" si="56"/>
        <v>656</v>
      </c>
      <c r="C659" s="22" t="str">
        <f t="shared" si="57"/>
        <v>In Casa #656</v>
      </c>
      <c r="D659" t="str">
        <f t="shared" si="58"/>
        <v>COR22D656</v>
      </c>
      <c r="E659" s="56" t="s">
        <v>207</v>
      </c>
      <c r="F659" s="20">
        <v>1000</v>
      </c>
      <c r="G659" s="63" t="s">
        <v>201</v>
      </c>
      <c r="H659" s="23" t="s">
        <v>157</v>
      </c>
      <c r="J659" s="57" t="s">
        <v>192</v>
      </c>
      <c r="K659" s="22" t="s">
        <v>193</v>
      </c>
      <c r="L659" s="57" t="s">
        <v>158</v>
      </c>
      <c r="M659" s="22">
        <v>1</v>
      </c>
      <c r="V659" s="57" t="s">
        <v>194</v>
      </c>
      <c r="AW659" s="22"/>
      <c r="AX659" s="20" t="s">
        <v>23</v>
      </c>
      <c r="AY659" s="20">
        <v>10</v>
      </c>
      <c r="AZ659" s="20" t="s">
        <v>24</v>
      </c>
      <c r="BA659" s="20">
        <v>90</v>
      </c>
      <c r="BD659" s="14"/>
      <c r="BJ659" t="s">
        <v>171</v>
      </c>
      <c r="BK659" t="s">
        <v>166</v>
      </c>
      <c r="BN659" s="36">
        <v>299</v>
      </c>
      <c r="BO659" s="36">
        <v>299</v>
      </c>
      <c r="BP659">
        <f t="shared" si="55"/>
        <v>408</v>
      </c>
      <c r="BR659" s="38">
        <v>44733</v>
      </c>
      <c r="BS659" s="20" t="s">
        <v>167</v>
      </c>
      <c r="BT659" s="20" t="str">
        <f t="shared" si="54"/>
        <v>InCasa_COR22D656</v>
      </c>
    </row>
    <row r="660" spans="2:72" ht="18.75" customHeight="1" x14ac:dyDescent="0.25">
      <c r="B660" s="20">
        <f t="shared" si="56"/>
        <v>657</v>
      </c>
      <c r="C660" s="22" t="str">
        <f t="shared" si="57"/>
        <v>In Casa #657</v>
      </c>
      <c r="D660" t="str">
        <f t="shared" si="58"/>
        <v>COR22D657</v>
      </c>
      <c r="E660" s="56" t="s">
        <v>207</v>
      </c>
      <c r="F660" s="20">
        <v>1000</v>
      </c>
      <c r="G660" s="63" t="s">
        <v>201</v>
      </c>
      <c r="H660" s="23" t="s">
        <v>157</v>
      </c>
      <c r="J660" s="57" t="s">
        <v>192</v>
      </c>
      <c r="K660" s="22" t="s">
        <v>193</v>
      </c>
      <c r="L660" s="57" t="s">
        <v>158</v>
      </c>
      <c r="M660" s="22">
        <v>1</v>
      </c>
      <c r="V660" s="57" t="s">
        <v>194</v>
      </c>
      <c r="AW660" s="22"/>
      <c r="AX660" s="20" t="s">
        <v>23</v>
      </c>
      <c r="AY660" s="20">
        <v>10</v>
      </c>
      <c r="AZ660" s="20" t="s">
        <v>24</v>
      </c>
      <c r="BA660" s="20">
        <v>90</v>
      </c>
      <c r="BD660" s="14"/>
      <c r="BJ660" t="s">
        <v>171</v>
      </c>
      <c r="BK660" t="s">
        <v>166</v>
      </c>
      <c r="BN660" s="36">
        <v>299</v>
      </c>
      <c r="BO660" s="36">
        <v>299</v>
      </c>
      <c r="BP660">
        <f t="shared" si="55"/>
        <v>408</v>
      </c>
      <c r="BR660" s="38">
        <v>44733</v>
      </c>
      <c r="BS660" s="20" t="s">
        <v>167</v>
      </c>
      <c r="BT660" s="20" t="str">
        <f t="shared" si="54"/>
        <v>InCasa_COR22D657</v>
      </c>
    </row>
    <row r="661" spans="2:72" ht="18.75" customHeight="1" x14ac:dyDescent="0.25">
      <c r="B661" s="20">
        <f t="shared" si="56"/>
        <v>658</v>
      </c>
      <c r="C661" s="22" t="str">
        <f t="shared" si="57"/>
        <v>In Casa #658</v>
      </c>
      <c r="D661" t="str">
        <f t="shared" si="58"/>
        <v>COR22D658</v>
      </c>
      <c r="E661" s="56" t="s">
        <v>207</v>
      </c>
      <c r="F661" s="20">
        <v>1000</v>
      </c>
      <c r="G661" s="63" t="s">
        <v>201</v>
      </c>
      <c r="H661" s="23" t="s">
        <v>157</v>
      </c>
      <c r="J661" s="57" t="s">
        <v>192</v>
      </c>
      <c r="K661" s="22" t="s">
        <v>193</v>
      </c>
      <c r="L661" s="57" t="s">
        <v>158</v>
      </c>
      <c r="M661" s="22">
        <v>1</v>
      </c>
      <c r="V661" s="57" t="s">
        <v>194</v>
      </c>
      <c r="AW661" s="22"/>
      <c r="AX661" s="20" t="s">
        <v>23</v>
      </c>
      <c r="AY661" s="20">
        <v>10</v>
      </c>
      <c r="AZ661" s="20" t="s">
        <v>24</v>
      </c>
      <c r="BA661" s="20">
        <v>90</v>
      </c>
      <c r="BD661" s="14"/>
      <c r="BJ661" t="s">
        <v>171</v>
      </c>
      <c r="BK661" t="s">
        <v>166</v>
      </c>
      <c r="BN661" s="36">
        <v>299</v>
      </c>
      <c r="BO661" s="36">
        <v>299</v>
      </c>
      <c r="BP661">
        <f t="shared" si="55"/>
        <v>408</v>
      </c>
      <c r="BR661" s="38">
        <v>44733</v>
      </c>
      <c r="BS661" s="20" t="s">
        <v>167</v>
      </c>
      <c r="BT661" s="20" t="str">
        <f t="shared" si="54"/>
        <v>InCasa_COR22D658</v>
      </c>
    </row>
    <row r="662" spans="2:72" ht="18.75" customHeight="1" x14ac:dyDescent="0.25">
      <c r="B662" s="20">
        <f t="shared" si="56"/>
        <v>659</v>
      </c>
      <c r="C662" s="22" t="str">
        <f t="shared" si="57"/>
        <v>In Casa #659</v>
      </c>
      <c r="D662" t="str">
        <f t="shared" si="58"/>
        <v>COR22D659</v>
      </c>
      <c r="E662" s="56" t="s">
        <v>207</v>
      </c>
      <c r="F662" s="20">
        <v>1000</v>
      </c>
      <c r="G662" s="63" t="s">
        <v>201</v>
      </c>
      <c r="H662" s="23" t="s">
        <v>157</v>
      </c>
      <c r="J662" s="57" t="s">
        <v>192</v>
      </c>
      <c r="K662" s="22" t="s">
        <v>193</v>
      </c>
      <c r="L662" s="57" t="s">
        <v>158</v>
      </c>
      <c r="M662" s="22">
        <v>1</v>
      </c>
      <c r="V662" s="57" t="s">
        <v>194</v>
      </c>
      <c r="AW662" s="22"/>
      <c r="AX662" s="20" t="s">
        <v>23</v>
      </c>
      <c r="AY662" s="20">
        <v>10</v>
      </c>
      <c r="AZ662" s="20" t="s">
        <v>24</v>
      </c>
      <c r="BA662" s="20">
        <v>90</v>
      </c>
      <c r="BD662" s="14"/>
      <c r="BJ662" t="s">
        <v>171</v>
      </c>
      <c r="BK662" t="s">
        <v>166</v>
      </c>
      <c r="BN662" s="36">
        <v>299</v>
      </c>
      <c r="BO662" s="36">
        <v>299</v>
      </c>
      <c r="BP662">
        <f t="shared" si="55"/>
        <v>408</v>
      </c>
      <c r="BR662" s="38">
        <v>44733</v>
      </c>
      <c r="BS662" s="20" t="s">
        <v>167</v>
      </c>
      <c r="BT662" s="20" t="str">
        <f t="shared" si="54"/>
        <v>InCasa_COR22D659</v>
      </c>
    </row>
    <row r="663" spans="2:72" ht="18.75" customHeight="1" x14ac:dyDescent="0.25">
      <c r="B663" s="20">
        <f t="shared" si="56"/>
        <v>660</v>
      </c>
      <c r="C663" s="22" t="str">
        <f t="shared" si="57"/>
        <v>In Casa #660</v>
      </c>
      <c r="D663" t="str">
        <f t="shared" si="58"/>
        <v>COR22D660</v>
      </c>
      <c r="E663" s="56" t="s">
        <v>207</v>
      </c>
      <c r="F663" s="20">
        <v>1000</v>
      </c>
      <c r="G663" s="63" t="s">
        <v>201</v>
      </c>
      <c r="H663" s="23" t="s">
        <v>157</v>
      </c>
      <c r="J663" s="57" t="s">
        <v>192</v>
      </c>
      <c r="K663" s="22" t="s">
        <v>193</v>
      </c>
      <c r="L663" s="57" t="s">
        <v>158</v>
      </c>
      <c r="M663" s="22">
        <v>1</v>
      </c>
      <c r="V663" s="57" t="s">
        <v>194</v>
      </c>
      <c r="AW663" s="22"/>
      <c r="AX663" s="20" t="s">
        <v>23</v>
      </c>
      <c r="AY663" s="20">
        <v>10</v>
      </c>
      <c r="AZ663" s="20" t="s">
        <v>24</v>
      </c>
      <c r="BA663" s="20">
        <v>90</v>
      </c>
      <c r="BD663" s="14"/>
      <c r="BJ663" t="s">
        <v>171</v>
      </c>
      <c r="BK663" t="s">
        <v>166</v>
      </c>
      <c r="BN663" s="36">
        <v>299</v>
      </c>
      <c r="BO663" s="36">
        <v>299</v>
      </c>
      <c r="BP663">
        <f t="shared" si="55"/>
        <v>408</v>
      </c>
      <c r="BR663" s="38">
        <v>44733</v>
      </c>
      <c r="BS663" s="20" t="s">
        <v>167</v>
      </c>
      <c r="BT663" s="20" t="str">
        <f t="shared" si="54"/>
        <v>InCasa_COR22D660</v>
      </c>
    </row>
    <row r="664" spans="2:72" ht="18.75" customHeight="1" x14ac:dyDescent="0.25">
      <c r="B664" s="20">
        <f t="shared" si="56"/>
        <v>661</v>
      </c>
      <c r="C664" s="22" t="str">
        <f t="shared" si="57"/>
        <v>In Casa #661</v>
      </c>
      <c r="D664" t="str">
        <f t="shared" si="58"/>
        <v>COR22D661</v>
      </c>
      <c r="E664" s="56" t="s">
        <v>207</v>
      </c>
      <c r="F664" s="20">
        <v>1000</v>
      </c>
      <c r="G664" s="63" t="s">
        <v>201</v>
      </c>
      <c r="H664" s="23" t="s">
        <v>157</v>
      </c>
      <c r="J664" s="57" t="s">
        <v>192</v>
      </c>
      <c r="K664" s="22" t="s">
        <v>193</v>
      </c>
      <c r="L664" s="57" t="s">
        <v>158</v>
      </c>
      <c r="M664" s="22">
        <v>1</v>
      </c>
      <c r="V664" s="57" t="s">
        <v>194</v>
      </c>
      <c r="AW664" s="22"/>
      <c r="AX664" s="20" t="s">
        <v>23</v>
      </c>
      <c r="AY664" s="20">
        <v>10</v>
      </c>
      <c r="AZ664" s="20" t="s">
        <v>24</v>
      </c>
      <c r="BA664" s="20">
        <v>90</v>
      </c>
      <c r="BD664" s="14"/>
      <c r="BJ664" t="s">
        <v>171</v>
      </c>
      <c r="BK664" t="s">
        <v>166</v>
      </c>
      <c r="BN664" s="36">
        <v>299</v>
      </c>
      <c r="BO664" s="36">
        <v>299</v>
      </c>
      <c r="BP664">
        <f t="shared" si="55"/>
        <v>408</v>
      </c>
      <c r="BR664" s="38">
        <v>44733</v>
      </c>
      <c r="BS664" s="20" t="s">
        <v>167</v>
      </c>
      <c r="BT664" s="20" t="str">
        <f t="shared" si="54"/>
        <v>InCasa_COR22D661</v>
      </c>
    </row>
    <row r="665" spans="2:72" ht="18.75" customHeight="1" x14ac:dyDescent="0.25">
      <c r="B665" s="20">
        <f t="shared" si="56"/>
        <v>662</v>
      </c>
      <c r="C665" s="22" t="str">
        <f t="shared" si="57"/>
        <v>In Casa #662</v>
      </c>
      <c r="D665" t="str">
        <f t="shared" si="58"/>
        <v>COR22D662</v>
      </c>
      <c r="E665" s="56" t="s">
        <v>207</v>
      </c>
      <c r="F665" s="20">
        <v>1000</v>
      </c>
      <c r="G665" s="63" t="s">
        <v>201</v>
      </c>
      <c r="H665" s="23" t="s">
        <v>157</v>
      </c>
      <c r="J665" s="57" t="s">
        <v>192</v>
      </c>
      <c r="K665" s="22" t="s">
        <v>193</v>
      </c>
      <c r="L665" s="57" t="s">
        <v>158</v>
      </c>
      <c r="M665" s="22">
        <v>1</v>
      </c>
      <c r="V665" s="57" t="s">
        <v>194</v>
      </c>
      <c r="AW665" s="22"/>
      <c r="AX665" s="20" t="s">
        <v>23</v>
      </c>
      <c r="AY665" s="20">
        <v>10</v>
      </c>
      <c r="AZ665" s="20" t="s">
        <v>24</v>
      </c>
      <c r="BA665" s="20">
        <v>90</v>
      </c>
      <c r="BD665" s="14"/>
      <c r="BJ665" t="s">
        <v>171</v>
      </c>
      <c r="BK665" t="s">
        <v>166</v>
      </c>
      <c r="BN665" s="36">
        <v>299</v>
      </c>
      <c r="BO665" s="36">
        <v>299</v>
      </c>
      <c r="BP665">
        <f t="shared" si="55"/>
        <v>408</v>
      </c>
      <c r="BR665" s="38">
        <v>44733</v>
      </c>
      <c r="BS665" s="20" t="s">
        <v>167</v>
      </c>
      <c r="BT665" s="20" t="str">
        <f t="shared" si="54"/>
        <v>InCasa_COR22D662</v>
      </c>
    </row>
    <row r="666" spans="2:72" ht="18.75" customHeight="1" x14ac:dyDescent="0.25">
      <c r="B666" s="20">
        <f t="shared" si="56"/>
        <v>663</v>
      </c>
      <c r="C666" s="22" t="str">
        <f t="shared" si="57"/>
        <v>In Casa #663</v>
      </c>
      <c r="D666" t="str">
        <f t="shared" si="58"/>
        <v>COR22D663</v>
      </c>
      <c r="E666" s="56" t="s">
        <v>207</v>
      </c>
      <c r="F666" s="20">
        <v>1000</v>
      </c>
      <c r="G666" s="63" t="s">
        <v>201</v>
      </c>
      <c r="H666" s="23" t="s">
        <v>157</v>
      </c>
      <c r="J666" s="57" t="s">
        <v>192</v>
      </c>
      <c r="K666" s="22" t="s">
        <v>193</v>
      </c>
      <c r="L666" s="57" t="s">
        <v>158</v>
      </c>
      <c r="M666" s="22">
        <v>1</v>
      </c>
      <c r="V666" s="57" t="s">
        <v>194</v>
      </c>
      <c r="AW666" s="22"/>
      <c r="AX666" s="20" t="s">
        <v>23</v>
      </c>
      <c r="AY666" s="20">
        <v>10</v>
      </c>
      <c r="AZ666" s="20" t="s">
        <v>24</v>
      </c>
      <c r="BA666" s="20">
        <v>90</v>
      </c>
      <c r="BD666" s="14"/>
      <c r="BJ666" t="s">
        <v>171</v>
      </c>
      <c r="BK666" t="s">
        <v>166</v>
      </c>
      <c r="BN666" s="36">
        <v>299</v>
      </c>
      <c r="BO666" s="36">
        <v>299</v>
      </c>
      <c r="BP666">
        <f t="shared" si="55"/>
        <v>408</v>
      </c>
      <c r="BR666" s="38">
        <v>44733</v>
      </c>
      <c r="BS666" s="20" t="s">
        <v>167</v>
      </c>
      <c r="BT666" s="20" t="str">
        <f t="shared" si="54"/>
        <v>InCasa_COR22D663</v>
      </c>
    </row>
    <row r="667" spans="2:72" ht="18.75" customHeight="1" x14ac:dyDescent="0.25">
      <c r="B667" s="20">
        <f t="shared" si="56"/>
        <v>664</v>
      </c>
      <c r="C667" s="22" t="str">
        <f t="shared" si="57"/>
        <v>In Casa #664</v>
      </c>
      <c r="D667" t="str">
        <f t="shared" si="58"/>
        <v>COR22D664</v>
      </c>
      <c r="E667" s="56" t="s">
        <v>207</v>
      </c>
      <c r="F667" s="20">
        <v>1000</v>
      </c>
      <c r="G667" s="63" t="s">
        <v>201</v>
      </c>
      <c r="H667" s="23" t="s">
        <v>157</v>
      </c>
      <c r="J667" s="57" t="s">
        <v>192</v>
      </c>
      <c r="K667" s="22" t="s">
        <v>193</v>
      </c>
      <c r="L667" s="57" t="s">
        <v>158</v>
      </c>
      <c r="M667" s="22">
        <v>1</v>
      </c>
      <c r="V667" s="57" t="s">
        <v>194</v>
      </c>
      <c r="AW667" s="22"/>
      <c r="AX667" s="20" t="s">
        <v>23</v>
      </c>
      <c r="AY667" s="20">
        <v>10</v>
      </c>
      <c r="AZ667" s="20" t="s">
        <v>24</v>
      </c>
      <c r="BA667" s="20">
        <v>90</v>
      </c>
      <c r="BD667" s="14"/>
      <c r="BJ667" t="s">
        <v>171</v>
      </c>
      <c r="BK667" t="s">
        <v>166</v>
      </c>
      <c r="BN667" s="36">
        <v>299</v>
      </c>
      <c r="BO667" s="36">
        <v>299</v>
      </c>
      <c r="BP667">
        <f t="shared" si="55"/>
        <v>408</v>
      </c>
      <c r="BR667" s="38">
        <v>44733</v>
      </c>
      <c r="BS667" s="20" t="s">
        <v>167</v>
      </c>
      <c r="BT667" s="20" t="str">
        <f t="shared" si="54"/>
        <v>InCasa_COR22D664</v>
      </c>
    </row>
    <row r="668" spans="2:72" ht="18.75" customHeight="1" x14ac:dyDescent="0.25">
      <c r="B668" s="20">
        <f t="shared" si="56"/>
        <v>665</v>
      </c>
      <c r="C668" s="22" t="str">
        <f t="shared" si="57"/>
        <v>In Casa #665</v>
      </c>
      <c r="D668" t="str">
        <f t="shared" si="58"/>
        <v>COR22D665</v>
      </c>
      <c r="E668" s="56" t="s">
        <v>207</v>
      </c>
      <c r="F668" s="20">
        <v>1000</v>
      </c>
      <c r="G668" s="63" t="s">
        <v>201</v>
      </c>
      <c r="H668" s="23" t="s">
        <v>157</v>
      </c>
      <c r="J668" s="57" t="s">
        <v>192</v>
      </c>
      <c r="K668" s="22" t="s">
        <v>193</v>
      </c>
      <c r="L668" s="57" t="s">
        <v>158</v>
      </c>
      <c r="M668" s="22">
        <v>1</v>
      </c>
      <c r="V668" s="57" t="s">
        <v>194</v>
      </c>
      <c r="AW668" s="22"/>
      <c r="AX668" s="20" t="s">
        <v>23</v>
      </c>
      <c r="AY668" s="20">
        <v>10</v>
      </c>
      <c r="AZ668" s="20" t="s">
        <v>24</v>
      </c>
      <c r="BA668" s="20">
        <v>90</v>
      </c>
      <c r="BD668" s="14"/>
      <c r="BJ668" t="s">
        <v>171</v>
      </c>
      <c r="BK668" t="s">
        <v>166</v>
      </c>
      <c r="BN668" s="36">
        <v>299</v>
      </c>
      <c r="BO668" s="36">
        <v>299</v>
      </c>
      <c r="BP668">
        <f t="shared" si="55"/>
        <v>408</v>
      </c>
      <c r="BR668" s="38">
        <v>44733</v>
      </c>
      <c r="BS668" s="20" t="s">
        <v>167</v>
      </c>
      <c r="BT668" s="20" t="str">
        <f t="shared" si="54"/>
        <v>InCasa_COR22D665</v>
      </c>
    </row>
    <row r="669" spans="2:72" ht="18.75" customHeight="1" x14ac:dyDescent="0.25">
      <c r="B669" s="20">
        <f t="shared" si="56"/>
        <v>666</v>
      </c>
      <c r="C669" s="22" t="str">
        <f t="shared" si="57"/>
        <v>In Casa #666</v>
      </c>
      <c r="D669" t="str">
        <f t="shared" si="58"/>
        <v>COR22D666</v>
      </c>
      <c r="E669" s="56" t="s">
        <v>207</v>
      </c>
      <c r="F669" s="20">
        <v>1000</v>
      </c>
      <c r="G669" s="63" t="s">
        <v>201</v>
      </c>
      <c r="H669" s="23" t="s">
        <v>157</v>
      </c>
      <c r="J669" s="57" t="s">
        <v>192</v>
      </c>
      <c r="K669" s="22" t="s">
        <v>193</v>
      </c>
      <c r="L669" s="57" t="s">
        <v>158</v>
      </c>
      <c r="M669" s="22">
        <v>1</v>
      </c>
      <c r="V669" s="57" t="s">
        <v>194</v>
      </c>
      <c r="AW669" s="22"/>
      <c r="AX669" s="20" t="s">
        <v>23</v>
      </c>
      <c r="AY669" s="20">
        <v>10</v>
      </c>
      <c r="AZ669" s="20" t="s">
        <v>24</v>
      </c>
      <c r="BA669" s="20">
        <v>90</v>
      </c>
      <c r="BD669" s="14"/>
      <c r="BJ669" t="s">
        <v>171</v>
      </c>
      <c r="BK669" t="s">
        <v>166</v>
      </c>
      <c r="BN669" s="36">
        <v>299</v>
      </c>
      <c r="BO669" s="36">
        <v>299</v>
      </c>
      <c r="BP669">
        <f t="shared" si="55"/>
        <v>408</v>
      </c>
      <c r="BR669" s="38">
        <v>44733</v>
      </c>
      <c r="BS669" s="20" t="s">
        <v>167</v>
      </c>
      <c r="BT669" s="20" t="str">
        <f t="shared" si="54"/>
        <v>InCasa_COR22D666</v>
      </c>
    </row>
    <row r="670" spans="2:72" ht="18.75" customHeight="1" x14ac:dyDescent="0.25">
      <c r="B670" s="20">
        <f t="shared" si="56"/>
        <v>667</v>
      </c>
      <c r="C670" s="22" t="str">
        <f t="shared" si="57"/>
        <v>In Casa #667</v>
      </c>
      <c r="D670" t="str">
        <f t="shared" si="58"/>
        <v>COR22D667</v>
      </c>
      <c r="E670" s="56" t="s">
        <v>207</v>
      </c>
      <c r="F670" s="20">
        <v>1000</v>
      </c>
      <c r="G670" s="63" t="s">
        <v>201</v>
      </c>
      <c r="H670" s="23" t="s">
        <v>157</v>
      </c>
      <c r="J670" s="57" t="s">
        <v>192</v>
      </c>
      <c r="K670" s="22" t="s">
        <v>193</v>
      </c>
      <c r="L670" s="57" t="s">
        <v>158</v>
      </c>
      <c r="M670" s="22">
        <v>1</v>
      </c>
      <c r="V670" s="57" t="s">
        <v>194</v>
      </c>
      <c r="AW670" s="22"/>
      <c r="AX670" s="20" t="s">
        <v>23</v>
      </c>
      <c r="AY670" s="20">
        <v>10</v>
      </c>
      <c r="AZ670" s="20" t="s">
        <v>24</v>
      </c>
      <c r="BA670" s="20">
        <v>90</v>
      </c>
      <c r="BD670" s="14"/>
      <c r="BJ670" t="s">
        <v>171</v>
      </c>
      <c r="BK670" t="s">
        <v>166</v>
      </c>
      <c r="BN670" s="36">
        <v>299</v>
      </c>
      <c r="BO670" s="36">
        <v>299</v>
      </c>
      <c r="BP670">
        <f t="shared" si="55"/>
        <v>408</v>
      </c>
      <c r="BR670" s="38">
        <v>44733</v>
      </c>
      <c r="BS670" s="20" t="s">
        <v>167</v>
      </c>
      <c r="BT670" s="20" t="str">
        <f t="shared" si="54"/>
        <v>InCasa_COR22D667</v>
      </c>
    </row>
    <row r="671" spans="2:72" ht="18.75" customHeight="1" x14ac:dyDescent="0.25">
      <c r="B671" s="20">
        <f t="shared" si="56"/>
        <v>668</v>
      </c>
      <c r="C671" s="22" t="str">
        <f t="shared" si="57"/>
        <v>In Casa #668</v>
      </c>
      <c r="D671" t="str">
        <f t="shared" si="58"/>
        <v>COR22D668</v>
      </c>
      <c r="E671" s="56" t="s">
        <v>207</v>
      </c>
      <c r="F671" s="20">
        <v>1000</v>
      </c>
      <c r="G671" s="63" t="s">
        <v>201</v>
      </c>
      <c r="H671" s="23" t="s">
        <v>157</v>
      </c>
      <c r="J671" s="57" t="s">
        <v>192</v>
      </c>
      <c r="K671" s="22" t="s">
        <v>193</v>
      </c>
      <c r="L671" s="57" t="s">
        <v>158</v>
      </c>
      <c r="M671" s="22">
        <v>1</v>
      </c>
      <c r="V671" s="57" t="s">
        <v>194</v>
      </c>
      <c r="AW671" s="22"/>
      <c r="AX671" s="20" t="s">
        <v>23</v>
      </c>
      <c r="AY671" s="20">
        <v>10</v>
      </c>
      <c r="AZ671" s="20" t="s">
        <v>24</v>
      </c>
      <c r="BA671" s="20">
        <v>90</v>
      </c>
      <c r="BD671" s="14"/>
      <c r="BJ671" t="s">
        <v>171</v>
      </c>
      <c r="BK671" t="s">
        <v>166</v>
      </c>
      <c r="BN671" s="36">
        <v>299</v>
      </c>
      <c r="BO671" s="36">
        <v>299</v>
      </c>
      <c r="BP671">
        <f t="shared" si="55"/>
        <v>408</v>
      </c>
      <c r="BR671" s="38">
        <v>44733</v>
      </c>
      <c r="BS671" s="20" t="s">
        <v>167</v>
      </c>
      <c r="BT671" s="20" t="str">
        <f t="shared" si="54"/>
        <v>InCasa_COR22D668</v>
      </c>
    </row>
    <row r="672" spans="2:72" ht="18.75" customHeight="1" x14ac:dyDescent="0.25">
      <c r="B672" s="20">
        <f t="shared" si="56"/>
        <v>669</v>
      </c>
      <c r="C672" s="22" t="str">
        <f t="shared" si="57"/>
        <v>In Casa #669</v>
      </c>
      <c r="D672" t="str">
        <f t="shared" si="58"/>
        <v>COR22D669</v>
      </c>
      <c r="E672" s="56" t="s">
        <v>207</v>
      </c>
      <c r="F672" s="20">
        <v>1000</v>
      </c>
      <c r="G672" s="63" t="s">
        <v>201</v>
      </c>
      <c r="H672" s="23" t="s">
        <v>157</v>
      </c>
      <c r="J672" s="57" t="s">
        <v>192</v>
      </c>
      <c r="K672" s="22" t="s">
        <v>193</v>
      </c>
      <c r="L672" s="57" t="s">
        <v>158</v>
      </c>
      <c r="M672" s="22">
        <v>1</v>
      </c>
      <c r="V672" s="57" t="s">
        <v>194</v>
      </c>
      <c r="AW672" s="22"/>
      <c r="AX672" s="20" t="s">
        <v>23</v>
      </c>
      <c r="AY672" s="20">
        <v>10</v>
      </c>
      <c r="AZ672" s="20" t="s">
        <v>24</v>
      </c>
      <c r="BA672" s="20">
        <v>90</v>
      </c>
      <c r="BD672" s="14"/>
      <c r="BJ672" t="s">
        <v>171</v>
      </c>
      <c r="BK672" t="s">
        <v>166</v>
      </c>
      <c r="BN672" s="36">
        <v>299</v>
      </c>
      <c r="BO672" s="36">
        <v>299</v>
      </c>
      <c r="BP672">
        <f t="shared" si="55"/>
        <v>408</v>
      </c>
      <c r="BR672" s="38">
        <v>44733</v>
      </c>
      <c r="BS672" s="20" t="s">
        <v>167</v>
      </c>
      <c r="BT672" s="20" t="str">
        <f t="shared" si="54"/>
        <v>InCasa_COR22D669</v>
      </c>
    </row>
    <row r="673" spans="2:72" ht="18.75" customHeight="1" x14ac:dyDescent="0.25">
      <c r="B673" s="20">
        <f t="shared" si="56"/>
        <v>670</v>
      </c>
      <c r="C673" s="22" t="str">
        <f t="shared" si="57"/>
        <v>In Casa #670</v>
      </c>
      <c r="D673" t="str">
        <f t="shared" si="58"/>
        <v>COR22D670</v>
      </c>
      <c r="E673" s="56" t="s">
        <v>207</v>
      </c>
      <c r="F673" s="20">
        <v>1000</v>
      </c>
      <c r="G673" s="63" t="s">
        <v>201</v>
      </c>
      <c r="H673" s="23" t="s">
        <v>157</v>
      </c>
      <c r="J673" s="57" t="s">
        <v>192</v>
      </c>
      <c r="K673" s="22" t="s">
        <v>193</v>
      </c>
      <c r="L673" s="57" t="s">
        <v>158</v>
      </c>
      <c r="M673" s="22">
        <v>1</v>
      </c>
      <c r="V673" s="57" t="s">
        <v>194</v>
      </c>
      <c r="AW673" s="22"/>
      <c r="AX673" s="20" t="s">
        <v>23</v>
      </c>
      <c r="AY673" s="20">
        <v>10</v>
      </c>
      <c r="AZ673" s="20" t="s">
        <v>24</v>
      </c>
      <c r="BA673" s="20">
        <v>90</v>
      </c>
      <c r="BD673" s="14"/>
      <c r="BJ673" t="s">
        <v>171</v>
      </c>
      <c r="BK673" t="s">
        <v>166</v>
      </c>
      <c r="BN673" s="36">
        <v>299</v>
      </c>
      <c r="BO673" s="36">
        <v>299</v>
      </c>
      <c r="BP673">
        <f t="shared" si="55"/>
        <v>408</v>
      </c>
      <c r="BR673" s="38">
        <v>44733</v>
      </c>
      <c r="BS673" s="20" t="s">
        <v>167</v>
      </c>
      <c r="BT673" s="20" t="str">
        <f t="shared" si="54"/>
        <v>InCasa_COR22D670</v>
      </c>
    </row>
    <row r="674" spans="2:72" ht="18.75" customHeight="1" x14ac:dyDescent="0.25">
      <c r="B674" s="20">
        <f t="shared" si="56"/>
        <v>671</v>
      </c>
      <c r="C674" s="22" t="str">
        <f t="shared" si="57"/>
        <v>In Casa #671</v>
      </c>
      <c r="D674" t="str">
        <f t="shared" si="58"/>
        <v>COR22D671</v>
      </c>
      <c r="E674" s="56" t="s">
        <v>207</v>
      </c>
      <c r="F674" s="20">
        <v>1000</v>
      </c>
      <c r="G674" s="63" t="s">
        <v>201</v>
      </c>
      <c r="H674" s="23" t="s">
        <v>157</v>
      </c>
      <c r="J674" s="57" t="s">
        <v>192</v>
      </c>
      <c r="K674" s="22" t="s">
        <v>193</v>
      </c>
      <c r="L674" s="57" t="s">
        <v>158</v>
      </c>
      <c r="M674" s="22">
        <v>1</v>
      </c>
      <c r="V674" s="57" t="s">
        <v>194</v>
      </c>
      <c r="AW674" s="22"/>
      <c r="AX674" s="20" t="s">
        <v>23</v>
      </c>
      <c r="AY674" s="20">
        <v>10</v>
      </c>
      <c r="AZ674" s="20" t="s">
        <v>24</v>
      </c>
      <c r="BA674" s="20">
        <v>90</v>
      </c>
      <c r="BD674" s="14"/>
      <c r="BJ674" t="s">
        <v>171</v>
      </c>
      <c r="BK674" t="s">
        <v>166</v>
      </c>
      <c r="BN674" s="36">
        <v>299</v>
      </c>
      <c r="BO674" s="36">
        <v>299</v>
      </c>
      <c r="BP674">
        <f t="shared" si="55"/>
        <v>408</v>
      </c>
      <c r="BR674" s="38">
        <v>44733</v>
      </c>
      <c r="BS674" s="20" t="s">
        <v>167</v>
      </c>
      <c r="BT674" s="20" t="str">
        <f t="shared" si="54"/>
        <v>InCasa_COR22D671</v>
      </c>
    </row>
    <row r="675" spans="2:72" ht="18.75" customHeight="1" x14ac:dyDescent="0.25">
      <c r="B675" s="20">
        <f t="shared" si="56"/>
        <v>672</v>
      </c>
      <c r="C675" s="22" t="str">
        <f t="shared" si="57"/>
        <v>In Casa #672</v>
      </c>
      <c r="D675" t="str">
        <f t="shared" si="58"/>
        <v>COR22D672</v>
      </c>
      <c r="E675" s="56" t="s">
        <v>207</v>
      </c>
      <c r="F675" s="20">
        <v>1000</v>
      </c>
      <c r="G675" s="63" t="s">
        <v>201</v>
      </c>
      <c r="H675" s="23" t="s">
        <v>157</v>
      </c>
      <c r="J675" s="57" t="s">
        <v>192</v>
      </c>
      <c r="K675" s="22" t="s">
        <v>193</v>
      </c>
      <c r="L675" s="57" t="s">
        <v>158</v>
      </c>
      <c r="M675" s="22">
        <v>1</v>
      </c>
      <c r="V675" s="57" t="s">
        <v>194</v>
      </c>
      <c r="AW675" s="22"/>
      <c r="AX675" s="20" t="s">
        <v>23</v>
      </c>
      <c r="AY675" s="20">
        <v>10</v>
      </c>
      <c r="AZ675" s="20" t="s">
        <v>24</v>
      </c>
      <c r="BA675" s="20">
        <v>90</v>
      </c>
      <c r="BD675" s="14"/>
      <c r="BJ675" t="s">
        <v>171</v>
      </c>
      <c r="BK675" t="s">
        <v>166</v>
      </c>
      <c r="BN675" s="36">
        <v>299</v>
      </c>
      <c r="BO675" s="36">
        <v>299</v>
      </c>
      <c r="BP675">
        <f t="shared" si="55"/>
        <v>408</v>
      </c>
      <c r="BR675" s="38">
        <v>44733</v>
      </c>
      <c r="BS675" s="20" t="s">
        <v>167</v>
      </c>
      <c r="BT675" s="20" t="str">
        <f t="shared" si="54"/>
        <v>InCasa_COR22D672</v>
      </c>
    </row>
    <row r="676" spans="2:72" ht="18.75" customHeight="1" x14ac:dyDescent="0.25">
      <c r="B676" s="20">
        <f t="shared" si="56"/>
        <v>673</v>
      </c>
      <c r="C676" s="22" t="str">
        <f t="shared" si="57"/>
        <v>In Casa #673</v>
      </c>
      <c r="D676" t="str">
        <f t="shared" si="58"/>
        <v>COR22D673</v>
      </c>
      <c r="E676" s="56" t="s">
        <v>207</v>
      </c>
      <c r="F676" s="20">
        <v>1000</v>
      </c>
      <c r="G676" s="63" t="s">
        <v>201</v>
      </c>
      <c r="H676" s="23" t="s">
        <v>157</v>
      </c>
      <c r="J676" s="57" t="s">
        <v>192</v>
      </c>
      <c r="K676" s="22" t="s">
        <v>193</v>
      </c>
      <c r="L676" s="57" t="s">
        <v>158</v>
      </c>
      <c r="M676" s="22">
        <v>1</v>
      </c>
      <c r="V676" s="57" t="s">
        <v>194</v>
      </c>
      <c r="AW676" s="22"/>
      <c r="AX676" s="20" t="s">
        <v>23</v>
      </c>
      <c r="AY676" s="20">
        <v>10</v>
      </c>
      <c r="AZ676" s="20" t="s">
        <v>24</v>
      </c>
      <c r="BA676" s="20">
        <v>90</v>
      </c>
      <c r="BD676" s="14"/>
      <c r="BJ676" t="s">
        <v>171</v>
      </c>
      <c r="BK676" t="s">
        <v>166</v>
      </c>
      <c r="BN676" s="36">
        <v>299</v>
      </c>
      <c r="BO676" s="36">
        <v>299</v>
      </c>
      <c r="BP676">
        <f t="shared" si="55"/>
        <v>408</v>
      </c>
      <c r="BR676" s="38">
        <v>44733</v>
      </c>
      <c r="BS676" s="20" t="s">
        <v>167</v>
      </c>
      <c r="BT676" s="20" t="str">
        <f t="shared" si="54"/>
        <v>InCasa_COR22D673</v>
      </c>
    </row>
    <row r="677" spans="2:72" ht="18.75" customHeight="1" x14ac:dyDescent="0.25">
      <c r="B677" s="20">
        <f t="shared" si="56"/>
        <v>674</v>
      </c>
      <c r="C677" s="22" t="str">
        <f t="shared" si="57"/>
        <v>In Casa #674</v>
      </c>
      <c r="D677" t="str">
        <f t="shared" si="58"/>
        <v>COR22D674</v>
      </c>
      <c r="E677" s="56" t="s">
        <v>207</v>
      </c>
      <c r="F677" s="20">
        <v>1000</v>
      </c>
      <c r="G677" s="63" t="s">
        <v>201</v>
      </c>
      <c r="H677" s="23" t="s">
        <v>157</v>
      </c>
      <c r="J677" s="57" t="s">
        <v>192</v>
      </c>
      <c r="K677" s="22" t="s">
        <v>193</v>
      </c>
      <c r="L677" s="57" t="s">
        <v>158</v>
      </c>
      <c r="M677" s="22">
        <v>1</v>
      </c>
      <c r="V677" s="57" t="s">
        <v>194</v>
      </c>
      <c r="AW677" s="22"/>
      <c r="AX677" s="20" t="s">
        <v>23</v>
      </c>
      <c r="AY677" s="20">
        <v>10</v>
      </c>
      <c r="AZ677" s="20" t="s">
        <v>24</v>
      </c>
      <c r="BA677" s="20">
        <v>90</v>
      </c>
      <c r="BD677" s="14"/>
      <c r="BJ677" t="s">
        <v>171</v>
      </c>
      <c r="BK677" t="s">
        <v>166</v>
      </c>
      <c r="BN677" s="36">
        <v>299</v>
      </c>
      <c r="BO677" s="36">
        <v>299</v>
      </c>
      <c r="BP677">
        <f t="shared" si="55"/>
        <v>408</v>
      </c>
      <c r="BR677" s="38">
        <v>44733</v>
      </c>
      <c r="BS677" s="20" t="s">
        <v>167</v>
      </c>
      <c r="BT677" s="20" t="str">
        <f t="shared" si="54"/>
        <v>InCasa_COR22D674</v>
      </c>
    </row>
    <row r="678" spans="2:72" ht="18.75" customHeight="1" x14ac:dyDescent="0.25">
      <c r="B678" s="20">
        <f t="shared" si="56"/>
        <v>675</v>
      </c>
      <c r="C678" s="22" t="str">
        <f t="shared" si="57"/>
        <v>In Casa #675</v>
      </c>
      <c r="D678" t="str">
        <f t="shared" si="58"/>
        <v>COR22D675</v>
      </c>
      <c r="E678" s="56" t="s">
        <v>207</v>
      </c>
      <c r="F678" s="20">
        <v>1000</v>
      </c>
      <c r="G678" s="63" t="s">
        <v>201</v>
      </c>
      <c r="H678" s="23" t="s">
        <v>157</v>
      </c>
      <c r="J678" s="57" t="s">
        <v>192</v>
      </c>
      <c r="K678" s="22" t="s">
        <v>193</v>
      </c>
      <c r="L678" s="57" t="s">
        <v>158</v>
      </c>
      <c r="M678" s="22">
        <v>1</v>
      </c>
      <c r="V678" s="57" t="s">
        <v>194</v>
      </c>
      <c r="AW678" s="22"/>
      <c r="AX678" s="20" t="s">
        <v>23</v>
      </c>
      <c r="AY678" s="20">
        <v>10</v>
      </c>
      <c r="AZ678" s="20" t="s">
        <v>24</v>
      </c>
      <c r="BA678" s="20">
        <v>90</v>
      </c>
      <c r="BD678" s="14"/>
      <c r="BJ678" t="s">
        <v>171</v>
      </c>
      <c r="BK678" t="s">
        <v>166</v>
      </c>
      <c r="BN678" s="36">
        <v>299</v>
      </c>
      <c r="BO678" s="36">
        <v>299</v>
      </c>
      <c r="BP678">
        <f t="shared" si="55"/>
        <v>408</v>
      </c>
      <c r="BR678" s="38">
        <v>44733</v>
      </c>
      <c r="BS678" s="20" t="s">
        <v>167</v>
      </c>
      <c r="BT678" s="20" t="str">
        <f t="shared" si="54"/>
        <v>InCasa_COR22D675</v>
      </c>
    </row>
    <row r="679" spans="2:72" ht="18.75" customHeight="1" x14ac:dyDescent="0.25">
      <c r="B679" s="20">
        <f t="shared" si="56"/>
        <v>676</v>
      </c>
      <c r="C679" s="22" t="str">
        <f t="shared" si="57"/>
        <v>In Casa #676</v>
      </c>
      <c r="D679" t="str">
        <f t="shared" si="58"/>
        <v>COR22D676</v>
      </c>
      <c r="E679" s="56" t="s">
        <v>207</v>
      </c>
      <c r="F679" s="20">
        <v>1000</v>
      </c>
      <c r="G679" s="63" t="s">
        <v>201</v>
      </c>
      <c r="H679" s="23" t="s">
        <v>157</v>
      </c>
      <c r="J679" s="57" t="s">
        <v>192</v>
      </c>
      <c r="K679" s="22" t="s">
        <v>193</v>
      </c>
      <c r="L679" s="57" t="s">
        <v>158</v>
      </c>
      <c r="M679" s="22">
        <v>1</v>
      </c>
      <c r="V679" s="57" t="s">
        <v>194</v>
      </c>
      <c r="AW679" s="22"/>
      <c r="AX679" s="20" t="s">
        <v>23</v>
      </c>
      <c r="AY679" s="20">
        <v>10</v>
      </c>
      <c r="AZ679" s="20" t="s">
        <v>24</v>
      </c>
      <c r="BA679" s="20">
        <v>90</v>
      </c>
      <c r="BD679" s="14"/>
      <c r="BJ679" t="s">
        <v>171</v>
      </c>
      <c r="BK679" t="s">
        <v>166</v>
      </c>
      <c r="BN679" s="36">
        <v>299</v>
      </c>
      <c r="BO679" s="36">
        <v>299</v>
      </c>
      <c r="BP679">
        <f t="shared" si="55"/>
        <v>408</v>
      </c>
      <c r="BR679" s="38">
        <v>44733</v>
      </c>
      <c r="BS679" s="20" t="s">
        <v>167</v>
      </c>
      <c r="BT679" s="20" t="str">
        <f t="shared" si="54"/>
        <v>InCasa_COR22D676</v>
      </c>
    </row>
    <row r="680" spans="2:72" ht="18.75" customHeight="1" x14ac:dyDescent="0.25">
      <c r="B680" s="20">
        <f t="shared" si="56"/>
        <v>677</v>
      </c>
      <c r="C680" s="22" t="str">
        <f t="shared" si="57"/>
        <v>In Casa #677</v>
      </c>
      <c r="D680" t="str">
        <f t="shared" si="58"/>
        <v>COR22D677</v>
      </c>
      <c r="E680" s="56" t="s">
        <v>207</v>
      </c>
      <c r="F680" s="20">
        <v>1000</v>
      </c>
      <c r="G680" s="63" t="s">
        <v>201</v>
      </c>
      <c r="H680" s="23" t="s">
        <v>157</v>
      </c>
      <c r="J680" s="57" t="s">
        <v>192</v>
      </c>
      <c r="K680" s="22" t="s">
        <v>193</v>
      </c>
      <c r="L680" s="57" t="s">
        <v>158</v>
      </c>
      <c r="M680" s="22">
        <v>1</v>
      </c>
      <c r="V680" s="57" t="s">
        <v>194</v>
      </c>
      <c r="AW680" s="22"/>
      <c r="AX680" s="20" t="s">
        <v>23</v>
      </c>
      <c r="AY680" s="20">
        <v>10</v>
      </c>
      <c r="AZ680" s="20" t="s">
        <v>24</v>
      </c>
      <c r="BA680" s="20">
        <v>90</v>
      </c>
      <c r="BD680" s="14"/>
      <c r="BJ680" t="s">
        <v>171</v>
      </c>
      <c r="BK680" t="s">
        <v>166</v>
      </c>
      <c r="BN680" s="36">
        <v>299</v>
      </c>
      <c r="BO680" s="36">
        <v>299</v>
      </c>
      <c r="BP680">
        <f t="shared" si="55"/>
        <v>408</v>
      </c>
      <c r="BR680" s="38">
        <v>44733</v>
      </c>
      <c r="BS680" s="20" t="s">
        <v>167</v>
      </c>
      <c r="BT680" s="20" t="str">
        <f t="shared" si="54"/>
        <v>InCasa_COR22D677</v>
      </c>
    </row>
    <row r="681" spans="2:72" ht="18.75" customHeight="1" x14ac:dyDescent="0.25">
      <c r="B681" s="20">
        <f t="shared" si="56"/>
        <v>678</v>
      </c>
      <c r="C681" s="22" t="str">
        <f t="shared" si="57"/>
        <v>In Casa #678</v>
      </c>
      <c r="D681" t="str">
        <f t="shared" si="58"/>
        <v>COR22D678</v>
      </c>
      <c r="E681" s="56" t="s">
        <v>207</v>
      </c>
      <c r="F681" s="20">
        <v>1000</v>
      </c>
      <c r="G681" s="63" t="s">
        <v>201</v>
      </c>
      <c r="H681" s="23" t="s">
        <v>157</v>
      </c>
      <c r="J681" s="57" t="s">
        <v>192</v>
      </c>
      <c r="K681" s="22" t="s">
        <v>193</v>
      </c>
      <c r="L681" s="57" t="s">
        <v>158</v>
      </c>
      <c r="M681" s="22">
        <v>1</v>
      </c>
      <c r="V681" s="57" t="s">
        <v>194</v>
      </c>
      <c r="AW681" s="22"/>
      <c r="AX681" s="20" t="s">
        <v>23</v>
      </c>
      <c r="AY681" s="20">
        <v>10</v>
      </c>
      <c r="AZ681" s="20" t="s">
        <v>24</v>
      </c>
      <c r="BA681" s="20">
        <v>90</v>
      </c>
      <c r="BD681" s="14"/>
      <c r="BJ681" t="s">
        <v>171</v>
      </c>
      <c r="BK681" t="s">
        <v>166</v>
      </c>
      <c r="BN681" s="36">
        <v>299</v>
      </c>
      <c r="BO681" s="36">
        <v>299</v>
      </c>
      <c r="BP681">
        <f t="shared" si="55"/>
        <v>408</v>
      </c>
      <c r="BR681" s="38">
        <v>44733</v>
      </c>
      <c r="BS681" s="20" t="s">
        <v>167</v>
      </c>
      <c r="BT681" s="20" t="str">
        <f t="shared" si="54"/>
        <v>InCasa_COR22D678</v>
      </c>
    </row>
    <row r="682" spans="2:72" ht="18.75" customHeight="1" x14ac:dyDescent="0.25">
      <c r="B682" s="20">
        <f t="shared" si="56"/>
        <v>679</v>
      </c>
      <c r="C682" s="22" t="str">
        <f t="shared" si="57"/>
        <v>In Casa #679</v>
      </c>
      <c r="D682" t="str">
        <f t="shared" si="58"/>
        <v>COR22D679</v>
      </c>
      <c r="E682" s="56" t="s">
        <v>207</v>
      </c>
      <c r="F682" s="20">
        <v>1000</v>
      </c>
      <c r="G682" s="63" t="s">
        <v>201</v>
      </c>
      <c r="H682" s="23" t="s">
        <v>157</v>
      </c>
      <c r="J682" s="57" t="s">
        <v>192</v>
      </c>
      <c r="K682" s="22" t="s">
        <v>193</v>
      </c>
      <c r="L682" s="57" t="s">
        <v>158</v>
      </c>
      <c r="M682" s="22">
        <v>1</v>
      </c>
      <c r="V682" s="57" t="s">
        <v>194</v>
      </c>
      <c r="AW682" s="22"/>
      <c r="AX682" s="20" t="s">
        <v>23</v>
      </c>
      <c r="AY682" s="20">
        <v>10</v>
      </c>
      <c r="AZ682" s="20" t="s">
        <v>24</v>
      </c>
      <c r="BA682" s="20">
        <v>90</v>
      </c>
      <c r="BD682" s="14"/>
      <c r="BJ682" t="s">
        <v>171</v>
      </c>
      <c r="BK682" t="s">
        <v>166</v>
      </c>
      <c r="BN682" s="36">
        <v>299</v>
      </c>
      <c r="BO682" s="36">
        <v>299</v>
      </c>
      <c r="BP682">
        <f t="shared" si="55"/>
        <v>408</v>
      </c>
      <c r="BR682" s="38">
        <v>44733</v>
      </c>
      <c r="BS682" s="20" t="s">
        <v>167</v>
      </c>
      <c r="BT682" s="20" t="str">
        <f t="shared" si="54"/>
        <v>InCasa_COR22D679</v>
      </c>
    </row>
    <row r="683" spans="2:72" ht="18.75" customHeight="1" x14ac:dyDescent="0.25">
      <c r="B683" s="20">
        <f t="shared" si="56"/>
        <v>680</v>
      </c>
      <c r="C683" s="22" t="str">
        <f t="shared" si="57"/>
        <v>In Casa #680</v>
      </c>
      <c r="D683" t="str">
        <f t="shared" si="58"/>
        <v>COR22D680</v>
      </c>
      <c r="E683" s="56" t="s">
        <v>207</v>
      </c>
      <c r="F683" s="20">
        <v>1000</v>
      </c>
      <c r="G683" s="63" t="s">
        <v>201</v>
      </c>
      <c r="H683" s="23" t="s">
        <v>157</v>
      </c>
      <c r="J683" s="57" t="s">
        <v>192</v>
      </c>
      <c r="K683" s="22" t="s">
        <v>193</v>
      </c>
      <c r="L683" s="57" t="s">
        <v>158</v>
      </c>
      <c r="M683" s="22">
        <v>1</v>
      </c>
      <c r="V683" s="57" t="s">
        <v>194</v>
      </c>
      <c r="AW683" s="22"/>
      <c r="AX683" s="20" t="s">
        <v>23</v>
      </c>
      <c r="AY683" s="20">
        <v>10</v>
      </c>
      <c r="AZ683" s="20" t="s">
        <v>24</v>
      </c>
      <c r="BA683" s="20">
        <v>90</v>
      </c>
      <c r="BD683" s="14"/>
      <c r="BJ683" t="s">
        <v>171</v>
      </c>
      <c r="BK683" t="s">
        <v>166</v>
      </c>
      <c r="BN683" s="36">
        <v>299</v>
      </c>
      <c r="BO683" s="36">
        <v>299</v>
      </c>
      <c r="BP683">
        <f t="shared" si="55"/>
        <v>408</v>
      </c>
      <c r="BR683" s="38">
        <v>44733</v>
      </c>
      <c r="BS683" s="20" t="s">
        <v>167</v>
      </c>
      <c r="BT683" s="20" t="str">
        <f t="shared" si="54"/>
        <v>InCasa_COR22D680</v>
      </c>
    </row>
    <row r="684" spans="2:72" ht="18.75" customHeight="1" x14ac:dyDescent="0.25">
      <c r="B684" s="20">
        <f t="shared" si="56"/>
        <v>681</v>
      </c>
      <c r="C684" s="22" t="str">
        <f t="shared" si="57"/>
        <v>In Casa #681</v>
      </c>
      <c r="D684" t="str">
        <f t="shared" si="58"/>
        <v>COR22D681</v>
      </c>
      <c r="E684" s="56" t="s">
        <v>207</v>
      </c>
      <c r="F684" s="20">
        <v>1000</v>
      </c>
      <c r="G684" s="63" t="s">
        <v>201</v>
      </c>
      <c r="H684" s="23" t="s">
        <v>157</v>
      </c>
      <c r="J684" s="57" t="s">
        <v>192</v>
      </c>
      <c r="K684" s="22" t="s">
        <v>193</v>
      </c>
      <c r="L684" s="57" t="s">
        <v>158</v>
      </c>
      <c r="M684" s="22">
        <v>1</v>
      </c>
      <c r="V684" s="57" t="s">
        <v>194</v>
      </c>
      <c r="AW684" s="22"/>
      <c r="AX684" s="20" t="s">
        <v>23</v>
      </c>
      <c r="AY684" s="20">
        <v>10</v>
      </c>
      <c r="AZ684" s="20" t="s">
        <v>24</v>
      </c>
      <c r="BA684" s="20">
        <v>90</v>
      </c>
      <c r="BD684" s="14"/>
      <c r="BJ684" t="s">
        <v>171</v>
      </c>
      <c r="BK684" t="s">
        <v>166</v>
      </c>
      <c r="BN684" s="36">
        <v>299</v>
      </c>
      <c r="BO684" s="36">
        <v>299</v>
      </c>
      <c r="BP684">
        <f t="shared" si="55"/>
        <v>408</v>
      </c>
      <c r="BR684" s="38">
        <v>44733</v>
      </c>
      <c r="BS684" s="20" t="s">
        <v>167</v>
      </c>
      <c r="BT684" s="20" t="str">
        <f t="shared" si="54"/>
        <v>InCasa_COR22D681</v>
      </c>
    </row>
    <row r="685" spans="2:72" ht="18.75" customHeight="1" x14ac:dyDescent="0.25">
      <c r="B685" s="20">
        <f t="shared" si="56"/>
        <v>682</v>
      </c>
      <c r="C685" s="22" t="str">
        <f t="shared" si="57"/>
        <v>In Casa #682</v>
      </c>
      <c r="D685" t="str">
        <f t="shared" si="58"/>
        <v>COR22D682</v>
      </c>
      <c r="E685" s="56" t="s">
        <v>207</v>
      </c>
      <c r="F685" s="20">
        <v>1000</v>
      </c>
      <c r="G685" s="63" t="s">
        <v>201</v>
      </c>
      <c r="H685" s="23" t="s">
        <v>157</v>
      </c>
      <c r="J685" s="57" t="s">
        <v>192</v>
      </c>
      <c r="K685" s="22" t="s">
        <v>193</v>
      </c>
      <c r="L685" s="57" t="s">
        <v>158</v>
      </c>
      <c r="M685" s="22">
        <v>1</v>
      </c>
      <c r="V685" s="57" t="s">
        <v>194</v>
      </c>
      <c r="AW685" s="22"/>
      <c r="AX685" s="20" t="s">
        <v>23</v>
      </c>
      <c r="AY685" s="20">
        <v>10</v>
      </c>
      <c r="AZ685" s="20" t="s">
        <v>24</v>
      </c>
      <c r="BA685" s="20">
        <v>90</v>
      </c>
      <c r="BD685" s="14"/>
      <c r="BJ685" t="s">
        <v>171</v>
      </c>
      <c r="BK685" t="s">
        <v>166</v>
      </c>
      <c r="BN685" s="36">
        <v>299</v>
      </c>
      <c r="BO685" s="36">
        <v>299</v>
      </c>
      <c r="BP685">
        <f t="shared" si="55"/>
        <v>408</v>
      </c>
      <c r="BR685" s="38">
        <v>44733</v>
      </c>
      <c r="BS685" s="20" t="s">
        <v>167</v>
      </c>
      <c r="BT685" s="20" t="str">
        <f t="shared" si="54"/>
        <v>InCasa_COR22D682</v>
      </c>
    </row>
    <row r="686" spans="2:72" ht="18.75" customHeight="1" x14ac:dyDescent="0.25">
      <c r="B686" s="20">
        <f t="shared" si="56"/>
        <v>683</v>
      </c>
      <c r="C686" s="22" t="str">
        <f t="shared" si="57"/>
        <v>In Casa #683</v>
      </c>
      <c r="D686" t="str">
        <f t="shared" si="58"/>
        <v>COR22D683</v>
      </c>
      <c r="E686" s="56" t="s">
        <v>207</v>
      </c>
      <c r="F686" s="20">
        <v>1000</v>
      </c>
      <c r="G686" s="63" t="s">
        <v>201</v>
      </c>
      <c r="H686" s="23" t="s">
        <v>157</v>
      </c>
      <c r="J686" s="57" t="s">
        <v>192</v>
      </c>
      <c r="K686" s="22" t="s">
        <v>193</v>
      </c>
      <c r="L686" s="57" t="s">
        <v>158</v>
      </c>
      <c r="M686" s="22">
        <v>1</v>
      </c>
      <c r="V686" s="57" t="s">
        <v>194</v>
      </c>
      <c r="AW686" s="22"/>
      <c r="AX686" s="20" t="s">
        <v>23</v>
      </c>
      <c r="AY686" s="20">
        <v>10</v>
      </c>
      <c r="AZ686" s="20" t="s">
        <v>24</v>
      </c>
      <c r="BA686" s="20">
        <v>90</v>
      </c>
      <c r="BD686" s="14"/>
      <c r="BJ686" t="s">
        <v>171</v>
      </c>
      <c r="BK686" t="s">
        <v>166</v>
      </c>
      <c r="BN686" s="36">
        <v>299</v>
      </c>
      <c r="BO686" s="36">
        <v>299</v>
      </c>
      <c r="BP686">
        <f t="shared" si="55"/>
        <v>408</v>
      </c>
      <c r="BR686" s="38">
        <v>44733</v>
      </c>
      <c r="BS686" s="20" t="s">
        <v>167</v>
      </c>
      <c r="BT686" s="20" t="str">
        <f t="shared" si="54"/>
        <v>InCasa_COR22D683</v>
      </c>
    </row>
    <row r="687" spans="2:72" ht="18.75" customHeight="1" x14ac:dyDescent="0.25">
      <c r="B687" s="20">
        <f t="shared" si="56"/>
        <v>684</v>
      </c>
      <c r="C687" s="22" t="str">
        <f t="shared" si="57"/>
        <v>In Casa #684</v>
      </c>
      <c r="D687" t="str">
        <f t="shared" si="58"/>
        <v>COR22D684</v>
      </c>
      <c r="E687" s="56" t="s">
        <v>207</v>
      </c>
      <c r="F687" s="20">
        <v>1000</v>
      </c>
      <c r="G687" s="63" t="s">
        <v>201</v>
      </c>
      <c r="H687" s="23" t="s">
        <v>157</v>
      </c>
      <c r="J687" s="57" t="s">
        <v>192</v>
      </c>
      <c r="K687" s="22" t="s">
        <v>193</v>
      </c>
      <c r="L687" s="57" t="s">
        <v>158</v>
      </c>
      <c r="M687" s="22">
        <v>1</v>
      </c>
      <c r="V687" s="57" t="s">
        <v>194</v>
      </c>
      <c r="AW687" s="22"/>
      <c r="AX687" s="20" t="s">
        <v>23</v>
      </c>
      <c r="AY687" s="20">
        <v>10</v>
      </c>
      <c r="AZ687" s="20" t="s">
        <v>24</v>
      </c>
      <c r="BA687" s="20">
        <v>90</v>
      </c>
      <c r="BD687" s="14"/>
      <c r="BJ687" t="s">
        <v>171</v>
      </c>
      <c r="BK687" t="s">
        <v>166</v>
      </c>
      <c r="BN687" s="36">
        <v>299</v>
      </c>
      <c r="BO687" s="36">
        <v>299</v>
      </c>
      <c r="BP687">
        <f t="shared" si="55"/>
        <v>408</v>
      </c>
      <c r="BR687" s="38">
        <v>44733</v>
      </c>
      <c r="BS687" s="20" t="s">
        <v>167</v>
      </c>
      <c r="BT687" s="20" t="str">
        <f t="shared" si="54"/>
        <v>InCasa_COR22D684</v>
      </c>
    </row>
    <row r="688" spans="2:72" ht="18.75" customHeight="1" x14ac:dyDescent="0.25">
      <c r="B688" s="20">
        <f t="shared" si="56"/>
        <v>685</v>
      </c>
      <c r="C688" s="22" t="str">
        <f t="shared" si="57"/>
        <v>In Casa #685</v>
      </c>
      <c r="D688" t="str">
        <f t="shared" si="58"/>
        <v>COR22D685</v>
      </c>
      <c r="E688" s="56" t="s">
        <v>207</v>
      </c>
      <c r="F688" s="20">
        <v>1000</v>
      </c>
      <c r="G688" s="63" t="s">
        <v>201</v>
      </c>
      <c r="H688" s="23" t="s">
        <v>157</v>
      </c>
      <c r="J688" s="57" t="s">
        <v>192</v>
      </c>
      <c r="K688" s="22" t="s">
        <v>193</v>
      </c>
      <c r="L688" s="57" t="s">
        <v>158</v>
      </c>
      <c r="M688" s="22">
        <v>1</v>
      </c>
      <c r="V688" s="57" t="s">
        <v>194</v>
      </c>
      <c r="AW688" s="22"/>
      <c r="AX688" s="20" t="s">
        <v>23</v>
      </c>
      <c r="AY688" s="20">
        <v>10</v>
      </c>
      <c r="AZ688" s="20" t="s">
        <v>24</v>
      </c>
      <c r="BA688" s="20">
        <v>90</v>
      </c>
      <c r="BD688" s="14"/>
      <c r="BJ688" t="s">
        <v>171</v>
      </c>
      <c r="BK688" t="s">
        <v>166</v>
      </c>
      <c r="BN688" s="36">
        <v>299</v>
      </c>
      <c r="BO688" s="36">
        <v>299</v>
      </c>
      <c r="BP688">
        <f t="shared" si="55"/>
        <v>408</v>
      </c>
      <c r="BR688" s="38">
        <v>44733</v>
      </c>
      <c r="BS688" s="20" t="s">
        <v>167</v>
      </c>
      <c r="BT688" s="20" t="str">
        <f t="shared" si="54"/>
        <v>InCasa_COR22D685</v>
      </c>
    </row>
    <row r="689" spans="2:72" ht="18.75" customHeight="1" x14ac:dyDescent="0.25">
      <c r="B689" s="20">
        <f t="shared" si="56"/>
        <v>686</v>
      </c>
      <c r="C689" s="22" t="str">
        <f t="shared" si="57"/>
        <v>In Casa #686</v>
      </c>
      <c r="D689" t="str">
        <f t="shared" si="58"/>
        <v>COR22D686</v>
      </c>
      <c r="E689" s="56" t="s">
        <v>207</v>
      </c>
      <c r="F689" s="20">
        <v>1000</v>
      </c>
      <c r="G689" s="63" t="s">
        <v>201</v>
      </c>
      <c r="H689" s="23" t="s">
        <v>157</v>
      </c>
      <c r="J689" s="57" t="s">
        <v>192</v>
      </c>
      <c r="K689" s="22" t="s">
        <v>193</v>
      </c>
      <c r="L689" s="57" t="s">
        <v>158</v>
      </c>
      <c r="M689" s="22">
        <v>1</v>
      </c>
      <c r="V689" s="57" t="s">
        <v>194</v>
      </c>
      <c r="AW689" s="22"/>
      <c r="AX689" s="20" t="s">
        <v>23</v>
      </c>
      <c r="AY689" s="20">
        <v>10</v>
      </c>
      <c r="AZ689" s="20" t="s">
        <v>24</v>
      </c>
      <c r="BA689" s="20">
        <v>90</v>
      </c>
      <c r="BD689" s="14"/>
      <c r="BJ689" t="s">
        <v>171</v>
      </c>
      <c r="BK689" t="s">
        <v>166</v>
      </c>
      <c r="BN689" s="36">
        <v>299</v>
      </c>
      <c r="BO689" s="36">
        <v>299</v>
      </c>
      <c r="BP689">
        <f t="shared" si="55"/>
        <v>408</v>
      </c>
      <c r="BR689" s="38">
        <v>44733</v>
      </c>
      <c r="BS689" s="20" t="s">
        <v>167</v>
      </c>
      <c r="BT689" s="20" t="str">
        <f t="shared" si="54"/>
        <v>InCasa_COR22D686</v>
      </c>
    </row>
    <row r="690" spans="2:72" ht="18.75" customHeight="1" x14ac:dyDescent="0.25">
      <c r="B690" s="20">
        <f t="shared" si="56"/>
        <v>687</v>
      </c>
      <c r="C690" s="22" t="str">
        <f t="shared" si="57"/>
        <v>In Casa #687</v>
      </c>
      <c r="D690" t="str">
        <f t="shared" si="58"/>
        <v>COR22D687</v>
      </c>
      <c r="E690" s="56" t="s">
        <v>207</v>
      </c>
      <c r="F690" s="20">
        <v>1000</v>
      </c>
      <c r="G690" s="63" t="s">
        <v>201</v>
      </c>
      <c r="H690" s="23" t="s">
        <v>157</v>
      </c>
      <c r="J690" s="57" t="s">
        <v>192</v>
      </c>
      <c r="K690" s="22" t="s">
        <v>193</v>
      </c>
      <c r="L690" s="57" t="s">
        <v>158</v>
      </c>
      <c r="M690" s="22">
        <v>1</v>
      </c>
      <c r="V690" s="57" t="s">
        <v>194</v>
      </c>
      <c r="AW690" s="22"/>
      <c r="AX690" s="20" t="s">
        <v>23</v>
      </c>
      <c r="AY690" s="20">
        <v>10</v>
      </c>
      <c r="AZ690" s="20" t="s">
        <v>24</v>
      </c>
      <c r="BA690" s="20">
        <v>90</v>
      </c>
      <c r="BD690" s="14"/>
      <c r="BJ690" t="s">
        <v>171</v>
      </c>
      <c r="BK690" t="s">
        <v>166</v>
      </c>
      <c r="BN690" s="36">
        <v>299</v>
      </c>
      <c r="BO690" s="36">
        <v>299</v>
      </c>
      <c r="BP690">
        <f t="shared" si="55"/>
        <v>408</v>
      </c>
      <c r="BR690" s="38">
        <v>44733</v>
      </c>
      <c r="BS690" s="20" t="s">
        <v>167</v>
      </c>
      <c r="BT690" s="20" t="str">
        <f t="shared" si="54"/>
        <v>InCasa_COR22D687</v>
      </c>
    </row>
    <row r="691" spans="2:72" ht="18.75" customHeight="1" x14ac:dyDescent="0.25">
      <c r="B691" s="20">
        <f t="shared" si="56"/>
        <v>688</v>
      </c>
      <c r="C691" s="22" t="str">
        <f t="shared" si="57"/>
        <v>In Casa #688</v>
      </c>
      <c r="D691" t="str">
        <f t="shared" si="58"/>
        <v>COR22D688</v>
      </c>
      <c r="E691" s="56" t="s">
        <v>207</v>
      </c>
      <c r="F691" s="20">
        <v>1000</v>
      </c>
      <c r="G691" s="63" t="s">
        <v>201</v>
      </c>
      <c r="H691" s="23" t="s">
        <v>157</v>
      </c>
      <c r="J691" s="57" t="s">
        <v>192</v>
      </c>
      <c r="K691" s="22" t="s">
        <v>193</v>
      </c>
      <c r="L691" s="57" t="s">
        <v>158</v>
      </c>
      <c r="M691" s="22">
        <v>1</v>
      </c>
      <c r="V691" s="57" t="s">
        <v>194</v>
      </c>
      <c r="AW691" s="22"/>
      <c r="AX691" s="20" t="s">
        <v>23</v>
      </c>
      <c r="AY691" s="20">
        <v>10</v>
      </c>
      <c r="AZ691" s="20" t="s">
        <v>24</v>
      </c>
      <c r="BA691" s="20">
        <v>90</v>
      </c>
      <c r="BD691" s="14"/>
      <c r="BJ691" t="s">
        <v>171</v>
      </c>
      <c r="BK691" t="s">
        <v>166</v>
      </c>
      <c r="BN691" s="36">
        <v>299</v>
      </c>
      <c r="BO691" s="36">
        <v>299</v>
      </c>
      <c r="BP691">
        <f t="shared" si="55"/>
        <v>408</v>
      </c>
      <c r="BR691" s="38">
        <v>44733</v>
      </c>
      <c r="BS691" s="20" t="s">
        <v>167</v>
      </c>
      <c r="BT691" s="20" t="str">
        <f t="shared" si="54"/>
        <v>InCasa_COR22D688</v>
      </c>
    </row>
    <row r="692" spans="2:72" ht="18.75" customHeight="1" x14ac:dyDescent="0.25">
      <c r="B692" s="20">
        <f t="shared" si="56"/>
        <v>689</v>
      </c>
      <c r="C692" s="22" t="str">
        <f t="shared" si="57"/>
        <v>In Casa #689</v>
      </c>
      <c r="D692" t="str">
        <f t="shared" si="58"/>
        <v>COR22D689</v>
      </c>
      <c r="E692" s="56" t="s">
        <v>207</v>
      </c>
      <c r="F692" s="20">
        <v>1000</v>
      </c>
      <c r="G692" s="63" t="s">
        <v>201</v>
      </c>
      <c r="H692" s="23" t="s">
        <v>157</v>
      </c>
      <c r="J692" s="57" t="s">
        <v>192</v>
      </c>
      <c r="K692" s="22" t="s">
        <v>193</v>
      </c>
      <c r="L692" s="57" t="s">
        <v>158</v>
      </c>
      <c r="M692" s="22">
        <v>1</v>
      </c>
      <c r="V692" s="57" t="s">
        <v>194</v>
      </c>
      <c r="AW692" s="22"/>
      <c r="AX692" s="20" t="s">
        <v>23</v>
      </c>
      <c r="AY692" s="20">
        <v>10</v>
      </c>
      <c r="AZ692" s="20" t="s">
        <v>24</v>
      </c>
      <c r="BA692" s="20">
        <v>90</v>
      </c>
      <c r="BD692" s="14"/>
      <c r="BJ692" t="s">
        <v>171</v>
      </c>
      <c r="BK692" t="s">
        <v>166</v>
      </c>
      <c r="BN692" s="36">
        <v>299</v>
      </c>
      <c r="BO692" s="36">
        <v>299</v>
      </c>
      <c r="BP692">
        <f t="shared" si="55"/>
        <v>408</v>
      </c>
      <c r="BR692" s="38">
        <v>44733</v>
      </c>
      <c r="BS692" s="20" t="s">
        <v>167</v>
      </c>
      <c r="BT692" s="20" t="str">
        <f t="shared" si="54"/>
        <v>InCasa_COR22D689</v>
      </c>
    </row>
    <row r="693" spans="2:72" ht="18.75" customHeight="1" x14ac:dyDescent="0.25">
      <c r="B693" s="20">
        <f t="shared" si="56"/>
        <v>690</v>
      </c>
      <c r="C693" s="22" t="str">
        <f t="shared" si="57"/>
        <v>In Casa #690</v>
      </c>
      <c r="D693" t="str">
        <f t="shared" si="58"/>
        <v>COR22D690</v>
      </c>
      <c r="E693" s="56" t="s">
        <v>207</v>
      </c>
      <c r="F693" s="20">
        <v>1000</v>
      </c>
      <c r="G693" s="63" t="s">
        <v>201</v>
      </c>
      <c r="H693" s="23" t="s">
        <v>157</v>
      </c>
      <c r="J693" s="57" t="s">
        <v>192</v>
      </c>
      <c r="K693" s="22" t="s">
        <v>193</v>
      </c>
      <c r="L693" s="57" t="s">
        <v>158</v>
      </c>
      <c r="M693" s="22">
        <v>1</v>
      </c>
      <c r="V693" s="57" t="s">
        <v>194</v>
      </c>
      <c r="AW693" s="22"/>
      <c r="AX693" s="20" t="s">
        <v>23</v>
      </c>
      <c r="AY693" s="20">
        <v>10</v>
      </c>
      <c r="AZ693" s="20" t="s">
        <v>24</v>
      </c>
      <c r="BA693" s="20">
        <v>90</v>
      </c>
      <c r="BD693" s="14"/>
      <c r="BJ693" t="s">
        <v>171</v>
      </c>
      <c r="BK693" t="s">
        <v>166</v>
      </c>
      <c r="BN693" s="36">
        <v>299</v>
      </c>
      <c r="BO693" s="36">
        <v>299</v>
      </c>
      <c r="BP693">
        <f t="shared" si="55"/>
        <v>408</v>
      </c>
      <c r="BR693" s="38">
        <v>44733</v>
      </c>
      <c r="BS693" s="20" t="s">
        <v>167</v>
      </c>
      <c r="BT693" s="20" t="str">
        <f t="shared" si="54"/>
        <v>InCasa_COR22D690</v>
      </c>
    </row>
    <row r="694" spans="2:72" ht="18.75" customHeight="1" x14ac:dyDescent="0.25">
      <c r="B694" s="20">
        <f t="shared" si="56"/>
        <v>691</v>
      </c>
      <c r="C694" s="22" t="str">
        <f t="shared" si="57"/>
        <v>In Casa #691</v>
      </c>
      <c r="D694" t="str">
        <f t="shared" si="58"/>
        <v>COR22D691</v>
      </c>
      <c r="E694" s="56" t="s">
        <v>207</v>
      </c>
      <c r="F694" s="20">
        <v>1000</v>
      </c>
      <c r="G694" s="63" t="s">
        <v>201</v>
      </c>
      <c r="H694" s="23" t="s">
        <v>157</v>
      </c>
      <c r="J694" s="57" t="s">
        <v>192</v>
      </c>
      <c r="K694" s="22" t="s">
        <v>193</v>
      </c>
      <c r="L694" s="57" t="s">
        <v>158</v>
      </c>
      <c r="M694" s="22">
        <v>1</v>
      </c>
      <c r="V694" s="57" t="s">
        <v>194</v>
      </c>
      <c r="AW694" s="22"/>
      <c r="AX694" s="20" t="s">
        <v>23</v>
      </c>
      <c r="AY694" s="20">
        <v>10</v>
      </c>
      <c r="AZ694" s="20" t="s">
        <v>24</v>
      </c>
      <c r="BA694" s="20">
        <v>90</v>
      </c>
      <c r="BD694" s="14"/>
      <c r="BJ694" t="s">
        <v>171</v>
      </c>
      <c r="BK694" t="s">
        <v>166</v>
      </c>
      <c r="BN694" s="36">
        <v>299</v>
      </c>
      <c r="BO694" s="36">
        <v>299</v>
      </c>
      <c r="BP694">
        <f t="shared" si="55"/>
        <v>408</v>
      </c>
      <c r="BR694" s="38">
        <v>44733</v>
      </c>
      <c r="BS694" s="20" t="s">
        <v>167</v>
      </c>
      <c r="BT694" s="20" t="str">
        <f t="shared" si="54"/>
        <v>InCasa_COR22D691</v>
      </c>
    </row>
    <row r="695" spans="2:72" ht="18.75" customHeight="1" x14ac:dyDescent="0.25">
      <c r="B695" s="20">
        <f t="shared" si="56"/>
        <v>692</v>
      </c>
      <c r="C695" s="22" t="str">
        <f t="shared" si="57"/>
        <v>In Casa #692</v>
      </c>
      <c r="D695" t="str">
        <f t="shared" si="58"/>
        <v>COR22D692</v>
      </c>
      <c r="E695" s="56" t="s">
        <v>207</v>
      </c>
      <c r="F695" s="20">
        <v>1000</v>
      </c>
      <c r="G695" s="63" t="s">
        <v>201</v>
      </c>
      <c r="H695" s="23" t="s">
        <v>157</v>
      </c>
      <c r="J695" s="57" t="s">
        <v>192</v>
      </c>
      <c r="K695" s="22" t="s">
        <v>193</v>
      </c>
      <c r="L695" s="57" t="s">
        <v>158</v>
      </c>
      <c r="M695" s="22">
        <v>1</v>
      </c>
      <c r="V695" s="57" t="s">
        <v>194</v>
      </c>
      <c r="AW695" s="22"/>
      <c r="AX695" s="20" t="s">
        <v>23</v>
      </c>
      <c r="AY695" s="20">
        <v>10</v>
      </c>
      <c r="AZ695" s="20" t="s">
        <v>24</v>
      </c>
      <c r="BA695" s="20">
        <v>90</v>
      </c>
      <c r="BD695" s="14"/>
      <c r="BJ695" t="s">
        <v>171</v>
      </c>
      <c r="BK695" t="s">
        <v>166</v>
      </c>
      <c r="BN695" s="36">
        <v>299</v>
      </c>
      <c r="BO695" s="36">
        <v>299</v>
      </c>
      <c r="BP695">
        <f t="shared" si="55"/>
        <v>408</v>
      </c>
      <c r="BR695" s="38">
        <v>44733</v>
      </c>
      <c r="BS695" s="20" t="s">
        <v>167</v>
      </c>
      <c r="BT695" s="20" t="str">
        <f t="shared" si="54"/>
        <v>InCasa_COR22D692</v>
      </c>
    </row>
    <row r="696" spans="2:72" ht="18.75" customHeight="1" x14ac:dyDescent="0.25">
      <c r="B696" s="20">
        <f t="shared" si="56"/>
        <v>693</v>
      </c>
      <c r="C696" s="22" t="str">
        <f t="shared" si="57"/>
        <v>In Casa #693</v>
      </c>
      <c r="D696" t="str">
        <f t="shared" si="58"/>
        <v>COR22D693</v>
      </c>
      <c r="E696" s="56" t="s">
        <v>207</v>
      </c>
      <c r="F696" s="20">
        <v>1000</v>
      </c>
      <c r="G696" s="63" t="s">
        <v>201</v>
      </c>
      <c r="H696" s="23" t="s">
        <v>157</v>
      </c>
      <c r="J696" s="57" t="s">
        <v>192</v>
      </c>
      <c r="K696" s="22" t="s">
        <v>193</v>
      </c>
      <c r="L696" s="57" t="s">
        <v>158</v>
      </c>
      <c r="M696" s="22">
        <v>1</v>
      </c>
      <c r="V696" s="57" t="s">
        <v>194</v>
      </c>
      <c r="AW696" s="22"/>
      <c r="AX696" s="20" t="s">
        <v>23</v>
      </c>
      <c r="AY696" s="20">
        <v>10</v>
      </c>
      <c r="AZ696" s="20" t="s">
        <v>24</v>
      </c>
      <c r="BA696" s="20">
        <v>90</v>
      </c>
      <c r="BD696" s="14"/>
      <c r="BJ696" t="s">
        <v>171</v>
      </c>
      <c r="BK696" t="s">
        <v>166</v>
      </c>
      <c r="BN696" s="36">
        <v>299</v>
      </c>
      <c r="BO696" s="36">
        <v>299</v>
      </c>
      <c r="BP696">
        <f t="shared" si="55"/>
        <v>408</v>
      </c>
      <c r="BR696" s="38">
        <v>44733</v>
      </c>
      <c r="BS696" s="20" t="s">
        <v>167</v>
      </c>
      <c r="BT696" s="20" t="str">
        <f t="shared" si="54"/>
        <v>InCasa_COR22D693</v>
      </c>
    </row>
    <row r="697" spans="2:72" ht="18.75" customHeight="1" x14ac:dyDescent="0.25">
      <c r="B697" s="20">
        <f t="shared" si="56"/>
        <v>694</v>
      </c>
      <c r="C697" s="22" t="str">
        <f t="shared" si="57"/>
        <v>In Casa #694</v>
      </c>
      <c r="D697" t="str">
        <f t="shared" si="58"/>
        <v>COR22D694</v>
      </c>
      <c r="E697" s="56" t="s">
        <v>207</v>
      </c>
      <c r="F697" s="20">
        <v>1000</v>
      </c>
      <c r="G697" s="63" t="s">
        <v>201</v>
      </c>
      <c r="H697" s="23" t="s">
        <v>157</v>
      </c>
      <c r="J697" s="57" t="s">
        <v>192</v>
      </c>
      <c r="K697" s="22" t="s">
        <v>193</v>
      </c>
      <c r="L697" s="57" t="s">
        <v>158</v>
      </c>
      <c r="M697" s="22">
        <v>1</v>
      </c>
      <c r="V697" s="57" t="s">
        <v>194</v>
      </c>
      <c r="AW697" s="22"/>
      <c r="AX697" s="20" t="s">
        <v>23</v>
      </c>
      <c r="AY697" s="20">
        <v>10</v>
      </c>
      <c r="AZ697" s="20" t="s">
        <v>24</v>
      </c>
      <c r="BA697" s="20">
        <v>90</v>
      </c>
      <c r="BD697" s="14"/>
      <c r="BJ697" t="s">
        <v>171</v>
      </c>
      <c r="BK697" t="s">
        <v>166</v>
      </c>
      <c r="BN697" s="36">
        <v>299</v>
      </c>
      <c r="BO697" s="36">
        <v>299</v>
      </c>
      <c r="BP697">
        <f t="shared" si="55"/>
        <v>408</v>
      </c>
      <c r="BR697" s="38">
        <v>44733</v>
      </c>
      <c r="BS697" s="20" t="s">
        <v>167</v>
      </c>
      <c r="BT697" s="20" t="str">
        <f t="shared" si="54"/>
        <v>InCasa_COR22D694</v>
      </c>
    </row>
    <row r="698" spans="2:72" ht="18.75" customHeight="1" x14ac:dyDescent="0.25">
      <c r="B698" s="20">
        <f t="shared" si="56"/>
        <v>695</v>
      </c>
      <c r="C698" s="22" t="str">
        <f t="shared" si="57"/>
        <v>In Casa #695</v>
      </c>
      <c r="D698" t="str">
        <f t="shared" si="58"/>
        <v>COR22D695</v>
      </c>
      <c r="E698" s="56" t="s">
        <v>207</v>
      </c>
      <c r="F698" s="20">
        <v>1000</v>
      </c>
      <c r="G698" s="63" t="s">
        <v>201</v>
      </c>
      <c r="H698" s="23" t="s">
        <v>157</v>
      </c>
      <c r="J698" s="57" t="s">
        <v>192</v>
      </c>
      <c r="K698" s="22" t="s">
        <v>193</v>
      </c>
      <c r="L698" s="57" t="s">
        <v>158</v>
      </c>
      <c r="M698" s="22">
        <v>1</v>
      </c>
      <c r="V698" s="57" t="s">
        <v>194</v>
      </c>
      <c r="AW698" s="22"/>
      <c r="AX698" s="20" t="s">
        <v>23</v>
      </c>
      <c r="AY698" s="20">
        <v>10</v>
      </c>
      <c r="AZ698" s="20" t="s">
        <v>24</v>
      </c>
      <c r="BA698" s="20">
        <v>90</v>
      </c>
      <c r="BD698" s="14"/>
      <c r="BJ698" t="s">
        <v>171</v>
      </c>
      <c r="BK698" t="s">
        <v>166</v>
      </c>
      <c r="BN698" s="36">
        <v>299</v>
      </c>
      <c r="BO698" s="36">
        <v>299</v>
      </c>
      <c r="BP698">
        <f t="shared" si="55"/>
        <v>408</v>
      </c>
      <c r="BR698" s="38">
        <v>44733</v>
      </c>
      <c r="BS698" s="20" t="s">
        <v>167</v>
      </c>
      <c r="BT698" s="20" t="str">
        <f t="shared" si="54"/>
        <v>InCasa_COR22D695</v>
      </c>
    </row>
    <row r="699" spans="2:72" ht="18.75" customHeight="1" x14ac:dyDescent="0.25">
      <c r="B699" s="20">
        <f t="shared" si="56"/>
        <v>696</v>
      </c>
      <c r="C699" s="22" t="str">
        <f t="shared" si="57"/>
        <v>In Casa #696</v>
      </c>
      <c r="D699" t="str">
        <f t="shared" si="58"/>
        <v>COR22D696</v>
      </c>
      <c r="E699" s="56" t="s">
        <v>207</v>
      </c>
      <c r="F699" s="20">
        <v>1000</v>
      </c>
      <c r="G699" s="63" t="s">
        <v>201</v>
      </c>
      <c r="H699" s="23" t="s">
        <v>157</v>
      </c>
      <c r="J699" s="57" t="s">
        <v>192</v>
      </c>
      <c r="K699" s="22" t="s">
        <v>193</v>
      </c>
      <c r="L699" s="57" t="s">
        <v>158</v>
      </c>
      <c r="M699" s="22">
        <v>1</v>
      </c>
      <c r="V699" s="57" t="s">
        <v>194</v>
      </c>
      <c r="AW699" s="22"/>
      <c r="AX699" s="20" t="s">
        <v>23</v>
      </c>
      <c r="AY699" s="20">
        <v>10</v>
      </c>
      <c r="AZ699" s="20" t="s">
        <v>24</v>
      </c>
      <c r="BA699" s="20">
        <v>90</v>
      </c>
      <c r="BD699" s="14"/>
      <c r="BJ699" t="s">
        <v>171</v>
      </c>
      <c r="BK699" t="s">
        <v>166</v>
      </c>
      <c r="BN699" s="36">
        <v>299</v>
      </c>
      <c r="BO699" s="36">
        <v>299</v>
      </c>
      <c r="BP699">
        <f t="shared" si="55"/>
        <v>408</v>
      </c>
      <c r="BR699" s="38">
        <v>44733</v>
      </c>
      <c r="BS699" s="20" t="s">
        <v>167</v>
      </c>
      <c r="BT699" s="20" t="str">
        <f t="shared" si="54"/>
        <v>InCasa_COR22D696</v>
      </c>
    </row>
    <row r="700" spans="2:72" ht="18.75" customHeight="1" x14ac:dyDescent="0.25">
      <c r="B700" s="20">
        <f t="shared" si="56"/>
        <v>697</v>
      </c>
      <c r="C700" s="22" t="str">
        <f t="shared" si="57"/>
        <v>In Casa #697</v>
      </c>
      <c r="D700" t="str">
        <f t="shared" si="58"/>
        <v>COR22D697</v>
      </c>
      <c r="E700" s="56" t="s">
        <v>207</v>
      </c>
      <c r="F700" s="20">
        <v>1000</v>
      </c>
      <c r="G700" s="63" t="s">
        <v>201</v>
      </c>
      <c r="H700" s="23" t="s">
        <v>157</v>
      </c>
      <c r="J700" s="57" t="s">
        <v>192</v>
      </c>
      <c r="K700" s="22" t="s">
        <v>193</v>
      </c>
      <c r="L700" s="57" t="s">
        <v>158</v>
      </c>
      <c r="M700" s="22">
        <v>1</v>
      </c>
      <c r="V700" s="57" t="s">
        <v>194</v>
      </c>
      <c r="AW700" s="22"/>
      <c r="AX700" s="20" t="s">
        <v>23</v>
      </c>
      <c r="AY700" s="20">
        <v>10</v>
      </c>
      <c r="AZ700" s="20" t="s">
        <v>24</v>
      </c>
      <c r="BA700" s="20">
        <v>90</v>
      </c>
      <c r="BD700" s="14"/>
      <c r="BJ700" t="s">
        <v>171</v>
      </c>
      <c r="BK700" t="s">
        <v>166</v>
      </c>
      <c r="BN700" s="36">
        <v>299</v>
      </c>
      <c r="BO700" s="36">
        <v>299</v>
      </c>
      <c r="BP700">
        <f t="shared" si="55"/>
        <v>408</v>
      </c>
      <c r="BR700" s="38">
        <v>44733</v>
      </c>
      <c r="BS700" s="20" t="s">
        <v>167</v>
      </c>
      <c r="BT700" s="20" t="str">
        <f t="shared" si="54"/>
        <v>InCasa_COR22D697</v>
      </c>
    </row>
    <row r="701" spans="2:72" ht="18.75" customHeight="1" x14ac:dyDescent="0.25">
      <c r="B701" s="20">
        <f t="shared" si="56"/>
        <v>698</v>
      </c>
      <c r="C701" s="22" t="str">
        <f t="shared" si="57"/>
        <v>In Casa #698</v>
      </c>
      <c r="D701" t="str">
        <f t="shared" si="58"/>
        <v>COR22D698</v>
      </c>
      <c r="E701" s="56" t="s">
        <v>207</v>
      </c>
      <c r="F701" s="20">
        <v>1000</v>
      </c>
      <c r="G701" s="63" t="s">
        <v>201</v>
      </c>
      <c r="H701" s="23" t="s">
        <v>157</v>
      </c>
      <c r="J701" s="57" t="s">
        <v>192</v>
      </c>
      <c r="K701" s="22" t="s">
        <v>193</v>
      </c>
      <c r="L701" s="57" t="s">
        <v>158</v>
      </c>
      <c r="M701" s="22">
        <v>1</v>
      </c>
      <c r="V701" s="57" t="s">
        <v>194</v>
      </c>
      <c r="AW701" s="22"/>
      <c r="AX701" s="20" t="s">
        <v>23</v>
      </c>
      <c r="AY701" s="20">
        <v>10</v>
      </c>
      <c r="AZ701" s="20" t="s">
        <v>24</v>
      </c>
      <c r="BA701" s="20">
        <v>90</v>
      </c>
      <c r="BD701" s="14"/>
      <c r="BJ701" t="s">
        <v>171</v>
      </c>
      <c r="BK701" t="s">
        <v>166</v>
      </c>
      <c r="BN701" s="36">
        <v>299</v>
      </c>
      <c r="BO701" s="36">
        <v>299</v>
      </c>
      <c r="BP701">
        <f t="shared" si="55"/>
        <v>408</v>
      </c>
      <c r="BR701" s="38">
        <v>44733</v>
      </c>
      <c r="BS701" s="20" t="s">
        <v>167</v>
      </c>
      <c r="BT701" s="20" t="str">
        <f t="shared" si="54"/>
        <v>InCasa_COR22D698</v>
      </c>
    </row>
    <row r="702" spans="2:72" ht="18.75" customHeight="1" x14ac:dyDescent="0.25">
      <c r="B702" s="20">
        <f t="shared" si="56"/>
        <v>699</v>
      </c>
      <c r="C702" s="22" t="str">
        <f t="shared" si="57"/>
        <v>In Casa #699</v>
      </c>
      <c r="D702" t="str">
        <f t="shared" si="58"/>
        <v>COR22D699</v>
      </c>
      <c r="E702" s="56" t="s">
        <v>207</v>
      </c>
      <c r="F702" s="20">
        <v>1000</v>
      </c>
      <c r="G702" s="63" t="s">
        <v>201</v>
      </c>
      <c r="H702" s="23" t="s">
        <v>157</v>
      </c>
      <c r="J702" s="57" t="s">
        <v>192</v>
      </c>
      <c r="K702" s="22" t="s">
        <v>193</v>
      </c>
      <c r="L702" s="57" t="s">
        <v>158</v>
      </c>
      <c r="M702" s="22">
        <v>1</v>
      </c>
      <c r="V702" s="57" t="s">
        <v>194</v>
      </c>
      <c r="AW702" s="22"/>
      <c r="AX702" s="20" t="s">
        <v>23</v>
      </c>
      <c r="AY702" s="20">
        <v>10</v>
      </c>
      <c r="AZ702" s="20" t="s">
        <v>24</v>
      </c>
      <c r="BA702" s="20">
        <v>90</v>
      </c>
      <c r="BD702" s="14"/>
      <c r="BJ702" t="s">
        <v>171</v>
      </c>
      <c r="BK702" t="s">
        <v>166</v>
      </c>
      <c r="BN702" s="36">
        <v>299</v>
      </c>
      <c r="BO702" s="36">
        <v>299</v>
      </c>
      <c r="BP702">
        <f t="shared" si="55"/>
        <v>408</v>
      </c>
      <c r="BR702" s="38">
        <v>44733</v>
      </c>
      <c r="BS702" s="20" t="s">
        <v>167</v>
      </c>
      <c r="BT702" s="20" t="str">
        <f t="shared" si="54"/>
        <v>InCasa_COR22D699</v>
      </c>
    </row>
    <row r="703" spans="2:72" ht="18.75" customHeight="1" x14ac:dyDescent="0.25">
      <c r="B703" s="20">
        <f t="shared" si="56"/>
        <v>700</v>
      </c>
      <c r="C703" s="22" t="str">
        <f t="shared" si="57"/>
        <v>In Casa #700</v>
      </c>
      <c r="D703" t="str">
        <f t="shared" si="58"/>
        <v>COR22D700</v>
      </c>
      <c r="E703" s="56" t="s">
        <v>207</v>
      </c>
      <c r="F703" s="20">
        <v>1000</v>
      </c>
      <c r="G703" s="63" t="s">
        <v>201</v>
      </c>
      <c r="H703" s="23" t="s">
        <v>157</v>
      </c>
      <c r="J703" s="57" t="s">
        <v>192</v>
      </c>
      <c r="K703" s="22" t="s">
        <v>193</v>
      </c>
      <c r="L703" s="57" t="s">
        <v>158</v>
      </c>
      <c r="M703" s="22">
        <v>1</v>
      </c>
      <c r="V703" s="57" t="s">
        <v>194</v>
      </c>
      <c r="AW703" s="22"/>
      <c r="AX703" s="20" t="s">
        <v>23</v>
      </c>
      <c r="AY703" s="20">
        <v>10</v>
      </c>
      <c r="AZ703" s="20" t="s">
        <v>24</v>
      </c>
      <c r="BA703" s="20">
        <v>90</v>
      </c>
      <c r="BD703" s="14"/>
      <c r="BJ703" t="s">
        <v>171</v>
      </c>
      <c r="BK703" t="s">
        <v>166</v>
      </c>
      <c r="BN703" s="36">
        <v>299</v>
      </c>
      <c r="BO703" s="36">
        <v>299</v>
      </c>
      <c r="BP703">
        <f t="shared" si="55"/>
        <v>408</v>
      </c>
      <c r="BR703" s="38">
        <v>44733</v>
      </c>
      <c r="BS703" s="20" t="s">
        <v>167</v>
      </c>
      <c r="BT703" s="20" t="str">
        <f t="shared" si="54"/>
        <v>InCasa_COR22D700</v>
      </c>
    </row>
    <row r="704" spans="2:72" ht="18.75" customHeight="1" x14ac:dyDescent="0.25">
      <c r="B704" s="20">
        <f t="shared" si="56"/>
        <v>701</v>
      </c>
      <c r="C704" s="22" t="str">
        <f t="shared" si="57"/>
        <v>In Casa #701</v>
      </c>
      <c r="D704" t="str">
        <f t="shared" si="58"/>
        <v>COR22D701</v>
      </c>
      <c r="E704" s="56" t="s">
        <v>207</v>
      </c>
      <c r="F704" s="20">
        <v>1000</v>
      </c>
      <c r="G704" s="63" t="s">
        <v>201</v>
      </c>
      <c r="H704" s="23" t="s">
        <v>157</v>
      </c>
      <c r="J704" s="57" t="s">
        <v>192</v>
      </c>
      <c r="K704" s="22" t="s">
        <v>193</v>
      </c>
      <c r="L704" s="57" t="s">
        <v>158</v>
      </c>
      <c r="M704" s="22">
        <v>1</v>
      </c>
      <c r="V704" s="57" t="s">
        <v>194</v>
      </c>
      <c r="AW704" s="22"/>
      <c r="AX704" s="20" t="s">
        <v>23</v>
      </c>
      <c r="AY704" s="20">
        <v>10</v>
      </c>
      <c r="AZ704" s="20" t="s">
        <v>24</v>
      </c>
      <c r="BA704" s="20">
        <v>90</v>
      </c>
      <c r="BD704" s="14"/>
      <c r="BJ704" t="s">
        <v>171</v>
      </c>
      <c r="BK704" t="s">
        <v>166</v>
      </c>
      <c r="BN704" s="36">
        <v>299</v>
      </c>
      <c r="BO704" s="36">
        <v>299</v>
      </c>
      <c r="BP704">
        <f t="shared" si="55"/>
        <v>408</v>
      </c>
      <c r="BR704" s="38">
        <v>44733</v>
      </c>
      <c r="BS704" s="20" t="s">
        <v>167</v>
      </c>
      <c r="BT704" s="20" t="str">
        <f t="shared" si="54"/>
        <v>InCasa_COR22D701</v>
      </c>
    </row>
    <row r="705" spans="2:72" ht="18.75" customHeight="1" x14ac:dyDescent="0.25">
      <c r="B705" s="20">
        <f t="shared" si="56"/>
        <v>702</v>
      </c>
      <c r="C705" s="22" t="str">
        <f t="shared" si="57"/>
        <v>In Casa #702</v>
      </c>
      <c r="D705" t="str">
        <f t="shared" si="58"/>
        <v>COR22D702</v>
      </c>
      <c r="E705" s="56" t="s">
        <v>207</v>
      </c>
      <c r="F705" s="20">
        <v>1000</v>
      </c>
      <c r="G705" s="63" t="s">
        <v>201</v>
      </c>
      <c r="H705" s="23" t="s">
        <v>157</v>
      </c>
      <c r="J705" s="57" t="s">
        <v>192</v>
      </c>
      <c r="K705" s="22" t="s">
        <v>193</v>
      </c>
      <c r="L705" s="57" t="s">
        <v>158</v>
      </c>
      <c r="M705" s="22">
        <v>1</v>
      </c>
      <c r="V705" s="57" t="s">
        <v>194</v>
      </c>
      <c r="AW705" s="22"/>
      <c r="AX705" s="20" t="s">
        <v>23</v>
      </c>
      <c r="AY705" s="20">
        <v>10</v>
      </c>
      <c r="AZ705" s="20" t="s">
        <v>24</v>
      </c>
      <c r="BA705" s="20">
        <v>90</v>
      </c>
      <c r="BD705" s="14"/>
      <c r="BJ705" t="s">
        <v>171</v>
      </c>
      <c r="BK705" t="s">
        <v>166</v>
      </c>
      <c r="BN705" s="36">
        <v>299</v>
      </c>
      <c r="BO705" s="36">
        <v>299</v>
      </c>
      <c r="BP705">
        <f t="shared" si="55"/>
        <v>408</v>
      </c>
      <c r="BR705" s="38">
        <v>44733</v>
      </c>
      <c r="BS705" s="20" t="s">
        <v>167</v>
      </c>
      <c r="BT705" s="20" t="str">
        <f t="shared" si="54"/>
        <v>InCasa_COR22D702</v>
      </c>
    </row>
    <row r="706" spans="2:72" ht="18.75" customHeight="1" x14ac:dyDescent="0.25">
      <c r="B706" s="20">
        <f t="shared" si="56"/>
        <v>703</v>
      </c>
      <c r="C706" s="22" t="str">
        <f t="shared" si="57"/>
        <v>In Casa #703</v>
      </c>
      <c r="D706" t="str">
        <f t="shared" si="58"/>
        <v>COR22D703</v>
      </c>
      <c r="E706" s="56" t="s">
        <v>207</v>
      </c>
      <c r="F706" s="20">
        <v>1000</v>
      </c>
      <c r="G706" s="63" t="s">
        <v>201</v>
      </c>
      <c r="H706" s="23" t="s">
        <v>157</v>
      </c>
      <c r="J706" s="57" t="s">
        <v>192</v>
      </c>
      <c r="K706" s="22" t="s">
        <v>193</v>
      </c>
      <c r="L706" s="57" t="s">
        <v>158</v>
      </c>
      <c r="M706" s="22">
        <v>1</v>
      </c>
      <c r="V706" s="57" t="s">
        <v>194</v>
      </c>
      <c r="AW706" s="22"/>
      <c r="AX706" s="20" t="s">
        <v>23</v>
      </c>
      <c r="AY706" s="20">
        <v>10</v>
      </c>
      <c r="AZ706" s="20" t="s">
        <v>24</v>
      </c>
      <c r="BA706" s="20">
        <v>90</v>
      </c>
      <c r="BD706" s="14"/>
      <c r="BJ706" t="s">
        <v>171</v>
      </c>
      <c r="BK706" t="s">
        <v>166</v>
      </c>
      <c r="BN706" s="36">
        <v>299</v>
      </c>
      <c r="BO706" s="36">
        <v>299</v>
      </c>
      <c r="BP706">
        <f t="shared" si="55"/>
        <v>408</v>
      </c>
      <c r="BR706" s="38">
        <v>44733</v>
      </c>
      <c r="BS706" s="20" t="s">
        <v>167</v>
      </c>
      <c r="BT706" s="20" t="str">
        <f t="shared" si="54"/>
        <v>InCasa_COR22D703</v>
      </c>
    </row>
    <row r="707" spans="2:72" ht="18.75" customHeight="1" x14ac:dyDescent="0.25">
      <c r="B707" s="20">
        <f t="shared" si="56"/>
        <v>704</v>
      </c>
      <c r="C707" s="22" t="str">
        <f t="shared" si="57"/>
        <v>In Casa #704</v>
      </c>
      <c r="D707" t="str">
        <f t="shared" si="58"/>
        <v>COR22D704</v>
      </c>
      <c r="E707" s="56" t="s">
        <v>207</v>
      </c>
      <c r="F707" s="20">
        <v>1000</v>
      </c>
      <c r="G707" s="63" t="s">
        <v>201</v>
      </c>
      <c r="H707" s="23" t="s">
        <v>157</v>
      </c>
      <c r="J707" s="57" t="s">
        <v>192</v>
      </c>
      <c r="K707" s="22" t="s">
        <v>193</v>
      </c>
      <c r="L707" s="57" t="s">
        <v>158</v>
      </c>
      <c r="M707" s="22">
        <v>1</v>
      </c>
      <c r="V707" s="57" t="s">
        <v>194</v>
      </c>
      <c r="AW707" s="22"/>
      <c r="AX707" s="20" t="s">
        <v>23</v>
      </c>
      <c r="AY707" s="20">
        <v>10</v>
      </c>
      <c r="AZ707" s="20" t="s">
        <v>24</v>
      </c>
      <c r="BA707" s="20">
        <v>90</v>
      </c>
      <c r="BD707" s="14"/>
      <c r="BJ707" t="s">
        <v>171</v>
      </c>
      <c r="BK707" t="s">
        <v>166</v>
      </c>
      <c r="BN707" s="36">
        <v>299</v>
      </c>
      <c r="BO707" s="36">
        <v>299</v>
      </c>
      <c r="BP707">
        <f t="shared" si="55"/>
        <v>408</v>
      </c>
      <c r="BR707" s="38">
        <v>44733</v>
      </c>
      <c r="BS707" s="20" t="s">
        <v>167</v>
      </c>
      <c r="BT707" s="20" t="str">
        <f t="shared" si="54"/>
        <v>InCasa_COR22D704</v>
      </c>
    </row>
    <row r="708" spans="2:72" ht="18.75" customHeight="1" x14ac:dyDescent="0.25">
      <c r="B708" s="20">
        <f t="shared" si="56"/>
        <v>705</v>
      </c>
      <c r="C708" s="22" t="str">
        <f t="shared" si="57"/>
        <v>In Casa #705</v>
      </c>
      <c r="D708" t="str">
        <f t="shared" si="58"/>
        <v>COR22D705</v>
      </c>
      <c r="E708" s="56" t="s">
        <v>207</v>
      </c>
      <c r="F708" s="20">
        <v>1000</v>
      </c>
      <c r="G708" s="63" t="s">
        <v>201</v>
      </c>
      <c r="H708" s="23" t="s">
        <v>157</v>
      </c>
      <c r="J708" s="57" t="s">
        <v>192</v>
      </c>
      <c r="K708" s="22" t="s">
        <v>193</v>
      </c>
      <c r="L708" s="57" t="s">
        <v>158</v>
      </c>
      <c r="M708" s="22">
        <v>1</v>
      </c>
      <c r="V708" s="57" t="s">
        <v>194</v>
      </c>
      <c r="AW708" s="22"/>
      <c r="AX708" s="20" t="s">
        <v>23</v>
      </c>
      <c r="AY708" s="20">
        <v>10</v>
      </c>
      <c r="AZ708" s="20" t="s">
        <v>24</v>
      </c>
      <c r="BA708" s="20">
        <v>90</v>
      </c>
      <c r="BD708" s="14"/>
      <c r="BJ708" t="s">
        <v>171</v>
      </c>
      <c r="BK708" t="s">
        <v>166</v>
      </c>
      <c r="BN708" s="36">
        <v>299</v>
      </c>
      <c r="BO708" s="36">
        <v>299</v>
      </c>
      <c r="BP708">
        <f t="shared" si="55"/>
        <v>408</v>
      </c>
      <c r="BR708" s="38">
        <v>44733</v>
      </c>
      <c r="BS708" s="20" t="s">
        <v>167</v>
      </c>
      <c r="BT708" s="20" t="str">
        <f t="shared" ref="BT708:BT771" si="59">SUBSTITUTE(BJ708," ","") &amp; "_" &amp; D708</f>
        <v>InCasa_COR22D705</v>
      </c>
    </row>
    <row r="709" spans="2:72" ht="18.75" customHeight="1" x14ac:dyDescent="0.25">
      <c r="B709" s="20">
        <f t="shared" si="56"/>
        <v>706</v>
      </c>
      <c r="C709" s="22" t="str">
        <f t="shared" si="57"/>
        <v>In Casa #706</v>
      </c>
      <c r="D709" t="str">
        <f t="shared" si="58"/>
        <v>COR22D706</v>
      </c>
      <c r="E709" s="56" t="s">
        <v>207</v>
      </c>
      <c r="F709" s="20">
        <v>1000</v>
      </c>
      <c r="G709" s="63" t="s">
        <v>201</v>
      </c>
      <c r="H709" s="23" t="s">
        <v>157</v>
      </c>
      <c r="J709" s="57" t="s">
        <v>192</v>
      </c>
      <c r="K709" s="22" t="s">
        <v>193</v>
      </c>
      <c r="L709" s="57" t="s">
        <v>158</v>
      </c>
      <c r="M709" s="22">
        <v>1</v>
      </c>
      <c r="V709" s="57" t="s">
        <v>194</v>
      </c>
      <c r="AW709" s="22"/>
      <c r="AX709" s="20" t="s">
        <v>23</v>
      </c>
      <c r="AY709" s="20">
        <v>10</v>
      </c>
      <c r="AZ709" s="20" t="s">
        <v>24</v>
      </c>
      <c r="BA709" s="20">
        <v>90</v>
      </c>
      <c r="BD709" s="14"/>
      <c r="BJ709" t="s">
        <v>171</v>
      </c>
      <c r="BK709" t="s">
        <v>166</v>
      </c>
      <c r="BN709" s="36">
        <v>299</v>
      </c>
      <c r="BO709" s="36">
        <v>299</v>
      </c>
      <c r="BP709">
        <f t="shared" ref="BP709:BP772" si="60">24*17</f>
        <v>408</v>
      </c>
      <c r="BR709" s="38">
        <v>44733</v>
      </c>
      <c r="BS709" s="20" t="s">
        <v>167</v>
      </c>
      <c r="BT709" s="20" t="str">
        <f t="shared" si="59"/>
        <v>InCasa_COR22D706</v>
      </c>
    </row>
    <row r="710" spans="2:72" ht="18.75" customHeight="1" x14ac:dyDescent="0.25">
      <c r="B710" s="20">
        <f t="shared" ref="B710:B773" si="61">+B709+1</f>
        <v>707</v>
      </c>
      <c r="C710" s="22" t="str">
        <f t="shared" si="57"/>
        <v>In Casa #707</v>
      </c>
      <c r="D710" t="str">
        <f t="shared" si="58"/>
        <v>COR22D707</v>
      </c>
      <c r="E710" s="56" t="s">
        <v>207</v>
      </c>
      <c r="F710" s="20">
        <v>1000</v>
      </c>
      <c r="G710" s="63" t="s">
        <v>201</v>
      </c>
      <c r="H710" s="23" t="s">
        <v>157</v>
      </c>
      <c r="J710" s="57" t="s">
        <v>192</v>
      </c>
      <c r="K710" s="22" t="s">
        <v>193</v>
      </c>
      <c r="L710" s="57" t="s">
        <v>158</v>
      </c>
      <c r="M710" s="22">
        <v>1</v>
      </c>
      <c r="V710" s="57" t="s">
        <v>194</v>
      </c>
      <c r="AW710" s="22"/>
      <c r="AX710" s="20" t="s">
        <v>23</v>
      </c>
      <c r="AY710" s="20">
        <v>10</v>
      </c>
      <c r="AZ710" s="20" t="s">
        <v>24</v>
      </c>
      <c r="BA710" s="20">
        <v>90</v>
      </c>
      <c r="BD710" s="14"/>
      <c r="BJ710" t="s">
        <v>171</v>
      </c>
      <c r="BK710" t="s">
        <v>166</v>
      </c>
      <c r="BN710" s="36">
        <v>299</v>
      </c>
      <c r="BO710" s="36">
        <v>299</v>
      </c>
      <c r="BP710">
        <f t="shared" si="60"/>
        <v>408</v>
      </c>
      <c r="BR710" s="38">
        <v>44733</v>
      </c>
      <c r="BS710" s="20" t="s">
        <v>167</v>
      </c>
      <c r="BT710" s="20" t="str">
        <f t="shared" si="59"/>
        <v>InCasa_COR22D707</v>
      </c>
    </row>
    <row r="711" spans="2:72" ht="18.75" customHeight="1" x14ac:dyDescent="0.25">
      <c r="B711" s="20">
        <f t="shared" si="61"/>
        <v>708</v>
      </c>
      <c r="C711" s="22" t="str">
        <f t="shared" si="57"/>
        <v>In Casa #708</v>
      </c>
      <c r="D711" t="str">
        <f t="shared" si="58"/>
        <v>COR22D708</v>
      </c>
      <c r="E711" s="56" t="s">
        <v>207</v>
      </c>
      <c r="F711" s="20">
        <v>1000</v>
      </c>
      <c r="G711" s="63" t="s">
        <v>201</v>
      </c>
      <c r="H711" s="23" t="s">
        <v>157</v>
      </c>
      <c r="J711" s="57" t="s">
        <v>192</v>
      </c>
      <c r="K711" s="22" t="s">
        <v>193</v>
      </c>
      <c r="L711" s="57" t="s">
        <v>158</v>
      </c>
      <c r="M711" s="22">
        <v>1</v>
      </c>
      <c r="V711" s="57" t="s">
        <v>194</v>
      </c>
      <c r="AW711" s="22"/>
      <c r="AX711" s="20" t="s">
        <v>23</v>
      </c>
      <c r="AY711" s="20">
        <v>10</v>
      </c>
      <c r="AZ711" s="20" t="s">
        <v>24</v>
      </c>
      <c r="BA711" s="20">
        <v>90</v>
      </c>
      <c r="BD711" s="14"/>
      <c r="BJ711" t="s">
        <v>171</v>
      </c>
      <c r="BK711" t="s">
        <v>166</v>
      </c>
      <c r="BN711" s="36">
        <v>299</v>
      </c>
      <c r="BO711" s="36">
        <v>299</v>
      </c>
      <c r="BP711">
        <f t="shared" si="60"/>
        <v>408</v>
      </c>
      <c r="BR711" s="38">
        <v>44733</v>
      </c>
      <c r="BS711" s="20" t="s">
        <v>167</v>
      </c>
      <c r="BT711" s="20" t="str">
        <f t="shared" si="59"/>
        <v>InCasa_COR22D708</v>
      </c>
    </row>
    <row r="712" spans="2:72" ht="18.75" customHeight="1" x14ac:dyDescent="0.25">
      <c r="B712" s="20">
        <f t="shared" si="61"/>
        <v>709</v>
      </c>
      <c r="C712" s="22" t="str">
        <f t="shared" si="57"/>
        <v>In Casa #709</v>
      </c>
      <c r="D712" t="str">
        <f t="shared" si="58"/>
        <v>COR22D709</v>
      </c>
      <c r="E712" s="56" t="s">
        <v>207</v>
      </c>
      <c r="F712" s="20">
        <v>1000</v>
      </c>
      <c r="G712" s="63" t="s">
        <v>201</v>
      </c>
      <c r="H712" s="23" t="s">
        <v>157</v>
      </c>
      <c r="J712" s="57" t="s">
        <v>192</v>
      </c>
      <c r="K712" s="22" t="s">
        <v>193</v>
      </c>
      <c r="L712" s="57" t="s">
        <v>158</v>
      </c>
      <c r="M712" s="22">
        <v>1</v>
      </c>
      <c r="V712" s="57" t="s">
        <v>194</v>
      </c>
      <c r="AW712" s="22"/>
      <c r="AX712" s="20" t="s">
        <v>23</v>
      </c>
      <c r="AY712" s="20">
        <v>10</v>
      </c>
      <c r="AZ712" s="20" t="s">
        <v>24</v>
      </c>
      <c r="BA712" s="20">
        <v>90</v>
      </c>
      <c r="BD712" s="14"/>
      <c r="BJ712" t="s">
        <v>171</v>
      </c>
      <c r="BK712" t="s">
        <v>166</v>
      </c>
      <c r="BN712" s="36">
        <v>299</v>
      </c>
      <c r="BO712" s="36">
        <v>299</v>
      </c>
      <c r="BP712">
        <f t="shared" si="60"/>
        <v>408</v>
      </c>
      <c r="BR712" s="38">
        <v>44733</v>
      </c>
      <c r="BS712" s="20" t="s">
        <v>167</v>
      </c>
      <c r="BT712" s="20" t="str">
        <f t="shared" si="59"/>
        <v>InCasa_COR22D709</v>
      </c>
    </row>
    <row r="713" spans="2:72" ht="18.75" customHeight="1" x14ac:dyDescent="0.25">
      <c r="B713" s="20">
        <f t="shared" si="61"/>
        <v>710</v>
      </c>
      <c r="C713" s="22" t="str">
        <f t="shared" si="57"/>
        <v>In Casa #710</v>
      </c>
      <c r="D713" t="str">
        <f t="shared" si="58"/>
        <v>COR22D710</v>
      </c>
      <c r="E713" s="56" t="s">
        <v>207</v>
      </c>
      <c r="F713" s="20">
        <v>1000</v>
      </c>
      <c r="G713" s="63" t="s">
        <v>201</v>
      </c>
      <c r="H713" s="23" t="s">
        <v>157</v>
      </c>
      <c r="J713" s="57" t="s">
        <v>192</v>
      </c>
      <c r="K713" s="22" t="s">
        <v>193</v>
      </c>
      <c r="L713" s="57" t="s">
        <v>158</v>
      </c>
      <c r="M713" s="22">
        <v>1</v>
      </c>
      <c r="V713" s="57" t="s">
        <v>194</v>
      </c>
      <c r="AW713" s="22"/>
      <c r="AX713" s="20" t="s">
        <v>23</v>
      </c>
      <c r="AY713" s="20">
        <v>10</v>
      </c>
      <c r="AZ713" s="20" t="s">
        <v>24</v>
      </c>
      <c r="BA713" s="20">
        <v>90</v>
      </c>
      <c r="BD713" s="14"/>
      <c r="BJ713" t="s">
        <v>171</v>
      </c>
      <c r="BK713" t="s">
        <v>166</v>
      </c>
      <c r="BN713" s="36">
        <v>299</v>
      </c>
      <c r="BO713" s="36">
        <v>299</v>
      </c>
      <c r="BP713">
        <f t="shared" si="60"/>
        <v>408</v>
      </c>
      <c r="BR713" s="38">
        <v>44733</v>
      </c>
      <c r="BS713" s="20" t="s">
        <v>167</v>
      </c>
      <c r="BT713" s="20" t="str">
        <f t="shared" si="59"/>
        <v>InCasa_COR22D710</v>
      </c>
    </row>
    <row r="714" spans="2:72" ht="18.75" customHeight="1" x14ac:dyDescent="0.25">
      <c r="B714" s="20">
        <f t="shared" si="61"/>
        <v>711</v>
      </c>
      <c r="C714" s="22" t="str">
        <f t="shared" si="57"/>
        <v>In Casa #711</v>
      </c>
      <c r="D714" t="str">
        <f t="shared" si="58"/>
        <v>COR22D711</v>
      </c>
      <c r="E714" s="56" t="s">
        <v>207</v>
      </c>
      <c r="F714" s="20">
        <v>1000</v>
      </c>
      <c r="G714" s="63" t="s">
        <v>201</v>
      </c>
      <c r="H714" s="23" t="s">
        <v>157</v>
      </c>
      <c r="J714" s="57" t="s">
        <v>192</v>
      </c>
      <c r="K714" s="22" t="s">
        <v>193</v>
      </c>
      <c r="L714" s="57" t="s">
        <v>158</v>
      </c>
      <c r="M714" s="22">
        <v>1</v>
      </c>
      <c r="V714" s="57" t="s">
        <v>194</v>
      </c>
      <c r="AW714" s="22"/>
      <c r="AX714" s="20" t="s">
        <v>23</v>
      </c>
      <c r="AY714" s="20">
        <v>10</v>
      </c>
      <c r="AZ714" s="20" t="s">
        <v>24</v>
      </c>
      <c r="BA714" s="20">
        <v>90</v>
      </c>
      <c r="BD714" s="14"/>
      <c r="BJ714" t="s">
        <v>171</v>
      </c>
      <c r="BK714" t="s">
        <v>166</v>
      </c>
      <c r="BN714" s="36">
        <v>299</v>
      </c>
      <c r="BO714" s="36">
        <v>299</v>
      </c>
      <c r="BP714">
        <f t="shared" si="60"/>
        <v>408</v>
      </c>
      <c r="BR714" s="38">
        <v>44733</v>
      </c>
      <c r="BS714" s="20" t="s">
        <v>167</v>
      </c>
      <c r="BT714" s="20" t="str">
        <f t="shared" si="59"/>
        <v>InCasa_COR22D711</v>
      </c>
    </row>
    <row r="715" spans="2:72" ht="18.75" customHeight="1" x14ac:dyDescent="0.25">
      <c r="B715" s="20">
        <f t="shared" si="61"/>
        <v>712</v>
      </c>
      <c r="C715" s="22" t="str">
        <f t="shared" si="57"/>
        <v>In Casa #712</v>
      </c>
      <c r="D715" t="str">
        <f t="shared" si="58"/>
        <v>COR22D712</v>
      </c>
      <c r="E715" s="56" t="s">
        <v>207</v>
      </c>
      <c r="F715" s="20">
        <v>1000</v>
      </c>
      <c r="G715" s="63" t="s">
        <v>201</v>
      </c>
      <c r="H715" s="23" t="s">
        <v>157</v>
      </c>
      <c r="J715" s="57" t="s">
        <v>192</v>
      </c>
      <c r="K715" s="22" t="s">
        <v>193</v>
      </c>
      <c r="L715" s="57" t="s">
        <v>158</v>
      </c>
      <c r="M715" s="22">
        <v>1</v>
      </c>
      <c r="V715" s="57" t="s">
        <v>194</v>
      </c>
      <c r="AW715" s="22"/>
      <c r="AX715" s="20" t="s">
        <v>23</v>
      </c>
      <c r="AY715" s="20">
        <v>10</v>
      </c>
      <c r="AZ715" s="20" t="s">
        <v>24</v>
      </c>
      <c r="BA715" s="20">
        <v>90</v>
      </c>
      <c r="BD715" s="14"/>
      <c r="BJ715" t="s">
        <v>171</v>
      </c>
      <c r="BK715" t="s">
        <v>166</v>
      </c>
      <c r="BN715" s="36">
        <v>299</v>
      </c>
      <c r="BO715" s="36">
        <v>299</v>
      </c>
      <c r="BP715">
        <f t="shared" si="60"/>
        <v>408</v>
      </c>
      <c r="BR715" s="38">
        <v>44733</v>
      </c>
      <c r="BS715" s="20" t="s">
        <v>167</v>
      </c>
      <c r="BT715" s="20" t="str">
        <f t="shared" si="59"/>
        <v>InCasa_COR22D712</v>
      </c>
    </row>
    <row r="716" spans="2:72" ht="18.75" customHeight="1" x14ac:dyDescent="0.25">
      <c r="B716" s="20">
        <f t="shared" si="61"/>
        <v>713</v>
      </c>
      <c r="C716" s="22" t="str">
        <f t="shared" si="57"/>
        <v>In Casa #713</v>
      </c>
      <c r="D716" t="str">
        <f t="shared" si="58"/>
        <v>COR22D713</v>
      </c>
      <c r="E716" s="56" t="s">
        <v>207</v>
      </c>
      <c r="F716" s="20">
        <v>1000</v>
      </c>
      <c r="G716" s="63" t="s">
        <v>201</v>
      </c>
      <c r="H716" s="23" t="s">
        <v>157</v>
      </c>
      <c r="J716" s="57" t="s">
        <v>192</v>
      </c>
      <c r="K716" s="22" t="s">
        <v>193</v>
      </c>
      <c r="L716" s="57" t="s">
        <v>158</v>
      </c>
      <c r="M716" s="22">
        <v>1</v>
      </c>
      <c r="V716" s="57" t="s">
        <v>194</v>
      </c>
      <c r="AW716" s="22"/>
      <c r="AX716" s="20" t="s">
        <v>23</v>
      </c>
      <c r="AY716" s="20">
        <v>10</v>
      </c>
      <c r="AZ716" s="20" t="s">
        <v>24</v>
      </c>
      <c r="BA716" s="20">
        <v>90</v>
      </c>
      <c r="BD716" s="14"/>
      <c r="BJ716" t="s">
        <v>171</v>
      </c>
      <c r="BK716" t="s">
        <v>166</v>
      </c>
      <c r="BN716" s="36">
        <v>299</v>
      </c>
      <c r="BO716" s="36">
        <v>299</v>
      </c>
      <c r="BP716">
        <f t="shared" si="60"/>
        <v>408</v>
      </c>
      <c r="BR716" s="38">
        <v>44733</v>
      </c>
      <c r="BS716" s="20" t="s">
        <v>167</v>
      </c>
      <c r="BT716" s="20" t="str">
        <f t="shared" si="59"/>
        <v>InCasa_COR22D713</v>
      </c>
    </row>
    <row r="717" spans="2:72" ht="18.75" customHeight="1" x14ac:dyDescent="0.25">
      <c r="B717" s="20">
        <f t="shared" si="61"/>
        <v>714</v>
      </c>
      <c r="C717" s="22" t="str">
        <f t="shared" si="57"/>
        <v>In Casa #714</v>
      </c>
      <c r="D717" t="str">
        <f t="shared" si="58"/>
        <v>COR22D714</v>
      </c>
      <c r="E717" s="56" t="s">
        <v>207</v>
      </c>
      <c r="F717" s="20">
        <v>1000</v>
      </c>
      <c r="G717" s="63" t="s">
        <v>201</v>
      </c>
      <c r="H717" s="23" t="s">
        <v>157</v>
      </c>
      <c r="J717" s="57" t="s">
        <v>192</v>
      </c>
      <c r="K717" s="22" t="s">
        <v>193</v>
      </c>
      <c r="L717" s="57" t="s">
        <v>158</v>
      </c>
      <c r="M717" s="22">
        <v>1</v>
      </c>
      <c r="V717" s="57" t="s">
        <v>194</v>
      </c>
      <c r="AW717" s="22"/>
      <c r="AX717" s="20" t="s">
        <v>23</v>
      </c>
      <c r="AY717" s="20">
        <v>10</v>
      </c>
      <c r="AZ717" s="20" t="s">
        <v>24</v>
      </c>
      <c r="BA717" s="20">
        <v>90</v>
      </c>
      <c r="BD717" s="14"/>
      <c r="BJ717" t="s">
        <v>171</v>
      </c>
      <c r="BK717" t="s">
        <v>166</v>
      </c>
      <c r="BN717" s="36">
        <v>299</v>
      </c>
      <c r="BO717" s="36">
        <v>299</v>
      </c>
      <c r="BP717">
        <f t="shared" si="60"/>
        <v>408</v>
      </c>
      <c r="BR717" s="38">
        <v>44733</v>
      </c>
      <c r="BS717" s="20" t="s">
        <v>167</v>
      </c>
      <c r="BT717" s="20" t="str">
        <f t="shared" si="59"/>
        <v>InCasa_COR22D714</v>
      </c>
    </row>
    <row r="718" spans="2:72" ht="18.75" customHeight="1" x14ac:dyDescent="0.25">
      <c r="B718" s="20">
        <f t="shared" si="61"/>
        <v>715</v>
      </c>
      <c r="C718" s="22" t="str">
        <f t="shared" ref="C718:C781" si="62">+"In Casa #"&amp;B718</f>
        <v>In Casa #715</v>
      </c>
      <c r="D718" t="str">
        <f t="shared" ref="D718:D781" si="63">"COR22D"&amp;B718</f>
        <v>COR22D715</v>
      </c>
      <c r="E718" s="56" t="s">
        <v>207</v>
      </c>
      <c r="F718" s="20">
        <v>1000</v>
      </c>
      <c r="G718" s="63" t="s">
        <v>201</v>
      </c>
      <c r="H718" s="23" t="s">
        <v>157</v>
      </c>
      <c r="J718" s="57" t="s">
        <v>192</v>
      </c>
      <c r="K718" s="22" t="s">
        <v>193</v>
      </c>
      <c r="L718" s="57" t="s">
        <v>158</v>
      </c>
      <c r="M718" s="22">
        <v>1</v>
      </c>
      <c r="V718" s="57" t="s">
        <v>194</v>
      </c>
      <c r="AW718" s="22"/>
      <c r="AX718" s="20" t="s">
        <v>23</v>
      </c>
      <c r="AY718" s="20">
        <v>10</v>
      </c>
      <c r="AZ718" s="20" t="s">
        <v>24</v>
      </c>
      <c r="BA718" s="20">
        <v>90</v>
      </c>
      <c r="BD718" s="14"/>
      <c r="BJ718" t="s">
        <v>171</v>
      </c>
      <c r="BK718" t="s">
        <v>166</v>
      </c>
      <c r="BN718" s="36">
        <v>299</v>
      </c>
      <c r="BO718" s="36">
        <v>299</v>
      </c>
      <c r="BP718">
        <f t="shared" si="60"/>
        <v>408</v>
      </c>
      <c r="BR718" s="38">
        <v>44733</v>
      </c>
      <c r="BS718" s="20" t="s">
        <v>167</v>
      </c>
      <c r="BT718" s="20" t="str">
        <f t="shared" si="59"/>
        <v>InCasa_COR22D715</v>
      </c>
    </row>
    <row r="719" spans="2:72" ht="18.75" customHeight="1" x14ac:dyDescent="0.25">
      <c r="B719" s="20">
        <f t="shared" si="61"/>
        <v>716</v>
      </c>
      <c r="C719" s="22" t="str">
        <f t="shared" si="62"/>
        <v>In Casa #716</v>
      </c>
      <c r="D719" t="str">
        <f t="shared" si="63"/>
        <v>COR22D716</v>
      </c>
      <c r="E719" s="56" t="s">
        <v>207</v>
      </c>
      <c r="F719" s="20">
        <v>1000</v>
      </c>
      <c r="G719" s="63" t="s">
        <v>201</v>
      </c>
      <c r="H719" s="23" t="s">
        <v>157</v>
      </c>
      <c r="J719" s="57" t="s">
        <v>192</v>
      </c>
      <c r="K719" s="22" t="s">
        <v>193</v>
      </c>
      <c r="L719" s="57" t="s">
        <v>158</v>
      </c>
      <c r="M719" s="22">
        <v>1</v>
      </c>
      <c r="V719" s="57" t="s">
        <v>194</v>
      </c>
      <c r="AW719" s="22"/>
      <c r="AX719" s="20" t="s">
        <v>23</v>
      </c>
      <c r="AY719" s="20">
        <v>10</v>
      </c>
      <c r="AZ719" s="20" t="s">
        <v>24</v>
      </c>
      <c r="BA719" s="20">
        <v>90</v>
      </c>
      <c r="BD719" s="14"/>
      <c r="BJ719" t="s">
        <v>171</v>
      </c>
      <c r="BK719" t="s">
        <v>166</v>
      </c>
      <c r="BN719" s="36">
        <v>299</v>
      </c>
      <c r="BO719" s="36">
        <v>299</v>
      </c>
      <c r="BP719">
        <f t="shared" si="60"/>
        <v>408</v>
      </c>
      <c r="BR719" s="38">
        <v>44733</v>
      </c>
      <c r="BS719" s="20" t="s">
        <v>167</v>
      </c>
      <c r="BT719" s="20" t="str">
        <f t="shared" si="59"/>
        <v>InCasa_COR22D716</v>
      </c>
    </row>
    <row r="720" spans="2:72" ht="18.75" customHeight="1" x14ac:dyDescent="0.25">
      <c r="B720" s="20">
        <f t="shared" si="61"/>
        <v>717</v>
      </c>
      <c r="C720" s="22" t="str">
        <f t="shared" si="62"/>
        <v>In Casa #717</v>
      </c>
      <c r="D720" t="str">
        <f t="shared" si="63"/>
        <v>COR22D717</v>
      </c>
      <c r="E720" s="56" t="s">
        <v>207</v>
      </c>
      <c r="F720" s="20">
        <v>1000</v>
      </c>
      <c r="G720" s="63" t="s">
        <v>201</v>
      </c>
      <c r="H720" s="23" t="s">
        <v>157</v>
      </c>
      <c r="J720" s="57" t="s">
        <v>192</v>
      </c>
      <c r="K720" s="22" t="s">
        <v>193</v>
      </c>
      <c r="L720" s="57" t="s">
        <v>158</v>
      </c>
      <c r="M720" s="22">
        <v>1</v>
      </c>
      <c r="V720" s="57" t="s">
        <v>194</v>
      </c>
      <c r="AW720" s="22"/>
      <c r="AX720" s="20" t="s">
        <v>23</v>
      </c>
      <c r="AY720" s="20">
        <v>10</v>
      </c>
      <c r="AZ720" s="20" t="s">
        <v>24</v>
      </c>
      <c r="BA720" s="20">
        <v>90</v>
      </c>
      <c r="BD720" s="14"/>
      <c r="BJ720" t="s">
        <v>171</v>
      </c>
      <c r="BK720" t="s">
        <v>166</v>
      </c>
      <c r="BN720" s="36">
        <v>299</v>
      </c>
      <c r="BO720" s="36">
        <v>299</v>
      </c>
      <c r="BP720">
        <f t="shared" si="60"/>
        <v>408</v>
      </c>
      <c r="BR720" s="38">
        <v>44733</v>
      </c>
      <c r="BS720" s="20" t="s">
        <v>167</v>
      </c>
      <c r="BT720" s="20" t="str">
        <f t="shared" si="59"/>
        <v>InCasa_COR22D717</v>
      </c>
    </row>
    <row r="721" spans="2:72" ht="18.75" customHeight="1" x14ac:dyDescent="0.25">
      <c r="B721" s="20">
        <f t="shared" si="61"/>
        <v>718</v>
      </c>
      <c r="C721" s="22" t="str">
        <f t="shared" si="62"/>
        <v>In Casa #718</v>
      </c>
      <c r="D721" t="str">
        <f t="shared" si="63"/>
        <v>COR22D718</v>
      </c>
      <c r="E721" s="56" t="s">
        <v>207</v>
      </c>
      <c r="F721" s="20">
        <v>1000</v>
      </c>
      <c r="G721" s="63" t="s">
        <v>201</v>
      </c>
      <c r="H721" s="23" t="s">
        <v>157</v>
      </c>
      <c r="J721" s="57" t="s">
        <v>192</v>
      </c>
      <c r="K721" s="22" t="s">
        <v>193</v>
      </c>
      <c r="L721" s="57" t="s">
        <v>158</v>
      </c>
      <c r="M721" s="22">
        <v>1</v>
      </c>
      <c r="V721" s="57" t="s">
        <v>194</v>
      </c>
      <c r="AW721" s="22"/>
      <c r="AX721" s="20" t="s">
        <v>23</v>
      </c>
      <c r="AY721" s="20">
        <v>10</v>
      </c>
      <c r="AZ721" s="20" t="s">
        <v>24</v>
      </c>
      <c r="BA721" s="20">
        <v>90</v>
      </c>
      <c r="BD721" s="14"/>
      <c r="BJ721" t="s">
        <v>171</v>
      </c>
      <c r="BK721" t="s">
        <v>166</v>
      </c>
      <c r="BN721" s="36">
        <v>299</v>
      </c>
      <c r="BO721" s="36">
        <v>299</v>
      </c>
      <c r="BP721">
        <f t="shared" si="60"/>
        <v>408</v>
      </c>
      <c r="BR721" s="38">
        <v>44733</v>
      </c>
      <c r="BS721" s="20" t="s">
        <v>167</v>
      </c>
      <c r="BT721" s="20" t="str">
        <f t="shared" si="59"/>
        <v>InCasa_COR22D718</v>
      </c>
    </row>
    <row r="722" spans="2:72" ht="18.75" customHeight="1" x14ac:dyDescent="0.25">
      <c r="B722" s="20">
        <f t="shared" si="61"/>
        <v>719</v>
      </c>
      <c r="C722" s="22" t="str">
        <f t="shared" si="62"/>
        <v>In Casa #719</v>
      </c>
      <c r="D722" t="str">
        <f t="shared" si="63"/>
        <v>COR22D719</v>
      </c>
      <c r="E722" s="56" t="s">
        <v>207</v>
      </c>
      <c r="F722" s="20">
        <v>1000</v>
      </c>
      <c r="G722" s="63" t="s">
        <v>201</v>
      </c>
      <c r="H722" s="23" t="s">
        <v>157</v>
      </c>
      <c r="J722" s="57" t="s">
        <v>192</v>
      </c>
      <c r="K722" s="22" t="s">
        <v>193</v>
      </c>
      <c r="L722" s="57" t="s">
        <v>158</v>
      </c>
      <c r="M722" s="22">
        <v>1</v>
      </c>
      <c r="V722" s="57" t="s">
        <v>194</v>
      </c>
      <c r="AW722" s="22"/>
      <c r="AX722" s="20" t="s">
        <v>23</v>
      </c>
      <c r="AY722" s="20">
        <v>10</v>
      </c>
      <c r="AZ722" s="20" t="s">
        <v>24</v>
      </c>
      <c r="BA722" s="20">
        <v>90</v>
      </c>
      <c r="BD722" s="14"/>
      <c r="BJ722" t="s">
        <v>171</v>
      </c>
      <c r="BK722" t="s">
        <v>166</v>
      </c>
      <c r="BN722" s="36">
        <v>299</v>
      </c>
      <c r="BO722" s="36">
        <v>299</v>
      </c>
      <c r="BP722">
        <f t="shared" si="60"/>
        <v>408</v>
      </c>
      <c r="BR722" s="38">
        <v>44733</v>
      </c>
      <c r="BS722" s="20" t="s">
        <v>167</v>
      </c>
      <c r="BT722" s="20" t="str">
        <f t="shared" si="59"/>
        <v>InCasa_COR22D719</v>
      </c>
    </row>
    <row r="723" spans="2:72" ht="18.75" customHeight="1" x14ac:dyDescent="0.25">
      <c r="B723" s="20">
        <f t="shared" si="61"/>
        <v>720</v>
      </c>
      <c r="C723" s="22" t="str">
        <f t="shared" si="62"/>
        <v>In Casa #720</v>
      </c>
      <c r="D723" t="str">
        <f t="shared" si="63"/>
        <v>COR22D720</v>
      </c>
      <c r="E723" s="56" t="s">
        <v>207</v>
      </c>
      <c r="F723" s="20">
        <v>1000</v>
      </c>
      <c r="G723" s="63" t="s">
        <v>201</v>
      </c>
      <c r="H723" s="23" t="s">
        <v>157</v>
      </c>
      <c r="J723" s="57" t="s">
        <v>192</v>
      </c>
      <c r="K723" s="22" t="s">
        <v>193</v>
      </c>
      <c r="L723" s="57" t="s">
        <v>158</v>
      </c>
      <c r="M723" s="22">
        <v>1</v>
      </c>
      <c r="V723" s="57" t="s">
        <v>194</v>
      </c>
      <c r="AW723" s="22"/>
      <c r="AX723" s="20" t="s">
        <v>23</v>
      </c>
      <c r="AY723" s="20">
        <v>10</v>
      </c>
      <c r="AZ723" s="20" t="s">
        <v>24</v>
      </c>
      <c r="BA723" s="20">
        <v>90</v>
      </c>
      <c r="BD723" s="14"/>
      <c r="BJ723" t="s">
        <v>171</v>
      </c>
      <c r="BK723" t="s">
        <v>166</v>
      </c>
      <c r="BN723" s="36">
        <v>299</v>
      </c>
      <c r="BO723" s="36">
        <v>299</v>
      </c>
      <c r="BP723">
        <f t="shared" si="60"/>
        <v>408</v>
      </c>
      <c r="BR723" s="38">
        <v>44733</v>
      </c>
      <c r="BS723" s="20" t="s">
        <v>167</v>
      </c>
      <c r="BT723" s="20" t="str">
        <f t="shared" si="59"/>
        <v>InCasa_COR22D720</v>
      </c>
    </row>
    <row r="724" spans="2:72" ht="18.75" customHeight="1" x14ac:dyDescent="0.25">
      <c r="B724" s="20">
        <f t="shared" si="61"/>
        <v>721</v>
      </c>
      <c r="C724" s="22" t="str">
        <f t="shared" si="62"/>
        <v>In Casa #721</v>
      </c>
      <c r="D724" t="str">
        <f t="shared" si="63"/>
        <v>COR22D721</v>
      </c>
      <c r="E724" s="56" t="s">
        <v>207</v>
      </c>
      <c r="F724" s="20">
        <v>1000</v>
      </c>
      <c r="G724" s="63" t="s">
        <v>201</v>
      </c>
      <c r="H724" s="23" t="s">
        <v>157</v>
      </c>
      <c r="J724" s="57" t="s">
        <v>192</v>
      </c>
      <c r="K724" s="22" t="s">
        <v>193</v>
      </c>
      <c r="L724" s="57" t="s">
        <v>158</v>
      </c>
      <c r="M724" s="22">
        <v>1</v>
      </c>
      <c r="V724" s="57" t="s">
        <v>194</v>
      </c>
      <c r="AW724" s="22"/>
      <c r="AX724" s="20" t="s">
        <v>23</v>
      </c>
      <c r="AY724" s="20">
        <v>10</v>
      </c>
      <c r="AZ724" s="20" t="s">
        <v>24</v>
      </c>
      <c r="BA724" s="20">
        <v>90</v>
      </c>
      <c r="BD724" s="14"/>
      <c r="BJ724" t="s">
        <v>171</v>
      </c>
      <c r="BK724" t="s">
        <v>166</v>
      </c>
      <c r="BN724" s="36">
        <v>299</v>
      </c>
      <c r="BO724" s="36">
        <v>299</v>
      </c>
      <c r="BP724">
        <f t="shared" si="60"/>
        <v>408</v>
      </c>
      <c r="BR724" s="38">
        <v>44733</v>
      </c>
      <c r="BS724" s="20" t="s">
        <v>167</v>
      </c>
      <c r="BT724" s="20" t="str">
        <f t="shared" si="59"/>
        <v>InCasa_COR22D721</v>
      </c>
    </row>
    <row r="725" spans="2:72" ht="18.75" customHeight="1" x14ac:dyDescent="0.25">
      <c r="B725" s="20">
        <f t="shared" si="61"/>
        <v>722</v>
      </c>
      <c r="C725" s="22" t="str">
        <f t="shared" si="62"/>
        <v>In Casa #722</v>
      </c>
      <c r="D725" t="str">
        <f t="shared" si="63"/>
        <v>COR22D722</v>
      </c>
      <c r="E725" s="56" t="s">
        <v>207</v>
      </c>
      <c r="F725" s="20">
        <v>1000</v>
      </c>
      <c r="G725" s="63" t="s">
        <v>201</v>
      </c>
      <c r="H725" s="23" t="s">
        <v>157</v>
      </c>
      <c r="J725" s="57" t="s">
        <v>192</v>
      </c>
      <c r="K725" s="22" t="s">
        <v>193</v>
      </c>
      <c r="L725" s="57" t="s">
        <v>158</v>
      </c>
      <c r="M725" s="22">
        <v>1</v>
      </c>
      <c r="V725" s="57" t="s">
        <v>194</v>
      </c>
      <c r="AW725" s="22"/>
      <c r="AX725" s="20" t="s">
        <v>23</v>
      </c>
      <c r="AY725" s="20">
        <v>10</v>
      </c>
      <c r="AZ725" s="20" t="s">
        <v>24</v>
      </c>
      <c r="BA725" s="20">
        <v>90</v>
      </c>
      <c r="BD725" s="14"/>
      <c r="BJ725" t="s">
        <v>171</v>
      </c>
      <c r="BK725" t="s">
        <v>166</v>
      </c>
      <c r="BN725" s="36">
        <v>299</v>
      </c>
      <c r="BO725" s="36">
        <v>299</v>
      </c>
      <c r="BP725">
        <f t="shared" si="60"/>
        <v>408</v>
      </c>
      <c r="BR725" s="38">
        <v>44733</v>
      </c>
      <c r="BS725" s="20" t="s">
        <v>167</v>
      </c>
      <c r="BT725" s="20" t="str">
        <f t="shared" si="59"/>
        <v>InCasa_COR22D722</v>
      </c>
    </row>
    <row r="726" spans="2:72" ht="18.75" customHeight="1" x14ac:dyDescent="0.25">
      <c r="B726" s="20">
        <f t="shared" si="61"/>
        <v>723</v>
      </c>
      <c r="C726" s="22" t="str">
        <f t="shared" si="62"/>
        <v>In Casa #723</v>
      </c>
      <c r="D726" t="str">
        <f t="shared" si="63"/>
        <v>COR22D723</v>
      </c>
      <c r="E726" s="56" t="s">
        <v>207</v>
      </c>
      <c r="F726" s="20">
        <v>1000</v>
      </c>
      <c r="G726" s="63" t="s">
        <v>201</v>
      </c>
      <c r="H726" s="23" t="s">
        <v>157</v>
      </c>
      <c r="J726" s="57" t="s">
        <v>192</v>
      </c>
      <c r="K726" s="22" t="s">
        <v>193</v>
      </c>
      <c r="L726" s="57" t="s">
        <v>158</v>
      </c>
      <c r="M726" s="22">
        <v>1</v>
      </c>
      <c r="V726" s="57" t="s">
        <v>194</v>
      </c>
      <c r="AW726" s="22"/>
      <c r="AX726" s="20" t="s">
        <v>23</v>
      </c>
      <c r="AY726" s="20">
        <v>10</v>
      </c>
      <c r="AZ726" s="20" t="s">
        <v>24</v>
      </c>
      <c r="BA726" s="20">
        <v>90</v>
      </c>
      <c r="BD726" s="14"/>
      <c r="BJ726" t="s">
        <v>171</v>
      </c>
      <c r="BK726" t="s">
        <v>166</v>
      </c>
      <c r="BN726" s="36">
        <v>299</v>
      </c>
      <c r="BO726" s="36">
        <v>299</v>
      </c>
      <c r="BP726">
        <f t="shared" si="60"/>
        <v>408</v>
      </c>
      <c r="BR726" s="38">
        <v>44733</v>
      </c>
      <c r="BS726" s="20" t="s">
        <v>167</v>
      </c>
      <c r="BT726" s="20" t="str">
        <f t="shared" si="59"/>
        <v>InCasa_COR22D723</v>
      </c>
    </row>
    <row r="727" spans="2:72" ht="18.75" customHeight="1" x14ac:dyDescent="0.25">
      <c r="B727" s="20">
        <f t="shared" si="61"/>
        <v>724</v>
      </c>
      <c r="C727" s="22" t="str">
        <f t="shared" si="62"/>
        <v>In Casa #724</v>
      </c>
      <c r="D727" t="str">
        <f t="shared" si="63"/>
        <v>COR22D724</v>
      </c>
      <c r="E727" s="56" t="s">
        <v>207</v>
      </c>
      <c r="F727" s="20">
        <v>1000</v>
      </c>
      <c r="G727" s="63" t="s">
        <v>201</v>
      </c>
      <c r="H727" s="23" t="s">
        <v>157</v>
      </c>
      <c r="J727" s="57" t="s">
        <v>192</v>
      </c>
      <c r="K727" s="22" t="s">
        <v>193</v>
      </c>
      <c r="L727" s="57" t="s">
        <v>158</v>
      </c>
      <c r="M727" s="22">
        <v>1</v>
      </c>
      <c r="V727" s="57" t="s">
        <v>194</v>
      </c>
      <c r="AW727" s="22"/>
      <c r="AX727" s="20" t="s">
        <v>23</v>
      </c>
      <c r="AY727" s="20">
        <v>10</v>
      </c>
      <c r="AZ727" s="20" t="s">
        <v>24</v>
      </c>
      <c r="BA727" s="20">
        <v>90</v>
      </c>
      <c r="BD727" s="14"/>
      <c r="BJ727" t="s">
        <v>171</v>
      </c>
      <c r="BK727" t="s">
        <v>166</v>
      </c>
      <c r="BN727" s="36">
        <v>299</v>
      </c>
      <c r="BO727" s="36">
        <v>299</v>
      </c>
      <c r="BP727">
        <f t="shared" si="60"/>
        <v>408</v>
      </c>
      <c r="BR727" s="38">
        <v>44733</v>
      </c>
      <c r="BS727" s="20" t="s">
        <v>167</v>
      </c>
      <c r="BT727" s="20" t="str">
        <f t="shared" si="59"/>
        <v>InCasa_COR22D724</v>
      </c>
    </row>
    <row r="728" spans="2:72" ht="18.75" customHeight="1" x14ac:dyDescent="0.25">
      <c r="B728" s="20">
        <f t="shared" si="61"/>
        <v>725</v>
      </c>
      <c r="C728" s="22" t="str">
        <f t="shared" si="62"/>
        <v>In Casa #725</v>
      </c>
      <c r="D728" t="str">
        <f t="shared" si="63"/>
        <v>COR22D725</v>
      </c>
      <c r="E728" s="56" t="s">
        <v>207</v>
      </c>
      <c r="F728" s="20">
        <v>1000</v>
      </c>
      <c r="G728" s="63" t="s">
        <v>201</v>
      </c>
      <c r="H728" s="23" t="s">
        <v>157</v>
      </c>
      <c r="J728" s="57" t="s">
        <v>192</v>
      </c>
      <c r="K728" s="22" t="s">
        <v>193</v>
      </c>
      <c r="L728" s="57" t="s">
        <v>158</v>
      </c>
      <c r="M728" s="22">
        <v>1</v>
      </c>
      <c r="V728" s="57" t="s">
        <v>194</v>
      </c>
      <c r="AW728" s="22"/>
      <c r="AX728" s="20" t="s">
        <v>23</v>
      </c>
      <c r="AY728" s="20">
        <v>10</v>
      </c>
      <c r="AZ728" s="20" t="s">
        <v>24</v>
      </c>
      <c r="BA728" s="20">
        <v>90</v>
      </c>
      <c r="BD728" s="14"/>
      <c r="BJ728" t="s">
        <v>171</v>
      </c>
      <c r="BK728" t="s">
        <v>166</v>
      </c>
      <c r="BN728" s="36">
        <v>299</v>
      </c>
      <c r="BO728" s="36">
        <v>299</v>
      </c>
      <c r="BP728">
        <f t="shared" si="60"/>
        <v>408</v>
      </c>
      <c r="BR728" s="38">
        <v>44733</v>
      </c>
      <c r="BS728" s="20" t="s">
        <v>167</v>
      </c>
      <c r="BT728" s="20" t="str">
        <f t="shared" si="59"/>
        <v>InCasa_COR22D725</v>
      </c>
    </row>
    <row r="729" spans="2:72" ht="18.75" customHeight="1" x14ac:dyDescent="0.25">
      <c r="B729" s="20">
        <f t="shared" si="61"/>
        <v>726</v>
      </c>
      <c r="C729" s="22" t="str">
        <f t="shared" si="62"/>
        <v>In Casa #726</v>
      </c>
      <c r="D729" t="str">
        <f t="shared" si="63"/>
        <v>COR22D726</v>
      </c>
      <c r="E729" s="56" t="s">
        <v>207</v>
      </c>
      <c r="F729" s="20">
        <v>1000</v>
      </c>
      <c r="G729" s="63" t="s">
        <v>201</v>
      </c>
      <c r="H729" s="23" t="s">
        <v>157</v>
      </c>
      <c r="J729" s="57" t="s">
        <v>192</v>
      </c>
      <c r="K729" s="22" t="s">
        <v>193</v>
      </c>
      <c r="L729" s="57" t="s">
        <v>158</v>
      </c>
      <c r="M729" s="22">
        <v>1</v>
      </c>
      <c r="V729" s="57" t="s">
        <v>194</v>
      </c>
      <c r="AW729" s="22"/>
      <c r="AX729" s="20" t="s">
        <v>23</v>
      </c>
      <c r="AY729" s="20">
        <v>10</v>
      </c>
      <c r="AZ729" s="20" t="s">
        <v>24</v>
      </c>
      <c r="BA729" s="20">
        <v>90</v>
      </c>
      <c r="BD729" s="14"/>
      <c r="BJ729" t="s">
        <v>171</v>
      </c>
      <c r="BK729" t="s">
        <v>166</v>
      </c>
      <c r="BN729" s="36">
        <v>299</v>
      </c>
      <c r="BO729" s="36">
        <v>299</v>
      </c>
      <c r="BP729">
        <f t="shared" si="60"/>
        <v>408</v>
      </c>
      <c r="BR729" s="38">
        <v>44733</v>
      </c>
      <c r="BS729" s="20" t="s">
        <v>167</v>
      </c>
      <c r="BT729" s="20" t="str">
        <f t="shared" si="59"/>
        <v>InCasa_COR22D726</v>
      </c>
    </row>
    <row r="730" spans="2:72" ht="18.75" customHeight="1" x14ac:dyDescent="0.25">
      <c r="B730" s="20">
        <f t="shared" si="61"/>
        <v>727</v>
      </c>
      <c r="C730" s="22" t="str">
        <f t="shared" si="62"/>
        <v>In Casa #727</v>
      </c>
      <c r="D730" t="str">
        <f t="shared" si="63"/>
        <v>COR22D727</v>
      </c>
      <c r="E730" s="56" t="s">
        <v>207</v>
      </c>
      <c r="F730" s="20">
        <v>1000</v>
      </c>
      <c r="G730" s="63" t="s">
        <v>201</v>
      </c>
      <c r="H730" s="23" t="s">
        <v>157</v>
      </c>
      <c r="J730" s="57" t="s">
        <v>192</v>
      </c>
      <c r="K730" s="22" t="s">
        <v>193</v>
      </c>
      <c r="L730" s="57" t="s">
        <v>158</v>
      </c>
      <c r="M730" s="22">
        <v>1</v>
      </c>
      <c r="V730" s="57" t="s">
        <v>194</v>
      </c>
      <c r="AW730" s="22"/>
      <c r="AX730" s="20" t="s">
        <v>23</v>
      </c>
      <c r="AY730" s="20">
        <v>10</v>
      </c>
      <c r="AZ730" s="20" t="s">
        <v>24</v>
      </c>
      <c r="BA730" s="20">
        <v>90</v>
      </c>
      <c r="BD730" s="14"/>
      <c r="BJ730" t="s">
        <v>171</v>
      </c>
      <c r="BK730" t="s">
        <v>166</v>
      </c>
      <c r="BN730" s="36">
        <v>299</v>
      </c>
      <c r="BO730" s="36">
        <v>299</v>
      </c>
      <c r="BP730">
        <f t="shared" si="60"/>
        <v>408</v>
      </c>
      <c r="BR730" s="38">
        <v>44733</v>
      </c>
      <c r="BS730" s="20" t="s">
        <v>167</v>
      </c>
      <c r="BT730" s="20" t="str">
        <f t="shared" si="59"/>
        <v>InCasa_COR22D727</v>
      </c>
    </row>
    <row r="731" spans="2:72" ht="18.75" customHeight="1" x14ac:dyDescent="0.25">
      <c r="B731" s="20">
        <f t="shared" si="61"/>
        <v>728</v>
      </c>
      <c r="C731" s="22" t="str">
        <f t="shared" si="62"/>
        <v>In Casa #728</v>
      </c>
      <c r="D731" t="str">
        <f t="shared" si="63"/>
        <v>COR22D728</v>
      </c>
      <c r="E731" s="56" t="s">
        <v>207</v>
      </c>
      <c r="F731" s="20">
        <v>1000</v>
      </c>
      <c r="G731" s="63" t="s">
        <v>201</v>
      </c>
      <c r="H731" s="23" t="s">
        <v>157</v>
      </c>
      <c r="J731" s="57" t="s">
        <v>192</v>
      </c>
      <c r="K731" s="22" t="s">
        <v>193</v>
      </c>
      <c r="L731" s="57" t="s">
        <v>158</v>
      </c>
      <c r="M731" s="22">
        <v>1</v>
      </c>
      <c r="V731" s="57" t="s">
        <v>194</v>
      </c>
      <c r="AW731" s="22"/>
      <c r="AX731" s="20" t="s">
        <v>23</v>
      </c>
      <c r="AY731" s="20">
        <v>10</v>
      </c>
      <c r="AZ731" s="20" t="s">
        <v>24</v>
      </c>
      <c r="BA731" s="20">
        <v>90</v>
      </c>
      <c r="BD731" s="14"/>
      <c r="BJ731" t="s">
        <v>171</v>
      </c>
      <c r="BK731" t="s">
        <v>166</v>
      </c>
      <c r="BN731" s="36">
        <v>299</v>
      </c>
      <c r="BO731" s="36">
        <v>299</v>
      </c>
      <c r="BP731">
        <f t="shared" si="60"/>
        <v>408</v>
      </c>
      <c r="BR731" s="38">
        <v>44733</v>
      </c>
      <c r="BS731" s="20" t="s">
        <v>167</v>
      </c>
      <c r="BT731" s="20" t="str">
        <f t="shared" si="59"/>
        <v>InCasa_COR22D728</v>
      </c>
    </row>
    <row r="732" spans="2:72" ht="18.75" customHeight="1" x14ac:dyDescent="0.25">
      <c r="B732" s="20">
        <f t="shared" si="61"/>
        <v>729</v>
      </c>
      <c r="C732" s="22" t="str">
        <f t="shared" si="62"/>
        <v>In Casa #729</v>
      </c>
      <c r="D732" t="str">
        <f t="shared" si="63"/>
        <v>COR22D729</v>
      </c>
      <c r="E732" s="56" t="s">
        <v>207</v>
      </c>
      <c r="F732" s="20">
        <v>1000</v>
      </c>
      <c r="G732" s="63" t="s">
        <v>201</v>
      </c>
      <c r="H732" s="23" t="s">
        <v>157</v>
      </c>
      <c r="J732" s="57" t="s">
        <v>192</v>
      </c>
      <c r="K732" s="22" t="s">
        <v>193</v>
      </c>
      <c r="L732" s="57" t="s">
        <v>158</v>
      </c>
      <c r="M732" s="22">
        <v>1</v>
      </c>
      <c r="V732" s="57" t="s">
        <v>194</v>
      </c>
      <c r="AW732" s="22"/>
      <c r="AX732" s="20" t="s">
        <v>23</v>
      </c>
      <c r="AY732" s="20">
        <v>10</v>
      </c>
      <c r="AZ732" s="20" t="s">
        <v>24</v>
      </c>
      <c r="BA732" s="20">
        <v>90</v>
      </c>
      <c r="BD732" s="14"/>
      <c r="BJ732" t="s">
        <v>171</v>
      </c>
      <c r="BK732" t="s">
        <v>166</v>
      </c>
      <c r="BN732" s="36">
        <v>299</v>
      </c>
      <c r="BO732" s="36">
        <v>299</v>
      </c>
      <c r="BP732">
        <f t="shared" si="60"/>
        <v>408</v>
      </c>
      <c r="BR732" s="38">
        <v>44733</v>
      </c>
      <c r="BS732" s="20" t="s">
        <v>167</v>
      </c>
      <c r="BT732" s="20" t="str">
        <f t="shared" si="59"/>
        <v>InCasa_COR22D729</v>
      </c>
    </row>
    <row r="733" spans="2:72" ht="18.75" customHeight="1" x14ac:dyDescent="0.25">
      <c r="B733" s="20">
        <f t="shared" si="61"/>
        <v>730</v>
      </c>
      <c r="C733" s="22" t="str">
        <f t="shared" si="62"/>
        <v>In Casa #730</v>
      </c>
      <c r="D733" t="str">
        <f t="shared" si="63"/>
        <v>COR22D730</v>
      </c>
      <c r="E733" s="56" t="s">
        <v>207</v>
      </c>
      <c r="F733" s="20">
        <v>1000</v>
      </c>
      <c r="G733" s="63" t="s">
        <v>201</v>
      </c>
      <c r="H733" s="23" t="s">
        <v>157</v>
      </c>
      <c r="J733" s="57" t="s">
        <v>192</v>
      </c>
      <c r="K733" s="22" t="s">
        <v>193</v>
      </c>
      <c r="L733" s="57" t="s">
        <v>158</v>
      </c>
      <c r="M733" s="22">
        <v>1</v>
      </c>
      <c r="V733" s="57" t="s">
        <v>194</v>
      </c>
      <c r="AW733" s="22"/>
      <c r="AX733" s="20" t="s">
        <v>23</v>
      </c>
      <c r="AY733" s="20">
        <v>10</v>
      </c>
      <c r="AZ733" s="20" t="s">
        <v>24</v>
      </c>
      <c r="BA733" s="20">
        <v>90</v>
      </c>
      <c r="BD733" s="14"/>
      <c r="BJ733" t="s">
        <v>171</v>
      </c>
      <c r="BK733" t="s">
        <v>166</v>
      </c>
      <c r="BN733" s="36">
        <v>299</v>
      </c>
      <c r="BO733" s="36">
        <v>299</v>
      </c>
      <c r="BP733">
        <f t="shared" si="60"/>
        <v>408</v>
      </c>
      <c r="BR733" s="38">
        <v>44733</v>
      </c>
      <c r="BS733" s="20" t="s">
        <v>167</v>
      </c>
      <c r="BT733" s="20" t="str">
        <f t="shared" si="59"/>
        <v>InCasa_COR22D730</v>
      </c>
    </row>
    <row r="734" spans="2:72" ht="18.75" customHeight="1" x14ac:dyDescent="0.25">
      <c r="B734" s="20">
        <f t="shared" si="61"/>
        <v>731</v>
      </c>
      <c r="C734" s="22" t="str">
        <f t="shared" si="62"/>
        <v>In Casa #731</v>
      </c>
      <c r="D734" t="str">
        <f t="shared" si="63"/>
        <v>COR22D731</v>
      </c>
      <c r="E734" s="56" t="s">
        <v>207</v>
      </c>
      <c r="F734" s="20">
        <v>1000</v>
      </c>
      <c r="G734" s="63" t="s">
        <v>201</v>
      </c>
      <c r="H734" s="23" t="s">
        <v>157</v>
      </c>
      <c r="J734" s="57" t="s">
        <v>192</v>
      </c>
      <c r="K734" s="22" t="s">
        <v>193</v>
      </c>
      <c r="L734" s="57" t="s">
        <v>158</v>
      </c>
      <c r="M734" s="22">
        <v>1</v>
      </c>
      <c r="V734" s="57" t="s">
        <v>194</v>
      </c>
      <c r="AW734" s="22"/>
      <c r="AX734" s="20" t="s">
        <v>23</v>
      </c>
      <c r="AY734" s="20">
        <v>10</v>
      </c>
      <c r="AZ734" s="20" t="s">
        <v>24</v>
      </c>
      <c r="BA734" s="20">
        <v>90</v>
      </c>
      <c r="BD734" s="14"/>
      <c r="BJ734" t="s">
        <v>171</v>
      </c>
      <c r="BK734" t="s">
        <v>166</v>
      </c>
      <c r="BN734" s="36">
        <v>299</v>
      </c>
      <c r="BO734" s="36">
        <v>299</v>
      </c>
      <c r="BP734">
        <f t="shared" si="60"/>
        <v>408</v>
      </c>
      <c r="BR734" s="38">
        <v>44733</v>
      </c>
      <c r="BS734" s="20" t="s">
        <v>167</v>
      </c>
      <c r="BT734" s="20" t="str">
        <f t="shared" si="59"/>
        <v>InCasa_COR22D731</v>
      </c>
    </row>
    <row r="735" spans="2:72" ht="18.75" customHeight="1" x14ac:dyDescent="0.25">
      <c r="B735" s="20">
        <f t="shared" si="61"/>
        <v>732</v>
      </c>
      <c r="C735" s="22" t="str">
        <f t="shared" si="62"/>
        <v>In Casa #732</v>
      </c>
      <c r="D735" t="str">
        <f t="shared" si="63"/>
        <v>COR22D732</v>
      </c>
      <c r="E735" s="56" t="s">
        <v>207</v>
      </c>
      <c r="F735" s="20">
        <v>1000</v>
      </c>
      <c r="G735" s="63" t="s">
        <v>201</v>
      </c>
      <c r="H735" s="23" t="s">
        <v>157</v>
      </c>
      <c r="J735" s="57" t="s">
        <v>192</v>
      </c>
      <c r="K735" s="22" t="s">
        <v>193</v>
      </c>
      <c r="L735" s="57" t="s">
        <v>158</v>
      </c>
      <c r="M735" s="22">
        <v>1</v>
      </c>
      <c r="V735" s="57" t="s">
        <v>194</v>
      </c>
      <c r="AW735" s="22"/>
      <c r="AX735" s="20" t="s">
        <v>23</v>
      </c>
      <c r="AY735" s="20">
        <v>10</v>
      </c>
      <c r="AZ735" s="20" t="s">
        <v>24</v>
      </c>
      <c r="BA735" s="20">
        <v>90</v>
      </c>
      <c r="BD735" s="14"/>
      <c r="BJ735" t="s">
        <v>171</v>
      </c>
      <c r="BK735" t="s">
        <v>166</v>
      </c>
      <c r="BN735" s="36">
        <v>299</v>
      </c>
      <c r="BO735" s="36">
        <v>299</v>
      </c>
      <c r="BP735">
        <f t="shared" si="60"/>
        <v>408</v>
      </c>
      <c r="BR735" s="38">
        <v>44733</v>
      </c>
      <c r="BS735" s="20" t="s">
        <v>167</v>
      </c>
      <c r="BT735" s="20" t="str">
        <f t="shared" si="59"/>
        <v>InCasa_COR22D732</v>
      </c>
    </row>
    <row r="736" spans="2:72" ht="18.75" customHeight="1" x14ac:dyDescent="0.25">
      <c r="B736" s="20">
        <f t="shared" si="61"/>
        <v>733</v>
      </c>
      <c r="C736" s="22" t="str">
        <f t="shared" si="62"/>
        <v>In Casa #733</v>
      </c>
      <c r="D736" t="str">
        <f t="shared" si="63"/>
        <v>COR22D733</v>
      </c>
      <c r="E736" s="56" t="s">
        <v>207</v>
      </c>
      <c r="F736" s="20">
        <v>1000</v>
      </c>
      <c r="G736" s="63" t="s">
        <v>201</v>
      </c>
      <c r="H736" s="23" t="s">
        <v>157</v>
      </c>
      <c r="J736" s="57" t="s">
        <v>192</v>
      </c>
      <c r="K736" s="22" t="s">
        <v>193</v>
      </c>
      <c r="L736" s="57" t="s">
        <v>158</v>
      </c>
      <c r="M736" s="22">
        <v>1</v>
      </c>
      <c r="V736" s="57" t="s">
        <v>194</v>
      </c>
      <c r="AW736" s="22"/>
      <c r="AX736" s="20" t="s">
        <v>23</v>
      </c>
      <c r="AY736" s="20">
        <v>10</v>
      </c>
      <c r="AZ736" s="20" t="s">
        <v>24</v>
      </c>
      <c r="BA736" s="20">
        <v>90</v>
      </c>
      <c r="BD736" s="14"/>
      <c r="BJ736" t="s">
        <v>171</v>
      </c>
      <c r="BK736" t="s">
        <v>166</v>
      </c>
      <c r="BN736" s="36">
        <v>299</v>
      </c>
      <c r="BO736" s="36">
        <v>299</v>
      </c>
      <c r="BP736">
        <f t="shared" si="60"/>
        <v>408</v>
      </c>
      <c r="BR736" s="38">
        <v>44733</v>
      </c>
      <c r="BS736" s="20" t="s">
        <v>167</v>
      </c>
      <c r="BT736" s="20" t="str">
        <f t="shared" si="59"/>
        <v>InCasa_COR22D733</v>
      </c>
    </row>
    <row r="737" spans="2:72" ht="18.75" customHeight="1" x14ac:dyDescent="0.25">
      <c r="B737" s="20">
        <f t="shared" si="61"/>
        <v>734</v>
      </c>
      <c r="C737" s="22" t="str">
        <f t="shared" si="62"/>
        <v>In Casa #734</v>
      </c>
      <c r="D737" t="str">
        <f t="shared" si="63"/>
        <v>COR22D734</v>
      </c>
      <c r="E737" s="56" t="s">
        <v>207</v>
      </c>
      <c r="F737" s="20">
        <v>1000</v>
      </c>
      <c r="G737" s="63" t="s">
        <v>201</v>
      </c>
      <c r="H737" s="23" t="s">
        <v>157</v>
      </c>
      <c r="J737" s="57" t="s">
        <v>192</v>
      </c>
      <c r="K737" s="22" t="s">
        <v>193</v>
      </c>
      <c r="L737" s="57" t="s">
        <v>158</v>
      </c>
      <c r="M737" s="22">
        <v>1</v>
      </c>
      <c r="V737" s="57" t="s">
        <v>194</v>
      </c>
      <c r="AW737" s="22"/>
      <c r="AX737" s="20" t="s">
        <v>23</v>
      </c>
      <c r="AY737" s="20">
        <v>10</v>
      </c>
      <c r="AZ737" s="20" t="s">
        <v>24</v>
      </c>
      <c r="BA737" s="20">
        <v>90</v>
      </c>
      <c r="BD737" s="14"/>
      <c r="BJ737" t="s">
        <v>171</v>
      </c>
      <c r="BK737" t="s">
        <v>166</v>
      </c>
      <c r="BN737" s="36">
        <v>299</v>
      </c>
      <c r="BO737" s="36">
        <v>299</v>
      </c>
      <c r="BP737">
        <f t="shared" si="60"/>
        <v>408</v>
      </c>
      <c r="BR737" s="38">
        <v>44733</v>
      </c>
      <c r="BS737" s="20" t="s">
        <v>167</v>
      </c>
      <c r="BT737" s="20" t="str">
        <f t="shared" si="59"/>
        <v>InCasa_COR22D734</v>
      </c>
    </row>
    <row r="738" spans="2:72" ht="18.75" customHeight="1" x14ac:dyDescent="0.25">
      <c r="B738" s="20">
        <f t="shared" si="61"/>
        <v>735</v>
      </c>
      <c r="C738" s="22" t="str">
        <f t="shared" si="62"/>
        <v>In Casa #735</v>
      </c>
      <c r="D738" t="str">
        <f t="shared" si="63"/>
        <v>COR22D735</v>
      </c>
      <c r="E738" s="56" t="s">
        <v>207</v>
      </c>
      <c r="F738" s="20">
        <v>1000</v>
      </c>
      <c r="G738" s="63" t="s">
        <v>201</v>
      </c>
      <c r="H738" s="23" t="s">
        <v>157</v>
      </c>
      <c r="J738" s="57" t="s">
        <v>192</v>
      </c>
      <c r="K738" s="22" t="s">
        <v>193</v>
      </c>
      <c r="L738" s="57" t="s">
        <v>158</v>
      </c>
      <c r="M738" s="22">
        <v>1</v>
      </c>
      <c r="V738" s="57" t="s">
        <v>194</v>
      </c>
      <c r="AW738" s="22"/>
      <c r="AX738" s="20" t="s">
        <v>23</v>
      </c>
      <c r="AY738" s="20">
        <v>10</v>
      </c>
      <c r="AZ738" s="20" t="s">
        <v>24</v>
      </c>
      <c r="BA738" s="20">
        <v>90</v>
      </c>
      <c r="BD738" s="14"/>
      <c r="BJ738" t="s">
        <v>171</v>
      </c>
      <c r="BK738" t="s">
        <v>166</v>
      </c>
      <c r="BN738" s="36">
        <v>299</v>
      </c>
      <c r="BO738" s="36">
        <v>299</v>
      </c>
      <c r="BP738">
        <f t="shared" si="60"/>
        <v>408</v>
      </c>
      <c r="BR738" s="38">
        <v>44733</v>
      </c>
      <c r="BS738" s="20" t="s">
        <v>167</v>
      </c>
      <c r="BT738" s="20" t="str">
        <f t="shared" si="59"/>
        <v>InCasa_COR22D735</v>
      </c>
    </row>
    <row r="739" spans="2:72" ht="18.75" customHeight="1" x14ac:dyDescent="0.25">
      <c r="B739" s="20">
        <f t="shared" si="61"/>
        <v>736</v>
      </c>
      <c r="C739" s="22" t="str">
        <f t="shared" si="62"/>
        <v>In Casa #736</v>
      </c>
      <c r="D739" t="str">
        <f t="shared" si="63"/>
        <v>COR22D736</v>
      </c>
      <c r="E739" s="56" t="s">
        <v>207</v>
      </c>
      <c r="F739" s="20">
        <v>1000</v>
      </c>
      <c r="G739" s="63" t="s">
        <v>201</v>
      </c>
      <c r="H739" s="23" t="s">
        <v>157</v>
      </c>
      <c r="J739" s="57" t="s">
        <v>192</v>
      </c>
      <c r="K739" s="22" t="s">
        <v>193</v>
      </c>
      <c r="L739" s="57" t="s">
        <v>158</v>
      </c>
      <c r="M739" s="22">
        <v>1</v>
      </c>
      <c r="V739" s="57" t="s">
        <v>194</v>
      </c>
      <c r="AW739" s="22"/>
      <c r="AX739" s="20" t="s">
        <v>23</v>
      </c>
      <c r="AY739" s="20">
        <v>10</v>
      </c>
      <c r="AZ739" s="20" t="s">
        <v>24</v>
      </c>
      <c r="BA739" s="20">
        <v>90</v>
      </c>
      <c r="BD739" s="14"/>
      <c r="BJ739" t="s">
        <v>171</v>
      </c>
      <c r="BK739" t="s">
        <v>166</v>
      </c>
      <c r="BN739" s="36">
        <v>299</v>
      </c>
      <c r="BO739" s="36">
        <v>299</v>
      </c>
      <c r="BP739">
        <f t="shared" si="60"/>
        <v>408</v>
      </c>
      <c r="BR739" s="38">
        <v>44733</v>
      </c>
      <c r="BS739" s="20" t="s">
        <v>167</v>
      </c>
      <c r="BT739" s="20" t="str">
        <f t="shared" si="59"/>
        <v>InCasa_COR22D736</v>
      </c>
    </row>
    <row r="740" spans="2:72" ht="18.75" customHeight="1" x14ac:dyDescent="0.25">
      <c r="B740" s="20">
        <f t="shared" si="61"/>
        <v>737</v>
      </c>
      <c r="C740" s="22" t="str">
        <f t="shared" si="62"/>
        <v>In Casa #737</v>
      </c>
      <c r="D740" t="str">
        <f t="shared" si="63"/>
        <v>COR22D737</v>
      </c>
      <c r="E740" s="56" t="s">
        <v>207</v>
      </c>
      <c r="F740" s="20">
        <v>1000</v>
      </c>
      <c r="G740" s="63" t="s">
        <v>201</v>
      </c>
      <c r="H740" s="23" t="s">
        <v>157</v>
      </c>
      <c r="J740" s="57" t="s">
        <v>192</v>
      </c>
      <c r="K740" s="22" t="s">
        <v>193</v>
      </c>
      <c r="L740" s="57" t="s">
        <v>158</v>
      </c>
      <c r="M740" s="22">
        <v>1</v>
      </c>
      <c r="V740" s="57" t="s">
        <v>194</v>
      </c>
      <c r="AW740" s="22"/>
      <c r="AX740" s="20" t="s">
        <v>23</v>
      </c>
      <c r="AY740" s="20">
        <v>10</v>
      </c>
      <c r="AZ740" s="20" t="s">
        <v>24</v>
      </c>
      <c r="BA740" s="20">
        <v>90</v>
      </c>
      <c r="BD740" s="14"/>
      <c r="BJ740" t="s">
        <v>171</v>
      </c>
      <c r="BK740" t="s">
        <v>166</v>
      </c>
      <c r="BN740" s="36">
        <v>299</v>
      </c>
      <c r="BO740" s="36">
        <v>299</v>
      </c>
      <c r="BP740">
        <f t="shared" si="60"/>
        <v>408</v>
      </c>
      <c r="BR740" s="38">
        <v>44733</v>
      </c>
      <c r="BS740" s="20" t="s">
        <v>167</v>
      </c>
      <c r="BT740" s="20" t="str">
        <f t="shared" si="59"/>
        <v>InCasa_COR22D737</v>
      </c>
    </row>
    <row r="741" spans="2:72" ht="18.75" customHeight="1" x14ac:dyDescent="0.25">
      <c r="B741" s="20">
        <f t="shared" si="61"/>
        <v>738</v>
      </c>
      <c r="C741" s="22" t="str">
        <f t="shared" si="62"/>
        <v>In Casa #738</v>
      </c>
      <c r="D741" t="str">
        <f t="shared" si="63"/>
        <v>COR22D738</v>
      </c>
      <c r="E741" s="56" t="s">
        <v>207</v>
      </c>
      <c r="F741" s="20">
        <v>1000</v>
      </c>
      <c r="G741" s="63" t="s">
        <v>201</v>
      </c>
      <c r="H741" s="23" t="s">
        <v>157</v>
      </c>
      <c r="J741" s="57" t="s">
        <v>192</v>
      </c>
      <c r="K741" s="22" t="s">
        <v>193</v>
      </c>
      <c r="L741" s="57" t="s">
        <v>158</v>
      </c>
      <c r="M741" s="22">
        <v>1</v>
      </c>
      <c r="V741" s="57" t="s">
        <v>194</v>
      </c>
      <c r="AW741" s="22"/>
      <c r="AX741" s="20" t="s">
        <v>23</v>
      </c>
      <c r="AY741" s="20">
        <v>10</v>
      </c>
      <c r="AZ741" s="20" t="s">
        <v>24</v>
      </c>
      <c r="BA741" s="20">
        <v>90</v>
      </c>
      <c r="BD741" s="14"/>
      <c r="BJ741" t="s">
        <v>171</v>
      </c>
      <c r="BK741" t="s">
        <v>166</v>
      </c>
      <c r="BN741" s="36">
        <v>299</v>
      </c>
      <c r="BO741" s="36">
        <v>299</v>
      </c>
      <c r="BP741">
        <f t="shared" si="60"/>
        <v>408</v>
      </c>
      <c r="BR741" s="38">
        <v>44733</v>
      </c>
      <c r="BS741" s="20" t="s">
        <v>167</v>
      </c>
      <c r="BT741" s="20" t="str">
        <f t="shared" si="59"/>
        <v>InCasa_COR22D738</v>
      </c>
    </row>
    <row r="742" spans="2:72" ht="18.75" customHeight="1" x14ac:dyDescent="0.25">
      <c r="B742" s="20">
        <f t="shared" si="61"/>
        <v>739</v>
      </c>
      <c r="C742" s="22" t="str">
        <f t="shared" si="62"/>
        <v>In Casa #739</v>
      </c>
      <c r="D742" t="str">
        <f t="shared" si="63"/>
        <v>COR22D739</v>
      </c>
      <c r="E742" s="56" t="s">
        <v>207</v>
      </c>
      <c r="F742" s="20">
        <v>1000</v>
      </c>
      <c r="G742" s="63" t="s">
        <v>201</v>
      </c>
      <c r="H742" s="23" t="s">
        <v>157</v>
      </c>
      <c r="J742" s="57" t="s">
        <v>192</v>
      </c>
      <c r="K742" s="22" t="s">
        <v>193</v>
      </c>
      <c r="L742" s="57" t="s">
        <v>158</v>
      </c>
      <c r="M742" s="22">
        <v>1</v>
      </c>
      <c r="V742" s="57" t="s">
        <v>194</v>
      </c>
      <c r="AW742" s="22"/>
      <c r="AX742" s="20" t="s">
        <v>23</v>
      </c>
      <c r="AY742" s="20">
        <v>10</v>
      </c>
      <c r="AZ742" s="20" t="s">
        <v>24</v>
      </c>
      <c r="BA742" s="20">
        <v>90</v>
      </c>
      <c r="BD742" s="14"/>
      <c r="BJ742" t="s">
        <v>171</v>
      </c>
      <c r="BK742" t="s">
        <v>166</v>
      </c>
      <c r="BN742" s="36">
        <v>299</v>
      </c>
      <c r="BO742" s="36">
        <v>299</v>
      </c>
      <c r="BP742">
        <f t="shared" si="60"/>
        <v>408</v>
      </c>
      <c r="BR742" s="38">
        <v>44733</v>
      </c>
      <c r="BS742" s="20" t="s">
        <v>167</v>
      </c>
      <c r="BT742" s="20" t="str">
        <f t="shared" si="59"/>
        <v>InCasa_COR22D739</v>
      </c>
    </row>
    <row r="743" spans="2:72" ht="18.75" customHeight="1" x14ac:dyDescent="0.25">
      <c r="B743" s="20">
        <f t="shared" si="61"/>
        <v>740</v>
      </c>
      <c r="C743" s="22" t="str">
        <f t="shared" si="62"/>
        <v>In Casa #740</v>
      </c>
      <c r="D743" t="str">
        <f t="shared" si="63"/>
        <v>COR22D740</v>
      </c>
      <c r="E743" s="56" t="s">
        <v>207</v>
      </c>
      <c r="F743" s="20">
        <v>1000</v>
      </c>
      <c r="G743" s="63" t="s">
        <v>201</v>
      </c>
      <c r="H743" s="23" t="s">
        <v>157</v>
      </c>
      <c r="J743" s="57" t="s">
        <v>192</v>
      </c>
      <c r="K743" s="22" t="s">
        <v>193</v>
      </c>
      <c r="L743" s="57" t="s">
        <v>158</v>
      </c>
      <c r="M743" s="22">
        <v>1</v>
      </c>
      <c r="V743" s="57" t="s">
        <v>194</v>
      </c>
      <c r="AW743" s="22"/>
      <c r="AX743" s="20" t="s">
        <v>23</v>
      </c>
      <c r="AY743" s="20">
        <v>10</v>
      </c>
      <c r="AZ743" s="20" t="s">
        <v>24</v>
      </c>
      <c r="BA743" s="20">
        <v>90</v>
      </c>
      <c r="BD743" s="14"/>
      <c r="BJ743" t="s">
        <v>171</v>
      </c>
      <c r="BK743" t="s">
        <v>166</v>
      </c>
      <c r="BN743" s="36">
        <v>299</v>
      </c>
      <c r="BO743" s="36">
        <v>299</v>
      </c>
      <c r="BP743">
        <f t="shared" si="60"/>
        <v>408</v>
      </c>
      <c r="BR743" s="38">
        <v>44733</v>
      </c>
      <c r="BS743" s="20" t="s">
        <v>167</v>
      </c>
      <c r="BT743" s="20" t="str">
        <f t="shared" si="59"/>
        <v>InCasa_COR22D740</v>
      </c>
    </row>
    <row r="744" spans="2:72" ht="18.75" customHeight="1" x14ac:dyDescent="0.25">
      <c r="B744" s="20">
        <f t="shared" si="61"/>
        <v>741</v>
      </c>
      <c r="C744" s="22" t="str">
        <f t="shared" si="62"/>
        <v>In Casa #741</v>
      </c>
      <c r="D744" t="str">
        <f t="shared" si="63"/>
        <v>COR22D741</v>
      </c>
      <c r="E744" s="56" t="s">
        <v>207</v>
      </c>
      <c r="F744" s="20">
        <v>1000</v>
      </c>
      <c r="G744" s="63" t="s">
        <v>201</v>
      </c>
      <c r="H744" s="23" t="s">
        <v>157</v>
      </c>
      <c r="J744" s="57" t="s">
        <v>192</v>
      </c>
      <c r="K744" s="22" t="s">
        <v>193</v>
      </c>
      <c r="L744" s="57" t="s">
        <v>158</v>
      </c>
      <c r="M744" s="22">
        <v>1</v>
      </c>
      <c r="V744" s="57" t="s">
        <v>194</v>
      </c>
      <c r="AW744" s="22"/>
      <c r="AX744" s="20" t="s">
        <v>23</v>
      </c>
      <c r="AY744" s="20">
        <v>10</v>
      </c>
      <c r="AZ744" s="20" t="s">
        <v>24</v>
      </c>
      <c r="BA744" s="20">
        <v>90</v>
      </c>
      <c r="BD744" s="14"/>
      <c r="BJ744" t="s">
        <v>171</v>
      </c>
      <c r="BK744" t="s">
        <v>166</v>
      </c>
      <c r="BN744" s="36">
        <v>299</v>
      </c>
      <c r="BO744" s="36">
        <v>299</v>
      </c>
      <c r="BP744">
        <f t="shared" si="60"/>
        <v>408</v>
      </c>
      <c r="BR744" s="38">
        <v>44733</v>
      </c>
      <c r="BS744" s="20" t="s">
        <v>167</v>
      </c>
      <c r="BT744" s="20" t="str">
        <f t="shared" si="59"/>
        <v>InCasa_COR22D741</v>
      </c>
    </row>
    <row r="745" spans="2:72" ht="18.75" customHeight="1" x14ac:dyDescent="0.25">
      <c r="B745" s="20">
        <f t="shared" si="61"/>
        <v>742</v>
      </c>
      <c r="C745" s="22" t="str">
        <f t="shared" si="62"/>
        <v>In Casa #742</v>
      </c>
      <c r="D745" t="str">
        <f t="shared" si="63"/>
        <v>COR22D742</v>
      </c>
      <c r="E745" s="56" t="s">
        <v>207</v>
      </c>
      <c r="F745" s="20">
        <v>1000</v>
      </c>
      <c r="G745" s="63" t="s">
        <v>201</v>
      </c>
      <c r="H745" s="23" t="s">
        <v>157</v>
      </c>
      <c r="J745" s="57" t="s">
        <v>192</v>
      </c>
      <c r="K745" s="22" t="s">
        <v>193</v>
      </c>
      <c r="L745" s="57" t="s">
        <v>158</v>
      </c>
      <c r="M745" s="22">
        <v>1</v>
      </c>
      <c r="V745" s="57" t="s">
        <v>194</v>
      </c>
      <c r="AW745" s="22"/>
      <c r="AX745" s="20" t="s">
        <v>23</v>
      </c>
      <c r="AY745" s="20">
        <v>10</v>
      </c>
      <c r="AZ745" s="20" t="s">
        <v>24</v>
      </c>
      <c r="BA745" s="20">
        <v>90</v>
      </c>
      <c r="BD745" s="14"/>
      <c r="BJ745" t="s">
        <v>171</v>
      </c>
      <c r="BK745" t="s">
        <v>166</v>
      </c>
      <c r="BN745" s="36">
        <v>299</v>
      </c>
      <c r="BO745" s="36">
        <v>299</v>
      </c>
      <c r="BP745">
        <f t="shared" si="60"/>
        <v>408</v>
      </c>
      <c r="BR745" s="38">
        <v>44733</v>
      </c>
      <c r="BS745" s="20" t="s">
        <v>167</v>
      </c>
      <c r="BT745" s="20" t="str">
        <f t="shared" si="59"/>
        <v>InCasa_COR22D742</v>
      </c>
    </row>
    <row r="746" spans="2:72" ht="18.75" customHeight="1" x14ac:dyDescent="0.25">
      <c r="B746" s="20">
        <f t="shared" si="61"/>
        <v>743</v>
      </c>
      <c r="C746" s="22" t="str">
        <f t="shared" si="62"/>
        <v>In Casa #743</v>
      </c>
      <c r="D746" t="str">
        <f t="shared" si="63"/>
        <v>COR22D743</v>
      </c>
      <c r="E746" s="56" t="s">
        <v>207</v>
      </c>
      <c r="F746" s="20">
        <v>1000</v>
      </c>
      <c r="G746" s="63" t="s">
        <v>201</v>
      </c>
      <c r="H746" s="23" t="s">
        <v>157</v>
      </c>
      <c r="J746" s="57" t="s">
        <v>192</v>
      </c>
      <c r="K746" s="22" t="s">
        <v>193</v>
      </c>
      <c r="L746" s="57" t="s">
        <v>158</v>
      </c>
      <c r="M746" s="22">
        <v>1</v>
      </c>
      <c r="V746" s="57" t="s">
        <v>194</v>
      </c>
      <c r="AW746" s="22"/>
      <c r="AX746" s="20" t="s">
        <v>23</v>
      </c>
      <c r="AY746" s="20">
        <v>10</v>
      </c>
      <c r="AZ746" s="20" t="s">
        <v>24</v>
      </c>
      <c r="BA746" s="20">
        <v>90</v>
      </c>
      <c r="BD746" s="14"/>
      <c r="BJ746" t="s">
        <v>171</v>
      </c>
      <c r="BK746" t="s">
        <v>166</v>
      </c>
      <c r="BN746" s="36">
        <v>299</v>
      </c>
      <c r="BO746" s="36">
        <v>299</v>
      </c>
      <c r="BP746">
        <f t="shared" si="60"/>
        <v>408</v>
      </c>
      <c r="BR746" s="38">
        <v>44733</v>
      </c>
      <c r="BS746" s="20" t="s">
        <v>167</v>
      </c>
      <c r="BT746" s="20" t="str">
        <f t="shared" si="59"/>
        <v>InCasa_COR22D743</v>
      </c>
    </row>
    <row r="747" spans="2:72" ht="18.75" customHeight="1" x14ac:dyDescent="0.25">
      <c r="B747" s="20">
        <f t="shared" si="61"/>
        <v>744</v>
      </c>
      <c r="C747" s="22" t="str">
        <f t="shared" si="62"/>
        <v>In Casa #744</v>
      </c>
      <c r="D747" t="str">
        <f t="shared" si="63"/>
        <v>COR22D744</v>
      </c>
      <c r="E747" s="56" t="s">
        <v>207</v>
      </c>
      <c r="F747" s="20">
        <v>1000</v>
      </c>
      <c r="G747" s="63" t="s">
        <v>201</v>
      </c>
      <c r="H747" s="23" t="s">
        <v>157</v>
      </c>
      <c r="J747" s="57" t="s">
        <v>192</v>
      </c>
      <c r="K747" s="22" t="s">
        <v>193</v>
      </c>
      <c r="L747" s="57" t="s">
        <v>158</v>
      </c>
      <c r="M747" s="22">
        <v>1</v>
      </c>
      <c r="V747" s="57" t="s">
        <v>194</v>
      </c>
      <c r="AW747" s="22"/>
      <c r="AX747" s="20" t="s">
        <v>23</v>
      </c>
      <c r="AY747" s="20">
        <v>10</v>
      </c>
      <c r="AZ747" s="20" t="s">
        <v>24</v>
      </c>
      <c r="BA747" s="20">
        <v>90</v>
      </c>
      <c r="BD747" s="14"/>
      <c r="BJ747" t="s">
        <v>171</v>
      </c>
      <c r="BK747" t="s">
        <v>166</v>
      </c>
      <c r="BN747" s="36">
        <v>299</v>
      </c>
      <c r="BO747" s="36">
        <v>299</v>
      </c>
      <c r="BP747">
        <f t="shared" si="60"/>
        <v>408</v>
      </c>
      <c r="BR747" s="38">
        <v>44733</v>
      </c>
      <c r="BS747" s="20" t="s">
        <v>167</v>
      </c>
      <c r="BT747" s="20" t="str">
        <f t="shared" si="59"/>
        <v>InCasa_COR22D744</v>
      </c>
    </row>
    <row r="748" spans="2:72" ht="18.75" customHeight="1" x14ac:dyDescent="0.25">
      <c r="B748" s="20">
        <f t="shared" si="61"/>
        <v>745</v>
      </c>
      <c r="C748" s="22" t="str">
        <f t="shared" si="62"/>
        <v>In Casa #745</v>
      </c>
      <c r="D748" t="str">
        <f t="shared" si="63"/>
        <v>COR22D745</v>
      </c>
      <c r="E748" s="56" t="s">
        <v>207</v>
      </c>
      <c r="F748" s="20">
        <v>1000</v>
      </c>
      <c r="G748" s="63" t="s">
        <v>201</v>
      </c>
      <c r="H748" s="23" t="s">
        <v>157</v>
      </c>
      <c r="J748" s="57" t="s">
        <v>192</v>
      </c>
      <c r="K748" s="22" t="s">
        <v>193</v>
      </c>
      <c r="L748" s="57" t="s">
        <v>158</v>
      </c>
      <c r="M748" s="22">
        <v>1</v>
      </c>
      <c r="V748" s="57" t="s">
        <v>194</v>
      </c>
      <c r="AW748" s="22"/>
      <c r="AX748" s="20" t="s">
        <v>23</v>
      </c>
      <c r="AY748" s="20">
        <v>10</v>
      </c>
      <c r="AZ748" s="20" t="s">
        <v>24</v>
      </c>
      <c r="BA748" s="20">
        <v>90</v>
      </c>
      <c r="BD748" s="14"/>
      <c r="BJ748" t="s">
        <v>171</v>
      </c>
      <c r="BK748" t="s">
        <v>166</v>
      </c>
      <c r="BN748" s="36">
        <v>299</v>
      </c>
      <c r="BO748" s="36">
        <v>299</v>
      </c>
      <c r="BP748">
        <f t="shared" si="60"/>
        <v>408</v>
      </c>
      <c r="BR748" s="38">
        <v>44733</v>
      </c>
      <c r="BS748" s="20" t="s">
        <v>167</v>
      </c>
      <c r="BT748" s="20" t="str">
        <f t="shared" si="59"/>
        <v>InCasa_COR22D745</v>
      </c>
    </row>
    <row r="749" spans="2:72" ht="18.75" customHeight="1" x14ac:dyDescent="0.25">
      <c r="B749" s="20">
        <f t="shared" si="61"/>
        <v>746</v>
      </c>
      <c r="C749" s="22" t="str">
        <f t="shared" si="62"/>
        <v>In Casa #746</v>
      </c>
      <c r="D749" t="str">
        <f t="shared" si="63"/>
        <v>COR22D746</v>
      </c>
      <c r="E749" s="56" t="s">
        <v>207</v>
      </c>
      <c r="F749" s="20">
        <v>1000</v>
      </c>
      <c r="G749" s="63" t="s">
        <v>201</v>
      </c>
      <c r="H749" s="23" t="s">
        <v>157</v>
      </c>
      <c r="J749" s="57" t="s">
        <v>192</v>
      </c>
      <c r="K749" s="22" t="s">
        <v>193</v>
      </c>
      <c r="L749" s="57" t="s">
        <v>158</v>
      </c>
      <c r="M749" s="22">
        <v>1</v>
      </c>
      <c r="V749" s="57" t="s">
        <v>194</v>
      </c>
      <c r="AW749" s="22"/>
      <c r="AX749" s="20" t="s">
        <v>23</v>
      </c>
      <c r="AY749" s="20">
        <v>10</v>
      </c>
      <c r="AZ749" s="20" t="s">
        <v>24</v>
      </c>
      <c r="BA749" s="20">
        <v>90</v>
      </c>
      <c r="BD749" s="14"/>
      <c r="BJ749" t="s">
        <v>171</v>
      </c>
      <c r="BK749" t="s">
        <v>166</v>
      </c>
      <c r="BN749" s="36">
        <v>299</v>
      </c>
      <c r="BO749" s="36">
        <v>299</v>
      </c>
      <c r="BP749">
        <f t="shared" si="60"/>
        <v>408</v>
      </c>
      <c r="BR749" s="38">
        <v>44733</v>
      </c>
      <c r="BS749" s="20" t="s">
        <v>167</v>
      </c>
      <c r="BT749" s="20" t="str">
        <f t="shared" si="59"/>
        <v>InCasa_COR22D746</v>
      </c>
    </row>
    <row r="750" spans="2:72" ht="18.75" customHeight="1" x14ac:dyDescent="0.25">
      <c r="B750" s="20">
        <f t="shared" si="61"/>
        <v>747</v>
      </c>
      <c r="C750" s="22" t="str">
        <f t="shared" si="62"/>
        <v>In Casa #747</v>
      </c>
      <c r="D750" t="str">
        <f t="shared" si="63"/>
        <v>COR22D747</v>
      </c>
      <c r="E750" s="56" t="s">
        <v>207</v>
      </c>
      <c r="F750" s="20">
        <v>1000</v>
      </c>
      <c r="G750" s="63" t="s">
        <v>201</v>
      </c>
      <c r="H750" s="23" t="s">
        <v>157</v>
      </c>
      <c r="J750" s="57" t="s">
        <v>192</v>
      </c>
      <c r="K750" s="22" t="s">
        <v>193</v>
      </c>
      <c r="L750" s="57" t="s">
        <v>158</v>
      </c>
      <c r="M750" s="22">
        <v>1</v>
      </c>
      <c r="V750" s="57" t="s">
        <v>194</v>
      </c>
      <c r="AW750" s="22"/>
      <c r="AX750" s="20" t="s">
        <v>23</v>
      </c>
      <c r="AY750" s="20">
        <v>10</v>
      </c>
      <c r="AZ750" s="20" t="s">
        <v>24</v>
      </c>
      <c r="BA750" s="20">
        <v>90</v>
      </c>
      <c r="BD750" s="14"/>
      <c r="BJ750" t="s">
        <v>171</v>
      </c>
      <c r="BK750" t="s">
        <v>166</v>
      </c>
      <c r="BN750" s="36">
        <v>299</v>
      </c>
      <c r="BO750" s="36">
        <v>299</v>
      </c>
      <c r="BP750">
        <f t="shared" si="60"/>
        <v>408</v>
      </c>
      <c r="BR750" s="38">
        <v>44733</v>
      </c>
      <c r="BS750" s="20" t="s">
        <v>167</v>
      </c>
      <c r="BT750" s="20" t="str">
        <f t="shared" si="59"/>
        <v>InCasa_COR22D747</v>
      </c>
    </row>
    <row r="751" spans="2:72" ht="18.75" customHeight="1" x14ac:dyDescent="0.25">
      <c r="B751" s="20">
        <f t="shared" si="61"/>
        <v>748</v>
      </c>
      <c r="C751" s="22" t="str">
        <f t="shared" si="62"/>
        <v>In Casa #748</v>
      </c>
      <c r="D751" t="str">
        <f t="shared" si="63"/>
        <v>COR22D748</v>
      </c>
      <c r="E751" s="56" t="s">
        <v>207</v>
      </c>
      <c r="F751" s="20">
        <v>1000</v>
      </c>
      <c r="G751" s="63" t="s">
        <v>201</v>
      </c>
      <c r="H751" s="23" t="s">
        <v>157</v>
      </c>
      <c r="J751" s="57" t="s">
        <v>192</v>
      </c>
      <c r="K751" s="22" t="s">
        <v>193</v>
      </c>
      <c r="L751" s="57" t="s">
        <v>158</v>
      </c>
      <c r="M751" s="22">
        <v>1</v>
      </c>
      <c r="V751" s="57" t="s">
        <v>194</v>
      </c>
      <c r="AW751" s="22"/>
      <c r="AX751" s="20" t="s">
        <v>23</v>
      </c>
      <c r="AY751" s="20">
        <v>10</v>
      </c>
      <c r="AZ751" s="20" t="s">
        <v>24</v>
      </c>
      <c r="BA751" s="20">
        <v>90</v>
      </c>
      <c r="BD751" s="14"/>
      <c r="BJ751" t="s">
        <v>171</v>
      </c>
      <c r="BK751" t="s">
        <v>166</v>
      </c>
      <c r="BN751" s="36">
        <v>299</v>
      </c>
      <c r="BO751" s="36">
        <v>299</v>
      </c>
      <c r="BP751">
        <f t="shared" si="60"/>
        <v>408</v>
      </c>
      <c r="BR751" s="38">
        <v>44733</v>
      </c>
      <c r="BS751" s="20" t="s">
        <v>167</v>
      </c>
      <c r="BT751" s="20" t="str">
        <f t="shared" si="59"/>
        <v>InCasa_COR22D748</v>
      </c>
    </row>
    <row r="752" spans="2:72" ht="18.75" customHeight="1" x14ac:dyDescent="0.25">
      <c r="B752" s="20">
        <f t="shared" si="61"/>
        <v>749</v>
      </c>
      <c r="C752" s="22" t="str">
        <f t="shared" si="62"/>
        <v>In Casa #749</v>
      </c>
      <c r="D752" t="str">
        <f t="shared" si="63"/>
        <v>COR22D749</v>
      </c>
      <c r="E752" s="56" t="s">
        <v>207</v>
      </c>
      <c r="F752" s="20">
        <v>1000</v>
      </c>
      <c r="G752" s="63" t="s">
        <v>201</v>
      </c>
      <c r="H752" s="23" t="s">
        <v>157</v>
      </c>
      <c r="J752" s="57" t="s">
        <v>192</v>
      </c>
      <c r="K752" s="22" t="s">
        <v>193</v>
      </c>
      <c r="L752" s="57" t="s">
        <v>158</v>
      </c>
      <c r="M752" s="22">
        <v>1</v>
      </c>
      <c r="V752" s="57" t="s">
        <v>194</v>
      </c>
      <c r="AW752" s="22"/>
      <c r="AX752" s="20" t="s">
        <v>23</v>
      </c>
      <c r="AY752" s="20">
        <v>10</v>
      </c>
      <c r="AZ752" s="20" t="s">
        <v>24</v>
      </c>
      <c r="BA752" s="20">
        <v>90</v>
      </c>
      <c r="BD752" s="14"/>
      <c r="BJ752" t="s">
        <v>171</v>
      </c>
      <c r="BK752" t="s">
        <v>166</v>
      </c>
      <c r="BN752" s="36">
        <v>299</v>
      </c>
      <c r="BO752" s="36">
        <v>299</v>
      </c>
      <c r="BP752">
        <f t="shared" si="60"/>
        <v>408</v>
      </c>
      <c r="BR752" s="38">
        <v>44733</v>
      </c>
      <c r="BS752" s="20" t="s">
        <v>167</v>
      </c>
      <c r="BT752" s="20" t="str">
        <f t="shared" si="59"/>
        <v>InCasa_COR22D749</v>
      </c>
    </row>
    <row r="753" spans="2:72" ht="18.75" customHeight="1" x14ac:dyDescent="0.25">
      <c r="B753" s="20">
        <f t="shared" si="61"/>
        <v>750</v>
      </c>
      <c r="C753" s="22" t="str">
        <f t="shared" si="62"/>
        <v>In Casa #750</v>
      </c>
      <c r="D753" t="str">
        <f t="shared" si="63"/>
        <v>COR22D750</v>
      </c>
      <c r="E753" s="56" t="s">
        <v>207</v>
      </c>
      <c r="F753" s="20">
        <v>1000</v>
      </c>
      <c r="G753" s="63" t="s">
        <v>201</v>
      </c>
      <c r="H753" s="23" t="s">
        <v>157</v>
      </c>
      <c r="J753" s="57" t="s">
        <v>192</v>
      </c>
      <c r="K753" s="22" t="s">
        <v>193</v>
      </c>
      <c r="L753" s="57" t="s">
        <v>158</v>
      </c>
      <c r="M753" s="22">
        <v>1</v>
      </c>
      <c r="V753" s="57" t="s">
        <v>194</v>
      </c>
      <c r="AW753" s="22"/>
      <c r="AX753" s="20" t="s">
        <v>23</v>
      </c>
      <c r="AY753" s="20">
        <v>10</v>
      </c>
      <c r="AZ753" s="20" t="s">
        <v>24</v>
      </c>
      <c r="BA753" s="20">
        <v>90</v>
      </c>
      <c r="BD753" s="14"/>
      <c r="BJ753" t="s">
        <v>171</v>
      </c>
      <c r="BK753" t="s">
        <v>166</v>
      </c>
      <c r="BN753" s="36">
        <v>299</v>
      </c>
      <c r="BO753" s="36">
        <v>299</v>
      </c>
      <c r="BP753">
        <f t="shared" si="60"/>
        <v>408</v>
      </c>
      <c r="BR753" s="38">
        <v>44733</v>
      </c>
      <c r="BS753" s="20" t="s">
        <v>167</v>
      </c>
      <c r="BT753" s="20" t="str">
        <f t="shared" si="59"/>
        <v>InCasa_COR22D750</v>
      </c>
    </row>
    <row r="754" spans="2:72" ht="18.75" customHeight="1" x14ac:dyDescent="0.25">
      <c r="B754" s="20">
        <f t="shared" si="61"/>
        <v>751</v>
      </c>
      <c r="C754" s="22" t="str">
        <f t="shared" si="62"/>
        <v>In Casa #751</v>
      </c>
      <c r="D754" t="str">
        <f t="shared" si="63"/>
        <v>COR22D751</v>
      </c>
      <c r="E754" s="56" t="s">
        <v>207</v>
      </c>
      <c r="F754" s="20">
        <v>1000</v>
      </c>
      <c r="G754" s="63" t="s">
        <v>201</v>
      </c>
      <c r="H754" s="23" t="s">
        <v>157</v>
      </c>
      <c r="J754" s="57" t="s">
        <v>192</v>
      </c>
      <c r="K754" s="22" t="s">
        <v>193</v>
      </c>
      <c r="L754" s="57" t="s">
        <v>158</v>
      </c>
      <c r="M754" s="22">
        <v>1</v>
      </c>
      <c r="V754" s="57" t="s">
        <v>194</v>
      </c>
      <c r="AW754" s="22"/>
      <c r="AX754" s="20" t="s">
        <v>23</v>
      </c>
      <c r="AY754" s="20">
        <v>10</v>
      </c>
      <c r="AZ754" s="20" t="s">
        <v>24</v>
      </c>
      <c r="BA754" s="20">
        <v>90</v>
      </c>
      <c r="BD754" s="14"/>
      <c r="BJ754" t="s">
        <v>171</v>
      </c>
      <c r="BK754" t="s">
        <v>166</v>
      </c>
      <c r="BN754" s="36">
        <v>299</v>
      </c>
      <c r="BO754" s="36">
        <v>299</v>
      </c>
      <c r="BP754">
        <f t="shared" si="60"/>
        <v>408</v>
      </c>
      <c r="BR754" s="38">
        <v>44733</v>
      </c>
      <c r="BS754" s="20" t="s">
        <v>167</v>
      </c>
      <c r="BT754" s="20" t="str">
        <f t="shared" si="59"/>
        <v>InCasa_COR22D751</v>
      </c>
    </row>
    <row r="755" spans="2:72" ht="18.75" customHeight="1" x14ac:dyDescent="0.25">
      <c r="B755" s="20">
        <f t="shared" si="61"/>
        <v>752</v>
      </c>
      <c r="C755" s="22" t="str">
        <f t="shared" si="62"/>
        <v>In Casa #752</v>
      </c>
      <c r="D755" t="str">
        <f t="shared" si="63"/>
        <v>COR22D752</v>
      </c>
      <c r="E755" s="56" t="s">
        <v>207</v>
      </c>
      <c r="F755" s="20">
        <v>1000</v>
      </c>
      <c r="G755" s="63" t="s">
        <v>201</v>
      </c>
      <c r="H755" s="23" t="s">
        <v>157</v>
      </c>
      <c r="J755" s="57" t="s">
        <v>192</v>
      </c>
      <c r="K755" s="22" t="s">
        <v>193</v>
      </c>
      <c r="L755" s="57" t="s">
        <v>158</v>
      </c>
      <c r="M755" s="22">
        <v>1</v>
      </c>
      <c r="V755" s="57" t="s">
        <v>194</v>
      </c>
      <c r="AW755" s="22"/>
      <c r="AX755" s="20" t="s">
        <v>23</v>
      </c>
      <c r="AY755" s="20">
        <v>10</v>
      </c>
      <c r="AZ755" s="20" t="s">
        <v>24</v>
      </c>
      <c r="BA755" s="20">
        <v>90</v>
      </c>
      <c r="BD755" s="14"/>
      <c r="BJ755" t="s">
        <v>171</v>
      </c>
      <c r="BK755" t="s">
        <v>166</v>
      </c>
      <c r="BN755" s="36">
        <v>299</v>
      </c>
      <c r="BO755" s="36">
        <v>299</v>
      </c>
      <c r="BP755">
        <f t="shared" si="60"/>
        <v>408</v>
      </c>
      <c r="BR755" s="38">
        <v>44733</v>
      </c>
      <c r="BS755" s="20" t="s">
        <v>167</v>
      </c>
      <c r="BT755" s="20" t="str">
        <f t="shared" si="59"/>
        <v>InCasa_COR22D752</v>
      </c>
    </row>
    <row r="756" spans="2:72" ht="18.75" customHeight="1" x14ac:dyDescent="0.25">
      <c r="B756" s="20">
        <f t="shared" si="61"/>
        <v>753</v>
      </c>
      <c r="C756" s="22" t="str">
        <f t="shared" si="62"/>
        <v>In Casa #753</v>
      </c>
      <c r="D756" t="str">
        <f t="shared" si="63"/>
        <v>COR22D753</v>
      </c>
      <c r="E756" s="56" t="s">
        <v>207</v>
      </c>
      <c r="F756" s="20">
        <v>1000</v>
      </c>
      <c r="G756" s="63" t="s">
        <v>201</v>
      </c>
      <c r="H756" s="23" t="s">
        <v>157</v>
      </c>
      <c r="J756" s="57" t="s">
        <v>192</v>
      </c>
      <c r="K756" s="22" t="s">
        <v>193</v>
      </c>
      <c r="L756" s="57" t="s">
        <v>158</v>
      </c>
      <c r="M756" s="22">
        <v>1</v>
      </c>
      <c r="V756" s="57" t="s">
        <v>194</v>
      </c>
      <c r="AW756" s="22"/>
      <c r="AX756" s="20" t="s">
        <v>23</v>
      </c>
      <c r="AY756" s="20">
        <v>10</v>
      </c>
      <c r="AZ756" s="20" t="s">
        <v>24</v>
      </c>
      <c r="BA756" s="20">
        <v>90</v>
      </c>
      <c r="BD756" s="14"/>
      <c r="BJ756" t="s">
        <v>171</v>
      </c>
      <c r="BK756" t="s">
        <v>166</v>
      </c>
      <c r="BN756" s="36">
        <v>299</v>
      </c>
      <c r="BO756" s="36">
        <v>299</v>
      </c>
      <c r="BP756">
        <f t="shared" si="60"/>
        <v>408</v>
      </c>
      <c r="BR756" s="38">
        <v>44733</v>
      </c>
      <c r="BS756" s="20" t="s">
        <v>167</v>
      </c>
      <c r="BT756" s="20" t="str">
        <f t="shared" si="59"/>
        <v>InCasa_COR22D753</v>
      </c>
    </row>
    <row r="757" spans="2:72" ht="18.75" customHeight="1" x14ac:dyDescent="0.25">
      <c r="B757" s="20">
        <f t="shared" si="61"/>
        <v>754</v>
      </c>
      <c r="C757" s="22" t="str">
        <f t="shared" si="62"/>
        <v>In Casa #754</v>
      </c>
      <c r="D757" t="str">
        <f t="shared" si="63"/>
        <v>COR22D754</v>
      </c>
      <c r="E757" s="56" t="s">
        <v>207</v>
      </c>
      <c r="F757" s="20">
        <v>1000</v>
      </c>
      <c r="G757" s="63" t="s">
        <v>201</v>
      </c>
      <c r="H757" s="23" t="s">
        <v>157</v>
      </c>
      <c r="J757" s="57" t="s">
        <v>192</v>
      </c>
      <c r="K757" s="22" t="s">
        <v>193</v>
      </c>
      <c r="L757" s="57" t="s">
        <v>158</v>
      </c>
      <c r="M757" s="22">
        <v>1</v>
      </c>
      <c r="V757" s="57" t="s">
        <v>194</v>
      </c>
      <c r="AW757" s="22"/>
      <c r="AX757" s="20" t="s">
        <v>23</v>
      </c>
      <c r="AY757" s="20">
        <v>10</v>
      </c>
      <c r="AZ757" s="20" t="s">
        <v>24</v>
      </c>
      <c r="BA757" s="20">
        <v>90</v>
      </c>
      <c r="BD757" s="14"/>
      <c r="BJ757" t="s">
        <v>171</v>
      </c>
      <c r="BK757" t="s">
        <v>166</v>
      </c>
      <c r="BN757" s="36">
        <v>299</v>
      </c>
      <c r="BO757" s="36">
        <v>299</v>
      </c>
      <c r="BP757">
        <f t="shared" si="60"/>
        <v>408</v>
      </c>
      <c r="BR757" s="38">
        <v>44733</v>
      </c>
      <c r="BS757" s="20" t="s">
        <v>167</v>
      </c>
      <c r="BT757" s="20" t="str">
        <f t="shared" si="59"/>
        <v>InCasa_COR22D754</v>
      </c>
    </row>
    <row r="758" spans="2:72" ht="18.75" customHeight="1" x14ac:dyDescent="0.25">
      <c r="B758" s="20">
        <f t="shared" si="61"/>
        <v>755</v>
      </c>
      <c r="C758" s="22" t="str">
        <f t="shared" si="62"/>
        <v>In Casa #755</v>
      </c>
      <c r="D758" t="str">
        <f t="shared" si="63"/>
        <v>COR22D755</v>
      </c>
      <c r="E758" s="56" t="s">
        <v>207</v>
      </c>
      <c r="F758" s="20">
        <v>1000</v>
      </c>
      <c r="G758" s="63" t="s">
        <v>201</v>
      </c>
      <c r="H758" s="23" t="s">
        <v>157</v>
      </c>
      <c r="J758" s="57" t="s">
        <v>192</v>
      </c>
      <c r="K758" s="22" t="s">
        <v>193</v>
      </c>
      <c r="L758" s="57" t="s">
        <v>158</v>
      </c>
      <c r="M758" s="22">
        <v>1</v>
      </c>
      <c r="V758" s="57" t="s">
        <v>194</v>
      </c>
      <c r="AW758" s="22"/>
      <c r="AX758" s="20" t="s">
        <v>23</v>
      </c>
      <c r="AY758" s="20">
        <v>10</v>
      </c>
      <c r="AZ758" s="20" t="s">
        <v>24</v>
      </c>
      <c r="BA758" s="20">
        <v>90</v>
      </c>
      <c r="BD758" s="14"/>
      <c r="BJ758" t="s">
        <v>171</v>
      </c>
      <c r="BK758" t="s">
        <v>166</v>
      </c>
      <c r="BN758" s="36">
        <v>299</v>
      </c>
      <c r="BO758" s="36">
        <v>299</v>
      </c>
      <c r="BP758">
        <f t="shared" si="60"/>
        <v>408</v>
      </c>
      <c r="BR758" s="38">
        <v>44733</v>
      </c>
      <c r="BS758" s="20" t="s">
        <v>167</v>
      </c>
      <c r="BT758" s="20" t="str">
        <f t="shared" si="59"/>
        <v>InCasa_COR22D755</v>
      </c>
    </row>
    <row r="759" spans="2:72" ht="18.75" customHeight="1" x14ac:dyDescent="0.25">
      <c r="B759" s="20">
        <f t="shared" si="61"/>
        <v>756</v>
      </c>
      <c r="C759" s="22" t="str">
        <f t="shared" si="62"/>
        <v>In Casa #756</v>
      </c>
      <c r="D759" t="str">
        <f t="shared" si="63"/>
        <v>COR22D756</v>
      </c>
      <c r="E759" s="56" t="s">
        <v>207</v>
      </c>
      <c r="F759" s="20">
        <v>1000</v>
      </c>
      <c r="G759" s="63" t="s">
        <v>201</v>
      </c>
      <c r="H759" s="23" t="s">
        <v>157</v>
      </c>
      <c r="J759" s="57" t="s">
        <v>192</v>
      </c>
      <c r="K759" s="22" t="s">
        <v>193</v>
      </c>
      <c r="L759" s="57" t="s">
        <v>158</v>
      </c>
      <c r="M759" s="22">
        <v>1</v>
      </c>
      <c r="V759" s="57" t="s">
        <v>194</v>
      </c>
      <c r="AW759" s="22"/>
      <c r="AX759" s="20" t="s">
        <v>23</v>
      </c>
      <c r="AY759" s="20">
        <v>10</v>
      </c>
      <c r="AZ759" s="20" t="s">
        <v>24</v>
      </c>
      <c r="BA759" s="20">
        <v>90</v>
      </c>
      <c r="BD759" s="14"/>
      <c r="BJ759" t="s">
        <v>171</v>
      </c>
      <c r="BK759" t="s">
        <v>166</v>
      </c>
      <c r="BN759" s="36">
        <v>299</v>
      </c>
      <c r="BO759" s="36">
        <v>299</v>
      </c>
      <c r="BP759">
        <f t="shared" si="60"/>
        <v>408</v>
      </c>
      <c r="BR759" s="38">
        <v>44733</v>
      </c>
      <c r="BS759" s="20" t="s">
        <v>167</v>
      </c>
      <c r="BT759" s="20" t="str">
        <f t="shared" si="59"/>
        <v>InCasa_COR22D756</v>
      </c>
    </row>
    <row r="760" spans="2:72" ht="18.75" customHeight="1" x14ac:dyDescent="0.25">
      <c r="B760" s="20">
        <f t="shared" si="61"/>
        <v>757</v>
      </c>
      <c r="C760" s="22" t="str">
        <f t="shared" si="62"/>
        <v>In Casa #757</v>
      </c>
      <c r="D760" t="str">
        <f t="shared" si="63"/>
        <v>COR22D757</v>
      </c>
      <c r="E760" s="56" t="s">
        <v>207</v>
      </c>
      <c r="F760" s="20">
        <v>1000</v>
      </c>
      <c r="G760" s="63" t="s">
        <v>201</v>
      </c>
      <c r="H760" s="23" t="s">
        <v>157</v>
      </c>
      <c r="J760" s="57" t="s">
        <v>192</v>
      </c>
      <c r="K760" s="22" t="s">
        <v>193</v>
      </c>
      <c r="L760" s="57" t="s">
        <v>158</v>
      </c>
      <c r="M760" s="22">
        <v>1</v>
      </c>
      <c r="V760" s="57" t="s">
        <v>194</v>
      </c>
      <c r="AW760" s="22"/>
      <c r="AX760" s="20" t="s">
        <v>23</v>
      </c>
      <c r="AY760" s="20">
        <v>10</v>
      </c>
      <c r="AZ760" s="20" t="s">
        <v>24</v>
      </c>
      <c r="BA760" s="20">
        <v>90</v>
      </c>
      <c r="BD760" s="14"/>
      <c r="BJ760" t="s">
        <v>171</v>
      </c>
      <c r="BK760" t="s">
        <v>166</v>
      </c>
      <c r="BN760" s="36">
        <v>299</v>
      </c>
      <c r="BO760" s="36">
        <v>299</v>
      </c>
      <c r="BP760">
        <f t="shared" si="60"/>
        <v>408</v>
      </c>
      <c r="BR760" s="38">
        <v>44733</v>
      </c>
      <c r="BS760" s="20" t="s">
        <v>167</v>
      </c>
      <c r="BT760" s="20" t="str">
        <f t="shared" si="59"/>
        <v>InCasa_COR22D757</v>
      </c>
    </row>
    <row r="761" spans="2:72" ht="18.75" customHeight="1" x14ac:dyDescent="0.25">
      <c r="B761" s="20">
        <f t="shared" si="61"/>
        <v>758</v>
      </c>
      <c r="C761" s="22" t="str">
        <f t="shared" si="62"/>
        <v>In Casa #758</v>
      </c>
      <c r="D761" t="str">
        <f t="shared" si="63"/>
        <v>COR22D758</v>
      </c>
      <c r="E761" s="56" t="s">
        <v>207</v>
      </c>
      <c r="F761" s="20">
        <v>1000</v>
      </c>
      <c r="G761" s="63" t="s">
        <v>201</v>
      </c>
      <c r="H761" s="23" t="s">
        <v>157</v>
      </c>
      <c r="J761" s="57" t="s">
        <v>192</v>
      </c>
      <c r="K761" s="22" t="s">
        <v>193</v>
      </c>
      <c r="L761" s="57" t="s">
        <v>158</v>
      </c>
      <c r="M761" s="22">
        <v>1</v>
      </c>
      <c r="V761" s="57" t="s">
        <v>194</v>
      </c>
      <c r="AW761" s="22"/>
      <c r="AX761" s="20" t="s">
        <v>23</v>
      </c>
      <c r="AY761" s="20">
        <v>10</v>
      </c>
      <c r="AZ761" s="20" t="s">
        <v>24</v>
      </c>
      <c r="BA761" s="20">
        <v>90</v>
      </c>
      <c r="BD761" s="14"/>
      <c r="BJ761" t="s">
        <v>171</v>
      </c>
      <c r="BK761" t="s">
        <v>166</v>
      </c>
      <c r="BN761" s="36">
        <v>299</v>
      </c>
      <c r="BO761" s="36">
        <v>299</v>
      </c>
      <c r="BP761">
        <f t="shared" si="60"/>
        <v>408</v>
      </c>
      <c r="BR761" s="38">
        <v>44733</v>
      </c>
      <c r="BS761" s="20" t="s">
        <v>167</v>
      </c>
      <c r="BT761" s="20" t="str">
        <f t="shared" si="59"/>
        <v>InCasa_COR22D758</v>
      </c>
    </row>
    <row r="762" spans="2:72" ht="18.75" customHeight="1" x14ac:dyDescent="0.25">
      <c r="B762" s="20">
        <f t="shared" si="61"/>
        <v>759</v>
      </c>
      <c r="C762" s="22" t="str">
        <f t="shared" si="62"/>
        <v>In Casa #759</v>
      </c>
      <c r="D762" t="str">
        <f t="shared" si="63"/>
        <v>COR22D759</v>
      </c>
      <c r="E762" s="56" t="s">
        <v>207</v>
      </c>
      <c r="F762" s="20">
        <v>1000</v>
      </c>
      <c r="G762" s="63" t="s">
        <v>201</v>
      </c>
      <c r="H762" s="23" t="s">
        <v>157</v>
      </c>
      <c r="J762" s="57" t="s">
        <v>192</v>
      </c>
      <c r="K762" s="22" t="s">
        <v>193</v>
      </c>
      <c r="L762" s="57" t="s">
        <v>158</v>
      </c>
      <c r="M762" s="22">
        <v>1</v>
      </c>
      <c r="V762" s="57" t="s">
        <v>194</v>
      </c>
      <c r="AW762" s="22"/>
      <c r="AX762" s="20" t="s">
        <v>23</v>
      </c>
      <c r="AY762" s="20">
        <v>10</v>
      </c>
      <c r="AZ762" s="20" t="s">
        <v>24</v>
      </c>
      <c r="BA762" s="20">
        <v>90</v>
      </c>
      <c r="BD762" s="14"/>
      <c r="BJ762" t="s">
        <v>171</v>
      </c>
      <c r="BK762" t="s">
        <v>166</v>
      </c>
      <c r="BN762" s="36">
        <v>299</v>
      </c>
      <c r="BO762" s="36">
        <v>299</v>
      </c>
      <c r="BP762">
        <f t="shared" si="60"/>
        <v>408</v>
      </c>
      <c r="BR762" s="38">
        <v>44733</v>
      </c>
      <c r="BS762" s="20" t="s">
        <v>167</v>
      </c>
      <c r="BT762" s="20" t="str">
        <f t="shared" si="59"/>
        <v>InCasa_COR22D759</v>
      </c>
    </row>
    <row r="763" spans="2:72" ht="18.75" customHeight="1" x14ac:dyDescent="0.25">
      <c r="B763" s="20">
        <f t="shared" si="61"/>
        <v>760</v>
      </c>
      <c r="C763" s="22" t="str">
        <f t="shared" si="62"/>
        <v>In Casa #760</v>
      </c>
      <c r="D763" t="str">
        <f t="shared" si="63"/>
        <v>COR22D760</v>
      </c>
      <c r="E763" s="56" t="s">
        <v>207</v>
      </c>
      <c r="F763" s="20">
        <v>1000</v>
      </c>
      <c r="G763" s="63" t="s">
        <v>201</v>
      </c>
      <c r="H763" s="23" t="s">
        <v>157</v>
      </c>
      <c r="J763" s="57" t="s">
        <v>192</v>
      </c>
      <c r="K763" s="22" t="s">
        <v>193</v>
      </c>
      <c r="L763" s="57" t="s">
        <v>158</v>
      </c>
      <c r="M763" s="22">
        <v>1</v>
      </c>
      <c r="V763" s="57" t="s">
        <v>194</v>
      </c>
      <c r="AW763" s="22"/>
      <c r="AX763" s="20" t="s">
        <v>23</v>
      </c>
      <c r="AY763" s="20">
        <v>10</v>
      </c>
      <c r="AZ763" s="20" t="s">
        <v>24</v>
      </c>
      <c r="BA763" s="20">
        <v>90</v>
      </c>
      <c r="BD763" s="14"/>
      <c r="BJ763" t="s">
        <v>171</v>
      </c>
      <c r="BK763" t="s">
        <v>166</v>
      </c>
      <c r="BN763" s="36">
        <v>299</v>
      </c>
      <c r="BO763" s="36">
        <v>299</v>
      </c>
      <c r="BP763">
        <f t="shared" si="60"/>
        <v>408</v>
      </c>
      <c r="BR763" s="38">
        <v>44733</v>
      </c>
      <c r="BS763" s="20" t="s">
        <v>167</v>
      </c>
      <c r="BT763" s="20" t="str">
        <f t="shared" si="59"/>
        <v>InCasa_COR22D760</v>
      </c>
    </row>
    <row r="764" spans="2:72" ht="18.75" customHeight="1" x14ac:dyDescent="0.25">
      <c r="B764" s="20">
        <f t="shared" si="61"/>
        <v>761</v>
      </c>
      <c r="C764" s="22" t="str">
        <f t="shared" si="62"/>
        <v>In Casa #761</v>
      </c>
      <c r="D764" t="str">
        <f t="shared" si="63"/>
        <v>COR22D761</v>
      </c>
      <c r="E764" s="56" t="s">
        <v>207</v>
      </c>
      <c r="F764" s="20">
        <v>1000</v>
      </c>
      <c r="G764" s="63" t="s">
        <v>201</v>
      </c>
      <c r="H764" s="23" t="s">
        <v>157</v>
      </c>
      <c r="J764" s="57" t="s">
        <v>192</v>
      </c>
      <c r="K764" s="22" t="s">
        <v>193</v>
      </c>
      <c r="L764" s="57" t="s">
        <v>158</v>
      </c>
      <c r="M764" s="22">
        <v>1</v>
      </c>
      <c r="V764" s="57" t="s">
        <v>194</v>
      </c>
      <c r="AW764" s="22"/>
      <c r="AX764" s="20" t="s">
        <v>23</v>
      </c>
      <c r="AY764" s="20">
        <v>10</v>
      </c>
      <c r="AZ764" s="20" t="s">
        <v>24</v>
      </c>
      <c r="BA764" s="20">
        <v>90</v>
      </c>
      <c r="BD764" s="14"/>
      <c r="BJ764" t="s">
        <v>171</v>
      </c>
      <c r="BK764" t="s">
        <v>166</v>
      </c>
      <c r="BN764" s="36">
        <v>299</v>
      </c>
      <c r="BO764" s="36">
        <v>299</v>
      </c>
      <c r="BP764">
        <f t="shared" si="60"/>
        <v>408</v>
      </c>
      <c r="BR764" s="38">
        <v>44733</v>
      </c>
      <c r="BS764" s="20" t="s">
        <v>167</v>
      </c>
      <c r="BT764" s="20" t="str">
        <f t="shared" si="59"/>
        <v>InCasa_COR22D761</v>
      </c>
    </row>
    <row r="765" spans="2:72" ht="18.75" customHeight="1" x14ac:dyDescent="0.25">
      <c r="B765" s="20">
        <f t="shared" si="61"/>
        <v>762</v>
      </c>
      <c r="C765" s="22" t="str">
        <f t="shared" si="62"/>
        <v>In Casa #762</v>
      </c>
      <c r="D765" t="str">
        <f t="shared" si="63"/>
        <v>COR22D762</v>
      </c>
      <c r="E765" s="56" t="s">
        <v>207</v>
      </c>
      <c r="F765" s="20">
        <v>1000</v>
      </c>
      <c r="G765" s="63" t="s">
        <v>201</v>
      </c>
      <c r="H765" s="23" t="s">
        <v>157</v>
      </c>
      <c r="J765" s="57" t="s">
        <v>192</v>
      </c>
      <c r="K765" s="22" t="s">
        <v>193</v>
      </c>
      <c r="L765" s="57" t="s">
        <v>158</v>
      </c>
      <c r="M765" s="22">
        <v>1</v>
      </c>
      <c r="V765" s="57" t="s">
        <v>194</v>
      </c>
      <c r="AW765" s="22"/>
      <c r="AX765" s="20" t="s">
        <v>23</v>
      </c>
      <c r="AY765" s="20">
        <v>10</v>
      </c>
      <c r="AZ765" s="20" t="s">
        <v>24</v>
      </c>
      <c r="BA765" s="20">
        <v>90</v>
      </c>
      <c r="BD765" s="14"/>
      <c r="BJ765" t="s">
        <v>171</v>
      </c>
      <c r="BK765" t="s">
        <v>166</v>
      </c>
      <c r="BN765" s="36">
        <v>299</v>
      </c>
      <c r="BO765" s="36">
        <v>299</v>
      </c>
      <c r="BP765">
        <f t="shared" si="60"/>
        <v>408</v>
      </c>
      <c r="BR765" s="38">
        <v>44733</v>
      </c>
      <c r="BS765" s="20" t="s">
        <v>167</v>
      </c>
      <c r="BT765" s="20" t="str">
        <f t="shared" si="59"/>
        <v>InCasa_COR22D762</v>
      </c>
    </row>
    <row r="766" spans="2:72" ht="18.75" customHeight="1" x14ac:dyDescent="0.25">
      <c r="B766" s="20">
        <f t="shared" si="61"/>
        <v>763</v>
      </c>
      <c r="C766" s="22" t="str">
        <f t="shared" si="62"/>
        <v>In Casa #763</v>
      </c>
      <c r="D766" t="str">
        <f t="shared" si="63"/>
        <v>COR22D763</v>
      </c>
      <c r="E766" s="56" t="s">
        <v>207</v>
      </c>
      <c r="F766" s="20">
        <v>1000</v>
      </c>
      <c r="G766" s="63" t="s">
        <v>201</v>
      </c>
      <c r="H766" s="23" t="s">
        <v>157</v>
      </c>
      <c r="J766" s="57" t="s">
        <v>192</v>
      </c>
      <c r="K766" s="22" t="s">
        <v>193</v>
      </c>
      <c r="L766" s="57" t="s">
        <v>158</v>
      </c>
      <c r="M766" s="22">
        <v>1</v>
      </c>
      <c r="V766" s="57" t="s">
        <v>194</v>
      </c>
      <c r="AW766" s="22"/>
      <c r="AX766" s="20" t="s">
        <v>23</v>
      </c>
      <c r="AY766" s="20">
        <v>10</v>
      </c>
      <c r="AZ766" s="20" t="s">
        <v>24</v>
      </c>
      <c r="BA766" s="20">
        <v>90</v>
      </c>
      <c r="BD766" s="14"/>
      <c r="BJ766" t="s">
        <v>171</v>
      </c>
      <c r="BK766" t="s">
        <v>166</v>
      </c>
      <c r="BN766" s="36">
        <v>299</v>
      </c>
      <c r="BO766" s="36">
        <v>299</v>
      </c>
      <c r="BP766">
        <f t="shared" si="60"/>
        <v>408</v>
      </c>
      <c r="BR766" s="38">
        <v>44733</v>
      </c>
      <c r="BS766" s="20" t="s">
        <v>167</v>
      </c>
      <c r="BT766" s="20" t="str">
        <f t="shared" si="59"/>
        <v>InCasa_COR22D763</v>
      </c>
    </row>
    <row r="767" spans="2:72" ht="18.75" customHeight="1" x14ac:dyDescent="0.25">
      <c r="B767" s="20">
        <f t="shared" si="61"/>
        <v>764</v>
      </c>
      <c r="C767" s="22" t="str">
        <f t="shared" si="62"/>
        <v>In Casa #764</v>
      </c>
      <c r="D767" t="str">
        <f t="shared" si="63"/>
        <v>COR22D764</v>
      </c>
      <c r="E767" s="56" t="s">
        <v>207</v>
      </c>
      <c r="F767" s="20">
        <v>1000</v>
      </c>
      <c r="G767" s="63" t="s">
        <v>201</v>
      </c>
      <c r="H767" s="23" t="s">
        <v>157</v>
      </c>
      <c r="J767" s="57" t="s">
        <v>192</v>
      </c>
      <c r="K767" s="22" t="s">
        <v>193</v>
      </c>
      <c r="L767" s="57" t="s">
        <v>158</v>
      </c>
      <c r="M767" s="22">
        <v>1</v>
      </c>
      <c r="V767" s="57" t="s">
        <v>194</v>
      </c>
      <c r="AW767" s="22"/>
      <c r="AX767" s="20" t="s">
        <v>23</v>
      </c>
      <c r="AY767" s="20">
        <v>10</v>
      </c>
      <c r="AZ767" s="20" t="s">
        <v>24</v>
      </c>
      <c r="BA767" s="20">
        <v>90</v>
      </c>
      <c r="BD767" s="14"/>
      <c r="BJ767" t="s">
        <v>171</v>
      </c>
      <c r="BK767" t="s">
        <v>166</v>
      </c>
      <c r="BN767" s="36">
        <v>299</v>
      </c>
      <c r="BO767" s="36">
        <v>299</v>
      </c>
      <c r="BP767">
        <f t="shared" si="60"/>
        <v>408</v>
      </c>
      <c r="BR767" s="38">
        <v>44733</v>
      </c>
      <c r="BS767" s="20" t="s">
        <v>167</v>
      </c>
      <c r="BT767" s="20" t="str">
        <f t="shared" si="59"/>
        <v>InCasa_COR22D764</v>
      </c>
    </row>
    <row r="768" spans="2:72" ht="18.75" customHeight="1" x14ac:dyDescent="0.25">
      <c r="B768" s="20">
        <f t="shared" si="61"/>
        <v>765</v>
      </c>
      <c r="C768" s="22" t="str">
        <f t="shared" si="62"/>
        <v>In Casa #765</v>
      </c>
      <c r="D768" t="str">
        <f t="shared" si="63"/>
        <v>COR22D765</v>
      </c>
      <c r="E768" s="56" t="s">
        <v>207</v>
      </c>
      <c r="F768" s="20">
        <v>1000</v>
      </c>
      <c r="G768" s="63" t="s">
        <v>201</v>
      </c>
      <c r="H768" s="23" t="s">
        <v>157</v>
      </c>
      <c r="J768" s="57" t="s">
        <v>192</v>
      </c>
      <c r="K768" s="22" t="s">
        <v>193</v>
      </c>
      <c r="L768" s="57" t="s">
        <v>158</v>
      </c>
      <c r="M768" s="22">
        <v>1</v>
      </c>
      <c r="V768" s="57" t="s">
        <v>194</v>
      </c>
      <c r="AW768" s="22"/>
      <c r="AX768" s="20" t="s">
        <v>23</v>
      </c>
      <c r="AY768" s="20">
        <v>10</v>
      </c>
      <c r="AZ768" s="20" t="s">
        <v>24</v>
      </c>
      <c r="BA768" s="20">
        <v>90</v>
      </c>
      <c r="BD768" s="14"/>
      <c r="BJ768" t="s">
        <v>171</v>
      </c>
      <c r="BK768" t="s">
        <v>166</v>
      </c>
      <c r="BN768" s="36">
        <v>299</v>
      </c>
      <c r="BO768" s="36">
        <v>299</v>
      </c>
      <c r="BP768">
        <f t="shared" si="60"/>
        <v>408</v>
      </c>
      <c r="BR768" s="38">
        <v>44733</v>
      </c>
      <c r="BS768" s="20" t="s">
        <v>167</v>
      </c>
      <c r="BT768" s="20" t="str">
        <f t="shared" si="59"/>
        <v>InCasa_COR22D765</v>
      </c>
    </row>
    <row r="769" spans="2:72" ht="18.75" customHeight="1" x14ac:dyDescent="0.25">
      <c r="B769" s="20">
        <f t="shared" si="61"/>
        <v>766</v>
      </c>
      <c r="C769" s="22" t="str">
        <f t="shared" si="62"/>
        <v>In Casa #766</v>
      </c>
      <c r="D769" t="str">
        <f t="shared" si="63"/>
        <v>COR22D766</v>
      </c>
      <c r="E769" s="56" t="s">
        <v>207</v>
      </c>
      <c r="F769" s="20">
        <v>1000</v>
      </c>
      <c r="G769" s="63" t="s">
        <v>201</v>
      </c>
      <c r="H769" s="23" t="s">
        <v>157</v>
      </c>
      <c r="J769" s="57" t="s">
        <v>192</v>
      </c>
      <c r="K769" s="22" t="s">
        <v>193</v>
      </c>
      <c r="L769" s="57" t="s">
        <v>158</v>
      </c>
      <c r="M769" s="22">
        <v>1</v>
      </c>
      <c r="V769" s="57" t="s">
        <v>194</v>
      </c>
      <c r="AW769" s="22"/>
      <c r="AX769" s="20" t="s">
        <v>23</v>
      </c>
      <c r="AY769" s="20">
        <v>10</v>
      </c>
      <c r="AZ769" s="20" t="s">
        <v>24</v>
      </c>
      <c r="BA769" s="20">
        <v>90</v>
      </c>
      <c r="BD769" s="14"/>
      <c r="BJ769" t="s">
        <v>171</v>
      </c>
      <c r="BK769" t="s">
        <v>166</v>
      </c>
      <c r="BN769" s="36">
        <v>299</v>
      </c>
      <c r="BO769" s="36">
        <v>299</v>
      </c>
      <c r="BP769">
        <f t="shared" si="60"/>
        <v>408</v>
      </c>
      <c r="BR769" s="38">
        <v>44733</v>
      </c>
      <c r="BS769" s="20" t="s">
        <v>167</v>
      </c>
      <c r="BT769" s="20" t="str">
        <f t="shared" si="59"/>
        <v>InCasa_COR22D766</v>
      </c>
    </row>
    <row r="770" spans="2:72" ht="18.75" customHeight="1" x14ac:dyDescent="0.25">
      <c r="B770" s="20">
        <f t="shared" si="61"/>
        <v>767</v>
      </c>
      <c r="C770" s="22" t="str">
        <f t="shared" si="62"/>
        <v>In Casa #767</v>
      </c>
      <c r="D770" t="str">
        <f t="shared" si="63"/>
        <v>COR22D767</v>
      </c>
      <c r="E770" s="56" t="s">
        <v>207</v>
      </c>
      <c r="F770" s="20">
        <v>1000</v>
      </c>
      <c r="G770" s="63" t="s">
        <v>201</v>
      </c>
      <c r="H770" s="23" t="s">
        <v>157</v>
      </c>
      <c r="J770" s="57" t="s">
        <v>192</v>
      </c>
      <c r="K770" s="22" t="s">
        <v>193</v>
      </c>
      <c r="L770" s="57" t="s">
        <v>158</v>
      </c>
      <c r="M770" s="22">
        <v>1</v>
      </c>
      <c r="V770" s="57" t="s">
        <v>194</v>
      </c>
      <c r="AW770" s="22"/>
      <c r="AX770" s="20" t="s">
        <v>23</v>
      </c>
      <c r="AY770" s="20">
        <v>10</v>
      </c>
      <c r="AZ770" s="20" t="s">
        <v>24</v>
      </c>
      <c r="BA770" s="20">
        <v>90</v>
      </c>
      <c r="BD770" s="14"/>
      <c r="BJ770" t="s">
        <v>171</v>
      </c>
      <c r="BK770" t="s">
        <v>166</v>
      </c>
      <c r="BN770" s="36">
        <v>299</v>
      </c>
      <c r="BO770" s="36">
        <v>299</v>
      </c>
      <c r="BP770">
        <f t="shared" si="60"/>
        <v>408</v>
      </c>
      <c r="BR770" s="38">
        <v>44733</v>
      </c>
      <c r="BS770" s="20" t="s">
        <v>167</v>
      </c>
      <c r="BT770" s="20" t="str">
        <f t="shared" si="59"/>
        <v>InCasa_COR22D767</v>
      </c>
    </row>
    <row r="771" spans="2:72" ht="18.75" customHeight="1" x14ac:dyDescent="0.25">
      <c r="B771" s="20">
        <f t="shared" si="61"/>
        <v>768</v>
      </c>
      <c r="C771" s="22" t="str">
        <f t="shared" si="62"/>
        <v>In Casa #768</v>
      </c>
      <c r="D771" t="str">
        <f t="shared" si="63"/>
        <v>COR22D768</v>
      </c>
      <c r="E771" s="56" t="s">
        <v>207</v>
      </c>
      <c r="F771" s="20">
        <v>1000</v>
      </c>
      <c r="G771" s="63" t="s">
        <v>201</v>
      </c>
      <c r="H771" s="23" t="s">
        <v>157</v>
      </c>
      <c r="J771" s="57" t="s">
        <v>192</v>
      </c>
      <c r="K771" s="22" t="s">
        <v>193</v>
      </c>
      <c r="L771" s="57" t="s">
        <v>158</v>
      </c>
      <c r="M771" s="22">
        <v>1</v>
      </c>
      <c r="V771" s="57" t="s">
        <v>194</v>
      </c>
      <c r="AW771" s="22"/>
      <c r="AX771" s="20" t="s">
        <v>23</v>
      </c>
      <c r="AY771" s="20">
        <v>10</v>
      </c>
      <c r="AZ771" s="20" t="s">
        <v>24</v>
      </c>
      <c r="BA771" s="20">
        <v>90</v>
      </c>
      <c r="BD771" s="14"/>
      <c r="BJ771" t="s">
        <v>171</v>
      </c>
      <c r="BK771" t="s">
        <v>166</v>
      </c>
      <c r="BN771" s="36">
        <v>299</v>
      </c>
      <c r="BO771" s="36">
        <v>299</v>
      </c>
      <c r="BP771">
        <f t="shared" si="60"/>
        <v>408</v>
      </c>
      <c r="BR771" s="38">
        <v>44733</v>
      </c>
      <c r="BS771" s="20" t="s">
        <v>167</v>
      </c>
      <c r="BT771" s="20" t="str">
        <f t="shared" si="59"/>
        <v>InCasa_COR22D768</v>
      </c>
    </row>
    <row r="772" spans="2:72" ht="18.75" customHeight="1" x14ac:dyDescent="0.25">
      <c r="B772" s="20">
        <f t="shared" si="61"/>
        <v>769</v>
      </c>
      <c r="C772" s="22" t="str">
        <f t="shared" si="62"/>
        <v>In Casa #769</v>
      </c>
      <c r="D772" t="str">
        <f t="shared" si="63"/>
        <v>COR22D769</v>
      </c>
      <c r="E772" s="56" t="s">
        <v>207</v>
      </c>
      <c r="F772" s="20">
        <v>1000</v>
      </c>
      <c r="G772" s="63" t="s">
        <v>201</v>
      </c>
      <c r="H772" s="23" t="s">
        <v>157</v>
      </c>
      <c r="J772" s="57" t="s">
        <v>192</v>
      </c>
      <c r="K772" s="22" t="s">
        <v>193</v>
      </c>
      <c r="L772" s="57" t="s">
        <v>158</v>
      </c>
      <c r="M772" s="22">
        <v>1</v>
      </c>
      <c r="V772" s="57" t="s">
        <v>194</v>
      </c>
      <c r="AW772" s="22"/>
      <c r="AX772" s="20" t="s">
        <v>23</v>
      </c>
      <c r="AY772" s="20">
        <v>10</v>
      </c>
      <c r="AZ772" s="20" t="s">
        <v>24</v>
      </c>
      <c r="BA772" s="20">
        <v>90</v>
      </c>
      <c r="BD772" s="14"/>
      <c r="BJ772" t="s">
        <v>171</v>
      </c>
      <c r="BK772" t="s">
        <v>166</v>
      </c>
      <c r="BN772" s="36">
        <v>299</v>
      </c>
      <c r="BO772" s="36">
        <v>299</v>
      </c>
      <c r="BP772">
        <f t="shared" si="60"/>
        <v>408</v>
      </c>
      <c r="BR772" s="38">
        <v>44733</v>
      </c>
      <c r="BS772" s="20" t="s">
        <v>167</v>
      </c>
      <c r="BT772" s="20" t="str">
        <f t="shared" ref="BT772:BT835" si="64">SUBSTITUTE(BJ772," ","") &amp; "_" &amp; D772</f>
        <v>InCasa_COR22D769</v>
      </c>
    </row>
    <row r="773" spans="2:72" ht="18.75" customHeight="1" x14ac:dyDescent="0.25">
      <c r="B773" s="20">
        <f t="shared" si="61"/>
        <v>770</v>
      </c>
      <c r="C773" s="22" t="str">
        <f t="shared" si="62"/>
        <v>In Casa #770</v>
      </c>
      <c r="D773" t="str">
        <f t="shared" si="63"/>
        <v>COR22D770</v>
      </c>
      <c r="E773" s="56" t="s">
        <v>207</v>
      </c>
      <c r="F773" s="20">
        <v>1000</v>
      </c>
      <c r="G773" s="63" t="s">
        <v>201</v>
      </c>
      <c r="H773" s="23" t="s">
        <v>157</v>
      </c>
      <c r="J773" s="57" t="s">
        <v>192</v>
      </c>
      <c r="K773" s="22" t="s">
        <v>193</v>
      </c>
      <c r="L773" s="57" t="s">
        <v>158</v>
      </c>
      <c r="M773" s="22">
        <v>1</v>
      </c>
      <c r="V773" s="57" t="s">
        <v>194</v>
      </c>
      <c r="AW773" s="22"/>
      <c r="AX773" s="20" t="s">
        <v>23</v>
      </c>
      <c r="AY773" s="20">
        <v>10</v>
      </c>
      <c r="AZ773" s="20" t="s">
        <v>24</v>
      </c>
      <c r="BA773" s="20">
        <v>90</v>
      </c>
      <c r="BD773" s="14"/>
      <c r="BJ773" t="s">
        <v>171</v>
      </c>
      <c r="BK773" t="s">
        <v>166</v>
      </c>
      <c r="BN773" s="36">
        <v>299</v>
      </c>
      <c r="BO773" s="36">
        <v>299</v>
      </c>
      <c r="BP773">
        <f t="shared" ref="BP773:BP836" si="65">24*17</f>
        <v>408</v>
      </c>
      <c r="BR773" s="38">
        <v>44733</v>
      </c>
      <c r="BS773" s="20" t="s">
        <v>167</v>
      </c>
      <c r="BT773" s="20" t="str">
        <f t="shared" si="64"/>
        <v>InCasa_COR22D770</v>
      </c>
    </row>
    <row r="774" spans="2:72" ht="18.75" customHeight="1" x14ac:dyDescent="0.25">
      <c r="B774" s="20">
        <f t="shared" ref="B774:B837" si="66">+B773+1</f>
        <v>771</v>
      </c>
      <c r="C774" s="22" t="str">
        <f t="shared" si="62"/>
        <v>In Casa #771</v>
      </c>
      <c r="D774" t="str">
        <f t="shared" si="63"/>
        <v>COR22D771</v>
      </c>
      <c r="E774" s="56" t="s">
        <v>207</v>
      </c>
      <c r="F774" s="20">
        <v>1000</v>
      </c>
      <c r="G774" s="63" t="s">
        <v>201</v>
      </c>
      <c r="H774" s="23" t="s">
        <v>157</v>
      </c>
      <c r="J774" s="57" t="s">
        <v>192</v>
      </c>
      <c r="K774" s="22" t="s">
        <v>193</v>
      </c>
      <c r="L774" s="57" t="s">
        <v>158</v>
      </c>
      <c r="M774" s="22">
        <v>1</v>
      </c>
      <c r="V774" s="57" t="s">
        <v>194</v>
      </c>
      <c r="AW774" s="22"/>
      <c r="AX774" s="20" t="s">
        <v>23</v>
      </c>
      <c r="AY774" s="20">
        <v>10</v>
      </c>
      <c r="AZ774" s="20" t="s">
        <v>24</v>
      </c>
      <c r="BA774" s="20">
        <v>90</v>
      </c>
      <c r="BD774" s="14"/>
      <c r="BJ774" t="s">
        <v>171</v>
      </c>
      <c r="BK774" t="s">
        <v>166</v>
      </c>
      <c r="BN774" s="36">
        <v>299</v>
      </c>
      <c r="BO774" s="36">
        <v>299</v>
      </c>
      <c r="BP774">
        <f t="shared" si="65"/>
        <v>408</v>
      </c>
      <c r="BR774" s="38">
        <v>44733</v>
      </c>
      <c r="BS774" s="20" t="s">
        <v>167</v>
      </c>
      <c r="BT774" s="20" t="str">
        <f t="shared" si="64"/>
        <v>InCasa_COR22D771</v>
      </c>
    </row>
    <row r="775" spans="2:72" ht="18.75" customHeight="1" x14ac:dyDescent="0.25">
      <c r="B775" s="20">
        <f t="shared" si="66"/>
        <v>772</v>
      </c>
      <c r="C775" s="22" t="str">
        <f t="shared" si="62"/>
        <v>In Casa #772</v>
      </c>
      <c r="D775" t="str">
        <f t="shared" si="63"/>
        <v>COR22D772</v>
      </c>
      <c r="E775" s="56" t="s">
        <v>207</v>
      </c>
      <c r="F775" s="20">
        <v>1000</v>
      </c>
      <c r="G775" s="63" t="s">
        <v>201</v>
      </c>
      <c r="H775" s="23" t="s">
        <v>157</v>
      </c>
      <c r="J775" s="57" t="s">
        <v>192</v>
      </c>
      <c r="K775" s="22" t="s">
        <v>193</v>
      </c>
      <c r="L775" s="57" t="s">
        <v>158</v>
      </c>
      <c r="M775" s="22">
        <v>1</v>
      </c>
      <c r="V775" s="57" t="s">
        <v>194</v>
      </c>
      <c r="AW775" s="22"/>
      <c r="AX775" s="20" t="s">
        <v>23</v>
      </c>
      <c r="AY775" s="20">
        <v>10</v>
      </c>
      <c r="AZ775" s="20" t="s">
        <v>24</v>
      </c>
      <c r="BA775" s="20">
        <v>90</v>
      </c>
      <c r="BD775" s="14"/>
      <c r="BJ775" t="s">
        <v>171</v>
      </c>
      <c r="BK775" t="s">
        <v>166</v>
      </c>
      <c r="BN775" s="36">
        <v>299</v>
      </c>
      <c r="BO775" s="36">
        <v>299</v>
      </c>
      <c r="BP775">
        <f t="shared" si="65"/>
        <v>408</v>
      </c>
      <c r="BR775" s="38">
        <v>44733</v>
      </c>
      <c r="BS775" s="20" t="s">
        <v>167</v>
      </c>
      <c r="BT775" s="20" t="str">
        <f t="shared" si="64"/>
        <v>InCasa_COR22D772</v>
      </c>
    </row>
    <row r="776" spans="2:72" ht="18.75" customHeight="1" x14ac:dyDescent="0.25">
      <c r="B776" s="20">
        <f t="shared" si="66"/>
        <v>773</v>
      </c>
      <c r="C776" s="22" t="str">
        <f t="shared" si="62"/>
        <v>In Casa #773</v>
      </c>
      <c r="D776" t="str">
        <f t="shared" si="63"/>
        <v>COR22D773</v>
      </c>
      <c r="E776" s="56" t="s">
        <v>207</v>
      </c>
      <c r="F776" s="20">
        <v>1000</v>
      </c>
      <c r="G776" s="63" t="s">
        <v>201</v>
      </c>
      <c r="H776" s="23" t="s">
        <v>157</v>
      </c>
      <c r="J776" s="57" t="s">
        <v>192</v>
      </c>
      <c r="K776" s="22" t="s">
        <v>193</v>
      </c>
      <c r="L776" s="57" t="s">
        <v>158</v>
      </c>
      <c r="M776" s="22">
        <v>1</v>
      </c>
      <c r="V776" s="57" t="s">
        <v>194</v>
      </c>
      <c r="AW776" s="22"/>
      <c r="AX776" s="20" t="s">
        <v>23</v>
      </c>
      <c r="AY776" s="20">
        <v>10</v>
      </c>
      <c r="AZ776" s="20" t="s">
        <v>24</v>
      </c>
      <c r="BA776" s="20">
        <v>90</v>
      </c>
      <c r="BD776" s="14"/>
      <c r="BJ776" t="s">
        <v>171</v>
      </c>
      <c r="BK776" t="s">
        <v>166</v>
      </c>
      <c r="BN776" s="36">
        <v>299</v>
      </c>
      <c r="BO776" s="36">
        <v>299</v>
      </c>
      <c r="BP776">
        <f t="shared" si="65"/>
        <v>408</v>
      </c>
      <c r="BR776" s="38">
        <v>44733</v>
      </c>
      <c r="BS776" s="20" t="s">
        <v>167</v>
      </c>
      <c r="BT776" s="20" t="str">
        <f t="shared" si="64"/>
        <v>InCasa_COR22D773</v>
      </c>
    </row>
    <row r="777" spans="2:72" ht="18.75" customHeight="1" x14ac:dyDescent="0.25">
      <c r="B777" s="20">
        <f t="shared" si="66"/>
        <v>774</v>
      </c>
      <c r="C777" s="22" t="str">
        <f t="shared" si="62"/>
        <v>In Casa #774</v>
      </c>
      <c r="D777" t="str">
        <f t="shared" si="63"/>
        <v>COR22D774</v>
      </c>
      <c r="E777" s="56" t="s">
        <v>207</v>
      </c>
      <c r="F777" s="20">
        <v>1000</v>
      </c>
      <c r="G777" s="63" t="s">
        <v>201</v>
      </c>
      <c r="H777" s="23" t="s">
        <v>157</v>
      </c>
      <c r="J777" s="57" t="s">
        <v>192</v>
      </c>
      <c r="K777" s="22" t="s">
        <v>193</v>
      </c>
      <c r="L777" s="57" t="s">
        <v>158</v>
      </c>
      <c r="M777" s="22">
        <v>1</v>
      </c>
      <c r="V777" s="57" t="s">
        <v>194</v>
      </c>
      <c r="AW777" s="22"/>
      <c r="AX777" s="20" t="s">
        <v>23</v>
      </c>
      <c r="AY777" s="20">
        <v>10</v>
      </c>
      <c r="AZ777" s="20" t="s">
        <v>24</v>
      </c>
      <c r="BA777" s="20">
        <v>90</v>
      </c>
      <c r="BD777" s="14"/>
      <c r="BJ777" t="s">
        <v>171</v>
      </c>
      <c r="BK777" t="s">
        <v>166</v>
      </c>
      <c r="BN777" s="36">
        <v>299</v>
      </c>
      <c r="BO777" s="36">
        <v>299</v>
      </c>
      <c r="BP777">
        <f t="shared" si="65"/>
        <v>408</v>
      </c>
      <c r="BR777" s="38">
        <v>44733</v>
      </c>
      <c r="BS777" s="20" t="s">
        <v>167</v>
      </c>
      <c r="BT777" s="20" t="str">
        <f t="shared" si="64"/>
        <v>InCasa_COR22D774</v>
      </c>
    </row>
    <row r="778" spans="2:72" ht="18.75" customHeight="1" x14ac:dyDescent="0.25">
      <c r="B778" s="20">
        <f t="shared" si="66"/>
        <v>775</v>
      </c>
      <c r="C778" s="22" t="str">
        <f t="shared" si="62"/>
        <v>In Casa #775</v>
      </c>
      <c r="D778" t="str">
        <f t="shared" si="63"/>
        <v>COR22D775</v>
      </c>
      <c r="E778" s="56" t="s">
        <v>207</v>
      </c>
      <c r="F778" s="20">
        <v>1000</v>
      </c>
      <c r="G778" s="63" t="s">
        <v>201</v>
      </c>
      <c r="H778" s="23" t="s">
        <v>157</v>
      </c>
      <c r="J778" s="57" t="s">
        <v>192</v>
      </c>
      <c r="K778" s="22" t="s">
        <v>193</v>
      </c>
      <c r="L778" s="57" t="s">
        <v>158</v>
      </c>
      <c r="M778" s="22">
        <v>1</v>
      </c>
      <c r="V778" s="57" t="s">
        <v>194</v>
      </c>
      <c r="AW778" s="22"/>
      <c r="AX778" s="20" t="s">
        <v>23</v>
      </c>
      <c r="AY778" s="20">
        <v>10</v>
      </c>
      <c r="AZ778" s="20" t="s">
        <v>24</v>
      </c>
      <c r="BA778" s="20">
        <v>90</v>
      </c>
      <c r="BD778" s="14"/>
      <c r="BJ778" t="s">
        <v>171</v>
      </c>
      <c r="BK778" t="s">
        <v>166</v>
      </c>
      <c r="BN778" s="36">
        <v>299</v>
      </c>
      <c r="BO778" s="36">
        <v>299</v>
      </c>
      <c r="BP778">
        <f t="shared" si="65"/>
        <v>408</v>
      </c>
      <c r="BR778" s="38">
        <v>44733</v>
      </c>
      <c r="BS778" s="20" t="s">
        <v>167</v>
      </c>
      <c r="BT778" s="20" t="str">
        <f t="shared" si="64"/>
        <v>InCasa_COR22D775</v>
      </c>
    </row>
    <row r="779" spans="2:72" ht="18.75" customHeight="1" x14ac:dyDescent="0.25">
      <c r="B779" s="20">
        <f t="shared" si="66"/>
        <v>776</v>
      </c>
      <c r="C779" s="22" t="str">
        <f t="shared" si="62"/>
        <v>In Casa #776</v>
      </c>
      <c r="D779" t="str">
        <f t="shared" si="63"/>
        <v>COR22D776</v>
      </c>
      <c r="E779" s="56" t="s">
        <v>207</v>
      </c>
      <c r="F779" s="20">
        <v>1000</v>
      </c>
      <c r="G779" s="63" t="s">
        <v>201</v>
      </c>
      <c r="H779" s="23" t="s">
        <v>157</v>
      </c>
      <c r="J779" s="57" t="s">
        <v>192</v>
      </c>
      <c r="K779" s="22" t="s">
        <v>193</v>
      </c>
      <c r="L779" s="57" t="s">
        <v>158</v>
      </c>
      <c r="M779" s="22">
        <v>1</v>
      </c>
      <c r="V779" s="57" t="s">
        <v>194</v>
      </c>
      <c r="AW779" s="22"/>
      <c r="AX779" s="20" t="s">
        <v>23</v>
      </c>
      <c r="AY779" s="20">
        <v>10</v>
      </c>
      <c r="AZ779" s="20" t="s">
        <v>24</v>
      </c>
      <c r="BA779" s="20">
        <v>90</v>
      </c>
      <c r="BD779" s="14"/>
      <c r="BJ779" t="s">
        <v>171</v>
      </c>
      <c r="BK779" t="s">
        <v>166</v>
      </c>
      <c r="BN779" s="36">
        <v>299</v>
      </c>
      <c r="BO779" s="36">
        <v>299</v>
      </c>
      <c r="BP779">
        <f t="shared" si="65"/>
        <v>408</v>
      </c>
      <c r="BR779" s="38">
        <v>44733</v>
      </c>
      <c r="BS779" s="20" t="s">
        <v>167</v>
      </c>
      <c r="BT779" s="20" t="str">
        <f t="shared" si="64"/>
        <v>InCasa_COR22D776</v>
      </c>
    </row>
    <row r="780" spans="2:72" ht="18.75" customHeight="1" x14ac:dyDescent="0.25">
      <c r="B780" s="20">
        <f t="shared" si="66"/>
        <v>777</v>
      </c>
      <c r="C780" s="22" t="str">
        <f t="shared" si="62"/>
        <v>In Casa #777</v>
      </c>
      <c r="D780" t="str">
        <f t="shared" si="63"/>
        <v>COR22D777</v>
      </c>
      <c r="E780" s="56" t="s">
        <v>207</v>
      </c>
      <c r="F780" s="20">
        <v>1000</v>
      </c>
      <c r="G780" s="63" t="s">
        <v>201</v>
      </c>
      <c r="H780" s="23" t="s">
        <v>157</v>
      </c>
      <c r="J780" s="57" t="s">
        <v>192</v>
      </c>
      <c r="K780" s="22" t="s">
        <v>193</v>
      </c>
      <c r="L780" s="57" t="s">
        <v>158</v>
      </c>
      <c r="M780" s="22">
        <v>1</v>
      </c>
      <c r="V780" s="57" t="s">
        <v>194</v>
      </c>
      <c r="AW780" s="22"/>
      <c r="AX780" s="20" t="s">
        <v>23</v>
      </c>
      <c r="AY780" s="20">
        <v>10</v>
      </c>
      <c r="AZ780" s="20" t="s">
        <v>24</v>
      </c>
      <c r="BA780" s="20">
        <v>90</v>
      </c>
      <c r="BD780" s="14"/>
      <c r="BJ780" t="s">
        <v>171</v>
      </c>
      <c r="BK780" t="s">
        <v>166</v>
      </c>
      <c r="BN780" s="36">
        <v>299</v>
      </c>
      <c r="BO780" s="36">
        <v>299</v>
      </c>
      <c r="BP780">
        <f t="shared" si="65"/>
        <v>408</v>
      </c>
      <c r="BR780" s="38">
        <v>44733</v>
      </c>
      <c r="BS780" s="20" t="s">
        <v>167</v>
      </c>
      <c r="BT780" s="20" t="str">
        <f t="shared" si="64"/>
        <v>InCasa_COR22D777</v>
      </c>
    </row>
    <row r="781" spans="2:72" ht="18.75" customHeight="1" x14ac:dyDescent="0.25">
      <c r="B781" s="20">
        <f t="shared" si="66"/>
        <v>778</v>
      </c>
      <c r="C781" s="22" t="str">
        <f t="shared" si="62"/>
        <v>In Casa #778</v>
      </c>
      <c r="D781" t="str">
        <f t="shared" si="63"/>
        <v>COR22D778</v>
      </c>
      <c r="E781" s="56" t="s">
        <v>207</v>
      </c>
      <c r="F781" s="20">
        <v>1000</v>
      </c>
      <c r="G781" s="63" t="s">
        <v>201</v>
      </c>
      <c r="H781" s="23" t="s">
        <v>157</v>
      </c>
      <c r="J781" s="57" t="s">
        <v>192</v>
      </c>
      <c r="K781" s="22" t="s">
        <v>193</v>
      </c>
      <c r="L781" s="57" t="s">
        <v>158</v>
      </c>
      <c r="M781" s="22">
        <v>1</v>
      </c>
      <c r="V781" s="57" t="s">
        <v>194</v>
      </c>
      <c r="AW781" s="22"/>
      <c r="AX781" s="20" t="s">
        <v>23</v>
      </c>
      <c r="AY781" s="20">
        <v>10</v>
      </c>
      <c r="AZ781" s="20" t="s">
        <v>24</v>
      </c>
      <c r="BA781" s="20">
        <v>90</v>
      </c>
      <c r="BD781" s="14"/>
      <c r="BJ781" t="s">
        <v>171</v>
      </c>
      <c r="BK781" t="s">
        <v>166</v>
      </c>
      <c r="BN781" s="36">
        <v>299</v>
      </c>
      <c r="BO781" s="36">
        <v>299</v>
      </c>
      <c r="BP781">
        <f t="shared" si="65"/>
        <v>408</v>
      </c>
      <c r="BR781" s="38">
        <v>44733</v>
      </c>
      <c r="BS781" s="20" t="s">
        <v>167</v>
      </c>
      <c r="BT781" s="20" t="str">
        <f t="shared" si="64"/>
        <v>InCasa_COR22D778</v>
      </c>
    </row>
    <row r="782" spans="2:72" ht="18.75" customHeight="1" x14ac:dyDescent="0.25">
      <c r="B782" s="20">
        <f t="shared" si="66"/>
        <v>779</v>
      </c>
      <c r="C782" s="22" t="str">
        <f t="shared" ref="C782:C845" si="67">+"In Casa #"&amp;B782</f>
        <v>In Casa #779</v>
      </c>
      <c r="D782" t="str">
        <f t="shared" ref="D782:D845" si="68">"COR22D"&amp;B782</f>
        <v>COR22D779</v>
      </c>
      <c r="E782" s="56" t="s">
        <v>207</v>
      </c>
      <c r="F782" s="20">
        <v>1000</v>
      </c>
      <c r="G782" s="63" t="s">
        <v>201</v>
      </c>
      <c r="H782" s="23" t="s">
        <v>157</v>
      </c>
      <c r="J782" s="57" t="s">
        <v>192</v>
      </c>
      <c r="K782" s="22" t="s">
        <v>193</v>
      </c>
      <c r="L782" s="57" t="s">
        <v>158</v>
      </c>
      <c r="M782" s="22">
        <v>1</v>
      </c>
      <c r="V782" s="57" t="s">
        <v>194</v>
      </c>
      <c r="AW782" s="22"/>
      <c r="AX782" s="20" t="s">
        <v>23</v>
      </c>
      <c r="AY782" s="20">
        <v>10</v>
      </c>
      <c r="AZ782" s="20" t="s">
        <v>24</v>
      </c>
      <c r="BA782" s="20">
        <v>90</v>
      </c>
      <c r="BD782" s="14"/>
      <c r="BJ782" t="s">
        <v>171</v>
      </c>
      <c r="BK782" t="s">
        <v>166</v>
      </c>
      <c r="BN782" s="36">
        <v>299</v>
      </c>
      <c r="BO782" s="36">
        <v>299</v>
      </c>
      <c r="BP782">
        <f t="shared" si="65"/>
        <v>408</v>
      </c>
      <c r="BR782" s="38">
        <v>44733</v>
      </c>
      <c r="BS782" s="20" t="s">
        <v>167</v>
      </c>
      <c r="BT782" s="20" t="str">
        <f t="shared" si="64"/>
        <v>InCasa_COR22D779</v>
      </c>
    </row>
    <row r="783" spans="2:72" ht="18.75" customHeight="1" x14ac:dyDescent="0.25">
      <c r="B783" s="20">
        <f t="shared" si="66"/>
        <v>780</v>
      </c>
      <c r="C783" s="22" t="str">
        <f t="shared" si="67"/>
        <v>In Casa #780</v>
      </c>
      <c r="D783" t="str">
        <f t="shared" si="68"/>
        <v>COR22D780</v>
      </c>
      <c r="E783" s="56" t="s">
        <v>207</v>
      </c>
      <c r="F783" s="20">
        <v>1000</v>
      </c>
      <c r="G783" s="63" t="s">
        <v>201</v>
      </c>
      <c r="H783" s="23" t="s">
        <v>157</v>
      </c>
      <c r="J783" s="57" t="s">
        <v>192</v>
      </c>
      <c r="K783" s="22" t="s">
        <v>193</v>
      </c>
      <c r="L783" s="57" t="s">
        <v>158</v>
      </c>
      <c r="M783" s="22">
        <v>1</v>
      </c>
      <c r="V783" s="57" t="s">
        <v>194</v>
      </c>
      <c r="AW783" s="22"/>
      <c r="AX783" s="20" t="s">
        <v>23</v>
      </c>
      <c r="AY783" s="20">
        <v>10</v>
      </c>
      <c r="AZ783" s="20" t="s">
        <v>24</v>
      </c>
      <c r="BA783" s="20">
        <v>90</v>
      </c>
      <c r="BD783" s="14"/>
      <c r="BJ783" t="s">
        <v>171</v>
      </c>
      <c r="BK783" t="s">
        <v>166</v>
      </c>
      <c r="BN783" s="36">
        <v>299</v>
      </c>
      <c r="BO783" s="36">
        <v>299</v>
      </c>
      <c r="BP783">
        <f t="shared" si="65"/>
        <v>408</v>
      </c>
      <c r="BR783" s="38">
        <v>44733</v>
      </c>
      <c r="BS783" s="20" t="s">
        <v>167</v>
      </c>
      <c r="BT783" s="20" t="str">
        <f t="shared" si="64"/>
        <v>InCasa_COR22D780</v>
      </c>
    </row>
    <row r="784" spans="2:72" ht="18.75" customHeight="1" x14ac:dyDescent="0.25">
      <c r="B784" s="20">
        <f t="shared" si="66"/>
        <v>781</v>
      </c>
      <c r="C784" s="22" t="str">
        <f t="shared" si="67"/>
        <v>In Casa #781</v>
      </c>
      <c r="D784" t="str">
        <f t="shared" si="68"/>
        <v>COR22D781</v>
      </c>
      <c r="E784" s="56" t="s">
        <v>207</v>
      </c>
      <c r="F784" s="20">
        <v>1000</v>
      </c>
      <c r="G784" s="63" t="s">
        <v>201</v>
      </c>
      <c r="H784" s="23" t="s">
        <v>157</v>
      </c>
      <c r="J784" s="57" t="s">
        <v>192</v>
      </c>
      <c r="K784" s="22" t="s">
        <v>193</v>
      </c>
      <c r="L784" s="57" t="s">
        <v>158</v>
      </c>
      <c r="M784" s="22">
        <v>1</v>
      </c>
      <c r="V784" s="57" t="s">
        <v>194</v>
      </c>
      <c r="AW784" s="22"/>
      <c r="AX784" s="20" t="s">
        <v>23</v>
      </c>
      <c r="AY784" s="20">
        <v>10</v>
      </c>
      <c r="AZ784" s="20" t="s">
        <v>24</v>
      </c>
      <c r="BA784" s="20">
        <v>90</v>
      </c>
      <c r="BD784" s="14"/>
      <c r="BJ784" t="s">
        <v>171</v>
      </c>
      <c r="BK784" t="s">
        <v>166</v>
      </c>
      <c r="BN784" s="36">
        <v>299</v>
      </c>
      <c r="BO784" s="36">
        <v>299</v>
      </c>
      <c r="BP784">
        <f t="shared" si="65"/>
        <v>408</v>
      </c>
      <c r="BR784" s="38">
        <v>44733</v>
      </c>
      <c r="BS784" s="20" t="s">
        <v>167</v>
      </c>
      <c r="BT784" s="20" t="str">
        <f t="shared" si="64"/>
        <v>InCasa_COR22D781</v>
      </c>
    </row>
    <row r="785" spans="2:72" ht="18.75" customHeight="1" x14ac:dyDescent="0.25">
      <c r="B785" s="20">
        <f t="shared" si="66"/>
        <v>782</v>
      </c>
      <c r="C785" s="22" t="str">
        <f t="shared" si="67"/>
        <v>In Casa #782</v>
      </c>
      <c r="D785" t="str">
        <f t="shared" si="68"/>
        <v>COR22D782</v>
      </c>
      <c r="E785" s="56" t="s">
        <v>207</v>
      </c>
      <c r="F785" s="20">
        <v>1000</v>
      </c>
      <c r="G785" s="63" t="s">
        <v>201</v>
      </c>
      <c r="H785" s="23" t="s">
        <v>157</v>
      </c>
      <c r="J785" s="57" t="s">
        <v>192</v>
      </c>
      <c r="K785" s="22" t="s">
        <v>193</v>
      </c>
      <c r="L785" s="57" t="s">
        <v>158</v>
      </c>
      <c r="M785" s="22">
        <v>1</v>
      </c>
      <c r="V785" s="57" t="s">
        <v>194</v>
      </c>
      <c r="AW785" s="22"/>
      <c r="AX785" s="20" t="s">
        <v>23</v>
      </c>
      <c r="AY785" s="20">
        <v>10</v>
      </c>
      <c r="AZ785" s="20" t="s">
        <v>24</v>
      </c>
      <c r="BA785" s="20">
        <v>90</v>
      </c>
      <c r="BD785" s="14"/>
      <c r="BJ785" t="s">
        <v>171</v>
      </c>
      <c r="BK785" t="s">
        <v>166</v>
      </c>
      <c r="BN785" s="36">
        <v>299</v>
      </c>
      <c r="BO785" s="36">
        <v>299</v>
      </c>
      <c r="BP785">
        <f t="shared" si="65"/>
        <v>408</v>
      </c>
      <c r="BR785" s="38">
        <v>44733</v>
      </c>
      <c r="BS785" s="20" t="s">
        <v>167</v>
      </c>
      <c r="BT785" s="20" t="str">
        <f t="shared" si="64"/>
        <v>InCasa_COR22D782</v>
      </c>
    </row>
    <row r="786" spans="2:72" ht="18.75" customHeight="1" x14ac:dyDescent="0.25">
      <c r="B786" s="20">
        <f t="shared" si="66"/>
        <v>783</v>
      </c>
      <c r="C786" s="22" t="str">
        <f t="shared" si="67"/>
        <v>In Casa #783</v>
      </c>
      <c r="D786" t="str">
        <f t="shared" si="68"/>
        <v>COR22D783</v>
      </c>
      <c r="E786" s="56" t="s">
        <v>207</v>
      </c>
      <c r="F786" s="20">
        <v>1000</v>
      </c>
      <c r="G786" s="63" t="s">
        <v>201</v>
      </c>
      <c r="H786" s="23" t="s">
        <v>157</v>
      </c>
      <c r="J786" s="57" t="s">
        <v>192</v>
      </c>
      <c r="K786" s="22" t="s">
        <v>193</v>
      </c>
      <c r="L786" s="57" t="s">
        <v>158</v>
      </c>
      <c r="M786" s="22">
        <v>1</v>
      </c>
      <c r="V786" s="57" t="s">
        <v>194</v>
      </c>
      <c r="AW786" s="22"/>
      <c r="AX786" s="20" t="s">
        <v>23</v>
      </c>
      <c r="AY786" s="20">
        <v>10</v>
      </c>
      <c r="AZ786" s="20" t="s">
        <v>24</v>
      </c>
      <c r="BA786" s="20">
        <v>90</v>
      </c>
      <c r="BD786" s="14"/>
      <c r="BJ786" t="s">
        <v>171</v>
      </c>
      <c r="BK786" t="s">
        <v>166</v>
      </c>
      <c r="BN786" s="36">
        <v>299</v>
      </c>
      <c r="BO786" s="36">
        <v>299</v>
      </c>
      <c r="BP786">
        <f t="shared" si="65"/>
        <v>408</v>
      </c>
      <c r="BR786" s="38">
        <v>44733</v>
      </c>
      <c r="BS786" s="20" t="s">
        <v>167</v>
      </c>
      <c r="BT786" s="20" t="str">
        <f t="shared" si="64"/>
        <v>InCasa_COR22D783</v>
      </c>
    </row>
    <row r="787" spans="2:72" ht="18.75" customHeight="1" x14ac:dyDescent="0.25">
      <c r="B787" s="20">
        <f t="shared" si="66"/>
        <v>784</v>
      </c>
      <c r="C787" s="22" t="str">
        <f t="shared" si="67"/>
        <v>In Casa #784</v>
      </c>
      <c r="D787" t="str">
        <f t="shared" si="68"/>
        <v>COR22D784</v>
      </c>
      <c r="E787" s="56" t="s">
        <v>207</v>
      </c>
      <c r="F787" s="20">
        <v>1000</v>
      </c>
      <c r="G787" s="63" t="s">
        <v>201</v>
      </c>
      <c r="H787" s="23" t="s">
        <v>157</v>
      </c>
      <c r="J787" s="57" t="s">
        <v>192</v>
      </c>
      <c r="K787" s="22" t="s">
        <v>193</v>
      </c>
      <c r="L787" s="57" t="s">
        <v>158</v>
      </c>
      <c r="M787" s="22">
        <v>1</v>
      </c>
      <c r="V787" s="57" t="s">
        <v>194</v>
      </c>
      <c r="AW787" s="22"/>
      <c r="AX787" s="20" t="s">
        <v>23</v>
      </c>
      <c r="AY787" s="20">
        <v>10</v>
      </c>
      <c r="AZ787" s="20" t="s">
        <v>24</v>
      </c>
      <c r="BA787" s="20">
        <v>90</v>
      </c>
      <c r="BD787" s="14"/>
      <c r="BJ787" t="s">
        <v>171</v>
      </c>
      <c r="BK787" t="s">
        <v>166</v>
      </c>
      <c r="BN787" s="36">
        <v>299</v>
      </c>
      <c r="BO787" s="36">
        <v>299</v>
      </c>
      <c r="BP787">
        <f t="shared" si="65"/>
        <v>408</v>
      </c>
      <c r="BR787" s="38">
        <v>44733</v>
      </c>
      <c r="BS787" s="20" t="s">
        <v>167</v>
      </c>
      <c r="BT787" s="20" t="str">
        <f t="shared" si="64"/>
        <v>InCasa_COR22D784</v>
      </c>
    </row>
    <row r="788" spans="2:72" ht="18.75" customHeight="1" x14ac:dyDescent="0.25">
      <c r="B788" s="20">
        <f t="shared" si="66"/>
        <v>785</v>
      </c>
      <c r="C788" s="22" t="str">
        <f t="shared" si="67"/>
        <v>In Casa #785</v>
      </c>
      <c r="D788" t="str">
        <f t="shared" si="68"/>
        <v>COR22D785</v>
      </c>
      <c r="E788" s="56" t="s">
        <v>207</v>
      </c>
      <c r="F788" s="20">
        <v>1000</v>
      </c>
      <c r="G788" s="63" t="s">
        <v>201</v>
      </c>
      <c r="H788" s="23" t="s">
        <v>157</v>
      </c>
      <c r="J788" s="57" t="s">
        <v>192</v>
      </c>
      <c r="K788" s="22" t="s">
        <v>193</v>
      </c>
      <c r="L788" s="57" t="s">
        <v>158</v>
      </c>
      <c r="M788" s="22">
        <v>1</v>
      </c>
      <c r="V788" s="57" t="s">
        <v>194</v>
      </c>
      <c r="AW788" s="22"/>
      <c r="AX788" s="20" t="s">
        <v>23</v>
      </c>
      <c r="AY788" s="20">
        <v>10</v>
      </c>
      <c r="AZ788" s="20" t="s">
        <v>24</v>
      </c>
      <c r="BA788" s="20">
        <v>90</v>
      </c>
      <c r="BD788" s="14"/>
      <c r="BJ788" t="s">
        <v>171</v>
      </c>
      <c r="BK788" t="s">
        <v>166</v>
      </c>
      <c r="BN788" s="36">
        <v>299</v>
      </c>
      <c r="BO788" s="36">
        <v>299</v>
      </c>
      <c r="BP788">
        <f t="shared" si="65"/>
        <v>408</v>
      </c>
      <c r="BR788" s="38">
        <v>44733</v>
      </c>
      <c r="BS788" s="20" t="s">
        <v>167</v>
      </c>
      <c r="BT788" s="20" t="str">
        <f t="shared" si="64"/>
        <v>InCasa_COR22D785</v>
      </c>
    </row>
    <row r="789" spans="2:72" ht="18.75" customHeight="1" x14ac:dyDescent="0.25">
      <c r="B789" s="20">
        <f t="shared" si="66"/>
        <v>786</v>
      </c>
      <c r="C789" s="22" t="str">
        <f t="shared" si="67"/>
        <v>In Casa #786</v>
      </c>
      <c r="D789" t="str">
        <f t="shared" si="68"/>
        <v>COR22D786</v>
      </c>
      <c r="E789" s="56" t="s">
        <v>207</v>
      </c>
      <c r="F789" s="20">
        <v>1000</v>
      </c>
      <c r="G789" s="63" t="s">
        <v>201</v>
      </c>
      <c r="H789" s="23" t="s">
        <v>157</v>
      </c>
      <c r="J789" s="57" t="s">
        <v>192</v>
      </c>
      <c r="K789" s="22" t="s">
        <v>193</v>
      </c>
      <c r="L789" s="57" t="s">
        <v>158</v>
      </c>
      <c r="M789" s="22">
        <v>1</v>
      </c>
      <c r="V789" s="57" t="s">
        <v>194</v>
      </c>
      <c r="AW789" s="22"/>
      <c r="AX789" s="20" t="s">
        <v>23</v>
      </c>
      <c r="AY789" s="20">
        <v>10</v>
      </c>
      <c r="AZ789" s="20" t="s">
        <v>24</v>
      </c>
      <c r="BA789" s="20">
        <v>90</v>
      </c>
      <c r="BD789" s="14"/>
      <c r="BJ789" t="s">
        <v>171</v>
      </c>
      <c r="BK789" t="s">
        <v>166</v>
      </c>
      <c r="BN789" s="36">
        <v>299</v>
      </c>
      <c r="BO789" s="36">
        <v>299</v>
      </c>
      <c r="BP789">
        <f t="shared" si="65"/>
        <v>408</v>
      </c>
      <c r="BR789" s="38">
        <v>44733</v>
      </c>
      <c r="BS789" s="20" t="s">
        <v>167</v>
      </c>
      <c r="BT789" s="20" t="str">
        <f t="shared" si="64"/>
        <v>InCasa_COR22D786</v>
      </c>
    </row>
    <row r="790" spans="2:72" ht="18.75" customHeight="1" x14ac:dyDescent="0.25">
      <c r="B790" s="20">
        <f t="shared" si="66"/>
        <v>787</v>
      </c>
      <c r="C790" s="22" t="str">
        <f t="shared" si="67"/>
        <v>In Casa #787</v>
      </c>
      <c r="D790" t="str">
        <f t="shared" si="68"/>
        <v>COR22D787</v>
      </c>
      <c r="E790" s="56" t="s">
        <v>207</v>
      </c>
      <c r="F790" s="20">
        <v>1000</v>
      </c>
      <c r="G790" s="63" t="s">
        <v>201</v>
      </c>
      <c r="H790" s="23" t="s">
        <v>157</v>
      </c>
      <c r="J790" s="57" t="s">
        <v>192</v>
      </c>
      <c r="K790" s="22" t="s">
        <v>193</v>
      </c>
      <c r="L790" s="57" t="s">
        <v>158</v>
      </c>
      <c r="M790" s="22">
        <v>1</v>
      </c>
      <c r="V790" s="57" t="s">
        <v>194</v>
      </c>
      <c r="AW790" s="22"/>
      <c r="AX790" s="20" t="s">
        <v>23</v>
      </c>
      <c r="AY790" s="20">
        <v>10</v>
      </c>
      <c r="AZ790" s="20" t="s">
        <v>24</v>
      </c>
      <c r="BA790" s="20">
        <v>90</v>
      </c>
      <c r="BD790" s="14"/>
      <c r="BJ790" t="s">
        <v>171</v>
      </c>
      <c r="BK790" t="s">
        <v>166</v>
      </c>
      <c r="BN790" s="36">
        <v>299</v>
      </c>
      <c r="BO790" s="36">
        <v>299</v>
      </c>
      <c r="BP790">
        <f t="shared" si="65"/>
        <v>408</v>
      </c>
      <c r="BR790" s="38">
        <v>44733</v>
      </c>
      <c r="BS790" s="20" t="s">
        <v>167</v>
      </c>
      <c r="BT790" s="20" t="str">
        <f t="shared" si="64"/>
        <v>InCasa_COR22D787</v>
      </c>
    </row>
    <row r="791" spans="2:72" ht="18.75" customHeight="1" x14ac:dyDescent="0.25">
      <c r="B791" s="20">
        <f t="shared" si="66"/>
        <v>788</v>
      </c>
      <c r="C791" s="22" t="str">
        <f t="shared" si="67"/>
        <v>In Casa #788</v>
      </c>
      <c r="D791" t="str">
        <f t="shared" si="68"/>
        <v>COR22D788</v>
      </c>
      <c r="E791" s="56" t="s">
        <v>207</v>
      </c>
      <c r="F791" s="20">
        <v>1000</v>
      </c>
      <c r="G791" s="63" t="s">
        <v>201</v>
      </c>
      <c r="H791" s="23" t="s">
        <v>157</v>
      </c>
      <c r="J791" s="57" t="s">
        <v>192</v>
      </c>
      <c r="K791" s="22" t="s">
        <v>193</v>
      </c>
      <c r="L791" s="57" t="s">
        <v>158</v>
      </c>
      <c r="M791" s="22">
        <v>1</v>
      </c>
      <c r="V791" s="57" t="s">
        <v>194</v>
      </c>
      <c r="AW791" s="22"/>
      <c r="AX791" s="20" t="s">
        <v>23</v>
      </c>
      <c r="AY791" s="20">
        <v>10</v>
      </c>
      <c r="AZ791" s="20" t="s">
        <v>24</v>
      </c>
      <c r="BA791" s="20">
        <v>90</v>
      </c>
      <c r="BD791" s="14"/>
      <c r="BJ791" t="s">
        <v>171</v>
      </c>
      <c r="BK791" t="s">
        <v>166</v>
      </c>
      <c r="BN791" s="36">
        <v>299</v>
      </c>
      <c r="BO791" s="36">
        <v>299</v>
      </c>
      <c r="BP791">
        <f t="shared" si="65"/>
        <v>408</v>
      </c>
      <c r="BR791" s="38">
        <v>44733</v>
      </c>
      <c r="BS791" s="20" t="s">
        <v>167</v>
      </c>
      <c r="BT791" s="20" t="str">
        <f t="shared" si="64"/>
        <v>InCasa_COR22D788</v>
      </c>
    </row>
    <row r="792" spans="2:72" ht="18.75" customHeight="1" x14ac:dyDescent="0.25">
      <c r="B792" s="20">
        <f t="shared" si="66"/>
        <v>789</v>
      </c>
      <c r="C792" s="22" t="str">
        <f t="shared" si="67"/>
        <v>In Casa #789</v>
      </c>
      <c r="D792" t="str">
        <f t="shared" si="68"/>
        <v>COR22D789</v>
      </c>
      <c r="E792" s="56" t="s">
        <v>207</v>
      </c>
      <c r="F792" s="20">
        <v>1000</v>
      </c>
      <c r="G792" s="63" t="s">
        <v>201</v>
      </c>
      <c r="H792" s="23" t="s">
        <v>157</v>
      </c>
      <c r="J792" s="57" t="s">
        <v>192</v>
      </c>
      <c r="K792" s="22" t="s">
        <v>193</v>
      </c>
      <c r="L792" s="57" t="s">
        <v>158</v>
      </c>
      <c r="M792" s="22">
        <v>1</v>
      </c>
      <c r="V792" s="57" t="s">
        <v>194</v>
      </c>
      <c r="AW792" s="22"/>
      <c r="AX792" s="20" t="s">
        <v>23</v>
      </c>
      <c r="AY792" s="20">
        <v>10</v>
      </c>
      <c r="AZ792" s="20" t="s">
        <v>24</v>
      </c>
      <c r="BA792" s="20">
        <v>90</v>
      </c>
      <c r="BD792" s="14"/>
      <c r="BJ792" t="s">
        <v>171</v>
      </c>
      <c r="BK792" t="s">
        <v>166</v>
      </c>
      <c r="BN792" s="36">
        <v>299</v>
      </c>
      <c r="BO792" s="36">
        <v>299</v>
      </c>
      <c r="BP792">
        <f t="shared" si="65"/>
        <v>408</v>
      </c>
      <c r="BR792" s="38">
        <v>44733</v>
      </c>
      <c r="BS792" s="20" t="s">
        <v>167</v>
      </c>
      <c r="BT792" s="20" t="str">
        <f t="shared" si="64"/>
        <v>InCasa_COR22D789</v>
      </c>
    </row>
    <row r="793" spans="2:72" ht="18.75" customHeight="1" x14ac:dyDescent="0.25">
      <c r="B793" s="20">
        <f t="shared" si="66"/>
        <v>790</v>
      </c>
      <c r="C793" s="22" t="str">
        <f t="shared" si="67"/>
        <v>In Casa #790</v>
      </c>
      <c r="D793" t="str">
        <f t="shared" si="68"/>
        <v>COR22D790</v>
      </c>
      <c r="E793" s="56" t="s">
        <v>207</v>
      </c>
      <c r="F793" s="20">
        <v>1000</v>
      </c>
      <c r="G793" s="63" t="s">
        <v>201</v>
      </c>
      <c r="H793" s="23" t="s">
        <v>157</v>
      </c>
      <c r="J793" s="57" t="s">
        <v>192</v>
      </c>
      <c r="K793" s="22" t="s">
        <v>193</v>
      </c>
      <c r="L793" s="57" t="s">
        <v>158</v>
      </c>
      <c r="M793" s="22">
        <v>1</v>
      </c>
      <c r="V793" s="57" t="s">
        <v>194</v>
      </c>
      <c r="AW793" s="22"/>
      <c r="AX793" s="20" t="s">
        <v>23</v>
      </c>
      <c r="AY793" s="20">
        <v>10</v>
      </c>
      <c r="AZ793" s="20" t="s">
        <v>24</v>
      </c>
      <c r="BA793" s="20">
        <v>90</v>
      </c>
      <c r="BD793" s="14"/>
      <c r="BJ793" t="s">
        <v>171</v>
      </c>
      <c r="BK793" t="s">
        <v>166</v>
      </c>
      <c r="BN793" s="36">
        <v>299</v>
      </c>
      <c r="BO793" s="36">
        <v>299</v>
      </c>
      <c r="BP793">
        <f t="shared" si="65"/>
        <v>408</v>
      </c>
      <c r="BR793" s="38">
        <v>44733</v>
      </c>
      <c r="BS793" s="20" t="s">
        <v>167</v>
      </c>
      <c r="BT793" s="20" t="str">
        <f t="shared" si="64"/>
        <v>InCasa_COR22D790</v>
      </c>
    </row>
    <row r="794" spans="2:72" ht="18.75" customHeight="1" x14ac:dyDescent="0.25">
      <c r="B794" s="20">
        <f t="shared" si="66"/>
        <v>791</v>
      </c>
      <c r="C794" s="22" t="str">
        <f t="shared" si="67"/>
        <v>In Casa #791</v>
      </c>
      <c r="D794" t="str">
        <f t="shared" si="68"/>
        <v>COR22D791</v>
      </c>
      <c r="E794" s="56" t="s">
        <v>207</v>
      </c>
      <c r="F794" s="20">
        <v>1000</v>
      </c>
      <c r="G794" s="63" t="s">
        <v>201</v>
      </c>
      <c r="H794" s="23" t="s">
        <v>157</v>
      </c>
      <c r="J794" s="57" t="s">
        <v>192</v>
      </c>
      <c r="K794" s="22" t="s">
        <v>193</v>
      </c>
      <c r="L794" s="57" t="s">
        <v>158</v>
      </c>
      <c r="M794" s="22">
        <v>1</v>
      </c>
      <c r="V794" s="57" t="s">
        <v>194</v>
      </c>
      <c r="AW794" s="22"/>
      <c r="AX794" s="20" t="s">
        <v>23</v>
      </c>
      <c r="AY794" s="20">
        <v>10</v>
      </c>
      <c r="AZ794" s="20" t="s">
        <v>24</v>
      </c>
      <c r="BA794" s="20">
        <v>90</v>
      </c>
      <c r="BD794" s="14"/>
      <c r="BJ794" t="s">
        <v>171</v>
      </c>
      <c r="BK794" t="s">
        <v>166</v>
      </c>
      <c r="BN794" s="36">
        <v>299</v>
      </c>
      <c r="BO794" s="36">
        <v>299</v>
      </c>
      <c r="BP794">
        <f t="shared" si="65"/>
        <v>408</v>
      </c>
      <c r="BR794" s="38">
        <v>44733</v>
      </c>
      <c r="BS794" s="20" t="s">
        <v>167</v>
      </c>
      <c r="BT794" s="20" t="str">
        <f t="shared" si="64"/>
        <v>InCasa_COR22D791</v>
      </c>
    </row>
    <row r="795" spans="2:72" ht="18.75" customHeight="1" x14ac:dyDescent="0.25">
      <c r="B795" s="20">
        <f t="shared" si="66"/>
        <v>792</v>
      </c>
      <c r="C795" s="22" t="str">
        <f t="shared" si="67"/>
        <v>In Casa #792</v>
      </c>
      <c r="D795" t="str">
        <f t="shared" si="68"/>
        <v>COR22D792</v>
      </c>
      <c r="E795" s="56" t="s">
        <v>207</v>
      </c>
      <c r="F795" s="20">
        <v>1000</v>
      </c>
      <c r="G795" s="63" t="s">
        <v>201</v>
      </c>
      <c r="H795" s="23" t="s">
        <v>157</v>
      </c>
      <c r="J795" s="57" t="s">
        <v>192</v>
      </c>
      <c r="K795" s="22" t="s">
        <v>193</v>
      </c>
      <c r="L795" s="57" t="s">
        <v>158</v>
      </c>
      <c r="M795" s="22">
        <v>1</v>
      </c>
      <c r="V795" s="57" t="s">
        <v>194</v>
      </c>
      <c r="AW795" s="22"/>
      <c r="AX795" s="20" t="s">
        <v>23</v>
      </c>
      <c r="AY795" s="20">
        <v>10</v>
      </c>
      <c r="AZ795" s="20" t="s">
        <v>24</v>
      </c>
      <c r="BA795" s="20">
        <v>90</v>
      </c>
      <c r="BD795" s="14"/>
      <c r="BJ795" t="s">
        <v>171</v>
      </c>
      <c r="BK795" t="s">
        <v>166</v>
      </c>
      <c r="BN795" s="36">
        <v>299</v>
      </c>
      <c r="BO795" s="36">
        <v>299</v>
      </c>
      <c r="BP795">
        <f t="shared" si="65"/>
        <v>408</v>
      </c>
      <c r="BR795" s="38">
        <v>44733</v>
      </c>
      <c r="BS795" s="20" t="s">
        <v>167</v>
      </c>
      <c r="BT795" s="20" t="str">
        <f t="shared" si="64"/>
        <v>InCasa_COR22D792</v>
      </c>
    </row>
    <row r="796" spans="2:72" ht="18.75" customHeight="1" x14ac:dyDescent="0.25">
      <c r="B796" s="20">
        <f t="shared" si="66"/>
        <v>793</v>
      </c>
      <c r="C796" s="22" t="str">
        <f t="shared" si="67"/>
        <v>In Casa #793</v>
      </c>
      <c r="D796" t="str">
        <f t="shared" si="68"/>
        <v>COR22D793</v>
      </c>
      <c r="E796" s="56" t="s">
        <v>207</v>
      </c>
      <c r="F796" s="20">
        <v>1000</v>
      </c>
      <c r="G796" s="63" t="s">
        <v>201</v>
      </c>
      <c r="H796" s="23" t="s">
        <v>157</v>
      </c>
      <c r="J796" s="57" t="s">
        <v>192</v>
      </c>
      <c r="K796" s="22" t="s">
        <v>193</v>
      </c>
      <c r="L796" s="57" t="s">
        <v>158</v>
      </c>
      <c r="M796" s="22">
        <v>1</v>
      </c>
      <c r="V796" s="57" t="s">
        <v>194</v>
      </c>
      <c r="AW796" s="22"/>
      <c r="AX796" s="20" t="s">
        <v>23</v>
      </c>
      <c r="AY796" s="20">
        <v>10</v>
      </c>
      <c r="AZ796" s="20" t="s">
        <v>24</v>
      </c>
      <c r="BA796" s="20">
        <v>90</v>
      </c>
      <c r="BD796" s="14"/>
      <c r="BJ796" t="s">
        <v>171</v>
      </c>
      <c r="BK796" t="s">
        <v>166</v>
      </c>
      <c r="BN796" s="36">
        <v>299</v>
      </c>
      <c r="BO796" s="36">
        <v>299</v>
      </c>
      <c r="BP796">
        <f t="shared" si="65"/>
        <v>408</v>
      </c>
      <c r="BR796" s="38">
        <v>44733</v>
      </c>
      <c r="BS796" s="20" t="s">
        <v>167</v>
      </c>
      <c r="BT796" s="20" t="str">
        <f t="shared" si="64"/>
        <v>InCasa_COR22D793</v>
      </c>
    </row>
    <row r="797" spans="2:72" ht="18.75" customHeight="1" x14ac:dyDescent="0.25">
      <c r="B797" s="20">
        <f t="shared" si="66"/>
        <v>794</v>
      </c>
      <c r="C797" s="22" t="str">
        <f t="shared" si="67"/>
        <v>In Casa #794</v>
      </c>
      <c r="D797" t="str">
        <f t="shared" si="68"/>
        <v>COR22D794</v>
      </c>
      <c r="E797" s="56" t="s">
        <v>207</v>
      </c>
      <c r="F797" s="20">
        <v>1000</v>
      </c>
      <c r="G797" s="63" t="s">
        <v>201</v>
      </c>
      <c r="H797" s="23" t="s">
        <v>157</v>
      </c>
      <c r="J797" s="57" t="s">
        <v>192</v>
      </c>
      <c r="K797" s="22" t="s">
        <v>193</v>
      </c>
      <c r="L797" s="57" t="s">
        <v>158</v>
      </c>
      <c r="M797" s="22">
        <v>1</v>
      </c>
      <c r="V797" s="57" t="s">
        <v>194</v>
      </c>
      <c r="AW797" s="22"/>
      <c r="AX797" s="20" t="s">
        <v>23</v>
      </c>
      <c r="AY797" s="20">
        <v>10</v>
      </c>
      <c r="AZ797" s="20" t="s">
        <v>24</v>
      </c>
      <c r="BA797" s="20">
        <v>90</v>
      </c>
      <c r="BD797" s="14"/>
      <c r="BJ797" t="s">
        <v>171</v>
      </c>
      <c r="BK797" t="s">
        <v>166</v>
      </c>
      <c r="BN797" s="36">
        <v>299</v>
      </c>
      <c r="BO797" s="36">
        <v>299</v>
      </c>
      <c r="BP797">
        <f t="shared" si="65"/>
        <v>408</v>
      </c>
      <c r="BR797" s="38">
        <v>44733</v>
      </c>
      <c r="BS797" s="20" t="s">
        <v>167</v>
      </c>
      <c r="BT797" s="20" t="str">
        <f t="shared" si="64"/>
        <v>InCasa_COR22D794</v>
      </c>
    </row>
    <row r="798" spans="2:72" ht="18.75" customHeight="1" x14ac:dyDescent="0.25">
      <c r="B798" s="20">
        <f t="shared" si="66"/>
        <v>795</v>
      </c>
      <c r="C798" s="22" t="str">
        <f t="shared" si="67"/>
        <v>In Casa #795</v>
      </c>
      <c r="D798" t="str">
        <f t="shared" si="68"/>
        <v>COR22D795</v>
      </c>
      <c r="E798" s="56" t="s">
        <v>207</v>
      </c>
      <c r="F798" s="20">
        <v>1000</v>
      </c>
      <c r="G798" s="63" t="s">
        <v>201</v>
      </c>
      <c r="H798" s="23" t="s">
        <v>157</v>
      </c>
      <c r="J798" s="57" t="s">
        <v>192</v>
      </c>
      <c r="K798" s="22" t="s">
        <v>193</v>
      </c>
      <c r="L798" s="57" t="s">
        <v>158</v>
      </c>
      <c r="M798" s="22">
        <v>1</v>
      </c>
      <c r="V798" s="57" t="s">
        <v>194</v>
      </c>
      <c r="AW798" s="22"/>
      <c r="AX798" s="20" t="s">
        <v>23</v>
      </c>
      <c r="AY798" s="20">
        <v>10</v>
      </c>
      <c r="AZ798" s="20" t="s">
        <v>24</v>
      </c>
      <c r="BA798" s="20">
        <v>90</v>
      </c>
      <c r="BD798" s="14"/>
      <c r="BJ798" t="s">
        <v>171</v>
      </c>
      <c r="BK798" t="s">
        <v>166</v>
      </c>
      <c r="BN798" s="36">
        <v>299</v>
      </c>
      <c r="BO798" s="36">
        <v>299</v>
      </c>
      <c r="BP798">
        <f t="shared" si="65"/>
        <v>408</v>
      </c>
      <c r="BR798" s="38">
        <v>44733</v>
      </c>
      <c r="BS798" s="20" t="s">
        <v>167</v>
      </c>
      <c r="BT798" s="20" t="str">
        <f t="shared" si="64"/>
        <v>InCasa_COR22D795</v>
      </c>
    </row>
    <row r="799" spans="2:72" ht="18.75" customHeight="1" x14ac:dyDescent="0.25">
      <c r="B799" s="20">
        <f t="shared" si="66"/>
        <v>796</v>
      </c>
      <c r="C799" s="22" t="str">
        <f t="shared" si="67"/>
        <v>In Casa #796</v>
      </c>
      <c r="D799" t="str">
        <f t="shared" si="68"/>
        <v>COR22D796</v>
      </c>
      <c r="E799" s="56" t="s">
        <v>207</v>
      </c>
      <c r="F799" s="20">
        <v>1000</v>
      </c>
      <c r="G799" s="63" t="s">
        <v>201</v>
      </c>
      <c r="H799" s="23" t="s">
        <v>157</v>
      </c>
      <c r="J799" s="57" t="s">
        <v>192</v>
      </c>
      <c r="K799" s="22" t="s">
        <v>193</v>
      </c>
      <c r="L799" s="57" t="s">
        <v>158</v>
      </c>
      <c r="M799" s="22">
        <v>1</v>
      </c>
      <c r="V799" s="57" t="s">
        <v>194</v>
      </c>
      <c r="AW799" s="22"/>
      <c r="AX799" s="20" t="s">
        <v>23</v>
      </c>
      <c r="AY799" s="20">
        <v>10</v>
      </c>
      <c r="AZ799" s="20" t="s">
        <v>24</v>
      </c>
      <c r="BA799" s="20">
        <v>90</v>
      </c>
      <c r="BD799" s="14"/>
      <c r="BJ799" t="s">
        <v>171</v>
      </c>
      <c r="BK799" t="s">
        <v>166</v>
      </c>
      <c r="BN799" s="36">
        <v>299</v>
      </c>
      <c r="BO799" s="36">
        <v>299</v>
      </c>
      <c r="BP799">
        <f t="shared" si="65"/>
        <v>408</v>
      </c>
      <c r="BR799" s="38">
        <v>44733</v>
      </c>
      <c r="BS799" s="20" t="s">
        <v>167</v>
      </c>
      <c r="BT799" s="20" t="str">
        <f t="shared" si="64"/>
        <v>InCasa_COR22D796</v>
      </c>
    </row>
    <row r="800" spans="2:72" ht="18.75" customHeight="1" x14ac:dyDescent="0.25">
      <c r="B800" s="20">
        <f t="shared" si="66"/>
        <v>797</v>
      </c>
      <c r="C800" s="22" t="str">
        <f t="shared" si="67"/>
        <v>In Casa #797</v>
      </c>
      <c r="D800" t="str">
        <f t="shared" si="68"/>
        <v>COR22D797</v>
      </c>
      <c r="E800" s="56" t="s">
        <v>207</v>
      </c>
      <c r="F800" s="20">
        <v>1000</v>
      </c>
      <c r="G800" s="63" t="s">
        <v>201</v>
      </c>
      <c r="H800" s="23" t="s">
        <v>157</v>
      </c>
      <c r="J800" s="57" t="s">
        <v>192</v>
      </c>
      <c r="K800" s="22" t="s">
        <v>193</v>
      </c>
      <c r="L800" s="57" t="s">
        <v>158</v>
      </c>
      <c r="M800" s="22">
        <v>1</v>
      </c>
      <c r="V800" s="57" t="s">
        <v>194</v>
      </c>
      <c r="AW800" s="22"/>
      <c r="AX800" s="20" t="s">
        <v>23</v>
      </c>
      <c r="AY800" s="20">
        <v>10</v>
      </c>
      <c r="AZ800" s="20" t="s">
        <v>24</v>
      </c>
      <c r="BA800" s="20">
        <v>90</v>
      </c>
      <c r="BD800" s="14"/>
      <c r="BJ800" t="s">
        <v>171</v>
      </c>
      <c r="BK800" t="s">
        <v>166</v>
      </c>
      <c r="BN800" s="36">
        <v>299</v>
      </c>
      <c r="BO800" s="36">
        <v>299</v>
      </c>
      <c r="BP800">
        <f t="shared" si="65"/>
        <v>408</v>
      </c>
      <c r="BR800" s="38">
        <v>44733</v>
      </c>
      <c r="BS800" s="20" t="s">
        <v>167</v>
      </c>
      <c r="BT800" s="20" t="str">
        <f t="shared" si="64"/>
        <v>InCasa_COR22D797</v>
      </c>
    </row>
    <row r="801" spans="2:72" ht="18.75" customHeight="1" x14ac:dyDescent="0.25">
      <c r="B801" s="20">
        <f t="shared" si="66"/>
        <v>798</v>
      </c>
      <c r="C801" s="22" t="str">
        <f t="shared" si="67"/>
        <v>In Casa #798</v>
      </c>
      <c r="D801" t="str">
        <f t="shared" si="68"/>
        <v>COR22D798</v>
      </c>
      <c r="E801" s="56" t="s">
        <v>207</v>
      </c>
      <c r="F801" s="20">
        <v>1000</v>
      </c>
      <c r="G801" s="63" t="s">
        <v>201</v>
      </c>
      <c r="H801" s="23" t="s">
        <v>157</v>
      </c>
      <c r="J801" s="57" t="s">
        <v>192</v>
      </c>
      <c r="K801" s="22" t="s">
        <v>193</v>
      </c>
      <c r="L801" s="57" t="s">
        <v>158</v>
      </c>
      <c r="M801" s="22">
        <v>1</v>
      </c>
      <c r="V801" s="57" t="s">
        <v>194</v>
      </c>
      <c r="AW801" s="22"/>
      <c r="AX801" s="20" t="s">
        <v>23</v>
      </c>
      <c r="AY801" s="20">
        <v>10</v>
      </c>
      <c r="AZ801" s="20" t="s">
        <v>24</v>
      </c>
      <c r="BA801" s="20">
        <v>90</v>
      </c>
      <c r="BD801" s="14"/>
      <c r="BJ801" t="s">
        <v>171</v>
      </c>
      <c r="BK801" t="s">
        <v>166</v>
      </c>
      <c r="BN801" s="36">
        <v>299</v>
      </c>
      <c r="BO801" s="36">
        <v>299</v>
      </c>
      <c r="BP801">
        <f t="shared" si="65"/>
        <v>408</v>
      </c>
      <c r="BR801" s="38">
        <v>44733</v>
      </c>
      <c r="BS801" s="20" t="s">
        <v>167</v>
      </c>
      <c r="BT801" s="20" t="str">
        <f t="shared" si="64"/>
        <v>InCasa_COR22D798</v>
      </c>
    </row>
    <row r="802" spans="2:72" ht="18.75" customHeight="1" x14ac:dyDescent="0.25">
      <c r="B802" s="20">
        <f t="shared" si="66"/>
        <v>799</v>
      </c>
      <c r="C802" s="22" t="str">
        <f t="shared" si="67"/>
        <v>In Casa #799</v>
      </c>
      <c r="D802" t="str">
        <f t="shared" si="68"/>
        <v>COR22D799</v>
      </c>
      <c r="E802" s="56" t="s">
        <v>207</v>
      </c>
      <c r="F802" s="20">
        <v>1000</v>
      </c>
      <c r="G802" s="63" t="s">
        <v>201</v>
      </c>
      <c r="H802" s="23" t="s">
        <v>157</v>
      </c>
      <c r="J802" s="57" t="s">
        <v>192</v>
      </c>
      <c r="K802" s="22" t="s">
        <v>193</v>
      </c>
      <c r="L802" s="57" t="s">
        <v>158</v>
      </c>
      <c r="M802" s="22">
        <v>1</v>
      </c>
      <c r="V802" s="57" t="s">
        <v>194</v>
      </c>
      <c r="AW802" s="22"/>
      <c r="AX802" s="20" t="s">
        <v>23</v>
      </c>
      <c r="AY802" s="20">
        <v>10</v>
      </c>
      <c r="AZ802" s="20" t="s">
        <v>24</v>
      </c>
      <c r="BA802" s="20">
        <v>90</v>
      </c>
      <c r="BD802" s="14"/>
      <c r="BJ802" t="s">
        <v>171</v>
      </c>
      <c r="BK802" t="s">
        <v>166</v>
      </c>
      <c r="BN802" s="36">
        <v>299</v>
      </c>
      <c r="BO802" s="36">
        <v>299</v>
      </c>
      <c r="BP802">
        <f t="shared" si="65"/>
        <v>408</v>
      </c>
      <c r="BR802" s="38">
        <v>44733</v>
      </c>
      <c r="BS802" s="20" t="s">
        <v>167</v>
      </c>
      <c r="BT802" s="20" t="str">
        <f t="shared" si="64"/>
        <v>InCasa_COR22D799</v>
      </c>
    </row>
    <row r="803" spans="2:72" ht="18.75" customHeight="1" x14ac:dyDescent="0.25">
      <c r="B803" s="20">
        <f t="shared" si="66"/>
        <v>800</v>
      </c>
      <c r="C803" s="22" t="str">
        <f t="shared" si="67"/>
        <v>In Casa #800</v>
      </c>
      <c r="D803" t="str">
        <f t="shared" si="68"/>
        <v>COR22D800</v>
      </c>
      <c r="E803" s="56" t="s">
        <v>207</v>
      </c>
      <c r="F803" s="20">
        <v>1000</v>
      </c>
      <c r="G803" s="63" t="s">
        <v>201</v>
      </c>
      <c r="H803" s="23" t="s">
        <v>157</v>
      </c>
      <c r="J803" s="57" t="s">
        <v>192</v>
      </c>
      <c r="K803" s="22" t="s">
        <v>193</v>
      </c>
      <c r="L803" s="57" t="s">
        <v>158</v>
      </c>
      <c r="M803" s="22">
        <v>1</v>
      </c>
      <c r="V803" s="57" t="s">
        <v>194</v>
      </c>
      <c r="AW803" s="22"/>
      <c r="AX803" s="20" t="s">
        <v>23</v>
      </c>
      <c r="AY803" s="20">
        <v>10</v>
      </c>
      <c r="AZ803" s="20" t="s">
        <v>24</v>
      </c>
      <c r="BA803" s="20">
        <v>90</v>
      </c>
      <c r="BD803" s="14"/>
      <c r="BJ803" t="s">
        <v>171</v>
      </c>
      <c r="BK803" t="s">
        <v>166</v>
      </c>
      <c r="BN803" s="36">
        <v>299</v>
      </c>
      <c r="BO803" s="36">
        <v>299</v>
      </c>
      <c r="BP803">
        <f t="shared" si="65"/>
        <v>408</v>
      </c>
      <c r="BR803" s="38">
        <v>44733</v>
      </c>
      <c r="BS803" s="20" t="s">
        <v>167</v>
      </c>
      <c r="BT803" s="20" t="str">
        <f t="shared" si="64"/>
        <v>InCasa_COR22D800</v>
      </c>
    </row>
    <row r="804" spans="2:72" ht="18.75" customHeight="1" x14ac:dyDescent="0.25">
      <c r="B804" s="20">
        <f t="shared" si="66"/>
        <v>801</v>
      </c>
      <c r="C804" s="22" t="str">
        <f t="shared" si="67"/>
        <v>In Casa #801</v>
      </c>
      <c r="D804" t="str">
        <f t="shared" si="68"/>
        <v>COR22D801</v>
      </c>
      <c r="E804" s="56" t="s">
        <v>207</v>
      </c>
      <c r="F804" s="20">
        <v>1000</v>
      </c>
      <c r="G804" s="63" t="s">
        <v>201</v>
      </c>
      <c r="H804" s="23" t="s">
        <v>157</v>
      </c>
      <c r="J804" s="57" t="s">
        <v>192</v>
      </c>
      <c r="K804" s="22" t="s">
        <v>193</v>
      </c>
      <c r="L804" s="57" t="s">
        <v>158</v>
      </c>
      <c r="M804" s="22">
        <v>1</v>
      </c>
      <c r="V804" s="57" t="s">
        <v>194</v>
      </c>
      <c r="AW804" s="22"/>
      <c r="AX804" s="20" t="s">
        <v>23</v>
      </c>
      <c r="AY804" s="20">
        <v>10</v>
      </c>
      <c r="AZ804" s="20" t="s">
        <v>24</v>
      </c>
      <c r="BA804" s="20">
        <v>90</v>
      </c>
      <c r="BD804" s="14"/>
      <c r="BJ804" t="s">
        <v>171</v>
      </c>
      <c r="BK804" t="s">
        <v>166</v>
      </c>
      <c r="BN804" s="36">
        <v>299</v>
      </c>
      <c r="BO804" s="36">
        <v>299</v>
      </c>
      <c r="BP804">
        <f t="shared" si="65"/>
        <v>408</v>
      </c>
      <c r="BR804" s="38">
        <v>44733</v>
      </c>
      <c r="BS804" s="20" t="s">
        <v>167</v>
      </c>
      <c r="BT804" s="20" t="str">
        <f t="shared" si="64"/>
        <v>InCasa_COR22D801</v>
      </c>
    </row>
    <row r="805" spans="2:72" ht="18.75" customHeight="1" x14ac:dyDescent="0.25">
      <c r="B805" s="20">
        <f t="shared" si="66"/>
        <v>802</v>
      </c>
      <c r="C805" s="22" t="str">
        <f t="shared" si="67"/>
        <v>In Casa #802</v>
      </c>
      <c r="D805" t="str">
        <f t="shared" si="68"/>
        <v>COR22D802</v>
      </c>
      <c r="E805" s="56" t="s">
        <v>207</v>
      </c>
      <c r="F805" s="20">
        <v>1000</v>
      </c>
      <c r="G805" s="63" t="s">
        <v>201</v>
      </c>
      <c r="H805" s="23" t="s">
        <v>157</v>
      </c>
      <c r="J805" s="57" t="s">
        <v>192</v>
      </c>
      <c r="K805" s="22" t="s">
        <v>193</v>
      </c>
      <c r="L805" s="57" t="s">
        <v>158</v>
      </c>
      <c r="M805" s="22">
        <v>1</v>
      </c>
      <c r="V805" s="57" t="s">
        <v>194</v>
      </c>
      <c r="AW805" s="22"/>
      <c r="AX805" s="20" t="s">
        <v>23</v>
      </c>
      <c r="AY805" s="20">
        <v>10</v>
      </c>
      <c r="AZ805" s="20" t="s">
        <v>24</v>
      </c>
      <c r="BA805" s="20">
        <v>90</v>
      </c>
      <c r="BD805" s="14"/>
      <c r="BJ805" t="s">
        <v>171</v>
      </c>
      <c r="BK805" t="s">
        <v>166</v>
      </c>
      <c r="BN805" s="36">
        <v>299</v>
      </c>
      <c r="BO805" s="36">
        <v>299</v>
      </c>
      <c r="BP805">
        <f t="shared" si="65"/>
        <v>408</v>
      </c>
      <c r="BR805" s="38">
        <v>44733</v>
      </c>
      <c r="BS805" s="20" t="s">
        <v>167</v>
      </c>
      <c r="BT805" s="20" t="str">
        <f t="shared" si="64"/>
        <v>InCasa_COR22D802</v>
      </c>
    </row>
    <row r="806" spans="2:72" ht="18.75" customHeight="1" x14ac:dyDescent="0.25">
      <c r="B806" s="20">
        <f t="shared" si="66"/>
        <v>803</v>
      </c>
      <c r="C806" s="22" t="str">
        <f t="shared" si="67"/>
        <v>In Casa #803</v>
      </c>
      <c r="D806" t="str">
        <f t="shared" si="68"/>
        <v>COR22D803</v>
      </c>
      <c r="E806" s="56" t="s">
        <v>207</v>
      </c>
      <c r="F806" s="20">
        <v>1000</v>
      </c>
      <c r="G806" s="63" t="s">
        <v>201</v>
      </c>
      <c r="H806" s="23" t="s">
        <v>157</v>
      </c>
      <c r="J806" s="57" t="s">
        <v>192</v>
      </c>
      <c r="K806" s="22" t="s">
        <v>193</v>
      </c>
      <c r="L806" s="57" t="s">
        <v>158</v>
      </c>
      <c r="M806" s="22">
        <v>1</v>
      </c>
      <c r="V806" s="57" t="s">
        <v>194</v>
      </c>
      <c r="AW806" s="22"/>
      <c r="AX806" s="20" t="s">
        <v>23</v>
      </c>
      <c r="AY806" s="20">
        <v>10</v>
      </c>
      <c r="AZ806" s="20" t="s">
        <v>24</v>
      </c>
      <c r="BA806" s="20">
        <v>90</v>
      </c>
      <c r="BD806" s="14"/>
      <c r="BJ806" t="s">
        <v>171</v>
      </c>
      <c r="BK806" t="s">
        <v>166</v>
      </c>
      <c r="BN806" s="36">
        <v>299</v>
      </c>
      <c r="BO806" s="36">
        <v>299</v>
      </c>
      <c r="BP806">
        <f t="shared" si="65"/>
        <v>408</v>
      </c>
      <c r="BR806" s="38">
        <v>44733</v>
      </c>
      <c r="BS806" s="20" t="s">
        <v>167</v>
      </c>
      <c r="BT806" s="20" t="str">
        <f t="shared" si="64"/>
        <v>InCasa_COR22D803</v>
      </c>
    </row>
    <row r="807" spans="2:72" ht="18.75" customHeight="1" x14ac:dyDescent="0.25">
      <c r="B807" s="20">
        <f t="shared" si="66"/>
        <v>804</v>
      </c>
      <c r="C807" s="22" t="str">
        <f t="shared" si="67"/>
        <v>In Casa #804</v>
      </c>
      <c r="D807" t="str">
        <f t="shared" si="68"/>
        <v>COR22D804</v>
      </c>
      <c r="E807" s="56" t="s">
        <v>207</v>
      </c>
      <c r="F807" s="20">
        <v>1000</v>
      </c>
      <c r="G807" s="63" t="s">
        <v>201</v>
      </c>
      <c r="H807" s="23" t="s">
        <v>157</v>
      </c>
      <c r="J807" s="57" t="s">
        <v>192</v>
      </c>
      <c r="K807" s="22" t="s">
        <v>193</v>
      </c>
      <c r="L807" s="57" t="s">
        <v>158</v>
      </c>
      <c r="M807" s="22">
        <v>1</v>
      </c>
      <c r="V807" s="57" t="s">
        <v>194</v>
      </c>
      <c r="AW807" s="22"/>
      <c r="AX807" s="20" t="s">
        <v>23</v>
      </c>
      <c r="AY807" s="20">
        <v>10</v>
      </c>
      <c r="AZ807" s="20" t="s">
        <v>24</v>
      </c>
      <c r="BA807" s="20">
        <v>90</v>
      </c>
      <c r="BD807" s="14"/>
      <c r="BJ807" t="s">
        <v>171</v>
      </c>
      <c r="BK807" t="s">
        <v>166</v>
      </c>
      <c r="BN807" s="36">
        <v>299</v>
      </c>
      <c r="BO807" s="36">
        <v>299</v>
      </c>
      <c r="BP807">
        <f t="shared" si="65"/>
        <v>408</v>
      </c>
      <c r="BR807" s="38">
        <v>44733</v>
      </c>
      <c r="BS807" s="20" t="s">
        <v>167</v>
      </c>
      <c r="BT807" s="20" t="str">
        <f t="shared" si="64"/>
        <v>InCasa_COR22D804</v>
      </c>
    </row>
    <row r="808" spans="2:72" ht="18.75" customHeight="1" x14ac:dyDescent="0.25">
      <c r="B808" s="20">
        <f t="shared" si="66"/>
        <v>805</v>
      </c>
      <c r="C808" s="22" t="str">
        <f t="shared" si="67"/>
        <v>In Casa #805</v>
      </c>
      <c r="D808" t="str">
        <f t="shared" si="68"/>
        <v>COR22D805</v>
      </c>
      <c r="E808" s="56" t="s">
        <v>207</v>
      </c>
      <c r="F808" s="20">
        <v>1000</v>
      </c>
      <c r="G808" s="63" t="s">
        <v>201</v>
      </c>
      <c r="H808" s="23" t="s">
        <v>157</v>
      </c>
      <c r="J808" s="57" t="s">
        <v>192</v>
      </c>
      <c r="K808" s="22" t="s">
        <v>193</v>
      </c>
      <c r="L808" s="57" t="s">
        <v>158</v>
      </c>
      <c r="M808" s="22">
        <v>1</v>
      </c>
      <c r="V808" s="57" t="s">
        <v>194</v>
      </c>
      <c r="AW808" s="22"/>
      <c r="AX808" s="20" t="s">
        <v>23</v>
      </c>
      <c r="AY808" s="20">
        <v>10</v>
      </c>
      <c r="AZ808" s="20" t="s">
        <v>24</v>
      </c>
      <c r="BA808" s="20">
        <v>90</v>
      </c>
      <c r="BD808" s="14"/>
      <c r="BJ808" t="s">
        <v>171</v>
      </c>
      <c r="BK808" t="s">
        <v>166</v>
      </c>
      <c r="BN808" s="36">
        <v>299</v>
      </c>
      <c r="BO808" s="36">
        <v>299</v>
      </c>
      <c r="BP808">
        <f t="shared" si="65"/>
        <v>408</v>
      </c>
      <c r="BR808" s="38">
        <v>44733</v>
      </c>
      <c r="BS808" s="20" t="s">
        <v>167</v>
      </c>
      <c r="BT808" s="20" t="str">
        <f t="shared" si="64"/>
        <v>InCasa_COR22D805</v>
      </c>
    </row>
    <row r="809" spans="2:72" ht="18.75" customHeight="1" x14ac:dyDescent="0.25">
      <c r="B809" s="20">
        <f t="shared" si="66"/>
        <v>806</v>
      </c>
      <c r="C809" s="22" t="str">
        <f t="shared" si="67"/>
        <v>In Casa #806</v>
      </c>
      <c r="D809" t="str">
        <f t="shared" si="68"/>
        <v>COR22D806</v>
      </c>
      <c r="E809" s="56" t="s">
        <v>207</v>
      </c>
      <c r="F809" s="20">
        <v>1000</v>
      </c>
      <c r="G809" s="63" t="s">
        <v>201</v>
      </c>
      <c r="H809" s="23" t="s">
        <v>157</v>
      </c>
      <c r="J809" s="57" t="s">
        <v>192</v>
      </c>
      <c r="K809" s="22" t="s">
        <v>193</v>
      </c>
      <c r="L809" s="57" t="s">
        <v>158</v>
      </c>
      <c r="M809" s="22">
        <v>1</v>
      </c>
      <c r="V809" s="57" t="s">
        <v>194</v>
      </c>
      <c r="AW809" s="22"/>
      <c r="AX809" s="20" t="s">
        <v>23</v>
      </c>
      <c r="AY809" s="20">
        <v>10</v>
      </c>
      <c r="AZ809" s="20" t="s">
        <v>24</v>
      </c>
      <c r="BA809" s="20">
        <v>90</v>
      </c>
      <c r="BD809" s="14"/>
      <c r="BJ809" t="s">
        <v>171</v>
      </c>
      <c r="BK809" t="s">
        <v>166</v>
      </c>
      <c r="BN809" s="36">
        <v>299</v>
      </c>
      <c r="BO809" s="36">
        <v>299</v>
      </c>
      <c r="BP809">
        <f t="shared" si="65"/>
        <v>408</v>
      </c>
      <c r="BR809" s="38">
        <v>44733</v>
      </c>
      <c r="BS809" s="20" t="s">
        <v>167</v>
      </c>
      <c r="BT809" s="20" t="str">
        <f t="shared" si="64"/>
        <v>InCasa_COR22D806</v>
      </c>
    </row>
    <row r="810" spans="2:72" ht="18.75" customHeight="1" x14ac:dyDescent="0.25">
      <c r="B810" s="20">
        <f t="shared" si="66"/>
        <v>807</v>
      </c>
      <c r="C810" s="22" t="str">
        <f t="shared" si="67"/>
        <v>In Casa #807</v>
      </c>
      <c r="D810" t="str">
        <f t="shared" si="68"/>
        <v>COR22D807</v>
      </c>
      <c r="E810" s="56" t="s">
        <v>207</v>
      </c>
      <c r="F810" s="20">
        <v>1000</v>
      </c>
      <c r="G810" s="63" t="s">
        <v>201</v>
      </c>
      <c r="H810" s="23" t="s">
        <v>157</v>
      </c>
      <c r="J810" s="57" t="s">
        <v>192</v>
      </c>
      <c r="K810" s="22" t="s">
        <v>193</v>
      </c>
      <c r="L810" s="57" t="s">
        <v>158</v>
      </c>
      <c r="M810" s="22">
        <v>1</v>
      </c>
      <c r="V810" s="57" t="s">
        <v>194</v>
      </c>
      <c r="AW810" s="22"/>
      <c r="AX810" s="20" t="s">
        <v>23</v>
      </c>
      <c r="AY810" s="20">
        <v>10</v>
      </c>
      <c r="AZ810" s="20" t="s">
        <v>24</v>
      </c>
      <c r="BA810" s="20">
        <v>90</v>
      </c>
      <c r="BD810" s="14"/>
      <c r="BJ810" t="s">
        <v>171</v>
      </c>
      <c r="BK810" t="s">
        <v>166</v>
      </c>
      <c r="BN810" s="36">
        <v>299</v>
      </c>
      <c r="BO810" s="36">
        <v>299</v>
      </c>
      <c r="BP810">
        <f t="shared" si="65"/>
        <v>408</v>
      </c>
      <c r="BR810" s="38">
        <v>44733</v>
      </c>
      <c r="BS810" s="20" t="s">
        <v>167</v>
      </c>
      <c r="BT810" s="20" t="str">
        <f t="shared" si="64"/>
        <v>InCasa_COR22D807</v>
      </c>
    </row>
    <row r="811" spans="2:72" ht="18.75" customHeight="1" x14ac:dyDescent="0.25">
      <c r="B811" s="20">
        <f t="shared" si="66"/>
        <v>808</v>
      </c>
      <c r="C811" s="22" t="str">
        <f t="shared" si="67"/>
        <v>In Casa #808</v>
      </c>
      <c r="D811" t="str">
        <f t="shared" si="68"/>
        <v>COR22D808</v>
      </c>
      <c r="E811" s="56" t="s">
        <v>207</v>
      </c>
      <c r="F811" s="20">
        <v>1000</v>
      </c>
      <c r="G811" s="63" t="s">
        <v>201</v>
      </c>
      <c r="H811" s="23" t="s">
        <v>157</v>
      </c>
      <c r="J811" s="57" t="s">
        <v>192</v>
      </c>
      <c r="K811" s="22" t="s">
        <v>193</v>
      </c>
      <c r="L811" s="57" t="s">
        <v>158</v>
      </c>
      <c r="M811" s="22">
        <v>1</v>
      </c>
      <c r="V811" s="57" t="s">
        <v>194</v>
      </c>
      <c r="AW811" s="22"/>
      <c r="AX811" s="20" t="s">
        <v>23</v>
      </c>
      <c r="AY811" s="20">
        <v>10</v>
      </c>
      <c r="AZ811" s="20" t="s">
        <v>24</v>
      </c>
      <c r="BA811" s="20">
        <v>90</v>
      </c>
      <c r="BD811" s="14"/>
      <c r="BJ811" t="s">
        <v>171</v>
      </c>
      <c r="BK811" t="s">
        <v>166</v>
      </c>
      <c r="BN811" s="36">
        <v>299</v>
      </c>
      <c r="BO811" s="36">
        <v>299</v>
      </c>
      <c r="BP811">
        <f t="shared" si="65"/>
        <v>408</v>
      </c>
      <c r="BR811" s="38">
        <v>44733</v>
      </c>
      <c r="BS811" s="20" t="s">
        <v>167</v>
      </c>
      <c r="BT811" s="20" t="str">
        <f t="shared" si="64"/>
        <v>InCasa_COR22D808</v>
      </c>
    </row>
    <row r="812" spans="2:72" ht="18.75" customHeight="1" x14ac:dyDescent="0.25">
      <c r="B812" s="20">
        <f t="shared" si="66"/>
        <v>809</v>
      </c>
      <c r="C812" s="22" t="str">
        <f t="shared" si="67"/>
        <v>In Casa #809</v>
      </c>
      <c r="D812" t="str">
        <f t="shared" si="68"/>
        <v>COR22D809</v>
      </c>
      <c r="E812" s="56" t="s">
        <v>207</v>
      </c>
      <c r="F812" s="20">
        <v>1000</v>
      </c>
      <c r="G812" s="63" t="s">
        <v>201</v>
      </c>
      <c r="H812" s="23" t="s">
        <v>157</v>
      </c>
      <c r="J812" s="57" t="s">
        <v>192</v>
      </c>
      <c r="K812" s="22" t="s">
        <v>193</v>
      </c>
      <c r="L812" s="57" t="s">
        <v>158</v>
      </c>
      <c r="M812" s="22">
        <v>1</v>
      </c>
      <c r="V812" s="57" t="s">
        <v>194</v>
      </c>
      <c r="AW812" s="22"/>
      <c r="AX812" s="20" t="s">
        <v>23</v>
      </c>
      <c r="AY812" s="20">
        <v>10</v>
      </c>
      <c r="AZ812" s="20" t="s">
        <v>24</v>
      </c>
      <c r="BA812" s="20">
        <v>90</v>
      </c>
      <c r="BD812" s="14"/>
      <c r="BJ812" t="s">
        <v>171</v>
      </c>
      <c r="BK812" t="s">
        <v>166</v>
      </c>
      <c r="BN812" s="36">
        <v>299</v>
      </c>
      <c r="BO812" s="36">
        <v>299</v>
      </c>
      <c r="BP812">
        <f t="shared" si="65"/>
        <v>408</v>
      </c>
      <c r="BR812" s="38">
        <v>44733</v>
      </c>
      <c r="BS812" s="20" t="s">
        <v>167</v>
      </c>
      <c r="BT812" s="20" t="str">
        <f t="shared" si="64"/>
        <v>InCasa_COR22D809</v>
      </c>
    </row>
    <row r="813" spans="2:72" ht="18.75" customHeight="1" x14ac:dyDescent="0.25">
      <c r="B813" s="20">
        <f t="shared" si="66"/>
        <v>810</v>
      </c>
      <c r="C813" s="22" t="str">
        <f t="shared" si="67"/>
        <v>In Casa #810</v>
      </c>
      <c r="D813" t="str">
        <f t="shared" si="68"/>
        <v>COR22D810</v>
      </c>
      <c r="E813" s="56" t="s">
        <v>207</v>
      </c>
      <c r="F813" s="20">
        <v>1000</v>
      </c>
      <c r="G813" s="63" t="s">
        <v>201</v>
      </c>
      <c r="H813" s="23" t="s">
        <v>157</v>
      </c>
      <c r="J813" s="57" t="s">
        <v>192</v>
      </c>
      <c r="K813" s="22" t="s">
        <v>193</v>
      </c>
      <c r="L813" s="57" t="s">
        <v>158</v>
      </c>
      <c r="M813" s="22">
        <v>1</v>
      </c>
      <c r="V813" s="57" t="s">
        <v>194</v>
      </c>
      <c r="AW813" s="22"/>
      <c r="AX813" s="20" t="s">
        <v>23</v>
      </c>
      <c r="AY813" s="20">
        <v>10</v>
      </c>
      <c r="AZ813" s="20" t="s">
        <v>24</v>
      </c>
      <c r="BA813" s="20">
        <v>90</v>
      </c>
      <c r="BD813" s="14"/>
      <c r="BJ813" t="s">
        <v>171</v>
      </c>
      <c r="BK813" t="s">
        <v>166</v>
      </c>
      <c r="BN813" s="36">
        <v>299</v>
      </c>
      <c r="BO813" s="36">
        <v>299</v>
      </c>
      <c r="BP813">
        <f t="shared" si="65"/>
        <v>408</v>
      </c>
      <c r="BR813" s="38">
        <v>44733</v>
      </c>
      <c r="BS813" s="20" t="s">
        <v>167</v>
      </c>
      <c r="BT813" s="20" t="str">
        <f t="shared" si="64"/>
        <v>InCasa_COR22D810</v>
      </c>
    </row>
    <row r="814" spans="2:72" ht="18.75" customHeight="1" x14ac:dyDescent="0.25">
      <c r="B814" s="20">
        <f t="shared" si="66"/>
        <v>811</v>
      </c>
      <c r="C814" s="22" t="str">
        <f t="shared" si="67"/>
        <v>In Casa #811</v>
      </c>
      <c r="D814" t="str">
        <f t="shared" si="68"/>
        <v>COR22D811</v>
      </c>
      <c r="E814" s="56" t="s">
        <v>207</v>
      </c>
      <c r="F814" s="20">
        <v>1000</v>
      </c>
      <c r="G814" s="63" t="s">
        <v>201</v>
      </c>
      <c r="H814" s="23" t="s">
        <v>157</v>
      </c>
      <c r="J814" s="57" t="s">
        <v>192</v>
      </c>
      <c r="K814" s="22" t="s">
        <v>193</v>
      </c>
      <c r="L814" s="57" t="s">
        <v>158</v>
      </c>
      <c r="M814" s="22">
        <v>1</v>
      </c>
      <c r="V814" s="57" t="s">
        <v>194</v>
      </c>
      <c r="AW814" s="22"/>
      <c r="AX814" s="20" t="s">
        <v>23</v>
      </c>
      <c r="AY814" s="20">
        <v>10</v>
      </c>
      <c r="AZ814" s="20" t="s">
        <v>24</v>
      </c>
      <c r="BA814" s="20">
        <v>90</v>
      </c>
      <c r="BD814" s="14"/>
      <c r="BJ814" t="s">
        <v>171</v>
      </c>
      <c r="BK814" t="s">
        <v>166</v>
      </c>
      <c r="BN814" s="36">
        <v>299</v>
      </c>
      <c r="BO814" s="36">
        <v>299</v>
      </c>
      <c r="BP814">
        <f t="shared" si="65"/>
        <v>408</v>
      </c>
      <c r="BR814" s="38">
        <v>44733</v>
      </c>
      <c r="BS814" s="20" t="s">
        <v>167</v>
      </c>
      <c r="BT814" s="20" t="str">
        <f t="shared" si="64"/>
        <v>InCasa_COR22D811</v>
      </c>
    </row>
    <row r="815" spans="2:72" ht="18.75" customHeight="1" x14ac:dyDescent="0.25">
      <c r="B815" s="20">
        <f t="shared" si="66"/>
        <v>812</v>
      </c>
      <c r="C815" s="22" t="str">
        <f t="shared" si="67"/>
        <v>In Casa #812</v>
      </c>
      <c r="D815" t="str">
        <f t="shared" si="68"/>
        <v>COR22D812</v>
      </c>
      <c r="E815" s="56" t="s">
        <v>207</v>
      </c>
      <c r="F815" s="20">
        <v>1000</v>
      </c>
      <c r="G815" s="63" t="s">
        <v>201</v>
      </c>
      <c r="H815" s="23" t="s">
        <v>157</v>
      </c>
      <c r="J815" s="57" t="s">
        <v>192</v>
      </c>
      <c r="K815" s="22" t="s">
        <v>193</v>
      </c>
      <c r="L815" s="57" t="s">
        <v>158</v>
      </c>
      <c r="M815" s="22">
        <v>1</v>
      </c>
      <c r="V815" s="57" t="s">
        <v>194</v>
      </c>
      <c r="AW815" s="22"/>
      <c r="AX815" s="20" t="s">
        <v>23</v>
      </c>
      <c r="AY815" s="20">
        <v>10</v>
      </c>
      <c r="AZ815" s="20" t="s">
        <v>24</v>
      </c>
      <c r="BA815" s="20">
        <v>90</v>
      </c>
      <c r="BD815" s="14"/>
      <c r="BJ815" t="s">
        <v>171</v>
      </c>
      <c r="BK815" t="s">
        <v>166</v>
      </c>
      <c r="BN815" s="36">
        <v>299</v>
      </c>
      <c r="BO815" s="36">
        <v>299</v>
      </c>
      <c r="BP815">
        <f t="shared" si="65"/>
        <v>408</v>
      </c>
      <c r="BR815" s="38">
        <v>44733</v>
      </c>
      <c r="BS815" s="20" t="s">
        <v>167</v>
      </c>
      <c r="BT815" s="20" t="str">
        <f t="shared" si="64"/>
        <v>InCasa_COR22D812</v>
      </c>
    </row>
    <row r="816" spans="2:72" ht="18.75" customHeight="1" x14ac:dyDescent="0.25">
      <c r="B816" s="20">
        <f t="shared" si="66"/>
        <v>813</v>
      </c>
      <c r="C816" s="22" t="str">
        <f t="shared" si="67"/>
        <v>In Casa #813</v>
      </c>
      <c r="D816" t="str">
        <f t="shared" si="68"/>
        <v>COR22D813</v>
      </c>
      <c r="E816" s="56" t="s">
        <v>207</v>
      </c>
      <c r="F816" s="20">
        <v>1000</v>
      </c>
      <c r="G816" s="63" t="s">
        <v>201</v>
      </c>
      <c r="H816" s="23" t="s">
        <v>157</v>
      </c>
      <c r="J816" s="57" t="s">
        <v>192</v>
      </c>
      <c r="K816" s="22" t="s">
        <v>193</v>
      </c>
      <c r="L816" s="57" t="s">
        <v>158</v>
      </c>
      <c r="M816" s="22">
        <v>1</v>
      </c>
      <c r="V816" s="57" t="s">
        <v>194</v>
      </c>
      <c r="AW816" s="22"/>
      <c r="AX816" s="20" t="s">
        <v>23</v>
      </c>
      <c r="AY816" s="20">
        <v>10</v>
      </c>
      <c r="AZ816" s="20" t="s">
        <v>24</v>
      </c>
      <c r="BA816" s="20">
        <v>90</v>
      </c>
      <c r="BD816" s="14"/>
      <c r="BJ816" t="s">
        <v>171</v>
      </c>
      <c r="BK816" t="s">
        <v>166</v>
      </c>
      <c r="BN816" s="36">
        <v>299</v>
      </c>
      <c r="BO816" s="36">
        <v>299</v>
      </c>
      <c r="BP816">
        <f t="shared" si="65"/>
        <v>408</v>
      </c>
      <c r="BR816" s="38">
        <v>44733</v>
      </c>
      <c r="BS816" s="20" t="s">
        <v>167</v>
      </c>
      <c r="BT816" s="20" t="str">
        <f t="shared" si="64"/>
        <v>InCasa_COR22D813</v>
      </c>
    </row>
    <row r="817" spans="2:72" ht="18.75" customHeight="1" x14ac:dyDescent="0.25">
      <c r="B817" s="20">
        <f t="shared" si="66"/>
        <v>814</v>
      </c>
      <c r="C817" s="22" t="str">
        <f t="shared" si="67"/>
        <v>In Casa #814</v>
      </c>
      <c r="D817" t="str">
        <f t="shared" si="68"/>
        <v>COR22D814</v>
      </c>
      <c r="E817" s="56" t="s">
        <v>207</v>
      </c>
      <c r="F817" s="20">
        <v>1000</v>
      </c>
      <c r="G817" s="63" t="s">
        <v>201</v>
      </c>
      <c r="H817" s="23" t="s">
        <v>157</v>
      </c>
      <c r="J817" s="57" t="s">
        <v>192</v>
      </c>
      <c r="K817" s="22" t="s">
        <v>193</v>
      </c>
      <c r="L817" s="57" t="s">
        <v>158</v>
      </c>
      <c r="M817" s="22">
        <v>1</v>
      </c>
      <c r="V817" s="57" t="s">
        <v>194</v>
      </c>
      <c r="AW817" s="22"/>
      <c r="AX817" s="20" t="s">
        <v>23</v>
      </c>
      <c r="AY817" s="20">
        <v>10</v>
      </c>
      <c r="AZ817" s="20" t="s">
        <v>24</v>
      </c>
      <c r="BA817" s="20">
        <v>90</v>
      </c>
      <c r="BD817" s="14"/>
      <c r="BJ817" t="s">
        <v>171</v>
      </c>
      <c r="BK817" t="s">
        <v>166</v>
      </c>
      <c r="BN817" s="36">
        <v>299</v>
      </c>
      <c r="BO817" s="36">
        <v>299</v>
      </c>
      <c r="BP817">
        <f t="shared" si="65"/>
        <v>408</v>
      </c>
      <c r="BR817" s="38">
        <v>44733</v>
      </c>
      <c r="BS817" s="20" t="s">
        <v>167</v>
      </c>
      <c r="BT817" s="20" t="str">
        <f t="shared" si="64"/>
        <v>InCasa_COR22D814</v>
      </c>
    </row>
    <row r="818" spans="2:72" ht="18.75" customHeight="1" x14ac:dyDescent="0.25">
      <c r="B818" s="20">
        <f t="shared" si="66"/>
        <v>815</v>
      </c>
      <c r="C818" s="22" t="str">
        <f t="shared" si="67"/>
        <v>In Casa #815</v>
      </c>
      <c r="D818" t="str">
        <f t="shared" si="68"/>
        <v>COR22D815</v>
      </c>
      <c r="E818" s="56" t="s">
        <v>207</v>
      </c>
      <c r="F818" s="20">
        <v>1000</v>
      </c>
      <c r="G818" s="63" t="s">
        <v>201</v>
      </c>
      <c r="H818" s="23" t="s">
        <v>157</v>
      </c>
      <c r="J818" s="57" t="s">
        <v>192</v>
      </c>
      <c r="K818" s="22" t="s">
        <v>193</v>
      </c>
      <c r="L818" s="57" t="s">
        <v>158</v>
      </c>
      <c r="M818" s="22">
        <v>1</v>
      </c>
      <c r="V818" s="57" t="s">
        <v>194</v>
      </c>
      <c r="AW818" s="22"/>
      <c r="AX818" s="20" t="s">
        <v>23</v>
      </c>
      <c r="AY818" s="20">
        <v>10</v>
      </c>
      <c r="AZ818" s="20" t="s">
        <v>24</v>
      </c>
      <c r="BA818" s="20">
        <v>90</v>
      </c>
      <c r="BD818" s="14"/>
      <c r="BJ818" t="s">
        <v>171</v>
      </c>
      <c r="BK818" t="s">
        <v>166</v>
      </c>
      <c r="BN818" s="36">
        <v>299</v>
      </c>
      <c r="BO818" s="36">
        <v>299</v>
      </c>
      <c r="BP818">
        <f t="shared" si="65"/>
        <v>408</v>
      </c>
      <c r="BR818" s="38">
        <v>44733</v>
      </c>
      <c r="BS818" s="20" t="s">
        <v>167</v>
      </c>
      <c r="BT818" s="20" t="str">
        <f t="shared" si="64"/>
        <v>InCasa_COR22D815</v>
      </c>
    </row>
    <row r="819" spans="2:72" ht="18.75" customHeight="1" x14ac:dyDescent="0.25">
      <c r="B819" s="20">
        <f t="shared" si="66"/>
        <v>816</v>
      </c>
      <c r="C819" s="22" t="str">
        <f t="shared" si="67"/>
        <v>In Casa #816</v>
      </c>
      <c r="D819" t="str">
        <f t="shared" si="68"/>
        <v>COR22D816</v>
      </c>
      <c r="E819" s="56" t="s">
        <v>207</v>
      </c>
      <c r="F819" s="20">
        <v>1000</v>
      </c>
      <c r="G819" s="63" t="s">
        <v>201</v>
      </c>
      <c r="H819" s="23" t="s">
        <v>157</v>
      </c>
      <c r="J819" s="57" t="s">
        <v>192</v>
      </c>
      <c r="K819" s="22" t="s">
        <v>193</v>
      </c>
      <c r="L819" s="57" t="s">
        <v>158</v>
      </c>
      <c r="M819" s="22">
        <v>1</v>
      </c>
      <c r="V819" s="57" t="s">
        <v>194</v>
      </c>
      <c r="AW819" s="22"/>
      <c r="AX819" s="20" t="s">
        <v>23</v>
      </c>
      <c r="AY819" s="20">
        <v>10</v>
      </c>
      <c r="AZ819" s="20" t="s">
        <v>24</v>
      </c>
      <c r="BA819" s="20">
        <v>90</v>
      </c>
      <c r="BD819" s="14"/>
      <c r="BJ819" t="s">
        <v>171</v>
      </c>
      <c r="BK819" t="s">
        <v>166</v>
      </c>
      <c r="BN819" s="36">
        <v>299</v>
      </c>
      <c r="BO819" s="36">
        <v>299</v>
      </c>
      <c r="BP819">
        <f t="shared" si="65"/>
        <v>408</v>
      </c>
      <c r="BR819" s="38">
        <v>44733</v>
      </c>
      <c r="BS819" s="20" t="s">
        <v>167</v>
      </c>
      <c r="BT819" s="20" t="str">
        <f t="shared" si="64"/>
        <v>InCasa_COR22D816</v>
      </c>
    </row>
    <row r="820" spans="2:72" ht="18.75" customHeight="1" x14ac:dyDescent="0.25">
      <c r="B820" s="20">
        <f t="shared" si="66"/>
        <v>817</v>
      </c>
      <c r="C820" s="22" t="str">
        <f t="shared" si="67"/>
        <v>In Casa #817</v>
      </c>
      <c r="D820" t="str">
        <f t="shared" si="68"/>
        <v>COR22D817</v>
      </c>
      <c r="E820" s="56" t="s">
        <v>207</v>
      </c>
      <c r="F820" s="20">
        <v>1000</v>
      </c>
      <c r="G820" s="63" t="s">
        <v>201</v>
      </c>
      <c r="H820" s="23" t="s">
        <v>157</v>
      </c>
      <c r="J820" s="57" t="s">
        <v>192</v>
      </c>
      <c r="K820" s="22" t="s">
        <v>193</v>
      </c>
      <c r="L820" s="57" t="s">
        <v>158</v>
      </c>
      <c r="M820" s="22">
        <v>1</v>
      </c>
      <c r="V820" s="57" t="s">
        <v>194</v>
      </c>
      <c r="AW820" s="22"/>
      <c r="AX820" s="20" t="s">
        <v>23</v>
      </c>
      <c r="AY820" s="20">
        <v>10</v>
      </c>
      <c r="AZ820" s="20" t="s">
        <v>24</v>
      </c>
      <c r="BA820" s="20">
        <v>90</v>
      </c>
      <c r="BD820" s="14"/>
      <c r="BJ820" t="s">
        <v>171</v>
      </c>
      <c r="BK820" t="s">
        <v>166</v>
      </c>
      <c r="BN820" s="36">
        <v>299</v>
      </c>
      <c r="BO820" s="36">
        <v>299</v>
      </c>
      <c r="BP820">
        <f t="shared" si="65"/>
        <v>408</v>
      </c>
      <c r="BR820" s="38">
        <v>44733</v>
      </c>
      <c r="BS820" s="20" t="s">
        <v>167</v>
      </c>
      <c r="BT820" s="20" t="str">
        <f t="shared" si="64"/>
        <v>InCasa_COR22D817</v>
      </c>
    </row>
    <row r="821" spans="2:72" ht="18.75" customHeight="1" x14ac:dyDescent="0.25">
      <c r="B821" s="20">
        <f t="shared" si="66"/>
        <v>818</v>
      </c>
      <c r="C821" s="22" t="str">
        <f t="shared" si="67"/>
        <v>In Casa #818</v>
      </c>
      <c r="D821" t="str">
        <f t="shared" si="68"/>
        <v>COR22D818</v>
      </c>
      <c r="E821" s="56" t="s">
        <v>207</v>
      </c>
      <c r="F821" s="20">
        <v>1000</v>
      </c>
      <c r="G821" s="63" t="s">
        <v>201</v>
      </c>
      <c r="H821" s="23" t="s">
        <v>157</v>
      </c>
      <c r="J821" s="57" t="s">
        <v>192</v>
      </c>
      <c r="K821" s="22" t="s">
        <v>193</v>
      </c>
      <c r="L821" s="57" t="s">
        <v>158</v>
      </c>
      <c r="M821" s="22">
        <v>1</v>
      </c>
      <c r="V821" s="57" t="s">
        <v>194</v>
      </c>
      <c r="AW821" s="22"/>
      <c r="AX821" s="20" t="s">
        <v>23</v>
      </c>
      <c r="AY821" s="20">
        <v>10</v>
      </c>
      <c r="AZ821" s="20" t="s">
        <v>24</v>
      </c>
      <c r="BA821" s="20">
        <v>90</v>
      </c>
      <c r="BD821" s="14"/>
      <c r="BJ821" t="s">
        <v>171</v>
      </c>
      <c r="BK821" t="s">
        <v>166</v>
      </c>
      <c r="BN821" s="36">
        <v>299</v>
      </c>
      <c r="BO821" s="36">
        <v>299</v>
      </c>
      <c r="BP821">
        <f t="shared" si="65"/>
        <v>408</v>
      </c>
      <c r="BR821" s="38">
        <v>44733</v>
      </c>
      <c r="BS821" s="20" t="s">
        <v>167</v>
      </c>
      <c r="BT821" s="20" t="str">
        <f t="shared" si="64"/>
        <v>InCasa_COR22D818</v>
      </c>
    </row>
    <row r="822" spans="2:72" ht="18.75" customHeight="1" x14ac:dyDescent="0.25">
      <c r="B822" s="20">
        <f t="shared" si="66"/>
        <v>819</v>
      </c>
      <c r="C822" s="22" t="str">
        <f t="shared" si="67"/>
        <v>In Casa #819</v>
      </c>
      <c r="D822" t="str">
        <f t="shared" si="68"/>
        <v>COR22D819</v>
      </c>
      <c r="E822" s="56" t="s">
        <v>207</v>
      </c>
      <c r="F822" s="20">
        <v>1000</v>
      </c>
      <c r="G822" s="63" t="s">
        <v>201</v>
      </c>
      <c r="H822" s="23" t="s">
        <v>157</v>
      </c>
      <c r="J822" s="57" t="s">
        <v>192</v>
      </c>
      <c r="K822" s="22" t="s">
        <v>193</v>
      </c>
      <c r="L822" s="57" t="s">
        <v>158</v>
      </c>
      <c r="M822" s="22">
        <v>1</v>
      </c>
      <c r="V822" s="57" t="s">
        <v>194</v>
      </c>
      <c r="AW822" s="22"/>
      <c r="AX822" s="20" t="s">
        <v>23</v>
      </c>
      <c r="AY822" s="20">
        <v>10</v>
      </c>
      <c r="AZ822" s="20" t="s">
        <v>24</v>
      </c>
      <c r="BA822" s="20">
        <v>90</v>
      </c>
      <c r="BD822" s="14"/>
      <c r="BJ822" t="s">
        <v>171</v>
      </c>
      <c r="BK822" t="s">
        <v>166</v>
      </c>
      <c r="BN822" s="36">
        <v>299</v>
      </c>
      <c r="BO822" s="36">
        <v>299</v>
      </c>
      <c r="BP822">
        <f t="shared" si="65"/>
        <v>408</v>
      </c>
      <c r="BR822" s="38">
        <v>44733</v>
      </c>
      <c r="BS822" s="20" t="s">
        <v>167</v>
      </c>
      <c r="BT822" s="20" t="str">
        <f t="shared" si="64"/>
        <v>InCasa_COR22D819</v>
      </c>
    </row>
    <row r="823" spans="2:72" ht="18.75" customHeight="1" x14ac:dyDescent="0.25">
      <c r="B823" s="20">
        <f t="shared" si="66"/>
        <v>820</v>
      </c>
      <c r="C823" s="22" t="str">
        <f t="shared" si="67"/>
        <v>In Casa #820</v>
      </c>
      <c r="D823" t="str">
        <f t="shared" si="68"/>
        <v>COR22D820</v>
      </c>
      <c r="E823" s="56" t="s">
        <v>207</v>
      </c>
      <c r="F823" s="20">
        <v>1000</v>
      </c>
      <c r="G823" s="63" t="s">
        <v>201</v>
      </c>
      <c r="H823" s="23" t="s">
        <v>157</v>
      </c>
      <c r="J823" s="57" t="s">
        <v>192</v>
      </c>
      <c r="K823" s="22" t="s">
        <v>193</v>
      </c>
      <c r="L823" s="57" t="s">
        <v>158</v>
      </c>
      <c r="M823" s="22">
        <v>1</v>
      </c>
      <c r="V823" s="57" t="s">
        <v>194</v>
      </c>
      <c r="AW823" s="22"/>
      <c r="AX823" s="20" t="s">
        <v>23</v>
      </c>
      <c r="AY823" s="20">
        <v>10</v>
      </c>
      <c r="AZ823" s="20" t="s">
        <v>24</v>
      </c>
      <c r="BA823" s="20">
        <v>90</v>
      </c>
      <c r="BD823" s="14"/>
      <c r="BJ823" t="s">
        <v>171</v>
      </c>
      <c r="BK823" t="s">
        <v>166</v>
      </c>
      <c r="BN823" s="36">
        <v>299</v>
      </c>
      <c r="BO823" s="36">
        <v>299</v>
      </c>
      <c r="BP823">
        <f t="shared" si="65"/>
        <v>408</v>
      </c>
      <c r="BR823" s="38">
        <v>44733</v>
      </c>
      <c r="BS823" s="20" t="s">
        <v>167</v>
      </c>
      <c r="BT823" s="20" t="str">
        <f t="shared" si="64"/>
        <v>InCasa_COR22D820</v>
      </c>
    </row>
    <row r="824" spans="2:72" ht="18.75" customHeight="1" x14ac:dyDescent="0.25">
      <c r="B824" s="20">
        <f t="shared" si="66"/>
        <v>821</v>
      </c>
      <c r="C824" s="22" t="str">
        <f t="shared" si="67"/>
        <v>In Casa #821</v>
      </c>
      <c r="D824" t="str">
        <f t="shared" si="68"/>
        <v>COR22D821</v>
      </c>
      <c r="E824" s="56" t="s">
        <v>207</v>
      </c>
      <c r="F824" s="20">
        <v>1000</v>
      </c>
      <c r="G824" s="63" t="s">
        <v>201</v>
      </c>
      <c r="H824" s="23" t="s">
        <v>157</v>
      </c>
      <c r="J824" s="57" t="s">
        <v>192</v>
      </c>
      <c r="K824" s="22" t="s">
        <v>193</v>
      </c>
      <c r="L824" s="57" t="s">
        <v>158</v>
      </c>
      <c r="M824" s="22">
        <v>1</v>
      </c>
      <c r="V824" s="57" t="s">
        <v>194</v>
      </c>
      <c r="AW824" s="22"/>
      <c r="AX824" s="20" t="s">
        <v>23</v>
      </c>
      <c r="AY824" s="20">
        <v>10</v>
      </c>
      <c r="AZ824" s="20" t="s">
        <v>24</v>
      </c>
      <c r="BA824" s="20">
        <v>90</v>
      </c>
      <c r="BD824" s="14"/>
      <c r="BJ824" t="s">
        <v>171</v>
      </c>
      <c r="BK824" t="s">
        <v>166</v>
      </c>
      <c r="BN824" s="36">
        <v>299</v>
      </c>
      <c r="BO824" s="36">
        <v>299</v>
      </c>
      <c r="BP824">
        <f t="shared" si="65"/>
        <v>408</v>
      </c>
      <c r="BR824" s="38">
        <v>44733</v>
      </c>
      <c r="BS824" s="20" t="s">
        <v>167</v>
      </c>
      <c r="BT824" s="20" t="str">
        <f t="shared" si="64"/>
        <v>InCasa_COR22D821</v>
      </c>
    </row>
    <row r="825" spans="2:72" ht="18.75" customHeight="1" x14ac:dyDescent="0.25">
      <c r="B825" s="20">
        <f t="shared" si="66"/>
        <v>822</v>
      </c>
      <c r="C825" s="22" t="str">
        <f t="shared" si="67"/>
        <v>In Casa #822</v>
      </c>
      <c r="D825" t="str">
        <f t="shared" si="68"/>
        <v>COR22D822</v>
      </c>
      <c r="E825" s="56" t="s">
        <v>207</v>
      </c>
      <c r="F825" s="20">
        <v>1000</v>
      </c>
      <c r="G825" s="63" t="s">
        <v>201</v>
      </c>
      <c r="H825" s="23" t="s">
        <v>157</v>
      </c>
      <c r="J825" s="57" t="s">
        <v>192</v>
      </c>
      <c r="K825" s="22" t="s">
        <v>193</v>
      </c>
      <c r="L825" s="57" t="s">
        <v>158</v>
      </c>
      <c r="M825" s="22">
        <v>1</v>
      </c>
      <c r="V825" s="57" t="s">
        <v>194</v>
      </c>
      <c r="AW825" s="22"/>
      <c r="AX825" s="20" t="s">
        <v>23</v>
      </c>
      <c r="AY825" s="20">
        <v>10</v>
      </c>
      <c r="AZ825" s="20" t="s">
        <v>24</v>
      </c>
      <c r="BA825" s="20">
        <v>90</v>
      </c>
      <c r="BD825" s="14"/>
      <c r="BJ825" t="s">
        <v>171</v>
      </c>
      <c r="BK825" t="s">
        <v>166</v>
      </c>
      <c r="BN825" s="36">
        <v>299</v>
      </c>
      <c r="BO825" s="36">
        <v>299</v>
      </c>
      <c r="BP825">
        <f t="shared" si="65"/>
        <v>408</v>
      </c>
      <c r="BR825" s="38">
        <v>44733</v>
      </c>
      <c r="BS825" s="20" t="s">
        <v>167</v>
      </c>
      <c r="BT825" s="20" t="str">
        <f t="shared" si="64"/>
        <v>InCasa_COR22D822</v>
      </c>
    </row>
    <row r="826" spans="2:72" ht="18.75" customHeight="1" x14ac:dyDescent="0.25">
      <c r="B826" s="20">
        <f t="shared" si="66"/>
        <v>823</v>
      </c>
      <c r="C826" s="22" t="str">
        <f t="shared" si="67"/>
        <v>In Casa #823</v>
      </c>
      <c r="D826" t="str">
        <f t="shared" si="68"/>
        <v>COR22D823</v>
      </c>
      <c r="E826" s="56" t="s">
        <v>207</v>
      </c>
      <c r="F826" s="20">
        <v>1000</v>
      </c>
      <c r="G826" s="63" t="s">
        <v>201</v>
      </c>
      <c r="H826" s="23" t="s">
        <v>157</v>
      </c>
      <c r="J826" s="57" t="s">
        <v>192</v>
      </c>
      <c r="K826" s="22" t="s">
        <v>193</v>
      </c>
      <c r="L826" s="57" t="s">
        <v>158</v>
      </c>
      <c r="M826" s="22">
        <v>1</v>
      </c>
      <c r="V826" s="57" t="s">
        <v>194</v>
      </c>
      <c r="AW826" s="22"/>
      <c r="AX826" s="20" t="s">
        <v>23</v>
      </c>
      <c r="AY826" s="20">
        <v>10</v>
      </c>
      <c r="AZ826" s="20" t="s">
        <v>24</v>
      </c>
      <c r="BA826" s="20">
        <v>90</v>
      </c>
      <c r="BD826" s="14"/>
      <c r="BJ826" t="s">
        <v>171</v>
      </c>
      <c r="BK826" t="s">
        <v>166</v>
      </c>
      <c r="BN826" s="36">
        <v>299</v>
      </c>
      <c r="BO826" s="36">
        <v>299</v>
      </c>
      <c r="BP826">
        <f t="shared" si="65"/>
        <v>408</v>
      </c>
      <c r="BR826" s="38">
        <v>44733</v>
      </c>
      <c r="BS826" s="20" t="s">
        <v>167</v>
      </c>
      <c r="BT826" s="20" t="str">
        <f t="shared" si="64"/>
        <v>InCasa_COR22D823</v>
      </c>
    </row>
    <row r="827" spans="2:72" ht="18.75" customHeight="1" x14ac:dyDescent="0.25">
      <c r="B827" s="20">
        <f t="shared" si="66"/>
        <v>824</v>
      </c>
      <c r="C827" s="22" t="str">
        <f t="shared" si="67"/>
        <v>In Casa #824</v>
      </c>
      <c r="D827" t="str">
        <f t="shared" si="68"/>
        <v>COR22D824</v>
      </c>
      <c r="E827" s="56" t="s">
        <v>207</v>
      </c>
      <c r="F827" s="20">
        <v>1000</v>
      </c>
      <c r="G827" s="63" t="s">
        <v>201</v>
      </c>
      <c r="H827" s="23" t="s">
        <v>157</v>
      </c>
      <c r="J827" s="57" t="s">
        <v>192</v>
      </c>
      <c r="K827" s="22" t="s">
        <v>193</v>
      </c>
      <c r="L827" s="57" t="s">
        <v>158</v>
      </c>
      <c r="M827" s="22">
        <v>1</v>
      </c>
      <c r="V827" s="57" t="s">
        <v>194</v>
      </c>
      <c r="AW827" s="22"/>
      <c r="AX827" s="20" t="s">
        <v>23</v>
      </c>
      <c r="AY827" s="20">
        <v>10</v>
      </c>
      <c r="AZ827" s="20" t="s">
        <v>24</v>
      </c>
      <c r="BA827" s="20">
        <v>90</v>
      </c>
      <c r="BD827" s="14"/>
      <c r="BJ827" t="s">
        <v>171</v>
      </c>
      <c r="BK827" t="s">
        <v>166</v>
      </c>
      <c r="BN827" s="36">
        <v>299</v>
      </c>
      <c r="BO827" s="36">
        <v>299</v>
      </c>
      <c r="BP827">
        <f t="shared" si="65"/>
        <v>408</v>
      </c>
      <c r="BR827" s="38">
        <v>44733</v>
      </c>
      <c r="BS827" s="20" t="s">
        <v>167</v>
      </c>
      <c r="BT827" s="20" t="str">
        <f t="shared" si="64"/>
        <v>InCasa_COR22D824</v>
      </c>
    </row>
    <row r="828" spans="2:72" ht="18.75" customHeight="1" x14ac:dyDescent="0.25">
      <c r="B828" s="20">
        <f t="shared" si="66"/>
        <v>825</v>
      </c>
      <c r="C828" s="22" t="str">
        <f t="shared" si="67"/>
        <v>In Casa #825</v>
      </c>
      <c r="D828" t="str">
        <f t="shared" si="68"/>
        <v>COR22D825</v>
      </c>
      <c r="E828" s="56" t="s">
        <v>207</v>
      </c>
      <c r="F828" s="20">
        <v>1000</v>
      </c>
      <c r="G828" s="63" t="s">
        <v>201</v>
      </c>
      <c r="H828" s="23" t="s">
        <v>157</v>
      </c>
      <c r="J828" s="57" t="s">
        <v>192</v>
      </c>
      <c r="K828" s="22" t="s">
        <v>193</v>
      </c>
      <c r="L828" s="57" t="s">
        <v>158</v>
      </c>
      <c r="M828" s="22">
        <v>1</v>
      </c>
      <c r="V828" s="57" t="s">
        <v>194</v>
      </c>
      <c r="AW828" s="22"/>
      <c r="AX828" s="20" t="s">
        <v>23</v>
      </c>
      <c r="AY828" s="20">
        <v>10</v>
      </c>
      <c r="AZ828" s="20" t="s">
        <v>24</v>
      </c>
      <c r="BA828" s="20">
        <v>90</v>
      </c>
      <c r="BD828" s="14"/>
      <c r="BJ828" t="s">
        <v>171</v>
      </c>
      <c r="BK828" t="s">
        <v>166</v>
      </c>
      <c r="BN828" s="36">
        <v>299</v>
      </c>
      <c r="BO828" s="36">
        <v>299</v>
      </c>
      <c r="BP828">
        <f t="shared" si="65"/>
        <v>408</v>
      </c>
      <c r="BR828" s="38">
        <v>44733</v>
      </c>
      <c r="BS828" s="20" t="s">
        <v>167</v>
      </c>
      <c r="BT828" s="20" t="str">
        <f t="shared" si="64"/>
        <v>InCasa_COR22D825</v>
      </c>
    </row>
    <row r="829" spans="2:72" ht="18.75" customHeight="1" x14ac:dyDescent="0.25">
      <c r="B829" s="20">
        <f t="shared" si="66"/>
        <v>826</v>
      </c>
      <c r="C829" s="22" t="str">
        <f t="shared" si="67"/>
        <v>In Casa #826</v>
      </c>
      <c r="D829" t="str">
        <f t="shared" si="68"/>
        <v>COR22D826</v>
      </c>
      <c r="E829" s="56" t="s">
        <v>207</v>
      </c>
      <c r="F829" s="20">
        <v>1000</v>
      </c>
      <c r="G829" s="63" t="s">
        <v>201</v>
      </c>
      <c r="H829" s="23" t="s">
        <v>157</v>
      </c>
      <c r="J829" s="57" t="s">
        <v>192</v>
      </c>
      <c r="K829" s="22" t="s">
        <v>193</v>
      </c>
      <c r="L829" s="57" t="s">
        <v>158</v>
      </c>
      <c r="M829" s="22">
        <v>1</v>
      </c>
      <c r="V829" s="57" t="s">
        <v>194</v>
      </c>
      <c r="AW829" s="22"/>
      <c r="AX829" s="20" t="s">
        <v>23</v>
      </c>
      <c r="AY829" s="20">
        <v>10</v>
      </c>
      <c r="AZ829" s="20" t="s">
        <v>24</v>
      </c>
      <c r="BA829" s="20">
        <v>90</v>
      </c>
      <c r="BD829" s="14"/>
      <c r="BJ829" t="s">
        <v>171</v>
      </c>
      <c r="BK829" t="s">
        <v>166</v>
      </c>
      <c r="BN829" s="36">
        <v>299</v>
      </c>
      <c r="BO829" s="36">
        <v>299</v>
      </c>
      <c r="BP829">
        <f t="shared" si="65"/>
        <v>408</v>
      </c>
      <c r="BR829" s="38">
        <v>44733</v>
      </c>
      <c r="BS829" s="20" t="s">
        <v>167</v>
      </c>
      <c r="BT829" s="20" t="str">
        <f t="shared" si="64"/>
        <v>InCasa_COR22D826</v>
      </c>
    </row>
    <row r="830" spans="2:72" ht="18.75" customHeight="1" x14ac:dyDescent="0.25">
      <c r="B830" s="20">
        <f t="shared" si="66"/>
        <v>827</v>
      </c>
      <c r="C830" s="22" t="str">
        <f t="shared" si="67"/>
        <v>In Casa #827</v>
      </c>
      <c r="D830" t="str">
        <f t="shared" si="68"/>
        <v>COR22D827</v>
      </c>
      <c r="E830" s="56" t="s">
        <v>207</v>
      </c>
      <c r="F830" s="20">
        <v>1000</v>
      </c>
      <c r="G830" s="63" t="s">
        <v>201</v>
      </c>
      <c r="H830" s="23" t="s">
        <v>157</v>
      </c>
      <c r="J830" s="57" t="s">
        <v>192</v>
      </c>
      <c r="K830" s="22" t="s">
        <v>193</v>
      </c>
      <c r="L830" s="57" t="s">
        <v>158</v>
      </c>
      <c r="M830" s="22">
        <v>1</v>
      </c>
      <c r="V830" s="57" t="s">
        <v>194</v>
      </c>
      <c r="AW830" s="22"/>
      <c r="AX830" s="20" t="s">
        <v>23</v>
      </c>
      <c r="AY830" s="20">
        <v>10</v>
      </c>
      <c r="AZ830" s="20" t="s">
        <v>24</v>
      </c>
      <c r="BA830" s="20">
        <v>90</v>
      </c>
      <c r="BD830" s="14"/>
      <c r="BJ830" t="s">
        <v>171</v>
      </c>
      <c r="BK830" t="s">
        <v>166</v>
      </c>
      <c r="BN830" s="36">
        <v>299</v>
      </c>
      <c r="BO830" s="36">
        <v>299</v>
      </c>
      <c r="BP830">
        <f t="shared" si="65"/>
        <v>408</v>
      </c>
      <c r="BR830" s="38">
        <v>44733</v>
      </c>
      <c r="BS830" s="20" t="s">
        <v>167</v>
      </c>
      <c r="BT830" s="20" t="str">
        <f t="shared" si="64"/>
        <v>InCasa_COR22D827</v>
      </c>
    </row>
    <row r="831" spans="2:72" ht="18.75" customHeight="1" x14ac:dyDescent="0.25">
      <c r="B831" s="20">
        <f t="shared" si="66"/>
        <v>828</v>
      </c>
      <c r="C831" s="22" t="str">
        <f t="shared" si="67"/>
        <v>In Casa #828</v>
      </c>
      <c r="D831" t="str">
        <f t="shared" si="68"/>
        <v>COR22D828</v>
      </c>
      <c r="E831" s="56" t="s">
        <v>207</v>
      </c>
      <c r="F831" s="20">
        <v>1000</v>
      </c>
      <c r="G831" s="63" t="s">
        <v>201</v>
      </c>
      <c r="H831" s="23" t="s">
        <v>157</v>
      </c>
      <c r="J831" s="57" t="s">
        <v>192</v>
      </c>
      <c r="K831" s="22" t="s">
        <v>193</v>
      </c>
      <c r="L831" s="57" t="s">
        <v>158</v>
      </c>
      <c r="M831" s="22">
        <v>1</v>
      </c>
      <c r="V831" s="57" t="s">
        <v>194</v>
      </c>
      <c r="AW831" s="22"/>
      <c r="AX831" s="20" t="s">
        <v>23</v>
      </c>
      <c r="AY831" s="20">
        <v>10</v>
      </c>
      <c r="AZ831" s="20" t="s">
        <v>24</v>
      </c>
      <c r="BA831" s="20">
        <v>90</v>
      </c>
      <c r="BD831" s="14"/>
      <c r="BJ831" t="s">
        <v>171</v>
      </c>
      <c r="BK831" t="s">
        <v>166</v>
      </c>
      <c r="BN831" s="36">
        <v>299</v>
      </c>
      <c r="BO831" s="36">
        <v>299</v>
      </c>
      <c r="BP831">
        <f t="shared" si="65"/>
        <v>408</v>
      </c>
      <c r="BR831" s="38">
        <v>44733</v>
      </c>
      <c r="BS831" s="20" t="s">
        <v>167</v>
      </c>
      <c r="BT831" s="20" t="str">
        <f t="shared" si="64"/>
        <v>InCasa_COR22D828</v>
      </c>
    </row>
    <row r="832" spans="2:72" ht="18.75" customHeight="1" x14ac:dyDescent="0.25">
      <c r="B832" s="20">
        <f t="shared" si="66"/>
        <v>829</v>
      </c>
      <c r="C832" s="22" t="str">
        <f t="shared" si="67"/>
        <v>In Casa #829</v>
      </c>
      <c r="D832" t="str">
        <f t="shared" si="68"/>
        <v>COR22D829</v>
      </c>
      <c r="E832" s="56" t="s">
        <v>207</v>
      </c>
      <c r="F832" s="20">
        <v>1000</v>
      </c>
      <c r="G832" s="63" t="s">
        <v>201</v>
      </c>
      <c r="H832" s="23" t="s">
        <v>157</v>
      </c>
      <c r="J832" s="57" t="s">
        <v>192</v>
      </c>
      <c r="K832" s="22" t="s">
        <v>193</v>
      </c>
      <c r="L832" s="57" t="s">
        <v>158</v>
      </c>
      <c r="M832" s="22">
        <v>1</v>
      </c>
      <c r="V832" s="57" t="s">
        <v>194</v>
      </c>
      <c r="AW832" s="22"/>
      <c r="AX832" s="20" t="s">
        <v>23</v>
      </c>
      <c r="AY832" s="20">
        <v>10</v>
      </c>
      <c r="AZ832" s="20" t="s">
        <v>24</v>
      </c>
      <c r="BA832" s="20">
        <v>90</v>
      </c>
      <c r="BD832" s="14"/>
      <c r="BJ832" t="s">
        <v>171</v>
      </c>
      <c r="BK832" t="s">
        <v>166</v>
      </c>
      <c r="BN832" s="36">
        <v>299</v>
      </c>
      <c r="BO832" s="36">
        <v>299</v>
      </c>
      <c r="BP832">
        <f t="shared" si="65"/>
        <v>408</v>
      </c>
      <c r="BR832" s="38">
        <v>44733</v>
      </c>
      <c r="BS832" s="20" t="s">
        <v>167</v>
      </c>
      <c r="BT832" s="20" t="str">
        <f t="shared" si="64"/>
        <v>InCasa_COR22D829</v>
      </c>
    </row>
    <row r="833" spans="2:72" ht="18.75" customHeight="1" x14ac:dyDescent="0.25">
      <c r="B833" s="20">
        <f t="shared" si="66"/>
        <v>830</v>
      </c>
      <c r="C833" s="22" t="str">
        <f t="shared" si="67"/>
        <v>In Casa #830</v>
      </c>
      <c r="D833" t="str">
        <f t="shared" si="68"/>
        <v>COR22D830</v>
      </c>
      <c r="E833" s="56" t="s">
        <v>207</v>
      </c>
      <c r="F833" s="20">
        <v>1000</v>
      </c>
      <c r="G833" s="63" t="s">
        <v>201</v>
      </c>
      <c r="H833" s="23" t="s">
        <v>157</v>
      </c>
      <c r="J833" s="57" t="s">
        <v>192</v>
      </c>
      <c r="K833" s="22" t="s">
        <v>193</v>
      </c>
      <c r="L833" s="57" t="s">
        <v>158</v>
      </c>
      <c r="M833" s="22">
        <v>1</v>
      </c>
      <c r="V833" s="57" t="s">
        <v>194</v>
      </c>
      <c r="AW833" s="22"/>
      <c r="AX833" s="20" t="s">
        <v>23</v>
      </c>
      <c r="AY833" s="20">
        <v>10</v>
      </c>
      <c r="AZ833" s="20" t="s">
        <v>24</v>
      </c>
      <c r="BA833" s="20">
        <v>90</v>
      </c>
      <c r="BD833" s="14"/>
      <c r="BJ833" t="s">
        <v>171</v>
      </c>
      <c r="BK833" t="s">
        <v>166</v>
      </c>
      <c r="BN833" s="36">
        <v>299</v>
      </c>
      <c r="BO833" s="36">
        <v>299</v>
      </c>
      <c r="BP833">
        <f t="shared" si="65"/>
        <v>408</v>
      </c>
      <c r="BR833" s="38">
        <v>44733</v>
      </c>
      <c r="BS833" s="20" t="s">
        <v>167</v>
      </c>
      <c r="BT833" s="20" t="str">
        <f t="shared" si="64"/>
        <v>InCasa_COR22D830</v>
      </c>
    </row>
    <row r="834" spans="2:72" ht="18.75" customHeight="1" x14ac:dyDescent="0.25">
      <c r="B834" s="20">
        <f t="shared" si="66"/>
        <v>831</v>
      </c>
      <c r="C834" s="22" t="str">
        <f t="shared" si="67"/>
        <v>In Casa #831</v>
      </c>
      <c r="D834" t="str">
        <f t="shared" si="68"/>
        <v>COR22D831</v>
      </c>
      <c r="E834" s="56" t="s">
        <v>207</v>
      </c>
      <c r="F834" s="20">
        <v>1000</v>
      </c>
      <c r="G834" s="63" t="s">
        <v>201</v>
      </c>
      <c r="H834" s="23" t="s">
        <v>157</v>
      </c>
      <c r="J834" s="57" t="s">
        <v>192</v>
      </c>
      <c r="K834" s="22" t="s">
        <v>193</v>
      </c>
      <c r="L834" s="57" t="s">
        <v>158</v>
      </c>
      <c r="M834" s="22">
        <v>1</v>
      </c>
      <c r="V834" s="57" t="s">
        <v>194</v>
      </c>
      <c r="AW834" s="22"/>
      <c r="AX834" s="20" t="s">
        <v>23</v>
      </c>
      <c r="AY834" s="20">
        <v>10</v>
      </c>
      <c r="AZ834" s="20" t="s">
        <v>24</v>
      </c>
      <c r="BA834" s="20">
        <v>90</v>
      </c>
      <c r="BD834" s="14"/>
      <c r="BJ834" t="s">
        <v>171</v>
      </c>
      <c r="BK834" t="s">
        <v>166</v>
      </c>
      <c r="BN834" s="36">
        <v>299</v>
      </c>
      <c r="BO834" s="36">
        <v>299</v>
      </c>
      <c r="BP834">
        <f t="shared" si="65"/>
        <v>408</v>
      </c>
      <c r="BR834" s="38">
        <v>44733</v>
      </c>
      <c r="BS834" s="20" t="s">
        <v>167</v>
      </c>
      <c r="BT834" s="20" t="str">
        <f t="shared" si="64"/>
        <v>InCasa_COR22D831</v>
      </c>
    </row>
    <row r="835" spans="2:72" ht="18.75" customHeight="1" x14ac:dyDescent="0.25">
      <c r="B835" s="20">
        <f t="shared" si="66"/>
        <v>832</v>
      </c>
      <c r="C835" s="22" t="str">
        <f t="shared" si="67"/>
        <v>In Casa #832</v>
      </c>
      <c r="D835" t="str">
        <f t="shared" si="68"/>
        <v>COR22D832</v>
      </c>
      <c r="E835" s="56" t="s">
        <v>207</v>
      </c>
      <c r="F835" s="20">
        <v>1000</v>
      </c>
      <c r="G835" s="63" t="s">
        <v>201</v>
      </c>
      <c r="H835" s="23" t="s">
        <v>157</v>
      </c>
      <c r="J835" s="57" t="s">
        <v>192</v>
      </c>
      <c r="K835" s="22" t="s">
        <v>193</v>
      </c>
      <c r="L835" s="57" t="s">
        <v>158</v>
      </c>
      <c r="M835" s="22">
        <v>1</v>
      </c>
      <c r="V835" s="57" t="s">
        <v>194</v>
      </c>
      <c r="AW835" s="22"/>
      <c r="AX835" s="20" t="s">
        <v>23</v>
      </c>
      <c r="AY835" s="20">
        <v>10</v>
      </c>
      <c r="AZ835" s="20" t="s">
        <v>24</v>
      </c>
      <c r="BA835" s="20">
        <v>90</v>
      </c>
      <c r="BD835" s="14"/>
      <c r="BJ835" t="s">
        <v>171</v>
      </c>
      <c r="BK835" t="s">
        <v>166</v>
      </c>
      <c r="BN835" s="36">
        <v>299</v>
      </c>
      <c r="BO835" s="36">
        <v>299</v>
      </c>
      <c r="BP835">
        <f t="shared" si="65"/>
        <v>408</v>
      </c>
      <c r="BR835" s="38">
        <v>44733</v>
      </c>
      <c r="BS835" s="20" t="s">
        <v>167</v>
      </c>
      <c r="BT835" s="20" t="str">
        <f t="shared" si="64"/>
        <v>InCasa_COR22D832</v>
      </c>
    </row>
    <row r="836" spans="2:72" ht="18.75" customHeight="1" x14ac:dyDescent="0.25">
      <c r="B836" s="20">
        <f t="shared" si="66"/>
        <v>833</v>
      </c>
      <c r="C836" s="22" t="str">
        <f t="shared" si="67"/>
        <v>In Casa #833</v>
      </c>
      <c r="D836" t="str">
        <f t="shared" si="68"/>
        <v>COR22D833</v>
      </c>
      <c r="E836" s="56" t="s">
        <v>207</v>
      </c>
      <c r="F836" s="20">
        <v>1000</v>
      </c>
      <c r="G836" s="63" t="s">
        <v>201</v>
      </c>
      <c r="H836" s="23" t="s">
        <v>157</v>
      </c>
      <c r="J836" s="57" t="s">
        <v>192</v>
      </c>
      <c r="K836" s="22" t="s">
        <v>193</v>
      </c>
      <c r="L836" s="57" t="s">
        <v>158</v>
      </c>
      <c r="M836" s="22">
        <v>1</v>
      </c>
      <c r="V836" s="57" t="s">
        <v>194</v>
      </c>
      <c r="AW836" s="22"/>
      <c r="AX836" s="20" t="s">
        <v>23</v>
      </c>
      <c r="AY836" s="20">
        <v>10</v>
      </c>
      <c r="AZ836" s="20" t="s">
        <v>24</v>
      </c>
      <c r="BA836" s="20">
        <v>90</v>
      </c>
      <c r="BD836" s="14"/>
      <c r="BJ836" t="s">
        <v>171</v>
      </c>
      <c r="BK836" t="s">
        <v>166</v>
      </c>
      <c r="BN836" s="36">
        <v>299</v>
      </c>
      <c r="BO836" s="36">
        <v>299</v>
      </c>
      <c r="BP836">
        <f t="shared" si="65"/>
        <v>408</v>
      </c>
      <c r="BR836" s="38">
        <v>44733</v>
      </c>
      <c r="BS836" s="20" t="s">
        <v>167</v>
      </c>
      <c r="BT836" s="20" t="str">
        <f t="shared" ref="BT836:BT899" si="69">SUBSTITUTE(BJ836," ","") &amp; "_" &amp; D836</f>
        <v>InCasa_COR22D833</v>
      </c>
    </row>
    <row r="837" spans="2:72" ht="18.75" customHeight="1" x14ac:dyDescent="0.25">
      <c r="B837" s="20">
        <f t="shared" si="66"/>
        <v>834</v>
      </c>
      <c r="C837" s="22" t="str">
        <f t="shared" si="67"/>
        <v>In Casa #834</v>
      </c>
      <c r="D837" t="str">
        <f t="shared" si="68"/>
        <v>COR22D834</v>
      </c>
      <c r="E837" s="56" t="s">
        <v>207</v>
      </c>
      <c r="F837" s="20">
        <v>1000</v>
      </c>
      <c r="G837" s="63" t="s">
        <v>201</v>
      </c>
      <c r="H837" s="23" t="s">
        <v>157</v>
      </c>
      <c r="J837" s="57" t="s">
        <v>192</v>
      </c>
      <c r="K837" s="22" t="s">
        <v>193</v>
      </c>
      <c r="L837" s="57" t="s">
        <v>158</v>
      </c>
      <c r="M837" s="22">
        <v>1</v>
      </c>
      <c r="V837" s="57" t="s">
        <v>194</v>
      </c>
      <c r="AW837" s="22"/>
      <c r="AX837" s="20" t="s">
        <v>23</v>
      </c>
      <c r="AY837" s="20">
        <v>10</v>
      </c>
      <c r="AZ837" s="20" t="s">
        <v>24</v>
      </c>
      <c r="BA837" s="20">
        <v>90</v>
      </c>
      <c r="BD837" s="14"/>
      <c r="BJ837" t="s">
        <v>171</v>
      </c>
      <c r="BK837" t="s">
        <v>166</v>
      </c>
      <c r="BN837" s="36">
        <v>299</v>
      </c>
      <c r="BO837" s="36">
        <v>299</v>
      </c>
      <c r="BP837">
        <f t="shared" ref="BP837:BP900" si="70">24*17</f>
        <v>408</v>
      </c>
      <c r="BR837" s="38">
        <v>44733</v>
      </c>
      <c r="BS837" s="20" t="s">
        <v>167</v>
      </c>
      <c r="BT837" s="20" t="str">
        <f t="shared" si="69"/>
        <v>InCasa_COR22D834</v>
      </c>
    </row>
    <row r="838" spans="2:72" ht="18.75" customHeight="1" x14ac:dyDescent="0.25">
      <c r="B838" s="20">
        <f t="shared" ref="B838:B901" si="71">+B837+1</f>
        <v>835</v>
      </c>
      <c r="C838" s="22" t="str">
        <f t="shared" si="67"/>
        <v>In Casa #835</v>
      </c>
      <c r="D838" t="str">
        <f t="shared" si="68"/>
        <v>COR22D835</v>
      </c>
      <c r="E838" s="56" t="s">
        <v>207</v>
      </c>
      <c r="F838" s="20">
        <v>1000</v>
      </c>
      <c r="G838" s="63" t="s">
        <v>201</v>
      </c>
      <c r="H838" s="23" t="s">
        <v>157</v>
      </c>
      <c r="J838" s="57" t="s">
        <v>192</v>
      </c>
      <c r="K838" s="22" t="s">
        <v>193</v>
      </c>
      <c r="L838" s="57" t="s">
        <v>158</v>
      </c>
      <c r="M838" s="22">
        <v>1</v>
      </c>
      <c r="V838" s="57" t="s">
        <v>194</v>
      </c>
      <c r="AW838" s="22"/>
      <c r="AX838" s="20" t="s">
        <v>23</v>
      </c>
      <c r="AY838" s="20">
        <v>10</v>
      </c>
      <c r="AZ838" s="20" t="s">
        <v>24</v>
      </c>
      <c r="BA838" s="20">
        <v>90</v>
      </c>
      <c r="BD838" s="14"/>
      <c r="BJ838" t="s">
        <v>171</v>
      </c>
      <c r="BK838" t="s">
        <v>166</v>
      </c>
      <c r="BN838" s="36">
        <v>299</v>
      </c>
      <c r="BO838" s="36">
        <v>299</v>
      </c>
      <c r="BP838">
        <f t="shared" si="70"/>
        <v>408</v>
      </c>
      <c r="BR838" s="38">
        <v>44733</v>
      </c>
      <c r="BS838" s="20" t="s">
        <v>167</v>
      </c>
      <c r="BT838" s="20" t="str">
        <f t="shared" si="69"/>
        <v>InCasa_COR22D835</v>
      </c>
    </row>
    <row r="839" spans="2:72" ht="18.75" customHeight="1" x14ac:dyDescent="0.25">
      <c r="B839" s="20">
        <f t="shared" si="71"/>
        <v>836</v>
      </c>
      <c r="C839" s="22" t="str">
        <f t="shared" si="67"/>
        <v>In Casa #836</v>
      </c>
      <c r="D839" t="str">
        <f t="shared" si="68"/>
        <v>COR22D836</v>
      </c>
      <c r="E839" s="56" t="s">
        <v>207</v>
      </c>
      <c r="F839" s="20">
        <v>1000</v>
      </c>
      <c r="G839" s="63" t="s">
        <v>201</v>
      </c>
      <c r="H839" s="23" t="s">
        <v>157</v>
      </c>
      <c r="J839" s="57" t="s">
        <v>192</v>
      </c>
      <c r="K839" s="22" t="s">
        <v>193</v>
      </c>
      <c r="L839" s="57" t="s">
        <v>158</v>
      </c>
      <c r="M839" s="22">
        <v>1</v>
      </c>
      <c r="V839" s="57" t="s">
        <v>194</v>
      </c>
      <c r="AW839" s="22"/>
      <c r="AX839" s="20" t="s">
        <v>23</v>
      </c>
      <c r="AY839" s="20">
        <v>10</v>
      </c>
      <c r="AZ839" s="20" t="s">
        <v>24</v>
      </c>
      <c r="BA839" s="20">
        <v>90</v>
      </c>
      <c r="BD839" s="14"/>
      <c r="BJ839" t="s">
        <v>171</v>
      </c>
      <c r="BK839" t="s">
        <v>166</v>
      </c>
      <c r="BN839" s="36">
        <v>299</v>
      </c>
      <c r="BO839" s="36">
        <v>299</v>
      </c>
      <c r="BP839">
        <f t="shared" si="70"/>
        <v>408</v>
      </c>
      <c r="BR839" s="38">
        <v>44733</v>
      </c>
      <c r="BS839" s="20" t="s">
        <v>167</v>
      </c>
      <c r="BT839" s="20" t="str">
        <f t="shared" si="69"/>
        <v>InCasa_COR22D836</v>
      </c>
    </row>
    <row r="840" spans="2:72" ht="18.75" customHeight="1" x14ac:dyDescent="0.25">
      <c r="B840" s="20">
        <f t="shared" si="71"/>
        <v>837</v>
      </c>
      <c r="C840" s="22" t="str">
        <f t="shared" si="67"/>
        <v>In Casa #837</v>
      </c>
      <c r="D840" t="str">
        <f t="shared" si="68"/>
        <v>COR22D837</v>
      </c>
      <c r="E840" s="56" t="s">
        <v>207</v>
      </c>
      <c r="F840" s="20">
        <v>1000</v>
      </c>
      <c r="G840" s="63" t="s">
        <v>201</v>
      </c>
      <c r="H840" s="23" t="s">
        <v>157</v>
      </c>
      <c r="J840" s="57" t="s">
        <v>192</v>
      </c>
      <c r="K840" s="22" t="s">
        <v>193</v>
      </c>
      <c r="L840" s="57" t="s">
        <v>158</v>
      </c>
      <c r="M840" s="22">
        <v>1</v>
      </c>
      <c r="V840" s="57" t="s">
        <v>194</v>
      </c>
      <c r="AW840" s="22"/>
      <c r="AX840" s="20" t="s">
        <v>23</v>
      </c>
      <c r="AY840" s="20">
        <v>10</v>
      </c>
      <c r="AZ840" s="20" t="s">
        <v>24</v>
      </c>
      <c r="BA840" s="20">
        <v>90</v>
      </c>
      <c r="BD840" s="14"/>
      <c r="BJ840" t="s">
        <v>171</v>
      </c>
      <c r="BK840" t="s">
        <v>166</v>
      </c>
      <c r="BN840" s="36">
        <v>299</v>
      </c>
      <c r="BO840" s="36">
        <v>299</v>
      </c>
      <c r="BP840">
        <f t="shared" si="70"/>
        <v>408</v>
      </c>
      <c r="BR840" s="38">
        <v>44733</v>
      </c>
      <c r="BS840" s="20" t="s">
        <v>167</v>
      </c>
      <c r="BT840" s="20" t="str">
        <f t="shared" si="69"/>
        <v>InCasa_COR22D837</v>
      </c>
    </row>
    <row r="841" spans="2:72" ht="18.75" customHeight="1" x14ac:dyDescent="0.25">
      <c r="B841" s="20">
        <f t="shared" si="71"/>
        <v>838</v>
      </c>
      <c r="C841" s="22" t="str">
        <f t="shared" si="67"/>
        <v>In Casa #838</v>
      </c>
      <c r="D841" t="str">
        <f t="shared" si="68"/>
        <v>COR22D838</v>
      </c>
      <c r="E841" s="56" t="s">
        <v>207</v>
      </c>
      <c r="F841" s="20">
        <v>1000</v>
      </c>
      <c r="G841" s="63" t="s">
        <v>201</v>
      </c>
      <c r="H841" s="23" t="s">
        <v>157</v>
      </c>
      <c r="J841" s="57" t="s">
        <v>192</v>
      </c>
      <c r="K841" s="22" t="s">
        <v>193</v>
      </c>
      <c r="L841" s="57" t="s">
        <v>158</v>
      </c>
      <c r="M841" s="22">
        <v>1</v>
      </c>
      <c r="V841" s="57" t="s">
        <v>194</v>
      </c>
      <c r="AW841" s="22"/>
      <c r="AX841" s="20" t="s">
        <v>23</v>
      </c>
      <c r="AY841" s="20">
        <v>10</v>
      </c>
      <c r="AZ841" s="20" t="s">
        <v>24</v>
      </c>
      <c r="BA841" s="20">
        <v>90</v>
      </c>
      <c r="BD841" s="14"/>
      <c r="BJ841" t="s">
        <v>171</v>
      </c>
      <c r="BK841" t="s">
        <v>166</v>
      </c>
      <c r="BN841" s="36">
        <v>299</v>
      </c>
      <c r="BO841" s="36">
        <v>299</v>
      </c>
      <c r="BP841">
        <f t="shared" si="70"/>
        <v>408</v>
      </c>
      <c r="BR841" s="38">
        <v>44733</v>
      </c>
      <c r="BS841" s="20" t="s">
        <v>167</v>
      </c>
      <c r="BT841" s="20" t="str">
        <f t="shared" si="69"/>
        <v>InCasa_COR22D838</v>
      </c>
    </row>
    <row r="842" spans="2:72" ht="18.75" customHeight="1" x14ac:dyDescent="0.25">
      <c r="B842" s="20">
        <f t="shared" si="71"/>
        <v>839</v>
      </c>
      <c r="C842" s="22" t="str">
        <f t="shared" si="67"/>
        <v>In Casa #839</v>
      </c>
      <c r="D842" t="str">
        <f t="shared" si="68"/>
        <v>COR22D839</v>
      </c>
      <c r="E842" s="56" t="s">
        <v>207</v>
      </c>
      <c r="F842" s="20">
        <v>1000</v>
      </c>
      <c r="G842" s="63" t="s">
        <v>201</v>
      </c>
      <c r="H842" s="23" t="s">
        <v>157</v>
      </c>
      <c r="J842" s="57" t="s">
        <v>192</v>
      </c>
      <c r="K842" s="22" t="s">
        <v>193</v>
      </c>
      <c r="L842" s="57" t="s">
        <v>158</v>
      </c>
      <c r="M842" s="22">
        <v>1</v>
      </c>
      <c r="V842" s="57" t="s">
        <v>194</v>
      </c>
      <c r="AW842" s="22"/>
      <c r="AX842" s="20" t="s">
        <v>23</v>
      </c>
      <c r="AY842" s="20">
        <v>10</v>
      </c>
      <c r="AZ842" s="20" t="s">
        <v>24</v>
      </c>
      <c r="BA842" s="20">
        <v>90</v>
      </c>
      <c r="BD842" s="14"/>
      <c r="BJ842" t="s">
        <v>171</v>
      </c>
      <c r="BK842" t="s">
        <v>166</v>
      </c>
      <c r="BN842" s="36">
        <v>299</v>
      </c>
      <c r="BO842" s="36">
        <v>299</v>
      </c>
      <c r="BP842">
        <f t="shared" si="70"/>
        <v>408</v>
      </c>
      <c r="BR842" s="38">
        <v>44733</v>
      </c>
      <c r="BS842" s="20" t="s">
        <v>167</v>
      </c>
      <c r="BT842" s="20" t="str">
        <f t="shared" si="69"/>
        <v>InCasa_COR22D839</v>
      </c>
    </row>
    <row r="843" spans="2:72" ht="18.75" customHeight="1" x14ac:dyDescent="0.25">
      <c r="B843" s="20">
        <f t="shared" si="71"/>
        <v>840</v>
      </c>
      <c r="C843" s="22" t="str">
        <f t="shared" si="67"/>
        <v>In Casa #840</v>
      </c>
      <c r="D843" t="str">
        <f t="shared" si="68"/>
        <v>COR22D840</v>
      </c>
      <c r="E843" s="56" t="s">
        <v>207</v>
      </c>
      <c r="F843" s="20">
        <v>1000</v>
      </c>
      <c r="G843" s="63" t="s">
        <v>201</v>
      </c>
      <c r="H843" s="23" t="s">
        <v>157</v>
      </c>
      <c r="J843" s="57" t="s">
        <v>192</v>
      </c>
      <c r="K843" s="22" t="s">
        <v>193</v>
      </c>
      <c r="L843" s="57" t="s">
        <v>158</v>
      </c>
      <c r="M843" s="22">
        <v>1</v>
      </c>
      <c r="V843" s="57" t="s">
        <v>194</v>
      </c>
      <c r="AW843" s="22"/>
      <c r="AX843" s="20" t="s">
        <v>23</v>
      </c>
      <c r="AY843" s="20">
        <v>10</v>
      </c>
      <c r="AZ843" s="20" t="s">
        <v>24</v>
      </c>
      <c r="BA843" s="20">
        <v>90</v>
      </c>
      <c r="BD843" s="14"/>
      <c r="BJ843" t="s">
        <v>171</v>
      </c>
      <c r="BK843" t="s">
        <v>166</v>
      </c>
      <c r="BN843" s="36">
        <v>299</v>
      </c>
      <c r="BO843" s="36">
        <v>299</v>
      </c>
      <c r="BP843">
        <f t="shared" si="70"/>
        <v>408</v>
      </c>
      <c r="BR843" s="38">
        <v>44733</v>
      </c>
      <c r="BS843" s="20" t="s">
        <v>167</v>
      </c>
      <c r="BT843" s="20" t="str">
        <f t="shared" si="69"/>
        <v>InCasa_COR22D840</v>
      </c>
    </row>
    <row r="844" spans="2:72" ht="18.75" customHeight="1" x14ac:dyDescent="0.25">
      <c r="B844" s="20">
        <f t="shared" si="71"/>
        <v>841</v>
      </c>
      <c r="C844" s="22" t="str">
        <f t="shared" si="67"/>
        <v>In Casa #841</v>
      </c>
      <c r="D844" t="str">
        <f t="shared" si="68"/>
        <v>COR22D841</v>
      </c>
      <c r="E844" s="56" t="s">
        <v>207</v>
      </c>
      <c r="F844" s="20">
        <v>1000</v>
      </c>
      <c r="G844" s="63" t="s">
        <v>201</v>
      </c>
      <c r="H844" s="23" t="s">
        <v>157</v>
      </c>
      <c r="J844" s="57" t="s">
        <v>192</v>
      </c>
      <c r="K844" s="22" t="s">
        <v>193</v>
      </c>
      <c r="L844" s="57" t="s">
        <v>158</v>
      </c>
      <c r="M844" s="22">
        <v>1</v>
      </c>
      <c r="V844" s="57" t="s">
        <v>194</v>
      </c>
      <c r="AW844" s="22"/>
      <c r="AX844" s="20" t="s">
        <v>23</v>
      </c>
      <c r="AY844" s="20">
        <v>10</v>
      </c>
      <c r="AZ844" s="20" t="s">
        <v>24</v>
      </c>
      <c r="BA844" s="20">
        <v>90</v>
      </c>
      <c r="BD844" s="14"/>
      <c r="BJ844" t="s">
        <v>171</v>
      </c>
      <c r="BK844" t="s">
        <v>166</v>
      </c>
      <c r="BN844" s="36">
        <v>299</v>
      </c>
      <c r="BO844" s="36">
        <v>299</v>
      </c>
      <c r="BP844">
        <f t="shared" si="70"/>
        <v>408</v>
      </c>
      <c r="BR844" s="38">
        <v>44733</v>
      </c>
      <c r="BS844" s="20" t="s">
        <v>167</v>
      </c>
      <c r="BT844" s="20" t="str">
        <f t="shared" si="69"/>
        <v>InCasa_COR22D841</v>
      </c>
    </row>
    <row r="845" spans="2:72" ht="18.75" customHeight="1" x14ac:dyDescent="0.25">
      <c r="B845" s="20">
        <f t="shared" si="71"/>
        <v>842</v>
      </c>
      <c r="C845" s="22" t="str">
        <f t="shared" si="67"/>
        <v>In Casa #842</v>
      </c>
      <c r="D845" t="str">
        <f t="shared" si="68"/>
        <v>COR22D842</v>
      </c>
      <c r="E845" s="56" t="s">
        <v>207</v>
      </c>
      <c r="F845" s="20">
        <v>1000</v>
      </c>
      <c r="G845" s="63" t="s">
        <v>201</v>
      </c>
      <c r="H845" s="23" t="s">
        <v>157</v>
      </c>
      <c r="J845" s="57" t="s">
        <v>192</v>
      </c>
      <c r="K845" s="22" t="s">
        <v>193</v>
      </c>
      <c r="L845" s="57" t="s">
        <v>158</v>
      </c>
      <c r="M845" s="22">
        <v>1</v>
      </c>
      <c r="V845" s="57" t="s">
        <v>194</v>
      </c>
      <c r="AW845" s="22"/>
      <c r="AX845" s="20" t="s">
        <v>23</v>
      </c>
      <c r="AY845" s="20">
        <v>10</v>
      </c>
      <c r="AZ845" s="20" t="s">
        <v>24</v>
      </c>
      <c r="BA845" s="20">
        <v>90</v>
      </c>
      <c r="BD845" s="14"/>
      <c r="BJ845" t="s">
        <v>171</v>
      </c>
      <c r="BK845" t="s">
        <v>166</v>
      </c>
      <c r="BN845" s="36">
        <v>299</v>
      </c>
      <c r="BO845" s="36">
        <v>299</v>
      </c>
      <c r="BP845">
        <f t="shared" si="70"/>
        <v>408</v>
      </c>
      <c r="BR845" s="38">
        <v>44733</v>
      </c>
      <c r="BS845" s="20" t="s">
        <v>167</v>
      </c>
      <c r="BT845" s="20" t="str">
        <f t="shared" si="69"/>
        <v>InCasa_COR22D842</v>
      </c>
    </row>
    <row r="846" spans="2:72" ht="18.75" customHeight="1" x14ac:dyDescent="0.25">
      <c r="B846" s="20">
        <f t="shared" si="71"/>
        <v>843</v>
      </c>
      <c r="C846" s="22" t="str">
        <f t="shared" ref="C846:C909" si="72">+"In Casa #"&amp;B846</f>
        <v>In Casa #843</v>
      </c>
      <c r="D846" t="str">
        <f t="shared" ref="D846:D909" si="73">"COR22D"&amp;B846</f>
        <v>COR22D843</v>
      </c>
      <c r="E846" s="56" t="s">
        <v>207</v>
      </c>
      <c r="F846" s="20">
        <v>1000</v>
      </c>
      <c r="G846" s="63" t="s">
        <v>201</v>
      </c>
      <c r="H846" s="23" t="s">
        <v>157</v>
      </c>
      <c r="J846" s="57" t="s">
        <v>192</v>
      </c>
      <c r="K846" s="22" t="s">
        <v>193</v>
      </c>
      <c r="L846" s="57" t="s">
        <v>158</v>
      </c>
      <c r="M846" s="22">
        <v>1</v>
      </c>
      <c r="V846" s="57" t="s">
        <v>194</v>
      </c>
      <c r="AW846" s="22"/>
      <c r="AX846" s="20" t="s">
        <v>23</v>
      </c>
      <c r="AY846" s="20">
        <v>10</v>
      </c>
      <c r="AZ846" s="20" t="s">
        <v>24</v>
      </c>
      <c r="BA846" s="20">
        <v>90</v>
      </c>
      <c r="BD846" s="14"/>
      <c r="BJ846" t="s">
        <v>171</v>
      </c>
      <c r="BK846" t="s">
        <v>166</v>
      </c>
      <c r="BN846" s="36">
        <v>299</v>
      </c>
      <c r="BO846" s="36">
        <v>299</v>
      </c>
      <c r="BP846">
        <f t="shared" si="70"/>
        <v>408</v>
      </c>
      <c r="BR846" s="38">
        <v>44733</v>
      </c>
      <c r="BS846" s="20" t="s">
        <v>167</v>
      </c>
      <c r="BT846" s="20" t="str">
        <f t="shared" si="69"/>
        <v>InCasa_COR22D843</v>
      </c>
    </row>
    <row r="847" spans="2:72" ht="18.75" customHeight="1" x14ac:dyDescent="0.25">
      <c r="B847" s="20">
        <f t="shared" si="71"/>
        <v>844</v>
      </c>
      <c r="C847" s="22" t="str">
        <f t="shared" si="72"/>
        <v>In Casa #844</v>
      </c>
      <c r="D847" t="str">
        <f t="shared" si="73"/>
        <v>COR22D844</v>
      </c>
      <c r="E847" s="56" t="s">
        <v>207</v>
      </c>
      <c r="F847" s="20">
        <v>1000</v>
      </c>
      <c r="G847" s="63" t="s">
        <v>201</v>
      </c>
      <c r="H847" s="23" t="s">
        <v>157</v>
      </c>
      <c r="J847" s="57" t="s">
        <v>192</v>
      </c>
      <c r="K847" s="22" t="s">
        <v>193</v>
      </c>
      <c r="L847" s="57" t="s">
        <v>158</v>
      </c>
      <c r="M847" s="22">
        <v>1</v>
      </c>
      <c r="V847" s="57" t="s">
        <v>194</v>
      </c>
      <c r="AW847" s="22"/>
      <c r="AX847" s="20" t="s">
        <v>23</v>
      </c>
      <c r="AY847" s="20">
        <v>10</v>
      </c>
      <c r="AZ847" s="20" t="s">
        <v>24</v>
      </c>
      <c r="BA847" s="20">
        <v>90</v>
      </c>
      <c r="BD847" s="14"/>
      <c r="BJ847" t="s">
        <v>171</v>
      </c>
      <c r="BK847" t="s">
        <v>166</v>
      </c>
      <c r="BN847" s="36">
        <v>299</v>
      </c>
      <c r="BO847" s="36">
        <v>299</v>
      </c>
      <c r="BP847">
        <f t="shared" si="70"/>
        <v>408</v>
      </c>
      <c r="BR847" s="38">
        <v>44733</v>
      </c>
      <c r="BS847" s="20" t="s">
        <v>167</v>
      </c>
      <c r="BT847" s="20" t="str">
        <f t="shared" si="69"/>
        <v>InCasa_COR22D844</v>
      </c>
    </row>
    <row r="848" spans="2:72" ht="18.75" customHeight="1" x14ac:dyDescent="0.25">
      <c r="B848" s="20">
        <f t="shared" si="71"/>
        <v>845</v>
      </c>
      <c r="C848" s="22" t="str">
        <f t="shared" si="72"/>
        <v>In Casa #845</v>
      </c>
      <c r="D848" t="str">
        <f t="shared" si="73"/>
        <v>COR22D845</v>
      </c>
      <c r="E848" s="56" t="s">
        <v>207</v>
      </c>
      <c r="F848" s="20">
        <v>1000</v>
      </c>
      <c r="G848" s="63" t="s">
        <v>201</v>
      </c>
      <c r="H848" s="23" t="s">
        <v>157</v>
      </c>
      <c r="J848" s="57" t="s">
        <v>192</v>
      </c>
      <c r="K848" s="22" t="s">
        <v>193</v>
      </c>
      <c r="L848" s="57" t="s">
        <v>158</v>
      </c>
      <c r="M848" s="22">
        <v>1</v>
      </c>
      <c r="V848" s="57" t="s">
        <v>194</v>
      </c>
      <c r="AW848" s="22"/>
      <c r="AX848" s="20" t="s">
        <v>23</v>
      </c>
      <c r="AY848" s="20">
        <v>10</v>
      </c>
      <c r="AZ848" s="20" t="s">
        <v>24</v>
      </c>
      <c r="BA848" s="20">
        <v>90</v>
      </c>
      <c r="BD848" s="14"/>
      <c r="BJ848" t="s">
        <v>171</v>
      </c>
      <c r="BK848" t="s">
        <v>166</v>
      </c>
      <c r="BN848" s="36">
        <v>299</v>
      </c>
      <c r="BO848" s="36">
        <v>299</v>
      </c>
      <c r="BP848">
        <f t="shared" si="70"/>
        <v>408</v>
      </c>
      <c r="BR848" s="38">
        <v>44733</v>
      </c>
      <c r="BS848" s="20" t="s">
        <v>167</v>
      </c>
      <c r="BT848" s="20" t="str">
        <f t="shared" si="69"/>
        <v>InCasa_COR22D845</v>
      </c>
    </row>
    <row r="849" spans="2:72" ht="18.75" customHeight="1" x14ac:dyDescent="0.25">
      <c r="B849" s="20">
        <f t="shared" si="71"/>
        <v>846</v>
      </c>
      <c r="C849" s="22" t="str">
        <f t="shared" si="72"/>
        <v>In Casa #846</v>
      </c>
      <c r="D849" t="str">
        <f t="shared" si="73"/>
        <v>COR22D846</v>
      </c>
      <c r="E849" s="56" t="s">
        <v>207</v>
      </c>
      <c r="F849" s="20">
        <v>1000</v>
      </c>
      <c r="G849" s="63" t="s">
        <v>201</v>
      </c>
      <c r="H849" s="23" t="s">
        <v>157</v>
      </c>
      <c r="J849" s="57" t="s">
        <v>192</v>
      </c>
      <c r="K849" s="22" t="s">
        <v>193</v>
      </c>
      <c r="L849" s="57" t="s">
        <v>158</v>
      </c>
      <c r="M849" s="22">
        <v>1</v>
      </c>
      <c r="V849" s="57" t="s">
        <v>194</v>
      </c>
      <c r="AW849" s="22"/>
      <c r="AX849" s="20" t="s">
        <v>23</v>
      </c>
      <c r="AY849" s="20">
        <v>10</v>
      </c>
      <c r="AZ849" s="20" t="s">
        <v>24</v>
      </c>
      <c r="BA849" s="20">
        <v>90</v>
      </c>
      <c r="BD849" s="14"/>
      <c r="BJ849" t="s">
        <v>171</v>
      </c>
      <c r="BK849" t="s">
        <v>166</v>
      </c>
      <c r="BN849" s="36">
        <v>299</v>
      </c>
      <c r="BO849" s="36">
        <v>299</v>
      </c>
      <c r="BP849">
        <f t="shared" si="70"/>
        <v>408</v>
      </c>
      <c r="BR849" s="38">
        <v>44733</v>
      </c>
      <c r="BS849" s="20" t="s">
        <v>167</v>
      </c>
      <c r="BT849" s="20" t="str">
        <f t="shared" si="69"/>
        <v>InCasa_COR22D846</v>
      </c>
    </row>
    <row r="850" spans="2:72" ht="18.75" customHeight="1" x14ac:dyDescent="0.25">
      <c r="B850" s="20">
        <f t="shared" si="71"/>
        <v>847</v>
      </c>
      <c r="C850" s="22" t="str">
        <f t="shared" si="72"/>
        <v>In Casa #847</v>
      </c>
      <c r="D850" t="str">
        <f t="shared" si="73"/>
        <v>COR22D847</v>
      </c>
      <c r="E850" s="56" t="s">
        <v>207</v>
      </c>
      <c r="F850" s="20">
        <v>1000</v>
      </c>
      <c r="G850" s="63" t="s">
        <v>201</v>
      </c>
      <c r="H850" s="23" t="s">
        <v>157</v>
      </c>
      <c r="J850" s="57" t="s">
        <v>192</v>
      </c>
      <c r="K850" s="22" t="s">
        <v>193</v>
      </c>
      <c r="L850" s="57" t="s">
        <v>158</v>
      </c>
      <c r="M850" s="22">
        <v>1</v>
      </c>
      <c r="V850" s="57" t="s">
        <v>194</v>
      </c>
      <c r="AW850" s="22"/>
      <c r="AX850" s="20" t="s">
        <v>23</v>
      </c>
      <c r="AY850" s="20">
        <v>10</v>
      </c>
      <c r="AZ850" s="20" t="s">
        <v>24</v>
      </c>
      <c r="BA850" s="20">
        <v>90</v>
      </c>
      <c r="BD850" s="14"/>
      <c r="BJ850" t="s">
        <v>171</v>
      </c>
      <c r="BK850" t="s">
        <v>166</v>
      </c>
      <c r="BN850" s="36">
        <v>299</v>
      </c>
      <c r="BO850" s="36">
        <v>299</v>
      </c>
      <c r="BP850">
        <f t="shared" si="70"/>
        <v>408</v>
      </c>
      <c r="BR850" s="38">
        <v>44733</v>
      </c>
      <c r="BS850" s="20" t="s">
        <v>167</v>
      </c>
      <c r="BT850" s="20" t="str">
        <f t="shared" si="69"/>
        <v>InCasa_COR22D847</v>
      </c>
    </row>
    <row r="851" spans="2:72" ht="18.75" customHeight="1" x14ac:dyDescent="0.25">
      <c r="B851" s="20">
        <f t="shared" si="71"/>
        <v>848</v>
      </c>
      <c r="C851" s="22" t="str">
        <f t="shared" si="72"/>
        <v>In Casa #848</v>
      </c>
      <c r="D851" t="str">
        <f t="shared" si="73"/>
        <v>COR22D848</v>
      </c>
      <c r="E851" s="56" t="s">
        <v>207</v>
      </c>
      <c r="F851" s="20">
        <v>1000</v>
      </c>
      <c r="G851" s="63" t="s">
        <v>201</v>
      </c>
      <c r="H851" s="23" t="s">
        <v>157</v>
      </c>
      <c r="J851" s="57" t="s">
        <v>192</v>
      </c>
      <c r="K851" s="22" t="s">
        <v>193</v>
      </c>
      <c r="L851" s="57" t="s">
        <v>158</v>
      </c>
      <c r="M851" s="22">
        <v>1</v>
      </c>
      <c r="V851" s="57" t="s">
        <v>194</v>
      </c>
      <c r="AW851" s="22"/>
      <c r="AX851" s="20" t="s">
        <v>23</v>
      </c>
      <c r="AY851" s="20">
        <v>10</v>
      </c>
      <c r="AZ851" s="20" t="s">
        <v>24</v>
      </c>
      <c r="BA851" s="20">
        <v>90</v>
      </c>
      <c r="BD851" s="14"/>
      <c r="BJ851" t="s">
        <v>171</v>
      </c>
      <c r="BK851" t="s">
        <v>166</v>
      </c>
      <c r="BN851" s="36">
        <v>299</v>
      </c>
      <c r="BO851" s="36">
        <v>299</v>
      </c>
      <c r="BP851">
        <f t="shared" si="70"/>
        <v>408</v>
      </c>
      <c r="BR851" s="38">
        <v>44733</v>
      </c>
      <c r="BS851" s="20" t="s">
        <v>167</v>
      </c>
      <c r="BT851" s="20" t="str">
        <f t="shared" si="69"/>
        <v>InCasa_COR22D848</v>
      </c>
    </row>
    <row r="852" spans="2:72" ht="18.75" customHeight="1" x14ac:dyDescent="0.25">
      <c r="B852" s="20">
        <f t="shared" si="71"/>
        <v>849</v>
      </c>
      <c r="C852" s="22" t="str">
        <f t="shared" si="72"/>
        <v>In Casa #849</v>
      </c>
      <c r="D852" t="str">
        <f t="shared" si="73"/>
        <v>COR22D849</v>
      </c>
      <c r="E852" s="56" t="s">
        <v>207</v>
      </c>
      <c r="F852" s="20">
        <v>1000</v>
      </c>
      <c r="G852" s="63" t="s">
        <v>201</v>
      </c>
      <c r="H852" s="23" t="s">
        <v>157</v>
      </c>
      <c r="J852" s="57" t="s">
        <v>192</v>
      </c>
      <c r="K852" s="22" t="s">
        <v>193</v>
      </c>
      <c r="L852" s="57" t="s">
        <v>158</v>
      </c>
      <c r="M852" s="22">
        <v>1</v>
      </c>
      <c r="V852" s="57" t="s">
        <v>194</v>
      </c>
      <c r="AW852" s="22"/>
      <c r="AX852" s="20" t="s">
        <v>23</v>
      </c>
      <c r="AY852" s="20">
        <v>10</v>
      </c>
      <c r="AZ852" s="20" t="s">
        <v>24</v>
      </c>
      <c r="BA852" s="20">
        <v>90</v>
      </c>
      <c r="BD852" s="14"/>
      <c r="BJ852" t="s">
        <v>171</v>
      </c>
      <c r="BK852" t="s">
        <v>166</v>
      </c>
      <c r="BN852" s="36">
        <v>299</v>
      </c>
      <c r="BO852" s="36">
        <v>299</v>
      </c>
      <c r="BP852">
        <f t="shared" si="70"/>
        <v>408</v>
      </c>
      <c r="BR852" s="38">
        <v>44733</v>
      </c>
      <c r="BS852" s="20" t="s">
        <v>167</v>
      </c>
      <c r="BT852" s="20" t="str">
        <f t="shared" si="69"/>
        <v>InCasa_COR22D849</v>
      </c>
    </row>
    <row r="853" spans="2:72" ht="18.75" customHeight="1" x14ac:dyDescent="0.25">
      <c r="B853" s="20">
        <f t="shared" si="71"/>
        <v>850</v>
      </c>
      <c r="C853" s="22" t="str">
        <f t="shared" si="72"/>
        <v>In Casa #850</v>
      </c>
      <c r="D853" t="str">
        <f t="shared" si="73"/>
        <v>COR22D850</v>
      </c>
      <c r="E853" s="56" t="s">
        <v>207</v>
      </c>
      <c r="F853" s="20">
        <v>1000</v>
      </c>
      <c r="G853" s="63" t="s">
        <v>201</v>
      </c>
      <c r="H853" s="23" t="s">
        <v>157</v>
      </c>
      <c r="J853" s="57" t="s">
        <v>192</v>
      </c>
      <c r="K853" s="22" t="s">
        <v>193</v>
      </c>
      <c r="L853" s="57" t="s">
        <v>158</v>
      </c>
      <c r="M853" s="22">
        <v>1</v>
      </c>
      <c r="V853" s="57" t="s">
        <v>194</v>
      </c>
      <c r="AW853" s="22"/>
      <c r="AX853" s="20" t="s">
        <v>23</v>
      </c>
      <c r="AY853" s="20">
        <v>10</v>
      </c>
      <c r="AZ853" s="20" t="s">
        <v>24</v>
      </c>
      <c r="BA853" s="20">
        <v>90</v>
      </c>
      <c r="BD853" s="14"/>
      <c r="BJ853" t="s">
        <v>171</v>
      </c>
      <c r="BK853" t="s">
        <v>166</v>
      </c>
      <c r="BN853" s="36">
        <v>299</v>
      </c>
      <c r="BO853" s="36">
        <v>299</v>
      </c>
      <c r="BP853">
        <f t="shared" si="70"/>
        <v>408</v>
      </c>
      <c r="BR853" s="38">
        <v>44733</v>
      </c>
      <c r="BS853" s="20" t="s">
        <v>167</v>
      </c>
      <c r="BT853" s="20" t="str">
        <f t="shared" si="69"/>
        <v>InCasa_COR22D850</v>
      </c>
    </row>
    <row r="854" spans="2:72" ht="18.75" customHeight="1" x14ac:dyDescent="0.25">
      <c r="B854" s="20">
        <f t="shared" si="71"/>
        <v>851</v>
      </c>
      <c r="C854" s="22" t="str">
        <f t="shared" si="72"/>
        <v>In Casa #851</v>
      </c>
      <c r="D854" t="str">
        <f t="shared" si="73"/>
        <v>COR22D851</v>
      </c>
      <c r="E854" s="56" t="s">
        <v>207</v>
      </c>
      <c r="F854" s="20">
        <v>1000</v>
      </c>
      <c r="G854" s="63" t="s">
        <v>201</v>
      </c>
      <c r="H854" s="23" t="s">
        <v>157</v>
      </c>
      <c r="J854" s="57" t="s">
        <v>192</v>
      </c>
      <c r="K854" s="22" t="s">
        <v>193</v>
      </c>
      <c r="L854" s="57" t="s">
        <v>158</v>
      </c>
      <c r="M854" s="22">
        <v>1</v>
      </c>
      <c r="V854" s="57" t="s">
        <v>194</v>
      </c>
      <c r="AW854" s="22"/>
      <c r="AX854" s="20" t="s">
        <v>23</v>
      </c>
      <c r="AY854" s="20">
        <v>10</v>
      </c>
      <c r="AZ854" s="20" t="s">
        <v>24</v>
      </c>
      <c r="BA854" s="20">
        <v>90</v>
      </c>
      <c r="BD854" s="14"/>
      <c r="BJ854" t="s">
        <v>171</v>
      </c>
      <c r="BK854" t="s">
        <v>166</v>
      </c>
      <c r="BN854" s="36">
        <v>299</v>
      </c>
      <c r="BO854" s="36">
        <v>299</v>
      </c>
      <c r="BP854">
        <f t="shared" si="70"/>
        <v>408</v>
      </c>
      <c r="BR854" s="38">
        <v>44733</v>
      </c>
      <c r="BS854" s="20" t="s">
        <v>167</v>
      </c>
      <c r="BT854" s="20" t="str">
        <f t="shared" si="69"/>
        <v>InCasa_COR22D851</v>
      </c>
    </row>
    <row r="855" spans="2:72" ht="18.75" customHeight="1" x14ac:dyDescent="0.25">
      <c r="B855" s="20">
        <f t="shared" si="71"/>
        <v>852</v>
      </c>
      <c r="C855" s="22" t="str">
        <f t="shared" si="72"/>
        <v>In Casa #852</v>
      </c>
      <c r="D855" t="str">
        <f t="shared" si="73"/>
        <v>COR22D852</v>
      </c>
      <c r="E855" s="56" t="s">
        <v>207</v>
      </c>
      <c r="F855" s="20">
        <v>1000</v>
      </c>
      <c r="G855" s="63" t="s">
        <v>201</v>
      </c>
      <c r="H855" s="23" t="s">
        <v>157</v>
      </c>
      <c r="J855" s="57" t="s">
        <v>192</v>
      </c>
      <c r="K855" s="22" t="s">
        <v>193</v>
      </c>
      <c r="L855" s="57" t="s">
        <v>158</v>
      </c>
      <c r="M855" s="22">
        <v>1</v>
      </c>
      <c r="V855" s="57" t="s">
        <v>194</v>
      </c>
      <c r="AW855" s="22"/>
      <c r="AX855" s="20" t="s">
        <v>23</v>
      </c>
      <c r="AY855" s="20">
        <v>10</v>
      </c>
      <c r="AZ855" s="20" t="s">
        <v>24</v>
      </c>
      <c r="BA855" s="20">
        <v>90</v>
      </c>
      <c r="BD855" s="14"/>
      <c r="BJ855" t="s">
        <v>171</v>
      </c>
      <c r="BK855" t="s">
        <v>166</v>
      </c>
      <c r="BN855" s="36">
        <v>299</v>
      </c>
      <c r="BO855" s="36">
        <v>299</v>
      </c>
      <c r="BP855">
        <f t="shared" si="70"/>
        <v>408</v>
      </c>
      <c r="BR855" s="38">
        <v>44733</v>
      </c>
      <c r="BS855" s="20" t="s">
        <v>167</v>
      </c>
      <c r="BT855" s="20" t="str">
        <f t="shared" si="69"/>
        <v>InCasa_COR22D852</v>
      </c>
    </row>
    <row r="856" spans="2:72" ht="18.75" customHeight="1" x14ac:dyDescent="0.25">
      <c r="B856" s="20">
        <f t="shared" si="71"/>
        <v>853</v>
      </c>
      <c r="C856" s="22" t="str">
        <f t="shared" si="72"/>
        <v>In Casa #853</v>
      </c>
      <c r="D856" t="str">
        <f t="shared" si="73"/>
        <v>COR22D853</v>
      </c>
      <c r="E856" s="56" t="s">
        <v>207</v>
      </c>
      <c r="F856" s="20">
        <v>1000</v>
      </c>
      <c r="G856" s="63" t="s">
        <v>201</v>
      </c>
      <c r="H856" s="23" t="s">
        <v>157</v>
      </c>
      <c r="J856" s="57" t="s">
        <v>192</v>
      </c>
      <c r="K856" s="22" t="s">
        <v>193</v>
      </c>
      <c r="L856" s="57" t="s">
        <v>158</v>
      </c>
      <c r="M856" s="22">
        <v>1</v>
      </c>
      <c r="V856" s="57" t="s">
        <v>194</v>
      </c>
      <c r="AW856" s="22"/>
      <c r="AX856" s="20" t="s">
        <v>23</v>
      </c>
      <c r="AY856" s="20">
        <v>10</v>
      </c>
      <c r="AZ856" s="20" t="s">
        <v>24</v>
      </c>
      <c r="BA856" s="20">
        <v>90</v>
      </c>
      <c r="BD856" s="14"/>
      <c r="BJ856" t="s">
        <v>171</v>
      </c>
      <c r="BK856" t="s">
        <v>166</v>
      </c>
      <c r="BN856" s="36">
        <v>299</v>
      </c>
      <c r="BO856" s="36">
        <v>299</v>
      </c>
      <c r="BP856">
        <f t="shared" si="70"/>
        <v>408</v>
      </c>
      <c r="BR856" s="38">
        <v>44733</v>
      </c>
      <c r="BS856" s="20" t="s">
        <v>167</v>
      </c>
      <c r="BT856" s="20" t="str">
        <f t="shared" si="69"/>
        <v>InCasa_COR22D853</v>
      </c>
    </row>
    <row r="857" spans="2:72" ht="18.75" customHeight="1" x14ac:dyDescent="0.25">
      <c r="B857" s="20">
        <f t="shared" si="71"/>
        <v>854</v>
      </c>
      <c r="C857" s="22" t="str">
        <f t="shared" si="72"/>
        <v>In Casa #854</v>
      </c>
      <c r="D857" t="str">
        <f t="shared" si="73"/>
        <v>COR22D854</v>
      </c>
      <c r="E857" s="56" t="s">
        <v>207</v>
      </c>
      <c r="F857" s="20">
        <v>1000</v>
      </c>
      <c r="G857" s="63" t="s">
        <v>201</v>
      </c>
      <c r="H857" s="23" t="s">
        <v>157</v>
      </c>
      <c r="J857" s="57" t="s">
        <v>192</v>
      </c>
      <c r="K857" s="22" t="s">
        <v>193</v>
      </c>
      <c r="L857" s="57" t="s">
        <v>158</v>
      </c>
      <c r="M857" s="22">
        <v>1</v>
      </c>
      <c r="V857" s="57" t="s">
        <v>194</v>
      </c>
      <c r="AW857" s="22"/>
      <c r="AX857" s="20" t="s">
        <v>23</v>
      </c>
      <c r="AY857" s="20">
        <v>10</v>
      </c>
      <c r="AZ857" s="20" t="s">
        <v>24</v>
      </c>
      <c r="BA857" s="20">
        <v>90</v>
      </c>
      <c r="BD857" s="14"/>
      <c r="BJ857" t="s">
        <v>171</v>
      </c>
      <c r="BK857" t="s">
        <v>166</v>
      </c>
      <c r="BN857" s="36">
        <v>299</v>
      </c>
      <c r="BO857" s="36">
        <v>299</v>
      </c>
      <c r="BP857">
        <f t="shared" si="70"/>
        <v>408</v>
      </c>
      <c r="BR857" s="38">
        <v>44733</v>
      </c>
      <c r="BS857" s="20" t="s">
        <v>167</v>
      </c>
      <c r="BT857" s="20" t="str">
        <f t="shared" si="69"/>
        <v>InCasa_COR22D854</v>
      </c>
    </row>
    <row r="858" spans="2:72" ht="18.75" customHeight="1" x14ac:dyDescent="0.25">
      <c r="B858" s="20">
        <f t="shared" si="71"/>
        <v>855</v>
      </c>
      <c r="C858" s="22" t="str">
        <f t="shared" si="72"/>
        <v>In Casa #855</v>
      </c>
      <c r="D858" t="str">
        <f t="shared" si="73"/>
        <v>COR22D855</v>
      </c>
      <c r="E858" s="56" t="s">
        <v>207</v>
      </c>
      <c r="F858" s="20">
        <v>1000</v>
      </c>
      <c r="G858" s="63" t="s">
        <v>201</v>
      </c>
      <c r="H858" s="23" t="s">
        <v>157</v>
      </c>
      <c r="J858" s="57" t="s">
        <v>192</v>
      </c>
      <c r="K858" s="22" t="s">
        <v>193</v>
      </c>
      <c r="L858" s="57" t="s">
        <v>158</v>
      </c>
      <c r="M858" s="22">
        <v>1</v>
      </c>
      <c r="V858" s="57" t="s">
        <v>194</v>
      </c>
      <c r="AW858" s="22"/>
      <c r="AX858" s="20" t="s">
        <v>23</v>
      </c>
      <c r="AY858" s="20">
        <v>10</v>
      </c>
      <c r="AZ858" s="20" t="s">
        <v>24</v>
      </c>
      <c r="BA858" s="20">
        <v>90</v>
      </c>
      <c r="BD858" s="14"/>
      <c r="BJ858" t="s">
        <v>171</v>
      </c>
      <c r="BK858" t="s">
        <v>166</v>
      </c>
      <c r="BN858" s="36">
        <v>299</v>
      </c>
      <c r="BO858" s="36">
        <v>299</v>
      </c>
      <c r="BP858">
        <f t="shared" si="70"/>
        <v>408</v>
      </c>
      <c r="BR858" s="38">
        <v>44733</v>
      </c>
      <c r="BS858" s="20" t="s">
        <v>167</v>
      </c>
      <c r="BT858" s="20" t="str">
        <f t="shared" si="69"/>
        <v>InCasa_COR22D855</v>
      </c>
    </row>
    <row r="859" spans="2:72" ht="18.75" customHeight="1" x14ac:dyDescent="0.25">
      <c r="B859" s="20">
        <f t="shared" si="71"/>
        <v>856</v>
      </c>
      <c r="C859" s="22" t="str">
        <f t="shared" si="72"/>
        <v>In Casa #856</v>
      </c>
      <c r="D859" t="str">
        <f t="shared" si="73"/>
        <v>COR22D856</v>
      </c>
      <c r="E859" s="56" t="s">
        <v>207</v>
      </c>
      <c r="F859" s="20">
        <v>1000</v>
      </c>
      <c r="G859" s="63" t="s">
        <v>201</v>
      </c>
      <c r="H859" s="23" t="s">
        <v>157</v>
      </c>
      <c r="J859" s="57" t="s">
        <v>192</v>
      </c>
      <c r="K859" s="22" t="s">
        <v>193</v>
      </c>
      <c r="L859" s="57" t="s">
        <v>158</v>
      </c>
      <c r="M859" s="22">
        <v>1</v>
      </c>
      <c r="V859" s="57" t="s">
        <v>194</v>
      </c>
      <c r="AW859" s="22"/>
      <c r="AX859" s="20" t="s">
        <v>23</v>
      </c>
      <c r="AY859" s="20">
        <v>10</v>
      </c>
      <c r="AZ859" s="20" t="s">
        <v>24</v>
      </c>
      <c r="BA859" s="20">
        <v>90</v>
      </c>
      <c r="BD859" s="14"/>
      <c r="BJ859" t="s">
        <v>171</v>
      </c>
      <c r="BK859" t="s">
        <v>166</v>
      </c>
      <c r="BN859" s="36">
        <v>299</v>
      </c>
      <c r="BO859" s="36">
        <v>299</v>
      </c>
      <c r="BP859">
        <f t="shared" si="70"/>
        <v>408</v>
      </c>
      <c r="BR859" s="38">
        <v>44733</v>
      </c>
      <c r="BS859" s="20" t="s">
        <v>167</v>
      </c>
      <c r="BT859" s="20" t="str">
        <f t="shared" si="69"/>
        <v>InCasa_COR22D856</v>
      </c>
    </row>
    <row r="860" spans="2:72" ht="18.75" customHeight="1" x14ac:dyDescent="0.25">
      <c r="B860" s="20">
        <f t="shared" si="71"/>
        <v>857</v>
      </c>
      <c r="C860" s="22" t="str">
        <f t="shared" si="72"/>
        <v>In Casa #857</v>
      </c>
      <c r="D860" t="str">
        <f t="shared" si="73"/>
        <v>COR22D857</v>
      </c>
      <c r="E860" s="56" t="s">
        <v>207</v>
      </c>
      <c r="F860" s="20">
        <v>1000</v>
      </c>
      <c r="G860" s="63" t="s">
        <v>201</v>
      </c>
      <c r="H860" s="23" t="s">
        <v>157</v>
      </c>
      <c r="J860" s="57" t="s">
        <v>192</v>
      </c>
      <c r="K860" s="22" t="s">
        <v>193</v>
      </c>
      <c r="L860" s="57" t="s">
        <v>158</v>
      </c>
      <c r="M860" s="22">
        <v>1</v>
      </c>
      <c r="V860" s="57" t="s">
        <v>194</v>
      </c>
      <c r="AW860" s="22"/>
      <c r="AX860" s="20" t="s">
        <v>23</v>
      </c>
      <c r="AY860" s="20">
        <v>10</v>
      </c>
      <c r="AZ860" s="20" t="s">
        <v>24</v>
      </c>
      <c r="BA860" s="20">
        <v>90</v>
      </c>
      <c r="BD860" s="14"/>
      <c r="BJ860" t="s">
        <v>171</v>
      </c>
      <c r="BK860" t="s">
        <v>166</v>
      </c>
      <c r="BN860" s="36">
        <v>299</v>
      </c>
      <c r="BO860" s="36">
        <v>299</v>
      </c>
      <c r="BP860">
        <f t="shared" si="70"/>
        <v>408</v>
      </c>
      <c r="BR860" s="38">
        <v>44733</v>
      </c>
      <c r="BS860" s="20" t="s">
        <v>167</v>
      </c>
      <c r="BT860" s="20" t="str">
        <f t="shared" si="69"/>
        <v>InCasa_COR22D857</v>
      </c>
    </row>
    <row r="861" spans="2:72" ht="18.75" customHeight="1" x14ac:dyDescent="0.25">
      <c r="B861" s="20">
        <f t="shared" si="71"/>
        <v>858</v>
      </c>
      <c r="C861" s="22" t="str">
        <f t="shared" si="72"/>
        <v>In Casa #858</v>
      </c>
      <c r="D861" t="str">
        <f t="shared" si="73"/>
        <v>COR22D858</v>
      </c>
      <c r="E861" s="56" t="s">
        <v>207</v>
      </c>
      <c r="F861" s="20">
        <v>1000</v>
      </c>
      <c r="G861" s="63" t="s">
        <v>201</v>
      </c>
      <c r="H861" s="23" t="s">
        <v>157</v>
      </c>
      <c r="J861" s="57" t="s">
        <v>192</v>
      </c>
      <c r="K861" s="22" t="s">
        <v>193</v>
      </c>
      <c r="L861" s="57" t="s">
        <v>158</v>
      </c>
      <c r="M861" s="22">
        <v>1</v>
      </c>
      <c r="V861" s="57" t="s">
        <v>194</v>
      </c>
      <c r="AW861" s="22"/>
      <c r="AX861" s="20" t="s">
        <v>23</v>
      </c>
      <c r="AY861" s="20">
        <v>10</v>
      </c>
      <c r="AZ861" s="20" t="s">
        <v>24</v>
      </c>
      <c r="BA861" s="20">
        <v>90</v>
      </c>
      <c r="BD861" s="14"/>
      <c r="BJ861" t="s">
        <v>171</v>
      </c>
      <c r="BK861" t="s">
        <v>166</v>
      </c>
      <c r="BN861" s="36">
        <v>299</v>
      </c>
      <c r="BO861" s="36">
        <v>299</v>
      </c>
      <c r="BP861">
        <f t="shared" si="70"/>
        <v>408</v>
      </c>
      <c r="BR861" s="38">
        <v>44733</v>
      </c>
      <c r="BS861" s="20" t="s">
        <v>167</v>
      </c>
      <c r="BT861" s="20" t="str">
        <f t="shared" si="69"/>
        <v>InCasa_COR22D858</v>
      </c>
    </row>
    <row r="862" spans="2:72" ht="18.75" customHeight="1" x14ac:dyDescent="0.25">
      <c r="B862" s="20">
        <f t="shared" si="71"/>
        <v>859</v>
      </c>
      <c r="C862" s="22" t="str">
        <f t="shared" si="72"/>
        <v>In Casa #859</v>
      </c>
      <c r="D862" t="str">
        <f t="shared" si="73"/>
        <v>COR22D859</v>
      </c>
      <c r="E862" s="56" t="s">
        <v>207</v>
      </c>
      <c r="F862" s="20">
        <v>1000</v>
      </c>
      <c r="G862" s="63" t="s">
        <v>201</v>
      </c>
      <c r="H862" s="23" t="s">
        <v>157</v>
      </c>
      <c r="J862" s="57" t="s">
        <v>192</v>
      </c>
      <c r="K862" s="22" t="s">
        <v>193</v>
      </c>
      <c r="L862" s="57" t="s">
        <v>158</v>
      </c>
      <c r="M862" s="22">
        <v>1</v>
      </c>
      <c r="V862" s="57" t="s">
        <v>194</v>
      </c>
      <c r="AW862" s="22"/>
      <c r="AX862" s="20" t="s">
        <v>23</v>
      </c>
      <c r="AY862" s="20">
        <v>10</v>
      </c>
      <c r="AZ862" s="20" t="s">
        <v>24</v>
      </c>
      <c r="BA862" s="20">
        <v>90</v>
      </c>
      <c r="BD862" s="14"/>
      <c r="BJ862" t="s">
        <v>171</v>
      </c>
      <c r="BK862" t="s">
        <v>166</v>
      </c>
      <c r="BN862" s="36">
        <v>299</v>
      </c>
      <c r="BO862" s="36">
        <v>299</v>
      </c>
      <c r="BP862">
        <f t="shared" si="70"/>
        <v>408</v>
      </c>
      <c r="BR862" s="38">
        <v>44733</v>
      </c>
      <c r="BS862" s="20" t="s">
        <v>167</v>
      </c>
      <c r="BT862" s="20" t="str">
        <f t="shared" si="69"/>
        <v>InCasa_COR22D859</v>
      </c>
    </row>
    <row r="863" spans="2:72" ht="18.75" customHeight="1" x14ac:dyDescent="0.25">
      <c r="B863" s="20">
        <f t="shared" si="71"/>
        <v>860</v>
      </c>
      <c r="C863" s="22" t="str">
        <f t="shared" si="72"/>
        <v>In Casa #860</v>
      </c>
      <c r="D863" t="str">
        <f t="shared" si="73"/>
        <v>COR22D860</v>
      </c>
      <c r="E863" s="56" t="s">
        <v>207</v>
      </c>
      <c r="F863" s="20">
        <v>1000</v>
      </c>
      <c r="G863" s="63" t="s">
        <v>201</v>
      </c>
      <c r="H863" s="23" t="s">
        <v>157</v>
      </c>
      <c r="J863" s="57" t="s">
        <v>192</v>
      </c>
      <c r="K863" s="22" t="s">
        <v>193</v>
      </c>
      <c r="L863" s="57" t="s">
        <v>158</v>
      </c>
      <c r="M863" s="22">
        <v>1</v>
      </c>
      <c r="V863" s="57" t="s">
        <v>194</v>
      </c>
      <c r="AW863" s="22"/>
      <c r="AX863" s="20" t="s">
        <v>23</v>
      </c>
      <c r="AY863" s="20">
        <v>10</v>
      </c>
      <c r="AZ863" s="20" t="s">
        <v>24</v>
      </c>
      <c r="BA863" s="20">
        <v>90</v>
      </c>
      <c r="BD863" s="14"/>
      <c r="BJ863" t="s">
        <v>171</v>
      </c>
      <c r="BK863" t="s">
        <v>166</v>
      </c>
      <c r="BN863" s="36">
        <v>299</v>
      </c>
      <c r="BO863" s="36">
        <v>299</v>
      </c>
      <c r="BP863">
        <f t="shared" si="70"/>
        <v>408</v>
      </c>
      <c r="BR863" s="38">
        <v>44733</v>
      </c>
      <c r="BS863" s="20" t="s">
        <v>167</v>
      </c>
      <c r="BT863" s="20" t="str">
        <f t="shared" si="69"/>
        <v>InCasa_COR22D860</v>
      </c>
    </row>
    <row r="864" spans="2:72" ht="18.75" customHeight="1" x14ac:dyDescent="0.25">
      <c r="B864" s="20">
        <f t="shared" si="71"/>
        <v>861</v>
      </c>
      <c r="C864" s="22" t="str">
        <f t="shared" si="72"/>
        <v>In Casa #861</v>
      </c>
      <c r="D864" t="str">
        <f t="shared" si="73"/>
        <v>COR22D861</v>
      </c>
      <c r="E864" s="56" t="s">
        <v>207</v>
      </c>
      <c r="F864" s="20">
        <v>1000</v>
      </c>
      <c r="G864" s="63" t="s">
        <v>201</v>
      </c>
      <c r="H864" s="23" t="s">
        <v>157</v>
      </c>
      <c r="J864" s="57" t="s">
        <v>192</v>
      </c>
      <c r="K864" s="22" t="s">
        <v>193</v>
      </c>
      <c r="L864" s="57" t="s">
        <v>158</v>
      </c>
      <c r="M864" s="22">
        <v>1</v>
      </c>
      <c r="V864" s="57" t="s">
        <v>194</v>
      </c>
      <c r="AW864" s="22"/>
      <c r="AX864" s="20" t="s">
        <v>23</v>
      </c>
      <c r="AY864" s="20">
        <v>10</v>
      </c>
      <c r="AZ864" s="20" t="s">
        <v>24</v>
      </c>
      <c r="BA864" s="20">
        <v>90</v>
      </c>
      <c r="BD864" s="14"/>
      <c r="BJ864" t="s">
        <v>171</v>
      </c>
      <c r="BK864" t="s">
        <v>166</v>
      </c>
      <c r="BN864" s="36">
        <v>299</v>
      </c>
      <c r="BO864" s="36">
        <v>299</v>
      </c>
      <c r="BP864">
        <f t="shared" si="70"/>
        <v>408</v>
      </c>
      <c r="BR864" s="38">
        <v>44733</v>
      </c>
      <c r="BS864" s="20" t="s">
        <v>167</v>
      </c>
      <c r="BT864" s="20" t="str">
        <f t="shared" si="69"/>
        <v>InCasa_COR22D861</v>
      </c>
    </row>
    <row r="865" spans="2:72" ht="18.75" customHeight="1" x14ac:dyDescent="0.25">
      <c r="B865" s="20">
        <f t="shared" si="71"/>
        <v>862</v>
      </c>
      <c r="C865" s="22" t="str">
        <f t="shared" si="72"/>
        <v>In Casa #862</v>
      </c>
      <c r="D865" t="str">
        <f t="shared" si="73"/>
        <v>COR22D862</v>
      </c>
      <c r="E865" s="56" t="s">
        <v>207</v>
      </c>
      <c r="F865" s="20">
        <v>1000</v>
      </c>
      <c r="G865" s="63" t="s">
        <v>201</v>
      </c>
      <c r="H865" s="23" t="s">
        <v>157</v>
      </c>
      <c r="J865" s="57" t="s">
        <v>192</v>
      </c>
      <c r="K865" s="22" t="s">
        <v>193</v>
      </c>
      <c r="L865" s="57" t="s">
        <v>158</v>
      </c>
      <c r="M865" s="22">
        <v>1</v>
      </c>
      <c r="V865" s="57" t="s">
        <v>194</v>
      </c>
      <c r="AW865" s="22"/>
      <c r="AX865" s="20" t="s">
        <v>23</v>
      </c>
      <c r="AY865" s="20">
        <v>10</v>
      </c>
      <c r="AZ865" s="20" t="s">
        <v>24</v>
      </c>
      <c r="BA865" s="20">
        <v>90</v>
      </c>
      <c r="BD865" s="14"/>
      <c r="BJ865" t="s">
        <v>171</v>
      </c>
      <c r="BK865" t="s">
        <v>166</v>
      </c>
      <c r="BN865" s="36">
        <v>299</v>
      </c>
      <c r="BO865" s="36">
        <v>299</v>
      </c>
      <c r="BP865">
        <f t="shared" si="70"/>
        <v>408</v>
      </c>
      <c r="BR865" s="38">
        <v>44733</v>
      </c>
      <c r="BS865" s="20" t="s">
        <v>167</v>
      </c>
      <c r="BT865" s="20" t="str">
        <f t="shared" si="69"/>
        <v>InCasa_COR22D862</v>
      </c>
    </row>
    <row r="866" spans="2:72" ht="18.75" customHeight="1" x14ac:dyDescent="0.25">
      <c r="B866" s="20">
        <f t="shared" si="71"/>
        <v>863</v>
      </c>
      <c r="C866" s="22" t="str">
        <f t="shared" si="72"/>
        <v>In Casa #863</v>
      </c>
      <c r="D866" t="str">
        <f t="shared" si="73"/>
        <v>COR22D863</v>
      </c>
      <c r="E866" s="56" t="s">
        <v>207</v>
      </c>
      <c r="F866" s="20">
        <v>1000</v>
      </c>
      <c r="G866" s="63" t="s">
        <v>201</v>
      </c>
      <c r="H866" s="23" t="s">
        <v>157</v>
      </c>
      <c r="J866" s="57" t="s">
        <v>192</v>
      </c>
      <c r="K866" s="22" t="s">
        <v>193</v>
      </c>
      <c r="L866" s="57" t="s">
        <v>158</v>
      </c>
      <c r="M866" s="22">
        <v>1</v>
      </c>
      <c r="V866" s="57" t="s">
        <v>194</v>
      </c>
      <c r="AW866" s="22"/>
      <c r="AX866" s="20" t="s">
        <v>23</v>
      </c>
      <c r="AY866" s="20">
        <v>10</v>
      </c>
      <c r="AZ866" s="20" t="s">
        <v>24</v>
      </c>
      <c r="BA866" s="20">
        <v>90</v>
      </c>
      <c r="BD866" s="14"/>
      <c r="BJ866" t="s">
        <v>171</v>
      </c>
      <c r="BK866" t="s">
        <v>166</v>
      </c>
      <c r="BN866" s="36">
        <v>299</v>
      </c>
      <c r="BO866" s="36">
        <v>299</v>
      </c>
      <c r="BP866">
        <f t="shared" si="70"/>
        <v>408</v>
      </c>
      <c r="BR866" s="38">
        <v>44733</v>
      </c>
      <c r="BS866" s="20" t="s">
        <v>167</v>
      </c>
      <c r="BT866" s="20" t="str">
        <f t="shared" si="69"/>
        <v>InCasa_COR22D863</v>
      </c>
    </row>
    <row r="867" spans="2:72" ht="18.75" customHeight="1" x14ac:dyDescent="0.25">
      <c r="B867" s="20">
        <f t="shared" si="71"/>
        <v>864</v>
      </c>
      <c r="C867" s="22" t="str">
        <f t="shared" si="72"/>
        <v>In Casa #864</v>
      </c>
      <c r="D867" t="str">
        <f t="shared" si="73"/>
        <v>COR22D864</v>
      </c>
      <c r="E867" s="56" t="s">
        <v>207</v>
      </c>
      <c r="F867" s="20">
        <v>1000</v>
      </c>
      <c r="G867" s="63" t="s">
        <v>201</v>
      </c>
      <c r="H867" s="23" t="s">
        <v>157</v>
      </c>
      <c r="J867" s="57" t="s">
        <v>192</v>
      </c>
      <c r="K867" s="22" t="s">
        <v>193</v>
      </c>
      <c r="L867" s="57" t="s">
        <v>158</v>
      </c>
      <c r="M867" s="22">
        <v>1</v>
      </c>
      <c r="V867" s="57" t="s">
        <v>194</v>
      </c>
      <c r="AW867" s="22"/>
      <c r="AX867" s="20" t="s">
        <v>23</v>
      </c>
      <c r="AY867" s="20">
        <v>10</v>
      </c>
      <c r="AZ867" s="20" t="s">
        <v>24</v>
      </c>
      <c r="BA867" s="20">
        <v>90</v>
      </c>
      <c r="BD867" s="14"/>
      <c r="BJ867" t="s">
        <v>171</v>
      </c>
      <c r="BK867" t="s">
        <v>166</v>
      </c>
      <c r="BN867" s="36">
        <v>299</v>
      </c>
      <c r="BO867" s="36">
        <v>299</v>
      </c>
      <c r="BP867">
        <f t="shared" si="70"/>
        <v>408</v>
      </c>
      <c r="BR867" s="38">
        <v>44733</v>
      </c>
      <c r="BS867" s="20" t="s">
        <v>167</v>
      </c>
      <c r="BT867" s="20" t="str">
        <f t="shared" si="69"/>
        <v>InCasa_COR22D864</v>
      </c>
    </row>
    <row r="868" spans="2:72" ht="18.75" customHeight="1" x14ac:dyDescent="0.25">
      <c r="B868" s="20">
        <f t="shared" si="71"/>
        <v>865</v>
      </c>
      <c r="C868" s="22" t="str">
        <f t="shared" si="72"/>
        <v>In Casa #865</v>
      </c>
      <c r="D868" t="str">
        <f t="shared" si="73"/>
        <v>COR22D865</v>
      </c>
      <c r="E868" s="56" t="s">
        <v>207</v>
      </c>
      <c r="F868" s="20">
        <v>1000</v>
      </c>
      <c r="G868" s="63" t="s">
        <v>201</v>
      </c>
      <c r="H868" s="23" t="s">
        <v>157</v>
      </c>
      <c r="J868" s="57" t="s">
        <v>192</v>
      </c>
      <c r="K868" s="22" t="s">
        <v>193</v>
      </c>
      <c r="L868" s="57" t="s">
        <v>158</v>
      </c>
      <c r="M868" s="22">
        <v>1</v>
      </c>
      <c r="V868" s="57" t="s">
        <v>194</v>
      </c>
      <c r="AW868" s="22"/>
      <c r="AX868" s="20" t="s">
        <v>23</v>
      </c>
      <c r="AY868" s="20">
        <v>10</v>
      </c>
      <c r="AZ868" s="20" t="s">
        <v>24</v>
      </c>
      <c r="BA868" s="20">
        <v>90</v>
      </c>
      <c r="BD868" s="14"/>
      <c r="BJ868" t="s">
        <v>171</v>
      </c>
      <c r="BK868" t="s">
        <v>166</v>
      </c>
      <c r="BN868" s="36">
        <v>299</v>
      </c>
      <c r="BO868" s="36">
        <v>299</v>
      </c>
      <c r="BP868">
        <f t="shared" si="70"/>
        <v>408</v>
      </c>
      <c r="BR868" s="38">
        <v>44733</v>
      </c>
      <c r="BS868" s="20" t="s">
        <v>167</v>
      </c>
      <c r="BT868" s="20" t="str">
        <f t="shared" si="69"/>
        <v>InCasa_COR22D865</v>
      </c>
    </row>
    <row r="869" spans="2:72" ht="18.75" customHeight="1" x14ac:dyDescent="0.25">
      <c r="B869" s="20">
        <f t="shared" si="71"/>
        <v>866</v>
      </c>
      <c r="C869" s="22" t="str">
        <f t="shared" si="72"/>
        <v>In Casa #866</v>
      </c>
      <c r="D869" t="str">
        <f t="shared" si="73"/>
        <v>COR22D866</v>
      </c>
      <c r="E869" s="56" t="s">
        <v>207</v>
      </c>
      <c r="F869" s="20">
        <v>1000</v>
      </c>
      <c r="G869" s="63" t="s">
        <v>201</v>
      </c>
      <c r="H869" s="23" t="s">
        <v>157</v>
      </c>
      <c r="J869" s="57" t="s">
        <v>192</v>
      </c>
      <c r="K869" s="22" t="s">
        <v>193</v>
      </c>
      <c r="L869" s="57" t="s">
        <v>158</v>
      </c>
      <c r="M869" s="22">
        <v>1</v>
      </c>
      <c r="V869" s="57" t="s">
        <v>194</v>
      </c>
      <c r="AW869" s="22"/>
      <c r="AX869" s="20" t="s">
        <v>23</v>
      </c>
      <c r="AY869" s="20">
        <v>10</v>
      </c>
      <c r="AZ869" s="20" t="s">
        <v>24</v>
      </c>
      <c r="BA869" s="20">
        <v>90</v>
      </c>
      <c r="BD869" s="14"/>
      <c r="BJ869" t="s">
        <v>171</v>
      </c>
      <c r="BK869" t="s">
        <v>166</v>
      </c>
      <c r="BN869" s="36">
        <v>299</v>
      </c>
      <c r="BO869" s="36">
        <v>299</v>
      </c>
      <c r="BP869">
        <f t="shared" si="70"/>
        <v>408</v>
      </c>
      <c r="BR869" s="38">
        <v>44733</v>
      </c>
      <c r="BS869" s="20" t="s">
        <v>167</v>
      </c>
      <c r="BT869" s="20" t="str">
        <f t="shared" si="69"/>
        <v>InCasa_COR22D866</v>
      </c>
    </row>
    <row r="870" spans="2:72" ht="18.75" customHeight="1" x14ac:dyDescent="0.25">
      <c r="B870" s="20">
        <f t="shared" si="71"/>
        <v>867</v>
      </c>
      <c r="C870" s="22" t="str">
        <f t="shared" si="72"/>
        <v>In Casa #867</v>
      </c>
      <c r="D870" t="str">
        <f t="shared" si="73"/>
        <v>COR22D867</v>
      </c>
      <c r="E870" s="56" t="s">
        <v>207</v>
      </c>
      <c r="F870" s="20">
        <v>1000</v>
      </c>
      <c r="G870" s="63" t="s">
        <v>201</v>
      </c>
      <c r="H870" s="23" t="s">
        <v>157</v>
      </c>
      <c r="J870" s="57" t="s">
        <v>192</v>
      </c>
      <c r="K870" s="22" t="s">
        <v>193</v>
      </c>
      <c r="L870" s="57" t="s">
        <v>158</v>
      </c>
      <c r="M870" s="22">
        <v>1</v>
      </c>
      <c r="V870" s="57" t="s">
        <v>194</v>
      </c>
      <c r="AW870" s="22"/>
      <c r="AX870" s="20" t="s">
        <v>23</v>
      </c>
      <c r="AY870" s="20">
        <v>10</v>
      </c>
      <c r="AZ870" s="20" t="s">
        <v>24</v>
      </c>
      <c r="BA870" s="20">
        <v>90</v>
      </c>
      <c r="BD870" s="14"/>
      <c r="BJ870" t="s">
        <v>171</v>
      </c>
      <c r="BK870" t="s">
        <v>166</v>
      </c>
      <c r="BN870" s="36">
        <v>299</v>
      </c>
      <c r="BO870" s="36">
        <v>299</v>
      </c>
      <c r="BP870">
        <f t="shared" si="70"/>
        <v>408</v>
      </c>
      <c r="BR870" s="38">
        <v>44733</v>
      </c>
      <c r="BS870" s="20" t="s">
        <v>167</v>
      </c>
      <c r="BT870" s="20" t="str">
        <f t="shared" si="69"/>
        <v>InCasa_COR22D867</v>
      </c>
    </row>
    <row r="871" spans="2:72" ht="18.75" customHeight="1" x14ac:dyDescent="0.25">
      <c r="B871" s="20">
        <f t="shared" si="71"/>
        <v>868</v>
      </c>
      <c r="C871" s="22" t="str">
        <f t="shared" si="72"/>
        <v>In Casa #868</v>
      </c>
      <c r="D871" t="str">
        <f t="shared" si="73"/>
        <v>COR22D868</v>
      </c>
      <c r="E871" s="56" t="s">
        <v>207</v>
      </c>
      <c r="F871" s="20">
        <v>1000</v>
      </c>
      <c r="G871" s="63" t="s">
        <v>201</v>
      </c>
      <c r="H871" s="23" t="s">
        <v>157</v>
      </c>
      <c r="J871" s="57" t="s">
        <v>192</v>
      </c>
      <c r="K871" s="22" t="s">
        <v>193</v>
      </c>
      <c r="L871" s="57" t="s">
        <v>158</v>
      </c>
      <c r="M871" s="22">
        <v>1</v>
      </c>
      <c r="V871" s="57" t="s">
        <v>194</v>
      </c>
      <c r="AW871" s="22"/>
      <c r="AX871" s="20" t="s">
        <v>23</v>
      </c>
      <c r="AY871" s="20">
        <v>10</v>
      </c>
      <c r="AZ871" s="20" t="s">
        <v>24</v>
      </c>
      <c r="BA871" s="20">
        <v>90</v>
      </c>
      <c r="BD871" s="14"/>
      <c r="BJ871" t="s">
        <v>171</v>
      </c>
      <c r="BK871" t="s">
        <v>166</v>
      </c>
      <c r="BN871" s="36">
        <v>299</v>
      </c>
      <c r="BO871" s="36">
        <v>299</v>
      </c>
      <c r="BP871">
        <f t="shared" si="70"/>
        <v>408</v>
      </c>
      <c r="BR871" s="38">
        <v>44733</v>
      </c>
      <c r="BS871" s="20" t="s">
        <v>167</v>
      </c>
      <c r="BT871" s="20" t="str">
        <f t="shared" si="69"/>
        <v>InCasa_COR22D868</v>
      </c>
    </row>
    <row r="872" spans="2:72" ht="18.75" customHeight="1" x14ac:dyDescent="0.25">
      <c r="B872" s="20">
        <f t="shared" si="71"/>
        <v>869</v>
      </c>
      <c r="C872" s="22" t="str">
        <f t="shared" si="72"/>
        <v>In Casa #869</v>
      </c>
      <c r="D872" t="str">
        <f t="shared" si="73"/>
        <v>COR22D869</v>
      </c>
      <c r="E872" s="56" t="s">
        <v>207</v>
      </c>
      <c r="F872" s="20">
        <v>1000</v>
      </c>
      <c r="G872" s="63" t="s">
        <v>201</v>
      </c>
      <c r="H872" s="23" t="s">
        <v>157</v>
      </c>
      <c r="J872" s="57" t="s">
        <v>192</v>
      </c>
      <c r="K872" s="22" t="s">
        <v>193</v>
      </c>
      <c r="L872" s="57" t="s">
        <v>158</v>
      </c>
      <c r="M872" s="22">
        <v>1</v>
      </c>
      <c r="V872" s="57" t="s">
        <v>194</v>
      </c>
      <c r="AW872" s="22"/>
      <c r="AX872" s="20" t="s">
        <v>23</v>
      </c>
      <c r="AY872" s="20">
        <v>10</v>
      </c>
      <c r="AZ872" s="20" t="s">
        <v>24</v>
      </c>
      <c r="BA872" s="20">
        <v>90</v>
      </c>
      <c r="BD872" s="14"/>
      <c r="BJ872" t="s">
        <v>171</v>
      </c>
      <c r="BK872" t="s">
        <v>166</v>
      </c>
      <c r="BN872" s="36">
        <v>299</v>
      </c>
      <c r="BO872" s="36">
        <v>299</v>
      </c>
      <c r="BP872">
        <f t="shared" si="70"/>
        <v>408</v>
      </c>
      <c r="BR872" s="38">
        <v>44733</v>
      </c>
      <c r="BS872" s="20" t="s">
        <v>167</v>
      </c>
      <c r="BT872" s="20" t="str">
        <f t="shared" si="69"/>
        <v>InCasa_COR22D869</v>
      </c>
    </row>
    <row r="873" spans="2:72" ht="18.75" customHeight="1" x14ac:dyDescent="0.25">
      <c r="B873" s="20">
        <f t="shared" si="71"/>
        <v>870</v>
      </c>
      <c r="C873" s="22" t="str">
        <f t="shared" si="72"/>
        <v>In Casa #870</v>
      </c>
      <c r="D873" t="str">
        <f t="shared" si="73"/>
        <v>COR22D870</v>
      </c>
      <c r="E873" s="56" t="s">
        <v>207</v>
      </c>
      <c r="F873" s="20">
        <v>1000</v>
      </c>
      <c r="G873" s="63" t="s">
        <v>201</v>
      </c>
      <c r="H873" s="23" t="s">
        <v>157</v>
      </c>
      <c r="J873" s="57" t="s">
        <v>192</v>
      </c>
      <c r="K873" s="22" t="s">
        <v>193</v>
      </c>
      <c r="L873" s="57" t="s">
        <v>158</v>
      </c>
      <c r="M873" s="22">
        <v>1</v>
      </c>
      <c r="V873" s="57" t="s">
        <v>194</v>
      </c>
      <c r="AW873" s="22"/>
      <c r="AX873" s="20" t="s">
        <v>23</v>
      </c>
      <c r="AY873" s="20">
        <v>10</v>
      </c>
      <c r="AZ873" s="20" t="s">
        <v>24</v>
      </c>
      <c r="BA873" s="20">
        <v>90</v>
      </c>
      <c r="BD873" s="14"/>
      <c r="BJ873" t="s">
        <v>171</v>
      </c>
      <c r="BK873" t="s">
        <v>166</v>
      </c>
      <c r="BN873" s="36">
        <v>299</v>
      </c>
      <c r="BO873" s="36">
        <v>299</v>
      </c>
      <c r="BP873">
        <f t="shared" si="70"/>
        <v>408</v>
      </c>
      <c r="BR873" s="38">
        <v>44733</v>
      </c>
      <c r="BS873" s="20" t="s">
        <v>167</v>
      </c>
      <c r="BT873" s="20" t="str">
        <f t="shared" si="69"/>
        <v>InCasa_COR22D870</v>
      </c>
    </row>
    <row r="874" spans="2:72" ht="18.75" customHeight="1" x14ac:dyDescent="0.25">
      <c r="B874" s="20">
        <f t="shared" si="71"/>
        <v>871</v>
      </c>
      <c r="C874" s="22" t="str">
        <f t="shared" si="72"/>
        <v>In Casa #871</v>
      </c>
      <c r="D874" t="str">
        <f t="shared" si="73"/>
        <v>COR22D871</v>
      </c>
      <c r="E874" s="56" t="s">
        <v>207</v>
      </c>
      <c r="F874" s="20">
        <v>1000</v>
      </c>
      <c r="G874" s="63" t="s">
        <v>201</v>
      </c>
      <c r="H874" s="23" t="s">
        <v>157</v>
      </c>
      <c r="J874" s="57" t="s">
        <v>192</v>
      </c>
      <c r="K874" s="22" t="s">
        <v>193</v>
      </c>
      <c r="L874" s="57" t="s">
        <v>158</v>
      </c>
      <c r="M874" s="22">
        <v>1</v>
      </c>
      <c r="V874" s="57" t="s">
        <v>194</v>
      </c>
      <c r="AW874" s="22"/>
      <c r="AX874" s="20" t="s">
        <v>23</v>
      </c>
      <c r="AY874" s="20">
        <v>10</v>
      </c>
      <c r="AZ874" s="20" t="s">
        <v>24</v>
      </c>
      <c r="BA874" s="20">
        <v>90</v>
      </c>
      <c r="BD874" s="14"/>
      <c r="BJ874" t="s">
        <v>171</v>
      </c>
      <c r="BK874" t="s">
        <v>166</v>
      </c>
      <c r="BN874" s="36">
        <v>299</v>
      </c>
      <c r="BO874" s="36">
        <v>299</v>
      </c>
      <c r="BP874">
        <f t="shared" si="70"/>
        <v>408</v>
      </c>
      <c r="BR874" s="38">
        <v>44733</v>
      </c>
      <c r="BS874" s="20" t="s">
        <v>167</v>
      </c>
      <c r="BT874" s="20" t="str">
        <f t="shared" si="69"/>
        <v>InCasa_COR22D871</v>
      </c>
    </row>
    <row r="875" spans="2:72" ht="18.75" customHeight="1" x14ac:dyDescent="0.25">
      <c r="B875" s="20">
        <f t="shared" si="71"/>
        <v>872</v>
      </c>
      <c r="C875" s="22" t="str">
        <f t="shared" si="72"/>
        <v>In Casa #872</v>
      </c>
      <c r="D875" t="str">
        <f t="shared" si="73"/>
        <v>COR22D872</v>
      </c>
      <c r="E875" s="56" t="s">
        <v>207</v>
      </c>
      <c r="F875" s="20">
        <v>1000</v>
      </c>
      <c r="G875" s="63" t="s">
        <v>201</v>
      </c>
      <c r="H875" s="23" t="s">
        <v>157</v>
      </c>
      <c r="J875" s="57" t="s">
        <v>192</v>
      </c>
      <c r="K875" s="22" t="s">
        <v>193</v>
      </c>
      <c r="L875" s="57" t="s">
        <v>158</v>
      </c>
      <c r="M875" s="22">
        <v>1</v>
      </c>
      <c r="V875" s="57" t="s">
        <v>194</v>
      </c>
      <c r="AW875" s="22"/>
      <c r="AX875" s="20" t="s">
        <v>23</v>
      </c>
      <c r="AY875" s="20">
        <v>10</v>
      </c>
      <c r="AZ875" s="20" t="s">
        <v>24</v>
      </c>
      <c r="BA875" s="20">
        <v>90</v>
      </c>
      <c r="BD875" s="14"/>
      <c r="BJ875" t="s">
        <v>171</v>
      </c>
      <c r="BK875" t="s">
        <v>166</v>
      </c>
      <c r="BN875" s="36">
        <v>299</v>
      </c>
      <c r="BO875" s="36">
        <v>299</v>
      </c>
      <c r="BP875">
        <f t="shared" si="70"/>
        <v>408</v>
      </c>
      <c r="BR875" s="38">
        <v>44733</v>
      </c>
      <c r="BS875" s="20" t="s">
        <v>167</v>
      </c>
      <c r="BT875" s="20" t="str">
        <f t="shared" si="69"/>
        <v>InCasa_COR22D872</v>
      </c>
    </row>
    <row r="876" spans="2:72" ht="18.75" customHeight="1" x14ac:dyDescent="0.25">
      <c r="B876" s="20">
        <f t="shared" si="71"/>
        <v>873</v>
      </c>
      <c r="C876" s="22" t="str">
        <f t="shared" si="72"/>
        <v>In Casa #873</v>
      </c>
      <c r="D876" t="str">
        <f t="shared" si="73"/>
        <v>COR22D873</v>
      </c>
      <c r="E876" s="56" t="s">
        <v>207</v>
      </c>
      <c r="F876" s="20">
        <v>1000</v>
      </c>
      <c r="G876" s="63" t="s">
        <v>201</v>
      </c>
      <c r="H876" s="23" t="s">
        <v>157</v>
      </c>
      <c r="J876" s="57" t="s">
        <v>192</v>
      </c>
      <c r="K876" s="22" t="s">
        <v>193</v>
      </c>
      <c r="L876" s="57" t="s">
        <v>158</v>
      </c>
      <c r="M876" s="22">
        <v>1</v>
      </c>
      <c r="V876" s="57" t="s">
        <v>194</v>
      </c>
      <c r="AW876" s="22"/>
      <c r="AX876" s="20" t="s">
        <v>23</v>
      </c>
      <c r="AY876" s="20">
        <v>10</v>
      </c>
      <c r="AZ876" s="20" t="s">
        <v>24</v>
      </c>
      <c r="BA876" s="20">
        <v>90</v>
      </c>
      <c r="BD876" s="14"/>
      <c r="BJ876" t="s">
        <v>171</v>
      </c>
      <c r="BK876" t="s">
        <v>166</v>
      </c>
      <c r="BN876" s="36">
        <v>299</v>
      </c>
      <c r="BO876" s="36">
        <v>299</v>
      </c>
      <c r="BP876">
        <f t="shared" si="70"/>
        <v>408</v>
      </c>
      <c r="BR876" s="38">
        <v>44733</v>
      </c>
      <c r="BS876" s="20" t="s">
        <v>167</v>
      </c>
      <c r="BT876" s="20" t="str">
        <f t="shared" si="69"/>
        <v>InCasa_COR22D873</v>
      </c>
    </row>
    <row r="877" spans="2:72" ht="18.75" customHeight="1" x14ac:dyDescent="0.25">
      <c r="B877" s="20">
        <f t="shared" si="71"/>
        <v>874</v>
      </c>
      <c r="C877" s="22" t="str">
        <f t="shared" si="72"/>
        <v>In Casa #874</v>
      </c>
      <c r="D877" t="str">
        <f t="shared" si="73"/>
        <v>COR22D874</v>
      </c>
      <c r="E877" s="56" t="s">
        <v>207</v>
      </c>
      <c r="F877" s="20">
        <v>1000</v>
      </c>
      <c r="G877" s="63" t="s">
        <v>201</v>
      </c>
      <c r="H877" s="23" t="s">
        <v>157</v>
      </c>
      <c r="J877" s="57" t="s">
        <v>192</v>
      </c>
      <c r="K877" s="22" t="s">
        <v>193</v>
      </c>
      <c r="L877" s="57" t="s">
        <v>158</v>
      </c>
      <c r="M877" s="22">
        <v>1</v>
      </c>
      <c r="V877" s="57" t="s">
        <v>194</v>
      </c>
      <c r="AW877" s="22"/>
      <c r="AX877" s="20" t="s">
        <v>23</v>
      </c>
      <c r="AY877" s="20">
        <v>10</v>
      </c>
      <c r="AZ877" s="20" t="s">
        <v>24</v>
      </c>
      <c r="BA877" s="20">
        <v>90</v>
      </c>
      <c r="BD877" s="14"/>
      <c r="BJ877" t="s">
        <v>171</v>
      </c>
      <c r="BK877" t="s">
        <v>166</v>
      </c>
      <c r="BN877" s="36">
        <v>299</v>
      </c>
      <c r="BO877" s="36">
        <v>299</v>
      </c>
      <c r="BP877">
        <f t="shared" si="70"/>
        <v>408</v>
      </c>
      <c r="BR877" s="38">
        <v>44733</v>
      </c>
      <c r="BS877" s="20" t="s">
        <v>167</v>
      </c>
      <c r="BT877" s="20" t="str">
        <f t="shared" si="69"/>
        <v>InCasa_COR22D874</v>
      </c>
    </row>
    <row r="878" spans="2:72" ht="18.75" customHeight="1" x14ac:dyDescent="0.25">
      <c r="B878" s="20">
        <f t="shared" si="71"/>
        <v>875</v>
      </c>
      <c r="C878" s="22" t="str">
        <f t="shared" si="72"/>
        <v>In Casa #875</v>
      </c>
      <c r="D878" t="str">
        <f t="shared" si="73"/>
        <v>COR22D875</v>
      </c>
      <c r="E878" s="56" t="s">
        <v>207</v>
      </c>
      <c r="F878" s="20">
        <v>1000</v>
      </c>
      <c r="G878" s="63" t="s">
        <v>201</v>
      </c>
      <c r="H878" s="23" t="s">
        <v>157</v>
      </c>
      <c r="J878" s="57" t="s">
        <v>192</v>
      </c>
      <c r="K878" s="22" t="s">
        <v>193</v>
      </c>
      <c r="L878" s="57" t="s">
        <v>158</v>
      </c>
      <c r="M878" s="22">
        <v>1</v>
      </c>
      <c r="V878" s="57" t="s">
        <v>194</v>
      </c>
      <c r="AW878" s="22"/>
      <c r="AX878" s="20" t="s">
        <v>23</v>
      </c>
      <c r="AY878" s="20">
        <v>10</v>
      </c>
      <c r="AZ878" s="20" t="s">
        <v>24</v>
      </c>
      <c r="BA878" s="20">
        <v>90</v>
      </c>
      <c r="BD878" s="14"/>
      <c r="BJ878" t="s">
        <v>171</v>
      </c>
      <c r="BK878" t="s">
        <v>166</v>
      </c>
      <c r="BN878" s="36">
        <v>299</v>
      </c>
      <c r="BO878" s="36">
        <v>299</v>
      </c>
      <c r="BP878">
        <f t="shared" si="70"/>
        <v>408</v>
      </c>
      <c r="BR878" s="38">
        <v>44733</v>
      </c>
      <c r="BS878" s="20" t="s">
        <v>167</v>
      </c>
      <c r="BT878" s="20" t="str">
        <f t="shared" si="69"/>
        <v>InCasa_COR22D875</v>
      </c>
    </row>
    <row r="879" spans="2:72" ht="18.75" customHeight="1" x14ac:dyDescent="0.25">
      <c r="B879" s="20">
        <f t="shared" si="71"/>
        <v>876</v>
      </c>
      <c r="C879" s="22" t="str">
        <f t="shared" si="72"/>
        <v>In Casa #876</v>
      </c>
      <c r="D879" t="str">
        <f t="shared" si="73"/>
        <v>COR22D876</v>
      </c>
      <c r="E879" s="56" t="s">
        <v>207</v>
      </c>
      <c r="F879" s="20">
        <v>1000</v>
      </c>
      <c r="G879" s="63" t="s">
        <v>201</v>
      </c>
      <c r="H879" s="23" t="s">
        <v>157</v>
      </c>
      <c r="J879" s="57" t="s">
        <v>192</v>
      </c>
      <c r="K879" s="22" t="s">
        <v>193</v>
      </c>
      <c r="L879" s="57" t="s">
        <v>158</v>
      </c>
      <c r="M879" s="22">
        <v>1</v>
      </c>
      <c r="V879" s="57" t="s">
        <v>194</v>
      </c>
      <c r="AW879" s="22"/>
      <c r="AX879" s="20" t="s">
        <v>23</v>
      </c>
      <c r="AY879" s="20">
        <v>10</v>
      </c>
      <c r="AZ879" s="20" t="s">
        <v>24</v>
      </c>
      <c r="BA879" s="20">
        <v>90</v>
      </c>
      <c r="BD879" s="14"/>
      <c r="BJ879" t="s">
        <v>171</v>
      </c>
      <c r="BK879" t="s">
        <v>166</v>
      </c>
      <c r="BN879" s="36">
        <v>299</v>
      </c>
      <c r="BO879" s="36">
        <v>299</v>
      </c>
      <c r="BP879">
        <f t="shared" si="70"/>
        <v>408</v>
      </c>
      <c r="BR879" s="38">
        <v>44733</v>
      </c>
      <c r="BS879" s="20" t="s">
        <v>167</v>
      </c>
      <c r="BT879" s="20" t="str">
        <f t="shared" si="69"/>
        <v>InCasa_COR22D876</v>
      </c>
    </row>
    <row r="880" spans="2:72" ht="18.75" customHeight="1" x14ac:dyDescent="0.25">
      <c r="B880" s="20">
        <f t="shared" si="71"/>
        <v>877</v>
      </c>
      <c r="C880" s="22" t="str">
        <f t="shared" si="72"/>
        <v>In Casa #877</v>
      </c>
      <c r="D880" t="str">
        <f t="shared" si="73"/>
        <v>COR22D877</v>
      </c>
      <c r="E880" s="56" t="s">
        <v>207</v>
      </c>
      <c r="F880" s="20">
        <v>1000</v>
      </c>
      <c r="G880" s="63" t="s">
        <v>201</v>
      </c>
      <c r="H880" s="23" t="s">
        <v>157</v>
      </c>
      <c r="J880" s="57" t="s">
        <v>192</v>
      </c>
      <c r="K880" s="22" t="s">
        <v>193</v>
      </c>
      <c r="L880" s="57" t="s">
        <v>158</v>
      </c>
      <c r="M880" s="22">
        <v>1</v>
      </c>
      <c r="V880" s="57" t="s">
        <v>194</v>
      </c>
      <c r="AW880" s="22"/>
      <c r="AX880" s="20" t="s">
        <v>23</v>
      </c>
      <c r="AY880" s="20">
        <v>10</v>
      </c>
      <c r="AZ880" s="20" t="s">
        <v>24</v>
      </c>
      <c r="BA880" s="20">
        <v>90</v>
      </c>
      <c r="BD880" s="14"/>
      <c r="BJ880" t="s">
        <v>171</v>
      </c>
      <c r="BK880" t="s">
        <v>166</v>
      </c>
      <c r="BN880" s="36">
        <v>299</v>
      </c>
      <c r="BO880" s="36">
        <v>299</v>
      </c>
      <c r="BP880">
        <f t="shared" si="70"/>
        <v>408</v>
      </c>
      <c r="BR880" s="38">
        <v>44733</v>
      </c>
      <c r="BS880" s="20" t="s">
        <v>167</v>
      </c>
      <c r="BT880" s="20" t="str">
        <f t="shared" si="69"/>
        <v>InCasa_COR22D877</v>
      </c>
    </row>
    <row r="881" spans="2:72" ht="18.75" customHeight="1" x14ac:dyDescent="0.25">
      <c r="B881" s="20">
        <f t="shared" si="71"/>
        <v>878</v>
      </c>
      <c r="C881" s="22" t="str">
        <f t="shared" si="72"/>
        <v>In Casa #878</v>
      </c>
      <c r="D881" t="str">
        <f t="shared" si="73"/>
        <v>COR22D878</v>
      </c>
      <c r="E881" s="56" t="s">
        <v>207</v>
      </c>
      <c r="F881" s="20">
        <v>1000</v>
      </c>
      <c r="G881" s="63" t="s">
        <v>201</v>
      </c>
      <c r="H881" s="23" t="s">
        <v>157</v>
      </c>
      <c r="J881" s="57" t="s">
        <v>192</v>
      </c>
      <c r="K881" s="22" t="s">
        <v>193</v>
      </c>
      <c r="L881" s="57" t="s">
        <v>158</v>
      </c>
      <c r="M881" s="22">
        <v>1</v>
      </c>
      <c r="V881" s="57" t="s">
        <v>194</v>
      </c>
      <c r="AW881" s="22"/>
      <c r="AX881" s="20" t="s">
        <v>23</v>
      </c>
      <c r="AY881" s="20">
        <v>10</v>
      </c>
      <c r="AZ881" s="20" t="s">
        <v>24</v>
      </c>
      <c r="BA881" s="20">
        <v>90</v>
      </c>
      <c r="BD881" s="14"/>
      <c r="BJ881" t="s">
        <v>171</v>
      </c>
      <c r="BK881" t="s">
        <v>166</v>
      </c>
      <c r="BN881" s="36">
        <v>299</v>
      </c>
      <c r="BO881" s="36">
        <v>299</v>
      </c>
      <c r="BP881">
        <f t="shared" si="70"/>
        <v>408</v>
      </c>
      <c r="BR881" s="38">
        <v>44733</v>
      </c>
      <c r="BS881" s="20" t="s">
        <v>167</v>
      </c>
      <c r="BT881" s="20" t="str">
        <f t="shared" si="69"/>
        <v>InCasa_COR22D878</v>
      </c>
    </row>
    <row r="882" spans="2:72" ht="18.75" customHeight="1" x14ac:dyDescent="0.25">
      <c r="B882" s="20">
        <f t="shared" si="71"/>
        <v>879</v>
      </c>
      <c r="C882" s="22" t="str">
        <f t="shared" si="72"/>
        <v>In Casa #879</v>
      </c>
      <c r="D882" t="str">
        <f t="shared" si="73"/>
        <v>COR22D879</v>
      </c>
      <c r="E882" s="56" t="s">
        <v>207</v>
      </c>
      <c r="F882" s="20">
        <v>1000</v>
      </c>
      <c r="G882" s="63" t="s">
        <v>201</v>
      </c>
      <c r="H882" s="23" t="s">
        <v>157</v>
      </c>
      <c r="J882" s="57" t="s">
        <v>192</v>
      </c>
      <c r="K882" s="22" t="s">
        <v>193</v>
      </c>
      <c r="L882" s="57" t="s">
        <v>158</v>
      </c>
      <c r="M882" s="22">
        <v>1</v>
      </c>
      <c r="V882" s="57" t="s">
        <v>194</v>
      </c>
      <c r="AW882" s="22"/>
      <c r="AX882" s="20" t="s">
        <v>23</v>
      </c>
      <c r="AY882" s="20">
        <v>10</v>
      </c>
      <c r="AZ882" s="20" t="s">
        <v>24</v>
      </c>
      <c r="BA882" s="20">
        <v>90</v>
      </c>
      <c r="BD882" s="14"/>
      <c r="BJ882" t="s">
        <v>171</v>
      </c>
      <c r="BK882" t="s">
        <v>166</v>
      </c>
      <c r="BN882" s="36">
        <v>299</v>
      </c>
      <c r="BO882" s="36">
        <v>299</v>
      </c>
      <c r="BP882">
        <f t="shared" si="70"/>
        <v>408</v>
      </c>
      <c r="BR882" s="38">
        <v>44733</v>
      </c>
      <c r="BS882" s="20" t="s">
        <v>167</v>
      </c>
      <c r="BT882" s="20" t="str">
        <f t="shared" si="69"/>
        <v>InCasa_COR22D879</v>
      </c>
    </row>
    <row r="883" spans="2:72" ht="18.75" customHeight="1" x14ac:dyDescent="0.25">
      <c r="B883" s="20">
        <f t="shared" si="71"/>
        <v>880</v>
      </c>
      <c r="C883" s="22" t="str">
        <f t="shared" si="72"/>
        <v>In Casa #880</v>
      </c>
      <c r="D883" t="str">
        <f t="shared" si="73"/>
        <v>COR22D880</v>
      </c>
      <c r="E883" s="56" t="s">
        <v>207</v>
      </c>
      <c r="F883" s="20">
        <v>1000</v>
      </c>
      <c r="G883" s="63" t="s">
        <v>201</v>
      </c>
      <c r="H883" s="23" t="s">
        <v>157</v>
      </c>
      <c r="J883" s="57" t="s">
        <v>192</v>
      </c>
      <c r="K883" s="22" t="s">
        <v>193</v>
      </c>
      <c r="L883" s="57" t="s">
        <v>158</v>
      </c>
      <c r="M883" s="22">
        <v>1</v>
      </c>
      <c r="V883" s="57" t="s">
        <v>194</v>
      </c>
      <c r="AW883" s="22"/>
      <c r="AX883" s="20" t="s">
        <v>23</v>
      </c>
      <c r="AY883" s="20">
        <v>10</v>
      </c>
      <c r="AZ883" s="20" t="s">
        <v>24</v>
      </c>
      <c r="BA883" s="20">
        <v>90</v>
      </c>
      <c r="BD883" s="14"/>
      <c r="BJ883" t="s">
        <v>171</v>
      </c>
      <c r="BK883" t="s">
        <v>166</v>
      </c>
      <c r="BN883" s="36">
        <v>299</v>
      </c>
      <c r="BO883" s="36">
        <v>299</v>
      </c>
      <c r="BP883">
        <f t="shared" si="70"/>
        <v>408</v>
      </c>
      <c r="BR883" s="38">
        <v>44733</v>
      </c>
      <c r="BS883" s="20" t="s">
        <v>167</v>
      </c>
      <c r="BT883" s="20" t="str">
        <f t="shared" si="69"/>
        <v>InCasa_COR22D880</v>
      </c>
    </row>
    <row r="884" spans="2:72" ht="18.75" customHeight="1" x14ac:dyDescent="0.25">
      <c r="B884" s="20">
        <f t="shared" si="71"/>
        <v>881</v>
      </c>
      <c r="C884" s="22" t="str">
        <f t="shared" si="72"/>
        <v>In Casa #881</v>
      </c>
      <c r="D884" t="str">
        <f t="shared" si="73"/>
        <v>COR22D881</v>
      </c>
      <c r="E884" s="56" t="s">
        <v>207</v>
      </c>
      <c r="F884" s="20">
        <v>1000</v>
      </c>
      <c r="G884" s="63" t="s">
        <v>201</v>
      </c>
      <c r="H884" s="23" t="s">
        <v>157</v>
      </c>
      <c r="J884" s="57" t="s">
        <v>192</v>
      </c>
      <c r="K884" s="22" t="s">
        <v>193</v>
      </c>
      <c r="L884" s="57" t="s">
        <v>158</v>
      </c>
      <c r="M884" s="22">
        <v>1</v>
      </c>
      <c r="V884" s="57" t="s">
        <v>194</v>
      </c>
      <c r="AW884" s="22"/>
      <c r="AX884" s="20" t="s">
        <v>23</v>
      </c>
      <c r="AY884" s="20">
        <v>10</v>
      </c>
      <c r="AZ884" s="20" t="s">
        <v>24</v>
      </c>
      <c r="BA884" s="20">
        <v>90</v>
      </c>
      <c r="BD884" s="14"/>
      <c r="BJ884" t="s">
        <v>171</v>
      </c>
      <c r="BK884" t="s">
        <v>166</v>
      </c>
      <c r="BN884" s="36">
        <v>299</v>
      </c>
      <c r="BO884" s="36">
        <v>299</v>
      </c>
      <c r="BP884">
        <f t="shared" si="70"/>
        <v>408</v>
      </c>
      <c r="BR884" s="38">
        <v>44733</v>
      </c>
      <c r="BS884" s="20" t="s">
        <v>167</v>
      </c>
      <c r="BT884" s="20" t="str">
        <f t="shared" si="69"/>
        <v>InCasa_COR22D881</v>
      </c>
    </row>
    <row r="885" spans="2:72" ht="18.75" customHeight="1" x14ac:dyDescent="0.25">
      <c r="B885" s="20">
        <f t="shared" si="71"/>
        <v>882</v>
      </c>
      <c r="C885" s="22" t="str">
        <f t="shared" si="72"/>
        <v>In Casa #882</v>
      </c>
      <c r="D885" t="str">
        <f t="shared" si="73"/>
        <v>COR22D882</v>
      </c>
      <c r="E885" s="56" t="s">
        <v>207</v>
      </c>
      <c r="F885" s="20">
        <v>1000</v>
      </c>
      <c r="G885" s="63" t="s">
        <v>201</v>
      </c>
      <c r="H885" s="23" t="s">
        <v>157</v>
      </c>
      <c r="J885" s="57" t="s">
        <v>192</v>
      </c>
      <c r="K885" s="22" t="s">
        <v>193</v>
      </c>
      <c r="L885" s="57" t="s">
        <v>158</v>
      </c>
      <c r="M885" s="22">
        <v>1</v>
      </c>
      <c r="V885" s="57" t="s">
        <v>194</v>
      </c>
      <c r="AW885" s="22"/>
      <c r="AX885" s="20" t="s">
        <v>23</v>
      </c>
      <c r="AY885" s="20">
        <v>10</v>
      </c>
      <c r="AZ885" s="20" t="s">
        <v>24</v>
      </c>
      <c r="BA885" s="20">
        <v>90</v>
      </c>
      <c r="BD885" s="14"/>
      <c r="BJ885" t="s">
        <v>171</v>
      </c>
      <c r="BK885" t="s">
        <v>166</v>
      </c>
      <c r="BN885" s="36">
        <v>299</v>
      </c>
      <c r="BO885" s="36">
        <v>299</v>
      </c>
      <c r="BP885">
        <f t="shared" si="70"/>
        <v>408</v>
      </c>
      <c r="BR885" s="38">
        <v>44733</v>
      </c>
      <c r="BS885" s="20" t="s">
        <v>167</v>
      </c>
      <c r="BT885" s="20" t="str">
        <f t="shared" si="69"/>
        <v>InCasa_COR22D882</v>
      </c>
    </row>
    <row r="886" spans="2:72" ht="18.75" customHeight="1" x14ac:dyDescent="0.25">
      <c r="B886" s="20">
        <f t="shared" si="71"/>
        <v>883</v>
      </c>
      <c r="C886" s="22" t="str">
        <f t="shared" si="72"/>
        <v>In Casa #883</v>
      </c>
      <c r="D886" t="str">
        <f t="shared" si="73"/>
        <v>COR22D883</v>
      </c>
      <c r="E886" s="56" t="s">
        <v>207</v>
      </c>
      <c r="F886" s="20">
        <v>1000</v>
      </c>
      <c r="G886" s="63" t="s">
        <v>201</v>
      </c>
      <c r="H886" s="23" t="s">
        <v>157</v>
      </c>
      <c r="J886" s="57" t="s">
        <v>192</v>
      </c>
      <c r="K886" s="22" t="s">
        <v>193</v>
      </c>
      <c r="L886" s="57" t="s">
        <v>158</v>
      </c>
      <c r="M886" s="22">
        <v>1</v>
      </c>
      <c r="V886" s="57" t="s">
        <v>194</v>
      </c>
      <c r="AW886" s="22"/>
      <c r="AX886" s="20" t="s">
        <v>23</v>
      </c>
      <c r="AY886" s="20">
        <v>10</v>
      </c>
      <c r="AZ886" s="20" t="s">
        <v>24</v>
      </c>
      <c r="BA886" s="20">
        <v>90</v>
      </c>
      <c r="BD886" s="14"/>
      <c r="BJ886" t="s">
        <v>171</v>
      </c>
      <c r="BK886" t="s">
        <v>166</v>
      </c>
      <c r="BN886" s="36">
        <v>299</v>
      </c>
      <c r="BO886" s="36">
        <v>299</v>
      </c>
      <c r="BP886">
        <f t="shared" si="70"/>
        <v>408</v>
      </c>
      <c r="BR886" s="38">
        <v>44733</v>
      </c>
      <c r="BS886" s="20" t="s">
        <v>167</v>
      </c>
      <c r="BT886" s="20" t="str">
        <f t="shared" si="69"/>
        <v>InCasa_COR22D883</v>
      </c>
    </row>
    <row r="887" spans="2:72" ht="18.75" customHeight="1" x14ac:dyDescent="0.25">
      <c r="B887" s="20">
        <f t="shared" si="71"/>
        <v>884</v>
      </c>
      <c r="C887" s="22" t="str">
        <f t="shared" si="72"/>
        <v>In Casa #884</v>
      </c>
      <c r="D887" t="str">
        <f t="shared" si="73"/>
        <v>COR22D884</v>
      </c>
      <c r="E887" s="56" t="s">
        <v>207</v>
      </c>
      <c r="F887" s="20">
        <v>1000</v>
      </c>
      <c r="G887" s="63" t="s">
        <v>201</v>
      </c>
      <c r="H887" s="23" t="s">
        <v>157</v>
      </c>
      <c r="J887" s="57" t="s">
        <v>192</v>
      </c>
      <c r="K887" s="22" t="s">
        <v>193</v>
      </c>
      <c r="L887" s="57" t="s">
        <v>158</v>
      </c>
      <c r="M887" s="22">
        <v>1</v>
      </c>
      <c r="V887" s="57" t="s">
        <v>194</v>
      </c>
      <c r="AW887" s="22"/>
      <c r="AX887" s="20" t="s">
        <v>23</v>
      </c>
      <c r="AY887" s="20">
        <v>10</v>
      </c>
      <c r="AZ887" s="20" t="s">
        <v>24</v>
      </c>
      <c r="BA887" s="20">
        <v>90</v>
      </c>
      <c r="BD887" s="14"/>
      <c r="BJ887" t="s">
        <v>171</v>
      </c>
      <c r="BK887" t="s">
        <v>166</v>
      </c>
      <c r="BN887" s="36">
        <v>299</v>
      </c>
      <c r="BO887" s="36">
        <v>299</v>
      </c>
      <c r="BP887">
        <f t="shared" si="70"/>
        <v>408</v>
      </c>
      <c r="BR887" s="38">
        <v>44733</v>
      </c>
      <c r="BS887" s="20" t="s">
        <v>167</v>
      </c>
      <c r="BT887" s="20" t="str">
        <f t="shared" si="69"/>
        <v>InCasa_COR22D884</v>
      </c>
    </row>
    <row r="888" spans="2:72" ht="18.75" customHeight="1" x14ac:dyDescent="0.25">
      <c r="B888" s="20">
        <f t="shared" si="71"/>
        <v>885</v>
      </c>
      <c r="C888" s="22" t="str">
        <f t="shared" si="72"/>
        <v>In Casa #885</v>
      </c>
      <c r="D888" t="str">
        <f t="shared" si="73"/>
        <v>COR22D885</v>
      </c>
      <c r="E888" s="56" t="s">
        <v>207</v>
      </c>
      <c r="F888" s="20">
        <v>1000</v>
      </c>
      <c r="G888" s="63" t="s">
        <v>201</v>
      </c>
      <c r="H888" s="23" t="s">
        <v>157</v>
      </c>
      <c r="J888" s="57" t="s">
        <v>192</v>
      </c>
      <c r="K888" s="22" t="s">
        <v>193</v>
      </c>
      <c r="L888" s="57" t="s">
        <v>158</v>
      </c>
      <c r="M888" s="22">
        <v>1</v>
      </c>
      <c r="V888" s="57" t="s">
        <v>194</v>
      </c>
      <c r="AW888" s="22"/>
      <c r="AX888" s="20" t="s">
        <v>23</v>
      </c>
      <c r="AY888" s="20">
        <v>10</v>
      </c>
      <c r="AZ888" s="20" t="s">
        <v>24</v>
      </c>
      <c r="BA888" s="20">
        <v>90</v>
      </c>
      <c r="BD888" s="14"/>
      <c r="BJ888" t="s">
        <v>171</v>
      </c>
      <c r="BK888" t="s">
        <v>166</v>
      </c>
      <c r="BN888" s="36">
        <v>299</v>
      </c>
      <c r="BO888" s="36">
        <v>299</v>
      </c>
      <c r="BP888">
        <f t="shared" si="70"/>
        <v>408</v>
      </c>
      <c r="BR888" s="38">
        <v>44733</v>
      </c>
      <c r="BS888" s="20" t="s">
        <v>167</v>
      </c>
      <c r="BT888" s="20" t="str">
        <f t="shared" si="69"/>
        <v>InCasa_COR22D885</v>
      </c>
    </row>
    <row r="889" spans="2:72" ht="18.75" customHeight="1" x14ac:dyDescent="0.25">
      <c r="B889" s="20">
        <f t="shared" si="71"/>
        <v>886</v>
      </c>
      <c r="C889" s="22" t="str">
        <f t="shared" si="72"/>
        <v>In Casa #886</v>
      </c>
      <c r="D889" t="str">
        <f t="shared" si="73"/>
        <v>COR22D886</v>
      </c>
      <c r="E889" s="56" t="s">
        <v>207</v>
      </c>
      <c r="F889" s="20">
        <v>1000</v>
      </c>
      <c r="G889" s="63" t="s">
        <v>201</v>
      </c>
      <c r="H889" s="23" t="s">
        <v>157</v>
      </c>
      <c r="J889" s="57" t="s">
        <v>192</v>
      </c>
      <c r="K889" s="22" t="s">
        <v>193</v>
      </c>
      <c r="L889" s="57" t="s">
        <v>158</v>
      </c>
      <c r="M889" s="22">
        <v>1</v>
      </c>
      <c r="V889" s="57" t="s">
        <v>194</v>
      </c>
      <c r="AW889" s="22"/>
      <c r="AX889" s="20" t="s">
        <v>23</v>
      </c>
      <c r="AY889" s="20">
        <v>10</v>
      </c>
      <c r="AZ889" s="20" t="s">
        <v>24</v>
      </c>
      <c r="BA889" s="20">
        <v>90</v>
      </c>
      <c r="BD889" s="14"/>
      <c r="BJ889" t="s">
        <v>171</v>
      </c>
      <c r="BK889" t="s">
        <v>166</v>
      </c>
      <c r="BN889" s="36">
        <v>299</v>
      </c>
      <c r="BO889" s="36">
        <v>299</v>
      </c>
      <c r="BP889">
        <f t="shared" si="70"/>
        <v>408</v>
      </c>
      <c r="BR889" s="38">
        <v>44733</v>
      </c>
      <c r="BS889" s="20" t="s">
        <v>167</v>
      </c>
      <c r="BT889" s="20" t="str">
        <f t="shared" si="69"/>
        <v>InCasa_COR22D886</v>
      </c>
    </row>
    <row r="890" spans="2:72" ht="18.75" customHeight="1" x14ac:dyDescent="0.25">
      <c r="B890" s="20">
        <f t="shared" si="71"/>
        <v>887</v>
      </c>
      <c r="C890" s="22" t="str">
        <f t="shared" si="72"/>
        <v>In Casa #887</v>
      </c>
      <c r="D890" t="str">
        <f t="shared" si="73"/>
        <v>COR22D887</v>
      </c>
      <c r="E890" s="56" t="s">
        <v>207</v>
      </c>
      <c r="F890" s="20">
        <v>1000</v>
      </c>
      <c r="G890" s="63" t="s">
        <v>201</v>
      </c>
      <c r="H890" s="23" t="s">
        <v>157</v>
      </c>
      <c r="J890" s="57" t="s">
        <v>192</v>
      </c>
      <c r="K890" s="22" t="s">
        <v>193</v>
      </c>
      <c r="L890" s="57" t="s">
        <v>158</v>
      </c>
      <c r="M890" s="22">
        <v>1</v>
      </c>
      <c r="V890" s="57" t="s">
        <v>194</v>
      </c>
      <c r="AW890" s="22"/>
      <c r="AX890" s="20" t="s">
        <v>23</v>
      </c>
      <c r="AY890" s="20">
        <v>10</v>
      </c>
      <c r="AZ890" s="20" t="s">
        <v>24</v>
      </c>
      <c r="BA890" s="20">
        <v>90</v>
      </c>
      <c r="BD890" s="14"/>
      <c r="BJ890" t="s">
        <v>171</v>
      </c>
      <c r="BK890" t="s">
        <v>166</v>
      </c>
      <c r="BN890" s="36">
        <v>299</v>
      </c>
      <c r="BO890" s="36">
        <v>299</v>
      </c>
      <c r="BP890">
        <f t="shared" si="70"/>
        <v>408</v>
      </c>
      <c r="BR890" s="38">
        <v>44733</v>
      </c>
      <c r="BS890" s="20" t="s">
        <v>167</v>
      </c>
      <c r="BT890" s="20" t="str">
        <f t="shared" si="69"/>
        <v>InCasa_COR22D887</v>
      </c>
    </row>
    <row r="891" spans="2:72" ht="18.75" customHeight="1" x14ac:dyDescent="0.25">
      <c r="B891" s="20">
        <f t="shared" si="71"/>
        <v>888</v>
      </c>
      <c r="C891" s="22" t="str">
        <f t="shared" si="72"/>
        <v>In Casa #888</v>
      </c>
      <c r="D891" t="str">
        <f t="shared" si="73"/>
        <v>COR22D888</v>
      </c>
      <c r="E891" s="56" t="s">
        <v>207</v>
      </c>
      <c r="F891" s="20">
        <v>1000</v>
      </c>
      <c r="G891" s="63" t="s">
        <v>201</v>
      </c>
      <c r="H891" s="23" t="s">
        <v>157</v>
      </c>
      <c r="J891" s="57" t="s">
        <v>192</v>
      </c>
      <c r="K891" s="22" t="s">
        <v>193</v>
      </c>
      <c r="L891" s="57" t="s">
        <v>158</v>
      </c>
      <c r="M891" s="22">
        <v>1</v>
      </c>
      <c r="V891" s="57" t="s">
        <v>194</v>
      </c>
      <c r="AW891" s="22"/>
      <c r="AX891" s="20" t="s">
        <v>23</v>
      </c>
      <c r="AY891" s="20">
        <v>10</v>
      </c>
      <c r="AZ891" s="20" t="s">
        <v>24</v>
      </c>
      <c r="BA891" s="20">
        <v>90</v>
      </c>
      <c r="BD891" s="14"/>
      <c r="BJ891" t="s">
        <v>171</v>
      </c>
      <c r="BK891" t="s">
        <v>166</v>
      </c>
      <c r="BN891" s="36">
        <v>299</v>
      </c>
      <c r="BO891" s="36">
        <v>299</v>
      </c>
      <c r="BP891">
        <f t="shared" si="70"/>
        <v>408</v>
      </c>
      <c r="BR891" s="38">
        <v>44733</v>
      </c>
      <c r="BS891" s="20" t="s">
        <v>167</v>
      </c>
      <c r="BT891" s="20" t="str">
        <f t="shared" si="69"/>
        <v>InCasa_COR22D888</v>
      </c>
    </row>
    <row r="892" spans="2:72" ht="18.75" customHeight="1" x14ac:dyDescent="0.25">
      <c r="B892" s="20">
        <f t="shared" si="71"/>
        <v>889</v>
      </c>
      <c r="C892" s="22" t="str">
        <f t="shared" si="72"/>
        <v>In Casa #889</v>
      </c>
      <c r="D892" t="str">
        <f t="shared" si="73"/>
        <v>COR22D889</v>
      </c>
      <c r="E892" s="56" t="s">
        <v>207</v>
      </c>
      <c r="F892" s="20">
        <v>1000</v>
      </c>
      <c r="G892" s="63" t="s">
        <v>201</v>
      </c>
      <c r="H892" s="23" t="s">
        <v>157</v>
      </c>
      <c r="J892" s="57" t="s">
        <v>192</v>
      </c>
      <c r="K892" s="22" t="s">
        <v>193</v>
      </c>
      <c r="L892" s="57" t="s">
        <v>158</v>
      </c>
      <c r="M892" s="22">
        <v>1</v>
      </c>
      <c r="V892" s="57" t="s">
        <v>194</v>
      </c>
      <c r="AW892" s="22"/>
      <c r="AX892" s="20" t="s">
        <v>23</v>
      </c>
      <c r="AY892" s="20">
        <v>10</v>
      </c>
      <c r="AZ892" s="20" t="s">
        <v>24</v>
      </c>
      <c r="BA892" s="20">
        <v>90</v>
      </c>
      <c r="BD892" s="14"/>
      <c r="BJ892" t="s">
        <v>171</v>
      </c>
      <c r="BK892" t="s">
        <v>166</v>
      </c>
      <c r="BN892" s="36">
        <v>299</v>
      </c>
      <c r="BO892" s="36">
        <v>299</v>
      </c>
      <c r="BP892">
        <f t="shared" si="70"/>
        <v>408</v>
      </c>
      <c r="BR892" s="38">
        <v>44733</v>
      </c>
      <c r="BS892" s="20" t="s">
        <v>167</v>
      </c>
      <c r="BT892" s="20" t="str">
        <f t="shared" si="69"/>
        <v>InCasa_COR22D889</v>
      </c>
    </row>
    <row r="893" spans="2:72" ht="18.75" customHeight="1" x14ac:dyDescent="0.25">
      <c r="B893" s="20">
        <f t="shared" si="71"/>
        <v>890</v>
      </c>
      <c r="C893" s="22" t="str">
        <f t="shared" si="72"/>
        <v>In Casa #890</v>
      </c>
      <c r="D893" t="str">
        <f t="shared" si="73"/>
        <v>COR22D890</v>
      </c>
      <c r="E893" s="56" t="s">
        <v>207</v>
      </c>
      <c r="F893" s="20">
        <v>1000</v>
      </c>
      <c r="G893" s="63" t="s">
        <v>201</v>
      </c>
      <c r="H893" s="23" t="s">
        <v>157</v>
      </c>
      <c r="J893" s="57" t="s">
        <v>192</v>
      </c>
      <c r="K893" s="22" t="s">
        <v>193</v>
      </c>
      <c r="L893" s="57" t="s">
        <v>158</v>
      </c>
      <c r="M893" s="22">
        <v>1</v>
      </c>
      <c r="V893" s="57" t="s">
        <v>194</v>
      </c>
      <c r="AW893" s="22"/>
      <c r="AX893" s="20" t="s">
        <v>23</v>
      </c>
      <c r="AY893" s="20">
        <v>10</v>
      </c>
      <c r="AZ893" s="20" t="s">
        <v>24</v>
      </c>
      <c r="BA893" s="20">
        <v>90</v>
      </c>
      <c r="BD893" s="14"/>
      <c r="BJ893" t="s">
        <v>171</v>
      </c>
      <c r="BK893" t="s">
        <v>166</v>
      </c>
      <c r="BN893" s="36">
        <v>299</v>
      </c>
      <c r="BO893" s="36">
        <v>299</v>
      </c>
      <c r="BP893">
        <f t="shared" si="70"/>
        <v>408</v>
      </c>
      <c r="BR893" s="38">
        <v>44733</v>
      </c>
      <c r="BS893" s="20" t="s">
        <v>167</v>
      </c>
      <c r="BT893" s="20" t="str">
        <f t="shared" si="69"/>
        <v>InCasa_COR22D890</v>
      </c>
    </row>
    <row r="894" spans="2:72" ht="18.75" customHeight="1" x14ac:dyDescent="0.25">
      <c r="B894" s="20">
        <f t="shared" si="71"/>
        <v>891</v>
      </c>
      <c r="C894" s="22" t="str">
        <f t="shared" si="72"/>
        <v>In Casa #891</v>
      </c>
      <c r="D894" t="str">
        <f t="shared" si="73"/>
        <v>COR22D891</v>
      </c>
      <c r="E894" s="56" t="s">
        <v>207</v>
      </c>
      <c r="F894" s="20">
        <v>1000</v>
      </c>
      <c r="G894" s="63" t="s">
        <v>201</v>
      </c>
      <c r="H894" s="23" t="s">
        <v>157</v>
      </c>
      <c r="J894" s="57" t="s">
        <v>192</v>
      </c>
      <c r="K894" s="22" t="s">
        <v>193</v>
      </c>
      <c r="L894" s="57" t="s">
        <v>158</v>
      </c>
      <c r="M894" s="22">
        <v>1</v>
      </c>
      <c r="V894" s="57" t="s">
        <v>194</v>
      </c>
      <c r="AW894" s="22"/>
      <c r="AX894" s="20" t="s">
        <v>23</v>
      </c>
      <c r="AY894" s="20">
        <v>10</v>
      </c>
      <c r="AZ894" s="20" t="s">
        <v>24</v>
      </c>
      <c r="BA894" s="20">
        <v>90</v>
      </c>
      <c r="BD894" s="14"/>
      <c r="BJ894" t="s">
        <v>171</v>
      </c>
      <c r="BK894" t="s">
        <v>166</v>
      </c>
      <c r="BN894" s="36">
        <v>299</v>
      </c>
      <c r="BO894" s="36">
        <v>299</v>
      </c>
      <c r="BP894">
        <f t="shared" si="70"/>
        <v>408</v>
      </c>
      <c r="BR894" s="38">
        <v>44733</v>
      </c>
      <c r="BS894" s="20" t="s">
        <v>167</v>
      </c>
      <c r="BT894" s="20" t="str">
        <f t="shared" si="69"/>
        <v>InCasa_COR22D891</v>
      </c>
    </row>
    <row r="895" spans="2:72" ht="18.75" customHeight="1" x14ac:dyDescent="0.25">
      <c r="B895" s="20">
        <f t="shared" si="71"/>
        <v>892</v>
      </c>
      <c r="C895" s="22" t="str">
        <f t="shared" si="72"/>
        <v>In Casa #892</v>
      </c>
      <c r="D895" t="str">
        <f t="shared" si="73"/>
        <v>COR22D892</v>
      </c>
      <c r="E895" s="56" t="s">
        <v>207</v>
      </c>
      <c r="F895" s="20">
        <v>1000</v>
      </c>
      <c r="G895" s="63" t="s">
        <v>201</v>
      </c>
      <c r="H895" s="23" t="s">
        <v>157</v>
      </c>
      <c r="J895" s="57" t="s">
        <v>192</v>
      </c>
      <c r="K895" s="22" t="s">
        <v>193</v>
      </c>
      <c r="L895" s="57" t="s">
        <v>158</v>
      </c>
      <c r="M895" s="22">
        <v>1</v>
      </c>
      <c r="V895" s="57" t="s">
        <v>194</v>
      </c>
      <c r="AW895" s="22"/>
      <c r="AX895" s="20" t="s">
        <v>23</v>
      </c>
      <c r="AY895" s="20">
        <v>10</v>
      </c>
      <c r="AZ895" s="20" t="s">
        <v>24</v>
      </c>
      <c r="BA895" s="20">
        <v>90</v>
      </c>
      <c r="BD895" s="14"/>
      <c r="BJ895" t="s">
        <v>171</v>
      </c>
      <c r="BK895" t="s">
        <v>166</v>
      </c>
      <c r="BN895" s="36">
        <v>299</v>
      </c>
      <c r="BO895" s="36">
        <v>299</v>
      </c>
      <c r="BP895">
        <f t="shared" si="70"/>
        <v>408</v>
      </c>
      <c r="BR895" s="38">
        <v>44733</v>
      </c>
      <c r="BS895" s="20" t="s">
        <v>167</v>
      </c>
      <c r="BT895" s="20" t="str">
        <f t="shared" si="69"/>
        <v>InCasa_COR22D892</v>
      </c>
    </row>
    <row r="896" spans="2:72" ht="18.75" customHeight="1" x14ac:dyDescent="0.25">
      <c r="B896" s="20">
        <f t="shared" si="71"/>
        <v>893</v>
      </c>
      <c r="C896" s="22" t="str">
        <f t="shared" si="72"/>
        <v>In Casa #893</v>
      </c>
      <c r="D896" t="str">
        <f t="shared" si="73"/>
        <v>COR22D893</v>
      </c>
      <c r="E896" s="56" t="s">
        <v>207</v>
      </c>
      <c r="F896" s="20">
        <v>1000</v>
      </c>
      <c r="G896" s="63" t="s">
        <v>201</v>
      </c>
      <c r="H896" s="23" t="s">
        <v>157</v>
      </c>
      <c r="J896" s="57" t="s">
        <v>192</v>
      </c>
      <c r="K896" s="22" t="s">
        <v>193</v>
      </c>
      <c r="L896" s="57" t="s">
        <v>158</v>
      </c>
      <c r="M896" s="22">
        <v>1</v>
      </c>
      <c r="V896" s="57" t="s">
        <v>194</v>
      </c>
      <c r="AW896" s="22"/>
      <c r="AX896" s="20" t="s">
        <v>23</v>
      </c>
      <c r="AY896" s="20">
        <v>10</v>
      </c>
      <c r="AZ896" s="20" t="s">
        <v>24</v>
      </c>
      <c r="BA896" s="20">
        <v>90</v>
      </c>
      <c r="BD896" s="14"/>
      <c r="BJ896" t="s">
        <v>171</v>
      </c>
      <c r="BK896" t="s">
        <v>166</v>
      </c>
      <c r="BN896" s="36">
        <v>299</v>
      </c>
      <c r="BO896" s="36">
        <v>299</v>
      </c>
      <c r="BP896">
        <f t="shared" si="70"/>
        <v>408</v>
      </c>
      <c r="BR896" s="38">
        <v>44733</v>
      </c>
      <c r="BS896" s="20" t="s">
        <v>167</v>
      </c>
      <c r="BT896" s="20" t="str">
        <f t="shared" si="69"/>
        <v>InCasa_COR22D893</v>
      </c>
    </row>
    <row r="897" spans="2:72" ht="18.75" customHeight="1" x14ac:dyDescent="0.25">
      <c r="B897" s="20">
        <f t="shared" si="71"/>
        <v>894</v>
      </c>
      <c r="C897" s="22" t="str">
        <f t="shared" si="72"/>
        <v>In Casa #894</v>
      </c>
      <c r="D897" t="str">
        <f t="shared" si="73"/>
        <v>COR22D894</v>
      </c>
      <c r="E897" s="56" t="s">
        <v>207</v>
      </c>
      <c r="F897" s="20">
        <v>1000</v>
      </c>
      <c r="G897" s="63" t="s">
        <v>201</v>
      </c>
      <c r="H897" s="23" t="s">
        <v>157</v>
      </c>
      <c r="J897" s="57" t="s">
        <v>192</v>
      </c>
      <c r="K897" s="22" t="s">
        <v>193</v>
      </c>
      <c r="L897" s="57" t="s">
        <v>158</v>
      </c>
      <c r="M897" s="22">
        <v>1</v>
      </c>
      <c r="V897" s="57" t="s">
        <v>194</v>
      </c>
      <c r="AW897" s="22"/>
      <c r="AX897" s="20" t="s">
        <v>23</v>
      </c>
      <c r="AY897" s="20">
        <v>10</v>
      </c>
      <c r="AZ897" s="20" t="s">
        <v>24</v>
      </c>
      <c r="BA897" s="20">
        <v>90</v>
      </c>
      <c r="BD897" s="14"/>
      <c r="BJ897" t="s">
        <v>171</v>
      </c>
      <c r="BK897" t="s">
        <v>166</v>
      </c>
      <c r="BN897" s="36">
        <v>299</v>
      </c>
      <c r="BO897" s="36">
        <v>299</v>
      </c>
      <c r="BP897">
        <f t="shared" si="70"/>
        <v>408</v>
      </c>
      <c r="BR897" s="38">
        <v>44733</v>
      </c>
      <c r="BS897" s="20" t="s">
        <v>167</v>
      </c>
      <c r="BT897" s="20" t="str">
        <f t="shared" si="69"/>
        <v>InCasa_COR22D894</v>
      </c>
    </row>
    <row r="898" spans="2:72" ht="18.75" customHeight="1" x14ac:dyDescent="0.25">
      <c r="B898" s="20">
        <f t="shared" si="71"/>
        <v>895</v>
      </c>
      <c r="C898" s="22" t="str">
        <f t="shared" si="72"/>
        <v>In Casa #895</v>
      </c>
      <c r="D898" t="str">
        <f t="shared" si="73"/>
        <v>COR22D895</v>
      </c>
      <c r="E898" s="56" t="s">
        <v>207</v>
      </c>
      <c r="F898" s="20">
        <v>1000</v>
      </c>
      <c r="G898" s="63" t="s">
        <v>201</v>
      </c>
      <c r="H898" s="23" t="s">
        <v>157</v>
      </c>
      <c r="J898" s="57" t="s">
        <v>192</v>
      </c>
      <c r="K898" s="22" t="s">
        <v>193</v>
      </c>
      <c r="L898" s="57" t="s">
        <v>158</v>
      </c>
      <c r="M898" s="22">
        <v>1</v>
      </c>
      <c r="V898" s="57" t="s">
        <v>194</v>
      </c>
      <c r="AW898" s="22"/>
      <c r="AX898" s="20" t="s">
        <v>23</v>
      </c>
      <c r="AY898" s="20">
        <v>10</v>
      </c>
      <c r="AZ898" s="20" t="s">
        <v>24</v>
      </c>
      <c r="BA898" s="20">
        <v>90</v>
      </c>
      <c r="BD898" s="14"/>
      <c r="BJ898" t="s">
        <v>171</v>
      </c>
      <c r="BK898" t="s">
        <v>166</v>
      </c>
      <c r="BN898" s="36">
        <v>299</v>
      </c>
      <c r="BO898" s="36">
        <v>299</v>
      </c>
      <c r="BP898">
        <f t="shared" si="70"/>
        <v>408</v>
      </c>
      <c r="BR898" s="38">
        <v>44733</v>
      </c>
      <c r="BS898" s="20" t="s">
        <v>167</v>
      </c>
      <c r="BT898" s="20" t="str">
        <f t="shared" si="69"/>
        <v>InCasa_COR22D895</v>
      </c>
    </row>
    <row r="899" spans="2:72" ht="18.75" customHeight="1" x14ac:dyDescent="0.25">
      <c r="B899" s="20">
        <f t="shared" si="71"/>
        <v>896</v>
      </c>
      <c r="C899" s="22" t="str">
        <f t="shared" si="72"/>
        <v>In Casa #896</v>
      </c>
      <c r="D899" t="str">
        <f t="shared" si="73"/>
        <v>COR22D896</v>
      </c>
      <c r="E899" s="56" t="s">
        <v>207</v>
      </c>
      <c r="F899" s="20">
        <v>1000</v>
      </c>
      <c r="G899" s="63" t="s">
        <v>201</v>
      </c>
      <c r="H899" s="23" t="s">
        <v>157</v>
      </c>
      <c r="J899" s="57" t="s">
        <v>192</v>
      </c>
      <c r="K899" s="22" t="s">
        <v>193</v>
      </c>
      <c r="L899" s="57" t="s">
        <v>158</v>
      </c>
      <c r="M899" s="22">
        <v>1</v>
      </c>
      <c r="V899" s="57" t="s">
        <v>194</v>
      </c>
      <c r="AW899" s="22"/>
      <c r="AX899" s="20" t="s">
        <v>23</v>
      </c>
      <c r="AY899" s="20">
        <v>10</v>
      </c>
      <c r="AZ899" s="20" t="s">
        <v>24</v>
      </c>
      <c r="BA899" s="20">
        <v>90</v>
      </c>
      <c r="BD899" s="14"/>
      <c r="BJ899" t="s">
        <v>171</v>
      </c>
      <c r="BK899" t="s">
        <v>166</v>
      </c>
      <c r="BN899" s="36">
        <v>299</v>
      </c>
      <c r="BO899" s="36">
        <v>299</v>
      </c>
      <c r="BP899">
        <f t="shared" si="70"/>
        <v>408</v>
      </c>
      <c r="BR899" s="38">
        <v>44733</v>
      </c>
      <c r="BS899" s="20" t="s">
        <v>167</v>
      </c>
      <c r="BT899" s="20" t="str">
        <f t="shared" si="69"/>
        <v>InCasa_COR22D896</v>
      </c>
    </row>
    <row r="900" spans="2:72" ht="18.75" customHeight="1" x14ac:dyDescent="0.25">
      <c r="B900" s="20">
        <f t="shared" si="71"/>
        <v>897</v>
      </c>
      <c r="C900" s="22" t="str">
        <f t="shared" si="72"/>
        <v>In Casa #897</v>
      </c>
      <c r="D900" t="str">
        <f t="shared" si="73"/>
        <v>COR22D897</v>
      </c>
      <c r="E900" s="56" t="s">
        <v>207</v>
      </c>
      <c r="F900" s="20">
        <v>1000</v>
      </c>
      <c r="G900" s="63" t="s">
        <v>201</v>
      </c>
      <c r="H900" s="23" t="s">
        <v>157</v>
      </c>
      <c r="J900" s="57" t="s">
        <v>192</v>
      </c>
      <c r="K900" s="22" t="s">
        <v>193</v>
      </c>
      <c r="L900" s="57" t="s">
        <v>158</v>
      </c>
      <c r="M900" s="22">
        <v>1</v>
      </c>
      <c r="V900" s="57" t="s">
        <v>194</v>
      </c>
      <c r="AW900" s="22"/>
      <c r="AX900" s="20" t="s">
        <v>23</v>
      </c>
      <c r="AY900" s="20">
        <v>10</v>
      </c>
      <c r="AZ900" s="20" t="s">
        <v>24</v>
      </c>
      <c r="BA900" s="20">
        <v>90</v>
      </c>
      <c r="BD900" s="14"/>
      <c r="BJ900" t="s">
        <v>171</v>
      </c>
      <c r="BK900" t="s">
        <v>166</v>
      </c>
      <c r="BN900" s="36">
        <v>299</v>
      </c>
      <c r="BO900" s="36">
        <v>299</v>
      </c>
      <c r="BP900">
        <f t="shared" si="70"/>
        <v>408</v>
      </c>
      <c r="BR900" s="38">
        <v>44733</v>
      </c>
      <c r="BS900" s="20" t="s">
        <v>167</v>
      </c>
      <c r="BT900" s="20" t="str">
        <f t="shared" ref="BT900:BT963" si="74">SUBSTITUTE(BJ900," ","") &amp; "_" &amp; D900</f>
        <v>InCasa_COR22D897</v>
      </c>
    </row>
    <row r="901" spans="2:72" ht="18.75" customHeight="1" x14ac:dyDescent="0.25">
      <c r="B901" s="20">
        <f t="shared" si="71"/>
        <v>898</v>
      </c>
      <c r="C901" s="22" t="str">
        <f t="shared" si="72"/>
        <v>In Casa #898</v>
      </c>
      <c r="D901" t="str">
        <f t="shared" si="73"/>
        <v>COR22D898</v>
      </c>
      <c r="E901" s="56" t="s">
        <v>207</v>
      </c>
      <c r="F901" s="20">
        <v>1000</v>
      </c>
      <c r="G901" s="63" t="s">
        <v>201</v>
      </c>
      <c r="H901" s="23" t="s">
        <v>157</v>
      </c>
      <c r="J901" s="57" t="s">
        <v>192</v>
      </c>
      <c r="K901" s="22" t="s">
        <v>193</v>
      </c>
      <c r="L901" s="57" t="s">
        <v>158</v>
      </c>
      <c r="M901" s="22">
        <v>1</v>
      </c>
      <c r="V901" s="57" t="s">
        <v>194</v>
      </c>
      <c r="AW901" s="22"/>
      <c r="AX901" s="20" t="s">
        <v>23</v>
      </c>
      <c r="AY901" s="20">
        <v>10</v>
      </c>
      <c r="AZ901" s="20" t="s">
        <v>24</v>
      </c>
      <c r="BA901" s="20">
        <v>90</v>
      </c>
      <c r="BD901" s="14"/>
      <c r="BJ901" t="s">
        <v>171</v>
      </c>
      <c r="BK901" t="s">
        <v>166</v>
      </c>
      <c r="BN901" s="36">
        <v>299</v>
      </c>
      <c r="BO901" s="36">
        <v>299</v>
      </c>
      <c r="BP901">
        <f t="shared" ref="BP901:BP964" si="75">24*17</f>
        <v>408</v>
      </c>
      <c r="BR901" s="38">
        <v>44733</v>
      </c>
      <c r="BS901" s="20" t="s">
        <v>167</v>
      </c>
      <c r="BT901" s="20" t="str">
        <f t="shared" si="74"/>
        <v>InCasa_COR22D898</v>
      </c>
    </row>
    <row r="902" spans="2:72" ht="18.75" customHeight="1" x14ac:dyDescent="0.25">
      <c r="B902" s="20">
        <f t="shared" ref="B902:B965" si="76">+B901+1</f>
        <v>899</v>
      </c>
      <c r="C902" s="22" t="str">
        <f t="shared" si="72"/>
        <v>In Casa #899</v>
      </c>
      <c r="D902" t="str">
        <f t="shared" si="73"/>
        <v>COR22D899</v>
      </c>
      <c r="E902" s="56" t="s">
        <v>207</v>
      </c>
      <c r="F902" s="20">
        <v>1000</v>
      </c>
      <c r="G902" s="63" t="s">
        <v>201</v>
      </c>
      <c r="H902" s="23" t="s">
        <v>157</v>
      </c>
      <c r="J902" s="57" t="s">
        <v>192</v>
      </c>
      <c r="K902" s="22" t="s">
        <v>193</v>
      </c>
      <c r="L902" s="57" t="s">
        <v>158</v>
      </c>
      <c r="M902" s="22">
        <v>1</v>
      </c>
      <c r="V902" s="57" t="s">
        <v>194</v>
      </c>
      <c r="AW902" s="22"/>
      <c r="AX902" s="20" t="s">
        <v>23</v>
      </c>
      <c r="AY902" s="20">
        <v>10</v>
      </c>
      <c r="AZ902" s="20" t="s">
        <v>24</v>
      </c>
      <c r="BA902" s="20">
        <v>90</v>
      </c>
      <c r="BD902" s="14"/>
      <c r="BJ902" t="s">
        <v>171</v>
      </c>
      <c r="BK902" t="s">
        <v>166</v>
      </c>
      <c r="BN902" s="36">
        <v>299</v>
      </c>
      <c r="BO902" s="36">
        <v>299</v>
      </c>
      <c r="BP902">
        <f t="shared" si="75"/>
        <v>408</v>
      </c>
      <c r="BR902" s="38">
        <v>44733</v>
      </c>
      <c r="BS902" s="20" t="s">
        <v>167</v>
      </c>
      <c r="BT902" s="20" t="str">
        <f t="shared" si="74"/>
        <v>InCasa_COR22D899</v>
      </c>
    </row>
    <row r="903" spans="2:72" ht="18.75" customHeight="1" x14ac:dyDescent="0.25">
      <c r="B903" s="20">
        <f t="shared" si="76"/>
        <v>900</v>
      </c>
      <c r="C903" s="22" t="str">
        <f t="shared" si="72"/>
        <v>In Casa #900</v>
      </c>
      <c r="D903" t="str">
        <f t="shared" si="73"/>
        <v>COR22D900</v>
      </c>
      <c r="E903" s="56" t="s">
        <v>207</v>
      </c>
      <c r="F903" s="20">
        <v>1000</v>
      </c>
      <c r="G903" s="63" t="s">
        <v>201</v>
      </c>
      <c r="H903" s="23" t="s">
        <v>157</v>
      </c>
      <c r="J903" s="57" t="s">
        <v>192</v>
      </c>
      <c r="K903" s="22" t="s">
        <v>193</v>
      </c>
      <c r="L903" s="57" t="s">
        <v>158</v>
      </c>
      <c r="M903" s="22">
        <v>1</v>
      </c>
      <c r="V903" s="57" t="s">
        <v>194</v>
      </c>
      <c r="AW903" s="22"/>
      <c r="AX903" s="20" t="s">
        <v>23</v>
      </c>
      <c r="AY903" s="20">
        <v>10</v>
      </c>
      <c r="AZ903" s="20" t="s">
        <v>24</v>
      </c>
      <c r="BA903" s="20">
        <v>90</v>
      </c>
      <c r="BD903" s="14"/>
      <c r="BJ903" t="s">
        <v>171</v>
      </c>
      <c r="BK903" t="s">
        <v>166</v>
      </c>
      <c r="BN903" s="36">
        <v>299</v>
      </c>
      <c r="BO903" s="36">
        <v>299</v>
      </c>
      <c r="BP903">
        <f t="shared" si="75"/>
        <v>408</v>
      </c>
      <c r="BR903" s="38">
        <v>44733</v>
      </c>
      <c r="BS903" s="20" t="s">
        <v>167</v>
      </c>
      <c r="BT903" s="20" t="str">
        <f t="shared" si="74"/>
        <v>InCasa_COR22D900</v>
      </c>
    </row>
    <row r="904" spans="2:72" ht="18.75" customHeight="1" x14ac:dyDescent="0.25">
      <c r="B904" s="20">
        <f t="shared" si="76"/>
        <v>901</v>
      </c>
      <c r="C904" s="22" t="str">
        <f t="shared" si="72"/>
        <v>In Casa #901</v>
      </c>
      <c r="D904" t="str">
        <f t="shared" si="73"/>
        <v>COR22D901</v>
      </c>
      <c r="E904" s="56" t="s">
        <v>207</v>
      </c>
      <c r="F904" s="20">
        <v>1000</v>
      </c>
      <c r="G904" s="63" t="s">
        <v>201</v>
      </c>
      <c r="H904" s="23" t="s">
        <v>157</v>
      </c>
      <c r="J904" s="57" t="s">
        <v>192</v>
      </c>
      <c r="K904" s="22" t="s">
        <v>193</v>
      </c>
      <c r="L904" s="57" t="s">
        <v>158</v>
      </c>
      <c r="M904" s="22">
        <v>1</v>
      </c>
      <c r="V904" s="57" t="s">
        <v>194</v>
      </c>
      <c r="AW904" s="22"/>
      <c r="AX904" s="20" t="s">
        <v>23</v>
      </c>
      <c r="AY904" s="20">
        <v>10</v>
      </c>
      <c r="AZ904" s="20" t="s">
        <v>24</v>
      </c>
      <c r="BA904" s="20">
        <v>90</v>
      </c>
      <c r="BD904" s="14"/>
      <c r="BJ904" t="s">
        <v>171</v>
      </c>
      <c r="BK904" t="s">
        <v>166</v>
      </c>
      <c r="BN904" s="36">
        <v>299</v>
      </c>
      <c r="BO904" s="36">
        <v>299</v>
      </c>
      <c r="BP904">
        <f t="shared" si="75"/>
        <v>408</v>
      </c>
      <c r="BR904" s="38">
        <v>44733</v>
      </c>
      <c r="BS904" s="20" t="s">
        <v>167</v>
      </c>
      <c r="BT904" s="20" t="str">
        <f t="shared" si="74"/>
        <v>InCasa_COR22D901</v>
      </c>
    </row>
    <row r="905" spans="2:72" ht="18.75" customHeight="1" x14ac:dyDescent="0.25">
      <c r="B905" s="20">
        <f t="shared" si="76"/>
        <v>902</v>
      </c>
      <c r="C905" s="22" t="str">
        <f t="shared" si="72"/>
        <v>In Casa #902</v>
      </c>
      <c r="D905" t="str">
        <f t="shared" si="73"/>
        <v>COR22D902</v>
      </c>
      <c r="E905" s="56" t="s">
        <v>207</v>
      </c>
      <c r="F905" s="20">
        <v>1000</v>
      </c>
      <c r="G905" s="63" t="s">
        <v>201</v>
      </c>
      <c r="H905" s="23" t="s">
        <v>157</v>
      </c>
      <c r="J905" s="57" t="s">
        <v>192</v>
      </c>
      <c r="K905" s="22" t="s">
        <v>193</v>
      </c>
      <c r="L905" s="57" t="s">
        <v>158</v>
      </c>
      <c r="M905" s="22">
        <v>1</v>
      </c>
      <c r="V905" s="57" t="s">
        <v>194</v>
      </c>
      <c r="AW905" s="22"/>
      <c r="AX905" s="20" t="s">
        <v>23</v>
      </c>
      <c r="AY905" s="20">
        <v>10</v>
      </c>
      <c r="AZ905" s="20" t="s">
        <v>24</v>
      </c>
      <c r="BA905" s="20">
        <v>90</v>
      </c>
      <c r="BD905" s="14"/>
      <c r="BJ905" t="s">
        <v>171</v>
      </c>
      <c r="BK905" t="s">
        <v>166</v>
      </c>
      <c r="BN905" s="36">
        <v>299</v>
      </c>
      <c r="BO905" s="36">
        <v>299</v>
      </c>
      <c r="BP905">
        <f t="shared" si="75"/>
        <v>408</v>
      </c>
      <c r="BR905" s="38">
        <v>44733</v>
      </c>
      <c r="BS905" s="20" t="s">
        <v>167</v>
      </c>
      <c r="BT905" s="20" t="str">
        <f t="shared" si="74"/>
        <v>InCasa_COR22D902</v>
      </c>
    </row>
    <row r="906" spans="2:72" ht="18.75" customHeight="1" x14ac:dyDescent="0.25">
      <c r="B906" s="20">
        <f t="shared" si="76"/>
        <v>903</v>
      </c>
      <c r="C906" s="22" t="str">
        <f t="shared" si="72"/>
        <v>In Casa #903</v>
      </c>
      <c r="D906" t="str">
        <f t="shared" si="73"/>
        <v>COR22D903</v>
      </c>
      <c r="E906" s="56" t="s">
        <v>207</v>
      </c>
      <c r="F906" s="20">
        <v>1000</v>
      </c>
      <c r="G906" s="63" t="s">
        <v>201</v>
      </c>
      <c r="H906" s="23" t="s">
        <v>157</v>
      </c>
      <c r="J906" s="57" t="s">
        <v>192</v>
      </c>
      <c r="K906" s="22" t="s">
        <v>193</v>
      </c>
      <c r="L906" s="57" t="s">
        <v>158</v>
      </c>
      <c r="M906" s="22">
        <v>1</v>
      </c>
      <c r="V906" s="57" t="s">
        <v>194</v>
      </c>
      <c r="AW906" s="22"/>
      <c r="AX906" s="20" t="s">
        <v>23</v>
      </c>
      <c r="AY906" s="20">
        <v>10</v>
      </c>
      <c r="AZ906" s="20" t="s">
        <v>24</v>
      </c>
      <c r="BA906" s="20">
        <v>90</v>
      </c>
      <c r="BD906" s="14"/>
      <c r="BJ906" t="s">
        <v>171</v>
      </c>
      <c r="BK906" t="s">
        <v>166</v>
      </c>
      <c r="BN906" s="36">
        <v>299</v>
      </c>
      <c r="BO906" s="36">
        <v>299</v>
      </c>
      <c r="BP906">
        <f t="shared" si="75"/>
        <v>408</v>
      </c>
      <c r="BR906" s="38">
        <v>44733</v>
      </c>
      <c r="BS906" s="20" t="s">
        <v>167</v>
      </c>
      <c r="BT906" s="20" t="str">
        <f t="shared" si="74"/>
        <v>InCasa_COR22D903</v>
      </c>
    </row>
    <row r="907" spans="2:72" ht="18.75" customHeight="1" x14ac:dyDescent="0.25">
      <c r="B907" s="20">
        <f t="shared" si="76"/>
        <v>904</v>
      </c>
      <c r="C907" s="22" t="str">
        <f t="shared" si="72"/>
        <v>In Casa #904</v>
      </c>
      <c r="D907" t="str">
        <f t="shared" si="73"/>
        <v>COR22D904</v>
      </c>
      <c r="E907" s="56" t="s">
        <v>207</v>
      </c>
      <c r="F907" s="20">
        <v>1000</v>
      </c>
      <c r="G907" s="63" t="s">
        <v>201</v>
      </c>
      <c r="H907" s="23" t="s">
        <v>157</v>
      </c>
      <c r="J907" s="57" t="s">
        <v>192</v>
      </c>
      <c r="K907" s="22" t="s">
        <v>193</v>
      </c>
      <c r="L907" s="57" t="s">
        <v>158</v>
      </c>
      <c r="M907" s="22">
        <v>1</v>
      </c>
      <c r="V907" s="57" t="s">
        <v>194</v>
      </c>
      <c r="AW907" s="22"/>
      <c r="AX907" s="20" t="s">
        <v>23</v>
      </c>
      <c r="AY907" s="20">
        <v>10</v>
      </c>
      <c r="AZ907" s="20" t="s">
        <v>24</v>
      </c>
      <c r="BA907" s="20">
        <v>90</v>
      </c>
      <c r="BD907" s="14"/>
      <c r="BJ907" t="s">
        <v>171</v>
      </c>
      <c r="BK907" t="s">
        <v>166</v>
      </c>
      <c r="BN907" s="36">
        <v>299</v>
      </c>
      <c r="BO907" s="36">
        <v>299</v>
      </c>
      <c r="BP907">
        <f t="shared" si="75"/>
        <v>408</v>
      </c>
      <c r="BR907" s="38">
        <v>44733</v>
      </c>
      <c r="BS907" s="20" t="s">
        <v>167</v>
      </c>
      <c r="BT907" s="20" t="str">
        <f t="shared" si="74"/>
        <v>InCasa_COR22D904</v>
      </c>
    </row>
    <row r="908" spans="2:72" ht="18.75" customHeight="1" x14ac:dyDescent="0.25">
      <c r="B908" s="20">
        <f t="shared" si="76"/>
        <v>905</v>
      </c>
      <c r="C908" s="22" t="str">
        <f t="shared" si="72"/>
        <v>In Casa #905</v>
      </c>
      <c r="D908" t="str">
        <f t="shared" si="73"/>
        <v>COR22D905</v>
      </c>
      <c r="E908" s="56" t="s">
        <v>207</v>
      </c>
      <c r="F908" s="20">
        <v>1000</v>
      </c>
      <c r="G908" s="63" t="s">
        <v>201</v>
      </c>
      <c r="H908" s="23" t="s">
        <v>157</v>
      </c>
      <c r="J908" s="57" t="s">
        <v>192</v>
      </c>
      <c r="K908" s="22" t="s">
        <v>193</v>
      </c>
      <c r="L908" s="57" t="s">
        <v>158</v>
      </c>
      <c r="M908" s="22">
        <v>1</v>
      </c>
      <c r="V908" s="57" t="s">
        <v>194</v>
      </c>
      <c r="AW908" s="22"/>
      <c r="AX908" s="20" t="s">
        <v>23</v>
      </c>
      <c r="AY908" s="20">
        <v>10</v>
      </c>
      <c r="AZ908" s="20" t="s">
        <v>24</v>
      </c>
      <c r="BA908" s="20">
        <v>90</v>
      </c>
      <c r="BD908" s="14"/>
      <c r="BJ908" t="s">
        <v>171</v>
      </c>
      <c r="BK908" t="s">
        <v>166</v>
      </c>
      <c r="BN908" s="36">
        <v>299</v>
      </c>
      <c r="BO908" s="36">
        <v>299</v>
      </c>
      <c r="BP908">
        <f t="shared" si="75"/>
        <v>408</v>
      </c>
      <c r="BR908" s="38">
        <v>44733</v>
      </c>
      <c r="BS908" s="20" t="s">
        <v>167</v>
      </c>
      <c r="BT908" s="20" t="str">
        <f t="shared" si="74"/>
        <v>InCasa_COR22D905</v>
      </c>
    </row>
    <row r="909" spans="2:72" ht="18.75" customHeight="1" x14ac:dyDescent="0.25">
      <c r="B909" s="20">
        <f t="shared" si="76"/>
        <v>906</v>
      </c>
      <c r="C909" s="22" t="str">
        <f t="shared" si="72"/>
        <v>In Casa #906</v>
      </c>
      <c r="D909" t="str">
        <f t="shared" si="73"/>
        <v>COR22D906</v>
      </c>
      <c r="E909" s="56" t="s">
        <v>207</v>
      </c>
      <c r="F909" s="20">
        <v>1000</v>
      </c>
      <c r="G909" s="63" t="s">
        <v>201</v>
      </c>
      <c r="H909" s="23" t="s">
        <v>157</v>
      </c>
      <c r="J909" s="57" t="s">
        <v>192</v>
      </c>
      <c r="K909" s="22" t="s">
        <v>193</v>
      </c>
      <c r="L909" s="57" t="s">
        <v>158</v>
      </c>
      <c r="M909" s="22">
        <v>1</v>
      </c>
      <c r="V909" s="57" t="s">
        <v>194</v>
      </c>
      <c r="AW909" s="22"/>
      <c r="AX909" s="20" t="s">
        <v>23</v>
      </c>
      <c r="AY909" s="20">
        <v>10</v>
      </c>
      <c r="AZ909" s="20" t="s">
        <v>24</v>
      </c>
      <c r="BA909" s="20">
        <v>90</v>
      </c>
      <c r="BD909" s="14"/>
      <c r="BJ909" t="s">
        <v>171</v>
      </c>
      <c r="BK909" t="s">
        <v>166</v>
      </c>
      <c r="BN909" s="36">
        <v>299</v>
      </c>
      <c r="BO909" s="36">
        <v>299</v>
      </c>
      <c r="BP909">
        <f t="shared" si="75"/>
        <v>408</v>
      </c>
      <c r="BR909" s="38">
        <v>44733</v>
      </c>
      <c r="BS909" s="20" t="s">
        <v>167</v>
      </c>
      <c r="BT909" s="20" t="str">
        <f t="shared" si="74"/>
        <v>InCasa_COR22D906</v>
      </c>
    </row>
    <row r="910" spans="2:72" ht="18.75" customHeight="1" x14ac:dyDescent="0.25">
      <c r="B910" s="20">
        <f t="shared" si="76"/>
        <v>907</v>
      </c>
      <c r="C910" s="22" t="str">
        <f t="shared" ref="C910:C973" si="77">+"In Casa #"&amp;B910</f>
        <v>In Casa #907</v>
      </c>
      <c r="D910" t="str">
        <f t="shared" ref="D910:D973" si="78">"COR22D"&amp;B910</f>
        <v>COR22D907</v>
      </c>
      <c r="E910" s="56" t="s">
        <v>207</v>
      </c>
      <c r="F910" s="20">
        <v>1000</v>
      </c>
      <c r="G910" s="63" t="s">
        <v>201</v>
      </c>
      <c r="H910" s="23" t="s">
        <v>157</v>
      </c>
      <c r="J910" s="57" t="s">
        <v>192</v>
      </c>
      <c r="K910" s="22" t="s">
        <v>193</v>
      </c>
      <c r="L910" s="57" t="s">
        <v>158</v>
      </c>
      <c r="M910" s="22">
        <v>1</v>
      </c>
      <c r="V910" s="57" t="s">
        <v>194</v>
      </c>
      <c r="AW910" s="22"/>
      <c r="AX910" s="20" t="s">
        <v>23</v>
      </c>
      <c r="AY910" s="20">
        <v>10</v>
      </c>
      <c r="AZ910" s="20" t="s">
        <v>24</v>
      </c>
      <c r="BA910" s="20">
        <v>90</v>
      </c>
      <c r="BD910" s="14"/>
      <c r="BJ910" t="s">
        <v>171</v>
      </c>
      <c r="BK910" t="s">
        <v>166</v>
      </c>
      <c r="BN910" s="36">
        <v>299</v>
      </c>
      <c r="BO910" s="36">
        <v>299</v>
      </c>
      <c r="BP910">
        <f t="shared" si="75"/>
        <v>408</v>
      </c>
      <c r="BR910" s="38">
        <v>44733</v>
      </c>
      <c r="BS910" s="20" t="s">
        <v>167</v>
      </c>
      <c r="BT910" s="20" t="str">
        <f t="shared" si="74"/>
        <v>InCasa_COR22D907</v>
      </c>
    </row>
    <row r="911" spans="2:72" ht="18.75" customHeight="1" x14ac:dyDescent="0.25">
      <c r="B911" s="20">
        <f t="shared" si="76"/>
        <v>908</v>
      </c>
      <c r="C911" s="22" t="str">
        <f t="shared" si="77"/>
        <v>In Casa #908</v>
      </c>
      <c r="D911" t="str">
        <f t="shared" si="78"/>
        <v>COR22D908</v>
      </c>
      <c r="E911" s="56" t="s">
        <v>207</v>
      </c>
      <c r="F911" s="20">
        <v>1000</v>
      </c>
      <c r="G911" s="63" t="s">
        <v>201</v>
      </c>
      <c r="H911" s="23" t="s">
        <v>157</v>
      </c>
      <c r="J911" s="57" t="s">
        <v>192</v>
      </c>
      <c r="K911" s="22" t="s">
        <v>193</v>
      </c>
      <c r="L911" s="57" t="s">
        <v>158</v>
      </c>
      <c r="M911" s="22">
        <v>1</v>
      </c>
      <c r="V911" s="57" t="s">
        <v>194</v>
      </c>
      <c r="AW911" s="22"/>
      <c r="AX911" s="20" t="s">
        <v>23</v>
      </c>
      <c r="AY911" s="20">
        <v>10</v>
      </c>
      <c r="AZ911" s="20" t="s">
        <v>24</v>
      </c>
      <c r="BA911" s="20">
        <v>90</v>
      </c>
      <c r="BD911" s="14"/>
      <c r="BJ911" t="s">
        <v>171</v>
      </c>
      <c r="BK911" t="s">
        <v>166</v>
      </c>
      <c r="BN911" s="36">
        <v>299</v>
      </c>
      <c r="BO911" s="36">
        <v>299</v>
      </c>
      <c r="BP911">
        <f t="shared" si="75"/>
        <v>408</v>
      </c>
      <c r="BR911" s="38">
        <v>44733</v>
      </c>
      <c r="BS911" s="20" t="s">
        <v>167</v>
      </c>
      <c r="BT911" s="20" t="str">
        <f t="shared" si="74"/>
        <v>InCasa_COR22D908</v>
      </c>
    </row>
    <row r="912" spans="2:72" ht="18.75" customHeight="1" x14ac:dyDescent="0.25">
      <c r="B912" s="20">
        <f t="shared" si="76"/>
        <v>909</v>
      </c>
      <c r="C912" s="22" t="str">
        <f t="shared" si="77"/>
        <v>In Casa #909</v>
      </c>
      <c r="D912" t="str">
        <f t="shared" si="78"/>
        <v>COR22D909</v>
      </c>
      <c r="E912" s="56" t="s">
        <v>207</v>
      </c>
      <c r="F912" s="20">
        <v>1000</v>
      </c>
      <c r="G912" s="63" t="s">
        <v>201</v>
      </c>
      <c r="H912" s="23" t="s">
        <v>157</v>
      </c>
      <c r="J912" s="57" t="s">
        <v>192</v>
      </c>
      <c r="K912" s="22" t="s">
        <v>193</v>
      </c>
      <c r="L912" s="57" t="s">
        <v>158</v>
      </c>
      <c r="M912" s="22">
        <v>1</v>
      </c>
      <c r="V912" s="57" t="s">
        <v>194</v>
      </c>
      <c r="AW912" s="22"/>
      <c r="AX912" s="20" t="s">
        <v>23</v>
      </c>
      <c r="AY912" s="20">
        <v>10</v>
      </c>
      <c r="AZ912" s="20" t="s">
        <v>24</v>
      </c>
      <c r="BA912" s="20">
        <v>90</v>
      </c>
      <c r="BD912" s="14"/>
      <c r="BJ912" t="s">
        <v>171</v>
      </c>
      <c r="BK912" t="s">
        <v>166</v>
      </c>
      <c r="BN912" s="36">
        <v>299</v>
      </c>
      <c r="BO912" s="36">
        <v>299</v>
      </c>
      <c r="BP912">
        <f t="shared" si="75"/>
        <v>408</v>
      </c>
      <c r="BR912" s="38">
        <v>44733</v>
      </c>
      <c r="BS912" s="20" t="s">
        <v>167</v>
      </c>
      <c r="BT912" s="20" t="str">
        <f t="shared" si="74"/>
        <v>InCasa_COR22D909</v>
      </c>
    </row>
    <row r="913" spans="2:72" ht="18.75" customHeight="1" x14ac:dyDescent="0.25">
      <c r="B913" s="20">
        <f t="shared" si="76"/>
        <v>910</v>
      </c>
      <c r="C913" s="22" t="str">
        <f t="shared" si="77"/>
        <v>In Casa #910</v>
      </c>
      <c r="D913" t="str">
        <f t="shared" si="78"/>
        <v>COR22D910</v>
      </c>
      <c r="E913" s="56" t="s">
        <v>207</v>
      </c>
      <c r="F913" s="20">
        <v>1000</v>
      </c>
      <c r="G913" s="63" t="s">
        <v>201</v>
      </c>
      <c r="H913" s="23" t="s">
        <v>157</v>
      </c>
      <c r="J913" s="57" t="s">
        <v>192</v>
      </c>
      <c r="K913" s="22" t="s">
        <v>193</v>
      </c>
      <c r="L913" s="57" t="s">
        <v>158</v>
      </c>
      <c r="M913" s="22">
        <v>1</v>
      </c>
      <c r="V913" s="57" t="s">
        <v>194</v>
      </c>
      <c r="AW913" s="22"/>
      <c r="AX913" s="20" t="s">
        <v>23</v>
      </c>
      <c r="AY913" s="20">
        <v>10</v>
      </c>
      <c r="AZ913" s="20" t="s">
        <v>24</v>
      </c>
      <c r="BA913" s="20">
        <v>90</v>
      </c>
      <c r="BD913" s="14"/>
      <c r="BJ913" t="s">
        <v>171</v>
      </c>
      <c r="BK913" t="s">
        <v>166</v>
      </c>
      <c r="BN913" s="36">
        <v>299</v>
      </c>
      <c r="BO913" s="36">
        <v>299</v>
      </c>
      <c r="BP913">
        <f t="shared" si="75"/>
        <v>408</v>
      </c>
      <c r="BR913" s="38">
        <v>44733</v>
      </c>
      <c r="BS913" s="20" t="s">
        <v>167</v>
      </c>
      <c r="BT913" s="20" t="str">
        <f t="shared" si="74"/>
        <v>InCasa_COR22D910</v>
      </c>
    </row>
    <row r="914" spans="2:72" ht="18.75" customHeight="1" x14ac:dyDescent="0.25">
      <c r="B914" s="20">
        <f t="shared" si="76"/>
        <v>911</v>
      </c>
      <c r="C914" s="22" t="str">
        <f t="shared" si="77"/>
        <v>In Casa #911</v>
      </c>
      <c r="D914" t="str">
        <f t="shared" si="78"/>
        <v>COR22D911</v>
      </c>
      <c r="E914" s="56" t="s">
        <v>207</v>
      </c>
      <c r="F914" s="20">
        <v>1000</v>
      </c>
      <c r="G914" s="63" t="s">
        <v>201</v>
      </c>
      <c r="H914" s="23" t="s">
        <v>157</v>
      </c>
      <c r="J914" s="57" t="s">
        <v>192</v>
      </c>
      <c r="K914" s="22" t="s">
        <v>193</v>
      </c>
      <c r="L914" s="57" t="s">
        <v>158</v>
      </c>
      <c r="M914" s="22">
        <v>1</v>
      </c>
      <c r="V914" s="57" t="s">
        <v>194</v>
      </c>
      <c r="AW914" s="22"/>
      <c r="AX914" s="20" t="s">
        <v>23</v>
      </c>
      <c r="AY914" s="20">
        <v>10</v>
      </c>
      <c r="AZ914" s="20" t="s">
        <v>24</v>
      </c>
      <c r="BA914" s="20">
        <v>90</v>
      </c>
      <c r="BD914" s="14"/>
      <c r="BJ914" t="s">
        <v>171</v>
      </c>
      <c r="BK914" t="s">
        <v>166</v>
      </c>
      <c r="BN914" s="36">
        <v>299</v>
      </c>
      <c r="BO914" s="36">
        <v>299</v>
      </c>
      <c r="BP914">
        <f t="shared" si="75"/>
        <v>408</v>
      </c>
      <c r="BR914" s="38">
        <v>44733</v>
      </c>
      <c r="BS914" s="20" t="s">
        <v>167</v>
      </c>
      <c r="BT914" s="20" t="str">
        <f t="shared" si="74"/>
        <v>InCasa_COR22D911</v>
      </c>
    </row>
    <row r="915" spans="2:72" ht="18.75" customHeight="1" x14ac:dyDescent="0.25">
      <c r="B915" s="20">
        <f t="shared" si="76"/>
        <v>912</v>
      </c>
      <c r="C915" s="22" t="str">
        <f t="shared" si="77"/>
        <v>In Casa #912</v>
      </c>
      <c r="D915" t="str">
        <f t="shared" si="78"/>
        <v>COR22D912</v>
      </c>
      <c r="E915" s="56" t="s">
        <v>207</v>
      </c>
      <c r="F915" s="20">
        <v>1000</v>
      </c>
      <c r="G915" s="63" t="s">
        <v>201</v>
      </c>
      <c r="H915" s="23" t="s">
        <v>157</v>
      </c>
      <c r="J915" s="57" t="s">
        <v>192</v>
      </c>
      <c r="K915" s="22" t="s">
        <v>193</v>
      </c>
      <c r="L915" s="57" t="s">
        <v>158</v>
      </c>
      <c r="M915" s="22">
        <v>1</v>
      </c>
      <c r="V915" s="57" t="s">
        <v>194</v>
      </c>
      <c r="AW915" s="22"/>
      <c r="AX915" s="20" t="s">
        <v>23</v>
      </c>
      <c r="AY915" s="20">
        <v>10</v>
      </c>
      <c r="AZ915" s="20" t="s">
        <v>24</v>
      </c>
      <c r="BA915" s="20">
        <v>90</v>
      </c>
      <c r="BD915" s="14"/>
      <c r="BJ915" t="s">
        <v>171</v>
      </c>
      <c r="BK915" t="s">
        <v>166</v>
      </c>
      <c r="BN915" s="36">
        <v>299</v>
      </c>
      <c r="BO915" s="36">
        <v>299</v>
      </c>
      <c r="BP915">
        <f t="shared" si="75"/>
        <v>408</v>
      </c>
      <c r="BR915" s="38">
        <v>44733</v>
      </c>
      <c r="BS915" s="20" t="s">
        <v>167</v>
      </c>
      <c r="BT915" s="20" t="str">
        <f t="shared" si="74"/>
        <v>InCasa_COR22D912</v>
      </c>
    </row>
    <row r="916" spans="2:72" ht="18.75" customHeight="1" x14ac:dyDescent="0.25">
      <c r="B916" s="20">
        <f t="shared" si="76"/>
        <v>913</v>
      </c>
      <c r="C916" s="22" t="str">
        <f t="shared" si="77"/>
        <v>In Casa #913</v>
      </c>
      <c r="D916" t="str">
        <f t="shared" si="78"/>
        <v>COR22D913</v>
      </c>
      <c r="E916" s="56" t="s">
        <v>207</v>
      </c>
      <c r="F916" s="20">
        <v>1000</v>
      </c>
      <c r="G916" s="63" t="s">
        <v>201</v>
      </c>
      <c r="H916" s="23" t="s">
        <v>157</v>
      </c>
      <c r="J916" s="57" t="s">
        <v>192</v>
      </c>
      <c r="K916" s="22" t="s">
        <v>193</v>
      </c>
      <c r="L916" s="57" t="s">
        <v>158</v>
      </c>
      <c r="M916" s="22">
        <v>1</v>
      </c>
      <c r="V916" s="57" t="s">
        <v>194</v>
      </c>
      <c r="AW916" s="22"/>
      <c r="AX916" s="20" t="s">
        <v>23</v>
      </c>
      <c r="AY916" s="20">
        <v>10</v>
      </c>
      <c r="AZ916" s="20" t="s">
        <v>24</v>
      </c>
      <c r="BA916" s="20">
        <v>90</v>
      </c>
      <c r="BD916" s="14"/>
      <c r="BJ916" t="s">
        <v>171</v>
      </c>
      <c r="BK916" t="s">
        <v>166</v>
      </c>
      <c r="BN916" s="36">
        <v>299</v>
      </c>
      <c r="BO916" s="36">
        <v>299</v>
      </c>
      <c r="BP916">
        <f t="shared" si="75"/>
        <v>408</v>
      </c>
      <c r="BR916" s="38">
        <v>44733</v>
      </c>
      <c r="BS916" s="20" t="s">
        <v>167</v>
      </c>
      <c r="BT916" s="20" t="str">
        <f t="shared" si="74"/>
        <v>InCasa_COR22D913</v>
      </c>
    </row>
    <row r="917" spans="2:72" ht="18.75" customHeight="1" x14ac:dyDescent="0.25">
      <c r="B917" s="20">
        <f t="shared" si="76"/>
        <v>914</v>
      </c>
      <c r="C917" s="22" t="str">
        <f t="shared" si="77"/>
        <v>In Casa #914</v>
      </c>
      <c r="D917" t="str">
        <f t="shared" si="78"/>
        <v>COR22D914</v>
      </c>
      <c r="E917" s="56" t="s">
        <v>207</v>
      </c>
      <c r="F917" s="20">
        <v>1000</v>
      </c>
      <c r="G917" s="63" t="s">
        <v>201</v>
      </c>
      <c r="H917" s="23" t="s">
        <v>157</v>
      </c>
      <c r="J917" s="57" t="s">
        <v>192</v>
      </c>
      <c r="K917" s="22" t="s">
        <v>193</v>
      </c>
      <c r="L917" s="57" t="s">
        <v>158</v>
      </c>
      <c r="M917" s="22">
        <v>1</v>
      </c>
      <c r="V917" s="57" t="s">
        <v>194</v>
      </c>
      <c r="AW917" s="22"/>
      <c r="AX917" s="20" t="s">
        <v>23</v>
      </c>
      <c r="AY917" s="20">
        <v>10</v>
      </c>
      <c r="AZ917" s="20" t="s">
        <v>24</v>
      </c>
      <c r="BA917" s="20">
        <v>90</v>
      </c>
      <c r="BD917" s="14"/>
      <c r="BJ917" t="s">
        <v>171</v>
      </c>
      <c r="BK917" t="s">
        <v>166</v>
      </c>
      <c r="BN917" s="36">
        <v>299</v>
      </c>
      <c r="BO917" s="36">
        <v>299</v>
      </c>
      <c r="BP917">
        <f t="shared" si="75"/>
        <v>408</v>
      </c>
      <c r="BR917" s="38">
        <v>44733</v>
      </c>
      <c r="BS917" s="20" t="s">
        <v>167</v>
      </c>
      <c r="BT917" s="20" t="str">
        <f t="shared" si="74"/>
        <v>InCasa_COR22D914</v>
      </c>
    </row>
    <row r="918" spans="2:72" ht="18.75" customHeight="1" x14ac:dyDescent="0.25">
      <c r="B918" s="20">
        <f t="shared" si="76"/>
        <v>915</v>
      </c>
      <c r="C918" s="22" t="str">
        <f t="shared" si="77"/>
        <v>In Casa #915</v>
      </c>
      <c r="D918" t="str">
        <f t="shared" si="78"/>
        <v>COR22D915</v>
      </c>
      <c r="E918" s="56" t="s">
        <v>207</v>
      </c>
      <c r="F918" s="20">
        <v>1000</v>
      </c>
      <c r="G918" s="63" t="s">
        <v>201</v>
      </c>
      <c r="H918" s="23" t="s">
        <v>157</v>
      </c>
      <c r="J918" s="57" t="s">
        <v>192</v>
      </c>
      <c r="K918" s="22" t="s">
        <v>193</v>
      </c>
      <c r="L918" s="57" t="s">
        <v>158</v>
      </c>
      <c r="M918" s="22">
        <v>1</v>
      </c>
      <c r="V918" s="57" t="s">
        <v>194</v>
      </c>
      <c r="AW918" s="22"/>
      <c r="AX918" s="20" t="s">
        <v>23</v>
      </c>
      <c r="AY918" s="20">
        <v>10</v>
      </c>
      <c r="AZ918" s="20" t="s">
        <v>24</v>
      </c>
      <c r="BA918" s="20">
        <v>90</v>
      </c>
      <c r="BD918" s="14"/>
      <c r="BJ918" t="s">
        <v>171</v>
      </c>
      <c r="BK918" t="s">
        <v>166</v>
      </c>
      <c r="BN918" s="36">
        <v>299</v>
      </c>
      <c r="BO918" s="36">
        <v>299</v>
      </c>
      <c r="BP918">
        <f t="shared" si="75"/>
        <v>408</v>
      </c>
      <c r="BR918" s="38">
        <v>44733</v>
      </c>
      <c r="BS918" s="20" t="s">
        <v>167</v>
      </c>
      <c r="BT918" s="20" t="str">
        <f t="shared" si="74"/>
        <v>InCasa_COR22D915</v>
      </c>
    </row>
    <row r="919" spans="2:72" ht="18.75" customHeight="1" x14ac:dyDescent="0.25">
      <c r="B919" s="20">
        <f t="shared" si="76"/>
        <v>916</v>
      </c>
      <c r="C919" s="22" t="str">
        <f t="shared" si="77"/>
        <v>In Casa #916</v>
      </c>
      <c r="D919" t="str">
        <f t="shared" si="78"/>
        <v>COR22D916</v>
      </c>
      <c r="E919" s="56" t="s">
        <v>207</v>
      </c>
      <c r="F919" s="20">
        <v>1000</v>
      </c>
      <c r="G919" s="63" t="s">
        <v>201</v>
      </c>
      <c r="H919" s="23" t="s">
        <v>157</v>
      </c>
      <c r="J919" s="57" t="s">
        <v>192</v>
      </c>
      <c r="K919" s="22" t="s">
        <v>193</v>
      </c>
      <c r="L919" s="57" t="s">
        <v>158</v>
      </c>
      <c r="M919" s="22">
        <v>1</v>
      </c>
      <c r="V919" s="57" t="s">
        <v>194</v>
      </c>
      <c r="AW919" s="22"/>
      <c r="AX919" s="20" t="s">
        <v>23</v>
      </c>
      <c r="AY919" s="20">
        <v>10</v>
      </c>
      <c r="AZ919" s="20" t="s">
        <v>24</v>
      </c>
      <c r="BA919" s="20">
        <v>90</v>
      </c>
      <c r="BD919" s="14"/>
      <c r="BJ919" t="s">
        <v>171</v>
      </c>
      <c r="BK919" t="s">
        <v>166</v>
      </c>
      <c r="BN919" s="36">
        <v>299</v>
      </c>
      <c r="BO919" s="36">
        <v>299</v>
      </c>
      <c r="BP919">
        <f t="shared" si="75"/>
        <v>408</v>
      </c>
      <c r="BR919" s="38">
        <v>44733</v>
      </c>
      <c r="BS919" s="20" t="s">
        <v>167</v>
      </c>
      <c r="BT919" s="20" t="str">
        <f t="shared" si="74"/>
        <v>InCasa_COR22D916</v>
      </c>
    </row>
    <row r="920" spans="2:72" ht="18.75" customHeight="1" x14ac:dyDescent="0.25">
      <c r="B920" s="20">
        <f t="shared" si="76"/>
        <v>917</v>
      </c>
      <c r="C920" s="22" t="str">
        <f t="shared" si="77"/>
        <v>In Casa #917</v>
      </c>
      <c r="D920" t="str">
        <f t="shared" si="78"/>
        <v>COR22D917</v>
      </c>
      <c r="E920" s="56" t="s">
        <v>207</v>
      </c>
      <c r="F920" s="20">
        <v>1000</v>
      </c>
      <c r="G920" s="63" t="s">
        <v>201</v>
      </c>
      <c r="H920" s="23" t="s">
        <v>157</v>
      </c>
      <c r="J920" s="57" t="s">
        <v>192</v>
      </c>
      <c r="K920" s="22" t="s">
        <v>193</v>
      </c>
      <c r="L920" s="57" t="s">
        <v>158</v>
      </c>
      <c r="M920" s="22">
        <v>1</v>
      </c>
      <c r="V920" s="57" t="s">
        <v>194</v>
      </c>
      <c r="AW920" s="22"/>
      <c r="AX920" s="20" t="s">
        <v>23</v>
      </c>
      <c r="AY920" s="20">
        <v>10</v>
      </c>
      <c r="AZ920" s="20" t="s">
        <v>24</v>
      </c>
      <c r="BA920" s="20">
        <v>90</v>
      </c>
      <c r="BD920" s="14"/>
      <c r="BJ920" t="s">
        <v>171</v>
      </c>
      <c r="BK920" t="s">
        <v>166</v>
      </c>
      <c r="BN920" s="36">
        <v>299</v>
      </c>
      <c r="BO920" s="36">
        <v>299</v>
      </c>
      <c r="BP920">
        <f t="shared" si="75"/>
        <v>408</v>
      </c>
      <c r="BR920" s="38">
        <v>44733</v>
      </c>
      <c r="BS920" s="20" t="s">
        <v>167</v>
      </c>
      <c r="BT920" s="20" t="str">
        <f t="shared" si="74"/>
        <v>InCasa_COR22D917</v>
      </c>
    </row>
    <row r="921" spans="2:72" ht="18.75" customHeight="1" x14ac:dyDescent="0.25">
      <c r="B921" s="20">
        <f t="shared" si="76"/>
        <v>918</v>
      </c>
      <c r="C921" s="22" t="str">
        <f t="shared" si="77"/>
        <v>In Casa #918</v>
      </c>
      <c r="D921" t="str">
        <f t="shared" si="78"/>
        <v>COR22D918</v>
      </c>
      <c r="E921" s="56" t="s">
        <v>207</v>
      </c>
      <c r="F921" s="20">
        <v>1000</v>
      </c>
      <c r="G921" s="63" t="s">
        <v>201</v>
      </c>
      <c r="H921" s="23" t="s">
        <v>157</v>
      </c>
      <c r="J921" s="57" t="s">
        <v>192</v>
      </c>
      <c r="K921" s="22" t="s">
        <v>193</v>
      </c>
      <c r="L921" s="57" t="s">
        <v>158</v>
      </c>
      <c r="M921" s="22">
        <v>1</v>
      </c>
      <c r="V921" s="57" t="s">
        <v>194</v>
      </c>
      <c r="AW921" s="22"/>
      <c r="AX921" s="20" t="s">
        <v>23</v>
      </c>
      <c r="AY921" s="20">
        <v>10</v>
      </c>
      <c r="AZ921" s="20" t="s">
        <v>24</v>
      </c>
      <c r="BA921" s="20">
        <v>90</v>
      </c>
      <c r="BD921" s="14"/>
      <c r="BJ921" t="s">
        <v>171</v>
      </c>
      <c r="BK921" t="s">
        <v>166</v>
      </c>
      <c r="BN921" s="36">
        <v>299</v>
      </c>
      <c r="BO921" s="36">
        <v>299</v>
      </c>
      <c r="BP921">
        <f t="shared" si="75"/>
        <v>408</v>
      </c>
      <c r="BR921" s="38">
        <v>44733</v>
      </c>
      <c r="BS921" s="20" t="s">
        <v>167</v>
      </c>
      <c r="BT921" s="20" t="str">
        <f t="shared" si="74"/>
        <v>InCasa_COR22D918</v>
      </c>
    </row>
    <row r="922" spans="2:72" ht="18.75" customHeight="1" x14ac:dyDescent="0.25">
      <c r="B922" s="20">
        <f t="shared" si="76"/>
        <v>919</v>
      </c>
      <c r="C922" s="22" t="str">
        <f t="shared" si="77"/>
        <v>In Casa #919</v>
      </c>
      <c r="D922" t="str">
        <f t="shared" si="78"/>
        <v>COR22D919</v>
      </c>
      <c r="E922" s="56" t="s">
        <v>207</v>
      </c>
      <c r="F922" s="20">
        <v>1000</v>
      </c>
      <c r="G922" s="63" t="s">
        <v>201</v>
      </c>
      <c r="H922" s="23" t="s">
        <v>157</v>
      </c>
      <c r="J922" s="57" t="s">
        <v>192</v>
      </c>
      <c r="K922" s="22" t="s">
        <v>193</v>
      </c>
      <c r="L922" s="57" t="s">
        <v>158</v>
      </c>
      <c r="M922" s="22">
        <v>1</v>
      </c>
      <c r="V922" s="57" t="s">
        <v>194</v>
      </c>
      <c r="AW922" s="22"/>
      <c r="AX922" s="20" t="s">
        <v>23</v>
      </c>
      <c r="AY922" s="20">
        <v>10</v>
      </c>
      <c r="AZ922" s="20" t="s">
        <v>24</v>
      </c>
      <c r="BA922" s="20">
        <v>90</v>
      </c>
      <c r="BD922" s="14"/>
      <c r="BJ922" t="s">
        <v>171</v>
      </c>
      <c r="BK922" t="s">
        <v>166</v>
      </c>
      <c r="BN922" s="36">
        <v>299</v>
      </c>
      <c r="BO922" s="36">
        <v>299</v>
      </c>
      <c r="BP922">
        <f t="shared" si="75"/>
        <v>408</v>
      </c>
      <c r="BR922" s="38">
        <v>44733</v>
      </c>
      <c r="BS922" s="20" t="s">
        <v>167</v>
      </c>
      <c r="BT922" s="20" t="str">
        <f t="shared" si="74"/>
        <v>InCasa_COR22D919</v>
      </c>
    </row>
    <row r="923" spans="2:72" ht="18.75" customHeight="1" x14ac:dyDescent="0.25">
      <c r="B923" s="20">
        <f t="shared" si="76"/>
        <v>920</v>
      </c>
      <c r="C923" s="22" t="str">
        <f t="shared" si="77"/>
        <v>In Casa #920</v>
      </c>
      <c r="D923" t="str">
        <f t="shared" si="78"/>
        <v>COR22D920</v>
      </c>
      <c r="E923" s="56" t="s">
        <v>207</v>
      </c>
      <c r="F923" s="20">
        <v>1000</v>
      </c>
      <c r="G923" s="63" t="s">
        <v>201</v>
      </c>
      <c r="H923" s="23" t="s">
        <v>157</v>
      </c>
      <c r="J923" s="57" t="s">
        <v>192</v>
      </c>
      <c r="K923" s="22" t="s">
        <v>193</v>
      </c>
      <c r="L923" s="57" t="s">
        <v>158</v>
      </c>
      <c r="M923" s="22">
        <v>1</v>
      </c>
      <c r="V923" s="57" t="s">
        <v>194</v>
      </c>
      <c r="AW923" s="22"/>
      <c r="AX923" s="20" t="s">
        <v>23</v>
      </c>
      <c r="AY923" s="20">
        <v>10</v>
      </c>
      <c r="AZ923" s="20" t="s">
        <v>24</v>
      </c>
      <c r="BA923" s="20">
        <v>90</v>
      </c>
      <c r="BD923" s="14"/>
      <c r="BJ923" t="s">
        <v>171</v>
      </c>
      <c r="BK923" t="s">
        <v>166</v>
      </c>
      <c r="BN923" s="36">
        <v>299</v>
      </c>
      <c r="BO923" s="36">
        <v>299</v>
      </c>
      <c r="BP923">
        <f t="shared" si="75"/>
        <v>408</v>
      </c>
      <c r="BR923" s="38">
        <v>44733</v>
      </c>
      <c r="BS923" s="20" t="s">
        <v>167</v>
      </c>
      <c r="BT923" s="20" t="str">
        <f t="shared" si="74"/>
        <v>InCasa_COR22D920</v>
      </c>
    </row>
    <row r="924" spans="2:72" ht="18.75" customHeight="1" x14ac:dyDescent="0.25">
      <c r="B924" s="20">
        <f t="shared" si="76"/>
        <v>921</v>
      </c>
      <c r="C924" s="22" t="str">
        <f t="shared" si="77"/>
        <v>In Casa #921</v>
      </c>
      <c r="D924" t="str">
        <f t="shared" si="78"/>
        <v>COR22D921</v>
      </c>
      <c r="E924" s="56" t="s">
        <v>207</v>
      </c>
      <c r="F924" s="20">
        <v>1000</v>
      </c>
      <c r="G924" s="63" t="s">
        <v>201</v>
      </c>
      <c r="H924" s="23" t="s">
        <v>157</v>
      </c>
      <c r="J924" s="57" t="s">
        <v>192</v>
      </c>
      <c r="K924" s="22" t="s">
        <v>193</v>
      </c>
      <c r="L924" s="57" t="s">
        <v>158</v>
      </c>
      <c r="M924" s="22">
        <v>1</v>
      </c>
      <c r="V924" s="57" t="s">
        <v>194</v>
      </c>
      <c r="AW924" s="22"/>
      <c r="AX924" s="20" t="s">
        <v>23</v>
      </c>
      <c r="AY924" s="20">
        <v>10</v>
      </c>
      <c r="AZ924" s="20" t="s">
        <v>24</v>
      </c>
      <c r="BA924" s="20">
        <v>90</v>
      </c>
      <c r="BD924" s="14"/>
      <c r="BJ924" t="s">
        <v>171</v>
      </c>
      <c r="BK924" t="s">
        <v>166</v>
      </c>
      <c r="BN924" s="36">
        <v>299</v>
      </c>
      <c r="BO924" s="36">
        <v>299</v>
      </c>
      <c r="BP924">
        <f t="shared" si="75"/>
        <v>408</v>
      </c>
      <c r="BR924" s="38">
        <v>44733</v>
      </c>
      <c r="BS924" s="20" t="s">
        <v>167</v>
      </c>
      <c r="BT924" s="20" t="str">
        <f t="shared" si="74"/>
        <v>InCasa_COR22D921</v>
      </c>
    </row>
    <row r="925" spans="2:72" ht="18.75" customHeight="1" x14ac:dyDescent="0.25">
      <c r="B925" s="20">
        <f t="shared" si="76"/>
        <v>922</v>
      </c>
      <c r="C925" s="22" t="str">
        <f t="shared" si="77"/>
        <v>In Casa #922</v>
      </c>
      <c r="D925" t="str">
        <f t="shared" si="78"/>
        <v>COR22D922</v>
      </c>
      <c r="E925" s="56" t="s">
        <v>207</v>
      </c>
      <c r="F925" s="20">
        <v>1000</v>
      </c>
      <c r="G925" s="63" t="s">
        <v>201</v>
      </c>
      <c r="H925" s="23" t="s">
        <v>157</v>
      </c>
      <c r="J925" s="57" t="s">
        <v>192</v>
      </c>
      <c r="K925" s="22" t="s">
        <v>193</v>
      </c>
      <c r="L925" s="57" t="s">
        <v>158</v>
      </c>
      <c r="M925" s="22">
        <v>1</v>
      </c>
      <c r="V925" s="57" t="s">
        <v>194</v>
      </c>
      <c r="AW925" s="22"/>
      <c r="AX925" s="20" t="s">
        <v>23</v>
      </c>
      <c r="AY925" s="20">
        <v>10</v>
      </c>
      <c r="AZ925" s="20" t="s">
        <v>24</v>
      </c>
      <c r="BA925" s="20">
        <v>90</v>
      </c>
      <c r="BD925" s="14"/>
      <c r="BJ925" t="s">
        <v>171</v>
      </c>
      <c r="BK925" t="s">
        <v>166</v>
      </c>
      <c r="BN925" s="36">
        <v>299</v>
      </c>
      <c r="BO925" s="36">
        <v>299</v>
      </c>
      <c r="BP925">
        <f t="shared" si="75"/>
        <v>408</v>
      </c>
      <c r="BR925" s="38">
        <v>44733</v>
      </c>
      <c r="BS925" s="20" t="s">
        <v>167</v>
      </c>
      <c r="BT925" s="20" t="str">
        <f t="shared" si="74"/>
        <v>InCasa_COR22D922</v>
      </c>
    </row>
    <row r="926" spans="2:72" ht="18.75" customHeight="1" x14ac:dyDescent="0.25">
      <c r="B926" s="20">
        <f t="shared" si="76"/>
        <v>923</v>
      </c>
      <c r="C926" s="22" t="str">
        <f t="shared" si="77"/>
        <v>In Casa #923</v>
      </c>
      <c r="D926" t="str">
        <f t="shared" si="78"/>
        <v>COR22D923</v>
      </c>
      <c r="E926" s="56" t="s">
        <v>207</v>
      </c>
      <c r="F926" s="20">
        <v>1000</v>
      </c>
      <c r="G926" s="63" t="s">
        <v>201</v>
      </c>
      <c r="H926" s="23" t="s">
        <v>157</v>
      </c>
      <c r="J926" s="57" t="s">
        <v>192</v>
      </c>
      <c r="K926" s="22" t="s">
        <v>193</v>
      </c>
      <c r="L926" s="57" t="s">
        <v>158</v>
      </c>
      <c r="M926" s="22">
        <v>1</v>
      </c>
      <c r="V926" s="57" t="s">
        <v>194</v>
      </c>
      <c r="AW926" s="22"/>
      <c r="AX926" s="20" t="s">
        <v>23</v>
      </c>
      <c r="AY926" s="20">
        <v>10</v>
      </c>
      <c r="AZ926" s="20" t="s">
        <v>24</v>
      </c>
      <c r="BA926" s="20">
        <v>90</v>
      </c>
      <c r="BD926" s="14"/>
      <c r="BJ926" t="s">
        <v>171</v>
      </c>
      <c r="BK926" t="s">
        <v>166</v>
      </c>
      <c r="BN926" s="36">
        <v>299</v>
      </c>
      <c r="BO926" s="36">
        <v>299</v>
      </c>
      <c r="BP926">
        <f t="shared" si="75"/>
        <v>408</v>
      </c>
      <c r="BR926" s="38">
        <v>44733</v>
      </c>
      <c r="BS926" s="20" t="s">
        <v>167</v>
      </c>
      <c r="BT926" s="20" t="str">
        <f t="shared" si="74"/>
        <v>InCasa_COR22D923</v>
      </c>
    </row>
    <row r="927" spans="2:72" ht="18.75" customHeight="1" x14ac:dyDescent="0.25">
      <c r="B927" s="20">
        <f t="shared" si="76"/>
        <v>924</v>
      </c>
      <c r="C927" s="22" t="str">
        <f t="shared" si="77"/>
        <v>In Casa #924</v>
      </c>
      <c r="D927" t="str">
        <f t="shared" si="78"/>
        <v>COR22D924</v>
      </c>
      <c r="E927" s="56" t="s">
        <v>207</v>
      </c>
      <c r="F927" s="20">
        <v>1000</v>
      </c>
      <c r="G927" s="63" t="s">
        <v>201</v>
      </c>
      <c r="H927" s="23" t="s">
        <v>157</v>
      </c>
      <c r="J927" s="57" t="s">
        <v>192</v>
      </c>
      <c r="K927" s="22" t="s">
        <v>193</v>
      </c>
      <c r="L927" s="57" t="s">
        <v>158</v>
      </c>
      <c r="M927" s="22">
        <v>1</v>
      </c>
      <c r="V927" s="57" t="s">
        <v>194</v>
      </c>
      <c r="AW927" s="22"/>
      <c r="AX927" s="20" t="s">
        <v>23</v>
      </c>
      <c r="AY927" s="20">
        <v>10</v>
      </c>
      <c r="AZ927" s="20" t="s">
        <v>24</v>
      </c>
      <c r="BA927" s="20">
        <v>90</v>
      </c>
      <c r="BD927" s="14"/>
      <c r="BJ927" t="s">
        <v>171</v>
      </c>
      <c r="BK927" t="s">
        <v>166</v>
      </c>
      <c r="BN927" s="36">
        <v>299</v>
      </c>
      <c r="BO927" s="36">
        <v>299</v>
      </c>
      <c r="BP927">
        <f t="shared" si="75"/>
        <v>408</v>
      </c>
      <c r="BR927" s="38">
        <v>44733</v>
      </c>
      <c r="BS927" s="20" t="s">
        <v>167</v>
      </c>
      <c r="BT927" s="20" t="str">
        <f t="shared" si="74"/>
        <v>InCasa_COR22D924</v>
      </c>
    </row>
    <row r="928" spans="2:72" ht="18.75" customHeight="1" x14ac:dyDescent="0.25">
      <c r="B928" s="20">
        <f t="shared" si="76"/>
        <v>925</v>
      </c>
      <c r="C928" s="22" t="str">
        <f t="shared" si="77"/>
        <v>In Casa #925</v>
      </c>
      <c r="D928" t="str">
        <f t="shared" si="78"/>
        <v>COR22D925</v>
      </c>
      <c r="E928" s="56" t="s">
        <v>207</v>
      </c>
      <c r="F928" s="20">
        <v>1000</v>
      </c>
      <c r="G928" s="63" t="s">
        <v>201</v>
      </c>
      <c r="H928" s="23" t="s">
        <v>157</v>
      </c>
      <c r="J928" s="57" t="s">
        <v>192</v>
      </c>
      <c r="K928" s="22" t="s">
        <v>193</v>
      </c>
      <c r="L928" s="57" t="s">
        <v>158</v>
      </c>
      <c r="M928" s="22">
        <v>1</v>
      </c>
      <c r="V928" s="57" t="s">
        <v>194</v>
      </c>
      <c r="AW928" s="22"/>
      <c r="AX928" s="20" t="s">
        <v>23</v>
      </c>
      <c r="AY928" s="20">
        <v>10</v>
      </c>
      <c r="AZ928" s="20" t="s">
        <v>24</v>
      </c>
      <c r="BA928" s="20">
        <v>90</v>
      </c>
      <c r="BD928" s="14"/>
      <c r="BJ928" t="s">
        <v>171</v>
      </c>
      <c r="BK928" t="s">
        <v>166</v>
      </c>
      <c r="BN928" s="36">
        <v>299</v>
      </c>
      <c r="BO928" s="36">
        <v>299</v>
      </c>
      <c r="BP928">
        <f t="shared" si="75"/>
        <v>408</v>
      </c>
      <c r="BR928" s="38">
        <v>44733</v>
      </c>
      <c r="BS928" s="20" t="s">
        <v>167</v>
      </c>
      <c r="BT928" s="20" t="str">
        <f t="shared" si="74"/>
        <v>InCasa_COR22D925</v>
      </c>
    </row>
    <row r="929" spans="2:72" ht="18.75" customHeight="1" x14ac:dyDescent="0.25">
      <c r="B929" s="20">
        <f t="shared" si="76"/>
        <v>926</v>
      </c>
      <c r="C929" s="22" t="str">
        <f t="shared" si="77"/>
        <v>In Casa #926</v>
      </c>
      <c r="D929" t="str">
        <f t="shared" si="78"/>
        <v>COR22D926</v>
      </c>
      <c r="E929" s="56" t="s">
        <v>207</v>
      </c>
      <c r="F929" s="20">
        <v>1000</v>
      </c>
      <c r="G929" s="63" t="s">
        <v>201</v>
      </c>
      <c r="H929" s="23" t="s">
        <v>157</v>
      </c>
      <c r="J929" s="57" t="s">
        <v>192</v>
      </c>
      <c r="K929" s="22" t="s">
        <v>193</v>
      </c>
      <c r="L929" s="57" t="s">
        <v>158</v>
      </c>
      <c r="M929" s="22">
        <v>1</v>
      </c>
      <c r="V929" s="57" t="s">
        <v>194</v>
      </c>
      <c r="AW929" s="22"/>
      <c r="AX929" s="20" t="s">
        <v>23</v>
      </c>
      <c r="AY929" s="20">
        <v>10</v>
      </c>
      <c r="AZ929" s="20" t="s">
        <v>24</v>
      </c>
      <c r="BA929" s="20">
        <v>90</v>
      </c>
      <c r="BD929" s="14"/>
      <c r="BJ929" t="s">
        <v>171</v>
      </c>
      <c r="BK929" t="s">
        <v>166</v>
      </c>
      <c r="BN929" s="36">
        <v>299</v>
      </c>
      <c r="BO929" s="36">
        <v>299</v>
      </c>
      <c r="BP929">
        <f t="shared" si="75"/>
        <v>408</v>
      </c>
      <c r="BR929" s="38">
        <v>44733</v>
      </c>
      <c r="BS929" s="20" t="s">
        <v>167</v>
      </c>
      <c r="BT929" s="20" t="str">
        <f t="shared" si="74"/>
        <v>InCasa_COR22D926</v>
      </c>
    </row>
    <row r="930" spans="2:72" ht="18.75" customHeight="1" x14ac:dyDescent="0.25">
      <c r="B930" s="20">
        <f t="shared" si="76"/>
        <v>927</v>
      </c>
      <c r="C930" s="22" t="str">
        <f t="shared" si="77"/>
        <v>In Casa #927</v>
      </c>
      <c r="D930" t="str">
        <f t="shared" si="78"/>
        <v>COR22D927</v>
      </c>
      <c r="E930" s="56" t="s">
        <v>207</v>
      </c>
      <c r="F930" s="20">
        <v>1000</v>
      </c>
      <c r="G930" s="63" t="s">
        <v>201</v>
      </c>
      <c r="H930" s="23" t="s">
        <v>157</v>
      </c>
      <c r="J930" s="57" t="s">
        <v>192</v>
      </c>
      <c r="K930" s="22" t="s">
        <v>193</v>
      </c>
      <c r="L930" s="57" t="s">
        <v>158</v>
      </c>
      <c r="M930" s="22">
        <v>1</v>
      </c>
      <c r="V930" s="57" t="s">
        <v>194</v>
      </c>
      <c r="AW930" s="22"/>
      <c r="AX930" s="20" t="s">
        <v>23</v>
      </c>
      <c r="AY930" s="20">
        <v>10</v>
      </c>
      <c r="AZ930" s="20" t="s">
        <v>24</v>
      </c>
      <c r="BA930" s="20">
        <v>90</v>
      </c>
      <c r="BD930" s="14"/>
      <c r="BJ930" t="s">
        <v>171</v>
      </c>
      <c r="BK930" t="s">
        <v>166</v>
      </c>
      <c r="BN930" s="36">
        <v>299</v>
      </c>
      <c r="BO930" s="36">
        <v>299</v>
      </c>
      <c r="BP930">
        <f t="shared" si="75"/>
        <v>408</v>
      </c>
      <c r="BR930" s="38">
        <v>44733</v>
      </c>
      <c r="BS930" s="20" t="s">
        <v>167</v>
      </c>
      <c r="BT930" s="20" t="str">
        <f t="shared" si="74"/>
        <v>InCasa_COR22D927</v>
      </c>
    </row>
    <row r="931" spans="2:72" ht="18.75" customHeight="1" x14ac:dyDescent="0.25">
      <c r="B931" s="20">
        <f t="shared" si="76"/>
        <v>928</v>
      </c>
      <c r="C931" s="22" t="str">
        <f t="shared" si="77"/>
        <v>In Casa #928</v>
      </c>
      <c r="D931" t="str">
        <f t="shared" si="78"/>
        <v>COR22D928</v>
      </c>
      <c r="E931" s="56" t="s">
        <v>207</v>
      </c>
      <c r="F931" s="20">
        <v>1000</v>
      </c>
      <c r="G931" s="63" t="s">
        <v>201</v>
      </c>
      <c r="H931" s="23" t="s">
        <v>157</v>
      </c>
      <c r="J931" s="57" t="s">
        <v>192</v>
      </c>
      <c r="K931" s="22" t="s">
        <v>193</v>
      </c>
      <c r="L931" s="57" t="s">
        <v>158</v>
      </c>
      <c r="M931" s="22">
        <v>1</v>
      </c>
      <c r="V931" s="57" t="s">
        <v>194</v>
      </c>
      <c r="AW931" s="22"/>
      <c r="AX931" s="20" t="s">
        <v>23</v>
      </c>
      <c r="AY931" s="20">
        <v>10</v>
      </c>
      <c r="AZ931" s="20" t="s">
        <v>24</v>
      </c>
      <c r="BA931" s="20">
        <v>90</v>
      </c>
      <c r="BD931" s="14"/>
      <c r="BJ931" t="s">
        <v>171</v>
      </c>
      <c r="BK931" t="s">
        <v>166</v>
      </c>
      <c r="BN931" s="36">
        <v>299</v>
      </c>
      <c r="BO931" s="36">
        <v>299</v>
      </c>
      <c r="BP931">
        <f t="shared" si="75"/>
        <v>408</v>
      </c>
      <c r="BR931" s="38">
        <v>44733</v>
      </c>
      <c r="BS931" s="20" t="s">
        <v>167</v>
      </c>
      <c r="BT931" s="20" t="str">
        <f t="shared" si="74"/>
        <v>InCasa_COR22D928</v>
      </c>
    </row>
    <row r="932" spans="2:72" ht="18.75" customHeight="1" x14ac:dyDescent="0.25">
      <c r="B932" s="20">
        <f t="shared" si="76"/>
        <v>929</v>
      </c>
      <c r="C932" s="22" t="str">
        <f t="shared" si="77"/>
        <v>In Casa #929</v>
      </c>
      <c r="D932" t="str">
        <f t="shared" si="78"/>
        <v>COR22D929</v>
      </c>
      <c r="E932" s="56" t="s">
        <v>207</v>
      </c>
      <c r="F932" s="20">
        <v>1000</v>
      </c>
      <c r="G932" s="63" t="s">
        <v>201</v>
      </c>
      <c r="H932" s="23" t="s">
        <v>157</v>
      </c>
      <c r="J932" s="57" t="s">
        <v>192</v>
      </c>
      <c r="K932" s="22" t="s">
        <v>193</v>
      </c>
      <c r="L932" s="57" t="s">
        <v>158</v>
      </c>
      <c r="M932" s="22">
        <v>1</v>
      </c>
      <c r="V932" s="57" t="s">
        <v>194</v>
      </c>
      <c r="AW932" s="22"/>
      <c r="AX932" s="20" t="s">
        <v>23</v>
      </c>
      <c r="AY932" s="20">
        <v>10</v>
      </c>
      <c r="AZ932" s="20" t="s">
        <v>24</v>
      </c>
      <c r="BA932" s="20">
        <v>90</v>
      </c>
      <c r="BD932" s="14"/>
      <c r="BJ932" t="s">
        <v>171</v>
      </c>
      <c r="BK932" t="s">
        <v>166</v>
      </c>
      <c r="BN932" s="36">
        <v>299</v>
      </c>
      <c r="BO932" s="36">
        <v>299</v>
      </c>
      <c r="BP932">
        <f t="shared" si="75"/>
        <v>408</v>
      </c>
      <c r="BR932" s="38">
        <v>44733</v>
      </c>
      <c r="BS932" s="20" t="s">
        <v>167</v>
      </c>
      <c r="BT932" s="20" t="str">
        <f t="shared" si="74"/>
        <v>InCasa_COR22D929</v>
      </c>
    </row>
    <row r="933" spans="2:72" ht="18.75" customHeight="1" x14ac:dyDescent="0.25">
      <c r="B933" s="20">
        <f t="shared" si="76"/>
        <v>930</v>
      </c>
      <c r="C933" s="22" t="str">
        <f t="shared" si="77"/>
        <v>In Casa #930</v>
      </c>
      <c r="D933" t="str">
        <f t="shared" si="78"/>
        <v>COR22D930</v>
      </c>
      <c r="E933" s="56" t="s">
        <v>207</v>
      </c>
      <c r="F933" s="20">
        <v>1000</v>
      </c>
      <c r="G933" s="63" t="s">
        <v>201</v>
      </c>
      <c r="H933" s="23" t="s">
        <v>157</v>
      </c>
      <c r="J933" s="57" t="s">
        <v>192</v>
      </c>
      <c r="K933" s="22" t="s">
        <v>193</v>
      </c>
      <c r="L933" s="57" t="s">
        <v>158</v>
      </c>
      <c r="M933" s="22">
        <v>1</v>
      </c>
      <c r="V933" s="57" t="s">
        <v>194</v>
      </c>
      <c r="AW933" s="22"/>
      <c r="AX933" s="20" t="s">
        <v>23</v>
      </c>
      <c r="AY933" s="20">
        <v>10</v>
      </c>
      <c r="AZ933" s="20" t="s">
        <v>24</v>
      </c>
      <c r="BA933" s="20">
        <v>90</v>
      </c>
      <c r="BD933" s="14"/>
      <c r="BJ933" t="s">
        <v>171</v>
      </c>
      <c r="BK933" t="s">
        <v>166</v>
      </c>
      <c r="BN933" s="36">
        <v>299</v>
      </c>
      <c r="BO933" s="36">
        <v>299</v>
      </c>
      <c r="BP933">
        <f t="shared" si="75"/>
        <v>408</v>
      </c>
      <c r="BR933" s="38">
        <v>44733</v>
      </c>
      <c r="BS933" s="20" t="s">
        <v>167</v>
      </c>
      <c r="BT933" s="20" t="str">
        <f t="shared" si="74"/>
        <v>InCasa_COR22D930</v>
      </c>
    </row>
    <row r="934" spans="2:72" ht="18.75" customHeight="1" x14ac:dyDescent="0.25">
      <c r="B934" s="20">
        <f t="shared" si="76"/>
        <v>931</v>
      </c>
      <c r="C934" s="22" t="str">
        <f t="shared" si="77"/>
        <v>In Casa #931</v>
      </c>
      <c r="D934" t="str">
        <f t="shared" si="78"/>
        <v>COR22D931</v>
      </c>
      <c r="E934" s="56" t="s">
        <v>207</v>
      </c>
      <c r="F934" s="20">
        <v>1000</v>
      </c>
      <c r="G934" s="63" t="s">
        <v>201</v>
      </c>
      <c r="H934" s="23" t="s">
        <v>157</v>
      </c>
      <c r="J934" s="57" t="s">
        <v>192</v>
      </c>
      <c r="K934" s="22" t="s">
        <v>193</v>
      </c>
      <c r="L934" s="57" t="s">
        <v>158</v>
      </c>
      <c r="M934" s="22">
        <v>1</v>
      </c>
      <c r="V934" s="57" t="s">
        <v>194</v>
      </c>
      <c r="AW934" s="22"/>
      <c r="AX934" s="20" t="s">
        <v>23</v>
      </c>
      <c r="AY934" s="20">
        <v>10</v>
      </c>
      <c r="AZ934" s="20" t="s">
        <v>24</v>
      </c>
      <c r="BA934" s="20">
        <v>90</v>
      </c>
      <c r="BD934" s="14"/>
      <c r="BJ934" t="s">
        <v>171</v>
      </c>
      <c r="BK934" t="s">
        <v>166</v>
      </c>
      <c r="BN934" s="36">
        <v>299</v>
      </c>
      <c r="BO934" s="36">
        <v>299</v>
      </c>
      <c r="BP934">
        <f t="shared" si="75"/>
        <v>408</v>
      </c>
      <c r="BR934" s="38">
        <v>44733</v>
      </c>
      <c r="BS934" s="20" t="s">
        <v>167</v>
      </c>
      <c r="BT934" s="20" t="str">
        <f t="shared" si="74"/>
        <v>InCasa_COR22D931</v>
      </c>
    </row>
    <row r="935" spans="2:72" ht="18.75" customHeight="1" x14ac:dyDescent="0.25">
      <c r="B935" s="20">
        <f t="shared" si="76"/>
        <v>932</v>
      </c>
      <c r="C935" s="22" t="str">
        <f t="shared" si="77"/>
        <v>In Casa #932</v>
      </c>
      <c r="D935" t="str">
        <f t="shared" si="78"/>
        <v>COR22D932</v>
      </c>
      <c r="E935" s="56" t="s">
        <v>207</v>
      </c>
      <c r="F935" s="20">
        <v>1000</v>
      </c>
      <c r="G935" s="63" t="s">
        <v>201</v>
      </c>
      <c r="H935" s="23" t="s">
        <v>157</v>
      </c>
      <c r="J935" s="57" t="s">
        <v>192</v>
      </c>
      <c r="K935" s="22" t="s">
        <v>193</v>
      </c>
      <c r="L935" s="57" t="s">
        <v>158</v>
      </c>
      <c r="M935" s="22">
        <v>1</v>
      </c>
      <c r="V935" s="57" t="s">
        <v>194</v>
      </c>
      <c r="AW935" s="22"/>
      <c r="AX935" s="20" t="s">
        <v>23</v>
      </c>
      <c r="AY935" s="20">
        <v>10</v>
      </c>
      <c r="AZ935" s="20" t="s">
        <v>24</v>
      </c>
      <c r="BA935" s="20">
        <v>90</v>
      </c>
      <c r="BD935" s="14"/>
      <c r="BJ935" t="s">
        <v>171</v>
      </c>
      <c r="BK935" t="s">
        <v>166</v>
      </c>
      <c r="BN935" s="36">
        <v>299</v>
      </c>
      <c r="BO935" s="36">
        <v>299</v>
      </c>
      <c r="BP935">
        <f t="shared" si="75"/>
        <v>408</v>
      </c>
      <c r="BR935" s="38">
        <v>44733</v>
      </c>
      <c r="BS935" s="20" t="s">
        <v>167</v>
      </c>
      <c r="BT935" s="20" t="str">
        <f t="shared" si="74"/>
        <v>InCasa_COR22D932</v>
      </c>
    </row>
    <row r="936" spans="2:72" ht="18.75" customHeight="1" x14ac:dyDescent="0.25">
      <c r="B936" s="20">
        <f t="shared" si="76"/>
        <v>933</v>
      </c>
      <c r="C936" s="22" t="str">
        <f t="shared" si="77"/>
        <v>In Casa #933</v>
      </c>
      <c r="D936" t="str">
        <f t="shared" si="78"/>
        <v>COR22D933</v>
      </c>
      <c r="E936" s="56" t="s">
        <v>207</v>
      </c>
      <c r="F936" s="20">
        <v>1000</v>
      </c>
      <c r="G936" s="63" t="s">
        <v>201</v>
      </c>
      <c r="H936" s="23" t="s">
        <v>157</v>
      </c>
      <c r="J936" s="57" t="s">
        <v>192</v>
      </c>
      <c r="K936" s="22" t="s">
        <v>193</v>
      </c>
      <c r="L936" s="57" t="s">
        <v>158</v>
      </c>
      <c r="M936" s="22">
        <v>1</v>
      </c>
      <c r="V936" s="57" t="s">
        <v>194</v>
      </c>
      <c r="AW936" s="22"/>
      <c r="AX936" s="20" t="s">
        <v>23</v>
      </c>
      <c r="AY936" s="20">
        <v>10</v>
      </c>
      <c r="AZ936" s="20" t="s">
        <v>24</v>
      </c>
      <c r="BA936" s="20">
        <v>90</v>
      </c>
      <c r="BD936" s="14"/>
      <c r="BJ936" t="s">
        <v>171</v>
      </c>
      <c r="BK936" t="s">
        <v>166</v>
      </c>
      <c r="BN936" s="36">
        <v>299</v>
      </c>
      <c r="BO936" s="36">
        <v>299</v>
      </c>
      <c r="BP936">
        <f t="shared" si="75"/>
        <v>408</v>
      </c>
      <c r="BR936" s="38">
        <v>44733</v>
      </c>
      <c r="BS936" s="20" t="s">
        <v>167</v>
      </c>
      <c r="BT936" s="20" t="str">
        <f t="shared" si="74"/>
        <v>InCasa_COR22D933</v>
      </c>
    </row>
    <row r="937" spans="2:72" ht="18.75" customHeight="1" x14ac:dyDescent="0.25">
      <c r="B937" s="20">
        <f t="shared" si="76"/>
        <v>934</v>
      </c>
      <c r="C937" s="22" t="str">
        <f t="shared" si="77"/>
        <v>In Casa #934</v>
      </c>
      <c r="D937" t="str">
        <f t="shared" si="78"/>
        <v>COR22D934</v>
      </c>
      <c r="E937" s="56" t="s">
        <v>207</v>
      </c>
      <c r="F937" s="20">
        <v>1000</v>
      </c>
      <c r="G937" s="63" t="s">
        <v>201</v>
      </c>
      <c r="H937" s="23" t="s">
        <v>157</v>
      </c>
      <c r="J937" s="57" t="s">
        <v>192</v>
      </c>
      <c r="K937" s="22" t="s">
        <v>193</v>
      </c>
      <c r="L937" s="57" t="s">
        <v>158</v>
      </c>
      <c r="M937" s="22">
        <v>1</v>
      </c>
      <c r="V937" s="57" t="s">
        <v>194</v>
      </c>
      <c r="AW937" s="22"/>
      <c r="AX937" s="20" t="s">
        <v>23</v>
      </c>
      <c r="AY937" s="20">
        <v>10</v>
      </c>
      <c r="AZ937" s="20" t="s">
        <v>24</v>
      </c>
      <c r="BA937" s="20">
        <v>90</v>
      </c>
      <c r="BD937" s="14"/>
      <c r="BJ937" t="s">
        <v>171</v>
      </c>
      <c r="BK937" t="s">
        <v>166</v>
      </c>
      <c r="BN937" s="36">
        <v>299</v>
      </c>
      <c r="BO937" s="36">
        <v>299</v>
      </c>
      <c r="BP937">
        <f t="shared" si="75"/>
        <v>408</v>
      </c>
      <c r="BR937" s="38">
        <v>44733</v>
      </c>
      <c r="BS937" s="20" t="s">
        <v>167</v>
      </c>
      <c r="BT937" s="20" t="str">
        <f t="shared" si="74"/>
        <v>InCasa_COR22D934</v>
      </c>
    </row>
    <row r="938" spans="2:72" ht="18.75" customHeight="1" x14ac:dyDescent="0.25">
      <c r="B938" s="20">
        <f t="shared" si="76"/>
        <v>935</v>
      </c>
      <c r="C938" s="22" t="str">
        <f t="shared" si="77"/>
        <v>In Casa #935</v>
      </c>
      <c r="D938" t="str">
        <f t="shared" si="78"/>
        <v>COR22D935</v>
      </c>
      <c r="E938" s="56" t="s">
        <v>207</v>
      </c>
      <c r="F938" s="20">
        <v>1000</v>
      </c>
      <c r="G938" s="63" t="s">
        <v>201</v>
      </c>
      <c r="H938" s="23" t="s">
        <v>157</v>
      </c>
      <c r="J938" s="57" t="s">
        <v>192</v>
      </c>
      <c r="K938" s="22" t="s">
        <v>193</v>
      </c>
      <c r="L938" s="57" t="s">
        <v>158</v>
      </c>
      <c r="M938" s="22">
        <v>1</v>
      </c>
      <c r="V938" s="57" t="s">
        <v>194</v>
      </c>
      <c r="AW938" s="22"/>
      <c r="AX938" s="20" t="s">
        <v>23</v>
      </c>
      <c r="AY938" s="20">
        <v>10</v>
      </c>
      <c r="AZ938" s="20" t="s">
        <v>24</v>
      </c>
      <c r="BA938" s="20">
        <v>90</v>
      </c>
      <c r="BD938" s="14"/>
      <c r="BJ938" t="s">
        <v>171</v>
      </c>
      <c r="BK938" t="s">
        <v>166</v>
      </c>
      <c r="BN938" s="36">
        <v>299</v>
      </c>
      <c r="BO938" s="36">
        <v>299</v>
      </c>
      <c r="BP938">
        <f t="shared" si="75"/>
        <v>408</v>
      </c>
      <c r="BR938" s="38">
        <v>44733</v>
      </c>
      <c r="BS938" s="20" t="s">
        <v>167</v>
      </c>
      <c r="BT938" s="20" t="str">
        <f t="shared" si="74"/>
        <v>InCasa_COR22D935</v>
      </c>
    </row>
    <row r="939" spans="2:72" ht="18.75" customHeight="1" x14ac:dyDescent="0.25">
      <c r="B939" s="20">
        <f t="shared" si="76"/>
        <v>936</v>
      </c>
      <c r="C939" s="22" t="str">
        <f t="shared" si="77"/>
        <v>In Casa #936</v>
      </c>
      <c r="D939" t="str">
        <f t="shared" si="78"/>
        <v>COR22D936</v>
      </c>
      <c r="E939" s="56" t="s">
        <v>207</v>
      </c>
      <c r="F939" s="20">
        <v>1000</v>
      </c>
      <c r="G939" s="63" t="s">
        <v>201</v>
      </c>
      <c r="H939" s="23" t="s">
        <v>157</v>
      </c>
      <c r="J939" s="57" t="s">
        <v>192</v>
      </c>
      <c r="K939" s="22" t="s">
        <v>193</v>
      </c>
      <c r="L939" s="57" t="s">
        <v>158</v>
      </c>
      <c r="M939" s="22">
        <v>1</v>
      </c>
      <c r="V939" s="57" t="s">
        <v>194</v>
      </c>
      <c r="AW939" s="22"/>
      <c r="AX939" s="20" t="s">
        <v>23</v>
      </c>
      <c r="AY939" s="20">
        <v>10</v>
      </c>
      <c r="AZ939" s="20" t="s">
        <v>24</v>
      </c>
      <c r="BA939" s="20">
        <v>90</v>
      </c>
      <c r="BD939" s="14"/>
      <c r="BJ939" t="s">
        <v>171</v>
      </c>
      <c r="BK939" t="s">
        <v>166</v>
      </c>
      <c r="BN939" s="36">
        <v>299</v>
      </c>
      <c r="BO939" s="36">
        <v>299</v>
      </c>
      <c r="BP939">
        <f t="shared" si="75"/>
        <v>408</v>
      </c>
      <c r="BR939" s="38">
        <v>44733</v>
      </c>
      <c r="BS939" s="20" t="s">
        <v>167</v>
      </c>
      <c r="BT939" s="20" t="str">
        <f t="shared" si="74"/>
        <v>InCasa_COR22D936</v>
      </c>
    </row>
    <row r="940" spans="2:72" ht="18.75" customHeight="1" x14ac:dyDescent="0.25">
      <c r="B940" s="20">
        <f t="shared" si="76"/>
        <v>937</v>
      </c>
      <c r="C940" s="22" t="str">
        <f t="shared" si="77"/>
        <v>In Casa #937</v>
      </c>
      <c r="D940" t="str">
        <f t="shared" si="78"/>
        <v>COR22D937</v>
      </c>
      <c r="E940" s="56" t="s">
        <v>207</v>
      </c>
      <c r="F940" s="20">
        <v>1000</v>
      </c>
      <c r="G940" s="63" t="s">
        <v>201</v>
      </c>
      <c r="H940" s="23" t="s">
        <v>157</v>
      </c>
      <c r="J940" s="57" t="s">
        <v>192</v>
      </c>
      <c r="K940" s="22" t="s">
        <v>193</v>
      </c>
      <c r="L940" s="57" t="s">
        <v>158</v>
      </c>
      <c r="M940" s="22">
        <v>1</v>
      </c>
      <c r="V940" s="57" t="s">
        <v>194</v>
      </c>
      <c r="AW940" s="22"/>
      <c r="AX940" s="20" t="s">
        <v>23</v>
      </c>
      <c r="AY940" s="20">
        <v>10</v>
      </c>
      <c r="AZ940" s="20" t="s">
        <v>24</v>
      </c>
      <c r="BA940" s="20">
        <v>90</v>
      </c>
      <c r="BD940" s="14"/>
      <c r="BJ940" t="s">
        <v>171</v>
      </c>
      <c r="BK940" t="s">
        <v>166</v>
      </c>
      <c r="BN940" s="36">
        <v>299</v>
      </c>
      <c r="BO940" s="36">
        <v>299</v>
      </c>
      <c r="BP940">
        <f t="shared" si="75"/>
        <v>408</v>
      </c>
      <c r="BR940" s="38">
        <v>44733</v>
      </c>
      <c r="BS940" s="20" t="s">
        <v>167</v>
      </c>
      <c r="BT940" s="20" t="str">
        <f t="shared" si="74"/>
        <v>InCasa_COR22D937</v>
      </c>
    </row>
    <row r="941" spans="2:72" ht="18.75" customHeight="1" x14ac:dyDescent="0.25">
      <c r="B941" s="20">
        <f t="shared" si="76"/>
        <v>938</v>
      </c>
      <c r="C941" s="22" t="str">
        <f t="shared" si="77"/>
        <v>In Casa #938</v>
      </c>
      <c r="D941" t="str">
        <f t="shared" si="78"/>
        <v>COR22D938</v>
      </c>
      <c r="E941" s="56" t="s">
        <v>207</v>
      </c>
      <c r="F941" s="20">
        <v>1000</v>
      </c>
      <c r="G941" s="63" t="s">
        <v>201</v>
      </c>
      <c r="H941" s="23" t="s">
        <v>157</v>
      </c>
      <c r="J941" s="57" t="s">
        <v>192</v>
      </c>
      <c r="K941" s="22" t="s">
        <v>193</v>
      </c>
      <c r="L941" s="57" t="s">
        <v>158</v>
      </c>
      <c r="M941" s="22">
        <v>1</v>
      </c>
      <c r="V941" s="57" t="s">
        <v>194</v>
      </c>
      <c r="AW941" s="22"/>
      <c r="AX941" s="20" t="s">
        <v>23</v>
      </c>
      <c r="AY941" s="20">
        <v>10</v>
      </c>
      <c r="AZ941" s="20" t="s">
        <v>24</v>
      </c>
      <c r="BA941" s="20">
        <v>90</v>
      </c>
      <c r="BD941" s="14"/>
      <c r="BJ941" t="s">
        <v>171</v>
      </c>
      <c r="BK941" t="s">
        <v>166</v>
      </c>
      <c r="BN941" s="36">
        <v>299</v>
      </c>
      <c r="BO941" s="36">
        <v>299</v>
      </c>
      <c r="BP941">
        <f t="shared" si="75"/>
        <v>408</v>
      </c>
      <c r="BR941" s="38">
        <v>44733</v>
      </c>
      <c r="BS941" s="20" t="s">
        <v>167</v>
      </c>
      <c r="BT941" s="20" t="str">
        <f t="shared" si="74"/>
        <v>InCasa_COR22D938</v>
      </c>
    </row>
    <row r="942" spans="2:72" ht="18.75" customHeight="1" x14ac:dyDescent="0.25">
      <c r="B942" s="20">
        <f t="shared" si="76"/>
        <v>939</v>
      </c>
      <c r="C942" s="22" t="str">
        <f t="shared" si="77"/>
        <v>In Casa #939</v>
      </c>
      <c r="D942" t="str">
        <f t="shared" si="78"/>
        <v>COR22D939</v>
      </c>
      <c r="E942" s="56" t="s">
        <v>207</v>
      </c>
      <c r="F942" s="20">
        <v>1000</v>
      </c>
      <c r="G942" s="63" t="s">
        <v>201</v>
      </c>
      <c r="H942" s="23" t="s">
        <v>157</v>
      </c>
      <c r="J942" s="57" t="s">
        <v>192</v>
      </c>
      <c r="K942" s="22" t="s">
        <v>193</v>
      </c>
      <c r="L942" s="57" t="s">
        <v>158</v>
      </c>
      <c r="M942" s="22">
        <v>1</v>
      </c>
      <c r="V942" s="57" t="s">
        <v>194</v>
      </c>
      <c r="AW942" s="22"/>
      <c r="AX942" s="20" t="s">
        <v>23</v>
      </c>
      <c r="AY942" s="20">
        <v>10</v>
      </c>
      <c r="AZ942" s="20" t="s">
        <v>24</v>
      </c>
      <c r="BA942" s="20">
        <v>90</v>
      </c>
      <c r="BD942" s="14"/>
      <c r="BJ942" t="s">
        <v>171</v>
      </c>
      <c r="BK942" t="s">
        <v>166</v>
      </c>
      <c r="BN942" s="36">
        <v>299</v>
      </c>
      <c r="BO942" s="36">
        <v>299</v>
      </c>
      <c r="BP942">
        <f t="shared" si="75"/>
        <v>408</v>
      </c>
      <c r="BR942" s="38">
        <v>44733</v>
      </c>
      <c r="BS942" s="20" t="s">
        <v>167</v>
      </c>
      <c r="BT942" s="20" t="str">
        <f t="shared" si="74"/>
        <v>InCasa_COR22D939</v>
      </c>
    </row>
    <row r="943" spans="2:72" ht="18.75" customHeight="1" x14ac:dyDescent="0.25">
      <c r="B943" s="20">
        <f t="shared" si="76"/>
        <v>940</v>
      </c>
      <c r="C943" s="22" t="str">
        <f t="shared" si="77"/>
        <v>In Casa #940</v>
      </c>
      <c r="D943" t="str">
        <f t="shared" si="78"/>
        <v>COR22D940</v>
      </c>
      <c r="E943" s="56" t="s">
        <v>207</v>
      </c>
      <c r="F943" s="20">
        <v>1000</v>
      </c>
      <c r="G943" s="63" t="s">
        <v>201</v>
      </c>
      <c r="H943" s="23" t="s">
        <v>157</v>
      </c>
      <c r="J943" s="57" t="s">
        <v>192</v>
      </c>
      <c r="K943" s="22" t="s">
        <v>193</v>
      </c>
      <c r="L943" s="57" t="s">
        <v>158</v>
      </c>
      <c r="M943" s="22">
        <v>1</v>
      </c>
      <c r="V943" s="57" t="s">
        <v>194</v>
      </c>
      <c r="AW943" s="22"/>
      <c r="AX943" s="20" t="s">
        <v>23</v>
      </c>
      <c r="AY943" s="20">
        <v>10</v>
      </c>
      <c r="AZ943" s="20" t="s">
        <v>24</v>
      </c>
      <c r="BA943" s="20">
        <v>90</v>
      </c>
      <c r="BD943" s="14"/>
      <c r="BJ943" t="s">
        <v>171</v>
      </c>
      <c r="BK943" t="s">
        <v>166</v>
      </c>
      <c r="BN943" s="36">
        <v>299</v>
      </c>
      <c r="BO943" s="36">
        <v>299</v>
      </c>
      <c r="BP943">
        <f t="shared" si="75"/>
        <v>408</v>
      </c>
      <c r="BR943" s="38">
        <v>44733</v>
      </c>
      <c r="BS943" s="20" t="s">
        <v>167</v>
      </c>
      <c r="BT943" s="20" t="str">
        <f t="shared" si="74"/>
        <v>InCasa_COR22D940</v>
      </c>
    </row>
    <row r="944" spans="2:72" ht="18.75" customHeight="1" x14ac:dyDescent="0.25">
      <c r="B944" s="20">
        <f t="shared" si="76"/>
        <v>941</v>
      </c>
      <c r="C944" s="22" t="str">
        <f t="shared" si="77"/>
        <v>In Casa #941</v>
      </c>
      <c r="D944" t="str">
        <f t="shared" si="78"/>
        <v>COR22D941</v>
      </c>
      <c r="E944" s="56" t="s">
        <v>207</v>
      </c>
      <c r="F944" s="20">
        <v>1000</v>
      </c>
      <c r="G944" s="63" t="s">
        <v>201</v>
      </c>
      <c r="H944" s="23" t="s">
        <v>157</v>
      </c>
      <c r="J944" s="57" t="s">
        <v>192</v>
      </c>
      <c r="K944" s="22" t="s">
        <v>193</v>
      </c>
      <c r="L944" s="57" t="s">
        <v>158</v>
      </c>
      <c r="M944" s="22">
        <v>1</v>
      </c>
      <c r="V944" s="57" t="s">
        <v>194</v>
      </c>
      <c r="AW944" s="22"/>
      <c r="AX944" s="20" t="s">
        <v>23</v>
      </c>
      <c r="AY944" s="20">
        <v>10</v>
      </c>
      <c r="AZ944" s="20" t="s">
        <v>24</v>
      </c>
      <c r="BA944" s="20">
        <v>90</v>
      </c>
      <c r="BD944" s="14"/>
      <c r="BJ944" t="s">
        <v>171</v>
      </c>
      <c r="BK944" t="s">
        <v>166</v>
      </c>
      <c r="BN944" s="36">
        <v>299</v>
      </c>
      <c r="BO944" s="36">
        <v>299</v>
      </c>
      <c r="BP944">
        <f t="shared" si="75"/>
        <v>408</v>
      </c>
      <c r="BR944" s="38">
        <v>44733</v>
      </c>
      <c r="BS944" s="20" t="s">
        <v>167</v>
      </c>
      <c r="BT944" s="20" t="str">
        <f t="shared" si="74"/>
        <v>InCasa_COR22D941</v>
      </c>
    </row>
    <row r="945" spans="2:72" ht="18.75" customHeight="1" x14ac:dyDescent="0.25">
      <c r="B945" s="20">
        <f t="shared" si="76"/>
        <v>942</v>
      </c>
      <c r="C945" s="22" t="str">
        <f t="shared" si="77"/>
        <v>In Casa #942</v>
      </c>
      <c r="D945" t="str">
        <f t="shared" si="78"/>
        <v>COR22D942</v>
      </c>
      <c r="E945" s="56" t="s">
        <v>207</v>
      </c>
      <c r="F945" s="20">
        <v>1000</v>
      </c>
      <c r="G945" s="63" t="s">
        <v>201</v>
      </c>
      <c r="H945" s="23" t="s">
        <v>157</v>
      </c>
      <c r="J945" s="57" t="s">
        <v>192</v>
      </c>
      <c r="K945" s="22" t="s">
        <v>193</v>
      </c>
      <c r="L945" s="57" t="s">
        <v>158</v>
      </c>
      <c r="M945" s="22">
        <v>1</v>
      </c>
      <c r="V945" s="57" t="s">
        <v>194</v>
      </c>
      <c r="AW945" s="22"/>
      <c r="AX945" s="20" t="s">
        <v>23</v>
      </c>
      <c r="AY945" s="20">
        <v>10</v>
      </c>
      <c r="AZ945" s="20" t="s">
        <v>24</v>
      </c>
      <c r="BA945" s="20">
        <v>90</v>
      </c>
      <c r="BD945" s="14"/>
      <c r="BJ945" t="s">
        <v>171</v>
      </c>
      <c r="BK945" t="s">
        <v>166</v>
      </c>
      <c r="BN945" s="36">
        <v>299</v>
      </c>
      <c r="BO945" s="36">
        <v>299</v>
      </c>
      <c r="BP945">
        <f t="shared" si="75"/>
        <v>408</v>
      </c>
      <c r="BR945" s="38">
        <v>44733</v>
      </c>
      <c r="BS945" s="20" t="s">
        <v>167</v>
      </c>
      <c r="BT945" s="20" t="str">
        <f t="shared" si="74"/>
        <v>InCasa_COR22D942</v>
      </c>
    </row>
    <row r="946" spans="2:72" ht="18.75" customHeight="1" x14ac:dyDescent="0.25">
      <c r="B946" s="20">
        <f t="shared" si="76"/>
        <v>943</v>
      </c>
      <c r="C946" s="22" t="str">
        <f t="shared" si="77"/>
        <v>In Casa #943</v>
      </c>
      <c r="D946" t="str">
        <f t="shared" si="78"/>
        <v>COR22D943</v>
      </c>
      <c r="E946" s="56" t="s">
        <v>207</v>
      </c>
      <c r="F946" s="20">
        <v>1000</v>
      </c>
      <c r="G946" s="63" t="s">
        <v>201</v>
      </c>
      <c r="H946" s="23" t="s">
        <v>157</v>
      </c>
      <c r="J946" s="57" t="s">
        <v>192</v>
      </c>
      <c r="K946" s="22" t="s">
        <v>193</v>
      </c>
      <c r="L946" s="57" t="s">
        <v>158</v>
      </c>
      <c r="M946" s="22">
        <v>1</v>
      </c>
      <c r="V946" s="57" t="s">
        <v>194</v>
      </c>
      <c r="AW946" s="22"/>
      <c r="AX946" s="20" t="s">
        <v>23</v>
      </c>
      <c r="AY946" s="20">
        <v>10</v>
      </c>
      <c r="AZ946" s="20" t="s">
        <v>24</v>
      </c>
      <c r="BA946" s="20">
        <v>90</v>
      </c>
      <c r="BD946" s="14"/>
      <c r="BJ946" t="s">
        <v>171</v>
      </c>
      <c r="BK946" t="s">
        <v>166</v>
      </c>
      <c r="BN946" s="36">
        <v>299</v>
      </c>
      <c r="BO946" s="36">
        <v>299</v>
      </c>
      <c r="BP946">
        <f t="shared" si="75"/>
        <v>408</v>
      </c>
      <c r="BR946" s="38">
        <v>44733</v>
      </c>
      <c r="BS946" s="20" t="s">
        <v>167</v>
      </c>
      <c r="BT946" s="20" t="str">
        <f t="shared" si="74"/>
        <v>InCasa_COR22D943</v>
      </c>
    </row>
    <row r="947" spans="2:72" ht="18.75" customHeight="1" x14ac:dyDescent="0.25">
      <c r="B947" s="20">
        <f t="shared" si="76"/>
        <v>944</v>
      </c>
      <c r="C947" s="22" t="str">
        <f t="shared" si="77"/>
        <v>In Casa #944</v>
      </c>
      <c r="D947" t="str">
        <f t="shared" si="78"/>
        <v>COR22D944</v>
      </c>
      <c r="E947" s="56" t="s">
        <v>207</v>
      </c>
      <c r="F947" s="20">
        <v>1000</v>
      </c>
      <c r="G947" s="63" t="s">
        <v>201</v>
      </c>
      <c r="H947" s="23" t="s">
        <v>157</v>
      </c>
      <c r="J947" s="57" t="s">
        <v>192</v>
      </c>
      <c r="K947" s="22" t="s">
        <v>193</v>
      </c>
      <c r="L947" s="57" t="s">
        <v>158</v>
      </c>
      <c r="M947" s="22">
        <v>1</v>
      </c>
      <c r="V947" s="57" t="s">
        <v>194</v>
      </c>
      <c r="AW947" s="22"/>
      <c r="AX947" s="20" t="s">
        <v>23</v>
      </c>
      <c r="AY947" s="20">
        <v>10</v>
      </c>
      <c r="AZ947" s="20" t="s">
        <v>24</v>
      </c>
      <c r="BA947" s="20">
        <v>90</v>
      </c>
      <c r="BD947" s="14"/>
      <c r="BJ947" t="s">
        <v>171</v>
      </c>
      <c r="BK947" t="s">
        <v>166</v>
      </c>
      <c r="BN947" s="36">
        <v>299</v>
      </c>
      <c r="BO947" s="36">
        <v>299</v>
      </c>
      <c r="BP947">
        <f t="shared" si="75"/>
        <v>408</v>
      </c>
      <c r="BR947" s="38">
        <v>44733</v>
      </c>
      <c r="BS947" s="20" t="s">
        <v>167</v>
      </c>
      <c r="BT947" s="20" t="str">
        <f t="shared" si="74"/>
        <v>InCasa_COR22D944</v>
      </c>
    </row>
    <row r="948" spans="2:72" ht="18.75" customHeight="1" x14ac:dyDescent="0.25">
      <c r="B948" s="20">
        <f t="shared" si="76"/>
        <v>945</v>
      </c>
      <c r="C948" s="22" t="str">
        <f t="shared" si="77"/>
        <v>In Casa #945</v>
      </c>
      <c r="D948" t="str">
        <f t="shared" si="78"/>
        <v>COR22D945</v>
      </c>
      <c r="E948" s="56" t="s">
        <v>207</v>
      </c>
      <c r="F948" s="20">
        <v>1000</v>
      </c>
      <c r="G948" s="63" t="s">
        <v>201</v>
      </c>
      <c r="H948" s="23" t="s">
        <v>157</v>
      </c>
      <c r="J948" s="57" t="s">
        <v>192</v>
      </c>
      <c r="K948" s="22" t="s">
        <v>193</v>
      </c>
      <c r="L948" s="57" t="s">
        <v>158</v>
      </c>
      <c r="M948" s="22">
        <v>1</v>
      </c>
      <c r="V948" s="57" t="s">
        <v>194</v>
      </c>
      <c r="AW948" s="22"/>
      <c r="AX948" s="20" t="s">
        <v>23</v>
      </c>
      <c r="AY948" s="20">
        <v>10</v>
      </c>
      <c r="AZ948" s="20" t="s">
        <v>24</v>
      </c>
      <c r="BA948" s="20">
        <v>90</v>
      </c>
      <c r="BD948" s="14"/>
      <c r="BJ948" t="s">
        <v>171</v>
      </c>
      <c r="BK948" t="s">
        <v>166</v>
      </c>
      <c r="BN948" s="36">
        <v>299</v>
      </c>
      <c r="BO948" s="36">
        <v>299</v>
      </c>
      <c r="BP948">
        <f t="shared" si="75"/>
        <v>408</v>
      </c>
      <c r="BR948" s="38">
        <v>44733</v>
      </c>
      <c r="BS948" s="20" t="s">
        <v>167</v>
      </c>
      <c r="BT948" s="20" t="str">
        <f t="shared" si="74"/>
        <v>InCasa_COR22D945</v>
      </c>
    </row>
    <row r="949" spans="2:72" ht="18.75" customHeight="1" x14ac:dyDescent="0.25">
      <c r="B949" s="20">
        <f t="shared" si="76"/>
        <v>946</v>
      </c>
      <c r="C949" s="22" t="str">
        <f t="shared" si="77"/>
        <v>In Casa #946</v>
      </c>
      <c r="D949" t="str">
        <f t="shared" si="78"/>
        <v>COR22D946</v>
      </c>
      <c r="E949" s="56" t="s">
        <v>207</v>
      </c>
      <c r="F949" s="20">
        <v>1000</v>
      </c>
      <c r="G949" s="63" t="s">
        <v>201</v>
      </c>
      <c r="H949" s="23" t="s">
        <v>157</v>
      </c>
      <c r="J949" s="57" t="s">
        <v>192</v>
      </c>
      <c r="K949" s="22" t="s">
        <v>193</v>
      </c>
      <c r="L949" s="57" t="s">
        <v>158</v>
      </c>
      <c r="M949" s="22">
        <v>1</v>
      </c>
      <c r="V949" s="57" t="s">
        <v>194</v>
      </c>
      <c r="AW949" s="22"/>
      <c r="AX949" s="20" t="s">
        <v>23</v>
      </c>
      <c r="AY949" s="20">
        <v>10</v>
      </c>
      <c r="AZ949" s="20" t="s">
        <v>24</v>
      </c>
      <c r="BA949" s="20">
        <v>90</v>
      </c>
      <c r="BD949" s="14"/>
      <c r="BJ949" t="s">
        <v>171</v>
      </c>
      <c r="BK949" t="s">
        <v>166</v>
      </c>
      <c r="BN949" s="36">
        <v>299</v>
      </c>
      <c r="BO949" s="36">
        <v>299</v>
      </c>
      <c r="BP949">
        <f t="shared" si="75"/>
        <v>408</v>
      </c>
      <c r="BR949" s="38">
        <v>44733</v>
      </c>
      <c r="BS949" s="20" t="s">
        <v>167</v>
      </c>
      <c r="BT949" s="20" t="str">
        <f t="shared" si="74"/>
        <v>InCasa_COR22D946</v>
      </c>
    </row>
    <row r="950" spans="2:72" ht="18.75" customHeight="1" x14ac:dyDescent="0.25">
      <c r="B950" s="20">
        <f t="shared" si="76"/>
        <v>947</v>
      </c>
      <c r="C950" s="22" t="str">
        <f t="shared" si="77"/>
        <v>In Casa #947</v>
      </c>
      <c r="D950" t="str">
        <f t="shared" si="78"/>
        <v>COR22D947</v>
      </c>
      <c r="E950" s="56" t="s">
        <v>207</v>
      </c>
      <c r="F950" s="20">
        <v>1000</v>
      </c>
      <c r="G950" s="63" t="s">
        <v>201</v>
      </c>
      <c r="H950" s="23" t="s">
        <v>157</v>
      </c>
      <c r="J950" s="57" t="s">
        <v>192</v>
      </c>
      <c r="K950" s="22" t="s">
        <v>193</v>
      </c>
      <c r="L950" s="57" t="s">
        <v>158</v>
      </c>
      <c r="M950" s="22">
        <v>1</v>
      </c>
      <c r="V950" s="57" t="s">
        <v>194</v>
      </c>
      <c r="AW950" s="22"/>
      <c r="AX950" s="20" t="s">
        <v>23</v>
      </c>
      <c r="AY950" s="20">
        <v>10</v>
      </c>
      <c r="AZ950" s="20" t="s">
        <v>24</v>
      </c>
      <c r="BA950" s="20">
        <v>90</v>
      </c>
      <c r="BD950" s="14"/>
      <c r="BJ950" t="s">
        <v>171</v>
      </c>
      <c r="BK950" t="s">
        <v>166</v>
      </c>
      <c r="BN950" s="36">
        <v>299</v>
      </c>
      <c r="BO950" s="36">
        <v>299</v>
      </c>
      <c r="BP950">
        <f t="shared" si="75"/>
        <v>408</v>
      </c>
      <c r="BR950" s="38">
        <v>44733</v>
      </c>
      <c r="BS950" s="20" t="s">
        <v>167</v>
      </c>
      <c r="BT950" s="20" t="str">
        <f t="shared" si="74"/>
        <v>InCasa_COR22D947</v>
      </c>
    </row>
    <row r="951" spans="2:72" ht="18.75" customHeight="1" x14ac:dyDescent="0.25">
      <c r="B951" s="20">
        <f t="shared" si="76"/>
        <v>948</v>
      </c>
      <c r="C951" s="22" t="str">
        <f t="shared" si="77"/>
        <v>In Casa #948</v>
      </c>
      <c r="D951" t="str">
        <f t="shared" si="78"/>
        <v>COR22D948</v>
      </c>
      <c r="E951" s="56" t="s">
        <v>207</v>
      </c>
      <c r="F951" s="20">
        <v>1000</v>
      </c>
      <c r="G951" s="63" t="s">
        <v>201</v>
      </c>
      <c r="H951" s="23" t="s">
        <v>157</v>
      </c>
      <c r="J951" s="57" t="s">
        <v>192</v>
      </c>
      <c r="K951" s="22" t="s">
        <v>193</v>
      </c>
      <c r="L951" s="57" t="s">
        <v>158</v>
      </c>
      <c r="M951" s="22">
        <v>1</v>
      </c>
      <c r="V951" s="57" t="s">
        <v>194</v>
      </c>
      <c r="AW951" s="22"/>
      <c r="AX951" s="20" t="s">
        <v>23</v>
      </c>
      <c r="AY951" s="20">
        <v>10</v>
      </c>
      <c r="AZ951" s="20" t="s">
        <v>24</v>
      </c>
      <c r="BA951" s="20">
        <v>90</v>
      </c>
      <c r="BD951" s="14"/>
      <c r="BJ951" t="s">
        <v>171</v>
      </c>
      <c r="BK951" t="s">
        <v>166</v>
      </c>
      <c r="BN951" s="36">
        <v>299</v>
      </c>
      <c r="BO951" s="36">
        <v>299</v>
      </c>
      <c r="BP951">
        <f t="shared" si="75"/>
        <v>408</v>
      </c>
      <c r="BR951" s="38">
        <v>44733</v>
      </c>
      <c r="BS951" s="20" t="s">
        <v>167</v>
      </c>
      <c r="BT951" s="20" t="str">
        <f t="shared" si="74"/>
        <v>InCasa_COR22D948</v>
      </c>
    </row>
    <row r="952" spans="2:72" ht="18.75" customHeight="1" x14ac:dyDescent="0.25">
      <c r="B952" s="20">
        <f t="shared" si="76"/>
        <v>949</v>
      </c>
      <c r="C952" s="22" t="str">
        <f t="shared" si="77"/>
        <v>In Casa #949</v>
      </c>
      <c r="D952" t="str">
        <f t="shared" si="78"/>
        <v>COR22D949</v>
      </c>
      <c r="E952" s="56" t="s">
        <v>207</v>
      </c>
      <c r="F952" s="20">
        <v>1000</v>
      </c>
      <c r="G952" s="63" t="s">
        <v>201</v>
      </c>
      <c r="H952" s="23" t="s">
        <v>157</v>
      </c>
      <c r="J952" s="57" t="s">
        <v>192</v>
      </c>
      <c r="K952" s="22" t="s">
        <v>193</v>
      </c>
      <c r="L952" s="57" t="s">
        <v>158</v>
      </c>
      <c r="M952" s="22">
        <v>1</v>
      </c>
      <c r="V952" s="57" t="s">
        <v>194</v>
      </c>
      <c r="AW952" s="22"/>
      <c r="AX952" s="20" t="s">
        <v>23</v>
      </c>
      <c r="AY952" s="20">
        <v>10</v>
      </c>
      <c r="AZ952" s="20" t="s">
        <v>24</v>
      </c>
      <c r="BA952" s="20">
        <v>90</v>
      </c>
      <c r="BD952" s="14"/>
      <c r="BJ952" t="s">
        <v>171</v>
      </c>
      <c r="BK952" t="s">
        <v>166</v>
      </c>
      <c r="BN952" s="36">
        <v>299</v>
      </c>
      <c r="BO952" s="36">
        <v>299</v>
      </c>
      <c r="BP952">
        <f t="shared" si="75"/>
        <v>408</v>
      </c>
      <c r="BR952" s="38">
        <v>44733</v>
      </c>
      <c r="BS952" s="20" t="s">
        <v>167</v>
      </c>
      <c r="BT952" s="20" t="str">
        <f t="shared" si="74"/>
        <v>InCasa_COR22D949</v>
      </c>
    </row>
    <row r="953" spans="2:72" ht="18.75" customHeight="1" x14ac:dyDescent="0.25">
      <c r="B953" s="20">
        <f t="shared" si="76"/>
        <v>950</v>
      </c>
      <c r="C953" s="22" t="str">
        <f t="shared" si="77"/>
        <v>In Casa #950</v>
      </c>
      <c r="D953" t="str">
        <f t="shared" si="78"/>
        <v>COR22D950</v>
      </c>
      <c r="E953" s="56" t="s">
        <v>207</v>
      </c>
      <c r="F953" s="20">
        <v>1000</v>
      </c>
      <c r="G953" s="63" t="s">
        <v>201</v>
      </c>
      <c r="H953" s="23" t="s">
        <v>157</v>
      </c>
      <c r="J953" s="57" t="s">
        <v>192</v>
      </c>
      <c r="K953" s="22" t="s">
        <v>193</v>
      </c>
      <c r="L953" s="57" t="s">
        <v>158</v>
      </c>
      <c r="M953" s="22">
        <v>1</v>
      </c>
      <c r="V953" s="57" t="s">
        <v>194</v>
      </c>
      <c r="AW953" s="22"/>
      <c r="AX953" s="20" t="s">
        <v>23</v>
      </c>
      <c r="AY953" s="20">
        <v>10</v>
      </c>
      <c r="AZ953" s="20" t="s">
        <v>24</v>
      </c>
      <c r="BA953" s="20">
        <v>90</v>
      </c>
      <c r="BD953" s="14"/>
      <c r="BJ953" t="s">
        <v>171</v>
      </c>
      <c r="BK953" t="s">
        <v>166</v>
      </c>
      <c r="BN953" s="36">
        <v>299</v>
      </c>
      <c r="BO953" s="36">
        <v>299</v>
      </c>
      <c r="BP953">
        <f t="shared" si="75"/>
        <v>408</v>
      </c>
      <c r="BR953" s="38">
        <v>44733</v>
      </c>
      <c r="BS953" s="20" t="s">
        <v>167</v>
      </c>
      <c r="BT953" s="20" t="str">
        <f t="shared" si="74"/>
        <v>InCasa_COR22D950</v>
      </c>
    </row>
    <row r="954" spans="2:72" ht="18.75" customHeight="1" x14ac:dyDescent="0.25">
      <c r="B954" s="20">
        <f t="shared" si="76"/>
        <v>951</v>
      </c>
      <c r="C954" s="22" t="str">
        <f t="shared" si="77"/>
        <v>In Casa #951</v>
      </c>
      <c r="D954" t="str">
        <f t="shared" si="78"/>
        <v>COR22D951</v>
      </c>
      <c r="E954" s="56" t="s">
        <v>207</v>
      </c>
      <c r="F954" s="20">
        <v>1000</v>
      </c>
      <c r="G954" s="63" t="s">
        <v>201</v>
      </c>
      <c r="H954" s="23" t="s">
        <v>157</v>
      </c>
      <c r="J954" s="57" t="s">
        <v>192</v>
      </c>
      <c r="K954" s="22" t="s">
        <v>193</v>
      </c>
      <c r="L954" s="57" t="s">
        <v>158</v>
      </c>
      <c r="M954" s="22">
        <v>1</v>
      </c>
      <c r="V954" s="57" t="s">
        <v>194</v>
      </c>
      <c r="AW954" s="22"/>
      <c r="AX954" s="20" t="s">
        <v>23</v>
      </c>
      <c r="AY954" s="20">
        <v>10</v>
      </c>
      <c r="AZ954" s="20" t="s">
        <v>24</v>
      </c>
      <c r="BA954" s="20">
        <v>90</v>
      </c>
      <c r="BD954" s="14"/>
      <c r="BJ954" t="s">
        <v>171</v>
      </c>
      <c r="BK954" t="s">
        <v>166</v>
      </c>
      <c r="BN954" s="36">
        <v>299</v>
      </c>
      <c r="BO954" s="36">
        <v>299</v>
      </c>
      <c r="BP954">
        <f t="shared" si="75"/>
        <v>408</v>
      </c>
      <c r="BR954" s="38">
        <v>44733</v>
      </c>
      <c r="BS954" s="20" t="s">
        <v>167</v>
      </c>
      <c r="BT954" s="20" t="str">
        <f t="shared" si="74"/>
        <v>InCasa_COR22D951</v>
      </c>
    </row>
    <row r="955" spans="2:72" ht="18.75" customHeight="1" x14ac:dyDescent="0.25">
      <c r="B955" s="20">
        <f t="shared" si="76"/>
        <v>952</v>
      </c>
      <c r="C955" s="22" t="str">
        <f t="shared" si="77"/>
        <v>In Casa #952</v>
      </c>
      <c r="D955" t="str">
        <f t="shared" si="78"/>
        <v>COR22D952</v>
      </c>
      <c r="E955" s="56" t="s">
        <v>207</v>
      </c>
      <c r="F955" s="20">
        <v>1000</v>
      </c>
      <c r="G955" s="63" t="s">
        <v>201</v>
      </c>
      <c r="H955" s="23" t="s">
        <v>157</v>
      </c>
      <c r="J955" s="57" t="s">
        <v>192</v>
      </c>
      <c r="K955" s="22" t="s">
        <v>193</v>
      </c>
      <c r="L955" s="57" t="s">
        <v>158</v>
      </c>
      <c r="M955" s="22">
        <v>1</v>
      </c>
      <c r="V955" s="57" t="s">
        <v>194</v>
      </c>
      <c r="AW955" s="22"/>
      <c r="AX955" s="20" t="s">
        <v>23</v>
      </c>
      <c r="AY955" s="20">
        <v>10</v>
      </c>
      <c r="AZ955" s="20" t="s">
        <v>24</v>
      </c>
      <c r="BA955" s="20">
        <v>90</v>
      </c>
      <c r="BD955" s="14"/>
      <c r="BJ955" t="s">
        <v>171</v>
      </c>
      <c r="BK955" t="s">
        <v>166</v>
      </c>
      <c r="BN955" s="36">
        <v>299</v>
      </c>
      <c r="BO955" s="36">
        <v>299</v>
      </c>
      <c r="BP955">
        <f t="shared" si="75"/>
        <v>408</v>
      </c>
      <c r="BR955" s="38">
        <v>44733</v>
      </c>
      <c r="BS955" s="20" t="s">
        <v>167</v>
      </c>
      <c r="BT955" s="20" t="str">
        <f t="shared" si="74"/>
        <v>InCasa_COR22D952</v>
      </c>
    </row>
    <row r="956" spans="2:72" ht="18.75" customHeight="1" x14ac:dyDescent="0.25">
      <c r="B956" s="20">
        <f t="shared" si="76"/>
        <v>953</v>
      </c>
      <c r="C956" s="22" t="str">
        <f t="shared" si="77"/>
        <v>In Casa #953</v>
      </c>
      <c r="D956" t="str">
        <f t="shared" si="78"/>
        <v>COR22D953</v>
      </c>
      <c r="E956" s="56" t="s">
        <v>207</v>
      </c>
      <c r="F956" s="20">
        <v>1000</v>
      </c>
      <c r="G956" s="63" t="s">
        <v>201</v>
      </c>
      <c r="H956" s="23" t="s">
        <v>157</v>
      </c>
      <c r="J956" s="57" t="s">
        <v>192</v>
      </c>
      <c r="K956" s="22" t="s">
        <v>193</v>
      </c>
      <c r="L956" s="57" t="s">
        <v>158</v>
      </c>
      <c r="M956" s="22">
        <v>1</v>
      </c>
      <c r="V956" s="57" t="s">
        <v>194</v>
      </c>
      <c r="AW956" s="22"/>
      <c r="AX956" s="20" t="s">
        <v>23</v>
      </c>
      <c r="AY956" s="20">
        <v>10</v>
      </c>
      <c r="AZ956" s="20" t="s">
        <v>24</v>
      </c>
      <c r="BA956" s="20">
        <v>90</v>
      </c>
      <c r="BD956" s="14"/>
      <c r="BJ956" t="s">
        <v>171</v>
      </c>
      <c r="BK956" t="s">
        <v>166</v>
      </c>
      <c r="BN956" s="36">
        <v>299</v>
      </c>
      <c r="BO956" s="36">
        <v>299</v>
      </c>
      <c r="BP956">
        <f t="shared" si="75"/>
        <v>408</v>
      </c>
      <c r="BR956" s="38">
        <v>44733</v>
      </c>
      <c r="BS956" s="20" t="s">
        <v>167</v>
      </c>
      <c r="BT956" s="20" t="str">
        <f t="shared" si="74"/>
        <v>InCasa_COR22D953</v>
      </c>
    </row>
    <row r="957" spans="2:72" ht="18.75" customHeight="1" x14ac:dyDescent="0.25">
      <c r="B957" s="20">
        <f t="shared" si="76"/>
        <v>954</v>
      </c>
      <c r="C957" s="22" t="str">
        <f t="shared" si="77"/>
        <v>In Casa #954</v>
      </c>
      <c r="D957" t="str">
        <f t="shared" si="78"/>
        <v>COR22D954</v>
      </c>
      <c r="E957" s="56" t="s">
        <v>207</v>
      </c>
      <c r="F957" s="20">
        <v>1000</v>
      </c>
      <c r="G957" s="63" t="s">
        <v>201</v>
      </c>
      <c r="H957" s="23" t="s">
        <v>157</v>
      </c>
      <c r="J957" s="57" t="s">
        <v>192</v>
      </c>
      <c r="K957" s="22" t="s">
        <v>193</v>
      </c>
      <c r="L957" s="57" t="s">
        <v>158</v>
      </c>
      <c r="M957" s="22">
        <v>1</v>
      </c>
      <c r="V957" s="57" t="s">
        <v>194</v>
      </c>
      <c r="AW957" s="22"/>
      <c r="AX957" s="20" t="s">
        <v>23</v>
      </c>
      <c r="AY957" s="20">
        <v>10</v>
      </c>
      <c r="AZ957" s="20" t="s">
        <v>24</v>
      </c>
      <c r="BA957" s="20">
        <v>90</v>
      </c>
      <c r="BD957" s="14"/>
      <c r="BJ957" t="s">
        <v>171</v>
      </c>
      <c r="BK957" t="s">
        <v>166</v>
      </c>
      <c r="BN957" s="36">
        <v>299</v>
      </c>
      <c r="BO957" s="36">
        <v>299</v>
      </c>
      <c r="BP957">
        <f t="shared" si="75"/>
        <v>408</v>
      </c>
      <c r="BR957" s="38">
        <v>44733</v>
      </c>
      <c r="BS957" s="20" t="s">
        <v>167</v>
      </c>
      <c r="BT957" s="20" t="str">
        <f t="shared" si="74"/>
        <v>InCasa_COR22D954</v>
      </c>
    </row>
    <row r="958" spans="2:72" ht="18.75" customHeight="1" x14ac:dyDescent="0.25">
      <c r="B958" s="20">
        <f t="shared" si="76"/>
        <v>955</v>
      </c>
      <c r="C958" s="22" t="str">
        <f t="shared" si="77"/>
        <v>In Casa #955</v>
      </c>
      <c r="D958" t="str">
        <f t="shared" si="78"/>
        <v>COR22D955</v>
      </c>
      <c r="E958" s="56" t="s">
        <v>207</v>
      </c>
      <c r="F958" s="20">
        <v>1000</v>
      </c>
      <c r="G958" s="63" t="s">
        <v>201</v>
      </c>
      <c r="H958" s="23" t="s">
        <v>157</v>
      </c>
      <c r="J958" s="57" t="s">
        <v>192</v>
      </c>
      <c r="K958" s="22" t="s">
        <v>193</v>
      </c>
      <c r="L958" s="57" t="s">
        <v>158</v>
      </c>
      <c r="M958" s="22">
        <v>1</v>
      </c>
      <c r="V958" s="57" t="s">
        <v>194</v>
      </c>
      <c r="AW958" s="22"/>
      <c r="AX958" s="20" t="s">
        <v>23</v>
      </c>
      <c r="AY958" s="20">
        <v>10</v>
      </c>
      <c r="AZ958" s="20" t="s">
        <v>24</v>
      </c>
      <c r="BA958" s="20">
        <v>90</v>
      </c>
      <c r="BD958" s="14"/>
      <c r="BJ958" t="s">
        <v>171</v>
      </c>
      <c r="BK958" t="s">
        <v>166</v>
      </c>
      <c r="BN958" s="36">
        <v>299</v>
      </c>
      <c r="BO958" s="36">
        <v>299</v>
      </c>
      <c r="BP958">
        <f t="shared" si="75"/>
        <v>408</v>
      </c>
      <c r="BR958" s="38">
        <v>44733</v>
      </c>
      <c r="BS958" s="20" t="s">
        <v>167</v>
      </c>
      <c r="BT958" s="20" t="str">
        <f t="shared" si="74"/>
        <v>InCasa_COR22D955</v>
      </c>
    </row>
    <row r="959" spans="2:72" ht="18.75" customHeight="1" x14ac:dyDescent="0.25">
      <c r="B959" s="20">
        <f t="shared" si="76"/>
        <v>956</v>
      </c>
      <c r="C959" s="22" t="str">
        <f t="shared" si="77"/>
        <v>In Casa #956</v>
      </c>
      <c r="D959" t="str">
        <f t="shared" si="78"/>
        <v>COR22D956</v>
      </c>
      <c r="E959" s="56" t="s">
        <v>207</v>
      </c>
      <c r="F959" s="20">
        <v>1000</v>
      </c>
      <c r="G959" s="63" t="s">
        <v>201</v>
      </c>
      <c r="H959" s="23" t="s">
        <v>157</v>
      </c>
      <c r="J959" s="57" t="s">
        <v>192</v>
      </c>
      <c r="K959" s="22" t="s">
        <v>193</v>
      </c>
      <c r="L959" s="57" t="s">
        <v>158</v>
      </c>
      <c r="M959" s="22">
        <v>1</v>
      </c>
      <c r="V959" s="57" t="s">
        <v>194</v>
      </c>
      <c r="AW959" s="22"/>
      <c r="AX959" s="20" t="s">
        <v>23</v>
      </c>
      <c r="AY959" s="20">
        <v>10</v>
      </c>
      <c r="AZ959" s="20" t="s">
        <v>24</v>
      </c>
      <c r="BA959" s="20">
        <v>90</v>
      </c>
      <c r="BD959" s="14"/>
      <c r="BJ959" t="s">
        <v>171</v>
      </c>
      <c r="BK959" t="s">
        <v>166</v>
      </c>
      <c r="BN959" s="36">
        <v>299</v>
      </c>
      <c r="BO959" s="36">
        <v>299</v>
      </c>
      <c r="BP959">
        <f t="shared" si="75"/>
        <v>408</v>
      </c>
      <c r="BR959" s="38">
        <v>44733</v>
      </c>
      <c r="BS959" s="20" t="s">
        <v>167</v>
      </c>
      <c r="BT959" s="20" t="str">
        <f t="shared" si="74"/>
        <v>InCasa_COR22D956</v>
      </c>
    </row>
    <row r="960" spans="2:72" ht="18.75" customHeight="1" x14ac:dyDescent="0.25">
      <c r="B960" s="20">
        <f t="shared" si="76"/>
        <v>957</v>
      </c>
      <c r="C960" s="22" t="str">
        <f t="shared" si="77"/>
        <v>In Casa #957</v>
      </c>
      <c r="D960" t="str">
        <f t="shared" si="78"/>
        <v>COR22D957</v>
      </c>
      <c r="E960" s="56" t="s">
        <v>207</v>
      </c>
      <c r="F960" s="20">
        <v>1000</v>
      </c>
      <c r="G960" s="63" t="s">
        <v>201</v>
      </c>
      <c r="H960" s="23" t="s">
        <v>157</v>
      </c>
      <c r="J960" s="57" t="s">
        <v>192</v>
      </c>
      <c r="K960" s="22" t="s">
        <v>193</v>
      </c>
      <c r="L960" s="57" t="s">
        <v>158</v>
      </c>
      <c r="M960" s="22">
        <v>1</v>
      </c>
      <c r="V960" s="57" t="s">
        <v>194</v>
      </c>
      <c r="AW960" s="22"/>
      <c r="AX960" s="20" t="s">
        <v>23</v>
      </c>
      <c r="AY960" s="20">
        <v>10</v>
      </c>
      <c r="AZ960" s="20" t="s">
        <v>24</v>
      </c>
      <c r="BA960" s="20">
        <v>90</v>
      </c>
      <c r="BD960" s="14"/>
      <c r="BJ960" t="s">
        <v>171</v>
      </c>
      <c r="BK960" t="s">
        <v>166</v>
      </c>
      <c r="BN960" s="36">
        <v>299</v>
      </c>
      <c r="BO960" s="36">
        <v>299</v>
      </c>
      <c r="BP960">
        <f t="shared" si="75"/>
        <v>408</v>
      </c>
      <c r="BR960" s="38">
        <v>44733</v>
      </c>
      <c r="BS960" s="20" t="s">
        <v>167</v>
      </c>
      <c r="BT960" s="20" t="str">
        <f t="shared" si="74"/>
        <v>InCasa_COR22D957</v>
      </c>
    </row>
    <row r="961" spans="2:72" ht="18.75" customHeight="1" x14ac:dyDescent="0.25">
      <c r="B961" s="20">
        <f t="shared" si="76"/>
        <v>958</v>
      </c>
      <c r="C961" s="22" t="str">
        <f t="shared" si="77"/>
        <v>In Casa #958</v>
      </c>
      <c r="D961" t="str">
        <f t="shared" si="78"/>
        <v>COR22D958</v>
      </c>
      <c r="E961" s="56" t="s">
        <v>207</v>
      </c>
      <c r="F961" s="20">
        <v>1000</v>
      </c>
      <c r="G961" s="63" t="s">
        <v>201</v>
      </c>
      <c r="H961" s="23" t="s">
        <v>157</v>
      </c>
      <c r="J961" s="57" t="s">
        <v>192</v>
      </c>
      <c r="K961" s="22" t="s">
        <v>193</v>
      </c>
      <c r="L961" s="57" t="s">
        <v>158</v>
      </c>
      <c r="M961" s="22">
        <v>1</v>
      </c>
      <c r="V961" s="57" t="s">
        <v>194</v>
      </c>
      <c r="AW961" s="22"/>
      <c r="AX961" s="20" t="s">
        <v>23</v>
      </c>
      <c r="AY961" s="20">
        <v>10</v>
      </c>
      <c r="AZ961" s="20" t="s">
        <v>24</v>
      </c>
      <c r="BA961" s="20">
        <v>90</v>
      </c>
      <c r="BD961" s="14"/>
      <c r="BJ961" t="s">
        <v>171</v>
      </c>
      <c r="BK961" t="s">
        <v>166</v>
      </c>
      <c r="BN961" s="36">
        <v>299</v>
      </c>
      <c r="BO961" s="36">
        <v>299</v>
      </c>
      <c r="BP961">
        <f t="shared" si="75"/>
        <v>408</v>
      </c>
      <c r="BR961" s="38">
        <v>44733</v>
      </c>
      <c r="BS961" s="20" t="s">
        <v>167</v>
      </c>
      <c r="BT961" s="20" t="str">
        <f t="shared" si="74"/>
        <v>InCasa_COR22D958</v>
      </c>
    </row>
    <row r="962" spans="2:72" ht="18.75" customHeight="1" x14ac:dyDescent="0.25">
      <c r="B962" s="20">
        <f t="shared" si="76"/>
        <v>959</v>
      </c>
      <c r="C962" s="22" t="str">
        <f t="shared" si="77"/>
        <v>In Casa #959</v>
      </c>
      <c r="D962" t="str">
        <f t="shared" si="78"/>
        <v>COR22D959</v>
      </c>
      <c r="E962" s="56" t="s">
        <v>207</v>
      </c>
      <c r="F962" s="20">
        <v>1000</v>
      </c>
      <c r="G962" s="63" t="s">
        <v>201</v>
      </c>
      <c r="H962" s="23" t="s">
        <v>157</v>
      </c>
      <c r="J962" s="57" t="s">
        <v>192</v>
      </c>
      <c r="K962" s="22" t="s">
        <v>193</v>
      </c>
      <c r="L962" s="57" t="s">
        <v>158</v>
      </c>
      <c r="M962" s="22">
        <v>1</v>
      </c>
      <c r="V962" s="57" t="s">
        <v>194</v>
      </c>
      <c r="AW962" s="22"/>
      <c r="AX962" s="20" t="s">
        <v>23</v>
      </c>
      <c r="AY962" s="20">
        <v>10</v>
      </c>
      <c r="AZ962" s="20" t="s">
        <v>24</v>
      </c>
      <c r="BA962" s="20">
        <v>90</v>
      </c>
      <c r="BD962" s="14"/>
      <c r="BJ962" t="s">
        <v>171</v>
      </c>
      <c r="BK962" t="s">
        <v>166</v>
      </c>
      <c r="BN962" s="36">
        <v>299</v>
      </c>
      <c r="BO962" s="36">
        <v>299</v>
      </c>
      <c r="BP962">
        <f t="shared" si="75"/>
        <v>408</v>
      </c>
      <c r="BR962" s="38">
        <v>44733</v>
      </c>
      <c r="BS962" s="20" t="s">
        <v>167</v>
      </c>
      <c r="BT962" s="20" t="str">
        <f t="shared" si="74"/>
        <v>InCasa_COR22D959</v>
      </c>
    </row>
    <row r="963" spans="2:72" ht="18.75" customHeight="1" x14ac:dyDescent="0.25">
      <c r="B963" s="20">
        <f t="shared" si="76"/>
        <v>960</v>
      </c>
      <c r="C963" s="22" t="str">
        <f t="shared" si="77"/>
        <v>In Casa #960</v>
      </c>
      <c r="D963" t="str">
        <f t="shared" si="78"/>
        <v>COR22D960</v>
      </c>
      <c r="E963" s="56" t="s">
        <v>207</v>
      </c>
      <c r="F963" s="20">
        <v>1000</v>
      </c>
      <c r="G963" s="63" t="s">
        <v>201</v>
      </c>
      <c r="H963" s="23" t="s">
        <v>157</v>
      </c>
      <c r="J963" s="57" t="s">
        <v>192</v>
      </c>
      <c r="K963" s="22" t="s">
        <v>193</v>
      </c>
      <c r="L963" s="57" t="s">
        <v>158</v>
      </c>
      <c r="M963" s="22">
        <v>1</v>
      </c>
      <c r="V963" s="57" t="s">
        <v>194</v>
      </c>
      <c r="AW963" s="22"/>
      <c r="AX963" s="20" t="s">
        <v>23</v>
      </c>
      <c r="AY963" s="20">
        <v>10</v>
      </c>
      <c r="AZ963" s="20" t="s">
        <v>24</v>
      </c>
      <c r="BA963" s="20">
        <v>90</v>
      </c>
      <c r="BD963" s="14"/>
      <c r="BJ963" t="s">
        <v>171</v>
      </c>
      <c r="BK963" t="s">
        <v>166</v>
      </c>
      <c r="BN963" s="36">
        <v>299</v>
      </c>
      <c r="BO963" s="36">
        <v>299</v>
      </c>
      <c r="BP963">
        <f t="shared" si="75"/>
        <v>408</v>
      </c>
      <c r="BR963" s="38">
        <v>44733</v>
      </c>
      <c r="BS963" s="20" t="s">
        <v>167</v>
      </c>
      <c r="BT963" s="20" t="str">
        <f t="shared" si="74"/>
        <v>InCasa_COR22D960</v>
      </c>
    </row>
    <row r="964" spans="2:72" ht="18.75" customHeight="1" x14ac:dyDescent="0.25">
      <c r="B964" s="20">
        <f t="shared" si="76"/>
        <v>961</v>
      </c>
      <c r="C964" s="22" t="str">
        <f t="shared" si="77"/>
        <v>In Casa #961</v>
      </c>
      <c r="D964" t="str">
        <f t="shared" si="78"/>
        <v>COR22D961</v>
      </c>
      <c r="E964" s="56" t="s">
        <v>207</v>
      </c>
      <c r="F964" s="20">
        <v>1000</v>
      </c>
      <c r="G964" s="63" t="s">
        <v>201</v>
      </c>
      <c r="H964" s="23" t="s">
        <v>157</v>
      </c>
      <c r="J964" s="57" t="s">
        <v>192</v>
      </c>
      <c r="K964" s="22" t="s">
        <v>193</v>
      </c>
      <c r="L964" s="57" t="s">
        <v>158</v>
      </c>
      <c r="M964" s="22">
        <v>1</v>
      </c>
      <c r="V964" s="57" t="s">
        <v>194</v>
      </c>
      <c r="AW964" s="22"/>
      <c r="AX964" s="20" t="s">
        <v>23</v>
      </c>
      <c r="AY964" s="20">
        <v>10</v>
      </c>
      <c r="AZ964" s="20" t="s">
        <v>24</v>
      </c>
      <c r="BA964" s="20">
        <v>90</v>
      </c>
      <c r="BD964" s="14"/>
      <c r="BJ964" t="s">
        <v>171</v>
      </c>
      <c r="BK964" t="s">
        <v>166</v>
      </c>
      <c r="BN964" s="36">
        <v>299</v>
      </c>
      <c r="BO964" s="36">
        <v>299</v>
      </c>
      <c r="BP964">
        <f t="shared" si="75"/>
        <v>408</v>
      </c>
      <c r="BR964" s="38">
        <v>44733</v>
      </c>
      <c r="BS964" s="20" t="s">
        <v>167</v>
      </c>
      <c r="BT964" s="20" t="str">
        <f t="shared" ref="BT964:BT1027" si="79">SUBSTITUTE(BJ964," ","") &amp; "_" &amp; D964</f>
        <v>InCasa_COR22D961</v>
      </c>
    </row>
    <row r="965" spans="2:72" ht="18.75" customHeight="1" x14ac:dyDescent="0.25">
      <c r="B965" s="20">
        <f t="shared" si="76"/>
        <v>962</v>
      </c>
      <c r="C965" s="22" t="str">
        <f t="shared" si="77"/>
        <v>In Casa #962</v>
      </c>
      <c r="D965" t="str">
        <f t="shared" si="78"/>
        <v>COR22D962</v>
      </c>
      <c r="E965" s="56" t="s">
        <v>207</v>
      </c>
      <c r="F965" s="20">
        <v>1000</v>
      </c>
      <c r="G965" s="63" t="s">
        <v>201</v>
      </c>
      <c r="H965" s="23" t="s">
        <v>157</v>
      </c>
      <c r="J965" s="57" t="s">
        <v>192</v>
      </c>
      <c r="K965" s="22" t="s">
        <v>193</v>
      </c>
      <c r="L965" s="57" t="s">
        <v>158</v>
      </c>
      <c r="M965" s="22">
        <v>1</v>
      </c>
      <c r="V965" s="57" t="s">
        <v>194</v>
      </c>
      <c r="AW965" s="22"/>
      <c r="AX965" s="20" t="s">
        <v>23</v>
      </c>
      <c r="AY965" s="20">
        <v>10</v>
      </c>
      <c r="AZ965" s="20" t="s">
        <v>24</v>
      </c>
      <c r="BA965" s="20">
        <v>90</v>
      </c>
      <c r="BD965" s="14"/>
      <c r="BJ965" t="s">
        <v>171</v>
      </c>
      <c r="BK965" t="s">
        <v>166</v>
      </c>
      <c r="BN965" s="36">
        <v>299</v>
      </c>
      <c r="BO965" s="36">
        <v>299</v>
      </c>
      <c r="BP965">
        <f t="shared" ref="BP965:BP1028" si="80">24*17</f>
        <v>408</v>
      </c>
      <c r="BR965" s="38">
        <v>44733</v>
      </c>
      <c r="BS965" s="20" t="s">
        <v>167</v>
      </c>
      <c r="BT965" s="20" t="str">
        <f t="shared" si="79"/>
        <v>InCasa_COR22D962</v>
      </c>
    </row>
    <row r="966" spans="2:72" ht="18.75" customHeight="1" x14ac:dyDescent="0.25">
      <c r="B966" s="20">
        <f t="shared" ref="B966:B1029" si="81">+B965+1</f>
        <v>963</v>
      </c>
      <c r="C966" s="22" t="str">
        <f t="shared" si="77"/>
        <v>In Casa #963</v>
      </c>
      <c r="D966" t="str">
        <f t="shared" si="78"/>
        <v>COR22D963</v>
      </c>
      <c r="E966" s="56" t="s">
        <v>207</v>
      </c>
      <c r="F966" s="20">
        <v>1000</v>
      </c>
      <c r="G966" s="63" t="s">
        <v>201</v>
      </c>
      <c r="H966" s="23" t="s">
        <v>157</v>
      </c>
      <c r="J966" s="57" t="s">
        <v>192</v>
      </c>
      <c r="K966" s="22" t="s">
        <v>193</v>
      </c>
      <c r="L966" s="57" t="s">
        <v>158</v>
      </c>
      <c r="M966" s="22">
        <v>1</v>
      </c>
      <c r="V966" s="57" t="s">
        <v>194</v>
      </c>
      <c r="AW966" s="22"/>
      <c r="AX966" s="20" t="s">
        <v>23</v>
      </c>
      <c r="AY966" s="20">
        <v>10</v>
      </c>
      <c r="AZ966" s="20" t="s">
        <v>24</v>
      </c>
      <c r="BA966" s="20">
        <v>90</v>
      </c>
      <c r="BD966" s="14"/>
      <c r="BJ966" t="s">
        <v>171</v>
      </c>
      <c r="BK966" t="s">
        <v>166</v>
      </c>
      <c r="BN966" s="36">
        <v>299</v>
      </c>
      <c r="BO966" s="36">
        <v>299</v>
      </c>
      <c r="BP966">
        <f t="shared" si="80"/>
        <v>408</v>
      </c>
      <c r="BR966" s="38">
        <v>44733</v>
      </c>
      <c r="BS966" s="20" t="s">
        <v>167</v>
      </c>
      <c r="BT966" s="20" t="str">
        <f t="shared" si="79"/>
        <v>InCasa_COR22D963</v>
      </c>
    </row>
    <row r="967" spans="2:72" ht="18.75" customHeight="1" x14ac:dyDescent="0.25">
      <c r="B967" s="20">
        <f t="shared" si="81"/>
        <v>964</v>
      </c>
      <c r="C967" s="22" t="str">
        <f t="shared" si="77"/>
        <v>In Casa #964</v>
      </c>
      <c r="D967" t="str">
        <f t="shared" si="78"/>
        <v>COR22D964</v>
      </c>
      <c r="E967" s="56" t="s">
        <v>207</v>
      </c>
      <c r="F967" s="20">
        <v>1000</v>
      </c>
      <c r="G967" s="63" t="s">
        <v>201</v>
      </c>
      <c r="H967" s="23" t="s">
        <v>157</v>
      </c>
      <c r="J967" s="57" t="s">
        <v>192</v>
      </c>
      <c r="K967" s="22" t="s">
        <v>193</v>
      </c>
      <c r="L967" s="57" t="s">
        <v>158</v>
      </c>
      <c r="M967" s="22">
        <v>1</v>
      </c>
      <c r="V967" s="57" t="s">
        <v>194</v>
      </c>
      <c r="AW967" s="22"/>
      <c r="AX967" s="20" t="s">
        <v>23</v>
      </c>
      <c r="AY967" s="20">
        <v>10</v>
      </c>
      <c r="AZ967" s="20" t="s">
        <v>24</v>
      </c>
      <c r="BA967" s="20">
        <v>90</v>
      </c>
      <c r="BD967" s="14"/>
      <c r="BJ967" t="s">
        <v>171</v>
      </c>
      <c r="BK967" t="s">
        <v>166</v>
      </c>
      <c r="BN967" s="36">
        <v>299</v>
      </c>
      <c r="BO967" s="36">
        <v>299</v>
      </c>
      <c r="BP967">
        <f t="shared" si="80"/>
        <v>408</v>
      </c>
      <c r="BR967" s="38">
        <v>44733</v>
      </c>
      <c r="BS967" s="20" t="s">
        <v>167</v>
      </c>
      <c r="BT967" s="20" t="str">
        <f t="shared" si="79"/>
        <v>InCasa_COR22D964</v>
      </c>
    </row>
    <row r="968" spans="2:72" ht="18.75" customHeight="1" x14ac:dyDescent="0.25">
      <c r="B968" s="20">
        <f t="shared" si="81"/>
        <v>965</v>
      </c>
      <c r="C968" s="22" t="str">
        <f t="shared" si="77"/>
        <v>In Casa #965</v>
      </c>
      <c r="D968" t="str">
        <f t="shared" si="78"/>
        <v>COR22D965</v>
      </c>
      <c r="E968" s="56" t="s">
        <v>207</v>
      </c>
      <c r="F968" s="20">
        <v>1000</v>
      </c>
      <c r="G968" s="63" t="s">
        <v>201</v>
      </c>
      <c r="H968" s="23" t="s">
        <v>157</v>
      </c>
      <c r="J968" s="57" t="s">
        <v>192</v>
      </c>
      <c r="K968" s="22" t="s">
        <v>193</v>
      </c>
      <c r="L968" s="57" t="s">
        <v>158</v>
      </c>
      <c r="M968" s="22">
        <v>1</v>
      </c>
      <c r="V968" s="57" t="s">
        <v>194</v>
      </c>
      <c r="AW968" s="22"/>
      <c r="AX968" s="20" t="s">
        <v>23</v>
      </c>
      <c r="AY968" s="20">
        <v>10</v>
      </c>
      <c r="AZ968" s="20" t="s">
        <v>24</v>
      </c>
      <c r="BA968" s="20">
        <v>90</v>
      </c>
      <c r="BD968" s="14"/>
      <c r="BJ968" t="s">
        <v>171</v>
      </c>
      <c r="BK968" t="s">
        <v>166</v>
      </c>
      <c r="BN968" s="36">
        <v>299</v>
      </c>
      <c r="BO968" s="36">
        <v>299</v>
      </c>
      <c r="BP968">
        <f t="shared" si="80"/>
        <v>408</v>
      </c>
      <c r="BR968" s="38">
        <v>44733</v>
      </c>
      <c r="BS968" s="20" t="s">
        <v>167</v>
      </c>
      <c r="BT968" s="20" t="str">
        <f t="shared" si="79"/>
        <v>InCasa_COR22D965</v>
      </c>
    </row>
    <row r="969" spans="2:72" ht="18.75" customHeight="1" x14ac:dyDescent="0.25">
      <c r="B969" s="20">
        <f t="shared" si="81"/>
        <v>966</v>
      </c>
      <c r="C969" s="22" t="str">
        <f t="shared" si="77"/>
        <v>In Casa #966</v>
      </c>
      <c r="D969" t="str">
        <f t="shared" si="78"/>
        <v>COR22D966</v>
      </c>
      <c r="E969" s="56" t="s">
        <v>207</v>
      </c>
      <c r="F969" s="20">
        <v>1000</v>
      </c>
      <c r="G969" s="63" t="s">
        <v>201</v>
      </c>
      <c r="H969" s="23" t="s">
        <v>157</v>
      </c>
      <c r="J969" s="57" t="s">
        <v>192</v>
      </c>
      <c r="K969" s="22" t="s">
        <v>193</v>
      </c>
      <c r="L969" s="57" t="s">
        <v>158</v>
      </c>
      <c r="M969" s="22">
        <v>1</v>
      </c>
      <c r="V969" s="57" t="s">
        <v>194</v>
      </c>
      <c r="AW969" s="22"/>
      <c r="AX969" s="20" t="s">
        <v>23</v>
      </c>
      <c r="AY969" s="20">
        <v>10</v>
      </c>
      <c r="AZ969" s="20" t="s">
        <v>24</v>
      </c>
      <c r="BA969" s="20">
        <v>90</v>
      </c>
      <c r="BD969" s="14"/>
      <c r="BJ969" t="s">
        <v>171</v>
      </c>
      <c r="BK969" t="s">
        <v>166</v>
      </c>
      <c r="BN969" s="36">
        <v>299</v>
      </c>
      <c r="BO969" s="36">
        <v>299</v>
      </c>
      <c r="BP969">
        <f t="shared" si="80"/>
        <v>408</v>
      </c>
      <c r="BR969" s="38">
        <v>44733</v>
      </c>
      <c r="BS969" s="20" t="s">
        <v>167</v>
      </c>
      <c r="BT969" s="20" t="str">
        <f t="shared" si="79"/>
        <v>InCasa_COR22D966</v>
      </c>
    </row>
    <row r="970" spans="2:72" ht="18.75" customHeight="1" x14ac:dyDescent="0.25">
      <c r="B970" s="20">
        <f t="shared" si="81"/>
        <v>967</v>
      </c>
      <c r="C970" s="22" t="str">
        <f t="shared" si="77"/>
        <v>In Casa #967</v>
      </c>
      <c r="D970" t="str">
        <f t="shared" si="78"/>
        <v>COR22D967</v>
      </c>
      <c r="E970" s="56" t="s">
        <v>207</v>
      </c>
      <c r="F970" s="20">
        <v>1000</v>
      </c>
      <c r="G970" s="63" t="s">
        <v>201</v>
      </c>
      <c r="H970" s="23" t="s">
        <v>157</v>
      </c>
      <c r="J970" s="57" t="s">
        <v>192</v>
      </c>
      <c r="K970" s="22" t="s">
        <v>193</v>
      </c>
      <c r="L970" s="57" t="s">
        <v>158</v>
      </c>
      <c r="M970" s="22">
        <v>1</v>
      </c>
      <c r="V970" s="57" t="s">
        <v>194</v>
      </c>
      <c r="AW970" s="22"/>
      <c r="AX970" s="20" t="s">
        <v>23</v>
      </c>
      <c r="AY970" s="20">
        <v>10</v>
      </c>
      <c r="AZ970" s="20" t="s">
        <v>24</v>
      </c>
      <c r="BA970" s="20">
        <v>90</v>
      </c>
      <c r="BD970" s="14"/>
      <c r="BJ970" t="s">
        <v>171</v>
      </c>
      <c r="BK970" t="s">
        <v>166</v>
      </c>
      <c r="BN970" s="36">
        <v>299</v>
      </c>
      <c r="BO970" s="36">
        <v>299</v>
      </c>
      <c r="BP970">
        <f t="shared" si="80"/>
        <v>408</v>
      </c>
      <c r="BR970" s="38">
        <v>44733</v>
      </c>
      <c r="BS970" s="20" t="s">
        <v>167</v>
      </c>
      <c r="BT970" s="20" t="str">
        <f t="shared" si="79"/>
        <v>InCasa_COR22D967</v>
      </c>
    </row>
    <row r="971" spans="2:72" ht="18.75" customHeight="1" x14ac:dyDescent="0.25">
      <c r="B971" s="20">
        <f t="shared" si="81"/>
        <v>968</v>
      </c>
      <c r="C971" s="22" t="str">
        <f t="shared" si="77"/>
        <v>In Casa #968</v>
      </c>
      <c r="D971" t="str">
        <f t="shared" si="78"/>
        <v>COR22D968</v>
      </c>
      <c r="E971" s="56" t="s">
        <v>207</v>
      </c>
      <c r="F971" s="20">
        <v>1000</v>
      </c>
      <c r="G971" s="63" t="s">
        <v>201</v>
      </c>
      <c r="H971" s="23" t="s">
        <v>157</v>
      </c>
      <c r="J971" s="57" t="s">
        <v>192</v>
      </c>
      <c r="K971" s="22" t="s">
        <v>193</v>
      </c>
      <c r="L971" s="57" t="s">
        <v>158</v>
      </c>
      <c r="M971" s="22">
        <v>1</v>
      </c>
      <c r="V971" s="57" t="s">
        <v>194</v>
      </c>
      <c r="AW971" s="22"/>
      <c r="AX971" s="20" t="s">
        <v>23</v>
      </c>
      <c r="AY971" s="20">
        <v>10</v>
      </c>
      <c r="AZ971" s="20" t="s">
        <v>24</v>
      </c>
      <c r="BA971" s="20">
        <v>90</v>
      </c>
      <c r="BD971" s="14"/>
      <c r="BJ971" t="s">
        <v>171</v>
      </c>
      <c r="BK971" t="s">
        <v>166</v>
      </c>
      <c r="BN971" s="36">
        <v>299</v>
      </c>
      <c r="BO971" s="36">
        <v>299</v>
      </c>
      <c r="BP971">
        <f t="shared" si="80"/>
        <v>408</v>
      </c>
      <c r="BR971" s="38">
        <v>44733</v>
      </c>
      <c r="BS971" s="20" t="s">
        <v>167</v>
      </c>
      <c r="BT971" s="20" t="str">
        <f t="shared" si="79"/>
        <v>InCasa_COR22D968</v>
      </c>
    </row>
    <row r="972" spans="2:72" ht="18.75" customHeight="1" x14ac:dyDescent="0.25">
      <c r="B972" s="20">
        <f t="shared" si="81"/>
        <v>969</v>
      </c>
      <c r="C972" s="22" t="str">
        <f t="shared" si="77"/>
        <v>In Casa #969</v>
      </c>
      <c r="D972" t="str">
        <f t="shared" si="78"/>
        <v>COR22D969</v>
      </c>
      <c r="E972" s="56" t="s">
        <v>207</v>
      </c>
      <c r="F972" s="20">
        <v>1000</v>
      </c>
      <c r="G972" s="63" t="s">
        <v>201</v>
      </c>
      <c r="H972" s="23" t="s">
        <v>157</v>
      </c>
      <c r="J972" s="57" t="s">
        <v>192</v>
      </c>
      <c r="K972" s="22" t="s">
        <v>193</v>
      </c>
      <c r="L972" s="57" t="s">
        <v>158</v>
      </c>
      <c r="M972" s="22">
        <v>1</v>
      </c>
      <c r="V972" s="57" t="s">
        <v>194</v>
      </c>
      <c r="AW972" s="22"/>
      <c r="AX972" s="20" t="s">
        <v>23</v>
      </c>
      <c r="AY972" s="20">
        <v>10</v>
      </c>
      <c r="AZ972" s="20" t="s">
        <v>24</v>
      </c>
      <c r="BA972" s="20">
        <v>90</v>
      </c>
      <c r="BD972" s="14"/>
      <c r="BJ972" t="s">
        <v>171</v>
      </c>
      <c r="BK972" t="s">
        <v>166</v>
      </c>
      <c r="BN972" s="36">
        <v>299</v>
      </c>
      <c r="BO972" s="36">
        <v>299</v>
      </c>
      <c r="BP972">
        <f t="shared" si="80"/>
        <v>408</v>
      </c>
      <c r="BR972" s="38">
        <v>44733</v>
      </c>
      <c r="BS972" s="20" t="s">
        <v>167</v>
      </c>
      <c r="BT972" s="20" t="str">
        <f t="shared" si="79"/>
        <v>InCasa_COR22D969</v>
      </c>
    </row>
    <row r="973" spans="2:72" ht="18.75" customHeight="1" x14ac:dyDescent="0.25">
      <c r="B973" s="20">
        <f t="shared" si="81"/>
        <v>970</v>
      </c>
      <c r="C973" s="22" t="str">
        <f t="shared" si="77"/>
        <v>In Casa #970</v>
      </c>
      <c r="D973" t="str">
        <f t="shared" si="78"/>
        <v>COR22D970</v>
      </c>
      <c r="E973" s="56" t="s">
        <v>207</v>
      </c>
      <c r="F973" s="20">
        <v>1000</v>
      </c>
      <c r="G973" s="63" t="s">
        <v>201</v>
      </c>
      <c r="H973" s="23" t="s">
        <v>157</v>
      </c>
      <c r="J973" s="57" t="s">
        <v>192</v>
      </c>
      <c r="K973" s="22" t="s">
        <v>193</v>
      </c>
      <c r="L973" s="57" t="s">
        <v>158</v>
      </c>
      <c r="M973" s="22">
        <v>1</v>
      </c>
      <c r="V973" s="57" t="s">
        <v>194</v>
      </c>
      <c r="AW973" s="22"/>
      <c r="AX973" s="20" t="s">
        <v>23</v>
      </c>
      <c r="AY973" s="20">
        <v>10</v>
      </c>
      <c r="AZ973" s="20" t="s">
        <v>24</v>
      </c>
      <c r="BA973" s="20">
        <v>90</v>
      </c>
      <c r="BD973" s="14"/>
      <c r="BJ973" t="s">
        <v>171</v>
      </c>
      <c r="BK973" t="s">
        <v>166</v>
      </c>
      <c r="BN973" s="36">
        <v>299</v>
      </c>
      <c r="BO973" s="36">
        <v>299</v>
      </c>
      <c r="BP973">
        <f t="shared" si="80"/>
        <v>408</v>
      </c>
      <c r="BR973" s="38">
        <v>44733</v>
      </c>
      <c r="BS973" s="20" t="s">
        <v>167</v>
      </c>
      <c r="BT973" s="20" t="str">
        <f t="shared" si="79"/>
        <v>InCasa_COR22D970</v>
      </c>
    </row>
    <row r="974" spans="2:72" ht="18.75" customHeight="1" x14ac:dyDescent="0.25">
      <c r="B974" s="20">
        <f t="shared" si="81"/>
        <v>971</v>
      </c>
      <c r="C974" s="22" t="str">
        <f t="shared" ref="C974:C1037" si="82">+"In Casa #"&amp;B974</f>
        <v>In Casa #971</v>
      </c>
      <c r="D974" t="str">
        <f t="shared" ref="D974:D1037" si="83">"COR22D"&amp;B974</f>
        <v>COR22D971</v>
      </c>
      <c r="E974" s="56" t="s">
        <v>207</v>
      </c>
      <c r="F974" s="20">
        <v>1000</v>
      </c>
      <c r="G974" s="63" t="s">
        <v>201</v>
      </c>
      <c r="H974" s="23" t="s">
        <v>157</v>
      </c>
      <c r="J974" s="57" t="s">
        <v>192</v>
      </c>
      <c r="K974" s="22" t="s">
        <v>193</v>
      </c>
      <c r="L974" s="57" t="s">
        <v>158</v>
      </c>
      <c r="M974" s="22">
        <v>1</v>
      </c>
      <c r="V974" s="57" t="s">
        <v>194</v>
      </c>
      <c r="AW974" s="22"/>
      <c r="AX974" s="20" t="s">
        <v>23</v>
      </c>
      <c r="AY974" s="20">
        <v>10</v>
      </c>
      <c r="AZ974" s="20" t="s">
        <v>24</v>
      </c>
      <c r="BA974" s="20">
        <v>90</v>
      </c>
      <c r="BD974" s="14"/>
      <c r="BJ974" t="s">
        <v>171</v>
      </c>
      <c r="BK974" t="s">
        <v>166</v>
      </c>
      <c r="BN974" s="36">
        <v>299</v>
      </c>
      <c r="BO974" s="36">
        <v>299</v>
      </c>
      <c r="BP974">
        <f t="shared" si="80"/>
        <v>408</v>
      </c>
      <c r="BR974" s="38">
        <v>44733</v>
      </c>
      <c r="BS974" s="20" t="s">
        <v>167</v>
      </c>
      <c r="BT974" s="20" t="str">
        <f t="shared" si="79"/>
        <v>InCasa_COR22D971</v>
      </c>
    </row>
    <row r="975" spans="2:72" ht="18.75" customHeight="1" x14ac:dyDescent="0.25">
      <c r="B975" s="20">
        <f t="shared" si="81"/>
        <v>972</v>
      </c>
      <c r="C975" s="22" t="str">
        <f t="shared" si="82"/>
        <v>In Casa #972</v>
      </c>
      <c r="D975" t="str">
        <f t="shared" si="83"/>
        <v>COR22D972</v>
      </c>
      <c r="E975" s="56" t="s">
        <v>207</v>
      </c>
      <c r="F975" s="20">
        <v>1000</v>
      </c>
      <c r="G975" s="63" t="s">
        <v>201</v>
      </c>
      <c r="H975" s="23" t="s">
        <v>157</v>
      </c>
      <c r="J975" s="57" t="s">
        <v>192</v>
      </c>
      <c r="K975" s="22" t="s">
        <v>193</v>
      </c>
      <c r="L975" s="57" t="s">
        <v>158</v>
      </c>
      <c r="M975" s="22">
        <v>1</v>
      </c>
      <c r="V975" s="57" t="s">
        <v>194</v>
      </c>
      <c r="AW975" s="22"/>
      <c r="AX975" s="20" t="s">
        <v>23</v>
      </c>
      <c r="AY975" s="20">
        <v>10</v>
      </c>
      <c r="AZ975" s="20" t="s">
        <v>24</v>
      </c>
      <c r="BA975" s="20">
        <v>90</v>
      </c>
      <c r="BD975" s="14"/>
      <c r="BJ975" t="s">
        <v>171</v>
      </c>
      <c r="BK975" t="s">
        <v>166</v>
      </c>
      <c r="BN975" s="36">
        <v>299</v>
      </c>
      <c r="BO975" s="36">
        <v>299</v>
      </c>
      <c r="BP975">
        <f t="shared" si="80"/>
        <v>408</v>
      </c>
      <c r="BR975" s="38">
        <v>44733</v>
      </c>
      <c r="BS975" s="20" t="s">
        <v>167</v>
      </c>
      <c r="BT975" s="20" t="str">
        <f t="shared" si="79"/>
        <v>InCasa_COR22D972</v>
      </c>
    </row>
    <row r="976" spans="2:72" ht="18.75" customHeight="1" x14ac:dyDescent="0.25">
      <c r="B976" s="20">
        <f t="shared" si="81"/>
        <v>973</v>
      </c>
      <c r="C976" s="22" t="str">
        <f t="shared" si="82"/>
        <v>In Casa #973</v>
      </c>
      <c r="D976" t="str">
        <f t="shared" si="83"/>
        <v>COR22D973</v>
      </c>
      <c r="E976" s="56" t="s">
        <v>207</v>
      </c>
      <c r="F976" s="20">
        <v>1000</v>
      </c>
      <c r="G976" s="63" t="s">
        <v>201</v>
      </c>
      <c r="H976" s="23" t="s">
        <v>157</v>
      </c>
      <c r="J976" s="57" t="s">
        <v>192</v>
      </c>
      <c r="K976" s="22" t="s">
        <v>193</v>
      </c>
      <c r="L976" s="57" t="s">
        <v>158</v>
      </c>
      <c r="M976" s="22">
        <v>1</v>
      </c>
      <c r="V976" s="57" t="s">
        <v>194</v>
      </c>
      <c r="AW976" s="22"/>
      <c r="AX976" s="20" t="s">
        <v>23</v>
      </c>
      <c r="AY976" s="20">
        <v>10</v>
      </c>
      <c r="AZ976" s="20" t="s">
        <v>24</v>
      </c>
      <c r="BA976" s="20">
        <v>90</v>
      </c>
      <c r="BD976" s="14"/>
      <c r="BJ976" t="s">
        <v>171</v>
      </c>
      <c r="BK976" t="s">
        <v>166</v>
      </c>
      <c r="BN976" s="36">
        <v>299</v>
      </c>
      <c r="BO976" s="36">
        <v>299</v>
      </c>
      <c r="BP976">
        <f t="shared" si="80"/>
        <v>408</v>
      </c>
      <c r="BR976" s="38">
        <v>44733</v>
      </c>
      <c r="BS976" s="20" t="s">
        <v>167</v>
      </c>
      <c r="BT976" s="20" t="str">
        <f t="shared" si="79"/>
        <v>InCasa_COR22D973</v>
      </c>
    </row>
    <row r="977" spans="2:72" ht="18.75" customHeight="1" x14ac:dyDescent="0.25">
      <c r="B977" s="20">
        <f t="shared" si="81"/>
        <v>974</v>
      </c>
      <c r="C977" s="22" t="str">
        <f t="shared" si="82"/>
        <v>In Casa #974</v>
      </c>
      <c r="D977" t="str">
        <f t="shared" si="83"/>
        <v>COR22D974</v>
      </c>
      <c r="E977" s="56" t="s">
        <v>207</v>
      </c>
      <c r="F977" s="20">
        <v>1000</v>
      </c>
      <c r="G977" s="63" t="s">
        <v>201</v>
      </c>
      <c r="H977" s="23" t="s">
        <v>157</v>
      </c>
      <c r="J977" s="57" t="s">
        <v>192</v>
      </c>
      <c r="K977" s="22" t="s">
        <v>193</v>
      </c>
      <c r="L977" s="57" t="s">
        <v>158</v>
      </c>
      <c r="M977" s="22">
        <v>1</v>
      </c>
      <c r="V977" s="57" t="s">
        <v>194</v>
      </c>
      <c r="AW977" s="22"/>
      <c r="AX977" s="20" t="s">
        <v>23</v>
      </c>
      <c r="AY977" s="20">
        <v>10</v>
      </c>
      <c r="AZ977" s="20" t="s">
        <v>24</v>
      </c>
      <c r="BA977" s="20">
        <v>90</v>
      </c>
      <c r="BD977" s="14"/>
      <c r="BJ977" t="s">
        <v>171</v>
      </c>
      <c r="BK977" t="s">
        <v>166</v>
      </c>
      <c r="BN977" s="36">
        <v>299</v>
      </c>
      <c r="BO977" s="36">
        <v>299</v>
      </c>
      <c r="BP977">
        <f t="shared" si="80"/>
        <v>408</v>
      </c>
      <c r="BR977" s="38">
        <v>44733</v>
      </c>
      <c r="BS977" s="20" t="s">
        <v>167</v>
      </c>
      <c r="BT977" s="20" t="str">
        <f t="shared" si="79"/>
        <v>InCasa_COR22D974</v>
      </c>
    </row>
    <row r="978" spans="2:72" ht="18.75" customHeight="1" x14ac:dyDescent="0.25">
      <c r="B978" s="20">
        <f t="shared" si="81"/>
        <v>975</v>
      </c>
      <c r="C978" s="22" t="str">
        <f t="shared" si="82"/>
        <v>In Casa #975</v>
      </c>
      <c r="D978" t="str">
        <f t="shared" si="83"/>
        <v>COR22D975</v>
      </c>
      <c r="E978" s="56" t="s">
        <v>207</v>
      </c>
      <c r="F978" s="20">
        <v>1000</v>
      </c>
      <c r="G978" s="63" t="s">
        <v>201</v>
      </c>
      <c r="H978" s="23" t="s">
        <v>157</v>
      </c>
      <c r="J978" s="57" t="s">
        <v>192</v>
      </c>
      <c r="K978" s="22" t="s">
        <v>193</v>
      </c>
      <c r="L978" s="57" t="s">
        <v>158</v>
      </c>
      <c r="M978" s="22">
        <v>1</v>
      </c>
      <c r="V978" s="57" t="s">
        <v>194</v>
      </c>
      <c r="AW978" s="22"/>
      <c r="AX978" s="20" t="s">
        <v>23</v>
      </c>
      <c r="AY978" s="20">
        <v>10</v>
      </c>
      <c r="AZ978" s="20" t="s">
        <v>24</v>
      </c>
      <c r="BA978" s="20">
        <v>90</v>
      </c>
      <c r="BD978" s="14"/>
      <c r="BJ978" t="s">
        <v>171</v>
      </c>
      <c r="BK978" t="s">
        <v>166</v>
      </c>
      <c r="BN978" s="36">
        <v>299</v>
      </c>
      <c r="BO978" s="36">
        <v>299</v>
      </c>
      <c r="BP978">
        <f t="shared" si="80"/>
        <v>408</v>
      </c>
      <c r="BR978" s="38">
        <v>44733</v>
      </c>
      <c r="BS978" s="20" t="s">
        <v>167</v>
      </c>
      <c r="BT978" s="20" t="str">
        <f t="shared" si="79"/>
        <v>InCasa_COR22D975</v>
      </c>
    </row>
    <row r="979" spans="2:72" ht="18.75" customHeight="1" x14ac:dyDescent="0.25">
      <c r="B979" s="20">
        <f t="shared" si="81"/>
        <v>976</v>
      </c>
      <c r="C979" s="22" t="str">
        <f t="shared" si="82"/>
        <v>In Casa #976</v>
      </c>
      <c r="D979" t="str">
        <f t="shared" si="83"/>
        <v>COR22D976</v>
      </c>
      <c r="E979" s="56" t="s">
        <v>207</v>
      </c>
      <c r="F979" s="20">
        <v>1000</v>
      </c>
      <c r="G979" s="63" t="s">
        <v>201</v>
      </c>
      <c r="H979" s="23" t="s">
        <v>157</v>
      </c>
      <c r="J979" s="57" t="s">
        <v>192</v>
      </c>
      <c r="K979" s="22" t="s">
        <v>193</v>
      </c>
      <c r="L979" s="57" t="s">
        <v>158</v>
      </c>
      <c r="M979" s="22">
        <v>1</v>
      </c>
      <c r="V979" s="57" t="s">
        <v>194</v>
      </c>
      <c r="AW979" s="22"/>
      <c r="AX979" s="20" t="s">
        <v>23</v>
      </c>
      <c r="AY979" s="20">
        <v>10</v>
      </c>
      <c r="AZ979" s="20" t="s">
        <v>24</v>
      </c>
      <c r="BA979" s="20">
        <v>90</v>
      </c>
      <c r="BD979" s="14"/>
      <c r="BJ979" t="s">
        <v>171</v>
      </c>
      <c r="BK979" t="s">
        <v>166</v>
      </c>
      <c r="BN979" s="36">
        <v>299</v>
      </c>
      <c r="BO979" s="36">
        <v>299</v>
      </c>
      <c r="BP979">
        <f t="shared" si="80"/>
        <v>408</v>
      </c>
      <c r="BR979" s="38">
        <v>44733</v>
      </c>
      <c r="BS979" s="20" t="s">
        <v>167</v>
      </c>
      <c r="BT979" s="20" t="str">
        <f t="shared" si="79"/>
        <v>InCasa_COR22D976</v>
      </c>
    </row>
    <row r="980" spans="2:72" ht="18.75" customHeight="1" x14ac:dyDescent="0.25">
      <c r="B980" s="20">
        <f t="shared" si="81"/>
        <v>977</v>
      </c>
      <c r="C980" s="22" t="str">
        <f t="shared" si="82"/>
        <v>In Casa #977</v>
      </c>
      <c r="D980" t="str">
        <f t="shared" si="83"/>
        <v>COR22D977</v>
      </c>
      <c r="E980" s="56" t="s">
        <v>207</v>
      </c>
      <c r="F980" s="20">
        <v>1000</v>
      </c>
      <c r="G980" s="63" t="s">
        <v>201</v>
      </c>
      <c r="H980" s="23" t="s">
        <v>157</v>
      </c>
      <c r="J980" s="57" t="s">
        <v>192</v>
      </c>
      <c r="K980" s="22" t="s">
        <v>193</v>
      </c>
      <c r="L980" s="57" t="s">
        <v>158</v>
      </c>
      <c r="M980" s="22">
        <v>1</v>
      </c>
      <c r="V980" s="57" t="s">
        <v>194</v>
      </c>
      <c r="AW980" s="22"/>
      <c r="AX980" s="20" t="s">
        <v>23</v>
      </c>
      <c r="AY980" s="20">
        <v>10</v>
      </c>
      <c r="AZ980" s="20" t="s">
        <v>24</v>
      </c>
      <c r="BA980" s="20">
        <v>90</v>
      </c>
      <c r="BD980" s="14"/>
      <c r="BJ980" t="s">
        <v>171</v>
      </c>
      <c r="BK980" t="s">
        <v>166</v>
      </c>
      <c r="BN980" s="36">
        <v>299</v>
      </c>
      <c r="BO980" s="36">
        <v>299</v>
      </c>
      <c r="BP980">
        <f t="shared" si="80"/>
        <v>408</v>
      </c>
      <c r="BR980" s="38">
        <v>44733</v>
      </c>
      <c r="BS980" s="20" t="s">
        <v>167</v>
      </c>
      <c r="BT980" s="20" t="str">
        <f t="shared" si="79"/>
        <v>InCasa_COR22D977</v>
      </c>
    </row>
    <row r="981" spans="2:72" ht="18.75" customHeight="1" x14ac:dyDescent="0.25">
      <c r="B981" s="20">
        <f t="shared" si="81"/>
        <v>978</v>
      </c>
      <c r="C981" s="22" t="str">
        <f t="shared" si="82"/>
        <v>In Casa #978</v>
      </c>
      <c r="D981" t="str">
        <f t="shared" si="83"/>
        <v>COR22D978</v>
      </c>
      <c r="E981" s="56" t="s">
        <v>207</v>
      </c>
      <c r="F981" s="20">
        <v>1000</v>
      </c>
      <c r="G981" s="63" t="s">
        <v>201</v>
      </c>
      <c r="H981" s="23" t="s">
        <v>157</v>
      </c>
      <c r="J981" s="57" t="s">
        <v>192</v>
      </c>
      <c r="K981" s="22" t="s">
        <v>193</v>
      </c>
      <c r="L981" s="57" t="s">
        <v>158</v>
      </c>
      <c r="M981" s="22">
        <v>1</v>
      </c>
      <c r="V981" s="57" t="s">
        <v>194</v>
      </c>
      <c r="AW981" s="22"/>
      <c r="AX981" s="20" t="s">
        <v>23</v>
      </c>
      <c r="AY981" s="20">
        <v>10</v>
      </c>
      <c r="AZ981" s="20" t="s">
        <v>24</v>
      </c>
      <c r="BA981" s="20">
        <v>90</v>
      </c>
      <c r="BD981" s="14"/>
      <c r="BJ981" t="s">
        <v>171</v>
      </c>
      <c r="BK981" t="s">
        <v>166</v>
      </c>
      <c r="BN981" s="36">
        <v>299</v>
      </c>
      <c r="BO981" s="36">
        <v>299</v>
      </c>
      <c r="BP981">
        <f t="shared" si="80"/>
        <v>408</v>
      </c>
      <c r="BR981" s="38">
        <v>44733</v>
      </c>
      <c r="BS981" s="20" t="s">
        <v>167</v>
      </c>
      <c r="BT981" s="20" t="str">
        <f t="shared" si="79"/>
        <v>InCasa_COR22D978</v>
      </c>
    </row>
    <row r="982" spans="2:72" ht="18.75" customHeight="1" x14ac:dyDescent="0.25">
      <c r="B982" s="20">
        <f t="shared" si="81"/>
        <v>979</v>
      </c>
      <c r="C982" s="22" t="str">
        <f t="shared" si="82"/>
        <v>In Casa #979</v>
      </c>
      <c r="D982" t="str">
        <f t="shared" si="83"/>
        <v>COR22D979</v>
      </c>
      <c r="E982" s="56" t="s">
        <v>207</v>
      </c>
      <c r="F982" s="20">
        <v>1000</v>
      </c>
      <c r="G982" s="63" t="s">
        <v>201</v>
      </c>
      <c r="H982" s="23" t="s">
        <v>157</v>
      </c>
      <c r="J982" s="57" t="s">
        <v>192</v>
      </c>
      <c r="K982" s="22" t="s">
        <v>193</v>
      </c>
      <c r="L982" s="57" t="s">
        <v>158</v>
      </c>
      <c r="M982" s="22">
        <v>1</v>
      </c>
      <c r="V982" s="57" t="s">
        <v>194</v>
      </c>
      <c r="AW982" s="22"/>
      <c r="AX982" s="20" t="s">
        <v>23</v>
      </c>
      <c r="AY982" s="20">
        <v>10</v>
      </c>
      <c r="AZ982" s="20" t="s">
        <v>24</v>
      </c>
      <c r="BA982" s="20">
        <v>90</v>
      </c>
      <c r="BD982" s="14"/>
      <c r="BJ982" t="s">
        <v>171</v>
      </c>
      <c r="BK982" t="s">
        <v>166</v>
      </c>
      <c r="BN982" s="36">
        <v>299</v>
      </c>
      <c r="BO982" s="36">
        <v>299</v>
      </c>
      <c r="BP982">
        <f t="shared" si="80"/>
        <v>408</v>
      </c>
      <c r="BR982" s="38">
        <v>44733</v>
      </c>
      <c r="BS982" s="20" t="s">
        <v>167</v>
      </c>
      <c r="BT982" s="20" t="str">
        <f t="shared" si="79"/>
        <v>InCasa_COR22D979</v>
      </c>
    </row>
    <row r="983" spans="2:72" ht="18.75" customHeight="1" x14ac:dyDescent="0.25">
      <c r="B983" s="20">
        <f t="shared" si="81"/>
        <v>980</v>
      </c>
      <c r="C983" s="22" t="str">
        <f t="shared" si="82"/>
        <v>In Casa #980</v>
      </c>
      <c r="D983" t="str">
        <f t="shared" si="83"/>
        <v>COR22D980</v>
      </c>
      <c r="E983" s="56" t="s">
        <v>207</v>
      </c>
      <c r="F983" s="20">
        <v>1000</v>
      </c>
      <c r="G983" s="63" t="s">
        <v>201</v>
      </c>
      <c r="H983" s="23" t="s">
        <v>157</v>
      </c>
      <c r="J983" s="57" t="s">
        <v>192</v>
      </c>
      <c r="K983" s="22" t="s">
        <v>193</v>
      </c>
      <c r="L983" s="57" t="s">
        <v>158</v>
      </c>
      <c r="M983" s="22">
        <v>1</v>
      </c>
      <c r="V983" s="57" t="s">
        <v>194</v>
      </c>
      <c r="AW983" s="22"/>
      <c r="AX983" s="20" t="s">
        <v>23</v>
      </c>
      <c r="AY983" s="20">
        <v>10</v>
      </c>
      <c r="AZ983" s="20" t="s">
        <v>24</v>
      </c>
      <c r="BA983" s="20">
        <v>90</v>
      </c>
      <c r="BD983" s="14"/>
      <c r="BJ983" t="s">
        <v>171</v>
      </c>
      <c r="BK983" t="s">
        <v>166</v>
      </c>
      <c r="BN983" s="36">
        <v>299</v>
      </c>
      <c r="BO983" s="36">
        <v>299</v>
      </c>
      <c r="BP983">
        <f t="shared" si="80"/>
        <v>408</v>
      </c>
      <c r="BR983" s="38">
        <v>44733</v>
      </c>
      <c r="BS983" s="20" t="s">
        <v>167</v>
      </c>
      <c r="BT983" s="20" t="str">
        <f t="shared" si="79"/>
        <v>InCasa_COR22D980</v>
      </c>
    </row>
    <row r="984" spans="2:72" ht="18.75" customHeight="1" x14ac:dyDescent="0.25">
      <c r="B984" s="20">
        <f t="shared" si="81"/>
        <v>981</v>
      </c>
      <c r="C984" s="22" t="str">
        <f t="shared" si="82"/>
        <v>In Casa #981</v>
      </c>
      <c r="D984" t="str">
        <f t="shared" si="83"/>
        <v>COR22D981</v>
      </c>
      <c r="E984" s="56" t="s">
        <v>207</v>
      </c>
      <c r="F984" s="20">
        <v>1000</v>
      </c>
      <c r="G984" s="63" t="s">
        <v>201</v>
      </c>
      <c r="H984" s="23" t="s">
        <v>157</v>
      </c>
      <c r="J984" s="57" t="s">
        <v>192</v>
      </c>
      <c r="K984" s="22" t="s">
        <v>193</v>
      </c>
      <c r="L984" s="57" t="s">
        <v>158</v>
      </c>
      <c r="M984" s="22">
        <v>1</v>
      </c>
      <c r="V984" s="57" t="s">
        <v>194</v>
      </c>
      <c r="AW984" s="22"/>
      <c r="AX984" s="20" t="s">
        <v>23</v>
      </c>
      <c r="AY984" s="20">
        <v>10</v>
      </c>
      <c r="AZ984" s="20" t="s">
        <v>24</v>
      </c>
      <c r="BA984" s="20">
        <v>90</v>
      </c>
      <c r="BD984" s="14"/>
      <c r="BJ984" t="s">
        <v>171</v>
      </c>
      <c r="BK984" t="s">
        <v>166</v>
      </c>
      <c r="BN984" s="36">
        <v>299</v>
      </c>
      <c r="BO984" s="36">
        <v>299</v>
      </c>
      <c r="BP984">
        <f t="shared" si="80"/>
        <v>408</v>
      </c>
      <c r="BR984" s="38">
        <v>44733</v>
      </c>
      <c r="BS984" s="20" t="s">
        <v>167</v>
      </c>
      <c r="BT984" s="20" t="str">
        <f t="shared" si="79"/>
        <v>InCasa_COR22D981</v>
      </c>
    </row>
    <row r="985" spans="2:72" ht="18.75" customHeight="1" x14ac:dyDescent="0.25">
      <c r="B985" s="20">
        <f t="shared" si="81"/>
        <v>982</v>
      </c>
      <c r="C985" s="22" t="str">
        <f t="shared" si="82"/>
        <v>In Casa #982</v>
      </c>
      <c r="D985" t="str">
        <f t="shared" si="83"/>
        <v>COR22D982</v>
      </c>
      <c r="E985" s="56" t="s">
        <v>207</v>
      </c>
      <c r="F985" s="20">
        <v>1000</v>
      </c>
      <c r="G985" s="63" t="s">
        <v>201</v>
      </c>
      <c r="H985" s="23" t="s">
        <v>157</v>
      </c>
      <c r="J985" s="57" t="s">
        <v>192</v>
      </c>
      <c r="K985" s="22" t="s">
        <v>193</v>
      </c>
      <c r="L985" s="57" t="s">
        <v>158</v>
      </c>
      <c r="M985" s="22">
        <v>1</v>
      </c>
      <c r="V985" s="57" t="s">
        <v>194</v>
      </c>
      <c r="AW985" s="22"/>
      <c r="AX985" s="20" t="s">
        <v>23</v>
      </c>
      <c r="AY985" s="20">
        <v>10</v>
      </c>
      <c r="AZ985" s="20" t="s">
        <v>24</v>
      </c>
      <c r="BA985" s="20">
        <v>90</v>
      </c>
      <c r="BD985" s="14"/>
      <c r="BJ985" t="s">
        <v>171</v>
      </c>
      <c r="BK985" t="s">
        <v>166</v>
      </c>
      <c r="BN985" s="36">
        <v>299</v>
      </c>
      <c r="BO985" s="36">
        <v>299</v>
      </c>
      <c r="BP985">
        <f t="shared" si="80"/>
        <v>408</v>
      </c>
      <c r="BR985" s="38">
        <v>44733</v>
      </c>
      <c r="BS985" s="20" t="s">
        <v>167</v>
      </c>
      <c r="BT985" s="20" t="str">
        <f t="shared" si="79"/>
        <v>InCasa_COR22D982</v>
      </c>
    </row>
    <row r="986" spans="2:72" ht="18.75" customHeight="1" x14ac:dyDescent="0.25">
      <c r="B986" s="20">
        <f t="shared" si="81"/>
        <v>983</v>
      </c>
      <c r="C986" s="22" t="str">
        <f t="shared" si="82"/>
        <v>In Casa #983</v>
      </c>
      <c r="D986" t="str">
        <f t="shared" si="83"/>
        <v>COR22D983</v>
      </c>
      <c r="E986" s="56" t="s">
        <v>207</v>
      </c>
      <c r="F986" s="20">
        <v>1000</v>
      </c>
      <c r="G986" s="63" t="s">
        <v>201</v>
      </c>
      <c r="H986" s="23" t="s">
        <v>157</v>
      </c>
      <c r="J986" s="57" t="s">
        <v>192</v>
      </c>
      <c r="K986" s="22" t="s">
        <v>193</v>
      </c>
      <c r="L986" s="57" t="s">
        <v>158</v>
      </c>
      <c r="M986" s="22">
        <v>1</v>
      </c>
      <c r="V986" s="57" t="s">
        <v>194</v>
      </c>
      <c r="AW986" s="22"/>
      <c r="AX986" s="20" t="s">
        <v>23</v>
      </c>
      <c r="AY986" s="20">
        <v>10</v>
      </c>
      <c r="AZ986" s="20" t="s">
        <v>24</v>
      </c>
      <c r="BA986" s="20">
        <v>90</v>
      </c>
      <c r="BD986" s="14"/>
      <c r="BJ986" t="s">
        <v>171</v>
      </c>
      <c r="BK986" t="s">
        <v>166</v>
      </c>
      <c r="BN986" s="36">
        <v>299</v>
      </c>
      <c r="BO986" s="36">
        <v>299</v>
      </c>
      <c r="BP986">
        <f t="shared" si="80"/>
        <v>408</v>
      </c>
      <c r="BR986" s="38">
        <v>44733</v>
      </c>
      <c r="BS986" s="20" t="s">
        <v>167</v>
      </c>
      <c r="BT986" s="20" t="str">
        <f t="shared" si="79"/>
        <v>InCasa_COR22D983</v>
      </c>
    </row>
    <row r="987" spans="2:72" ht="18.75" customHeight="1" x14ac:dyDescent="0.25">
      <c r="B987" s="20">
        <f t="shared" si="81"/>
        <v>984</v>
      </c>
      <c r="C987" s="22" t="str">
        <f t="shared" si="82"/>
        <v>In Casa #984</v>
      </c>
      <c r="D987" t="str">
        <f t="shared" si="83"/>
        <v>COR22D984</v>
      </c>
      <c r="E987" s="56" t="s">
        <v>207</v>
      </c>
      <c r="F987" s="20">
        <v>1000</v>
      </c>
      <c r="G987" s="63" t="s">
        <v>201</v>
      </c>
      <c r="H987" s="23" t="s">
        <v>157</v>
      </c>
      <c r="J987" s="57" t="s">
        <v>192</v>
      </c>
      <c r="K987" s="22" t="s">
        <v>193</v>
      </c>
      <c r="L987" s="57" t="s">
        <v>158</v>
      </c>
      <c r="M987" s="22">
        <v>1</v>
      </c>
      <c r="V987" s="57" t="s">
        <v>194</v>
      </c>
      <c r="AW987" s="22"/>
      <c r="AX987" s="20" t="s">
        <v>23</v>
      </c>
      <c r="AY987" s="20">
        <v>10</v>
      </c>
      <c r="AZ987" s="20" t="s">
        <v>24</v>
      </c>
      <c r="BA987" s="20">
        <v>90</v>
      </c>
      <c r="BD987" s="14"/>
      <c r="BJ987" t="s">
        <v>171</v>
      </c>
      <c r="BK987" t="s">
        <v>166</v>
      </c>
      <c r="BN987" s="36">
        <v>299</v>
      </c>
      <c r="BO987" s="36">
        <v>299</v>
      </c>
      <c r="BP987">
        <f t="shared" si="80"/>
        <v>408</v>
      </c>
      <c r="BR987" s="38">
        <v>44733</v>
      </c>
      <c r="BS987" s="20" t="s">
        <v>167</v>
      </c>
      <c r="BT987" s="20" t="str">
        <f t="shared" si="79"/>
        <v>InCasa_COR22D984</v>
      </c>
    </row>
    <row r="988" spans="2:72" ht="18.75" customHeight="1" x14ac:dyDescent="0.25">
      <c r="B988" s="20">
        <f t="shared" si="81"/>
        <v>985</v>
      </c>
      <c r="C988" s="22" t="str">
        <f t="shared" si="82"/>
        <v>In Casa #985</v>
      </c>
      <c r="D988" t="str">
        <f t="shared" si="83"/>
        <v>COR22D985</v>
      </c>
      <c r="E988" s="56" t="s">
        <v>207</v>
      </c>
      <c r="F988" s="20">
        <v>1000</v>
      </c>
      <c r="G988" s="63" t="s">
        <v>201</v>
      </c>
      <c r="H988" s="23" t="s">
        <v>157</v>
      </c>
      <c r="J988" s="57" t="s">
        <v>192</v>
      </c>
      <c r="K988" s="22" t="s">
        <v>193</v>
      </c>
      <c r="L988" s="57" t="s">
        <v>158</v>
      </c>
      <c r="M988" s="22">
        <v>1</v>
      </c>
      <c r="V988" s="57" t="s">
        <v>194</v>
      </c>
      <c r="AW988" s="22"/>
      <c r="AX988" s="20" t="s">
        <v>23</v>
      </c>
      <c r="AY988" s="20">
        <v>10</v>
      </c>
      <c r="AZ988" s="20" t="s">
        <v>24</v>
      </c>
      <c r="BA988" s="20">
        <v>90</v>
      </c>
      <c r="BD988" s="14"/>
      <c r="BJ988" t="s">
        <v>171</v>
      </c>
      <c r="BK988" t="s">
        <v>166</v>
      </c>
      <c r="BN988" s="36">
        <v>299</v>
      </c>
      <c r="BO988" s="36">
        <v>299</v>
      </c>
      <c r="BP988">
        <f t="shared" si="80"/>
        <v>408</v>
      </c>
      <c r="BR988" s="38">
        <v>44733</v>
      </c>
      <c r="BS988" s="20" t="s">
        <v>167</v>
      </c>
      <c r="BT988" s="20" t="str">
        <f t="shared" si="79"/>
        <v>InCasa_COR22D985</v>
      </c>
    </row>
    <row r="989" spans="2:72" ht="18.75" customHeight="1" x14ac:dyDescent="0.25">
      <c r="B989" s="20">
        <f t="shared" si="81"/>
        <v>986</v>
      </c>
      <c r="C989" s="22" t="str">
        <f t="shared" si="82"/>
        <v>In Casa #986</v>
      </c>
      <c r="D989" t="str">
        <f t="shared" si="83"/>
        <v>COR22D986</v>
      </c>
      <c r="E989" s="56" t="s">
        <v>207</v>
      </c>
      <c r="F989" s="20">
        <v>1000</v>
      </c>
      <c r="G989" s="63" t="s">
        <v>201</v>
      </c>
      <c r="H989" s="23" t="s">
        <v>157</v>
      </c>
      <c r="J989" s="57" t="s">
        <v>192</v>
      </c>
      <c r="K989" s="22" t="s">
        <v>193</v>
      </c>
      <c r="L989" s="57" t="s">
        <v>158</v>
      </c>
      <c r="M989" s="22">
        <v>1</v>
      </c>
      <c r="V989" s="57" t="s">
        <v>194</v>
      </c>
      <c r="AW989" s="22"/>
      <c r="AX989" s="20" t="s">
        <v>23</v>
      </c>
      <c r="AY989" s="20">
        <v>10</v>
      </c>
      <c r="AZ989" s="20" t="s">
        <v>24</v>
      </c>
      <c r="BA989" s="20">
        <v>90</v>
      </c>
      <c r="BD989" s="14"/>
      <c r="BJ989" t="s">
        <v>171</v>
      </c>
      <c r="BK989" t="s">
        <v>166</v>
      </c>
      <c r="BN989" s="36">
        <v>299</v>
      </c>
      <c r="BO989" s="36">
        <v>299</v>
      </c>
      <c r="BP989">
        <f t="shared" si="80"/>
        <v>408</v>
      </c>
      <c r="BR989" s="38">
        <v>44733</v>
      </c>
      <c r="BS989" s="20" t="s">
        <v>167</v>
      </c>
      <c r="BT989" s="20" t="str">
        <f t="shared" si="79"/>
        <v>InCasa_COR22D986</v>
      </c>
    </row>
    <row r="990" spans="2:72" ht="18.75" customHeight="1" x14ac:dyDescent="0.25">
      <c r="B990" s="20">
        <f t="shared" si="81"/>
        <v>987</v>
      </c>
      <c r="C990" s="22" t="str">
        <f t="shared" si="82"/>
        <v>In Casa #987</v>
      </c>
      <c r="D990" t="str">
        <f t="shared" si="83"/>
        <v>COR22D987</v>
      </c>
      <c r="E990" s="56" t="s">
        <v>207</v>
      </c>
      <c r="F990" s="20">
        <v>1000</v>
      </c>
      <c r="G990" s="63" t="s">
        <v>201</v>
      </c>
      <c r="H990" s="23" t="s">
        <v>157</v>
      </c>
      <c r="J990" s="57" t="s">
        <v>192</v>
      </c>
      <c r="K990" s="22" t="s">
        <v>193</v>
      </c>
      <c r="L990" s="57" t="s">
        <v>158</v>
      </c>
      <c r="M990" s="22">
        <v>1</v>
      </c>
      <c r="V990" s="57" t="s">
        <v>194</v>
      </c>
      <c r="AW990" s="22"/>
      <c r="AX990" s="20" t="s">
        <v>23</v>
      </c>
      <c r="AY990" s="20">
        <v>10</v>
      </c>
      <c r="AZ990" s="20" t="s">
        <v>24</v>
      </c>
      <c r="BA990" s="20">
        <v>90</v>
      </c>
      <c r="BD990" s="14"/>
      <c r="BJ990" t="s">
        <v>171</v>
      </c>
      <c r="BK990" t="s">
        <v>166</v>
      </c>
      <c r="BN990" s="36">
        <v>299</v>
      </c>
      <c r="BO990" s="36">
        <v>299</v>
      </c>
      <c r="BP990">
        <f t="shared" si="80"/>
        <v>408</v>
      </c>
      <c r="BR990" s="38">
        <v>44733</v>
      </c>
      <c r="BS990" s="20" t="s">
        <v>167</v>
      </c>
      <c r="BT990" s="20" t="str">
        <f t="shared" si="79"/>
        <v>InCasa_COR22D987</v>
      </c>
    </row>
    <row r="991" spans="2:72" ht="18.75" customHeight="1" x14ac:dyDescent="0.25">
      <c r="B991" s="20">
        <f t="shared" si="81"/>
        <v>988</v>
      </c>
      <c r="C991" s="22" t="str">
        <f t="shared" si="82"/>
        <v>In Casa #988</v>
      </c>
      <c r="D991" t="str">
        <f t="shared" si="83"/>
        <v>COR22D988</v>
      </c>
      <c r="E991" s="56" t="s">
        <v>207</v>
      </c>
      <c r="F991" s="20">
        <v>1000</v>
      </c>
      <c r="G991" s="63" t="s">
        <v>201</v>
      </c>
      <c r="H991" s="23" t="s">
        <v>157</v>
      </c>
      <c r="J991" s="57" t="s">
        <v>192</v>
      </c>
      <c r="K991" s="22" t="s">
        <v>193</v>
      </c>
      <c r="L991" s="57" t="s">
        <v>158</v>
      </c>
      <c r="M991" s="22">
        <v>1</v>
      </c>
      <c r="V991" s="57" t="s">
        <v>194</v>
      </c>
      <c r="AW991" s="22"/>
      <c r="AX991" s="20" t="s">
        <v>23</v>
      </c>
      <c r="AY991" s="20">
        <v>10</v>
      </c>
      <c r="AZ991" s="20" t="s">
        <v>24</v>
      </c>
      <c r="BA991" s="20">
        <v>90</v>
      </c>
      <c r="BD991" s="14"/>
      <c r="BJ991" t="s">
        <v>171</v>
      </c>
      <c r="BK991" t="s">
        <v>166</v>
      </c>
      <c r="BN991" s="36">
        <v>299</v>
      </c>
      <c r="BO991" s="36">
        <v>299</v>
      </c>
      <c r="BP991">
        <f t="shared" si="80"/>
        <v>408</v>
      </c>
      <c r="BR991" s="38">
        <v>44733</v>
      </c>
      <c r="BS991" s="20" t="s">
        <v>167</v>
      </c>
      <c r="BT991" s="20" t="str">
        <f t="shared" si="79"/>
        <v>InCasa_COR22D988</v>
      </c>
    </row>
    <row r="992" spans="2:72" ht="18.75" customHeight="1" x14ac:dyDescent="0.25">
      <c r="B992" s="20">
        <f t="shared" si="81"/>
        <v>989</v>
      </c>
      <c r="C992" s="22" t="str">
        <f t="shared" si="82"/>
        <v>In Casa #989</v>
      </c>
      <c r="D992" t="str">
        <f t="shared" si="83"/>
        <v>COR22D989</v>
      </c>
      <c r="E992" s="56" t="s">
        <v>207</v>
      </c>
      <c r="F992" s="20">
        <v>1000</v>
      </c>
      <c r="G992" s="63" t="s">
        <v>201</v>
      </c>
      <c r="H992" s="23" t="s">
        <v>157</v>
      </c>
      <c r="J992" s="57" t="s">
        <v>192</v>
      </c>
      <c r="K992" s="22" t="s">
        <v>193</v>
      </c>
      <c r="L992" s="57" t="s">
        <v>158</v>
      </c>
      <c r="M992" s="22">
        <v>1</v>
      </c>
      <c r="V992" s="57" t="s">
        <v>194</v>
      </c>
      <c r="AW992" s="22"/>
      <c r="AX992" s="20" t="s">
        <v>23</v>
      </c>
      <c r="AY992" s="20">
        <v>10</v>
      </c>
      <c r="AZ992" s="20" t="s">
        <v>24</v>
      </c>
      <c r="BA992" s="20">
        <v>90</v>
      </c>
      <c r="BD992" s="14"/>
      <c r="BJ992" t="s">
        <v>171</v>
      </c>
      <c r="BK992" t="s">
        <v>166</v>
      </c>
      <c r="BN992" s="36">
        <v>299</v>
      </c>
      <c r="BO992" s="36">
        <v>299</v>
      </c>
      <c r="BP992">
        <f t="shared" si="80"/>
        <v>408</v>
      </c>
      <c r="BR992" s="38">
        <v>44733</v>
      </c>
      <c r="BS992" s="20" t="s">
        <v>167</v>
      </c>
      <c r="BT992" s="20" t="str">
        <f t="shared" si="79"/>
        <v>InCasa_COR22D989</v>
      </c>
    </row>
    <row r="993" spans="2:72" ht="18.75" customHeight="1" x14ac:dyDescent="0.25">
      <c r="B993" s="20">
        <f t="shared" si="81"/>
        <v>990</v>
      </c>
      <c r="C993" s="22" t="str">
        <f t="shared" si="82"/>
        <v>In Casa #990</v>
      </c>
      <c r="D993" t="str">
        <f t="shared" si="83"/>
        <v>COR22D990</v>
      </c>
      <c r="E993" s="56" t="s">
        <v>207</v>
      </c>
      <c r="F993" s="20">
        <v>1000</v>
      </c>
      <c r="G993" s="63" t="s">
        <v>201</v>
      </c>
      <c r="H993" s="23" t="s">
        <v>157</v>
      </c>
      <c r="J993" s="57" t="s">
        <v>192</v>
      </c>
      <c r="K993" s="22" t="s">
        <v>193</v>
      </c>
      <c r="L993" s="57" t="s">
        <v>158</v>
      </c>
      <c r="M993" s="22">
        <v>1</v>
      </c>
      <c r="V993" s="57" t="s">
        <v>194</v>
      </c>
      <c r="AW993" s="22"/>
      <c r="AX993" s="20" t="s">
        <v>23</v>
      </c>
      <c r="AY993" s="20">
        <v>10</v>
      </c>
      <c r="AZ993" s="20" t="s">
        <v>24</v>
      </c>
      <c r="BA993" s="20">
        <v>90</v>
      </c>
      <c r="BD993" s="14"/>
      <c r="BJ993" t="s">
        <v>171</v>
      </c>
      <c r="BK993" t="s">
        <v>166</v>
      </c>
      <c r="BN993" s="36">
        <v>299</v>
      </c>
      <c r="BO993" s="36">
        <v>299</v>
      </c>
      <c r="BP993">
        <f t="shared" si="80"/>
        <v>408</v>
      </c>
      <c r="BR993" s="38">
        <v>44733</v>
      </c>
      <c r="BS993" s="20" t="s">
        <v>167</v>
      </c>
      <c r="BT993" s="20" t="str">
        <f t="shared" si="79"/>
        <v>InCasa_COR22D990</v>
      </c>
    </row>
    <row r="994" spans="2:72" ht="18.75" customHeight="1" x14ac:dyDescent="0.25">
      <c r="B994" s="20">
        <f t="shared" si="81"/>
        <v>991</v>
      </c>
      <c r="C994" s="22" t="str">
        <f t="shared" si="82"/>
        <v>In Casa #991</v>
      </c>
      <c r="D994" t="str">
        <f t="shared" si="83"/>
        <v>COR22D991</v>
      </c>
      <c r="E994" s="56" t="s">
        <v>207</v>
      </c>
      <c r="F994" s="20">
        <v>1000</v>
      </c>
      <c r="G994" s="63" t="s">
        <v>201</v>
      </c>
      <c r="H994" s="23" t="s">
        <v>157</v>
      </c>
      <c r="J994" s="57" t="s">
        <v>192</v>
      </c>
      <c r="K994" s="22" t="s">
        <v>193</v>
      </c>
      <c r="L994" s="57" t="s">
        <v>158</v>
      </c>
      <c r="M994" s="22">
        <v>1</v>
      </c>
      <c r="V994" s="57" t="s">
        <v>194</v>
      </c>
      <c r="AW994" s="22"/>
      <c r="AX994" s="20" t="s">
        <v>23</v>
      </c>
      <c r="AY994" s="20">
        <v>10</v>
      </c>
      <c r="AZ994" s="20" t="s">
        <v>24</v>
      </c>
      <c r="BA994" s="20">
        <v>90</v>
      </c>
      <c r="BD994" s="14"/>
      <c r="BJ994" t="s">
        <v>171</v>
      </c>
      <c r="BK994" t="s">
        <v>166</v>
      </c>
      <c r="BN994" s="36">
        <v>299</v>
      </c>
      <c r="BO994" s="36">
        <v>299</v>
      </c>
      <c r="BP994">
        <f t="shared" si="80"/>
        <v>408</v>
      </c>
      <c r="BR994" s="38">
        <v>44733</v>
      </c>
      <c r="BS994" s="20" t="s">
        <v>167</v>
      </c>
      <c r="BT994" s="20" t="str">
        <f t="shared" si="79"/>
        <v>InCasa_COR22D991</v>
      </c>
    </row>
    <row r="995" spans="2:72" ht="18.75" customHeight="1" x14ac:dyDescent="0.25">
      <c r="B995" s="20">
        <f t="shared" si="81"/>
        <v>992</v>
      </c>
      <c r="C995" s="22" t="str">
        <f t="shared" si="82"/>
        <v>In Casa #992</v>
      </c>
      <c r="D995" t="str">
        <f t="shared" si="83"/>
        <v>COR22D992</v>
      </c>
      <c r="E995" s="56" t="s">
        <v>207</v>
      </c>
      <c r="F995" s="20">
        <v>1000</v>
      </c>
      <c r="G995" s="63" t="s">
        <v>201</v>
      </c>
      <c r="H995" s="23" t="s">
        <v>157</v>
      </c>
      <c r="J995" s="57" t="s">
        <v>192</v>
      </c>
      <c r="K995" s="22" t="s">
        <v>193</v>
      </c>
      <c r="L995" s="57" t="s">
        <v>158</v>
      </c>
      <c r="M995" s="22">
        <v>1</v>
      </c>
      <c r="V995" s="57" t="s">
        <v>194</v>
      </c>
      <c r="AW995" s="22"/>
      <c r="AX995" s="20" t="s">
        <v>23</v>
      </c>
      <c r="AY995" s="20">
        <v>10</v>
      </c>
      <c r="AZ995" s="20" t="s">
        <v>24</v>
      </c>
      <c r="BA995" s="20">
        <v>90</v>
      </c>
      <c r="BD995" s="14"/>
      <c r="BJ995" t="s">
        <v>171</v>
      </c>
      <c r="BK995" t="s">
        <v>166</v>
      </c>
      <c r="BN995" s="36">
        <v>299</v>
      </c>
      <c r="BO995" s="36">
        <v>299</v>
      </c>
      <c r="BP995">
        <f t="shared" si="80"/>
        <v>408</v>
      </c>
      <c r="BR995" s="38">
        <v>44733</v>
      </c>
      <c r="BS995" s="20" t="s">
        <v>167</v>
      </c>
      <c r="BT995" s="20" t="str">
        <f t="shared" si="79"/>
        <v>InCasa_COR22D992</v>
      </c>
    </row>
    <row r="996" spans="2:72" ht="18.75" customHeight="1" x14ac:dyDescent="0.25">
      <c r="B996" s="20">
        <f t="shared" si="81"/>
        <v>993</v>
      </c>
      <c r="C996" s="22" t="str">
        <f t="shared" si="82"/>
        <v>In Casa #993</v>
      </c>
      <c r="D996" t="str">
        <f t="shared" si="83"/>
        <v>COR22D993</v>
      </c>
      <c r="E996" s="56" t="s">
        <v>207</v>
      </c>
      <c r="F996" s="20">
        <v>1000</v>
      </c>
      <c r="G996" s="63" t="s">
        <v>201</v>
      </c>
      <c r="H996" s="23" t="s">
        <v>157</v>
      </c>
      <c r="J996" s="57" t="s">
        <v>192</v>
      </c>
      <c r="K996" s="22" t="s">
        <v>193</v>
      </c>
      <c r="L996" s="57" t="s">
        <v>158</v>
      </c>
      <c r="M996" s="22">
        <v>1</v>
      </c>
      <c r="V996" s="57" t="s">
        <v>194</v>
      </c>
      <c r="AW996" s="22"/>
      <c r="AX996" s="20" t="s">
        <v>23</v>
      </c>
      <c r="AY996" s="20">
        <v>10</v>
      </c>
      <c r="AZ996" s="20" t="s">
        <v>24</v>
      </c>
      <c r="BA996" s="20">
        <v>90</v>
      </c>
      <c r="BD996" s="14"/>
      <c r="BJ996" t="s">
        <v>171</v>
      </c>
      <c r="BK996" t="s">
        <v>166</v>
      </c>
      <c r="BN996" s="36">
        <v>299</v>
      </c>
      <c r="BO996" s="36">
        <v>299</v>
      </c>
      <c r="BP996">
        <f t="shared" si="80"/>
        <v>408</v>
      </c>
      <c r="BR996" s="38">
        <v>44733</v>
      </c>
      <c r="BS996" s="20" t="s">
        <v>167</v>
      </c>
      <c r="BT996" s="20" t="str">
        <f t="shared" si="79"/>
        <v>InCasa_COR22D993</v>
      </c>
    </row>
    <row r="997" spans="2:72" ht="18.75" customHeight="1" x14ac:dyDescent="0.25">
      <c r="B997" s="20">
        <f t="shared" si="81"/>
        <v>994</v>
      </c>
      <c r="C997" s="22" t="str">
        <f t="shared" si="82"/>
        <v>In Casa #994</v>
      </c>
      <c r="D997" t="str">
        <f t="shared" si="83"/>
        <v>COR22D994</v>
      </c>
      <c r="E997" s="56" t="s">
        <v>207</v>
      </c>
      <c r="F997" s="20">
        <v>1000</v>
      </c>
      <c r="G997" s="63" t="s">
        <v>201</v>
      </c>
      <c r="H997" s="23" t="s">
        <v>157</v>
      </c>
      <c r="J997" s="57" t="s">
        <v>192</v>
      </c>
      <c r="K997" s="22" t="s">
        <v>193</v>
      </c>
      <c r="L997" s="57" t="s">
        <v>158</v>
      </c>
      <c r="M997" s="22">
        <v>1</v>
      </c>
      <c r="V997" s="57" t="s">
        <v>194</v>
      </c>
      <c r="AW997" s="22"/>
      <c r="AX997" s="20" t="s">
        <v>23</v>
      </c>
      <c r="AY997" s="20">
        <v>10</v>
      </c>
      <c r="AZ997" s="20" t="s">
        <v>24</v>
      </c>
      <c r="BA997" s="20">
        <v>90</v>
      </c>
      <c r="BD997" s="14"/>
      <c r="BJ997" t="s">
        <v>171</v>
      </c>
      <c r="BK997" t="s">
        <v>166</v>
      </c>
      <c r="BN997" s="36">
        <v>299</v>
      </c>
      <c r="BO997" s="36">
        <v>299</v>
      </c>
      <c r="BP997">
        <f t="shared" si="80"/>
        <v>408</v>
      </c>
      <c r="BR997" s="38">
        <v>44733</v>
      </c>
      <c r="BS997" s="20" t="s">
        <v>167</v>
      </c>
      <c r="BT997" s="20" t="str">
        <f t="shared" si="79"/>
        <v>InCasa_COR22D994</v>
      </c>
    </row>
    <row r="998" spans="2:72" ht="18.75" customHeight="1" x14ac:dyDescent="0.25">
      <c r="B998" s="20">
        <f t="shared" si="81"/>
        <v>995</v>
      </c>
      <c r="C998" s="22" t="str">
        <f t="shared" si="82"/>
        <v>In Casa #995</v>
      </c>
      <c r="D998" t="str">
        <f t="shared" si="83"/>
        <v>COR22D995</v>
      </c>
      <c r="E998" s="56" t="s">
        <v>207</v>
      </c>
      <c r="F998" s="20">
        <v>1000</v>
      </c>
      <c r="G998" s="63" t="s">
        <v>201</v>
      </c>
      <c r="H998" s="23" t="s">
        <v>157</v>
      </c>
      <c r="J998" s="57" t="s">
        <v>192</v>
      </c>
      <c r="K998" s="22" t="s">
        <v>193</v>
      </c>
      <c r="L998" s="57" t="s">
        <v>158</v>
      </c>
      <c r="M998" s="22">
        <v>1</v>
      </c>
      <c r="V998" s="57" t="s">
        <v>194</v>
      </c>
      <c r="AW998" s="22"/>
      <c r="AX998" s="20" t="s">
        <v>23</v>
      </c>
      <c r="AY998" s="20">
        <v>10</v>
      </c>
      <c r="AZ998" s="20" t="s">
        <v>24</v>
      </c>
      <c r="BA998" s="20">
        <v>90</v>
      </c>
      <c r="BD998" s="14"/>
      <c r="BJ998" t="s">
        <v>171</v>
      </c>
      <c r="BK998" t="s">
        <v>166</v>
      </c>
      <c r="BN998" s="36">
        <v>299</v>
      </c>
      <c r="BO998" s="36">
        <v>299</v>
      </c>
      <c r="BP998">
        <f t="shared" si="80"/>
        <v>408</v>
      </c>
      <c r="BR998" s="38">
        <v>44733</v>
      </c>
      <c r="BS998" s="20" t="s">
        <v>167</v>
      </c>
      <c r="BT998" s="20" t="str">
        <f t="shared" si="79"/>
        <v>InCasa_COR22D995</v>
      </c>
    </row>
    <row r="999" spans="2:72" ht="18.75" customHeight="1" x14ac:dyDescent="0.25">
      <c r="B999" s="20">
        <f t="shared" si="81"/>
        <v>996</v>
      </c>
      <c r="C999" s="22" t="str">
        <f t="shared" si="82"/>
        <v>In Casa #996</v>
      </c>
      <c r="D999" t="str">
        <f t="shared" si="83"/>
        <v>COR22D996</v>
      </c>
      <c r="E999" s="56" t="s">
        <v>207</v>
      </c>
      <c r="F999" s="20">
        <v>1000</v>
      </c>
      <c r="G999" s="63" t="s">
        <v>201</v>
      </c>
      <c r="H999" s="23" t="s">
        <v>157</v>
      </c>
      <c r="J999" s="57" t="s">
        <v>192</v>
      </c>
      <c r="K999" s="22" t="s">
        <v>193</v>
      </c>
      <c r="L999" s="57" t="s">
        <v>158</v>
      </c>
      <c r="M999" s="22">
        <v>1</v>
      </c>
      <c r="V999" s="57" t="s">
        <v>194</v>
      </c>
      <c r="AW999" s="22"/>
      <c r="AX999" s="20" t="s">
        <v>23</v>
      </c>
      <c r="AY999" s="20">
        <v>10</v>
      </c>
      <c r="AZ999" s="20" t="s">
        <v>24</v>
      </c>
      <c r="BA999" s="20">
        <v>90</v>
      </c>
      <c r="BD999" s="14"/>
      <c r="BJ999" t="s">
        <v>171</v>
      </c>
      <c r="BK999" t="s">
        <v>166</v>
      </c>
      <c r="BN999" s="36">
        <v>299</v>
      </c>
      <c r="BO999" s="36">
        <v>299</v>
      </c>
      <c r="BP999">
        <f t="shared" si="80"/>
        <v>408</v>
      </c>
      <c r="BR999" s="38">
        <v>44733</v>
      </c>
      <c r="BS999" s="20" t="s">
        <v>167</v>
      </c>
      <c r="BT999" s="20" t="str">
        <f t="shared" si="79"/>
        <v>InCasa_COR22D996</v>
      </c>
    </row>
    <row r="1000" spans="2:72" ht="18.75" customHeight="1" x14ac:dyDescent="0.25">
      <c r="B1000" s="20">
        <f t="shared" si="81"/>
        <v>997</v>
      </c>
      <c r="C1000" s="22" t="str">
        <f t="shared" si="82"/>
        <v>In Casa #997</v>
      </c>
      <c r="D1000" t="str">
        <f t="shared" si="83"/>
        <v>COR22D997</v>
      </c>
      <c r="E1000" s="56" t="s">
        <v>207</v>
      </c>
      <c r="F1000" s="20">
        <v>1000</v>
      </c>
      <c r="G1000" s="63" t="s">
        <v>201</v>
      </c>
      <c r="H1000" s="23" t="s">
        <v>157</v>
      </c>
      <c r="J1000" s="57" t="s">
        <v>192</v>
      </c>
      <c r="K1000" s="22" t="s">
        <v>193</v>
      </c>
      <c r="L1000" s="57" t="s">
        <v>158</v>
      </c>
      <c r="M1000" s="22">
        <v>1</v>
      </c>
      <c r="V1000" s="57" t="s">
        <v>194</v>
      </c>
      <c r="AW1000" s="22"/>
      <c r="AX1000" s="20" t="s">
        <v>23</v>
      </c>
      <c r="AY1000" s="20">
        <v>10</v>
      </c>
      <c r="AZ1000" s="20" t="s">
        <v>24</v>
      </c>
      <c r="BA1000" s="20">
        <v>90</v>
      </c>
      <c r="BD1000" s="14"/>
      <c r="BJ1000" t="s">
        <v>171</v>
      </c>
      <c r="BK1000" t="s">
        <v>166</v>
      </c>
      <c r="BN1000" s="36">
        <v>299</v>
      </c>
      <c r="BO1000" s="36">
        <v>299</v>
      </c>
      <c r="BP1000">
        <f t="shared" si="80"/>
        <v>408</v>
      </c>
      <c r="BR1000" s="38">
        <v>44733</v>
      </c>
      <c r="BS1000" s="20" t="s">
        <v>167</v>
      </c>
      <c r="BT1000" s="20" t="str">
        <f t="shared" si="79"/>
        <v>InCasa_COR22D997</v>
      </c>
    </row>
    <row r="1001" spans="2:72" ht="18.75" customHeight="1" x14ac:dyDescent="0.25">
      <c r="B1001" s="20">
        <f t="shared" si="81"/>
        <v>998</v>
      </c>
      <c r="C1001" s="22" t="str">
        <f t="shared" si="82"/>
        <v>In Casa #998</v>
      </c>
      <c r="D1001" t="str">
        <f t="shared" si="83"/>
        <v>COR22D998</v>
      </c>
      <c r="E1001" s="56" t="s">
        <v>207</v>
      </c>
      <c r="F1001" s="20">
        <v>1000</v>
      </c>
      <c r="G1001" s="63" t="s">
        <v>201</v>
      </c>
      <c r="H1001" s="23" t="s">
        <v>157</v>
      </c>
      <c r="J1001" s="57" t="s">
        <v>192</v>
      </c>
      <c r="K1001" s="22" t="s">
        <v>193</v>
      </c>
      <c r="L1001" s="57" t="s">
        <v>158</v>
      </c>
      <c r="M1001" s="22">
        <v>1</v>
      </c>
      <c r="V1001" s="57" t="s">
        <v>194</v>
      </c>
      <c r="AW1001" s="22"/>
      <c r="AX1001" s="20" t="s">
        <v>23</v>
      </c>
      <c r="AY1001" s="20">
        <v>10</v>
      </c>
      <c r="AZ1001" s="20" t="s">
        <v>24</v>
      </c>
      <c r="BA1001" s="20">
        <v>90</v>
      </c>
      <c r="BD1001" s="14"/>
      <c r="BJ1001" t="s">
        <v>171</v>
      </c>
      <c r="BK1001" t="s">
        <v>166</v>
      </c>
      <c r="BN1001" s="36">
        <v>299</v>
      </c>
      <c r="BO1001" s="36">
        <v>299</v>
      </c>
      <c r="BP1001">
        <f t="shared" si="80"/>
        <v>408</v>
      </c>
      <c r="BR1001" s="38">
        <v>44733</v>
      </c>
      <c r="BS1001" s="20" t="s">
        <v>167</v>
      </c>
      <c r="BT1001" s="20" t="str">
        <f t="shared" si="79"/>
        <v>InCasa_COR22D998</v>
      </c>
    </row>
    <row r="1002" spans="2:72" ht="18.75" customHeight="1" x14ac:dyDescent="0.25">
      <c r="B1002" s="20">
        <f t="shared" si="81"/>
        <v>999</v>
      </c>
      <c r="C1002" s="22" t="str">
        <f t="shared" si="82"/>
        <v>In Casa #999</v>
      </c>
      <c r="D1002" t="str">
        <f t="shared" si="83"/>
        <v>COR22D999</v>
      </c>
      <c r="E1002" s="56" t="s">
        <v>207</v>
      </c>
      <c r="F1002" s="20">
        <v>1000</v>
      </c>
      <c r="G1002" s="63" t="s">
        <v>201</v>
      </c>
      <c r="H1002" s="23" t="s">
        <v>157</v>
      </c>
      <c r="J1002" s="57" t="s">
        <v>192</v>
      </c>
      <c r="K1002" s="22" t="s">
        <v>193</v>
      </c>
      <c r="L1002" s="57" t="s">
        <v>158</v>
      </c>
      <c r="M1002" s="22">
        <v>1</v>
      </c>
      <c r="V1002" s="57" t="s">
        <v>194</v>
      </c>
      <c r="AW1002" s="22"/>
      <c r="AX1002" s="20" t="s">
        <v>23</v>
      </c>
      <c r="AY1002" s="20">
        <v>10</v>
      </c>
      <c r="AZ1002" s="20" t="s">
        <v>24</v>
      </c>
      <c r="BA1002" s="20">
        <v>90</v>
      </c>
      <c r="BD1002" s="14"/>
      <c r="BJ1002" t="s">
        <v>171</v>
      </c>
      <c r="BK1002" t="s">
        <v>166</v>
      </c>
      <c r="BN1002" s="36">
        <v>299</v>
      </c>
      <c r="BO1002" s="36">
        <v>299</v>
      </c>
      <c r="BP1002">
        <f t="shared" si="80"/>
        <v>408</v>
      </c>
      <c r="BR1002" s="38">
        <v>44733</v>
      </c>
      <c r="BS1002" s="20" t="s">
        <v>167</v>
      </c>
      <c r="BT1002" s="20" t="str">
        <f t="shared" si="79"/>
        <v>InCasa_COR22D999</v>
      </c>
    </row>
    <row r="1003" spans="2:72" ht="18.75" customHeight="1" x14ac:dyDescent="0.25">
      <c r="B1003" s="20">
        <f t="shared" si="81"/>
        <v>1000</v>
      </c>
      <c r="C1003" s="22" t="str">
        <f t="shared" si="82"/>
        <v>In Casa #1000</v>
      </c>
      <c r="D1003" t="str">
        <f t="shared" si="83"/>
        <v>COR22D1000</v>
      </c>
      <c r="E1003" s="56" t="s">
        <v>207</v>
      </c>
      <c r="F1003" s="20">
        <v>1000</v>
      </c>
      <c r="G1003" s="63" t="s">
        <v>201</v>
      </c>
      <c r="H1003" s="23" t="s">
        <v>157</v>
      </c>
      <c r="J1003" s="57" t="s">
        <v>192</v>
      </c>
      <c r="K1003" s="22" t="s">
        <v>193</v>
      </c>
      <c r="L1003" s="57" t="s">
        <v>158</v>
      </c>
      <c r="M1003" s="22">
        <v>1</v>
      </c>
      <c r="V1003" s="57" t="s">
        <v>194</v>
      </c>
      <c r="AW1003" s="22"/>
      <c r="AX1003" s="20" t="s">
        <v>23</v>
      </c>
      <c r="AY1003" s="20">
        <v>10</v>
      </c>
      <c r="AZ1003" s="20" t="s">
        <v>24</v>
      </c>
      <c r="BA1003" s="20">
        <v>90</v>
      </c>
      <c r="BD1003" s="14"/>
      <c r="BJ1003" t="s">
        <v>171</v>
      </c>
      <c r="BK1003" t="s">
        <v>166</v>
      </c>
      <c r="BN1003" s="36">
        <v>299</v>
      </c>
      <c r="BO1003" s="36">
        <v>299</v>
      </c>
      <c r="BP1003">
        <f t="shared" si="80"/>
        <v>408</v>
      </c>
      <c r="BR1003" s="38">
        <v>44733</v>
      </c>
      <c r="BS1003" s="20" t="s">
        <v>167</v>
      </c>
      <c r="BT1003" s="20" t="str">
        <f t="shared" si="79"/>
        <v>InCasa_COR22D1000</v>
      </c>
    </row>
    <row r="1004" spans="2:72" ht="18.75" customHeight="1" x14ac:dyDescent="0.25">
      <c r="B1004" s="20">
        <f t="shared" si="81"/>
        <v>1001</v>
      </c>
      <c r="C1004" s="22" t="str">
        <f t="shared" si="82"/>
        <v>In Casa #1001</v>
      </c>
      <c r="D1004" t="str">
        <f t="shared" si="83"/>
        <v>COR22D1001</v>
      </c>
      <c r="E1004" s="56" t="s">
        <v>207</v>
      </c>
      <c r="F1004" s="20">
        <v>1000</v>
      </c>
      <c r="G1004" s="63" t="s">
        <v>201</v>
      </c>
      <c r="H1004" s="23" t="s">
        <v>157</v>
      </c>
      <c r="J1004" s="57" t="s">
        <v>192</v>
      </c>
      <c r="K1004" s="22" t="s">
        <v>193</v>
      </c>
      <c r="L1004" s="57" t="s">
        <v>158</v>
      </c>
      <c r="M1004" s="22">
        <v>1</v>
      </c>
      <c r="V1004" s="57" t="s">
        <v>194</v>
      </c>
      <c r="AW1004" s="22"/>
      <c r="AX1004" s="20" t="s">
        <v>23</v>
      </c>
      <c r="AY1004" s="20">
        <v>10</v>
      </c>
      <c r="AZ1004" s="20" t="s">
        <v>24</v>
      </c>
      <c r="BA1004" s="20">
        <v>90</v>
      </c>
      <c r="BD1004" s="14"/>
      <c r="BJ1004" t="s">
        <v>171</v>
      </c>
      <c r="BK1004" t="s">
        <v>166</v>
      </c>
      <c r="BN1004" s="36">
        <v>299</v>
      </c>
      <c r="BO1004" s="36">
        <v>299</v>
      </c>
      <c r="BP1004">
        <f t="shared" si="80"/>
        <v>408</v>
      </c>
      <c r="BR1004" s="38">
        <v>44733</v>
      </c>
      <c r="BS1004" s="20" t="s">
        <v>167</v>
      </c>
      <c r="BT1004" s="20" t="str">
        <f t="shared" si="79"/>
        <v>InCasa_COR22D1001</v>
      </c>
    </row>
    <row r="1005" spans="2:72" ht="18.75" customHeight="1" x14ac:dyDescent="0.25">
      <c r="B1005" s="20">
        <f t="shared" si="81"/>
        <v>1002</v>
      </c>
      <c r="C1005" s="22" t="str">
        <f t="shared" si="82"/>
        <v>In Casa #1002</v>
      </c>
      <c r="D1005" t="str">
        <f t="shared" si="83"/>
        <v>COR22D1002</v>
      </c>
      <c r="E1005" s="56" t="s">
        <v>207</v>
      </c>
      <c r="F1005" s="20">
        <v>1000</v>
      </c>
      <c r="G1005" s="63" t="s">
        <v>201</v>
      </c>
      <c r="H1005" s="23" t="s">
        <v>157</v>
      </c>
      <c r="J1005" s="57" t="s">
        <v>192</v>
      </c>
      <c r="K1005" s="22" t="s">
        <v>193</v>
      </c>
      <c r="L1005" s="57" t="s">
        <v>158</v>
      </c>
      <c r="M1005" s="22">
        <v>1</v>
      </c>
      <c r="V1005" s="57" t="s">
        <v>194</v>
      </c>
      <c r="AW1005" s="22"/>
      <c r="AX1005" s="20" t="s">
        <v>23</v>
      </c>
      <c r="AY1005" s="20">
        <v>10</v>
      </c>
      <c r="AZ1005" s="20" t="s">
        <v>24</v>
      </c>
      <c r="BA1005" s="20">
        <v>90</v>
      </c>
      <c r="BD1005" s="14"/>
      <c r="BJ1005" t="s">
        <v>171</v>
      </c>
      <c r="BK1005" t="s">
        <v>166</v>
      </c>
      <c r="BN1005" s="36">
        <v>299</v>
      </c>
      <c r="BO1005" s="36">
        <v>299</v>
      </c>
      <c r="BP1005">
        <f t="shared" si="80"/>
        <v>408</v>
      </c>
      <c r="BR1005" s="38">
        <v>44733</v>
      </c>
      <c r="BS1005" s="20" t="s">
        <v>167</v>
      </c>
      <c r="BT1005" s="20" t="str">
        <f t="shared" si="79"/>
        <v>InCasa_COR22D1002</v>
      </c>
    </row>
    <row r="1006" spans="2:72" ht="18.75" customHeight="1" x14ac:dyDescent="0.25">
      <c r="B1006" s="20">
        <f t="shared" si="81"/>
        <v>1003</v>
      </c>
      <c r="C1006" s="22" t="str">
        <f t="shared" si="82"/>
        <v>In Casa #1003</v>
      </c>
      <c r="D1006" t="str">
        <f t="shared" si="83"/>
        <v>COR22D1003</v>
      </c>
      <c r="E1006" s="56" t="s">
        <v>207</v>
      </c>
      <c r="F1006" s="20">
        <v>1000</v>
      </c>
      <c r="G1006" s="63" t="s">
        <v>201</v>
      </c>
      <c r="H1006" s="23" t="s">
        <v>157</v>
      </c>
      <c r="J1006" s="57" t="s">
        <v>192</v>
      </c>
      <c r="K1006" s="22" t="s">
        <v>193</v>
      </c>
      <c r="L1006" s="57" t="s">
        <v>158</v>
      </c>
      <c r="M1006" s="22">
        <v>1</v>
      </c>
      <c r="V1006" s="57" t="s">
        <v>194</v>
      </c>
      <c r="AW1006" s="22"/>
      <c r="AX1006" s="20" t="s">
        <v>23</v>
      </c>
      <c r="AY1006" s="20">
        <v>10</v>
      </c>
      <c r="AZ1006" s="20" t="s">
        <v>24</v>
      </c>
      <c r="BA1006" s="20">
        <v>90</v>
      </c>
      <c r="BD1006" s="14"/>
      <c r="BJ1006" t="s">
        <v>171</v>
      </c>
      <c r="BK1006" t="s">
        <v>166</v>
      </c>
      <c r="BN1006" s="36">
        <v>299</v>
      </c>
      <c r="BO1006" s="36">
        <v>299</v>
      </c>
      <c r="BP1006">
        <f t="shared" si="80"/>
        <v>408</v>
      </c>
      <c r="BR1006" s="38">
        <v>44733</v>
      </c>
      <c r="BS1006" s="20" t="s">
        <v>167</v>
      </c>
      <c r="BT1006" s="20" t="str">
        <f t="shared" si="79"/>
        <v>InCasa_COR22D1003</v>
      </c>
    </row>
    <row r="1007" spans="2:72" ht="18.75" customHeight="1" x14ac:dyDescent="0.25">
      <c r="B1007" s="20">
        <f t="shared" si="81"/>
        <v>1004</v>
      </c>
      <c r="C1007" s="22" t="str">
        <f t="shared" si="82"/>
        <v>In Casa #1004</v>
      </c>
      <c r="D1007" t="str">
        <f t="shared" si="83"/>
        <v>COR22D1004</v>
      </c>
      <c r="E1007" s="56" t="s">
        <v>207</v>
      </c>
      <c r="F1007" s="20">
        <v>1000</v>
      </c>
      <c r="G1007" s="63" t="s">
        <v>201</v>
      </c>
      <c r="H1007" s="23" t="s">
        <v>157</v>
      </c>
      <c r="J1007" s="57" t="s">
        <v>192</v>
      </c>
      <c r="K1007" s="22" t="s">
        <v>193</v>
      </c>
      <c r="L1007" s="57" t="s">
        <v>158</v>
      </c>
      <c r="M1007" s="22">
        <v>1</v>
      </c>
      <c r="V1007" s="57" t="s">
        <v>194</v>
      </c>
      <c r="AW1007" s="22"/>
      <c r="AX1007" s="20" t="s">
        <v>23</v>
      </c>
      <c r="AY1007" s="20">
        <v>10</v>
      </c>
      <c r="AZ1007" s="20" t="s">
        <v>24</v>
      </c>
      <c r="BA1007" s="20">
        <v>90</v>
      </c>
      <c r="BD1007" s="14"/>
      <c r="BJ1007" t="s">
        <v>171</v>
      </c>
      <c r="BK1007" t="s">
        <v>166</v>
      </c>
      <c r="BN1007" s="36">
        <v>299</v>
      </c>
      <c r="BO1007" s="36">
        <v>299</v>
      </c>
      <c r="BP1007">
        <f t="shared" si="80"/>
        <v>408</v>
      </c>
      <c r="BR1007" s="38">
        <v>44733</v>
      </c>
      <c r="BS1007" s="20" t="s">
        <v>167</v>
      </c>
      <c r="BT1007" s="20" t="str">
        <f t="shared" si="79"/>
        <v>InCasa_COR22D1004</v>
      </c>
    </row>
    <row r="1008" spans="2:72" ht="18.75" customHeight="1" x14ac:dyDescent="0.25">
      <c r="B1008" s="20">
        <f t="shared" si="81"/>
        <v>1005</v>
      </c>
      <c r="C1008" s="22" t="str">
        <f t="shared" si="82"/>
        <v>In Casa #1005</v>
      </c>
      <c r="D1008" t="str">
        <f t="shared" si="83"/>
        <v>COR22D1005</v>
      </c>
      <c r="E1008" s="56" t="s">
        <v>207</v>
      </c>
      <c r="F1008" s="20">
        <v>1000</v>
      </c>
      <c r="G1008" s="63" t="s">
        <v>201</v>
      </c>
      <c r="H1008" s="23" t="s">
        <v>157</v>
      </c>
      <c r="J1008" s="57" t="s">
        <v>192</v>
      </c>
      <c r="K1008" s="22" t="s">
        <v>193</v>
      </c>
      <c r="L1008" s="57" t="s">
        <v>158</v>
      </c>
      <c r="M1008" s="22">
        <v>1</v>
      </c>
      <c r="V1008" s="57" t="s">
        <v>194</v>
      </c>
      <c r="AW1008" s="22"/>
      <c r="AX1008" s="20" t="s">
        <v>23</v>
      </c>
      <c r="AY1008" s="20">
        <v>10</v>
      </c>
      <c r="AZ1008" s="20" t="s">
        <v>24</v>
      </c>
      <c r="BA1008" s="20">
        <v>90</v>
      </c>
      <c r="BD1008" s="14"/>
      <c r="BJ1008" t="s">
        <v>171</v>
      </c>
      <c r="BK1008" t="s">
        <v>166</v>
      </c>
      <c r="BN1008" s="36">
        <v>299</v>
      </c>
      <c r="BO1008" s="36">
        <v>299</v>
      </c>
      <c r="BP1008">
        <f t="shared" si="80"/>
        <v>408</v>
      </c>
      <c r="BR1008" s="38">
        <v>44733</v>
      </c>
      <c r="BS1008" s="20" t="s">
        <v>167</v>
      </c>
      <c r="BT1008" s="20" t="str">
        <f t="shared" si="79"/>
        <v>InCasa_COR22D1005</v>
      </c>
    </row>
    <row r="1009" spans="2:72" ht="18.75" customHeight="1" x14ac:dyDescent="0.25">
      <c r="B1009" s="20">
        <f t="shared" si="81"/>
        <v>1006</v>
      </c>
      <c r="C1009" s="22" t="str">
        <f t="shared" si="82"/>
        <v>In Casa #1006</v>
      </c>
      <c r="D1009" t="str">
        <f t="shared" si="83"/>
        <v>COR22D1006</v>
      </c>
      <c r="E1009" s="56" t="s">
        <v>207</v>
      </c>
      <c r="F1009" s="20">
        <v>1000</v>
      </c>
      <c r="G1009" s="63" t="s">
        <v>201</v>
      </c>
      <c r="H1009" s="23" t="s">
        <v>157</v>
      </c>
      <c r="J1009" s="57" t="s">
        <v>192</v>
      </c>
      <c r="K1009" s="22" t="s">
        <v>193</v>
      </c>
      <c r="L1009" s="57" t="s">
        <v>158</v>
      </c>
      <c r="M1009" s="22">
        <v>1</v>
      </c>
      <c r="V1009" s="57" t="s">
        <v>194</v>
      </c>
      <c r="AW1009" s="22"/>
      <c r="AX1009" s="20" t="s">
        <v>23</v>
      </c>
      <c r="AY1009" s="20">
        <v>10</v>
      </c>
      <c r="AZ1009" s="20" t="s">
        <v>24</v>
      </c>
      <c r="BA1009" s="20">
        <v>90</v>
      </c>
      <c r="BD1009" s="14"/>
      <c r="BJ1009" t="s">
        <v>171</v>
      </c>
      <c r="BK1009" t="s">
        <v>166</v>
      </c>
      <c r="BN1009" s="36">
        <v>299</v>
      </c>
      <c r="BO1009" s="36">
        <v>299</v>
      </c>
      <c r="BP1009">
        <f t="shared" si="80"/>
        <v>408</v>
      </c>
      <c r="BR1009" s="38">
        <v>44733</v>
      </c>
      <c r="BS1009" s="20" t="s">
        <v>167</v>
      </c>
      <c r="BT1009" s="20" t="str">
        <f t="shared" si="79"/>
        <v>InCasa_COR22D1006</v>
      </c>
    </row>
    <row r="1010" spans="2:72" ht="18.75" customHeight="1" x14ac:dyDescent="0.25">
      <c r="B1010" s="20">
        <f t="shared" si="81"/>
        <v>1007</v>
      </c>
      <c r="C1010" s="22" t="str">
        <f t="shared" si="82"/>
        <v>In Casa #1007</v>
      </c>
      <c r="D1010" t="str">
        <f t="shared" si="83"/>
        <v>COR22D1007</v>
      </c>
      <c r="E1010" s="56" t="s">
        <v>207</v>
      </c>
      <c r="F1010" s="20">
        <v>1000</v>
      </c>
      <c r="G1010" s="63" t="s">
        <v>201</v>
      </c>
      <c r="H1010" s="23" t="s">
        <v>157</v>
      </c>
      <c r="J1010" s="57" t="s">
        <v>192</v>
      </c>
      <c r="K1010" s="22" t="s">
        <v>193</v>
      </c>
      <c r="L1010" s="57" t="s">
        <v>158</v>
      </c>
      <c r="M1010" s="22">
        <v>1</v>
      </c>
      <c r="V1010" s="57" t="s">
        <v>194</v>
      </c>
      <c r="AW1010" s="22"/>
      <c r="AX1010" s="20" t="s">
        <v>23</v>
      </c>
      <c r="AY1010" s="20">
        <v>10</v>
      </c>
      <c r="AZ1010" s="20" t="s">
        <v>24</v>
      </c>
      <c r="BA1010" s="20">
        <v>90</v>
      </c>
      <c r="BD1010" s="14"/>
      <c r="BJ1010" t="s">
        <v>171</v>
      </c>
      <c r="BK1010" t="s">
        <v>166</v>
      </c>
      <c r="BN1010" s="36">
        <v>299</v>
      </c>
      <c r="BO1010" s="36">
        <v>299</v>
      </c>
      <c r="BP1010">
        <f t="shared" si="80"/>
        <v>408</v>
      </c>
      <c r="BR1010" s="38">
        <v>44733</v>
      </c>
      <c r="BS1010" s="20" t="s">
        <v>167</v>
      </c>
      <c r="BT1010" s="20" t="str">
        <f t="shared" si="79"/>
        <v>InCasa_COR22D1007</v>
      </c>
    </row>
    <row r="1011" spans="2:72" ht="18.75" customHeight="1" x14ac:dyDescent="0.25">
      <c r="B1011" s="20">
        <f t="shared" si="81"/>
        <v>1008</v>
      </c>
      <c r="C1011" s="22" t="str">
        <f t="shared" si="82"/>
        <v>In Casa #1008</v>
      </c>
      <c r="D1011" t="str">
        <f t="shared" si="83"/>
        <v>COR22D1008</v>
      </c>
      <c r="E1011" s="56" t="s">
        <v>207</v>
      </c>
      <c r="F1011" s="20">
        <v>1000</v>
      </c>
      <c r="G1011" s="63" t="s">
        <v>201</v>
      </c>
      <c r="H1011" s="23" t="s">
        <v>157</v>
      </c>
      <c r="J1011" s="57" t="s">
        <v>192</v>
      </c>
      <c r="K1011" s="22" t="s">
        <v>193</v>
      </c>
      <c r="L1011" s="57" t="s">
        <v>158</v>
      </c>
      <c r="M1011" s="22">
        <v>1</v>
      </c>
      <c r="V1011" s="57" t="s">
        <v>194</v>
      </c>
      <c r="AW1011" s="22"/>
      <c r="AX1011" s="20" t="s">
        <v>23</v>
      </c>
      <c r="AY1011" s="20">
        <v>10</v>
      </c>
      <c r="AZ1011" s="20" t="s">
        <v>24</v>
      </c>
      <c r="BA1011" s="20">
        <v>90</v>
      </c>
      <c r="BD1011" s="14"/>
      <c r="BJ1011" t="s">
        <v>171</v>
      </c>
      <c r="BK1011" t="s">
        <v>166</v>
      </c>
      <c r="BN1011" s="36">
        <v>299</v>
      </c>
      <c r="BO1011" s="36">
        <v>299</v>
      </c>
      <c r="BP1011">
        <f t="shared" si="80"/>
        <v>408</v>
      </c>
      <c r="BR1011" s="38">
        <v>44733</v>
      </c>
      <c r="BS1011" s="20" t="s">
        <v>167</v>
      </c>
      <c r="BT1011" s="20" t="str">
        <f t="shared" si="79"/>
        <v>InCasa_COR22D1008</v>
      </c>
    </row>
    <row r="1012" spans="2:72" ht="18.75" customHeight="1" x14ac:dyDescent="0.25">
      <c r="B1012" s="20">
        <f t="shared" si="81"/>
        <v>1009</v>
      </c>
      <c r="C1012" s="22" t="str">
        <f t="shared" si="82"/>
        <v>In Casa #1009</v>
      </c>
      <c r="D1012" t="str">
        <f t="shared" si="83"/>
        <v>COR22D1009</v>
      </c>
      <c r="E1012" s="56" t="s">
        <v>207</v>
      </c>
      <c r="F1012" s="20">
        <v>1000</v>
      </c>
      <c r="G1012" s="63" t="s">
        <v>201</v>
      </c>
      <c r="H1012" s="23" t="s">
        <v>157</v>
      </c>
      <c r="J1012" s="57" t="s">
        <v>192</v>
      </c>
      <c r="K1012" s="22" t="s">
        <v>193</v>
      </c>
      <c r="L1012" s="57" t="s">
        <v>158</v>
      </c>
      <c r="M1012" s="22">
        <v>1</v>
      </c>
      <c r="V1012" s="57" t="s">
        <v>194</v>
      </c>
      <c r="AW1012" s="22"/>
      <c r="AX1012" s="20" t="s">
        <v>23</v>
      </c>
      <c r="AY1012" s="20">
        <v>10</v>
      </c>
      <c r="AZ1012" s="20" t="s">
        <v>24</v>
      </c>
      <c r="BA1012" s="20">
        <v>90</v>
      </c>
      <c r="BD1012" s="14"/>
      <c r="BJ1012" t="s">
        <v>171</v>
      </c>
      <c r="BK1012" t="s">
        <v>166</v>
      </c>
      <c r="BN1012" s="36">
        <v>299</v>
      </c>
      <c r="BO1012" s="36">
        <v>299</v>
      </c>
      <c r="BP1012">
        <f t="shared" si="80"/>
        <v>408</v>
      </c>
      <c r="BR1012" s="38">
        <v>44733</v>
      </c>
      <c r="BS1012" s="20" t="s">
        <v>167</v>
      </c>
      <c r="BT1012" s="20" t="str">
        <f t="shared" si="79"/>
        <v>InCasa_COR22D1009</v>
      </c>
    </row>
    <row r="1013" spans="2:72" ht="18.75" customHeight="1" x14ac:dyDescent="0.25">
      <c r="B1013" s="20">
        <f t="shared" si="81"/>
        <v>1010</v>
      </c>
      <c r="C1013" s="22" t="str">
        <f t="shared" si="82"/>
        <v>In Casa #1010</v>
      </c>
      <c r="D1013" t="str">
        <f t="shared" si="83"/>
        <v>COR22D1010</v>
      </c>
      <c r="E1013" s="56" t="s">
        <v>207</v>
      </c>
      <c r="F1013" s="20">
        <v>1000</v>
      </c>
      <c r="G1013" s="63" t="s">
        <v>201</v>
      </c>
      <c r="H1013" s="23" t="s">
        <v>157</v>
      </c>
      <c r="J1013" s="57" t="s">
        <v>192</v>
      </c>
      <c r="K1013" s="22" t="s">
        <v>193</v>
      </c>
      <c r="L1013" s="57" t="s">
        <v>158</v>
      </c>
      <c r="M1013" s="22">
        <v>1</v>
      </c>
      <c r="V1013" s="57" t="s">
        <v>194</v>
      </c>
      <c r="AW1013" s="22"/>
      <c r="AX1013" s="20" t="s">
        <v>23</v>
      </c>
      <c r="AY1013" s="20">
        <v>10</v>
      </c>
      <c r="AZ1013" s="20" t="s">
        <v>24</v>
      </c>
      <c r="BA1013" s="20">
        <v>90</v>
      </c>
      <c r="BD1013" s="14"/>
      <c r="BJ1013" t="s">
        <v>171</v>
      </c>
      <c r="BK1013" t="s">
        <v>166</v>
      </c>
      <c r="BN1013" s="36">
        <v>299</v>
      </c>
      <c r="BO1013" s="36">
        <v>299</v>
      </c>
      <c r="BP1013">
        <f t="shared" si="80"/>
        <v>408</v>
      </c>
      <c r="BR1013" s="38">
        <v>44733</v>
      </c>
      <c r="BS1013" s="20" t="s">
        <v>167</v>
      </c>
      <c r="BT1013" s="20" t="str">
        <f t="shared" si="79"/>
        <v>InCasa_COR22D1010</v>
      </c>
    </row>
    <row r="1014" spans="2:72" ht="18.75" customHeight="1" x14ac:dyDescent="0.25">
      <c r="B1014" s="20">
        <f t="shared" si="81"/>
        <v>1011</v>
      </c>
      <c r="C1014" s="22" t="str">
        <f t="shared" si="82"/>
        <v>In Casa #1011</v>
      </c>
      <c r="D1014" t="str">
        <f t="shared" si="83"/>
        <v>COR22D1011</v>
      </c>
      <c r="E1014" s="56" t="s">
        <v>207</v>
      </c>
      <c r="F1014" s="20">
        <v>1000</v>
      </c>
      <c r="G1014" s="63" t="s">
        <v>201</v>
      </c>
      <c r="H1014" s="23" t="s">
        <v>157</v>
      </c>
      <c r="J1014" s="57" t="s">
        <v>192</v>
      </c>
      <c r="K1014" s="22" t="s">
        <v>193</v>
      </c>
      <c r="L1014" s="57" t="s">
        <v>158</v>
      </c>
      <c r="M1014" s="22">
        <v>1</v>
      </c>
      <c r="V1014" s="57" t="s">
        <v>194</v>
      </c>
      <c r="AW1014" s="22"/>
      <c r="AX1014" s="20" t="s">
        <v>23</v>
      </c>
      <c r="AY1014" s="20">
        <v>10</v>
      </c>
      <c r="AZ1014" s="20" t="s">
        <v>24</v>
      </c>
      <c r="BA1014" s="20">
        <v>90</v>
      </c>
      <c r="BD1014" s="14"/>
      <c r="BJ1014" t="s">
        <v>171</v>
      </c>
      <c r="BK1014" t="s">
        <v>166</v>
      </c>
      <c r="BN1014" s="36">
        <v>299</v>
      </c>
      <c r="BO1014" s="36">
        <v>299</v>
      </c>
      <c r="BP1014">
        <f t="shared" si="80"/>
        <v>408</v>
      </c>
      <c r="BR1014" s="38">
        <v>44733</v>
      </c>
      <c r="BS1014" s="20" t="s">
        <v>167</v>
      </c>
      <c r="BT1014" s="20" t="str">
        <f t="shared" si="79"/>
        <v>InCasa_COR22D1011</v>
      </c>
    </row>
    <row r="1015" spans="2:72" ht="18.75" customHeight="1" x14ac:dyDescent="0.25">
      <c r="B1015" s="20">
        <f t="shared" si="81"/>
        <v>1012</v>
      </c>
      <c r="C1015" s="22" t="str">
        <f t="shared" si="82"/>
        <v>In Casa #1012</v>
      </c>
      <c r="D1015" t="str">
        <f t="shared" si="83"/>
        <v>COR22D1012</v>
      </c>
      <c r="E1015" s="56" t="s">
        <v>207</v>
      </c>
      <c r="F1015" s="20">
        <v>1000</v>
      </c>
      <c r="G1015" s="63" t="s">
        <v>201</v>
      </c>
      <c r="H1015" s="23" t="s">
        <v>157</v>
      </c>
      <c r="J1015" s="57" t="s">
        <v>192</v>
      </c>
      <c r="K1015" s="22" t="s">
        <v>193</v>
      </c>
      <c r="L1015" s="57" t="s">
        <v>158</v>
      </c>
      <c r="M1015" s="22">
        <v>1</v>
      </c>
      <c r="V1015" s="57" t="s">
        <v>194</v>
      </c>
      <c r="AW1015" s="22"/>
      <c r="AX1015" s="20" t="s">
        <v>23</v>
      </c>
      <c r="AY1015" s="20">
        <v>10</v>
      </c>
      <c r="AZ1015" s="20" t="s">
        <v>24</v>
      </c>
      <c r="BA1015" s="20">
        <v>90</v>
      </c>
      <c r="BD1015" s="14"/>
      <c r="BJ1015" t="s">
        <v>171</v>
      </c>
      <c r="BK1015" t="s">
        <v>166</v>
      </c>
      <c r="BN1015" s="36">
        <v>299</v>
      </c>
      <c r="BO1015" s="36">
        <v>299</v>
      </c>
      <c r="BP1015">
        <f t="shared" si="80"/>
        <v>408</v>
      </c>
      <c r="BR1015" s="38">
        <v>44733</v>
      </c>
      <c r="BS1015" s="20" t="s">
        <v>167</v>
      </c>
      <c r="BT1015" s="20" t="str">
        <f t="shared" si="79"/>
        <v>InCasa_COR22D1012</v>
      </c>
    </row>
    <row r="1016" spans="2:72" ht="18.75" customHeight="1" x14ac:dyDescent="0.25">
      <c r="B1016" s="20">
        <f t="shared" si="81"/>
        <v>1013</v>
      </c>
      <c r="C1016" s="22" t="str">
        <f t="shared" si="82"/>
        <v>In Casa #1013</v>
      </c>
      <c r="D1016" t="str">
        <f t="shared" si="83"/>
        <v>COR22D1013</v>
      </c>
      <c r="E1016" s="56" t="s">
        <v>207</v>
      </c>
      <c r="F1016" s="20">
        <v>1000</v>
      </c>
      <c r="G1016" s="63" t="s">
        <v>201</v>
      </c>
      <c r="H1016" s="23" t="s">
        <v>157</v>
      </c>
      <c r="J1016" s="57" t="s">
        <v>192</v>
      </c>
      <c r="K1016" s="22" t="s">
        <v>193</v>
      </c>
      <c r="L1016" s="57" t="s">
        <v>158</v>
      </c>
      <c r="M1016" s="22">
        <v>1</v>
      </c>
      <c r="V1016" s="57" t="s">
        <v>194</v>
      </c>
      <c r="AW1016" s="22"/>
      <c r="AX1016" s="20" t="s">
        <v>23</v>
      </c>
      <c r="AY1016" s="20">
        <v>10</v>
      </c>
      <c r="AZ1016" s="20" t="s">
        <v>24</v>
      </c>
      <c r="BA1016" s="20">
        <v>90</v>
      </c>
      <c r="BD1016" s="14"/>
      <c r="BJ1016" t="s">
        <v>171</v>
      </c>
      <c r="BK1016" t="s">
        <v>166</v>
      </c>
      <c r="BN1016" s="36">
        <v>299</v>
      </c>
      <c r="BO1016" s="36">
        <v>299</v>
      </c>
      <c r="BP1016">
        <f t="shared" si="80"/>
        <v>408</v>
      </c>
      <c r="BR1016" s="38">
        <v>44733</v>
      </c>
      <c r="BS1016" s="20" t="s">
        <v>167</v>
      </c>
      <c r="BT1016" s="20" t="str">
        <f t="shared" si="79"/>
        <v>InCasa_COR22D1013</v>
      </c>
    </row>
    <row r="1017" spans="2:72" ht="18.75" customHeight="1" x14ac:dyDescent="0.25">
      <c r="B1017" s="20">
        <f t="shared" si="81"/>
        <v>1014</v>
      </c>
      <c r="C1017" s="22" t="str">
        <f t="shared" si="82"/>
        <v>In Casa #1014</v>
      </c>
      <c r="D1017" t="str">
        <f t="shared" si="83"/>
        <v>COR22D1014</v>
      </c>
      <c r="E1017" s="56" t="s">
        <v>207</v>
      </c>
      <c r="F1017" s="20">
        <v>1000</v>
      </c>
      <c r="G1017" s="63" t="s">
        <v>201</v>
      </c>
      <c r="H1017" s="23" t="s">
        <v>157</v>
      </c>
      <c r="J1017" s="57" t="s">
        <v>192</v>
      </c>
      <c r="K1017" s="22" t="s">
        <v>193</v>
      </c>
      <c r="L1017" s="57" t="s">
        <v>158</v>
      </c>
      <c r="M1017" s="22">
        <v>1</v>
      </c>
      <c r="V1017" s="57" t="s">
        <v>194</v>
      </c>
      <c r="AW1017" s="22"/>
      <c r="AX1017" s="20" t="s">
        <v>23</v>
      </c>
      <c r="AY1017" s="20">
        <v>10</v>
      </c>
      <c r="AZ1017" s="20" t="s">
        <v>24</v>
      </c>
      <c r="BA1017" s="20">
        <v>90</v>
      </c>
      <c r="BD1017" s="14"/>
      <c r="BJ1017" t="s">
        <v>171</v>
      </c>
      <c r="BK1017" t="s">
        <v>166</v>
      </c>
      <c r="BN1017" s="36">
        <v>299</v>
      </c>
      <c r="BO1017" s="36">
        <v>299</v>
      </c>
      <c r="BP1017">
        <f t="shared" si="80"/>
        <v>408</v>
      </c>
      <c r="BR1017" s="38">
        <v>44733</v>
      </c>
      <c r="BS1017" s="20" t="s">
        <v>167</v>
      </c>
      <c r="BT1017" s="20" t="str">
        <f t="shared" si="79"/>
        <v>InCasa_COR22D1014</v>
      </c>
    </row>
    <row r="1018" spans="2:72" ht="18.75" customHeight="1" x14ac:dyDescent="0.25">
      <c r="B1018" s="20">
        <f t="shared" si="81"/>
        <v>1015</v>
      </c>
      <c r="C1018" s="22" t="str">
        <f t="shared" si="82"/>
        <v>In Casa #1015</v>
      </c>
      <c r="D1018" t="str">
        <f t="shared" si="83"/>
        <v>COR22D1015</v>
      </c>
      <c r="E1018" s="56" t="s">
        <v>207</v>
      </c>
      <c r="F1018" s="20">
        <v>1000</v>
      </c>
      <c r="G1018" s="63" t="s">
        <v>201</v>
      </c>
      <c r="H1018" s="23" t="s">
        <v>157</v>
      </c>
      <c r="J1018" s="57" t="s">
        <v>192</v>
      </c>
      <c r="K1018" s="22" t="s">
        <v>193</v>
      </c>
      <c r="L1018" s="57" t="s">
        <v>158</v>
      </c>
      <c r="M1018" s="22">
        <v>1</v>
      </c>
      <c r="V1018" s="57" t="s">
        <v>194</v>
      </c>
      <c r="AW1018" s="22"/>
      <c r="AX1018" s="20" t="s">
        <v>23</v>
      </c>
      <c r="AY1018" s="20">
        <v>10</v>
      </c>
      <c r="AZ1018" s="20" t="s">
        <v>24</v>
      </c>
      <c r="BA1018" s="20">
        <v>90</v>
      </c>
      <c r="BD1018" s="14"/>
      <c r="BJ1018" t="s">
        <v>171</v>
      </c>
      <c r="BK1018" t="s">
        <v>166</v>
      </c>
      <c r="BN1018" s="36">
        <v>299</v>
      </c>
      <c r="BO1018" s="36">
        <v>299</v>
      </c>
      <c r="BP1018">
        <f t="shared" si="80"/>
        <v>408</v>
      </c>
      <c r="BR1018" s="38">
        <v>44733</v>
      </c>
      <c r="BS1018" s="20" t="s">
        <v>167</v>
      </c>
      <c r="BT1018" s="20" t="str">
        <f t="shared" si="79"/>
        <v>InCasa_COR22D1015</v>
      </c>
    </row>
    <row r="1019" spans="2:72" ht="18.75" customHeight="1" x14ac:dyDescent="0.25">
      <c r="B1019" s="20">
        <f t="shared" si="81"/>
        <v>1016</v>
      </c>
      <c r="C1019" s="22" t="str">
        <f t="shared" si="82"/>
        <v>In Casa #1016</v>
      </c>
      <c r="D1019" t="str">
        <f t="shared" si="83"/>
        <v>COR22D1016</v>
      </c>
      <c r="E1019" s="56" t="s">
        <v>207</v>
      </c>
      <c r="F1019" s="20">
        <v>1000</v>
      </c>
      <c r="G1019" s="63" t="s">
        <v>201</v>
      </c>
      <c r="H1019" s="23" t="s">
        <v>157</v>
      </c>
      <c r="J1019" s="57" t="s">
        <v>192</v>
      </c>
      <c r="K1019" s="22" t="s">
        <v>193</v>
      </c>
      <c r="L1019" s="57" t="s">
        <v>158</v>
      </c>
      <c r="M1019" s="22">
        <v>1</v>
      </c>
      <c r="V1019" s="57" t="s">
        <v>194</v>
      </c>
      <c r="AW1019" s="22"/>
      <c r="AX1019" s="20" t="s">
        <v>23</v>
      </c>
      <c r="AY1019" s="20">
        <v>10</v>
      </c>
      <c r="AZ1019" s="20" t="s">
        <v>24</v>
      </c>
      <c r="BA1019" s="20">
        <v>90</v>
      </c>
      <c r="BD1019" s="14"/>
      <c r="BJ1019" t="s">
        <v>171</v>
      </c>
      <c r="BK1019" t="s">
        <v>166</v>
      </c>
      <c r="BN1019" s="36">
        <v>299</v>
      </c>
      <c r="BO1019" s="36">
        <v>299</v>
      </c>
      <c r="BP1019">
        <f t="shared" si="80"/>
        <v>408</v>
      </c>
      <c r="BR1019" s="38">
        <v>44733</v>
      </c>
      <c r="BS1019" s="20" t="s">
        <v>167</v>
      </c>
      <c r="BT1019" s="20" t="str">
        <f t="shared" si="79"/>
        <v>InCasa_COR22D1016</v>
      </c>
    </row>
    <row r="1020" spans="2:72" ht="18.75" customHeight="1" x14ac:dyDescent="0.25">
      <c r="B1020" s="20">
        <f t="shared" si="81"/>
        <v>1017</v>
      </c>
      <c r="C1020" s="22" t="str">
        <f t="shared" si="82"/>
        <v>In Casa #1017</v>
      </c>
      <c r="D1020" t="str">
        <f t="shared" si="83"/>
        <v>COR22D1017</v>
      </c>
      <c r="E1020" s="56" t="s">
        <v>207</v>
      </c>
      <c r="F1020" s="20">
        <v>1000</v>
      </c>
      <c r="G1020" s="63" t="s">
        <v>201</v>
      </c>
      <c r="H1020" s="23" t="s">
        <v>157</v>
      </c>
      <c r="J1020" s="57" t="s">
        <v>192</v>
      </c>
      <c r="K1020" s="22" t="s">
        <v>193</v>
      </c>
      <c r="L1020" s="57" t="s">
        <v>158</v>
      </c>
      <c r="M1020" s="22">
        <v>1</v>
      </c>
      <c r="V1020" s="57" t="s">
        <v>194</v>
      </c>
      <c r="AW1020" s="22"/>
      <c r="AX1020" s="20" t="s">
        <v>23</v>
      </c>
      <c r="AY1020" s="20">
        <v>10</v>
      </c>
      <c r="AZ1020" s="20" t="s">
        <v>24</v>
      </c>
      <c r="BA1020" s="20">
        <v>90</v>
      </c>
      <c r="BD1020" s="14"/>
      <c r="BJ1020" t="s">
        <v>171</v>
      </c>
      <c r="BK1020" t="s">
        <v>166</v>
      </c>
      <c r="BN1020" s="36">
        <v>299</v>
      </c>
      <c r="BO1020" s="36">
        <v>299</v>
      </c>
      <c r="BP1020">
        <f t="shared" si="80"/>
        <v>408</v>
      </c>
      <c r="BR1020" s="38">
        <v>44733</v>
      </c>
      <c r="BS1020" s="20" t="s">
        <v>167</v>
      </c>
      <c r="BT1020" s="20" t="str">
        <f t="shared" si="79"/>
        <v>InCasa_COR22D1017</v>
      </c>
    </row>
    <row r="1021" spans="2:72" ht="18.75" customHeight="1" x14ac:dyDescent="0.25">
      <c r="B1021" s="20">
        <f t="shared" si="81"/>
        <v>1018</v>
      </c>
      <c r="C1021" s="22" t="str">
        <f t="shared" si="82"/>
        <v>In Casa #1018</v>
      </c>
      <c r="D1021" t="str">
        <f t="shared" si="83"/>
        <v>COR22D1018</v>
      </c>
      <c r="E1021" s="56" t="s">
        <v>207</v>
      </c>
      <c r="F1021" s="20">
        <v>1000</v>
      </c>
      <c r="G1021" s="63" t="s">
        <v>201</v>
      </c>
      <c r="H1021" s="23" t="s">
        <v>157</v>
      </c>
      <c r="J1021" s="57" t="s">
        <v>192</v>
      </c>
      <c r="K1021" s="22" t="s">
        <v>193</v>
      </c>
      <c r="L1021" s="57" t="s">
        <v>158</v>
      </c>
      <c r="M1021" s="22">
        <v>1</v>
      </c>
      <c r="V1021" s="57" t="s">
        <v>194</v>
      </c>
      <c r="AW1021" s="22"/>
      <c r="AX1021" s="20" t="s">
        <v>23</v>
      </c>
      <c r="AY1021" s="20">
        <v>10</v>
      </c>
      <c r="AZ1021" s="20" t="s">
        <v>24</v>
      </c>
      <c r="BA1021" s="20">
        <v>90</v>
      </c>
      <c r="BD1021" s="14"/>
      <c r="BJ1021" t="s">
        <v>171</v>
      </c>
      <c r="BK1021" t="s">
        <v>166</v>
      </c>
      <c r="BN1021" s="36">
        <v>299</v>
      </c>
      <c r="BO1021" s="36">
        <v>299</v>
      </c>
      <c r="BP1021">
        <f t="shared" si="80"/>
        <v>408</v>
      </c>
      <c r="BR1021" s="38">
        <v>44733</v>
      </c>
      <c r="BS1021" s="20" t="s">
        <v>167</v>
      </c>
      <c r="BT1021" s="20" t="str">
        <f t="shared" si="79"/>
        <v>InCasa_COR22D1018</v>
      </c>
    </row>
    <row r="1022" spans="2:72" ht="18.75" customHeight="1" x14ac:dyDescent="0.25">
      <c r="B1022" s="20">
        <f t="shared" si="81"/>
        <v>1019</v>
      </c>
      <c r="C1022" s="22" t="str">
        <f t="shared" si="82"/>
        <v>In Casa #1019</v>
      </c>
      <c r="D1022" t="str">
        <f t="shared" si="83"/>
        <v>COR22D1019</v>
      </c>
      <c r="E1022" s="56" t="s">
        <v>207</v>
      </c>
      <c r="F1022" s="20">
        <v>1000</v>
      </c>
      <c r="G1022" s="63" t="s">
        <v>201</v>
      </c>
      <c r="H1022" s="23" t="s">
        <v>157</v>
      </c>
      <c r="J1022" s="57" t="s">
        <v>192</v>
      </c>
      <c r="K1022" s="22" t="s">
        <v>193</v>
      </c>
      <c r="L1022" s="57" t="s">
        <v>158</v>
      </c>
      <c r="M1022" s="22">
        <v>1</v>
      </c>
      <c r="V1022" s="57" t="s">
        <v>194</v>
      </c>
      <c r="AW1022" s="22"/>
      <c r="AX1022" s="20" t="s">
        <v>23</v>
      </c>
      <c r="AY1022" s="20">
        <v>10</v>
      </c>
      <c r="AZ1022" s="20" t="s">
        <v>24</v>
      </c>
      <c r="BA1022" s="20">
        <v>90</v>
      </c>
      <c r="BD1022" s="14"/>
      <c r="BJ1022" t="s">
        <v>171</v>
      </c>
      <c r="BK1022" t="s">
        <v>166</v>
      </c>
      <c r="BN1022" s="36">
        <v>299</v>
      </c>
      <c r="BO1022" s="36">
        <v>299</v>
      </c>
      <c r="BP1022">
        <f t="shared" si="80"/>
        <v>408</v>
      </c>
      <c r="BR1022" s="38">
        <v>44733</v>
      </c>
      <c r="BS1022" s="20" t="s">
        <v>167</v>
      </c>
      <c r="BT1022" s="20" t="str">
        <f t="shared" si="79"/>
        <v>InCasa_COR22D1019</v>
      </c>
    </row>
    <row r="1023" spans="2:72" ht="18.75" customHeight="1" x14ac:dyDescent="0.25">
      <c r="B1023" s="20">
        <f t="shared" si="81"/>
        <v>1020</v>
      </c>
      <c r="C1023" s="22" t="str">
        <f t="shared" si="82"/>
        <v>In Casa #1020</v>
      </c>
      <c r="D1023" t="str">
        <f t="shared" si="83"/>
        <v>COR22D1020</v>
      </c>
      <c r="E1023" s="56" t="s">
        <v>207</v>
      </c>
      <c r="F1023" s="20">
        <v>1000</v>
      </c>
      <c r="G1023" s="63" t="s">
        <v>201</v>
      </c>
      <c r="H1023" s="23" t="s">
        <v>157</v>
      </c>
      <c r="J1023" s="57" t="s">
        <v>192</v>
      </c>
      <c r="K1023" s="22" t="s">
        <v>193</v>
      </c>
      <c r="L1023" s="57" t="s">
        <v>158</v>
      </c>
      <c r="M1023" s="22">
        <v>1</v>
      </c>
      <c r="V1023" s="57" t="s">
        <v>194</v>
      </c>
      <c r="AW1023" s="22"/>
      <c r="AX1023" s="20" t="s">
        <v>23</v>
      </c>
      <c r="AY1023" s="20">
        <v>10</v>
      </c>
      <c r="AZ1023" s="20" t="s">
        <v>24</v>
      </c>
      <c r="BA1023" s="20">
        <v>90</v>
      </c>
      <c r="BD1023" s="14"/>
      <c r="BJ1023" t="s">
        <v>171</v>
      </c>
      <c r="BK1023" t="s">
        <v>166</v>
      </c>
      <c r="BN1023" s="36">
        <v>299</v>
      </c>
      <c r="BO1023" s="36">
        <v>299</v>
      </c>
      <c r="BP1023">
        <f t="shared" si="80"/>
        <v>408</v>
      </c>
      <c r="BR1023" s="38">
        <v>44733</v>
      </c>
      <c r="BS1023" s="20" t="s">
        <v>167</v>
      </c>
      <c r="BT1023" s="20" t="str">
        <f t="shared" si="79"/>
        <v>InCasa_COR22D1020</v>
      </c>
    </row>
    <row r="1024" spans="2:72" ht="18.75" customHeight="1" x14ac:dyDescent="0.25">
      <c r="B1024" s="20">
        <f t="shared" si="81"/>
        <v>1021</v>
      </c>
      <c r="C1024" s="22" t="str">
        <f t="shared" si="82"/>
        <v>In Casa #1021</v>
      </c>
      <c r="D1024" t="str">
        <f t="shared" si="83"/>
        <v>COR22D1021</v>
      </c>
      <c r="E1024" s="56" t="s">
        <v>207</v>
      </c>
      <c r="F1024" s="20">
        <v>1000</v>
      </c>
      <c r="G1024" s="63" t="s">
        <v>201</v>
      </c>
      <c r="H1024" s="23" t="s">
        <v>157</v>
      </c>
      <c r="J1024" s="57" t="s">
        <v>192</v>
      </c>
      <c r="K1024" s="22" t="s">
        <v>193</v>
      </c>
      <c r="L1024" s="57" t="s">
        <v>158</v>
      </c>
      <c r="M1024" s="22">
        <v>1</v>
      </c>
      <c r="V1024" s="57" t="s">
        <v>194</v>
      </c>
      <c r="AW1024" s="22"/>
      <c r="AX1024" s="20" t="s">
        <v>23</v>
      </c>
      <c r="AY1024" s="20">
        <v>10</v>
      </c>
      <c r="AZ1024" s="20" t="s">
        <v>24</v>
      </c>
      <c r="BA1024" s="20">
        <v>90</v>
      </c>
      <c r="BD1024" s="14"/>
      <c r="BJ1024" t="s">
        <v>171</v>
      </c>
      <c r="BK1024" t="s">
        <v>166</v>
      </c>
      <c r="BN1024" s="36">
        <v>299</v>
      </c>
      <c r="BO1024" s="36">
        <v>299</v>
      </c>
      <c r="BP1024">
        <f t="shared" si="80"/>
        <v>408</v>
      </c>
      <c r="BR1024" s="38">
        <v>44733</v>
      </c>
      <c r="BS1024" s="20" t="s">
        <v>167</v>
      </c>
      <c r="BT1024" s="20" t="str">
        <f t="shared" si="79"/>
        <v>InCasa_COR22D1021</v>
      </c>
    </row>
    <row r="1025" spans="2:72" ht="18.75" customHeight="1" x14ac:dyDescent="0.25">
      <c r="B1025" s="20">
        <f t="shared" si="81"/>
        <v>1022</v>
      </c>
      <c r="C1025" s="22" t="str">
        <f t="shared" si="82"/>
        <v>In Casa #1022</v>
      </c>
      <c r="D1025" t="str">
        <f t="shared" si="83"/>
        <v>COR22D1022</v>
      </c>
      <c r="E1025" s="56" t="s">
        <v>207</v>
      </c>
      <c r="F1025" s="20">
        <v>1000</v>
      </c>
      <c r="G1025" s="63" t="s">
        <v>201</v>
      </c>
      <c r="H1025" s="23" t="s">
        <v>157</v>
      </c>
      <c r="J1025" s="57" t="s">
        <v>192</v>
      </c>
      <c r="K1025" s="22" t="s">
        <v>193</v>
      </c>
      <c r="L1025" s="57" t="s">
        <v>158</v>
      </c>
      <c r="M1025" s="22">
        <v>1</v>
      </c>
      <c r="V1025" s="57" t="s">
        <v>194</v>
      </c>
      <c r="AW1025" s="22"/>
      <c r="AX1025" s="20" t="s">
        <v>23</v>
      </c>
      <c r="AY1025" s="20">
        <v>10</v>
      </c>
      <c r="AZ1025" s="20" t="s">
        <v>24</v>
      </c>
      <c r="BA1025" s="20">
        <v>90</v>
      </c>
      <c r="BD1025" s="14"/>
      <c r="BJ1025" t="s">
        <v>171</v>
      </c>
      <c r="BK1025" t="s">
        <v>166</v>
      </c>
      <c r="BN1025" s="36">
        <v>299</v>
      </c>
      <c r="BO1025" s="36">
        <v>299</v>
      </c>
      <c r="BP1025">
        <f t="shared" si="80"/>
        <v>408</v>
      </c>
      <c r="BR1025" s="38">
        <v>44733</v>
      </c>
      <c r="BS1025" s="20" t="s">
        <v>167</v>
      </c>
      <c r="BT1025" s="20" t="str">
        <f t="shared" si="79"/>
        <v>InCasa_COR22D1022</v>
      </c>
    </row>
    <row r="1026" spans="2:72" ht="18.75" customHeight="1" x14ac:dyDescent="0.25">
      <c r="B1026" s="20">
        <f t="shared" si="81"/>
        <v>1023</v>
      </c>
      <c r="C1026" s="22" t="str">
        <f t="shared" si="82"/>
        <v>In Casa #1023</v>
      </c>
      <c r="D1026" t="str">
        <f t="shared" si="83"/>
        <v>COR22D1023</v>
      </c>
      <c r="E1026" s="56" t="s">
        <v>207</v>
      </c>
      <c r="F1026" s="20">
        <v>1000</v>
      </c>
      <c r="G1026" s="63" t="s">
        <v>201</v>
      </c>
      <c r="H1026" s="23" t="s">
        <v>157</v>
      </c>
      <c r="J1026" s="57" t="s">
        <v>192</v>
      </c>
      <c r="K1026" s="22" t="s">
        <v>193</v>
      </c>
      <c r="L1026" s="57" t="s">
        <v>158</v>
      </c>
      <c r="M1026" s="22">
        <v>1</v>
      </c>
      <c r="V1026" s="57" t="s">
        <v>194</v>
      </c>
      <c r="AW1026" s="22"/>
      <c r="AX1026" s="20" t="s">
        <v>23</v>
      </c>
      <c r="AY1026" s="20">
        <v>10</v>
      </c>
      <c r="AZ1026" s="20" t="s">
        <v>24</v>
      </c>
      <c r="BA1026" s="20">
        <v>90</v>
      </c>
      <c r="BD1026" s="14"/>
      <c r="BJ1026" t="s">
        <v>171</v>
      </c>
      <c r="BK1026" t="s">
        <v>166</v>
      </c>
      <c r="BN1026" s="36">
        <v>299</v>
      </c>
      <c r="BO1026" s="36">
        <v>299</v>
      </c>
      <c r="BP1026">
        <f t="shared" si="80"/>
        <v>408</v>
      </c>
      <c r="BR1026" s="38">
        <v>44733</v>
      </c>
      <c r="BS1026" s="20" t="s">
        <v>167</v>
      </c>
      <c r="BT1026" s="20" t="str">
        <f t="shared" si="79"/>
        <v>InCasa_COR22D1023</v>
      </c>
    </row>
    <row r="1027" spans="2:72" ht="18.75" customHeight="1" x14ac:dyDescent="0.25">
      <c r="B1027" s="20">
        <f t="shared" si="81"/>
        <v>1024</v>
      </c>
      <c r="C1027" s="22" t="str">
        <f t="shared" si="82"/>
        <v>In Casa #1024</v>
      </c>
      <c r="D1027" t="str">
        <f t="shared" si="83"/>
        <v>COR22D1024</v>
      </c>
      <c r="E1027" s="56" t="s">
        <v>207</v>
      </c>
      <c r="F1027" s="20">
        <v>1000</v>
      </c>
      <c r="G1027" s="63" t="s">
        <v>201</v>
      </c>
      <c r="H1027" s="23" t="s">
        <v>157</v>
      </c>
      <c r="J1027" s="57" t="s">
        <v>192</v>
      </c>
      <c r="K1027" s="22" t="s">
        <v>193</v>
      </c>
      <c r="L1027" s="57" t="s">
        <v>158</v>
      </c>
      <c r="M1027" s="22">
        <v>1</v>
      </c>
      <c r="V1027" s="57" t="s">
        <v>194</v>
      </c>
      <c r="AW1027" s="22"/>
      <c r="AX1027" s="20" t="s">
        <v>23</v>
      </c>
      <c r="AY1027" s="20">
        <v>10</v>
      </c>
      <c r="AZ1027" s="20" t="s">
        <v>24</v>
      </c>
      <c r="BA1027" s="20">
        <v>90</v>
      </c>
      <c r="BD1027" s="14"/>
      <c r="BJ1027" t="s">
        <v>171</v>
      </c>
      <c r="BK1027" t="s">
        <v>166</v>
      </c>
      <c r="BN1027" s="36">
        <v>299</v>
      </c>
      <c r="BO1027" s="36">
        <v>299</v>
      </c>
      <c r="BP1027">
        <f t="shared" si="80"/>
        <v>408</v>
      </c>
      <c r="BR1027" s="38">
        <v>44733</v>
      </c>
      <c r="BS1027" s="20" t="s">
        <v>167</v>
      </c>
      <c r="BT1027" s="20" t="str">
        <f t="shared" si="79"/>
        <v>InCasa_COR22D1024</v>
      </c>
    </row>
    <row r="1028" spans="2:72" ht="18.75" customHeight="1" x14ac:dyDescent="0.25">
      <c r="B1028" s="20">
        <f t="shared" si="81"/>
        <v>1025</v>
      </c>
      <c r="C1028" s="22" t="str">
        <f t="shared" si="82"/>
        <v>In Casa #1025</v>
      </c>
      <c r="D1028" t="str">
        <f t="shared" si="83"/>
        <v>COR22D1025</v>
      </c>
      <c r="E1028" s="56" t="s">
        <v>207</v>
      </c>
      <c r="F1028" s="20">
        <v>1000</v>
      </c>
      <c r="G1028" s="63" t="s">
        <v>201</v>
      </c>
      <c r="H1028" s="23" t="s">
        <v>157</v>
      </c>
      <c r="J1028" s="57" t="s">
        <v>192</v>
      </c>
      <c r="K1028" s="22" t="s">
        <v>193</v>
      </c>
      <c r="L1028" s="57" t="s">
        <v>158</v>
      </c>
      <c r="M1028" s="22">
        <v>1</v>
      </c>
      <c r="V1028" s="57" t="s">
        <v>194</v>
      </c>
      <c r="AW1028" s="22"/>
      <c r="AX1028" s="20" t="s">
        <v>23</v>
      </c>
      <c r="AY1028" s="20">
        <v>10</v>
      </c>
      <c r="AZ1028" s="20" t="s">
        <v>24</v>
      </c>
      <c r="BA1028" s="20">
        <v>90</v>
      </c>
      <c r="BD1028" s="14"/>
      <c r="BJ1028" t="s">
        <v>171</v>
      </c>
      <c r="BK1028" t="s">
        <v>166</v>
      </c>
      <c r="BN1028" s="36">
        <v>299</v>
      </c>
      <c r="BO1028" s="36">
        <v>299</v>
      </c>
      <c r="BP1028">
        <f t="shared" si="80"/>
        <v>408</v>
      </c>
      <c r="BR1028" s="38">
        <v>44733</v>
      </c>
      <c r="BS1028" s="20" t="s">
        <v>167</v>
      </c>
      <c r="BT1028" s="20" t="str">
        <f t="shared" ref="BT1028:BT1091" si="84">SUBSTITUTE(BJ1028," ","") &amp; "_" &amp; D1028</f>
        <v>InCasa_COR22D1025</v>
      </c>
    </row>
    <row r="1029" spans="2:72" ht="18.75" customHeight="1" x14ac:dyDescent="0.25">
      <c r="B1029" s="20">
        <f t="shared" si="81"/>
        <v>1026</v>
      </c>
      <c r="C1029" s="22" t="str">
        <f t="shared" si="82"/>
        <v>In Casa #1026</v>
      </c>
      <c r="D1029" t="str">
        <f t="shared" si="83"/>
        <v>COR22D1026</v>
      </c>
      <c r="E1029" s="56" t="s">
        <v>207</v>
      </c>
      <c r="F1029" s="20">
        <v>1000</v>
      </c>
      <c r="G1029" s="63" t="s">
        <v>201</v>
      </c>
      <c r="H1029" s="23" t="s">
        <v>157</v>
      </c>
      <c r="J1029" s="57" t="s">
        <v>192</v>
      </c>
      <c r="K1029" s="22" t="s">
        <v>193</v>
      </c>
      <c r="L1029" s="57" t="s">
        <v>158</v>
      </c>
      <c r="M1029" s="22">
        <v>1</v>
      </c>
      <c r="V1029" s="57" t="s">
        <v>194</v>
      </c>
      <c r="AW1029" s="22"/>
      <c r="AX1029" s="20" t="s">
        <v>23</v>
      </c>
      <c r="AY1029" s="20">
        <v>10</v>
      </c>
      <c r="AZ1029" s="20" t="s">
        <v>24</v>
      </c>
      <c r="BA1029" s="20">
        <v>90</v>
      </c>
      <c r="BD1029" s="14"/>
      <c r="BJ1029" t="s">
        <v>171</v>
      </c>
      <c r="BK1029" t="s">
        <v>166</v>
      </c>
      <c r="BN1029" s="36">
        <v>299</v>
      </c>
      <c r="BO1029" s="36">
        <v>299</v>
      </c>
      <c r="BP1029">
        <f t="shared" ref="BP1029:BP1092" si="85">24*17</f>
        <v>408</v>
      </c>
      <c r="BR1029" s="38">
        <v>44733</v>
      </c>
      <c r="BS1029" s="20" t="s">
        <v>167</v>
      </c>
      <c r="BT1029" s="20" t="str">
        <f t="shared" si="84"/>
        <v>InCasa_COR22D1026</v>
      </c>
    </row>
    <row r="1030" spans="2:72" ht="18.75" customHeight="1" x14ac:dyDescent="0.25">
      <c r="B1030" s="20">
        <f t="shared" ref="B1030:B1093" si="86">+B1029+1</f>
        <v>1027</v>
      </c>
      <c r="C1030" s="22" t="str">
        <f t="shared" si="82"/>
        <v>In Casa #1027</v>
      </c>
      <c r="D1030" t="str">
        <f t="shared" si="83"/>
        <v>COR22D1027</v>
      </c>
      <c r="E1030" s="56" t="s">
        <v>207</v>
      </c>
      <c r="F1030" s="20">
        <v>1000</v>
      </c>
      <c r="G1030" s="63" t="s">
        <v>201</v>
      </c>
      <c r="H1030" s="23" t="s">
        <v>157</v>
      </c>
      <c r="J1030" s="57" t="s">
        <v>192</v>
      </c>
      <c r="K1030" s="22" t="s">
        <v>193</v>
      </c>
      <c r="L1030" s="57" t="s">
        <v>158</v>
      </c>
      <c r="M1030" s="22">
        <v>1</v>
      </c>
      <c r="V1030" s="57" t="s">
        <v>194</v>
      </c>
      <c r="AW1030" s="22"/>
      <c r="AX1030" s="20" t="s">
        <v>23</v>
      </c>
      <c r="AY1030" s="20">
        <v>10</v>
      </c>
      <c r="AZ1030" s="20" t="s">
        <v>24</v>
      </c>
      <c r="BA1030" s="20">
        <v>90</v>
      </c>
      <c r="BD1030" s="14"/>
      <c r="BJ1030" t="s">
        <v>171</v>
      </c>
      <c r="BK1030" t="s">
        <v>166</v>
      </c>
      <c r="BN1030" s="36">
        <v>299</v>
      </c>
      <c r="BO1030" s="36">
        <v>299</v>
      </c>
      <c r="BP1030">
        <f t="shared" si="85"/>
        <v>408</v>
      </c>
      <c r="BR1030" s="38">
        <v>44733</v>
      </c>
      <c r="BS1030" s="20" t="s">
        <v>167</v>
      </c>
      <c r="BT1030" s="20" t="str">
        <f t="shared" si="84"/>
        <v>InCasa_COR22D1027</v>
      </c>
    </row>
    <row r="1031" spans="2:72" ht="18.75" customHeight="1" x14ac:dyDescent="0.25">
      <c r="B1031" s="20">
        <f t="shared" si="86"/>
        <v>1028</v>
      </c>
      <c r="C1031" s="22" t="str">
        <f t="shared" si="82"/>
        <v>In Casa #1028</v>
      </c>
      <c r="D1031" t="str">
        <f t="shared" si="83"/>
        <v>COR22D1028</v>
      </c>
      <c r="E1031" s="56" t="s">
        <v>207</v>
      </c>
      <c r="F1031" s="20">
        <v>1000</v>
      </c>
      <c r="G1031" s="63" t="s">
        <v>201</v>
      </c>
      <c r="H1031" s="23" t="s">
        <v>157</v>
      </c>
      <c r="J1031" s="57" t="s">
        <v>192</v>
      </c>
      <c r="K1031" s="22" t="s">
        <v>193</v>
      </c>
      <c r="L1031" s="57" t="s">
        <v>158</v>
      </c>
      <c r="M1031" s="22">
        <v>1</v>
      </c>
      <c r="V1031" s="57" t="s">
        <v>194</v>
      </c>
      <c r="AW1031" s="22"/>
      <c r="AX1031" s="20" t="s">
        <v>23</v>
      </c>
      <c r="AY1031" s="20">
        <v>10</v>
      </c>
      <c r="AZ1031" s="20" t="s">
        <v>24</v>
      </c>
      <c r="BA1031" s="20">
        <v>90</v>
      </c>
      <c r="BD1031" s="14"/>
      <c r="BJ1031" t="s">
        <v>171</v>
      </c>
      <c r="BK1031" t="s">
        <v>166</v>
      </c>
      <c r="BN1031" s="36">
        <v>299</v>
      </c>
      <c r="BO1031" s="36">
        <v>299</v>
      </c>
      <c r="BP1031">
        <f t="shared" si="85"/>
        <v>408</v>
      </c>
      <c r="BR1031" s="38">
        <v>44733</v>
      </c>
      <c r="BS1031" s="20" t="s">
        <v>167</v>
      </c>
      <c r="BT1031" s="20" t="str">
        <f t="shared" si="84"/>
        <v>InCasa_COR22D1028</v>
      </c>
    </row>
    <row r="1032" spans="2:72" ht="18.75" customHeight="1" x14ac:dyDescent="0.25">
      <c r="B1032" s="20">
        <f t="shared" si="86"/>
        <v>1029</v>
      </c>
      <c r="C1032" s="22" t="str">
        <f t="shared" si="82"/>
        <v>In Casa #1029</v>
      </c>
      <c r="D1032" t="str">
        <f t="shared" si="83"/>
        <v>COR22D1029</v>
      </c>
      <c r="E1032" s="56" t="s">
        <v>207</v>
      </c>
      <c r="F1032" s="20">
        <v>1000</v>
      </c>
      <c r="G1032" s="63" t="s">
        <v>201</v>
      </c>
      <c r="H1032" s="23" t="s">
        <v>157</v>
      </c>
      <c r="J1032" s="57" t="s">
        <v>192</v>
      </c>
      <c r="K1032" s="22" t="s">
        <v>193</v>
      </c>
      <c r="L1032" s="57" t="s">
        <v>158</v>
      </c>
      <c r="M1032" s="22">
        <v>1</v>
      </c>
      <c r="V1032" s="57" t="s">
        <v>194</v>
      </c>
      <c r="AW1032" s="22"/>
      <c r="AX1032" s="20" t="s">
        <v>23</v>
      </c>
      <c r="AY1032" s="20">
        <v>10</v>
      </c>
      <c r="AZ1032" s="20" t="s">
        <v>24</v>
      </c>
      <c r="BA1032" s="20">
        <v>90</v>
      </c>
      <c r="BD1032" s="14"/>
      <c r="BJ1032" t="s">
        <v>171</v>
      </c>
      <c r="BK1032" t="s">
        <v>166</v>
      </c>
      <c r="BN1032" s="36">
        <v>299</v>
      </c>
      <c r="BO1032" s="36">
        <v>299</v>
      </c>
      <c r="BP1032">
        <f t="shared" si="85"/>
        <v>408</v>
      </c>
      <c r="BR1032" s="38">
        <v>44733</v>
      </c>
      <c r="BS1032" s="20" t="s">
        <v>167</v>
      </c>
      <c r="BT1032" s="20" t="str">
        <f t="shared" si="84"/>
        <v>InCasa_COR22D1029</v>
      </c>
    </row>
    <row r="1033" spans="2:72" ht="18.75" customHeight="1" x14ac:dyDescent="0.25">
      <c r="B1033" s="20">
        <f t="shared" si="86"/>
        <v>1030</v>
      </c>
      <c r="C1033" s="22" t="str">
        <f t="shared" si="82"/>
        <v>In Casa #1030</v>
      </c>
      <c r="D1033" t="str">
        <f t="shared" si="83"/>
        <v>COR22D1030</v>
      </c>
      <c r="E1033" s="56" t="s">
        <v>207</v>
      </c>
      <c r="F1033" s="20">
        <v>1000</v>
      </c>
      <c r="G1033" s="63" t="s">
        <v>201</v>
      </c>
      <c r="H1033" s="23" t="s">
        <v>157</v>
      </c>
      <c r="J1033" s="57" t="s">
        <v>192</v>
      </c>
      <c r="K1033" s="22" t="s">
        <v>193</v>
      </c>
      <c r="L1033" s="57" t="s">
        <v>158</v>
      </c>
      <c r="M1033" s="22">
        <v>1</v>
      </c>
      <c r="V1033" s="57" t="s">
        <v>194</v>
      </c>
      <c r="AW1033" s="22"/>
      <c r="AX1033" s="20" t="s">
        <v>23</v>
      </c>
      <c r="AY1033" s="20">
        <v>10</v>
      </c>
      <c r="AZ1033" s="20" t="s">
        <v>24</v>
      </c>
      <c r="BA1033" s="20">
        <v>90</v>
      </c>
      <c r="BD1033" s="14"/>
      <c r="BJ1033" t="s">
        <v>171</v>
      </c>
      <c r="BK1033" t="s">
        <v>166</v>
      </c>
      <c r="BN1033" s="36">
        <v>299</v>
      </c>
      <c r="BO1033" s="36">
        <v>299</v>
      </c>
      <c r="BP1033">
        <f t="shared" si="85"/>
        <v>408</v>
      </c>
      <c r="BR1033" s="38">
        <v>44733</v>
      </c>
      <c r="BS1033" s="20" t="s">
        <v>167</v>
      </c>
      <c r="BT1033" s="20" t="str">
        <f t="shared" si="84"/>
        <v>InCasa_COR22D1030</v>
      </c>
    </row>
    <row r="1034" spans="2:72" ht="18.75" customHeight="1" x14ac:dyDescent="0.25">
      <c r="B1034" s="20">
        <f t="shared" si="86"/>
        <v>1031</v>
      </c>
      <c r="C1034" s="22" t="str">
        <f t="shared" si="82"/>
        <v>In Casa #1031</v>
      </c>
      <c r="D1034" t="str">
        <f t="shared" si="83"/>
        <v>COR22D1031</v>
      </c>
      <c r="E1034" s="56" t="s">
        <v>207</v>
      </c>
      <c r="F1034" s="20">
        <v>1000</v>
      </c>
      <c r="G1034" s="63" t="s">
        <v>201</v>
      </c>
      <c r="H1034" s="23" t="s">
        <v>157</v>
      </c>
      <c r="J1034" s="57" t="s">
        <v>192</v>
      </c>
      <c r="K1034" s="22" t="s">
        <v>193</v>
      </c>
      <c r="L1034" s="57" t="s">
        <v>158</v>
      </c>
      <c r="M1034" s="22">
        <v>1</v>
      </c>
      <c r="V1034" s="57" t="s">
        <v>194</v>
      </c>
      <c r="AW1034" s="22"/>
      <c r="AX1034" s="20" t="s">
        <v>23</v>
      </c>
      <c r="AY1034" s="20">
        <v>10</v>
      </c>
      <c r="AZ1034" s="20" t="s">
        <v>24</v>
      </c>
      <c r="BA1034" s="20">
        <v>90</v>
      </c>
      <c r="BD1034" s="14"/>
      <c r="BJ1034" t="s">
        <v>171</v>
      </c>
      <c r="BK1034" t="s">
        <v>166</v>
      </c>
      <c r="BN1034" s="36">
        <v>299</v>
      </c>
      <c r="BO1034" s="36">
        <v>299</v>
      </c>
      <c r="BP1034">
        <f t="shared" si="85"/>
        <v>408</v>
      </c>
      <c r="BR1034" s="38">
        <v>44733</v>
      </c>
      <c r="BS1034" s="20" t="s">
        <v>167</v>
      </c>
      <c r="BT1034" s="20" t="str">
        <f t="shared" si="84"/>
        <v>InCasa_COR22D1031</v>
      </c>
    </row>
    <row r="1035" spans="2:72" ht="18.75" customHeight="1" x14ac:dyDescent="0.25">
      <c r="B1035" s="20">
        <f t="shared" si="86"/>
        <v>1032</v>
      </c>
      <c r="C1035" s="22" t="str">
        <f t="shared" si="82"/>
        <v>In Casa #1032</v>
      </c>
      <c r="D1035" t="str">
        <f t="shared" si="83"/>
        <v>COR22D1032</v>
      </c>
      <c r="E1035" s="56" t="s">
        <v>207</v>
      </c>
      <c r="F1035" s="20">
        <v>1000</v>
      </c>
      <c r="G1035" s="63" t="s">
        <v>201</v>
      </c>
      <c r="H1035" s="23" t="s">
        <v>157</v>
      </c>
      <c r="J1035" s="57" t="s">
        <v>192</v>
      </c>
      <c r="K1035" s="22" t="s">
        <v>193</v>
      </c>
      <c r="L1035" s="57" t="s">
        <v>158</v>
      </c>
      <c r="M1035" s="22">
        <v>1</v>
      </c>
      <c r="V1035" s="57" t="s">
        <v>194</v>
      </c>
      <c r="AW1035" s="22"/>
      <c r="AX1035" s="20" t="s">
        <v>23</v>
      </c>
      <c r="AY1035" s="20">
        <v>10</v>
      </c>
      <c r="AZ1035" s="20" t="s">
        <v>24</v>
      </c>
      <c r="BA1035" s="20">
        <v>90</v>
      </c>
      <c r="BD1035" s="14"/>
      <c r="BJ1035" t="s">
        <v>171</v>
      </c>
      <c r="BK1035" t="s">
        <v>166</v>
      </c>
      <c r="BN1035" s="36">
        <v>299</v>
      </c>
      <c r="BO1035" s="36">
        <v>299</v>
      </c>
      <c r="BP1035">
        <f t="shared" si="85"/>
        <v>408</v>
      </c>
      <c r="BR1035" s="38">
        <v>44733</v>
      </c>
      <c r="BS1035" s="20" t="s">
        <v>167</v>
      </c>
      <c r="BT1035" s="20" t="str">
        <f t="shared" si="84"/>
        <v>InCasa_COR22D1032</v>
      </c>
    </row>
    <row r="1036" spans="2:72" ht="18.75" customHeight="1" x14ac:dyDescent="0.25">
      <c r="B1036" s="20">
        <f t="shared" si="86"/>
        <v>1033</v>
      </c>
      <c r="C1036" s="22" t="str">
        <f t="shared" si="82"/>
        <v>In Casa #1033</v>
      </c>
      <c r="D1036" t="str">
        <f t="shared" si="83"/>
        <v>COR22D1033</v>
      </c>
      <c r="E1036" s="56" t="s">
        <v>207</v>
      </c>
      <c r="F1036" s="20">
        <v>1000</v>
      </c>
      <c r="G1036" s="63" t="s">
        <v>201</v>
      </c>
      <c r="H1036" s="23" t="s">
        <v>157</v>
      </c>
      <c r="J1036" s="57" t="s">
        <v>192</v>
      </c>
      <c r="K1036" s="22" t="s">
        <v>193</v>
      </c>
      <c r="L1036" s="57" t="s">
        <v>158</v>
      </c>
      <c r="M1036" s="22">
        <v>1</v>
      </c>
      <c r="V1036" s="57" t="s">
        <v>194</v>
      </c>
      <c r="AW1036" s="22"/>
      <c r="AX1036" s="20" t="s">
        <v>23</v>
      </c>
      <c r="AY1036" s="20">
        <v>10</v>
      </c>
      <c r="AZ1036" s="20" t="s">
        <v>24</v>
      </c>
      <c r="BA1036" s="20">
        <v>90</v>
      </c>
      <c r="BD1036" s="14"/>
      <c r="BJ1036" t="s">
        <v>171</v>
      </c>
      <c r="BK1036" t="s">
        <v>166</v>
      </c>
      <c r="BN1036" s="36">
        <v>299</v>
      </c>
      <c r="BO1036" s="36">
        <v>299</v>
      </c>
      <c r="BP1036">
        <f t="shared" si="85"/>
        <v>408</v>
      </c>
      <c r="BR1036" s="38">
        <v>44733</v>
      </c>
      <c r="BS1036" s="20" t="s">
        <v>167</v>
      </c>
      <c r="BT1036" s="20" t="str">
        <f t="shared" si="84"/>
        <v>InCasa_COR22D1033</v>
      </c>
    </row>
    <row r="1037" spans="2:72" ht="18.75" customHeight="1" x14ac:dyDescent="0.25">
      <c r="B1037" s="20">
        <f t="shared" si="86"/>
        <v>1034</v>
      </c>
      <c r="C1037" s="22" t="str">
        <f t="shared" si="82"/>
        <v>In Casa #1034</v>
      </c>
      <c r="D1037" t="str">
        <f t="shared" si="83"/>
        <v>COR22D1034</v>
      </c>
      <c r="E1037" s="56" t="s">
        <v>207</v>
      </c>
      <c r="F1037" s="20">
        <v>1000</v>
      </c>
      <c r="G1037" s="63" t="s">
        <v>201</v>
      </c>
      <c r="H1037" s="23" t="s">
        <v>157</v>
      </c>
      <c r="J1037" s="57" t="s">
        <v>192</v>
      </c>
      <c r="K1037" s="22" t="s">
        <v>193</v>
      </c>
      <c r="L1037" s="57" t="s">
        <v>158</v>
      </c>
      <c r="M1037" s="22">
        <v>1</v>
      </c>
      <c r="V1037" s="57" t="s">
        <v>194</v>
      </c>
      <c r="AW1037" s="22"/>
      <c r="AX1037" s="20" t="s">
        <v>23</v>
      </c>
      <c r="AY1037" s="20">
        <v>10</v>
      </c>
      <c r="AZ1037" s="20" t="s">
        <v>24</v>
      </c>
      <c r="BA1037" s="20">
        <v>90</v>
      </c>
      <c r="BD1037" s="14"/>
      <c r="BJ1037" t="s">
        <v>171</v>
      </c>
      <c r="BK1037" t="s">
        <v>166</v>
      </c>
      <c r="BN1037" s="36">
        <v>299</v>
      </c>
      <c r="BO1037" s="36">
        <v>299</v>
      </c>
      <c r="BP1037">
        <f t="shared" si="85"/>
        <v>408</v>
      </c>
      <c r="BR1037" s="38">
        <v>44733</v>
      </c>
      <c r="BS1037" s="20" t="s">
        <v>167</v>
      </c>
      <c r="BT1037" s="20" t="str">
        <f t="shared" si="84"/>
        <v>InCasa_COR22D1034</v>
      </c>
    </row>
    <row r="1038" spans="2:72" ht="18.75" customHeight="1" x14ac:dyDescent="0.25">
      <c r="B1038" s="20">
        <f t="shared" si="86"/>
        <v>1035</v>
      </c>
      <c r="C1038" s="22" t="str">
        <f t="shared" ref="C1038:C1101" si="87">+"In Casa #"&amp;B1038</f>
        <v>In Casa #1035</v>
      </c>
      <c r="D1038" t="str">
        <f t="shared" ref="D1038:D1101" si="88">"COR22D"&amp;B1038</f>
        <v>COR22D1035</v>
      </c>
      <c r="E1038" s="56" t="s">
        <v>207</v>
      </c>
      <c r="F1038" s="20">
        <v>1000</v>
      </c>
      <c r="G1038" s="63" t="s">
        <v>201</v>
      </c>
      <c r="H1038" s="23" t="s">
        <v>157</v>
      </c>
      <c r="J1038" s="57" t="s">
        <v>192</v>
      </c>
      <c r="K1038" s="22" t="s">
        <v>193</v>
      </c>
      <c r="L1038" s="57" t="s">
        <v>158</v>
      </c>
      <c r="M1038" s="22">
        <v>1</v>
      </c>
      <c r="V1038" s="57" t="s">
        <v>194</v>
      </c>
      <c r="AW1038" s="22"/>
      <c r="AX1038" s="20" t="s">
        <v>23</v>
      </c>
      <c r="AY1038" s="20">
        <v>10</v>
      </c>
      <c r="AZ1038" s="20" t="s">
        <v>24</v>
      </c>
      <c r="BA1038" s="20">
        <v>90</v>
      </c>
      <c r="BD1038" s="14"/>
      <c r="BJ1038" t="s">
        <v>171</v>
      </c>
      <c r="BK1038" t="s">
        <v>166</v>
      </c>
      <c r="BN1038" s="36">
        <v>299</v>
      </c>
      <c r="BO1038" s="36">
        <v>299</v>
      </c>
      <c r="BP1038">
        <f t="shared" si="85"/>
        <v>408</v>
      </c>
      <c r="BR1038" s="38">
        <v>44733</v>
      </c>
      <c r="BS1038" s="20" t="s">
        <v>167</v>
      </c>
      <c r="BT1038" s="20" t="str">
        <f t="shared" si="84"/>
        <v>InCasa_COR22D1035</v>
      </c>
    </row>
    <row r="1039" spans="2:72" ht="18.75" customHeight="1" x14ac:dyDescent="0.25">
      <c r="B1039" s="20">
        <f t="shared" si="86"/>
        <v>1036</v>
      </c>
      <c r="C1039" s="22" t="str">
        <f t="shared" si="87"/>
        <v>In Casa #1036</v>
      </c>
      <c r="D1039" t="str">
        <f t="shared" si="88"/>
        <v>COR22D1036</v>
      </c>
      <c r="E1039" s="56" t="s">
        <v>207</v>
      </c>
      <c r="F1039" s="20">
        <v>1000</v>
      </c>
      <c r="G1039" s="63" t="s">
        <v>201</v>
      </c>
      <c r="H1039" s="23" t="s">
        <v>157</v>
      </c>
      <c r="J1039" s="57" t="s">
        <v>192</v>
      </c>
      <c r="K1039" s="22" t="s">
        <v>193</v>
      </c>
      <c r="L1039" s="57" t="s">
        <v>158</v>
      </c>
      <c r="M1039" s="22">
        <v>1</v>
      </c>
      <c r="V1039" s="57" t="s">
        <v>194</v>
      </c>
      <c r="AW1039" s="22"/>
      <c r="AX1039" s="20" t="s">
        <v>23</v>
      </c>
      <c r="AY1039" s="20">
        <v>10</v>
      </c>
      <c r="AZ1039" s="20" t="s">
        <v>24</v>
      </c>
      <c r="BA1039" s="20">
        <v>90</v>
      </c>
      <c r="BD1039" s="14"/>
      <c r="BJ1039" t="s">
        <v>171</v>
      </c>
      <c r="BK1039" t="s">
        <v>166</v>
      </c>
      <c r="BN1039" s="36">
        <v>299</v>
      </c>
      <c r="BO1039" s="36">
        <v>299</v>
      </c>
      <c r="BP1039">
        <f t="shared" si="85"/>
        <v>408</v>
      </c>
      <c r="BR1039" s="38">
        <v>44733</v>
      </c>
      <c r="BS1039" s="20" t="s">
        <v>167</v>
      </c>
      <c r="BT1039" s="20" t="str">
        <f t="shared" si="84"/>
        <v>InCasa_COR22D1036</v>
      </c>
    </row>
    <row r="1040" spans="2:72" ht="18.75" customHeight="1" x14ac:dyDescent="0.25">
      <c r="B1040" s="20">
        <f t="shared" si="86"/>
        <v>1037</v>
      </c>
      <c r="C1040" s="22" t="str">
        <f t="shared" si="87"/>
        <v>In Casa #1037</v>
      </c>
      <c r="D1040" t="str">
        <f t="shared" si="88"/>
        <v>COR22D1037</v>
      </c>
      <c r="E1040" s="56" t="s">
        <v>207</v>
      </c>
      <c r="F1040" s="20">
        <v>1000</v>
      </c>
      <c r="G1040" s="63" t="s">
        <v>201</v>
      </c>
      <c r="H1040" s="23" t="s">
        <v>157</v>
      </c>
      <c r="J1040" s="57" t="s">
        <v>192</v>
      </c>
      <c r="K1040" s="22" t="s">
        <v>193</v>
      </c>
      <c r="L1040" s="57" t="s">
        <v>158</v>
      </c>
      <c r="M1040" s="22">
        <v>1</v>
      </c>
      <c r="V1040" s="57" t="s">
        <v>194</v>
      </c>
      <c r="AW1040" s="22"/>
      <c r="AX1040" s="20" t="s">
        <v>23</v>
      </c>
      <c r="AY1040" s="20">
        <v>10</v>
      </c>
      <c r="AZ1040" s="20" t="s">
        <v>24</v>
      </c>
      <c r="BA1040" s="20">
        <v>90</v>
      </c>
      <c r="BD1040" s="14"/>
      <c r="BJ1040" t="s">
        <v>171</v>
      </c>
      <c r="BK1040" t="s">
        <v>166</v>
      </c>
      <c r="BN1040" s="36">
        <v>299</v>
      </c>
      <c r="BO1040" s="36">
        <v>299</v>
      </c>
      <c r="BP1040">
        <f t="shared" si="85"/>
        <v>408</v>
      </c>
      <c r="BR1040" s="38">
        <v>44733</v>
      </c>
      <c r="BS1040" s="20" t="s">
        <v>167</v>
      </c>
      <c r="BT1040" s="20" t="str">
        <f t="shared" si="84"/>
        <v>InCasa_COR22D1037</v>
      </c>
    </row>
    <row r="1041" spans="2:72" ht="18.75" customHeight="1" x14ac:dyDescent="0.25">
      <c r="B1041" s="20">
        <f t="shared" si="86"/>
        <v>1038</v>
      </c>
      <c r="C1041" s="22" t="str">
        <f t="shared" si="87"/>
        <v>In Casa #1038</v>
      </c>
      <c r="D1041" t="str">
        <f t="shared" si="88"/>
        <v>COR22D1038</v>
      </c>
      <c r="E1041" s="56" t="s">
        <v>207</v>
      </c>
      <c r="F1041" s="20">
        <v>1000</v>
      </c>
      <c r="G1041" s="63" t="s">
        <v>201</v>
      </c>
      <c r="H1041" s="23" t="s">
        <v>157</v>
      </c>
      <c r="J1041" s="57" t="s">
        <v>192</v>
      </c>
      <c r="K1041" s="22" t="s">
        <v>193</v>
      </c>
      <c r="L1041" s="57" t="s">
        <v>158</v>
      </c>
      <c r="M1041" s="22">
        <v>1</v>
      </c>
      <c r="V1041" s="57" t="s">
        <v>194</v>
      </c>
      <c r="AW1041" s="22"/>
      <c r="AX1041" s="20" t="s">
        <v>23</v>
      </c>
      <c r="AY1041" s="20">
        <v>10</v>
      </c>
      <c r="AZ1041" s="20" t="s">
        <v>24</v>
      </c>
      <c r="BA1041" s="20">
        <v>90</v>
      </c>
      <c r="BD1041" s="14"/>
      <c r="BJ1041" t="s">
        <v>171</v>
      </c>
      <c r="BK1041" t="s">
        <v>166</v>
      </c>
      <c r="BN1041" s="36">
        <v>299</v>
      </c>
      <c r="BO1041" s="36">
        <v>299</v>
      </c>
      <c r="BP1041">
        <f t="shared" si="85"/>
        <v>408</v>
      </c>
      <c r="BR1041" s="38">
        <v>44733</v>
      </c>
      <c r="BS1041" s="20" t="s">
        <v>167</v>
      </c>
      <c r="BT1041" s="20" t="str">
        <f t="shared" si="84"/>
        <v>InCasa_COR22D1038</v>
      </c>
    </row>
    <row r="1042" spans="2:72" ht="18.75" customHeight="1" x14ac:dyDescent="0.25">
      <c r="B1042" s="20">
        <f t="shared" si="86"/>
        <v>1039</v>
      </c>
      <c r="C1042" s="22" t="str">
        <f t="shared" si="87"/>
        <v>In Casa #1039</v>
      </c>
      <c r="D1042" t="str">
        <f t="shared" si="88"/>
        <v>COR22D1039</v>
      </c>
      <c r="E1042" s="56" t="s">
        <v>207</v>
      </c>
      <c r="F1042" s="20">
        <v>1000</v>
      </c>
      <c r="G1042" s="63" t="s">
        <v>201</v>
      </c>
      <c r="H1042" s="23" t="s">
        <v>157</v>
      </c>
      <c r="J1042" s="57" t="s">
        <v>192</v>
      </c>
      <c r="K1042" s="22" t="s">
        <v>193</v>
      </c>
      <c r="L1042" s="57" t="s">
        <v>158</v>
      </c>
      <c r="M1042" s="22">
        <v>1</v>
      </c>
      <c r="V1042" s="57" t="s">
        <v>194</v>
      </c>
      <c r="AW1042" s="22"/>
      <c r="AX1042" s="20" t="s">
        <v>23</v>
      </c>
      <c r="AY1042" s="20">
        <v>10</v>
      </c>
      <c r="AZ1042" s="20" t="s">
        <v>24</v>
      </c>
      <c r="BA1042" s="20">
        <v>90</v>
      </c>
      <c r="BD1042" s="14"/>
      <c r="BJ1042" t="s">
        <v>171</v>
      </c>
      <c r="BK1042" t="s">
        <v>166</v>
      </c>
      <c r="BN1042" s="36">
        <v>299</v>
      </c>
      <c r="BO1042" s="36">
        <v>299</v>
      </c>
      <c r="BP1042">
        <f t="shared" si="85"/>
        <v>408</v>
      </c>
      <c r="BR1042" s="38">
        <v>44733</v>
      </c>
      <c r="BS1042" s="20" t="s">
        <v>167</v>
      </c>
      <c r="BT1042" s="20" t="str">
        <f t="shared" si="84"/>
        <v>InCasa_COR22D1039</v>
      </c>
    </row>
    <row r="1043" spans="2:72" ht="18.75" customHeight="1" x14ac:dyDescent="0.25">
      <c r="B1043" s="20">
        <f t="shared" si="86"/>
        <v>1040</v>
      </c>
      <c r="C1043" s="22" t="str">
        <f t="shared" si="87"/>
        <v>In Casa #1040</v>
      </c>
      <c r="D1043" t="str">
        <f t="shared" si="88"/>
        <v>COR22D1040</v>
      </c>
      <c r="E1043" s="56" t="s">
        <v>207</v>
      </c>
      <c r="F1043" s="20">
        <v>1000</v>
      </c>
      <c r="G1043" s="63" t="s">
        <v>201</v>
      </c>
      <c r="H1043" s="23" t="s">
        <v>157</v>
      </c>
      <c r="J1043" s="57" t="s">
        <v>192</v>
      </c>
      <c r="K1043" s="22" t="s">
        <v>193</v>
      </c>
      <c r="L1043" s="57" t="s">
        <v>158</v>
      </c>
      <c r="M1043" s="22">
        <v>1</v>
      </c>
      <c r="V1043" s="57" t="s">
        <v>194</v>
      </c>
      <c r="AW1043" s="22"/>
      <c r="AX1043" s="20" t="s">
        <v>23</v>
      </c>
      <c r="AY1043" s="20">
        <v>10</v>
      </c>
      <c r="AZ1043" s="20" t="s">
        <v>24</v>
      </c>
      <c r="BA1043" s="20">
        <v>90</v>
      </c>
      <c r="BD1043" s="14"/>
      <c r="BJ1043" t="s">
        <v>171</v>
      </c>
      <c r="BK1043" t="s">
        <v>166</v>
      </c>
      <c r="BN1043" s="36">
        <v>299</v>
      </c>
      <c r="BO1043" s="36">
        <v>299</v>
      </c>
      <c r="BP1043">
        <f t="shared" si="85"/>
        <v>408</v>
      </c>
      <c r="BR1043" s="38">
        <v>44733</v>
      </c>
      <c r="BS1043" s="20" t="s">
        <v>167</v>
      </c>
      <c r="BT1043" s="20" t="str">
        <f t="shared" si="84"/>
        <v>InCasa_COR22D1040</v>
      </c>
    </row>
    <row r="1044" spans="2:72" ht="18.75" customHeight="1" x14ac:dyDescent="0.25">
      <c r="B1044" s="20">
        <f t="shared" si="86"/>
        <v>1041</v>
      </c>
      <c r="C1044" s="22" t="str">
        <f t="shared" si="87"/>
        <v>In Casa #1041</v>
      </c>
      <c r="D1044" t="str">
        <f t="shared" si="88"/>
        <v>COR22D1041</v>
      </c>
      <c r="E1044" s="56" t="s">
        <v>207</v>
      </c>
      <c r="F1044" s="20">
        <v>1000</v>
      </c>
      <c r="G1044" s="63" t="s">
        <v>201</v>
      </c>
      <c r="H1044" s="23" t="s">
        <v>157</v>
      </c>
      <c r="J1044" s="57" t="s">
        <v>192</v>
      </c>
      <c r="K1044" s="22" t="s">
        <v>193</v>
      </c>
      <c r="L1044" s="57" t="s">
        <v>158</v>
      </c>
      <c r="M1044" s="22">
        <v>1</v>
      </c>
      <c r="V1044" s="57" t="s">
        <v>194</v>
      </c>
      <c r="AW1044" s="22"/>
      <c r="AX1044" s="20" t="s">
        <v>23</v>
      </c>
      <c r="AY1044" s="20">
        <v>10</v>
      </c>
      <c r="AZ1044" s="20" t="s">
        <v>24</v>
      </c>
      <c r="BA1044" s="20">
        <v>90</v>
      </c>
      <c r="BD1044" s="14"/>
      <c r="BJ1044" t="s">
        <v>171</v>
      </c>
      <c r="BK1044" t="s">
        <v>166</v>
      </c>
      <c r="BN1044" s="36">
        <v>299</v>
      </c>
      <c r="BO1044" s="36">
        <v>299</v>
      </c>
      <c r="BP1044">
        <f t="shared" si="85"/>
        <v>408</v>
      </c>
      <c r="BR1044" s="38">
        <v>44733</v>
      </c>
      <c r="BS1044" s="20" t="s">
        <v>167</v>
      </c>
      <c r="BT1044" s="20" t="str">
        <f t="shared" si="84"/>
        <v>InCasa_COR22D1041</v>
      </c>
    </row>
    <row r="1045" spans="2:72" ht="18.75" customHeight="1" x14ac:dyDescent="0.25">
      <c r="B1045" s="20">
        <f t="shared" si="86"/>
        <v>1042</v>
      </c>
      <c r="C1045" s="22" t="str">
        <f t="shared" si="87"/>
        <v>In Casa #1042</v>
      </c>
      <c r="D1045" t="str">
        <f t="shared" si="88"/>
        <v>COR22D1042</v>
      </c>
      <c r="E1045" s="56" t="s">
        <v>207</v>
      </c>
      <c r="F1045" s="20">
        <v>1000</v>
      </c>
      <c r="G1045" s="63" t="s">
        <v>201</v>
      </c>
      <c r="H1045" s="23" t="s">
        <v>157</v>
      </c>
      <c r="J1045" s="57" t="s">
        <v>192</v>
      </c>
      <c r="K1045" s="22" t="s">
        <v>193</v>
      </c>
      <c r="L1045" s="57" t="s">
        <v>158</v>
      </c>
      <c r="M1045" s="22">
        <v>1</v>
      </c>
      <c r="V1045" s="57" t="s">
        <v>194</v>
      </c>
      <c r="AW1045" s="22"/>
      <c r="AX1045" s="20" t="s">
        <v>23</v>
      </c>
      <c r="AY1045" s="20">
        <v>10</v>
      </c>
      <c r="AZ1045" s="20" t="s">
        <v>24</v>
      </c>
      <c r="BA1045" s="20">
        <v>90</v>
      </c>
      <c r="BD1045" s="14"/>
      <c r="BJ1045" t="s">
        <v>171</v>
      </c>
      <c r="BK1045" t="s">
        <v>166</v>
      </c>
      <c r="BN1045" s="36">
        <v>299</v>
      </c>
      <c r="BO1045" s="36">
        <v>299</v>
      </c>
      <c r="BP1045">
        <f t="shared" si="85"/>
        <v>408</v>
      </c>
      <c r="BR1045" s="38">
        <v>44733</v>
      </c>
      <c r="BS1045" s="20" t="s">
        <v>167</v>
      </c>
      <c r="BT1045" s="20" t="str">
        <f t="shared" si="84"/>
        <v>InCasa_COR22D1042</v>
      </c>
    </row>
    <row r="1046" spans="2:72" ht="18.75" customHeight="1" x14ac:dyDescent="0.25">
      <c r="B1046" s="20">
        <f t="shared" si="86"/>
        <v>1043</v>
      </c>
      <c r="C1046" s="22" t="str">
        <f t="shared" si="87"/>
        <v>In Casa #1043</v>
      </c>
      <c r="D1046" t="str">
        <f t="shared" si="88"/>
        <v>COR22D1043</v>
      </c>
      <c r="E1046" s="56" t="s">
        <v>207</v>
      </c>
      <c r="F1046" s="20">
        <v>1000</v>
      </c>
      <c r="G1046" s="63" t="s">
        <v>201</v>
      </c>
      <c r="H1046" s="23" t="s">
        <v>157</v>
      </c>
      <c r="J1046" s="57" t="s">
        <v>192</v>
      </c>
      <c r="K1046" s="22" t="s">
        <v>193</v>
      </c>
      <c r="L1046" s="57" t="s">
        <v>158</v>
      </c>
      <c r="M1046" s="22">
        <v>1</v>
      </c>
      <c r="V1046" s="57" t="s">
        <v>194</v>
      </c>
      <c r="AW1046" s="22"/>
      <c r="AX1046" s="20" t="s">
        <v>23</v>
      </c>
      <c r="AY1046" s="20">
        <v>10</v>
      </c>
      <c r="AZ1046" s="20" t="s">
        <v>24</v>
      </c>
      <c r="BA1046" s="20">
        <v>90</v>
      </c>
      <c r="BD1046" s="14"/>
      <c r="BJ1046" t="s">
        <v>171</v>
      </c>
      <c r="BK1046" t="s">
        <v>166</v>
      </c>
      <c r="BN1046" s="36">
        <v>299</v>
      </c>
      <c r="BO1046" s="36">
        <v>299</v>
      </c>
      <c r="BP1046">
        <f t="shared" si="85"/>
        <v>408</v>
      </c>
      <c r="BR1046" s="38">
        <v>44733</v>
      </c>
      <c r="BS1046" s="20" t="s">
        <v>167</v>
      </c>
      <c r="BT1046" s="20" t="str">
        <f t="shared" si="84"/>
        <v>InCasa_COR22D1043</v>
      </c>
    </row>
    <row r="1047" spans="2:72" ht="18.75" customHeight="1" x14ac:dyDescent="0.25">
      <c r="B1047" s="20">
        <f t="shared" si="86"/>
        <v>1044</v>
      </c>
      <c r="C1047" s="22" t="str">
        <f t="shared" si="87"/>
        <v>In Casa #1044</v>
      </c>
      <c r="D1047" t="str">
        <f t="shared" si="88"/>
        <v>COR22D1044</v>
      </c>
      <c r="E1047" s="56" t="s">
        <v>207</v>
      </c>
      <c r="F1047" s="20">
        <v>1000</v>
      </c>
      <c r="G1047" s="63" t="s">
        <v>201</v>
      </c>
      <c r="H1047" s="23" t="s">
        <v>157</v>
      </c>
      <c r="J1047" s="57" t="s">
        <v>192</v>
      </c>
      <c r="K1047" s="22" t="s">
        <v>193</v>
      </c>
      <c r="L1047" s="57" t="s">
        <v>158</v>
      </c>
      <c r="M1047" s="22">
        <v>1</v>
      </c>
      <c r="V1047" s="57" t="s">
        <v>194</v>
      </c>
      <c r="AW1047" s="22"/>
      <c r="AX1047" s="20" t="s">
        <v>23</v>
      </c>
      <c r="AY1047" s="20">
        <v>10</v>
      </c>
      <c r="AZ1047" s="20" t="s">
        <v>24</v>
      </c>
      <c r="BA1047" s="20">
        <v>90</v>
      </c>
      <c r="BD1047" s="14"/>
      <c r="BJ1047" t="s">
        <v>171</v>
      </c>
      <c r="BK1047" t="s">
        <v>166</v>
      </c>
      <c r="BN1047" s="36">
        <v>299</v>
      </c>
      <c r="BO1047" s="36">
        <v>299</v>
      </c>
      <c r="BP1047">
        <f t="shared" si="85"/>
        <v>408</v>
      </c>
      <c r="BR1047" s="38">
        <v>44733</v>
      </c>
      <c r="BS1047" s="20" t="s">
        <v>167</v>
      </c>
      <c r="BT1047" s="20" t="str">
        <f t="shared" si="84"/>
        <v>InCasa_COR22D1044</v>
      </c>
    </row>
    <row r="1048" spans="2:72" ht="18.75" customHeight="1" x14ac:dyDescent="0.25">
      <c r="B1048" s="20">
        <f t="shared" si="86"/>
        <v>1045</v>
      </c>
      <c r="C1048" s="22" t="str">
        <f t="shared" si="87"/>
        <v>In Casa #1045</v>
      </c>
      <c r="D1048" t="str">
        <f t="shared" si="88"/>
        <v>COR22D1045</v>
      </c>
      <c r="E1048" s="56" t="s">
        <v>207</v>
      </c>
      <c r="F1048" s="20">
        <v>1000</v>
      </c>
      <c r="G1048" s="63" t="s">
        <v>201</v>
      </c>
      <c r="H1048" s="23" t="s">
        <v>157</v>
      </c>
      <c r="J1048" s="57" t="s">
        <v>192</v>
      </c>
      <c r="K1048" s="22" t="s">
        <v>193</v>
      </c>
      <c r="L1048" s="57" t="s">
        <v>158</v>
      </c>
      <c r="M1048" s="22">
        <v>1</v>
      </c>
      <c r="V1048" s="57" t="s">
        <v>194</v>
      </c>
      <c r="AW1048" s="22"/>
      <c r="AX1048" s="20" t="s">
        <v>23</v>
      </c>
      <c r="AY1048" s="20">
        <v>10</v>
      </c>
      <c r="AZ1048" s="20" t="s">
        <v>24</v>
      </c>
      <c r="BA1048" s="20">
        <v>90</v>
      </c>
      <c r="BD1048" s="14"/>
      <c r="BJ1048" t="s">
        <v>171</v>
      </c>
      <c r="BK1048" t="s">
        <v>166</v>
      </c>
      <c r="BN1048" s="36">
        <v>299</v>
      </c>
      <c r="BO1048" s="36">
        <v>299</v>
      </c>
      <c r="BP1048">
        <f t="shared" si="85"/>
        <v>408</v>
      </c>
      <c r="BR1048" s="38">
        <v>44733</v>
      </c>
      <c r="BS1048" s="20" t="s">
        <v>167</v>
      </c>
      <c r="BT1048" s="20" t="str">
        <f t="shared" si="84"/>
        <v>InCasa_COR22D1045</v>
      </c>
    </row>
    <row r="1049" spans="2:72" ht="18.75" customHeight="1" x14ac:dyDescent="0.25">
      <c r="B1049" s="20">
        <f t="shared" si="86"/>
        <v>1046</v>
      </c>
      <c r="C1049" s="22" t="str">
        <f t="shared" si="87"/>
        <v>In Casa #1046</v>
      </c>
      <c r="D1049" t="str">
        <f t="shared" si="88"/>
        <v>COR22D1046</v>
      </c>
      <c r="E1049" s="56" t="s">
        <v>207</v>
      </c>
      <c r="F1049" s="20">
        <v>1000</v>
      </c>
      <c r="G1049" s="63" t="s">
        <v>201</v>
      </c>
      <c r="H1049" s="23" t="s">
        <v>157</v>
      </c>
      <c r="J1049" s="57" t="s">
        <v>192</v>
      </c>
      <c r="K1049" s="22" t="s">
        <v>193</v>
      </c>
      <c r="L1049" s="57" t="s">
        <v>158</v>
      </c>
      <c r="M1049" s="22">
        <v>1</v>
      </c>
      <c r="V1049" s="57" t="s">
        <v>194</v>
      </c>
      <c r="AW1049" s="22"/>
      <c r="AX1049" s="20" t="s">
        <v>23</v>
      </c>
      <c r="AY1049" s="20">
        <v>10</v>
      </c>
      <c r="AZ1049" s="20" t="s">
        <v>24</v>
      </c>
      <c r="BA1049" s="20">
        <v>90</v>
      </c>
      <c r="BD1049" s="14"/>
      <c r="BJ1049" t="s">
        <v>171</v>
      </c>
      <c r="BK1049" t="s">
        <v>166</v>
      </c>
      <c r="BN1049" s="36">
        <v>299</v>
      </c>
      <c r="BO1049" s="36">
        <v>299</v>
      </c>
      <c r="BP1049">
        <f t="shared" si="85"/>
        <v>408</v>
      </c>
      <c r="BR1049" s="38">
        <v>44733</v>
      </c>
      <c r="BS1049" s="20" t="s">
        <v>167</v>
      </c>
      <c r="BT1049" s="20" t="str">
        <f t="shared" si="84"/>
        <v>InCasa_COR22D1046</v>
      </c>
    </row>
    <row r="1050" spans="2:72" ht="18.75" customHeight="1" x14ac:dyDescent="0.25">
      <c r="B1050" s="20">
        <f t="shared" si="86"/>
        <v>1047</v>
      </c>
      <c r="C1050" s="22" t="str">
        <f t="shared" si="87"/>
        <v>In Casa #1047</v>
      </c>
      <c r="D1050" t="str">
        <f t="shared" si="88"/>
        <v>COR22D1047</v>
      </c>
      <c r="E1050" s="56" t="s">
        <v>207</v>
      </c>
      <c r="F1050" s="20">
        <v>1000</v>
      </c>
      <c r="G1050" s="63" t="s">
        <v>201</v>
      </c>
      <c r="H1050" s="23" t="s">
        <v>157</v>
      </c>
      <c r="J1050" s="57" t="s">
        <v>192</v>
      </c>
      <c r="K1050" s="22" t="s">
        <v>193</v>
      </c>
      <c r="L1050" s="57" t="s">
        <v>158</v>
      </c>
      <c r="M1050" s="22">
        <v>1</v>
      </c>
      <c r="V1050" s="57" t="s">
        <v>194</v>
      </c>
      <c r="AW1050" s="22"/>
      <c r="AX1050" s="20" t="s">
        <v>23</v>
      </c>
      <c r="AY1050" s="20">
        <v>10</v>
      </c>
      <c r="AZ1050" s="20" t="s">
        <v>24</v>
      </c>
      <c r="BA1050" s="20">
        <v>90</v>
      </c>
      <c r="BD1050" s="14"/>
      <c r="BJ1050" t="s">
        <v>171</v>
      </c>
      <c r="BK1050" t="s">
        <v>166</v>
      </c>
      <c r="BN1050" s="36">
        <v>299</v>
      </c>
      <c r="BO1050" s="36">
        <v>299</v>
      </c>
      <c r="BP1050">
        <f t="shared" si="85"/>
        <v>408</v>
      </c>
      <c r="BR1050" s="38">
        <v>44733</v>
      </c>
      <c r="BS1050" s="20" t="s">
        <v>167</v>
      </c>
      <c r="BT1050" s="20" t="str">
        <f t="shared" si="84"/>
        <v>InCasa_COR22D1047</v>
      </c>
    </row>
    <row r="1051" spans="2:72" ht="18.75" customHeight="1" x14ac:dyDescent="0.25">
      <c r="B1051" s="20">
        <f t="shared" si="86"/>
        <v>1048</v>
      </c>
      <c r="C1051" s="22" t="str">
        <f t="shared" si="87"/>
        <v>In Casa #1048</v>
      </c>
      <c r="D1051" t="str">
        <f t="shared" si="88"/>
        <v>COR22D1048</v>
      </c>
      <c r="E1051" s="56" t="s">
        <v>207</v>
      </c>
      <c r="F1051" s="20">
        <v>1000</v>
      </c>
      <c r="G1051" s="63" t="s">
        <v>201</v>
      </c>
      <c r="H1051" s="23" t="s">
        <v>157</v>
      </c>
      <c r="J1051" s="57" t="s">
        <v>192</v>
      </c>
      <c r="K1051" s="22" t="s">
        <v>193</v>
      </c>
      <c r="L1051" s="57" t="s">
        <v>158</v>
      </c>
      <c r="M1051" s="22">
        <v>1</v>
      </c>
      <c r="V1051" s="57" t="s">
        <v>194</v>
      </c>
      <c r="AW1051" s="22"/>
      <c r="AX1051" s="20" t="s">
        <v>23</v>
      </c>
      <c r="AY1051" s="20">
        <v>10</v>
      </c>
      <c r="AZ1051" s="20" t="s">
        <v>24</v>
      </c>
      <c r="BA1051" s="20">
        <v>90</v>
      </c>
      <c r="BD1051" s="14"/>
      <c r="BJ1051" t="s">
        <v>171</v>
      </c>
      <c r="BK1051" t="s">
        <v>166</v>
      </c>
      <c r="BN1051" s="36">
        <v>299</v>
      </c>
      <c r="BO1051" s="36">
        <v>299</v>
      </c>
      <c r="BP1051">
        <f t="shared" si="85"/>
        <v>408</v>
      </c>
      <c r="BR1051" s="38">
        <v>44733</v>
      </c>
      <c r="BS1051" s="20" t="s">
        <v>167</v>
      </c>
      <c r="BT1051" s="20" t="str">
        <f t="shared" si="84"/>
        <v>InCasa_COR22D1048</v>
      </c>
    </row>
    <row r="1052" spans="2:72" ht="18.75" customHeight="1" x14ac:dyDescent="0.25">
      <c r="B1052" s="20">
        <f t="shared" si="86"/>
        <v>1049</v>
      </c>
      <c r="C1052" s="22" t="str">
        <f t="shared" si="87"/>
        <v>In Casa #1049</v>
      </c>
      <c r="D1052" t="str">
        <f t="shared" si="88"/>
        <v>COR22D1049</v>
      </c>
      <c r="E1052" s="56" t="s">
        <v>207</v>
      </c>
      <c r="F1052" s="20">
        <v>1000</v>
      </c>
      <c r="G1052" s="63" t="s">
        <v>201</v>
      </c>
      <c r="H1052" s="23" t="s">
        <v>157</v>
      </c>
      <c r="J1052" s="57" t="s">
        <v>192</v>
      </c>
      <c r="K1052" s="22" t="s">
        <v>193</v>
      </c>
      <c r="L1052" s="57" t="s">
        <v>158</v>
      </c>
      <c r="M1052" s="22">
        <v>1</v>
      </c>
      <c r="V1052" s="57" t="s">
        <v>194</v>
      </c>
      <c r="AW1052" s="22"/>
      <c r="AX1052" s="20" t="s">
        <v>23</v>
      </c>
      <c r="AY1052" s="20">
        <v>10</v>
      </c>
      <c r="AZ1052" s="20" t="s">
        <v>24</v>
      </c>
      <c r="BA1052" s="20">
        <v>90</v>
      </c>
      <c r="BD1052" s="14"/>
      <c r="BJ1052" t="s">
        <v>171</v>
      </c>
      <c r="BK1052" t="s">
        <v>166</v>
      </c>
      <c r="BN1052" s="36">
        <v>299</v>
      </c>
      <c r="BO1052" s="36">
        <v>299</v>
      </c>
      <c r="BP1052">
        <f t="shared" si="85"/>
        <v>408</v>
      </c>
      <c r="BR1052" s="38">
        <v>44733</v>
      </c>
      <c r="BS1052" s="20" t="s">
        <v>167</v>
      </c>
      <c r="BT1052" s="20" t="str">
        <f t="shared" si="84"/>
        <v>InCasa_COR22D1049</v>
      </c>
    </row>
    <row r="1053" spans="2:72" ht="18.75" customHeight="1" x14ac:dyDescent="0.25">
      <c r="B1053" s="20">
        <f t="shared" si="86"/>
        <v>1050</v>
      </c>
      <c r="C1053" s="22" t="str">
        <f t="shared" si="87"/>
        <v>In Casa #1050</v>
      </c>
      <c r="D1053" t="str">
        <f t="shared" si="88"/>
        <v>COR22D1050</v>
      </c>
      <c r="E1053" s="56" t="s">
        <v>207</v>
      </c>
      <c r="F1053" s="20">
        <v>1000</v>
      </c>
      <c r="G1053" s="63" t="s">
        <v>201</v>
      </c>
      <c r="H1053" s="23" t="s">
        <v>157</v>
      </c>
      <c r="J1053" s="57" t="s">
        <v>192</v>
      </c>
      <c r="K1053" s="22" t="s">
        <v>193</v>
      </c>
      <c r="L1053" s="57" t="s">
        <v>158</v>
      </c>
      <c r="M1053" s="22">
        <v>1</v>
      </c>
      <c r="V1053" s="57" t="s">
        <v>194</v>
      </c>
      <c r="AW1053" s="22"/>
      <c r="AX1053" s="20" t="s">
        <v>23</v>
      </c>
      <c r="AY1053" s="20">
        <v>10</v>
      </c>
      <c r="AZ1053" s="20" t="s">
        <v>24</v>
      </c>
      <c r="BA1053" s="20">
        <v>90</v>
      </c>
      <c r="BD1053" s="14"/>
      <c r="BJ1053" t="s">
        <v>171</v>
      </c>
      <c r="BK1053" t="s">
        <v>166</v>
      </c>
      <c r="BN1053" s="36">
        <v>299</v>
      </c>
      <c r="BO1053" s="36">
        <v>299</v>
      </c>
      <c r="BP1053">
        <f t="shared" si="85"/>
        <v>408</v>
      </c>
      <c r="BR1053" s="38">
        <v>44733</v>
      </c>
      <c r="BS1053" s="20" t="s">
        <v>167</v>
      </c>
      <c r="BT1053" s="20" t="str">
        <f t="shared" si="84"/>
        <v>InCasa_COR22D1050</v>
      </c>
    </row>
    <row r="1054" spans="2:72" ht="18.75" customHeight="1" x14ac:dyDescent="0.25">
      <c r="B1054" s="20">
        <f t="shared" si="86"/>
        <v>1051</v>
      </c>
      <c r="C1054" s="22" t="str">
        <f t="shared" si="87"/>
        <v>In Casa #1051</v>
      </c>
      <c r="D1054" t="str">
        <f t="shared" si="88"/>
        <v>COR22D1051</v>
      </c>
      <c r="E1054" s="56" t="s">
        <v>207</v>
      </c>
      <c r="F1054" s="20">
        <v>1000</v>
      </c>
      <c r="G1054" s="63" t="s">
        <v>201</v>
      </c>
      <c r="H1054" s="23" t="s">
        <v>157</v>
      </c>
      <c r="J1054" s="57" t="s">
        <v>192</v>
      </c>
      <c r="K1054" s="22" t="s">
        <v>193</v>
      </c>
      <c r="L1054" s="57" t="s">
        <v>158</v>
      </c>
      <c r="M1054" s="22">
        <v>1</v>
      </c>
      <c r="V1054" s="57" t="s">
        <v>194</v>
      </c>
      <c r="AW1054" s="22"/>
      <c r="AX1054" s="20" t="s">
        <v>23</v>
      </c>
      <c r="AY1054" s="20">
        <v>10</v>
      </c>
      <c r="AZ1054" s="20" t="s">
        <v>24</v>
      </c>
      <c r="BA1054" s="20">
        <v>90</v>
      </c>
      <c r="BD1054" s="14"/>
      <c r="BJ1054" t="s">
        <v>171</v>
      </c>
      <c r="BK1054" t="s">
        <v>166</v>
      </c>
      <c r="BN1054" s="36">
        <v>299</v>
      </c>
      <c r="BO1054" s="36">
        <v>299</v>
      </c>
      <c r="BP1054">
        <f t="shared" si="85"/>
        <v>408</v>
      </c>
      <c r="BR1054" s="38">
        <v>44733</v>
      </c>
      <c r="BS1054" s="20" t="s">
        <v>167</v>
      </c>
      <c r="BT1054" s="20" t="str">
        <f t="shared" si="84"/>
        <v>InCasa_COR22D1051</v>
      </c>
    </row>
    <row r="1055" spans="2:72" ht="18.75" customHeight="1" x14ac:dyDescent="0.25">
      <c r="B1055" s="20">
        <f t="shared" si="86"/>
        <v>1052</v>
      </c>
      <c r="C1055" s="22" t="str">
        <f t="shared" si="87"/>
        <v>In Casa #1052</v>
      </c>
      <c r="D1055" t="str">
        <f t="shared" si="88"/>
        <v>COR22D1052</v>
      </c>
      <c r="E1055" s="56" t="s">
        <v>207</v>
      </c>
      <c r="F1055" s="20">
        <v>1000</v>
      </c>
      <c r="G1055" s="63" t="s">
        <v>201</v>
      </c>
      <c r="H1055" s="23" t="s">
        <v>157</v>
      </c>
      <c r="J1055" s="57" t="s">
        <v>192</v>
      </c>
      <c r="K1055" s="22" t="s">
        <v>193</v>
      </c>
      <c r="L1055" s="57" t="s">
        <v>158</v>
      </c>
      <c r="M1055" s="22">
        <v>1</v>
      </c>
      <c r="V1055" s="57" t="s">
        <v>194</v>
      </c>
      <c r="AW1055" s="22"/>
      <c r="AX1055" s="20" t="s">
        <v>23</v>
      </c>
      <c r="AY1055" s="20">
        <v>10</v>
      </c>
      <c r="AZ1055" s="20" t="s">
        <v>24</v>
      </c>
      <c r="BA1055" s="20">
        <v>90</v>
      </c>
      <c r="BD1055" s="14"/>
      <c r="BJ1055" t="s">
        <v>171</v>
      </c>
      <c r="BK1055" t="s">
        <v>166</v>
      </c>
      <c r="BN1055" s="36">
        <v>299</v>
      </c>
      <c r="BO1055" s="36">
        <v>299</v>
      </c>
      <c r="BP1055">
        <f t="shared" si="85"/>
        <v>408</v>
      </c>
      <c r="BR1055" s="38">
        <v>44733</v>
      </c>
      <c r="BS1055" s="20" t="s">
        <v>167</v>
      </c>
      <c r="BT1055" s="20" t="str">
        <f t="shared" si="84"/>
        <v>InCasa_COR22D1052</v>
      </c>
    </row>
    <row r="1056" spans="2:72" ht="18.75" customHeight="1" x14ac:dyDescent="0.25">
      <c r="B1056" s="20">
        <f t="shared" si="86"/>
        <v>1053</v>
      </c>
      <c r="C1056" s="22" t="str">
        <f t="shared" si="87"/>
        <v>In Casa #1053</v>
      </c>
      <c r="D1056" t="str">
        <f t="shared" si="88"/>
        <v>COR22D1053</v>
      </c>
      <c r="E1056" s="56" t="s">
        <v>207</v>
      </c>
      <c r="F1056" s="20">
        <v>1000</v>
      </c>
      <c r="G1056" s="63" t="s">
        <v>201</v>
      </c>
      <c r="H1056" s="23" t="s">
        <v>157</v>
      </c>
      <c r="J1056" s="57" t="s">
        <v>192</v>
      </c>
      <c r="K1056" s="22" t="s">
        <v>193</v>
      </c>
      <c r="L1056" s="57" t="s">
        <v>158</v>
      </c>
      <c r="M1056" s="22">
        <v>1</v>
      </c>
      <c r="V1056" s="57" t="s">
        <v>194</v>
      </c>
      <c r="AW1056" s="22"/>
      <c r="AX1056" s="20" t="s">
        <v>23</v>
      </c>
      <c r="AY1056" s="20">
        <v>10</v>
      </c>
      <c r="AZ1056" s="20" t="s">
        <v>24</v>
      </c>
      <c r="BA1056" s="20">
        <v>90</v>
      </c>
      <c r="BD1056" s="14"/>
      <c r="BJ1056" t="s">
        <v>171</v>
      </c>
      <c r="BK1056" t="s">
        <v>166</v>
      </c>
      <c r="BN1056" s="36">
        <v>299</v>
      </c>
      <c r="BO1056" s="36">
        <v>299</v>
      </c>
      <c r="BP1056">
        <f t="shared" si="85"/>
        <v>408</v>
      </c>
      <c r="BR1056" s="38">
        <v>44733</v>
      </c>
      <c r="BS1056" s="20" t="s">
        <v>167</v>
      </c>
      <c r="BT1056" s="20" t="str">
        <f t="shared" si="84"/>
        <v>InCasa_COR22D1053</v>
      </c>
    </row>
    <row r="1057" spans="2:72" ht="18.75" customHeight="1" x14ac:dyDescent="0.25">
      <c r="B1057" s="20">
        <f t="shared" si="86"/>
        <v>1054</v>
      </c>
      <c r="C1057" s="22" t="str">
        <f t="shared" si="87"/>
        <v>In Casa #1054</v>
      </c>
      <c r="D1057" t="str">
        <f t="shared" si="88"/>
        <v>COR22D1054</v>
      </c>
      <c r="E1057" s="56" t="s">
        <v>207</v>
      </c>
      <c r="F1057" s="20">
        <v>1000</v>
      </c>
      <c r="G1057" s="63" t="s">
        <v>201</v>
      </c>
      <c r="H1057" s="23" t="s">
        <v>157</v>
      </c>
      <c r="J1057" s="57" t="s">
        <v>192</v>
      </c>
      <c r="K1057" s="22" t="s">
        <v>193</v>
      </c>
      <c r="L1057" s="57" t="s">
        <v>158</v>
      </c>
      <c r="M1057" s="22">
        <v>1</v>
      </c>
      <c r="V1057" s="57" t="s">
        <v>194</v>
      </c>
      <c r="AW1057" s="22"/>
      <c r="AX1057" s="20" t="s">
        <v>23</v>
      </c>
      <c r="AY1057" s="20">
        <v>10</v>
      </c>
      <c r="AZ1057" s="20" t="s">
        <v>24</v>
      </c>
      <c r="BA1057" s="20">
        <v>90</v>
      </c>
      <c r="BD1057" s="14"/>
      <c r="BJ1057" t="s">
        <v>171</v>
      </c>
      <c r="BK1057" t="s">
        <v>166</v>
      </c>
      <c r="BN1057" s="36">
        <v>299</v>
      </c>
      <c r="BO1057" s="36">
        <v>299</v>
      </c>
      <c r="BP1057">
        <f t="shared" si="85"/>
        <v>408</v>
      </c>
      <c r="BR1057" s="38">
        <v>44733</v>
      </c>
      <c r="BS1057" s="20" t="s">
        <v>167</v>
      </c>
      <c r="BT1057" s="20" t="str">
        <f t="shared" si="84"/>
        <v>InCasa_COR22D1054</v>
      </c>
    </row>
    <row r="1058" spans="2:72" ht="18.75" customHeight="1" x14ac:dyDescent="0.25">
      <c r="B1058" s="20">
        <f t="shared" si="86"/>
        <v>1055</v>
      </c>
      <c r="C1058" s="22" t="str">
        <f t="shared" si="87"/>
        <v>In Casa #1055</v>
      </c>
      <c r="D1058" t="str">
        <f t="shared" si="88"/>
        <v>COR22D1055</v>
      </c>
      <c r="E1058" s="56" t="s">
        <v>207</v>
      </c>
      <c r="F1058" s="20">
        <v>1000</v>
      </c>
      <c r="G1058" s="63" t="s">
        <v>201</v>
      </c>
      <c r="H1058" s="23" t="s">
        <v>157</v>
      </c>
      <c r="J1058" s="57" t="s">
        <v>192</v>
      </c>
      <c r="K1058" s="22" t="s">
        <v>193</v>
      </c>
      <c r="L1058" s="57" t="s">
        <v>158</v>
      </c>
      <c r="M1058" s="22">
        <v>1</v>
      </c>
      <c r="V1058" s="57" t="s">
        <v>194</v>
      </c>
      <c r="AW1058" s="22"/>
      <c r="AX1058" s="20" t="s">
        <v>23</v>
      </c>
      <c r="AY1058" s="20">
        <v>10</v>
      </c>
      <c r="AZ1058" s="20" t="s">
        <v>24</v>
      </c>
      <c r="BA1058" s="20">
        <v>90</v>
      </c>
      <c r="BD1058" s="14"/>
      <c r="BJ1058" t="s">
        <v>171</v>
      </c>
      <c r="BK1058" t="s">
        <v>166</v>
      </c>
      <c r="BN1058" s="36">
        <v>299</v>
      </c>
      <c r="BO1058" s="36">
        <v>299</v>
      </c>
      <c r="BP1058">
        <f t="shared" si="85"/>
        <v>408</v>
      </c>
      <c r="BR1058" s="38">
        <v>44733</v>
      </c>
      <c r="BS1058" s="20" t="s">
        <v>167</v>
      </c>
      <c r="BT1058" s="20" t="str">
        <f t="shared" si="84"/>
        <v>InCasa_COR22D1055</v>
      </c>
    </row>
    <row r="1059" spans="2:72" ht="18.75" customHeight="1" x14ac:dyDescent="0.25">
      <c r="B1059" s="20">
        <f t="shared" si="86"/>
        <v>1056</v>
      </c>
      <c r="C1059" s="22" t="str">
        <f t="shared" si="87"/>
        <v>In Casa #1056</v>
      </c>
      <c r="D1059" t="str">
        <f t="shared" si="88"/>
        <v>COR22D1056</v>
      </c>
      <c r="E1059" s="56" t="s">
        <v>207</v>
      </c>
      <c r="F1059" s="20">
        <v>1000</v>
      </c>
      <c r="G1059" s="63" t="s">
        <v>201</v>
      </c>
      <c r="H1059" s="23" t="s">
        <v>157</v>
      </c>
      <c r="J1059" s="57" t="s">
        <v>192</v>
      </c>
      <c r="K1059" s="22" t="s">
        <v>193</v>
      </c>
      <c r="L1059" s="57" t="s">
        <v>158</v>
      </c>
      <c r="M1059" s="22">
        <v>1</v>
      </c>
      <c r="V1059" s="57" t="s">
        <v>194</v>
      </c>
      <c r="AW1059" s="22"/>
      <c r="AX1059" s="20" t="s">
        <v>23</v>
      </c>
      <c r="AY1059" s="20">
        <v>10</v>
      </c>
      <c r="AZ1059" s="20" t="s">
        <v>24</v>
      </c>
      <c r="BA1059" s="20">
        <v>90</v>
      </c>
      <c r="BD1059" s="14"/>
      <c r="BJ1059" t="s">
        <v>171</v>
      </c>
      <c r="BK1059" t="s">
        <v>166</v>
      </c>
      <c r="BN1059" s="36">
        <v>299</v>
      </c>
      <c r="BO1059" s="36">
        <v>299</v>
      </c>
      <c r="BP1059">
        <f t="shared" si="85"/>
        <v>408</v>
      </c>
      <c r="BR1059" s="38">
        <v>44733</v>
      </c>
      <c r="BS1059" s="20" t="s">
        <v>167</v>
      </c>
      <c r="BT1059" s="20" t="str">
        <f t="shared" si="84"/>
        <v>InCasa_COR22D1056</v>
      </c>
    </row>
    <row r="1060" spans="2:72" ht="18.75" customHeight="1" x14ac:dyDescent="0.25">
      <c r="B1060" s="20">
        <f t="shared" si="86"/>
        <v>1057</v>
      </c>
      <c r="C1060" s="22" t="str">
        <f t="shared" si="87"/>
        <v>In Casa #1057</v>
      </c>
      <c r="D1060" t="str">
        <f t="shared" si="88"/>
        <v>COR22D1057</v>
      </c>
      <c r="E1060" s="56" t="s">
        <v>207</v>
      </c>
      <c r="F1060" s="20">
        <v>1000</v>
      </c>
      <c r="G1060" s="63" t="s">
        <v>201</v>
      </c>
      <c r="H1060" s="23" t="s">
        <v>157</v>
      </c>
      <c r="J1060" s="57" t="s">
        <v>192</v>
      </c>
      <c r="K1060" s="22" t="s">
        <v>193</v>
      </c>
      <c r="L1060" s="57" t="s">
        <v>158</v>
      </c>
      <c r="M1060" s="22">
        <v>1</v>
      </c>
      <c r="V1060" s="57" t="s">
        <v>194</v>
      </c>
      <c r="AW1060" s="22"/>
      <c r="AX1060" s="20" t="s">
        <v>23</v>
      </c>
      <c r="AY1060" s="20">
        <v>10</v>
      </c>
      <c r="AZ1060" s="20" t="s">
        <v>24</v>
      </c>
      <c r="BA1060" s="20">
        <v>90</v>
      </c>
      <c r="BD1060" s="14"/>
      <c r="BJ1060" t="s">
        <v>171</v>
      </c>
      <c r="BK1060" t="s">
        <v>166</v>
      </c>
      <c r="BN1060" s="36">
        <v>299</v>
      </c>
      <c r="BO1060" s="36">
        <v>299</v>
      </c>
      <c r="BP1060">
        <f t="shared" si="85"/>
        <v>408</v>
      </c>
      <c r="BR1060" s="38">
        <v>44733</v>
      </c>
      <c r="BS1060" s="20" t="s">
        <v>167</v>
      </c>
      <c r="BT1060" s="20" t="str">
        <f t="shared" si="84"/>
        <v>InCasa_COR22D1057</v>
      </c>
    </row>
    <row r="1061" spans="2:72" ht="18.75" customHeight="1" x14ac:dyDescent="0.25">
      <c r="B1061" s="20">
        <f t="shared" si="86"/>
        <v>1058</v>
      </c>
      <c r="C1061" s="22" t="str">
        <f t="shared" si="87"/>
        <v>In Casa #1058</v>
      </c>
      <c r="D1061" t="str">
        <f t="shared" si="88"/>
        <v>COR22D1058</v>
      </c>
      <c r="E1061" s="56" t="s">
        <v>207</v>
      </c>
      <c r="F1061" s="20">
        <v>1000</v>
      </c>
      <c r="G1061" s="63" t="s">
        <v>201</v>
      </c>
      <c r="H1061" s="23" t="s">
        <v>157</v>
      </c>
      <c r="J1061" s="57" t="s">
        <v>192</v>
      </c>
      <c r="K1061" s="22" t="s">
        <v>193</v>
      </c>
      <c r="L1061" s="57" t="s">
        <v>158</v>
      </c>
      <c r="M1061" s="22">
        <v>1</v>
      </c>
      <c r="V1061" s="57" t="s">
        <v>194</v>
      </c>
      <c r="AW1061" s="22"/>
      <c r="AX1061" s="20" t="s">
        <v>23</v>
      </c>
      <c r="AY1061" s="20">
        <v>10</v>
      </c>
      <c r="AZ1061" s="20" t="s">
        <v>24</v>
      </c>
      <c r="BA1061" s="20">
        <v>90</v>
      </c>
      <c r="BD1061" s="14"/>
      <c r="BJ1061" t="s">
        <v>171</v>
      </c>
      <c r="BK1061" t="s">
        <v>166</v>
      </c>
      <c r="BN1061" s="36">
        <v>299</v>
      </c>
      <c r="BO1061" s="36">
        <v>299</v>
      </c>
      <c r="BP1061">
        <f t="shared" si="85"/>
        <v>408</v>
      </c>
      <c r="BR1061" s="38">
        <v>44733</v>
      </c>
      <c r="BS1061" s="20" t="s">
        <v>167</v>
      </c>
      <c r="BT1061" s="20" t="str">
        <f t="shared" si="84"/>
        <v>InCasa_COR22D1058</v>
      </c>
    </row>
    <row r="1062" spans="2:72" ht="18.75" customHeight="1" x14ac:dyDescent="0.25">
      <c r="B1062" s="20">
        <f t="shared" si="86"/>
        <v>1059</v>
      </c>
      <c r="C1062" s="22" t="str">
        <f t="shared" si="87"/>
        <v>In Casa #1059</v>
      </c>
      <c r="D1062" t="str">
        <f t="shared" si="88"/>
        <v>COR22D1059</v>
      </c>
      <c r="E1062" s="56" t="s">
        <v>207</v>
      </c>
      <c r="F1062" s="20">
        <v>1000</v>
      </c>
      <c r="G1062" s="63" t="s">
        <v>201</v>
      </c>
      <c r="H1062" s="23" t="s">
        <v>157</v>
      </c>
      <c r="J1062" s="57" t="s">
        <v>192</v>
      </c>
      <c r="K1062" s="22" t="s">
        <v>193</v>
      </c>
      <c r="L1062" s="57" t="s">
        <v>158</v>
      </c>
      <c r="M1062" s="22">
        <v>1</v>
      </c>
      <c r="V1062" s="57" t="s">
        <v>194</v>
      </c>
      <c r="AW1062" s="22"/>
      <c r="AX1062" s="20" t="s">
        <v>23</v>
      </c>
      <c r="AY1062" s="20">
        <v>10</v>
      </c>
      <c r="AZ1062" s="20" t="s">
        <v>24</v>
      </c>
      <c r="BA1062" s="20">
        <v>90</v>
      </c>
      <c r="BD1062" s="14"/>
      <c r="BJ1062" t="s">
        <v>171</v>
      </c>
      <c r="BK1062" t="s">
        <v>166</v>
      </c>
      <c r="BN1062" s="36">
        <v>299</v>
      </c>
      <c r="BO1062" s="36">
        <v>299</v>
      </c>
      <c r="BP1062">
        <f t="shared" si="85"/>
        <v>408</v>
      </c>
      <c r="BR1062" s="38">
        <v>44733</v>
      </c>
      <c r="BS1062" s="20" t="s">
        <v>167</v>
      </c>
      <c r="BT1062" s="20" t="str">
        <f t="shared" si="84"/>
        <v>InCasa_COR22D1059</v>
      </c>
    </row>
    <row r="1063" spans="2:72" ht="18.75" customHeight="1" x14ac:dyDescent="0.25">
      <c r="B1063" s="20">
        <f t="shared" si="86"/>
        <v>1060</v>
      </c>
      <c r="C1063" s="22" t="str">
        <f t="shared" si="87"/>
        <v>In Casa #1060</v>
      </c>
      <c r="D1063" t="str">
        <f t="shared" si="88"/>
        <v>COR22D1060</v>
      </c>
      <c r="E1063" s="56" t="s">
        <v>207</v>
      </c>
      <c r="F1063" s="20">
        <v>1000</v>
      </c>
      <c r="G1063" s="63" t="s">
        <v>201</v>
      </c>
      <c r="H1063" s="23" t="s">
        <v>157</v>
      </c>
      <c r="J1063" s="57" t="s">
        <v>192</v>
      </c>
      <c r="K1063" s="22" t="s">
        <v>193</v>
      </c>
      <c r="L1063" s="57" t="s">
        <v>158</v>
      </c>
      <c r="M1063" s="22">
        <v>1</v>
      </c>
      <c r="V1063" s="57" t="s">
        <v>194</v>
      </c>
      <c r="AW1063" s="22"/>
      <c r="AX1063" s="20" t="s">
        <v>23</v>
      </c>
      <c r="AY1063" s="20">
        <v>10</v>
      </c>
      <c r="AZ1063" s="20" t="s">
        <v>24</v>
      </c>
      <c r="BA1063" s="20">
        <v>90</v>
      </c>
      <c r="BD1063" s="14"/>
      <c r="BJ1063" t="s">
        <v>171</v>
      </c>
      <c r="BK1063" t="s">
        <v>166</v>
      </c>
      <c r="BN1063" s="36">
        <v>299</v>
      </c>
      <c r="BO1063" s="36">
        <v>299</v>
      </c>
      <c r="BP1063">
        <f t="shared" si="85"/>
        <v>408</v>
      </c>
      <c r="BR1063" s="38">
        <v>44733</v>
      </c>
      <c r="BS1063" s="20" t="s">
        <v>167</v>
      </c>
      <c r="BT1063" s="20" t="str">
        <f t="shared" si="84"/>
        <v>InCasa_COR22D1060</v>
      </c>
    </row>
    <row r="1064" spans="2:72" ht="18.75" customHeight="1" x14ac:dyDescent="0.25">
      <c r="B1064" s="20">
        <f t="shared" si="86"/>
        <v>1061</v>
      </c>
      <c r="C1064" s="22" t="str">
        <f t="shared" si="87"/>
        <v>In Casa #1061</v>
      </c>
      <c r="D1064" t="str">
        <f t="shared" si="88"/>
        <v>COR22D1061</v>
      </c>
      <c r="E1064" s="56" t="s">
        <v>207</v>
      </c>
      <c r="F1064" s="20">
        <v>1000</v>
      </c>
      <c r="G1064" s="63" t="s">
        <v>201</v>
      </c>
      <c r="H1064" s="23" t="s">
        <v>157</v>
      </c>
      <c r="J1064" s="57" t="s">
        <v>192</v>
      </c>
      <c r="K1064" s="22" t="s">
        <v>193</v>
      </c>
      <c r="L1064" s="57" t="s">
        <v>158</v>
      </c>
      <c r="M1064" s="22">
        <v>1</v>
      </c>
      <c r="V1064" s="57" t="s">
        <v>194</v>
      </c>
      <c r="AW1064" s="22"/>
      <c r="AX1064" s="20" t="s">
        <v>23</v>
      </c>
      <c r="AY1064" s="20">
        <v>10</v>
      </c>
      <c r="AZ1064" s="20" t="s">
        <v>24</v>
      </c>
      <c r="BA1064" s="20">
        <v>90</v>
      </c>
      <c r="BD1064" s="14"/>
      <c r="BJ1064" t="s">
        <v>171</v>
      </c>
      <c r="BK1064" t="s">
        <v>166</v>
      </c>
      <c r="BN1064" s="36">
        <v>299</v>
      </c>
      <c r="BO1064" s="36">
        <v>299</v>
      </c>
      <c r="BP1064">
        <f t="shared" si="85"/>
        <v>408</v>
      </c>
      <c r="BR1064" s="38">
        <v>44733</v>
      </c>
      <c r="BS1064" s="20" t="s">
        <v>167</v>
      </c>
      <c r="BT1064" s="20" t="str">
        <f t="shared" si="84"/>
        <v>InCasa_COR22D1061</v>
      </c>
    </row>
    <row r="1065" spans="2:72" ht="18.75" customHeight="1" x14ac:dyDescent="0.25">
      <c r="B1065" s="20">
        <f t="shared" si="86"/>
        <v>1062</v>
      </c>
      <c r="C1065" s="22" t="str">
        <f t="shared" si="87"/>
        <v>In Casa #1062</v>
      </c>
      <c r="D1065" t="str">
        <f t="shared" si="88"/>
        <v>COR22D1062</v>
      </c>
      <c r="E1065" s="56" t="s">
        <v>207</v>
      </c>
      <c r="F1065" s="20">
        <v>1000</v>
      </c>
      <c r="G1065" s="63" t="s">
        <v>201</v>
      </c>
      <c r="H1065" s="23" t="s">
        <v>157</v>
      </c>
      <c r="J1065" s="57" t="s">
        <v>192</v>
      </c>
      <c r="K1065" s="22" t="s">
        <v>193</v>
      </c>
      <c r="L1065" s="57" t="s">
        <v>158</v>
      </c>
      <c r="M1065" s="22">
        <v>1</v>
      </c>
      <c r="V1065" s="57" t="s">
        <v>194</v>
      </c>
      <c r="AW1065" s="22"/>
      <c r="AX1065" s="20" t="s">
        <v>23</v>
      </c>
      <c r="AY1065" s="20">
        <v>10</v>
      </c>
      <c r="AZ1065" s="20" t="s">
        <v>24</v>
      </c>
      <c r="BA1065" s="20">
        <v>90</v>
      </c>
      <c r="BD1065" s="14"/>
      <c r="BJ1065" t="s">
        <v>171</v>
      </c>
      <c r="BK1065" t="s">
        <v>166</v>
      </c>
      <c r="BN1065" s="36">
        <v>299</v>
      </c>
      <c r="BO1065" s="36">
        <v>299</v>
      </c>
      <c r="BP1065">
        <f t="shared" si="85"/>
        <v>408</v>
      </c>
      <c r="BR1065" s="38">
        <v>44733</v>
      </c>
      <c r="BS1065" s="20" t="s">
        <v>167</v>
      </c>
      <c r="BT1065" s="20" t="str">
        <f t="shared" si="84"/>
        <v>InCasa_COR22D1062</v>
      </c>
    </row>
    <row r="1066" spans="2:72" ht="18.75" customHeight="1" x14ac:dyDescent="0.25">
      <c r="B1066" s="20">
        <f t="shared" si="86"/>
        <v>1063</v>
      </c>
      <c r="C1066" s="22" t="str">
        <f t="shared" si="87"/>
        <v>In Casa #1063</v>
      </c>
      <c r="D1066" t="str">
        <f t="shared" si="88"/>
        <v>COR22D1063</v>
      </c>
      <c r="E1066" s="56" t="s">
        <v>207</v>
      </c>
      <c r="F1066" s="20">
        <v>1000</v>
      </c>
      <c r="G1066" s="63" t="s">
        <v>201</v>
      </c>
      <c r="H1066" s="23" t="s">
        <v>157</v>
      </c>
      <c r="J1066" s="57" t="s">
        <v>192</v>
      </c>
      <c r="K1066" s="22" t="s">
        <v>193</v>
      </c>
      <c r="L1066" s="57" t="s">
        <v>158</v>
      </c>
      <c r="M1066" s="22">
        <v>1</v>
      </c>
      <c r="V1066" s="57" t="s">
        <v>194</v>
      </c>
      <c r="AW1066" s="22"/>
      <c r="AX1066" s="20" t="s">
        <v>23</v>
      </c>
      <c r="AY1066" s="20">
        <v>10</v>
      </c>
      <c r="AZ1066" s="20" t="s">
        <v>24</v>
      </c>
      <c r="BA1066" s="20">
        <v>90</v>
      </c>
      <c r="BD1066" s="14"/>
      <c r="BJ1066" t="s">
        <v>171</v>
      </c>
      <c r="BK1066" t="s">
        <v>166</v>
      </c>
      <c r="BN1066" s="36">
        <v>299</v>
      </c>
      <c r="BO1066" s="36">
        <v>299</v>
      </c>
      <c r="BP1066">
        <f t="shared" si="85"/>
        <v>408</v>
      </c>
      <c r="BR1066" s="38">
        <v>44733</v>
      </c>
      <c r="BS1066" s="20" t="s">
        <v>167</v>
      </c>
      <c r="BT1066" s="20" t="str">
        <f t="shared" si="84"/>
        <v>InCasa_COR22D1063</v>
      </c>
    </row>
    <row r="1067" spans="2:72" ht="18.75" customHeight="1" x14ac:dyDescent="0.25">
      <c r="B1067" s="20">
        <f t="shared" si="86"/>
        <v>1064</v>
      </c>
      <c r="C1067" s="22" t="str">
        <f t="shared" si="87"/>
        <v>In Casa #1064</v>
      </c>
      <c r="D1067" t="str">
        <f t="shared" si="88"/>
        <v>COR22D1064</v>
      </c>
      <c r="E1067" s="56" t="s">
        <v>207</v>
      </c>
      <c r="F1067" s="20">
        <v>1000</v>
      </c>
      <c r="G1067" s="63" t="s">
        <v>201</v>
      </c>
      <c r="H1067" s="23" t="s">
        <v>157</v>
      </c>
      <c r="J1067" s="57" t="s">
        <v>192</v>
      </c>
      <c r="K1067" s="22" t="s">
        <v>193</v>
      </c>
      <c r="L1067" s="57" t="s">
        <v>158</v>
      </c>
      <c r="M1067" s="22">
        <v>1</v>
      </c>
      <c r="V1067" s="57" t="s">
        <v>194</v>
      </c>
      <c r="AW1067" s="22"/>
      <c r="AX1067" s="20" t="s">
        <v>23</v>
      </c>
      <c r="AY1067" s="20">
        <v>10</v>
      </c>
      <c r="AZ1067" s="20" t="s">
        <v>24</v>
      </c>
      <c r="BA1067" s="20">
        <v>90</v>
      </c>
      <c r="BD1067" s="14"/>
      <c r="BJ1067" t="s">
        <v>171</v>
      </c>
      <c r="BK1067" t="s">
        <v>166</v>
      </c>
      <c r="BN1067" s="36">
        <v>299</v>
      </c>
      <c r="BO1067" s="36">
        <v>299</v>
      </c>
      <c r="BP1067">
        <f t="shared" si="85"/>
        <v>408</v>
      </c>
      <c r="BR1067" s="38">
        <v>44733</v>
      </c>
      <c r="BS1067" s="20" t="s">
        <v>167</v>
      </c>
      <c r="BT1067" s="20" t="str">
        <f t="shared" si="84"/>
        <v>InCasa_COR22D1064</v>
      </c>
    </row>
    <row r="1068" spans="2:72" ht="18.75" customHeight="1" x14ac:dyDescent="0.25">
      <c r="B1068" s="20">
        <f t="shared" si="86"/>
        <v>1065</v>
      </c>
      <c r="C1068" s="22" t="str">
        <f t="shared" si="87"/>
        <v>In Casa #1065</v>
      </c>
      <c r="D1068" t="str">
        <f t="shared" si="88"/>
        <v>COR22D1065</v>
      </c>
      <c r="E1068" s="56" t="s">
        <v>207</v>
      </c>
      <c r="F1068" s="20">
        <v>1000</v>
      </c>
      <c r="G1068" s="63" t="s">
        <v>201</v>
      </c>
      <c r="H1068" s="23" t="s">
        <v>157</v>
      </c>
      <c r="J1068" s="57" t="s">
        <v>192</v>
      </c>
      <c r="K1068" s="22" t="s">
        <v>193</v>
      </c>
      <c r="L1068" s="57" t="s">
        <v>158</v>
      </c>
      <c r="M1068" s="22">
        <v>1</v>
      </c>
      <c r="V1068" s="57" t="s">
        <v>194</v>
      </c>
      <c r="AW1068" s="22"/>
      <c r="AX1068" s="20" t="s">
        <v>23</v>
      </c>
      <c r="AY1068" s="20">
        <v>10</v>
      </c>
      <c r="AZ1068" s="20" t="s">
        <v>24</v>
      </c>
      <c r="BA1068" s="20">
        <v>90</v>
      </c>
      <c r="BD1068" s="14"/>
      <c r="BJ1068" t="s">
        <v>171</v>
      </c>
      <c r="BK1068" t="s">
        <v>166</v>
      </c>
      <c r="BN1068" s="36">
        <v>299</v>
      </c>
      <c r="BO1068" s="36">
        <v>299</v>
      </c>
      <c r="BP1068">
        <f t="shared" si="85"/>
        <v>408</v>
      </c>
      <c r="BR1068" s="38">
        <v>44733</v>
      </c>
      <c r="BS1068" s="20" t="s">
        <v>167</v>
      </c>
      <c r="BT1068" s="20" t="str">
        <f t="shared" si="84"/>
        <v>InCasa_COR22D1065</v>
      </c>
    </row>
    <row r="1069" spans="2:72" ht="18.75" customHeight="1" x14ac:dyDescent="0.25">
      <c r="B1069" s="20">
        <f t="shared" si="86"/>
        <v>1066</v>
      </c>
      <c r="C1069" s="22" t="str">
        <f t="shared" si="87"/>
        <v>In Casa #1066</v>
      </c>
      <c r="D1069" t="str">
        <f t="shared" si="88"/>
        <v>COR22D1066</v>
      </c>
      <c r="E1069" s="56" t="s">
        <v>207</v>
      </c>
      <c r="F1069" s="20">
        <v>1000</v>
      </c>
      <c r="G1069" s="63" t="s">
        <v>201</v>
      </c>
      <c r="H1069" s="23" t="s">
        <v>157</v>
      </c>
      <c r="J1069" s="57" t="s">
        <v>192</v>
      </c>
      <c r="K1069" s="22" t="s">
        <v>193</v>
      </c>
      <c r="L1069" s="57" t="s">
        <v>158</v>
      </c>
      <c r="M1069" s="22">
        <v>1</v>
      </c>
      <c r="V1069" s="57" t="s">
        <v>194</v>
      </c>
      <c r="AW1069" s="22"/>
      <c r="AX1069" s="20" t="s">
        <v>23</v>
      </c>
      <c r="AY1069" s="20">
        <v>10</v>
      </c>
      <c r="AZ1069" s="20" t="s">
        <v>24</v>
      </c>
      <c r="BA1069" s="20">
        <v>90</v>
      </c>
      <c r="BD1069" s="14"/>
      <c r="BJ1069" t="s">
        <v>171</v>
      </c>
      <c r="BK1069" t="s">
        <v>166</v>
      </c>
      <c r="BN1069" s="36">
        <v>299</v>
      </c>
      <c r="BO1069" s="36">
        <v>299</v>
      </c>
      <c r="BP1069">
        <f t="shared" si="85"/>
        <v>408</v>
      </c>
      <c r="BR1069" s="38">
        <v>44733</v>
      </c>
      <c r="BS1069" s="20" t="s">
        <v>167</v>
      </c>
      <c r="BT1069" s="20" t="str">
        <f t="shared" si="84"/>
        <v>InCasa_COR22D1066</v>
      </c>
    </row>
    <row r="1070" spans="2:72" ht="18.75" customHeight="1" x14ac:dyDescent="0.25">
      <c r="B1070" s="20">
        <f t="shared" si="86"/>
        <v>1067</v>
      </c>
      <c r="C1070" s="22" t="str">
        <f t="shared" si="87"/>
        <v>In Casa #1067</v>
      </c>
      <c r="D1070" t="str">
        <f t="shared" si="88"/>
        <v>COR22D1067</v>
      </c>
      <c r="E1070" s="56" t="s">
        <v>207</v>
      </c>
      <c r="F1070" s="20">
        <v>1000</v>
      </c>
      <c r="G1070" s="63" t="s">
        <v>201</v>
      </c>
      <c r="H1070" s="23" t="s">
        <v>157</v>
      </c>
      <c r="J1070" s="57" t="s">
        <v>192</v>
      </c>
      <c r="K1070" s="22" t="s">
        <v>193</v>
      </c>
      <c r="L1070" s="57" t="s">
        <v>158</v>
      </c>
      <c r="M1070" s="22">
        <v>1</v>
      </c>
      <c r="V1070" s="57" t="s">
        <v>194</v>
      </c>
      <c r="AW1070" s="22"/>
      <c r="AX1070" s="20" t="s">
        <v>23</v>
      </c>
      <c r="AY1070" s="20">
        <v>10</v>
      </c>
      <c r="AZ1070" s="20" t="s">
        <v>24</v>
      </c>
      <c r="BA1070" s="20">
        <v>90</v>
      </c>
      <c r="BD1070" s="14"/>
      <c r="BJ1070" t="s">
        <v>171</v>
      </c>
      <c r="BK1070" t="s">
        <v>166</v>
      </c>
      <c r="BN1070" s="36">
        <v>299</v>
      </c>
      <c r="BO1070" s="36">
        <v>299</v>
      </c>
      <c r="BP1070">
        <f t="shared" si="85"/>
        <v>408</v>
      </c>
      <c r="BR1070" s="38">
        <v>44733</v>
      </c>
      <c r="BS1070" s="20" t="s">
        <v>167</v>
      </c>
      <c r="BT1070" s="20" t="str">
        <f t="shared" si="84"/>
        <v>InCasa_COR22D1067</v>
      </c>
    </row>
    <row r="1071" spans="2:72" ht="18.75" customHeight="1" x14ac:dyDescent="0.25">
      <c r="B1071" s="20">
        <f t="shared" si="86"/>
        <v>1068</v>
      </c>
      <c r="C1071" s="22" t="str">
        <f t="shared" si="87"/>
        <v>In Casa #1068</v>
      </c>
      <c r="D1071" t="str">
        <f t="shared" si="88"/>
        <v>COR22D1068</v>
      </c>
      <c r="E1071" s="56" t="s">
        <v>207</v>
      </c>
      <c r="F1071" s="20">
        <v>1000</v>
      </c>
      <c r="G1071" s="63" t="s">
        <v>201</v>
      </c>
      <c r="H1071" s="23" t="s">
        <v>157</v>
      </c>
      <c r="J1071" s="57" t="s">
        <v>192</v>
      </c>
      <c r="K1071" s="22" t="s">
        <v>193</v>
      </c>
      <c r="L1071" s="57" t="s">
        <v>158</v>
      </c>
      <c r="M1071" s="22">
        <v>1</v>
      </c>
      <c r="V1071" s="57" t="s">
        <v>194</v>
      </c>
      <c r="AW1071" s="22"/>
      <c r="AX1071" s="20" t="s">
        <v>23</v>
      </c>
      <c r="AY1071" s="20">
        <v>10</v>
      </c>
      <c r="AZ1071" s="20" t="s">
        <v>24</v>
      </c>
      <c r="BA1071" s="20">
        <v>90</v>
      </c>
      <c r="BD1071" s="14"/>
      <c r="BJ1071" t="s">
        <v>171</v>
      </c>
      <c r="BK1071" t="s">
        <v>166</v>
      </c>
      <c r="BN1071" s="36">
        <v>299</v>
      </c>
      <c r="BO1071" s="36">
        <v>299</v>
      </c>
      <c r="BP1071">
        <f t="shared" si="85"/>
        <v>408</v>
      </c>
      <c r="BR1071" s="38">
        <v>44733</v>
      </c>
      <c r="BS1071" s="20" t="s">
        <v>167</v>
      </c>
      <c r="BT1071" s="20" t="str">
        <f t="shared" si="84"/>
        <v>InCasa_COR22D1068</v>
      </c>
    </row>
    <row r="1072" spans="2:72" ht="18.75" customHeight="1" x14ac:dyDescent="0.25">
      <c r="B1072" s="20">
        <f t="shared" si="86"/>
        <v>1069</v>
      </c>
      <c r="C1072" s="22" t="str">
        <f t="shared" si="87"/>
        <v>In Casa #1069</v>
      </c>
      <c r="D1072" t="str">
        <f t="shared" si="88"/>
        <v>COR22D1069</v>
      </c>
      <c r="E1072" s="56" t="s">
        <v>207</v>
      </c>
      <c r="F1072" s="20">
        <v>1000</v>
      </c>
      <c r="G1072" s="63" t="s">
        <v>201</v>
      </c>
      <c r="H1072" s="23" t="s">
        <v>157</v>
      </c>
      <c r="J1072" s="57" t="s">
        <v>192</v>
      </c>
      <c r="K1072" s="22" t="s">
        <v>193</v>
      </c>
      <c r="L1072" s="57" t="s">
        <v>158</v>
      </c>
      <c r="M1072" s="22">
        <v>1</v>
      </c>
      <c r="V1072" s="57" t="s">
        <v>194</v>
      </c>
      <c r="AW1072" s="22"/>
      <c r="AX1072" s="20" t="s">
        <v>23</v>
      </c>
      <c r="AY1072" s="20">
        <v>10</v>
      </c>
      <c r="AZ1072" s="20" t="s">
        <v>24</v>
      </c>
      <c r="BA1072" s="20">
        <v>90</v>
      </c>
      <c r="BD1072" s="14"/>
      <c r="BJ1072" t="s">
        <v>171</v>
      </c>
      <c r="BK1072" t="s">
        <v>166</v>
      </c>
      <c r="BN1072" s="36">
        <v>299</v>
      </c>
      <c r="BO1072" s="36">
        <v>299</v>
      </c>
      <c r="BP1072">
        <f t="shared" si="85"/>
        <v>408</v>
      </c>
      <c r="BR1072" s="38">
        <v>44733</v>
      </c>
      <c r="BS1072" s="20" t="s">
        <v>167</v>
      </c>
      <c r="BT1072" s="20" t="str">
        <f t="shared" si="84"/>
        <v>InCasa_COR22D1069</v>
      </c>
    </row>
    <row r="1073" spans="2:72" ht="18.75" customHeight="1" x14ac:dyDescent="0.25">
      <c r="B1073" s="20">
        <f t="shared" si="86"/>
        <v>1070</v>
      </c>
      <c r="C1073" s="22" t="str">
        <f t="shared" si="87"/>
        <v>In Casa #1070</v>
      </c>
      <c r="D1073" t="str">
        <f t="shared" si="88"/>
        <v>COR22D1070</v>
      </c>
      <c r="E1073" s="56" t="s">
        <v>207</v>
      </c>
      <c r="F1073" s="20">
        <v>1000</v>
      </c>
      <c r="G1073" s="63" t="s">
        <v>201</v>
      </c>
      <c r="H1073" s="23" t="s">
        <v>157</v>
      </c>
      <c r="J1073" s="57" t="s">
        <v>192</v>
      </c>
      <c r="K1073" s="22" t="s">
        <v>193</v>
      </c>
      <c r="L1073" s="57" t="s">
        <v>158</v>
      </c>
      <c r="M1073" s="22">
        <v>1</v>
      </c>
      <c r="V1073" s="57" t="s">
        <v>194</v>
      </c>
      <c r="AW1073" s="22"/>
      <c r="AX1073" s="20" t="s">
        <v>23</v>
      </c>
      <c r="AY1073" s="20">
        <v>10</v>
      </c>
      <c r="AZ1073" s="20" t="s">
        <v>24</v>
      </c>
      <c r="BA1073" s="20">
        <v>90</v>
      </c>
      <c r="BD1073" s="14"/>
      <c r="BJ1073" t="s">
        <v>171</v>
      </c>
      <c r="BK1073" t="s">
        <v>166</v>
      </c>
      <c r="BN1073" s="36">
        <v>299</v>
      </c>
      <c r="BO1073" s="36">
        <v>299</v>
      </c>
      <c r="BP1073">
        <f t="shared" si="85"/>
        <v>408</v>
      </c>
      <c r="BR1073" s="38">
        <v>44733</v>
      </c>
      <c r="BS1073" s="20" t="s">
        <v>167</v>
      </c>
      <c r="BT1073" s="20" t="str">
        <f t="shared" si="84"/>
        <v>InCasa_COR22D1070</v>
      </c>
    </row>
    <row r="1074" spans="2:72" ht="18.75" customHeight="1" x14ac:dyDescent="0.25">
      <c r="B1074" s="20">
        <f t="shared" si="86"/>
        <v>1071</v>
      </c>
      <c r="C1074" s="22" t="str">
        <f t="shared" si="87"/>
        <v>In Casa #1071</v>
      </c>
      <c r="D1074" t="str">
        <f t="shared" si="88"/>
        <v>COR22D1071</v>
      </c>
      <c r="E1074" s="56" t="s">
        <v>207</v>
      </c>
      <c r="F1074" s="20">
        <v>1000</v>
      </c>
      <c r="G1074" s="63" t="s">
        <v>201</v>
      </c>
      <c r="H1074" s="23" t="s">
        <v>157</v>
      </c>
      <c r="J1074" s="57" t="s">
        <v>192</v>
      </c>
      <c r="K1074" s="22" t="s">
        <v>193</v>
      </c>
      <c r="L1074" s="57" t="s">
        <v>158</v>
      </c>
      <c r="M1074" s="22">
        <v>1</v>
      </c>
      <c r="V1074" s="57" t="s">
        <v>194</v>
      </c>
      <c r="AW1074" s="22"/>
      <c r="AX1074" s="20" t="s">
        <v>23</v>
      </c>
      <c r="AY1074" s="20">
        <v>10</v>
      </c>
      <c r="AZ1074" s="20" t="s">
        <v>24</v>
      </c>
      <c r="BA1074" s="20">
        <v>90</v>
      </c>
      <c r="BD1074" s="14"/>
      <c r="BJ1074" t="s">
        <v>171</v>
      </c>
      <c r="BK1074" t="s">
        <v>166</v>
      </c>
      <c r="BN1074" s="36">
        <v>299</v>
      </c>
      <c r="BO1074" s="36">
        <v>299</v>
      </c>
      <c r="BP1074">
        <f t="shared" si="85"/>
        <v>408</v>
      </c>
      <c r="BR1074" s="38">
        <v>44733</v>
      </c>
      <c r="BS1074" s="20" t="s">
        <v>167</v>
      </c>
      <c r="BT1074" s="20" t="str">
        <f t="shared" si="84"/>
        <v>InCasa_COR22D1071</v>
      </c>
    </row>
    <row r="1075" spans="2:72" ht="18.75" customHeight="1" x14ac:dyDescent="0.25">
      <c r="B1075" s="20">
        <f t="shared" si="86"/>
        <v>1072</v>
      </c>
      <c r="C1075" s="22" t="str">
        <f t="shared" si="87"/>
        <v>In Casa #1072</v>
      </c>
      <c r="D1075" t="str">
        <f t="shared" si="88"/>
        <v>COR22D1072</v>
      </c>
      <c r="E1075" s="56" t="s">
        <v>207</v>
      </c>
      <c r="F1075" s="20">
        <v>1000</v>
      </c>
      <c r="G1075" s="63" t="s">
        <v>201</v>
      </c>
      <c r="H1075" s="23" t="s">
        <v>157</v>
      </c>
      <c r="J1075" s="57" t="s">
        <v>192</v>
      </c>
      <c r="K1075" s="22" t="s">
        <v>193</v>
      </c>
      <c r="L1075" s="57" t="s">
        <v>158</v>
      </c>
      <c r="M1075" s="22">
        <v>1</v>
      </c>
      <c r="V1075" s="57" t="s">
        <v>194</v>
      </c>
      <c r="AW1075" s="22"/>
      <c r="AX1075" s="20" t="s">
        <v>23</v>
      </c>
      <c r="AY1075" s="20">
        <v>10</v>
      </c>
      <c r="AZ1075" s="20" t="s">
        <v>24</v>
      </c>
      <c r="BA1075" s="20">
        <v>90</v>
      </c>
      <c r="BD1075" s="14"/>
      <c r="BJ1075" t="s">
        <v>171</v>
      </c>
      <c r="BK1075" t="s">
        <v>166</v>
      </c>
      <c r="BN1075" s="36">
        <v>299</v>
      </c>
      <c r="BO1075" s="36">
        <v>299</v>
      </c>
      <c r="BP1075">
        <f t="shared" si="85"/>
        <v>408</v>
      </c>
      <c r="BR1075" s="38">
        <v>44733</v>
      </c>
      <c r="BS1075" s="20" t="s">
        <v>167</v>
      </c>
      <c r="BT1075" s="20" t="str">
        <f t="shared" si="84"/>
        <v>InCasa_COR22D1072</v>
      </c>
    </row>
    <row r="1076" spans="2:72" ht="18.75" customHeight="1" x14ac:dyDescent="0.25">
      <c r="B1076" s="20">
        <f t="shared" si="86"/>
        <v>1073</v>
      </c>
      <c r="C1076" s="22" t="str">
        <f t="shared" si="87"/>
        <v>In Casa #1073</v>
      </c>
      <c r="D1076" t="str">
        <f t="shared" si="88"/>
        <v>COR22D1073</v>
      </c>
      <c r="E1076" s="56" t="s">
        <v>207</v>
      </c>
      <c r="F1076" s="20">
        <v>1000</v>
      </c>
      <c r="G1076" s="63" t="s">
        <v>201</v>
      </c>
      <c r="H1076" s="23" t="s">
        <v>157</v>
      </c>
      <c r="J1076" s="57" t="s">
        <v>192</v>
      </c>
      <c r="K1076" s="22" t="s">
        <v>193</v>
      </c>
      <c r="L1076" s="57" t="s">
        <v>158</v>
      </c>
      <c r="M1076" s="22">
        <v>1</v>
      </c>
      <c r="V1076" s="57" t="s">
        <v>194</v>
      </c>
      <c r="AW1076" s="22"/>
      <c r="AX1076" s="20" t="s">
        <v>23</v>
      </c>
      <c r="AY1076" s="20">
        <v>10</v>
      </c>
      <c r="AZ1076" s="20" t="s">
        <v>24</v>
      </c>
      <c r="BA1076" s="20">
        <v>90</v>
      </c>
      <c r="BD1076" s="14"/>
      <c r="BJ1076" t="s">
        <v>171</v>
      </c>
      <c r="BK1076" t="s">
        <v>166</v>
      </c>
      <c r="BN1076" s="36">
        <v>299</v>
      </c>
      <c r="BO1076" s="36">
        <v>299</v>
      </c>
      <c r="BP1076">
        <f t="shared" si="85"/>
        <v>408</v>
      </c>
      <c r="BR1076" s="38">
        <v>44733</v>
      </c>
      <c r="BS1076" s="20" t="s">
        <v>167</v>
      </c>
      <c r="BT1076" s="20" t="str">
        <f t="shared" si="84"/>
        <v>InCasa_COR22D1073</v>
      </c>
    </row>
    <row r="1077" spans="2:72" ht="18.75" customHeight="1" x14ac:dyDescent="0.25">
      <c r="B1077" s="20">
        <f t="shared" si="86"/>
        <v>1074</v>
      </c>
      <c r="C1077" s="22" t="str">
        <f t="shared" si="87"/>
        <v>In Casa #1074</v>
      </c>
      <c r="D1077" t="str">
        <f t="shared" si="88"/>
        <v>COR22D1074</v>
      </c>
      <c r="E1077" s="56" t="s">
        <v>207</v>
      </c>
      <c r="F1077" s="20">
        <v>1000</v>
      </c>
      <c r="G1077" s="63" t="s">
        <v>201</v>
      </c>
      <c r="H1077" s="23" t="s">
        <v>157</v>
      </c>
      <c r="J1077" s="57" t="s">
        <v>192</v>
      </c>
      <c r="K1077" s="22" t="s">
        <v>193</v>
      </c>
      <c r="L1077" s="57" t="s">
        <v>158</v>
      </c>
      <c r="M1077" s="22">
        <v>1</v>
      </c>
      <c r="V1077" s="57" t="s">
        <v>194</v>
      </c>
      <c r="AW1077" s="22"/>
      <c r="AX1077" s="20" t="s">
        <v>23</v>
      </c>
      <c r="AY1077" s="20">
        <v>10</v>
      </c>
      <c r="AZ1077" s="20" t="s">
        <v>24</v>
      </c>
      <c r="BA1077" s="20">
        <v>90</v>
      </c>
      <c r="BD1077" s="14"/>
      <c r="BJ1077" t="s">
        <v>171</v>
      </c>
      <c r="BK1077" t="s">
        <v>166</v>
      </c>
      <c r="BN1077" s="36">
        <v>299</v>
      </c>
      <c r="BO1077" s="36">
        <v>299</v>
      </c>
      <c r="BP1077">
        <f t="shared" si="85"/>
        <v>408</v>
      </c>
      <c r="BR1077" s="38">
        <v>44733</v>
      </c>
      <c r="BS1077" s="20" t="s">
        <v>167</v>
      </c>
      <c r="BT1077" s="20" t="str">
        <f t="shared" si="84"/>
        <v>InCasa_COR22D1074</v>
      </c>
    </row>
    <row r="1078" spans="2:72" ht="18.75" customHeight="1" x14ac:dyDescent="0.25">
      <c r="B1078" s="20">
        <f t="shared" si="86"/>
        <v>1075</v>
      </c>
      <c r="C1078" s="22" t="str">
        <f t="shared" si="87"/>
        <v>In Casa #1075</v>
      </c>
      <c r="D1078" t="str">
        <f t="shared" si="88"/>
        <v>COR22D1075</v>
      </c>
      <c r="E1078" s="56" t="s">
        <v>207</v>
      </c>
      <c r="F1078" s="20">
        <v>1000</v>
      </c>
      <c r="G1078" s="63" t="s">
        <v>201</v>
      </c>
      <c r="H1078" s="23" t="s">
        <v>157</v>
      </c>
      <c r="J1078" s="57" t="s">
        <v>192</v>
      </c>
      <c r="K1078" s="22" t="s">
        <v>193</v>
      </c>
      <c r="L1078" s="57" t="s">
        <v>158</v>
      </c>
      <c r="M1078" s="22">
        <v>1</v>
      </c>
      <c r="V1078" s="57" t="s">
        <v>194</v>
      </c>
      <c r="AW1078" s="22"/>
      <c r="AX1078" s="20" t="s">
        <v>23</v>
      </c>
      <c r="AY1078" s="20">
        <v>10</v>
      </c>
      <c r="AZ1078" s="20" t="s">
        <v>24</v>
      </c>
      <c r="BA1078" s="20">
        <v>90</v>
      </c>
      <c r="BD1078" s="14"/>
      <c r="BJ1078" t="s">
        <v>171</v>
      </c>
      <c r="BK1078" t="s">
        <v>166</v>
      </c>
      <c r="BN1078" s="36">
        <v>299</v>
      </c>
      <c r="BO1078" s="36">
        <v>299</v>
      </c>
      <c r="BP1078">
        <f t="shared" si="85"/>
        <v>408</v>
      </c>
      <c r="BR1078" s="38">
        <v>44733</v>
      </c>
      <c r="BS1078" s="20" t="s">
        <v>167</v>
      </c>
      <c r="BT1078" s="20" t="str">
        <f t="shared" si="84"/>
        <v>InCasa_COR22D1075</v>
      </c>
    </row>
    <row r="1079" spans="2:72" ht="18.75" customHeight="1" x14ac:dyDescent="0.25">
      <c r="B1079" s="20">
        <f t="shared" si="86"/>
        <v>1076</v>
      </c>
      <c r="C1079" s="22" t="str">
        <f t="shared" si="87"/>
        <v>In Casa #1076</v>
      </c>
      <c r="D1079" t="str">
        <f t="shared" si="88"/>
        <v>COR22D1076</v>
      </c>
      <c r="E1079" s="56" t="s">
        <v>207</v>
      </c>
      <c r="F1079" s="20">
        <v>1000</v>
      </c>
      <c r="G1079" s="63" t="s">
        <v>201</v>
      </c>
      <c r="H1079" s="23" t="s">
        <v>157</v>
      </c>
      <c r="J1079" s="57" t="s">
        <v>192</v>
      </c>
      <c r="K1079" s="22" t="s">
        <v>193</v>
      </c>
      <c r="L1079" s="57" t="s">
        <v>158</v>
      </c>
      <c r="M1079" s="22">
        <v>1</v>
      </c>
      <c r="V1079" s="57" t="s">
        <v>194</v>
      </c>
      <c r="AW1079" s="22"/>
      <c r="AX1079" s="20" t="s">
        <v>23</v>
      </c>
      <c r="AY1079" s="20">
        <v>10</v>
      </c>
      <c r="AZ1079" s="20" t="s">
        <v>24</v>
      </c>
      <c r="BA1079" s="20">
        <v>90</v>
      </c>
      <c r="BD1079" s="14"/>
      <c r="BJ1079" t="s">
        <v>171</v>
      </c>
      <c r="BK1079" t="s">
        <v>166</v>
      </c>
      <c r="BN1079" s="36">
        <v>299</v>
      </c>
      <c r="BO1079" s="36">
        <v>299</v>
      </c>
      <c r="BP1079">
        <f t="shared" si="85"/>
        <v>408</v>
      </c>
      <c r="BR1079" s="38">
        <v>44733</v>
      </c>
      <c r="BS1079" s="20" t="s">
        <v>167</v>
      </c>
      <c r="BT1079" s="20" t="str">
        <f t="shared" si="84"/>
        <v>InCasa_COR22D1076</v>
      </c>
    </row>
    <row r="1080" spans="2:72" ht="18.75" customHeight="1" x14ac:dyDescent="0.25">
      <c r="B1080" s="20">
        <f t="shared" si="86"/>
        <v>1077</v>
      </c>
      <c r="C1080" s="22" t="str">
        <f t="shared" si="87"/>
        <v>In Casa #1077</v>
      </c>
      <c r="D1080" t="str">
        <f t="shared" si="88"/>
        <v>COR22D1077</v>
      </c>
      <c r="E1080" s="56" t="s">
        <v>207</v>
      </c>
      <c r="F1080" s="20">
        <v>1000</v>
      </c>
      <c r="G1080" s="63" t="s">
        <v>201</v>
      </c>
      <c r="H1080" s="23" t="s">
        <v>157</v>
      </c>
      <c r="J1080" s="57" t="s">
        <v>192</v>
      </c>
      <c r="K1080" s="22" t="s">
        <v>193</v>
      </c>
      <c r="L1080" s="57" t="s">
        <v>158</v>
      </c>
      <c r="M1080" s="22">
        <v>1</v>
      </c>
      <c r="V1080" s="57" t="s">
        <v>194</v>
      </c>
      <c r="AW1080" s="22"/>
      <c r="AX1080" s="20" t="s">
        <v>23</v>
      </c>
      <c r="AY1080" s="20">
        <v>10</v>
      </c>
      <c r="AZ1080" s="20" t="s">
        <v>24</v>
      </c>
      <c r="BA1080" s="20">
        <v>90</v>
      </c>
      <c r="BD1080" s="14"/>
      <c r="BJ1080" t="s">
        <v>171</v>
      </c>
      <c r="BK1080" t="s">
        <v>166</v>
      </c>
      <c r="BN1080" s="36">
        <v>299</v>
      </c>
      <c r="BO1080" s="36">
        <v>299</v>
      </c>
      <c r="BP1080">
        <f t="shared" si="85"/>
        <v>408</v>
      </c>
      <c r="BR1080" s="38">
        <v>44733</v>
      </c>
      <c r="BS1080" s="20" t="s">
        <v>167</v>
      </c>
      <c r="BT1080" s="20" t="str">
        <f t="shared" si="84"/>
        <v>InCasa_COR22D1077</v>
      </c>
    </row>
    <row r="1081" spans="2:72" ht="18.75" customHeight="1" x14ac:dyDescent="0.25">
      <c r="B1081" s="20">
        <f t="shared" si="86"/>
        <v>1078</v>
      </c>
      <c r="C1081" s="22" t="str">
        <f t="shared" si="87"/>
        <v>In Casa #1078</v>
      </c>
      <c r="D1081" t="str">
        <f t="shared" si="88"/>
        <v>COR22D1078</v>
      </c>
      <c r="E1081" s="56" t="s">
        <v>207</v>
      </c>
      <c r="F1081" s="20">
        <v>1000</v>
      </c>
      <c r="G1081" s="63" t="s">
        <v>201</v>
      </c>
      <c r="H1081" s="23" t="s">
        <v>157</v>
      </c>
      <c r="J1081" s="57" t="s">
        <v>192</v>
      </c>
      <c r="K1081" s="22" t="s">
        <v>193</v>
      </c>
      <c r="L1081" s="57" t="s">
        <v>158</v>
      </c>
      <c r="M1081" s="22">
        <v>1</v>
      </c>
      <c r="V1081" s="57" t="s">
        <v>194</v>
      </c>
      <c r="AW1081" s="22"/>
      <c r="AX1081" s="20" t="s">
        <v>23</v>
      </c>
      <c r="AY1081" s="20">
        <v>10</v>
      </c>
      <c r="AZ1081" s="20" t="s">
        <v>24</v>
      </c>
      <c r="BA1081" s="20">
        <v>90</v>
      </c>
      <c r="BD1081" s="14"/>
      <c r="BJ1081" t="s">
        <v>171</v>
      </c>
      <c r="BK1081" t="s">
        <v>166</v>
      </c>
      <c r="BN1081" s="36">
        <v>299</v>
      </c>
      <c r="BO1081" s="36">
        <v>299</v>
      </c>
      <c r="BP1081">
        <f t="shared" si="85"/>
        <v>408</v>
      </c>
      <c r="BR1081" s="38">
        <v>44733</v>
      </c>
      <c r="BS1081" s="20" t="s">
        <v>167</v>
      </c>
      <c r="BT1081" s="20" t="str">
        <f t="shared" si="84"/>
        <v>InCasa_COR22D1078</v>
      </c>
    </row>
    <row r="1082" spans="2:72" ht="18.75" customHeight="1" x14ac:dyDescent="0.25">
      <c r="B1082" s="20">
        <f t="shared" si="86"/>
        <v>1079</v>
      </c>
      <c r="C1082" s="22" t="str">
        <f t="shared" si="87"/>
        <v>In Casa #1079</v>
      </c>
      <c r="D1082" t="str">
        <f t="shared" si="88"/>
        <v>COR22D1079</v>
      </c>
      <c r="E1082" s="56" t="s">
        <v>207</v>
      </c>
      <c r="F1082" s="20">
        <v>1000</v>
      </c>
      <c r="G1082" s="63" t="s">
        <v>201</v>
      </c>
      <c r="H1082" s="23" t="s">
        <v>157</v>
      </c>
      <c r="J1082" s="57" t="s">
        <v>192</v>
      </c>
      <c r="K1082" s="22" t="s">
        <v>193</v>
      </c>
      <c r="L1082" s="57" t="s">
        <v>158</v>
      </c>
      <c r="M1082" s="22">
        <v>1</v>
      </c>
      <c r="V1082" s="57" t="s">
        <v>194</v>
      </c>
      <c r="AW1082" s="22"/>
      <c r="AX1082" s="20" t="s">
        <v>23</v>
      </c>
      <c r="AY1082" s="20">
        <v>10</v>
      </c>
      <c r="AZ1082" s="20" t="s">
        <v>24</v>
      </c>
      <c r="BA1082" s="20">
        <v>90</v>
      </c>
      <c r="BD1082" s="14"/>
      <c r="BJ1082" t="s">
        <v>171</v>
      </c>
      <c r="BK1082" t="s">
        <v>166</v>
      </c>
      <c r="BN1082" s="36">
        <v>299</v>
      </c>
      <c r="BO1082" s="36">
        <v>299</v>
      </c>
      <c r="BP1082">
        <f t="shared" si="85"/>
        <v>408</v>
      </c>
      <c r="BR1082" s="38">
        <v>44733</v>
      </c>
      <c r="BS1082" s="20" t="s">
        <v>167</v>
      </c>
      <c r="BT1082" s="20" t="str">
        <f t="shared" si="84"/>
        <v>InCasa_COR22D1079</v>
      </c>
    </row>
    <row r="1083" spans="2:72" ht="18.75" customHeight="1" x14ac:dyDescent="0.25">
      <c r="B1083" s="20">
        <f t="shared" si="86"/>
        <v>1080</v>
      </c>
      <c r="C1083" s="22" t="str">
        <f t="shared" si="87"/>
        <v>In Casa #1080</v>
      </c>
      <c r="D1083" t="str">
        <f t="shared" si="88"/>
        <v>COR22D1080</v>
      </c>
      <c r="E1083" s="56" t="s">
        <v>207</v>
      </c>
      <c r="F1083" s="20">
        <v>1000</v>
      </c>
      <c r="G1083" s="63" t="s">
        <v>201</v>
      </c>
      <c r="H1083" s="23" t="s">
        <v>157</v>
      </c>
      <c r="J1083" s="57" t="s">
        <v>192</v>
      </c>
      <c r="K1083" s="22" t="s">
        <v>193</v>
      </c>
      <c r="L1083" s="57" t="s">
        <v>158</v>
      </c>
      <c r="M1083" s="22">
        <v>1</v>
      </c>
      <c r="V1083" s="57" t="s">
        <v>194</v>
      </c>
      <c r="AW1083" s="22"/>
      <c r="AX1083" s="20" t="s">
        <v>23</v>
      </c>
      <c r="AY1083" s="20">
        <v>10</v>
      </c>
      <c r="AZ1083" s="20" t="s">
        <v>24</v>
      </c>
      <c r="BA1083" s="20">
        <v>90</v>
      </c>
      <c r="BD1083" s="14"/>
      <c r="BJ1083" t="s">
        <v>171</v>
      </c>
      <c r="BK1083" t="s">
        <v>166</v>
      </c>
      <c r="BN1083" s="36">
        <v>299</v>
      </c>
      <c r="BO1083" s="36">
        <v>299</v>
      </c>
      <c r="BP1083">
        <f t="shared" si="85"/>
        <v>408</v>
      </c>
      <c r="BR1083" s="38">
        <v>44733</v>
      </c>
      <c r="BS1083" s="20" t="s">
        <v>167</v>
      </c>
      <c r="BT1083" s="20" t="str">
        <f t="shared" si="84"/>
        <v>InCasa_COR22D1080</v>
      </c>
    </row>
    <row r="1084" spans="2:72" ht="18.75" customHeight="1" x14ac:dyDescent="0.25">
      <c r="B1084" s="20">
        <f t="shared" si="86"/>
        <v>1081</v>
      </c>
      <c r="C1084" s="22" t="str">
        <f t="shared" si="87"/>
        <v>In Casa #1081</v>
      </c>
      <c r="D1084" t="str">
        <f t="shared" si="88"/>
        <v>COR22D1081</v>
      </c>
      <c r="E1084" s="56" t="s">
        <v>207</v>
      </c>
      <c r="F1084" s="20">
        <v>1000</v>
      </c>
      <c r="G1084" s="63" t="s">
        <v>201</v>
      </c>
      <c r="H1084" s="23" t="s">
        <v>157</v>
      </c>
      <c r="J1084" s="57" t="s">
        <v>192</v>
      </c>
      <c r="K1084" s="22" t="s">
        <v>193</v>
      </c>
      <c r="L1084" s="57" t="s">
        <v>158</v>
      </c>
      <c r="M1084" s="22">
        <v>1</v>
      </c>
      <c r="V1084" s="57" t="s">
        <v>194</v>
      </c>
      <c r="AW1084" s="22"/>
      <c r="AX1084" s="20" t="s">
        <v>23</v>
      </c>
      <c r="AY1084" s="20">
        <v>10</v>
      </c>
      <c r="AZ1084" s="20" t="s">
        <v>24</v>
      </c>
      <c r="BA1084" s="20">
        <v>90</v>
      </c>
      <c r="BD1084" s="14"/>
      <c r="BJ1084" t="s">
        <v>171</v>
      </c>
      <c r="BK1084" t="s">
        <v>166</v>
      </c>
      <c r="BN1084" s="36">
        <v>299</v>
      </c>
      <c r="BO1084" s="36">
        <v>299</v>
      </c>
      <c r="BP1084">
        <f t="shared" si="85"/>
        <v>408</v>
      </c>
      <c r="BR1084" s="38">
        <v>44733</v>
      </c>
      <c r="BS1084" s="20" t="s">
        <v>167</v>
      </c>
      <c r="BT1084" s="20" t="str">
        <f t="shared" si="84"/>
        <v>InCasa_COR22D1081</v>
      </c>
    </row>
    <row r="1085" spans="2:72" ht="18.75" customHeight="1" x14ac:dyDescent="0.25">
      <c r="B1085" s="20">
        <f t="shared" si="86"/>
        <v>1082</v>
      </c>
      <c r="C1085" s="22" t="str">
        <f t="shared" si="87"/>
        <v>In Casa #1082</v>
      </c>
      <c r="D1085" t="str">
        <f t="shared" si="88"/>
        <v>COR22D1082</v>
      </c>
      <c r="E1085" s="56" t="s">
        <v>207</v>
      </c>
      <c r="F1085" s="20">
        <v>1000</v>
      </c>
      <c r="G1085" s="63" t="s">
        <v>201</v>
      </c>
      <c r="H1085" s="23" t="s">
        <v>157</v>
      </c>
      <c r="J1085" s="57" t="s">
        <v>192</v>
      </c>
      <c r="K1085" s="22" t="s">
        <v>193</v>
      </c>
      <c r="L1085" s="57" t="s">
        <v>158</v>
      </c>
      <c r="M1085" s="22">
        <v>1</v>
      </c>
      <c r="V1085" s="57" t="s">
        <v>194</v>
      </c>
      <c r="AW1085" s="22"/>
      <c r="AX1085" s="20" t="s">
        <v>23</v>
      </c>
      <c r="AY1085" s="20">
        <v>10</v>
      </c>
      <c r="AZ1085" s="20" t="s">
        <v>24</v>
      </c>
      <c r="BA1085" s="20">
        <v>90</v>
      </c>
      <c r="BD1085" s="14"/>
      <c r="BJ1085" t="s">
        <v>171</v>
      </c>
      <c r="BK1085" t="s">
        <v>166</v>
      </c>
      <c r="BN1085" s="36">
        <v>299</v>
      </c>
      <c r="BO1085" s="36">
        <v>299</v>
      </c>
      <c r="BP1085">
        <f t="shared" si="85"/>
        <v>408</v>
      </c>
      <c r="BR1085" s="38">
        <v>44733</v>
      </c>
      <c r="BS1085" s="20" t="s">
        <v>167</v>
      </c>
      <c r="BT1085" s="20" t="str">
        <f t="shared" si="84"/>
        <v>InCasa_COR22D1082</v>
      </c>
    </row>
    <row r="1086" spans="2:72" ht="18.75" customHeight="1" x14ac:dyDescent="0.25">
      <c r="B1086" s="20">
        <f t="shared" si="86"/>
        <v>1083</v>
      </c>
      <c r="C1086" s="22" t="str">
        <f t="shared" si="87"/>
        <v>In Casa #1083</v>
      </c>
      <c r="D1086" t="str">
        <f t="shared" si="88"/>
        <v>COR22D1083</v>
      </c>
      <c r="E1086" s="56" t="s">
        <v>207</v>
      </c>
      <c r="F1086" s="20">
        <v>1000</v>
      </c>
      <c r="G1086" s="63" t="s">
        <v>201</v>
      </c>
      <c r="H1086" s="23" t="s">
        <v>157</v>
      </c>
      <c r="J1086" s="57" t="s">
        <v>192</v>
      </c>
      <c r="K1086" s="22" t="s">
        <v>193</v>
      </c>
      <c r="L1086" s="57" t="s">
        <v>158</v>
      </c>
      <c r="M1086" s="22">
        <v>1</v>
      </c>
      <c r="V1086" s="57" t="s">
        <v>194</v>
      </c>
      <c r="AW1086" s="22"/>
      <c r="AX1086" s="20" t="s">
        <v>23</v>
      </c>
      <c r="AY1086" s="20">
        <v>10</v>
      </c>
      <c r="AZ1086" s="20" t="s">
        <v>24</v>
      </c>
      <c r="BA1086" s="20">
        <v>90</v>
      </c>
      <c r="BD1086" s="14"/>
      <c r="BJ1086" t="s">
        <v>171</v>
      </c>
      <c r="BK1086" t="s">
        <v>166</v>
      </c>
      <c r="BN1086" s="36">
        <v>299</v>
      </c>
      <c r="BO1086" s="36">
        <v>299</v>
      </c>
      <c r="BP1086">
        <f t="shared" si="85"/>
        <v>408</v>
      </c>
      <c r="BR1086" s="38">
        <v>44733</v>
      </c>
      <c r="BS1086" s="20" t="s">
        <v>167</v>
      </c>
      <c r="BT1086" s="20" t="str">
        <f t="shared" si="84"/>
        <v>InCasa_COR22D1083</v>
      </c>
    </row>
    <row r="1087" spans="2:72" ht="18.75" customHeight="1" x14ac:dyDescent="0.25">
      <c r="B1087" s="20">
        <f t="shared" si="86"/>
        <v>1084</v>
      </c>
      <c r="C1087" s="22" t="str">
        <f t="shared" si="87"/>
        <v>In Casa #1084</v>
      </c>
      <c r="D1087" t="str">
        <f t="shared" si="88"/>
        <v>COR22D1084</v>
      </c>
      <c r="E1087" s="56" t="s">
        <v>207</v>
      </c>
      <c r="F1087" s="20">
        <v>1000</v>
      </c>
      <c r="G1087" s="63" t="s">
        <v>201</v>
      </c>
      <c r="H1087" s="23" t="s">
        <v>157</v>
      </c>
      <c r="J1087" s="57" t="s">
        <v>192</v>
      </c>
      <c r="K1087" s="22" t="s">
        <v>193</v>
      </c>
      <c r="L1087" s="57" t="s">
        <v>158</v>
      </c>
      <c r="M1087" s="22">
        <v>1</v>
      </c>
      <c r="V1087" s="57" t="s">
        <v>194</v>
      </c>
      <c r="AW1087" s="22"/>
      <c r="AX1087" s="20" t="s">
        <v>23</v>
      </c>
      <c r="AY1087" s="20">
        <v>10</v>
      </c>
      <c r="AZ1087" s="20" t="s">
        <v>24</v>
      </c>
      <c r="BA1087" s="20">
        <v>90</v>
      </c>
      <c r="BD1087" s="14"/>
      <c r="BJ1087" t="s">
        <v>171</v>
      </c>
      <c r="BK1087" t="s">
        <v>166</v>
      </c>
      <c r="BN1087" s="36">
        <v>299</v>
      </c>
      <c r="BO1087" s="36">
        <v>299</v>
      </c>
      <c r="BP1087">
        <f t="shared" si="85"/>
        <v>408</v>
      </c>
      <c r="BR1087" s="38">
        <v>44733</v>
      </c>
      <c r="BS1087" s="20" t="s">
        <v>167</v>
      </c>
      <c r="BT1087" s="20" t="str">
        <f t="shared" si="84"/>
        <v>InCasa_COR22D1084</v>
      </c>
    </row>
    <row r="1088" spans="2:72" ht="18.75" customHeight="1" x14ac:dyDescent="0.25">
      <c r="B1088" s="20">
        <f t="shared" si="86"/>
        <v>1085</v>
      </c>
      <c r="C1088" s="22" t="str">
        <f t="shared" si="87"/>
        <v>In Casa #1085</v>
      </c>
      <c r="D1088" t="str">
        <f t="shared" si="88"/>
        <v>COR22D1085</v>
      </c>
      <c r="E1088" s="56" t="s">
        <v>207</v>
      </c>
      <c r="F1088" s="20">
        <v>1000</v>
      </c>
      <c r="G1088" s="63" t="s">
        <v>201</v>
      </c>
      <c r="H1088" s="23" t="s">
        <v>157</v>
      </c>
      <c r="J1088" s="57" t="s">
        <v>192</v>
      </c>
      <c r="K1088" s="22" t="s">
        <v>193</v>
      </c>
      <c r="L1088" s="57" t="s">
        <v>158</v>
      </c>
      <c r="M1088" s="22">
        <v>1</v>
      </c>
      <c r="V1088" s="57" t="s">
        <v>194</v>
      </c>
      <c r="AW1088" s="22"/>
      <c r="AX1088" s="20" t="s">
        <v>23</v>
      </c>
      <c r="AY1088" s="20">
        <v>10</v>
      </c>
      <c r="AZ1088" s="20" t="s">
        <v>24</v>
      </c>
      <c r="BA1088" s="20">
        <v>90</v>
      </c>
      <c r="BD1088" s="14"/>
      <c r="BJ1088" t="s">
        <v>171</v>
      </c>
      <c r="BK1088" t="s">
        <v>166</v>
      </c>
      <c r="BN1088" s="36">
        <v>299</v>
      </c>
      <c r="BO1088" s="36">
        <v>299</v>
      </c>
      <c r="BP1088">
        <f t="shared" si="85"/>
        <v>408</v>
      </c>
      <c r="BR1088" s="38">
        <v>44733</v>
      </c>
      <c r="BS1088" s="20" t="s">
        <v>167</v>
      </c>
      <c r="BT1088" s="20" t="str">
        <f t="shared" si="84"/>
        <v>InCasa_COR22D1085</v>
      </c>
    </row>
    <row r="1089" spans="2:72" ht="18.75" customHeight="1" x14ac:dyDescent="0.25">
      <c r="B1089" s="20">
        <f t="shared" si="86"/>
        <v>1086</v>
      </c>
      <c r="C1089" s="22" t="str">
        <f t="shared" si="87"/>
        <v>In Casa #1086</v>
      </c>
      <c r="D1089" t="str">
        <f t="shared" si="88"/>
        <v>COR22D1086</v>
      </c>
      <c r="E1089" s="56" t="s">
        <v>207</v>
      </c>
      <c r="F1089" s="20">
        <v>1000</v>
      </c>
      <c r="G1089" s="63" t="s">
        <v>201</v>
      </c>
      <c r="H1089" s="23" t="s">
        <v>157</v>
      </c>
      <c r="J1089" s="57" t="s">
        <v>192</v>
      </c>
      <c r="K1089" s="22" t="s">
        <v>193</v>
      </c>
      <c r="L1089" s="57" t="s">
        <v>158</v>
      </c>
      <c r="M1089" s="22">
        <v>1</v>
      </c>
      <c r="V1089" s="57" t="s">
        <v>194</v>
      </c>
      <c r="AW1089" s="22"/>
      <c r="AX1089" s="20" t="s">
        <v>23</v>
      </c>
      <c r="AY1089" s="20">
        <v>10</v>
      </c>
      <c r="AZ1089" s="20" t="s">
        <v>24</v>
      </c>
      <c r="BA1089" s="20">
        <v>90</v>
      </c>
      <c r="BD1089" s="14"/>
      <c r="BJ1089" t="s">
        <v>171</v>
      </c>
      <c r="BK1089" t="s">
        <v>166</v>
      </c>
      <c r="BN1089" s="36">
        <v>299</v>
      </c>
      <c r="BO1089" s="36">
        <v>299</v>
      </c>
      <c r="BP1089">
        <f t="shared" si="85"/>
        <v>408</v>
      </c>
      <c r="BR1089" s="38">
        <v>44733</v>
      </c>
      <c r="BS1089" s="20" t="s">
        <v>167</v>
      </c>
      <c r="BT1089" s="20" t="str">
        <f t="shared" si="84"/>
        <v>InCasa_COR22D1086</v>
      </c>
    </row>
    <row r="1090" spans="2:72" ht="18.75" customHeight="1" x14ac:dyDescent="0.25">
      <c r="B1090" s="20">
        <f t="shared" si="86"/>
        <v>1087</v>
      </c>
      <c r="C1090" s="22" t="str">
        <f t="shared" si="87"/>
        <v>In Casa #1087</v>
      </c>
      <c r="D1090" t="str">
        <f t="shared" si="88"/>
        <v>COR22D1087</v>
      </c>
      <c r="E1090" s="56" t="s">
        <v>207</v>
      </c>
      <c r="F1090" s="20">
        <v>1000</v>
      </c>
      <c r="G1090" s="63" t="s">
        <v>201</v>
      </c>
      <c r="H1090" s="23" t="s">
        <v>157</v>
      </c>
      <c r="J1090" s="57" t="s">
        <v>192</v>
      </c>
      <c r="K1090" s="22" t="s">
        <v>193</v>
      </c>
      <c r="L1090" s="57" t="s">
        <v>158</v>
      </c>
      <c r="M1090" s="22">
        <v>1</v>
      </c>
      <c r="V1090" s="57" t="s">
        <v>194</v>
      </c>
      <c r="AW1090" s="22"/>
      <c r="AX1090" s="20" t="s">
        <v>23</v>
      </c>
      <c r="AY1090" s="20">
        <v>10</v>
      </c>
      <c r="AZ1090" s="20" t="s">
        <v>24</v>
      </c>
      <c r="BA1090" s="20">
        <v>90</v>
      </c>
      <c r="BD1090" s="14"/>
      <c r="BJ1090" t="s">
        <v>171</v>
      </c>
      <c r="BK1090" t="s">
        <v>166</v>
      </c>
      <c r="BN1090" s="36">
        <v>299</v>
      </c>
      <c r="BO1090" s="36">
        <v>299</v>
      </c>
      <c r="BP1090">
        <f t="shared" si="85"/>
        <v>408</v>
      </c>
      <c r="BR1090" s="38">
        <v>44733</v>
      </c>
      <c r="BS1090" s="20" t="s">
        <v>167</v>
      </c>
      <c r="BT1090" s="20" t="str">
        <f t="shared" si="84"/>
        <v>InCasa_COR22D1087</v>
      </c>
    </row>
    <row r="1091" spans="2:72" ht="18.75" customHeight="1" x14ac:dyDescent="0.25">
      <c r="B1091" s="20">
        <f t="shared" si="86"/>
        <v>1088</v>
      </c>
      <c r="C1091" s="22" t="str">
        <f t="shared" si="87"/>
        <v>In Casa #1088</v>
      </c>
      <c r="D1091" t="str">
        <f t="shared" si="88"/>
        <v>COR22D1088</v>
      </c>
      <c r="E1091" s="56" t="s">
        <v>207</v>
      </c>
      <c r="F1091" s="20">
        <v>1000</v>
      </c>
      <c r="G1091" s="63" t="s">
        <v>201</v>
      </c>
      <c r="H1091" s="23" t="s">
        <v>157</v>
      </c>
      <c r="J1091" s="57" t="s">
        <v>192</v>
      </c>
      <c r="K1091" s="22" t="s">
        <v>193</v>
      </c>
      <c r="L1091" s="57" t="s">
        <v>158</v>
      </c>
      <c r="M1091" s="22">
        <v>1</v>
      </c>
      <c r="V1091" s="57" t="s">
        <v>194</v>
      </c>
      <c r="AW1091" s="22"/>
      <c r="AX1091" s="20" t="s">
        <v>23</v>
      </c>
      <c r="AY1091" s="20">
        <v>10</v>
      </c>
      <c r="AZ1091" s="20" t="s">
        <v>24</v>
      </c>
      <c r="BA1091" s="20">
        <v>90</v>
      </c>
      <c r="BD1091" s="14"/>
      <c r="BJ1091" t="s">
        <v>171</v>
      </c>
      <c r="BK1091" t="s">
        <v>166</v>
      </c>
      <c r="BN1091" s="36">
        <v>299</v>
      </c>
      <c r="BO1091" s="36">
        <v>299</v>
      </c>
      <c r="BP1091">
        <f t="shared" si="85"/>
        <v>408</v>
      </c>
      <c r="BR1091" s="38">
        <v>44733</v>
      </c>
      <c r="BS1091" s="20" t="s">
        <v>167</v>
      </c>
      <c r="BT1091" s="20" t="str">
        <f t="shared" si="84"/>
        <v>InCasa_COR22D1088</v>
      </c>
    </row>
    <row r="1092" spans="2:72" ht="18.75" customHeight="1" x14ac:dyDescent="0.25">
      <c r="B1092" s="20">
        <f t="shared" si="86"/>
        <v>1089</v>
      </c>
      <c r="C1092" s="22" t="str">
        <f t="shared" si="87"/>
        <v>In Casa #1089</v>
      </c>
      <c r="D1092" t="str">
        <f t="shared" si="88"/>
        <v>COR22D1089</v>
      </c>
      <c r="E1092" s="56" t="s">
        <v>207</v>
      </c>
      <c r="F1092" s="20">
        <v>1000</v>
      </c>
      <c r="G1092" s="63" t="s">
        <v>201</v>
      </c>
      <c r="H1092" s="23" t="s">
        <v>157</v>
      </c>
      <c r="J1092" s="57" t="s">
        <v>192</v>
      </c>
      <c r="K1092" s="22" t="s">
        <v>193</v>
      </c>
      <c r="L1092" s="57" t="s">
        <v>158</v>
      </c>
      <c r="M1092" s="22">
        <v>1</v>
      </c>
      <c r="V1092" s="57" t="s">
        <v>194</v>
      </c>
      <c r="AW1092" s="22"/>
      <c r="AX1092" s="20" t="s">
        <v>23</v>
      </c>
      <c r="AY1092" s="20">
        <v>10</v>
      </c>
      <c r="AZ1092" s="20" t="s">
        <v>24</v>
      </c>
      <c r="BA1092" s="20">
        <v>90</v>
      </c>
      <c r="BD1092" s="14"/>
      <c r="BJ1092" t="s">
        <v>171</v>
      </c>
      <c r="BK1092" t="s">
        <v>166</v>
      </c>
      <c r="BN1092" s="36">
        <v>299</v>
      </c>
      <c r="BO1092" s="36">
        <v>299</v>
      </c>
      <c r="BP1092">
        <f t="shared" si="85"/>
        <v>408</v>
      </c>
      <c r="BR1092" s="38">
        <v>44733</v>
      </c>
      <c r="BS1092" s="20" t="s">
        <v>167</v>
      </c>
      <c r="BT1092" s="20" t="str">
        <f t="shared" ref="BT1092:BT1155" si="89">SUBSTITUTE(BJ1092," ","") &amp; "_" &amp; D1092</f>
        <v>InCasa_COR22D1089</v>
      </c>
    </row>
    <row r="1093" spans="2:72" ht="18.75" customHeight="1" x14ac:dyDescent="0.25">
      <c r="B1093" s="20">
        <f t="shared" si="86"/>
        <v>1090</v>
      </c>
      <c r="C1093" s="22" t="str">
        <f t="shared" si="87"/>
        <v>In Casa #1090</v>
      </c>
      <c r="D1093" t="str">
        <f t="shared" si="88"/>
        <v>COR22D1090</v>
      </c>
      <c r="E1093" s="56" t="s">
        <v>207</v>
      </c>
      <c r="F1093" s="20">
        <v>1000</v>
      </c>
      <c r="G1093" s="63" t="s">
        <v>201</v>
      </c>
      <c r="H1093" s="23" t="s">
        <v>157</v>
      </c>
      <c r="J1093" s="57" t="s">
        <v>192</v>
      </c>
      <c r="K1093" s="22" t="s">
        <v>193</v>
      </c>
      <c r="L1093" s="57" t="s">
        <v>158</v>
      </c>
      <c r="M1093" s="22">
        <v>1</v>
      </c>
      <c r="V1093" s="57" t="s">
        <v>194</v>
      </c>
      <c r="AW1093" s="22"/>
      <c r="AX1093" s="20" t="s">
        <v>23</v>
      </c>
      <c r="AY1093" s="20">
        <v>10</v>
      </c>
      <c r="AZ1093" s="20" t="s">
        <v>24</v>
      </c>
      <c r="BA1093" s="20">
        <v>90</v>
      </c>
      <c r="BD1093" s="14"/>
      <c r="BJ1093" t="s">
        <v>171</v>
      </c>
      <c r="BK1093" t="s">
        <v>166</v>
      </c>
      <c r="BN1093" s="36">
        <v>299</v>
      </c>
      <c r="BO1093" s="36">
        <v>299</v>
      </c>
      <c r="BP1093">
        <f t="shared" ref="BP1093:BP1156" si="90">24*17</f>
        <v>408</v>
      </c>
      <c r="BR1093" s="38">
        <v>44733</v>
      </c>
      <c r="BS1093" s="20" t="s">
        <v>167</v>
      </c>
      <c r="BT1093" s="20" t="str">
        <f t="shared" si="89"/>
        <v>InCasa_COR22D1090</v>
      </c>
    </row>
    <row r="1094" spans="2:72" ht="18.75" customHeight="1" x14ac:dyDescent="0.25">
      <c r="B1094" s="20">
        <f t="shared" ref="B1094:B1157" si="91">+B1093+1</f>
        <v>1091</v>
      </c>
      <c r="C1094" s="22" t="str">
        <f t="shared" si="87"/>
        <v>In Casa #1091</v>
      </c>
      <c r="D1094" t="str">
        <f t="shared" si="88"/>
        <v>COR22D1091</v>
      </c>
      <c r="E1094" s="56" t="s">
        <v>207</v>
      </c>
      <c r="F1094" s="20">
        <v>1000</v>
      </c>
      <c r="G1094" s="63" t="s">
        <v>201</v>
      </c>
      <c r="H1094" s="23" t="s">
        <v>157</v>
      </c>
      <c r="J1094" s="57" t="s">
        <v>192</v>
      </c>
      <c r="K1094" s="22" t="s">
        <v>193</v>
      </c>
      <c r="L1094" s="57" t="s">
        <v>158</v>
      </c>
      <c r="M1094" s="22">
        <v>1</v>
      </c>
      <c r="V1094" s="57" t="s">
        <v>194</v>
      </c>
      <c r="AW1094" s="22"/>
      <c r="AX1094" s="20" t="s">
        <v>23</v>
      </c>
      <c r="AY1094" s="20">
        <v>10</v>
      </c>
      <c r="AZ1094" s="20" t="s">
        <v>24</v>
      </c>
      <c r="BA1094" s="20">
        <v>90</v>
      </c>
      <c r="BD1094" s="14"/>
      <c r="BJ1094" t="s">
        <v>171</v>
      </c>
      <c r="BK1094" t="s">
        <v>166</v>
      </c>
      <c r="BN1094" s="36">
        <v>299</v>
      </c>
      <c r="BO1094" s="36">
        <v>299</v>
      </c>
      <c r="BP1094">
        <f t="shared" si="90"/>
        <v>408</v>
      </c>
      <c r="BR1094" s="38">
        <v>44733</v>
      </c>
      <c r="BS1094" s="20" t="s">
        <v>167</v>
      </c>
      <c r="BT1094" s="20" t="str">
        <f t="shared" si="89"/>
        <v>InCasa_COR22D1091</v>
      </c>
    </row>
    <row r="1095" spans="2:72" ht="18.75" customHeight="1" x14ac:dyDescent="0.25">
      <c r="B1095" s="20">
        <f t="shared" si="91"/>
        <v>1092</v>
      </c>
      <c r="C1095" s="22" t="str">
        <f t="shared" si="87"/>
        <v>In Casa #1092</v>
      </c>
      <c r="D1095" t="str">
        <f t="shared" si="88"/>
        <v>COR22D1092</v>
      </c>
      <c r="E1095" s="56" t="s">
        <v>207</v>
      </c>
      <c r="F1095" s="20">
        <v>1000</v>
      </c>
      <c r="G1095" s="63" t="s">
        <v>201</v>
      </c>
      <c r="H1095" s="23" t="s">
        <v>157</v>
      </c>
      <c r="J1095" s="57" t="s">
        <v>192</v>
      </c>
      <c r="K1095" s="22" t="s">
        <v>193</v>
      </c>
      <c r="L1095" s="57" t="s">
        <v>158</v>
      </c>
      <c r="M1095" s="22">
        <v>1</v>
      </c>
      <c r="V1095" s="57" t="s">
        <v>194</v>
      </c>
      <c r="AW1095" s="22"/>
      <c r="AX1095" s="20" t="s">
        <v>23</v>
      </c>
      <c r="AY1095" s="20">
        <v>10</v>
      </c>
      <c r="AZ1095" s="20" t="s">
        <v>24</v>
      </c>
      <c r="BA1095" s="20">
        <v>90</v>
      </c>
      <c r="BD1095" s="14"/>
      <c r="BJ1095" t="s">
        <v>171</v>
      </c>
      <c r="BK1095" t="s">
        <v>166</v>
      </c>
      <c r="BN1095" s="36">
        <v>299</v>
      </c>
      <c r="BO1095" s="36">
        <v>299</v>
      </c>
      <c r="BP1095">
        <f t="shared" si="90"/>
        <v>408</v>
      </c>
      <c r="BR1095" s="38">
        <v>44733</v>
      </c>
      <c r="BS1095" s="20" t="s">
        <v>167</v>
      </c>
      <c r="BT1095" s="20" t="str">
        <f t="shared" si="89"/>
        <v>InCasa_COR22D1092</v>
      </c>
    </row>
    <row r="1096" spans="2:72" ht="18.75" customHeight="1" x14ac:dyDescent="0.25">
      <c r="B1096" s="20">
        <f t="shared" si="91"/>
        <v>1093</v>
      </c>
      <c r="C1096" s="22" t="str">
        <f t="shared" si="87"/>
        <v>In Casa #1093</v>
      </c>
      <c r="D1096" t="str">
        <f t="shared" si="88"/>
        <v>COR22D1093</v>
      </c>
      <c r="E1096" s="56" t="s">
        <v>207</v>
      </c>
      <c r="F1096" s="20">
        <v>1000</v>
      </c>
      <c r="G1096" s="63" t="s">
        <v>201</v>
      </c>
      <c r="H1096" s="23" t="s">
        <v>157</v>
      </c>
      <c r="J1096" s="57" t="s">
        <v>192</v>
      </c>
      <c r="K1096" s="22" t="s">
        <v>193</v>
      </c>
      <c r="L1096" s="57" t="s">
        <v>158</v>
      </c>
      <c r="M1096" s="22">
        <v>1</v>
      </c>
      <c r="V1096" s="57" t="s">
        <v>194</v>
      </c>
      <c r="AW1096" s="22"/>
      <c r="AX1096" s="20" t="s">
        <v>23</v>
      </c>
      <c r="AY1096" s="20">
        <v>10</v>
      </c>
      <c r="AZ1096" s="20" t="s">
        <v>24</v>
      </c>
      <c r="BA1096" s="20">
        <v>90</v>
      </c>
      <c r="BD1096" s="14"/>
      <c r="BJ1096" t="s">
        <v>171</v>
      </c>
      <c r="BK1096" t="s">
        <v>166</v>
      </c>
      <c r="BN1096" s="36">
        <v>299</v>
      </c>
      <c r="BO1096" s="36">
        <v>299</v>
      </c>
      <c r="BP1096">
        <f t="shared" si="90"/>
        <v>408</v>
      </c>
      <c r="BR1096" s="38">
        <v>44733</v>
      </c>
      <c r="BS1096" s="20" t="s">
        <v>167</v>
      </c>
      <c r="BT1096" s="20" t="str">
        <f t="shared" si="89"/>
        <v>InCasa_COR22D1093</v>
      </c>
    </row>
    <row r="1097" spans="2:72" ht="18.75" customHeight="1" x14ac:dyDescent="0.25">
      <c r="B1097" s="20">
        <f t="shared" si="91"/>
        <v>1094</v>
      </c>
      <c r="C1097" s="22" t="str">
        <f t="shared" si="87"/>
        <v>In Casa #1094</v>
      </c>
      <c r="D1097" t="str">
        <f t="shared" si="88"/>
        <v>COR22D1094</v>
      </c>
      <c r="E1097" s="56" t="s">
        <v>207</v>
      </c>
      <c r="F1097" s="20">
        <v>1000</v>
      </c>
      <c r="G1097" s="63" t="s">
        <v>201</v>
      </c>
      <c r="H1097" s="23" t="s">
        <v>157</v>
      </c>
      <c r="J1097" s="57" t="s">
        <v>192</v>
      </c>
      <c r="K1097" s="22" t="s">
        <v>193</v>
      </c>
      <c r="L1097" s="57" t="s">
        <v>158</v>
      </c>
      <c r="M1097" s="22">
        <v>1</v>
      </c>
      <c r="V1097" s="57" t="s">
        <v>194</v>
      </c>
      <c r="AW1097" s="22"/>
      <c r="AX1097" s="20" t="s">
        <v>23</v>
      </c>
      <c r="AY1097" s="20">
        <v>10</v>
      </c>
      <c r="AZ1097" s="20" t="s">
        <v>24</v>
      </c>
      <c r="BA1097" s="20">
        <v>90</v>
      </c>
      <c r="BD1097" s="14"/>
      <c r="BJ1097" t="s">
        <v>171</v>
      </c>
      <c r="BK1097" t="s">
        <v>166</v>
      </c>
      <c r="BN1097" s="36">
        <v>299</v>
      </c>
      <c r="BO1097" s="36">
        <v>299</v>
      </c>
      <c r="BP1097">
        <f t="shared" si="90"/>
        <v>408</v>
      </c>
      <c r="BR1097" s="38">
        <v>44733</v>
      </c>
      <c r="BS1097" s="20" t="s">
        <v>167</v>
      </c>
      <c r="BT1097" s="20" t="str">
        <f t="shared" si="89"/>
        <v>InCasa_COR22D1094</v>
      </c>
    </row>
    <row r="1098" spans="2:72" ht="18.75" customHeight="1" x14ac:dyDescent="0.25">
      <c r="B1098" s="20">
        <f t="shared" si="91"/>
        <v>1095</v>
      </c>
      <c r="C1098" s="22" t="str">
        <f t="shared" si="87"/>
        <v>In Casa #1095</v>
      </c>
      <c r="D1098" t="str">
        <f t="shared" si="88"/>
        <v>COR22D1095</v>
      </c>
      <c r="E1098" s="56" t="s">
        <v>207</v>
      </c>
      <c r="F1098" s="20">
        <v>1000</v>
      </c>
      <c r="G1098" s="63" t="s">
        <v>201</v>
      </c>
      <c r="H1098" s="23" t="s">
        <v>157</v>
      </c>
      <c r="J1098" s="57" t="s">
        <v>192</v>
      </c>
      <c r="K1098" s="22" t="s">
        <v>193</v>
      </c>
      <c r="L1098" s="57" t="s">
        <v>158</v>
      </c>
      <c r="M1098" s="22">
        <v>1</v>
      </c>
      <c r="V1098" s="57" t="s">
        <v>194</v>
      </c>
      <c r="AW1098" s="22"/>
      <c r="AX1098" s="20" t="s">
        <v>23</v>
      </c>
      <c r="AY1098" s="20">
        <v>10</v>
      </c>
      <c r="AZ1098" s="20" t="s">
        <v>24</v>
      </c>
      <c r="BA1098" s="20">
        <v>90</v>
      </c>
      <c r="BD1098" s="14"/>
      <c r="BJ1098" t="s">
        <v>171</v>
      </c>
      <c r="BK1098" t="s">
        <v>166</v>
      </c>
      <c r="BN1098" s="36">
        <v>299</v>
      </c>
      <c r="BO1098" s="36">
        <v>299</v>
      </c>
      <c r="BP1098">
        <f t="shared" si="90"/>
        <v>408</v>
      </c>
      <c r="BR1098" s="38">
        <v>44733</v>
      </c>
      <c r="BS1098" s="20" t="s">
        <v>167</v>
      </c>
      <c r="BT1098" s="20" t="str">
        <f t="shared" si="89"/>
        <v>InCasa_COR22D1095</v>
      </c>
    </row>
    <row r="1099" spans="2:72" ht="18.75" customHeight="1" x14ac:dyDescent="0.25">
      <c r="B1099" s="20">
        <f t="shared" si="91"/>
        <v>1096</v>
      </c>
      <c r="C1099" s="22" t="str">
        <f t="shared" si="87"/>
        <v>In Casa #1096</v>
      </c>
      <c r="D1099" t="str">
        <f t="shared" si="88"/>
        <v>COR22D1096</v>
      </c>
      <c r="E1099" s="56" t="s">
        <v>207</v>
      </c>
      <c r="F1099" s="20">
        <v>1000</v>
      </c>
      <c r="G1099" s="63" t="s">
        <v>201</v>
      </c>
      <c r="H1099" s="23" t="s">
        <v>157</v>
      </c>
      <c r="J1099" s="57" t="s">
        <v>192</v>
      </c>
      <c r="K1099" s="22" t="s">
        <v>193</v>
      </c>
      <c r="L1099" s="57" t="s">
        <v>158</v>
      </c>
      <c r="M1099" s="22">
        <v>1</v>
      </c>
      <c r="V1099" s="57" t="s">
        <v>194</v>
      </c>
      <c r="AW1099" s="22"/>
      <c r="AX1099" s="20" t="s">
        <v>23</v>
      </c>
      <c r="AY1099" s="20">
        <v>10</v>
      </c>
      <c r="AZ1099" s="20" t="s">
        <v>24</v>
      </c>
      <c r="BA1099" s="20">
        <v>90</v>
      </c>
      <c r="BD1099" s="14"/>
      <c r="BJ1099" t="s">
        <v>171</v>
      </c>
      <c r="BK1099" t="s">
        <v>166</v>
      </c>
      <c r="BN1099" s="36">
        <v>299</v>
      </c>
      <c r="BO1099" s="36">
        <v>299</v>
      </c>
      <c r="BP1099">
        <f t="shared" si="90"/>
        <v>408</v>
      </c>
      <c r="BR1099" s="38">
        <v>44733</v>
      </c>
      <c r="BS1099" s="20" t="s">
        <v>167</v>
      </c>
      <c r="BT1099" s="20" t="str">
        <f t="shared" si="89"/>
        <v>InCasa_COR22D1096</v>
      </c>
    </row>
    <row r="1100" spans="2:72" ht="18.75" customHeight="1" x14ac:dyDescent="0.25">
      <c r="B1100" s="20">
        <f t="shared" si="91"/>
        <v>1097</v>
      </c>
      <c r="C1100" s="22" t="str">
        <f t="shared" si="87"/>
        <v>In Casa #1097</v>
      </c>
      <c r="D1100" t="str">
        <f t="shared" si="88"/>
        <v>COR22D1097</v>
      </c>
      <c r="E1100" s="56" t="s">
        <v>207</v>
      </c>
      <c r="F1100" s="20">
        <v>1000</v>
      </c>
      <c r="G1100" s="63" t="s">
        <v>201</v>
      </c>
      <c r="H1100" s="23" t="s">
        <v>157</v>
      </c>
      <c r="J1100" s="57" t="s">
        <v>192</v>
      </c>
      <c r="K1100" s="22" t="s">
        <v>193</v>
      </c>
      <c r="L1100" s="57" t="s">
        <v>158</v>
      </c>
      <c r="M1100" s="22">
        <v>1</v>
      </c>
      <c r="V1100" s="57" t="s">
        <v>194</v>
      </c>
      <c r="AW1100" s="22"/>
      <c r="AX1100" s="20" t="s">
        <v>23</v>
      </c>
      <c r="AY1100" s="20">
        <v>10</v>
      </c>
      <c r="AZ1100" s="20" t="s">
        <v>24</v>
      </c>
      <c r="BA1100" s="20">
        <v>90</v>
      </c>
      <c r="BD1100" s="14"/>
      <c r="BJ1100" t="s">
        <v>171</v>
      </c>
      <c r="BK1100" t="s">
        <v>166</v>
      </c>
      <c r="BN1100" s="36">
        <v>299</v>
      </c>
      <c r="BO1100" s="36">
        <v>299</v>
      </c>
      <c r="BP1100">
        <f t="shared" si="90"/>
        <v>408</v>
      </c>
      <c r="BR1100" s="38">
        <v>44733</v>
      </c>
      <c r="BS1100" s="20" t="s">
        <v>167</v>
      </c>
      <c r="BT1100" s="20" t="str">
        <f t="shared" si="89"/>
        <v>InCasa_COR22D1097</v>
      </c>
    </row>
    <row r="1101" spans="2:72" ht="18.75" customHeight="1" x14ac:dyDescent="0.25">
      <c r="B1101" s="20">
        <f t="shared" si="91"/>
        <v>1098</v>
      </c>
      <c r="C1101" s="22" t="str">
        <f t="shared" si="87"/>
        <v>In Casa #1098</v>
      </c>
      <c r="D1101" t="str">
        <f t="shared" si="88"/>
        <v>COR22D1098</v>
      </c>
      <c r="E1101" s="56" t="s">
        <v>207</v>
      </c>
      <c r="F1101" s="20">
        <v>1000</v>
      </c>
      <c r="G1101" s="63" t="s">
        <v>201</v>
      </c>
      <c r="H1101" s="23" t="s">
        <v>157</v>
      </c>
      <c r="J1101" s="57" t="s">
        <v>192</v>
      </c>
      <c r="K1101" s="22" t="s">
        <v>193</v>
      </c>
      <c r="L1101" s="57" t="s">
        <v>158</v>
      </c>
      <c r="M1101" s="22">
        <v>1</v>
      </c>
      <c r="V1101" s="57" t="s">
        <v>194</v>
      </c>
      <c r="AW1101" s="22"/>
      <c r="AX1101" s="20" t="s">
        <v>23</v>
      </c>
      <c r="AY1101" s="20">
        <v>10</v>
      </c>
      <c r="AZ1101" s="20" t="s">
        <v>24</v>
      </c>
      <c r="BA1101" s="20">
        <v>90</v>
      </c>
      <c r="BD1101" s="14"/>
      <c r="BJ1101" t="s">
        <v>171</v>
      </c>
      <c r="BK1101" t="s">
        <v>166</v>
      </c>
      <c r="BN1101" s="36">
        <v>299</v>
      </c>
      <c r="BO1101" s="36">
        <v>299</v>
      </c>
      <c r="BP1101">
        <f t="shared" si="90"/>
        <v>408</v>
      </c>
      <c r="BR1101" s="38">
        <v>44733</v>
      </c>
      <c r="BS1101" s="20" t="s">
        <v>167</v>
      </c>
      <c r="BT1101" s="20" t="str">
        <f t="shared" si="89"/>
        <v>InCasa_COR22D1098</v>
      </c>
    </row>
    <row r="1102" spans="2:72" ht="18.75" customHeight="1" x14ac:dyDescent="0.25">
      <c r="B1102" s="20">
        <f t="shared" si="91"/>
        <v>1099</v>
      </c>
      <c r="C1102" s="22" t="str">
        <f t="shared" ref="C1102:C1165" si="92">+"In Casa #"&amp;B1102</f>
        <v>In Casa #1099</v>
      </c>
      <c r="D1102" t="str">
        <f t="shared" ref="D1102:D1165" si="93">"COR22D"&amp;B1102</f>
        <v>COR22D1099</v>
      </c>
      <c r="E1102" s="56" t="s">
        <v>207</v>
      </c>
      <c r="F1102" s="20">
        <v>1000</v>
      </c>
      <c r="G1102" s="63" t="s">
        <v>201</v>
      </c>
      <c r="H1102" s="23" t="s">
        <v>157</v>
      </c>
      <c r="J1102" s="57" t="s">
        <v>192</v>
      </c>
      <c r="K1102" s="22" t="s">
        <v>193</v>
      </c>
      <c r="L1102" s="57" t="s">
        <v>158</v>
      </c>
      <c r="M1102" s="22">
        <v>1</v>
      </c>
      <c r="V1102" s="57" t="s">
        <v>194</v>
      </c>
      <c r="AW1102" s="22"/>
      <c r="AX1102" s="20" t="s">
        <v>23</v>
      </c>
      <c r="AY1102" s="20">
        <v>10</v>
      </c>
      <c r="AZ1102" s="20" t="s">
        <v>24</v>
      </c>
      <c r="BA1102" s="20">
        <v>90</v>
      </c>
      <c r="BD1102" s="14"/>
      <c r="BJ1102" t="s">
        <v>171</v>
      </c>
      <c r="BK1102" t="s">
        <v>166</v>
      </c>
      <c r="BN1102" s="36">
        <v>299</v>
      </c>
      <c r="BO1102" s="36">
        <v>299</v>
      </c>
      <c r="BP1102">
        <f t="shared" si="90"/>
        <v>408</v>
      </c>
      <c r="BR1102" s="38">
        <v>44733</v>
      </c>
      <c r="BS1102" s="20" t="s">
        <v>167</v>
      </c>
      <c r="BT1102" s="20" t="str">
        <f t="shared" si="89"/>
        <v>InCasa_COR22D1099</v>
      </c>
    </row>
    <row r="1103" spans="2:72" ht="18.75" customHeight="1" x14ac:dyDescent="0.25">
      <c r="B1103" s="20">
        <f t="shared" si="91"/>
        <v>1100</v>
      </c>
      <c r="C1103" s="22" t="str">
        <f t="shared" si="92"/>
        <v>In Casa #1100</v>
      </c>
      <c r="D1103" t="str">
        <f t="shared" si="93"/>
        <v>COR22D1100</v>
      </c>
      <c r="E1103" s="56" t="s">
        <v>207</v>
      </c>
      <c r="F1103" s="20">
        <v>1000</v>
      </c>
      <c r="G1103" s="63" t="s">
        <v>201</v>
      </c>
      <c r="H1103" s="23" t="s">
        <v>157</v>
      </c>
      <c r="J1103" s="57" t="s">
        <v>192</v>
      </c>
      <c r="K1103" s="22" t="s">
        <v>193</v>
      </c>
      <c r="L1103" s="57" t="s">
        <v>158</v>
      </c>
      <c r="M1103" s="22">
        <v>1</v>
      </c>
      <c r="V1103" s="57" t="s">
        <v>194</v>
      </c>
      <c r="AW1103" s="22"/>
      <c r="AX1103" s="20" t="s">
        <v>23</v>
      </c>
      <c r="AY1103" s="20">
        <v>10</v>
      </c>
      <c r="AZ1103" s="20" t="s">
        <v>24</v>
      </c>
      <c r="BA1103" s="20">
        <v>90</v>
      </c>
      <c r="BD1103" s="14"/>
      <c r="BJ1103" t="s">
        <v>171</v>
      </c>
      <c r="BK1103" t="s">
        <v>166</v>
      </c>
      <c r="BN1103" s="36">
        <v>299</v>
      </c>
      <c r="BO1103" s="36">
        <v>299</v>
      </c>
      <c r="BP1103">
        <f t="shared" si="90"/>
        <v>408</v>
      </c>
      <c r="BR1103" s="38">
        <v>44733</v>
      </c>
      <c r="BS1103" s="20" t="s">
        <v>167</v>
      </c>
      <c r="BT1103" s="20" t="str">
        <f t="shared" si="89"/>
        <v>InCasa_COR22D1100</v>
      </c>
    </row>
    <row r="1104" spans="2:72" ht="18.75" customHeight="1" x14ac:dyDescent="0.25">
      <c r="B1104" s="20">
        <f t="shared" si="91"/>
        <v>1101</v>
      </c>
      <c r="C1104" s="22" t="str">
        <f t="shared" si="92"/>
        <v>In Casa #1101</v>
      </c>
      <c r="D1104" t="str">
        <f t="shared" si="93"/>
        <v>COR22D1101</v>
      </c>
      <c r="E1104" s="56" t="s">
        <v>207</v>
      </c>
      <c r="F1104" s="20">
        <v>1000</v>
      </c>
      <c r="G1104" s="63" t="s">
        <v>201</v>
      </c>
      <c r="H1104" s="23" t="s">
        <v>157</v>
      </c>
      <c r="J1104" s="57" t="s">
        <v>192</v>
      </c>
      <c r="K1104" s="22" t="s">
        <v>193</v>
      </c>
      <c r="L1104" s="57" t="s">
        <v>158</v>
      </c>
      <c r="M1104" s="22">
        <v>1</v>
      </c>
      <c r="V1104" s="57" t="s">
        <v>194</v>
      </c>
      <c r="AW1104" s="22"/>
      <c r="AX1104" s="20" t="s">
        <v>23</v>
      </c>
      <c r="AY1104" s="20">
        <v>10</v>
      </c>
      <c r="AZ1104" s="20" t="s">
        <v>24</v>
      </c>
      <c r="BA1104" s="20">
        <v>90</v>
      </c>
      <c r="BD1104" s="14"/>
      <c r="BJ1104" t="s">
        <v>171</v>
      </c>
      <c r="BK1104" t="s">
        <v>166</v>
      </c>
      <c r="BN1104" s="36">
        <v>299</v>
      </c>
      <c r="BO1104" s="36">
        <v>299</v>
      </c>
      <c r="BP1104">
        <f t="shared" si="90"/>
        <v>408</v>
      </c>
      <c r="BR1104" s="38">
        <v>44733</v>
      </c>
      <c r="BS1104" s="20" t="s">
        <v>167</v>
      </c>
      <c r="BT1104" s="20" t="str">
        <f t="shared" si="89"/>
        <v>InCasa_COR22D1101</v>
      </c>
    </row>
    <row r="1105" spans="2:72" ht="18.75" customHeight="1" x14ac:dyDescent="0.25">
      <c r="B1105" s="20">
        <f t="shared" si="91"/>
        <v>1102</v>
      </c>
      <c r="C1105" s="22" t="str">
        <f t="shared" si="92"/>
        <v>In Casa #1102</v>
      </c>
      <c r="D1105" t="str">
        <f t="shared" si="93"/>
        <v>COR22D1102</v>
      </c>
      <c r="E1105" s="56" t="s">
        <v>207</v>
      </c>
      <c r="F1105" s="20">
        <v>1000</v>
      </c>
      <c r="G1105" s="63" t="s">
        <v>201</v>
      </c>
      <c r="H1105" s="23" t="s">
        <v>157</v>
      </c>
      <c r="J1105" s="57" t="s">
        <v>192</v>
      </c>
      <c r="K1105" s="22" t="s">
        <v>193</v>
      </c>
      <c r="L1105" s="57" t="s">
        <v>158</v>
      </c>
      <c r="M1105" s="22">
        <v>1</v>
      </c>
      <c r="V1105" s="57" t="s">
        <v>194</v>
      </c>
      <c r="AW1105" s="22"/>
      <c r="AX1105" s="20" t="s">
        <v>23</v>
      </c>
      <c r="AY1105" s="20">
        <v>10</v>
      </c>
      <c r="AZ1105" s="20" t="s">
        <v>24</v>
      </c>
      <c r="BA1105" s="20">
        <v>90</v>
      </c>
      <c r="BD1105" s="14"/>
      <c r="BJ1105" t="s">
        <v>171</v>
      </c>
      <c r="BK1105" t="s">
        <v>166</v>
      </c>
      <c r="BN1105" s="36">
        <v>299</v>
      </c>
      <c r="BO1105" s="36">
        <v>299</v>
      </c>
      <c r="BP1105">
        <f t="shared" si="90"/>
        <v>408</v>
      </c>
      <c r="BR1105" s="38">
        <v>44733</v>
      </c>
      <c r="BS1105" s="20" t="s">
        <v>167</v>
      </c>
      <c r="BT1105" s="20" t="str">
        <f t="shared" si="89"/>
        <v>InCasa_COR22D1102</v>
      </c>
    </row>
    <row r="1106" spans="2:72" ht="18.75" customHeight="1" x14ac:dyDescent="0.25">
      <c r="B1106" s="20">
        <f t="shared" si="91"/>
        <v>1103</v>
      </c>
      <c r="C1106" s="22" t="str">
        <f t="shared" si="92"/>
        <v>In Casa #1103</v>
      </c>
      <c r="D1106" t="str">
        <f t="shared" si="93"/>
        <v>COR22D1103</v>
      </c>
      <c r="E1106" s="56" t="s">
        <v>207</v>
      </c>
      <c r="F1106" s="20">
        <v>1000</v>
      </c>
      <c r="G1106" s="63" t="s">
        <v>201</v>
      </c>
      <c r="H1106" s="23" t="s">
        <v>157</v>
      </c>
      <c r="J1106" s="57" t="s">
        <v>192</v>
      </c>
      <c r="K1106" s="22" t="s">
        <v>193</v>
      </c>
      <c r="L1106" s="57" t="s">
        <v>158</v>
      </c>
      <c r="M1106" s="22">
        <v>1</v>
      </c>
      <c r="V1106" s="57" t="s">
        <v>194</v>
      </c>
      <c r="AW1106" s="22"/>
      <c r="AX1106" s="20" t="s">
        <v>23</v>
      </c>
      <c r="AY1106" s="20">
        <v>10</v>
      </c>
      <c r="AZ1106" s="20" t="s">
        <v>24</v>
      </c>
      <c r="BA1106" s="20">
        <v>90</v>
      </c>
      <c r="BD1106" s="14"/>
      <c r="BJ1106" t="s">
        <v>171</v>
      </c>
      <c r="BK1106" t="s">
        <v>166</v>
      </c>
      <c r="BN1106" s="36">
        <v>299</v>
      </c>
      <c r="BO1106" s="36">
        <v>299</v>
      </c>
      <c r="BP1106">
        <f t="shared" si="90"/>
        <v>408</v>
      </c>
      <c r="BR1106" s="38">
        <v>44733</v>
      </c>
      <c r="BS1106" s="20" t="s">
        <v>167</v>
      </c>
      <c r="BT1106" s="20" t="str">
        <f t="shared" si="89"/>
        <v>InCasa_COR22D1103</v>
      </c>
    </row>
    <row r="1107" spans="2:72" ht="18.75" customHeight="1" x14ac:dyDescent="0.25">
      <c r="B1107" s="20">
        <f t="shared" si="91"/>
        <v>1104</v>
      </c>
      <c r="C1107" s="22" t="str">
        <f t="shared" si="92"/>
        <v>In Casa #1104</v>
      </c>
      <c r="D1107" t="str">
        <f t="shared" si="93"/>
        <v>COR22D1104</v>
      </c>
      <c r="E1107" s="56" t="s">
        <v>207</v>
      </c>
      <c r="F1107" s="20">
        <v>1000</v>
      </c>
      <c r="G1107" s="63" t="s">
        <v>201</v>
      </c>
      <c r="H1107" s="23" t="s">
        <v>157</v>
      </c>
      <c r="J1107" s="57" t="s">
        <v>192</v>
      </c>
      <c r="K1107" s="22" t="s">
        <v>193</v>
      </c>
      <c r="L1107" s="57" t="s">
        <v>158</v>
      </c>
      <c r="M1107" s="22">
        <v>1</v>
      </c>
      <c r="V1107" s="57" t="s">
        <v>194</v>
      </c>
      <c r="AW1107" s="22"/>
      <c r="AX1107" s="20" t="s">
        <v>23</v>
      </c>
      <c r="AY1107" s="20">
        <v>10</v>
      </c>
      <c r="AZ1107" s="20" t="s">
        <v>24</v>
      </c>
      <c r="BA1107" s="20">
        <v>90</v>
      </c>
      <c r="BD1107" s="14"/>
      <c r="BJ1107" t="s">
        <v>171</v>
      </c>
      <c r="BK1107" t="s">
        <v>166</v>
      </c>
      <c r="BN1107" s="36">
        <v>299</v>
      </c>
      <c r="BO1107" s="36">
        <v>299</v>
      </c>
      <c r="BP1107">
        <f t="shared" si="90"/>
        <v>408</v>
      </c>
      <c r="BR1107" s="38">
        <v>44733</v>
      </c>
      <c r="BS1107" s="20" t="s">
        <v>167</v>
      </c>
      <c r="BT1107" s="20" t="str">
        <f t="shared" si="89"/>
        <v>InCasa_COR22D1104</v>
      </c>
    </row>
    <row r="1108" spans="2:72" ht="18.75" customHeight="1" x14ac:dyDescent="0.25">
      <c r="B1108" s="20">
        <f t="shared" si="91"/>
        <v>1105</v>
      </c>
      <c r="C1108" s="22" t="str">
        <f t="shared" si="92"/>
        <v>In Casa #1105</v>
      </c>
      <c r="D1108" t="str">
        <f t="shared" si="93"/>
        <v>COR22D1105</v>
      </c>
      <c r="E1108" s="56" t="s">
        <v>207</v>
      </c>
      <c r="F1108" s="20">
        <v>1000</v>
      </c>
      <c r="G1108" s="63" t="s">
        <v>201</v>
      </c>
      <c r="H1108" s="23" t="s">
        <v>157</v>
      </c>
      <c r="J1108" s="57" t="s">
        <v>192</v>
      </c>
      <c r="K1108" s="22" t="s">
        <v>193</v>
      </c>
      <c r="L1108" s="57" t="s">
        <v>158</v>
      </c>
      <c r="M1108" s="22">
        <v>1</v>
      </c>
      <c r="V1108" s="57" t="s">
        <v>194</v>
      </c>
      <c r="AW1108" s="22"/>
      <c r="AX1108" s="20" t="s">
        <v>23</v>
      </c>
      <c r="AY1108" s="20">
        <v>10</v>
      </c>
      <c r="AZ1108" s="20" t="s">
        <v>24</v>
      </c>
      <c r="BA1108" s="20">
        <v>90</v>
      </c>
      <c r="BD1108" s="14"/>
      <c r="BJ1108" t="s">
        <v>171</v>
      </c>
      <c r="BK1108" t="s">
        <v>166</v>
      </c>
      <c r="BN1108" s="36">
        <v>299</v>
      </c>
      <c r="BO1108" s="36">
        <v>299</v>
      </c>
      <c r="BP1108">
        <f t="shared" si="90"/>
        <v>408</v>
      </c>
      <c r="BR1108" s="38">
        <v>44733</v>
      </c>
      <c r="BS1108" s="20" t="s">
        <v>167</v>
      </c>
      <c r="BT1108" s="20" t="str">
        <f t="shared" si="89"/>
        <v>InCasa_COR22D1105</v>
      </c>
    </row>
    <row r="1109" spans="2:72" ht="18.75" customHeight="1" x14ac:dyDescent="0.25">
      <c r="B1109" s="20">
        <f t="shared" si="91"/>
        <v>1106</v>
      </c>
      <c r="C1109" s="22" t="str">
        <f t="shared" si="92"/>
        <v>In Casa #1106</v>
      </c>
      <c r="D1109" t="str">
        <f t="shared" si="93"/>
        <v>COR22D1106</v>
      </c>
      <c r="E1109" s="56" t="s">
        <v>207</v>
      </c>
      <c r="F1109" s="20">
        <v>1000</v>
      </c>
      <c r="G1109" s="63" t="s">
        <v>201</v>
      </c>
      <c r="H1109" s="23" t="s">
        <v>157</v>
      </c>
      <c r="J1109" s="57" t="s">
        <v>192</v>
      </c>
      <c r="K1109" s="22" t="s">
        <v>193</v>
      </c>
      <c r="L1109" s="57" t="s">
        <v>158</v>
      </c>
      <c r="M1109" s="22">
        <v>1</v>
      </c>
      <c r="V1109" s="57" t="s">
        <v>194</v>
      </c>
      <c r="AW1109" s="22"/>
      <c r="AX1109" s="20" t="s">
        <v>23</v>
      </c>
      <c r="AY1109" s="20">
        <v>10</v>
      </c>
      <c r="AZ1109" s="20" t="s">
        <v>24</v>
      </c>
      <c r="BA1109" s="20">
        <v>90</v>
      </c>
      <c r="BD1109" s="14"/>
      <c r="BJ1109" t="s">
        <v>171</v>
      </c>
      <c r="BK1109" t="s">
        <v>166</v>
      </c>
      <c r="BN1109" s="36">
        <v>299</v>
      </c>
      <c r="BO1109" s="36">
        <v>299</v>
      </c>
      <c r="BP1109">
        <f t="shared" si="90"/>
        <v>408</v>
      </c>
      <c r="BR1109" s="38">
        <v>44733</v>
      </c>
      <c r="BS1109" s="20" t="s">
        <v>167</v>
      </c>
      <c r="BT1109" s="20" t="str">
        <f t="shared" si="89"/>
        <v>InCasa_COR22D1106</v>
      </c>
    </row>
    <row r="1110" spans="2:72" ht="18.75" customHeight="1" x14ac:dyDescent="0.25">
      <c r="B1110" s="20">
        <f t="shared" si="91"/>
        <v>1107</v>
      </c>
      <c r="C1110" s="22" t="str">
        <f t="shared" si="92"/>
        <v>In Casa #1107</v>
      </c>
      <c r="D1110" t="str">
        <f t="shared" si="93"/>
        <v>COR22D1107</v>
      </c>
      <c r="E1110" s="56" t="s">
        <v>207</v>
      </c>
      <c r="F1110" s="20">
        <v>1000</v>
      </c>
      <c r="G1110" s="63" t="s">
        <v>201</v>
      </c>
      <c r="H1110" s="23" t="s">
        <v>157</v>
      </c>
      <c r="J1110" s="57" t="s">
        <v>192</v>
      </c>
      <c r="K1110" s="22" t="s">
        <v>193</v>
      </c>
      <c r="L1110" s="57" t="s">
        <v>158</v>
      </c>
      <c r="M1110" s="22">
        <v>1</v>
      </c>
      <c r="V1110" s="57" t="s">
        <v>194</v>
      </c>
      <c r="AW1110" s="22"/>
      <c r="AX1110" s="20" t="s">
        <v>23</v>
      </c>
      <c r="AY1110" s="20">
        <v>10</v>
      </c>
      <c r="AZ1110" s="20" t="s">
        <v>24</v>
      </c>
      <c r="BA1110" s="20">
        <v>90</v>
      </c>
      <c r="BD1110" s="14"/>
      <c r="BJ1110" t="s">
        <v>171</v>
      </c>
      <c r="BK1110" t="s">
        <v>166</v>
      </c>
      <c r="BN1110" s="36">
        <v>299</v>
      </c>
      <c r="BO1110" s="36">
        <v>299</v>
      </c>
      <c r="BP1110">
        <f t="shared" si="90"/>
        <v>408</v>
      </c>
      <c r="BR1110" s="38">
        <v>44733</v>
      </c>
      <c r="BS1110" s="20" t="s">
        <v>167</v>
      </c>
      <c r="BT1110" s="20" t="str">
        <f t="shared" si="89"/>
        <v>InCasa_COR22D1107</v>
      </c>
    </row>
    <row r="1111" spans="2:72" ht="18.75" customHeight="1" x14ac:dyDescent="0.25">
      <c r="B1111" s="20">
        <f t="shared" si="91"/>
        <v>1108</v>
      </c>
      <c r="C1111" s="22" t="str">
        <f t="shared" si="92"/>
        <v>In Casa #1108</v>
      </c>
      <c r="D1111" t="str">
        <f t="shared" si="93"/>
        <v>COR22D1108</v>
      </c>
      <c r="E1111" s="56" t="s">
        <v>207</v>
      </c>
      <c r="F1111" s="20">
        <v>1000</v>
      </c>
      <c r="G1111" s="63" t="s">
        <v>201</v>
      </c>
      <c r="H1111" s="23" t="s">
        <v>157</v>
      </c>
      <c r="J1111" s="57" t="s">
        <v>192</v>
      </c>
      <c r="K1111" s="22" t="s">
        <v>193</v>
      </c>
      <c r="L1111" s="57" t="s">
        <v>158</v>
      </c>
      <c r="M1111" s="22">
        <v>1</v>
      </c>
      <c r="V1111" s="57" t="s">
        <v>194</v>
      </c>
      <c r="AW1111" s="22"/>
      <c r="AX1111" s="20" t="s">
        <v>23</v>
      </c>
      <c r="AY1111" s="20">
        <v>10</v>
      </c>
      <c r="AZ1111" s="20" t="s">
        <v>24</v>
      </c>
      <c r="BA1111" s="20">
        <v>90</v>
      </c>
      <c r="BD1111" s="14"/>
      <c r="BJ1111" t="s">
        <v>171</v>
      </c>
      <c r="BK1111" t="s">
        <v>166</v>
      </c>
      <c r="BN1111" s="36">
        <v>299</v>
      </c>
      <c r="BO1111" s="36">
        <v>299</v>
      </c>
      <c r="BP1111">
        <f t="shared" si="90"/>
        <v>408</v>
      </c>
      <c r="BR1111" s="38">
        <v>44733</v>
      </c>
      <c r="BS1111" s="20" t="s">
        <v>167</v>
      </c>
      <c r="BT1111" s="20" t="str">
        <f t="shared" si="89"/>
        <v>InCasa_COR22D1108</v>
      </c>
    </row>
    <row r="1112" spans="2:72" ht="18.75" customHeight="1" x14ac:dyDescent="0.25">
      <c r="B1112" s="20">
        <f t="shared" si="91"/>
        <v>1109</v>
      </c>
      <c r="C1112" s="22" t="str">
        <f t="shared" si="92"/>
        <v>In Casa #1109</v>
      </c>
      <c r="D1112" t="str">
        <f t="shared" si="93"/>
        <v>COR22D1109</v>
      </c>
      <c r="E1112" s="56" t="s">
        <v>207</v>
      </c>
      <c r="F1112" s="20">
        <v>1000</v>
      </c>
      <c r="G1112" s="63" t="s">
        <v>201</v>
      </c>
      <c r="H1112" s="23" t="s">
        <v>157</v>
      </c>
      <c r="J1112" s="57" t="s">
        <v>192</v>
      </c>
      <c r="K1112" s="22" t="s">
        <v>193</v>
      </c>
      <c r="L1112" s="57" t="s">
        <v>158</v>
      </c>
      <c r="M1112" s="22">
        <v>1</v>
      </c>
      <c r="V1112" s="57" t="s">
        <v>194</v>
      </c>
      <c r="AW1112" s="22"/>
      <c r="AX1112" s="20" t="s">
        <v>23</v>
      </c>
      <c r="AY1112" s="20">
        <v>10</v>
      </c>
      <c r="AZ1112" s="20" t="s">
        <v>24</v>
      </c>
      <c r="BA1112" s="20">
        <v>90</v>
      </c>
      <c r="BD1112" s="14"/>
      <c r="BJ1112" t="s">
        <v>171</v>
      </c>
      <c r="BK1112" t="s">
        <v>166</v>
      </c>
      <c r="BN1112" s="36">
        <v>299</v>
      </c>
      <c r="BO1112" s="36">
        <v>299</v>
      </c>
      <c r="BP1112">
        <f t="shared" si="90"/>
        <v>408</v>
      </c>
      <c r="BR1112" s="38">
        <v>44733</v>
      </c>
      <c r="BS1112" s="20" t="s">
        <v>167</v>
      </c>
      <c r="BT1112" s="20" t="str">
        <f t="shared" si="89"/>
        <v>InCasa_COR22D1109</v>
      </c>
    </row>
    <row r="1113" spans="2:72" ht="18.75" customHeight="1" x14ac:dyDescent="0.25">
      <c r="B1113" s="20">
        <f t="shared" si="91"/>
        <v>1110</v>
      </c>
      <c r="C1113" s="22" t="str">
        <f t="shared" si="92"/>
        <v>In Casa #1110</v>
      </c>
      <c r="D1113" t="str">
        <f t="shared" si="93"/>
        <v>COR22D1110</v>
      </c>
      <c r="E1113" s="56" t="s">
        <v>207</v>
      </c>
      <c r="F1113" s="20">
        <v>1000</v>
      </c>
      <c r="G1113" s="63" t="s">
        <v>201</v>
      </c>
      <c r="H1113" s="23" t="s">
        <v>157</v>
      </c>
      <c r="J1113" s="57" t="s">
        <v>192</v>
      </c>
      <c r="K1113" s="22" t="s">
        <v>193</v>
      </c>
      <c r="L1113" s="57" t="s">
        <v>158</v>
      </c>
      <c r="M1113" s="22">
        <v>1</v>
      </c>
      <c r="V1113" s="57" t="s">
        <v>194</v>
      </c>
      <c r="AW1113" s="22"/>
      <c r="AX1113" s="20" t="s">
        <v>23</v>
      </c>
      <c r="AY1113" s="20">
        <v>10</v>
      </c>
      <c r="AZ1113" s="20" t="s">
        <v>24</v>
      </c>
      <c r="BA1113" s="20">
        <v>90</v>
      </c>
      <c r="BD1113" s="14"/>
      <c r="BJ1113" t="s">
        <v>171</v>
      </c>
      <c r="BK1113" t="s">
        <v>166</v>
      </c>
      <c r="BN1113" s="36">
        <v>299</v>
      </c>
      <c r="BO1113" s="36">
        <v>299</v>
      </c>
      <c r="BP1113">
        <f t="shared" si="90"/>
        <v>408</v>
      </c>
      <c r="BR1113" s="38">
        <v>44733</v>
      </c>
      <c r="BS1113" s="20" t="s">
        <v>167</v>
      </c>
      <c r="BT1113" s="20" t="str">
        <f t="shared" si="89"/>
        <v>InCasa_COR22D1110</v>
      </c>
    </row>
    <row r="1114" spans="2:72" ht="18.75" customHeight="1" x14ac:dyDescent="0.25">
      <c r="B1114" s="20">
        <f t="shared" si="91"/>
        <v>1111</v>
      </c>
      <c r="C1114" s="22" t="str">
        <f t="shared" si="92"/>
        <v>In Casa #1111</v>
      </c>
      <c r="D1114" t="str">
        <f t="shared" si="93"/>
        <v>COR22D1111</v>
      </c>
      <c r="E1114" s="56" t="s">
        <v>207</v>
      </c>
      <c r="F1114" s="20">
        <v>1000</v>
      </c>
      <c r="G1114" s="63" t="s">
        <v>201</v>
      </c>
      <c r="H1114" s="23" t="s">
        <v>157</v>
      </c>
      <c r="J1114" s="57" t="s">
        <v>192</v>
      </c>
      <c r="K1114" s="22" t="s">
        <v>193</v>
      </c>
      <c r="L1114" s="57" t="s">
        <v>158</v>
      </c>
      <c r="M1114" s="22">
        <v>1</v>
      </c>
      <c r="V1114" s="57" t="s">
        <v>194</v>
      </c>
      <c r="AW1114" s="22"/>
      <c r="AX1114" s="20" t="s">
        <v>23</v>
      </c>
      <c r="AY1114" s="20">
        <v>10</v>
      </c>
      <c r="AZ1114" s="20" t="s">
        <v>24</v>
      </c>
      <c r="BA1114" s="20">
        <v>90</v>
      </c>
      <c r="BD1114" s="14"/>
      <c r="BJ1114" t="s">
        <v>171</v>
      </c>
      <c r="BK1114" t="s">
        <v>166</v>
      </c>
      <c r="BN1114" s="36">
        <v>299</v>
      </c>
      <c r="BO1114" s="36">
        <v>299</v>
      </c>
      <c r="BP1114">
        <f t="shared" si="90"/>
        <v>408</v>
      </c>
      <c r="BR1114" s="38">
        <v>44733</v>
      </c>
      <c r="BS1114" s="20" t="s">
        <v>167</v>
      </c>
      <c r="BT1114" s="20" t="str">
        <f t="shared" si="89"/>
        <v>InCasa_COR22D1111</v>
      </c>
    </row>
    <row r="1115" spans="2:72" ht="18.75" customHeight="1" x14ac:dyDescent="0.25">
      <c r="B1115" s="20">
        <f t="shared" si="91"/>
        <v>1112</v>
      </c>
      <c r="C1115" s="22" t="str">
        <f t="shared" si="92"/>
        <v>In Casa #1112</v>
      </c>
      <c r="D1115" t="str">
        <f t="shared" si="93"/>
        <v>COR22D1112</v>
      </c>
      <c r="E1115" s="56" t="s">
        <v>207</v>
      </c>
      <c r="F1115" s="20">
        <v>1000</v>
      </c>
      <c r="G1115" s="63" t="s">
        <v>201</v>
      </c>
      <c r="H1115" s="23" t="s">
        <v>157</v>
      </c>
      <c r="J1115" s="57" t="s">
        <v>192</v>
      </c>
      <c r="K1115" s="22" t="s">
        <v>193</v>
      </c>
      <c r="L1115" s="57" t="s">
        <v>158</v>
      </c>
      <c r="M1115" s="22">
        <v>1</v>
      </c>
      <c r="V1115" s="57" t="s">
        <v>194</v>
      </c>
      <c r="AW1115" s="22"/>
      <c r="AX1115" s="20" t="s">
        <v>23</v>
      </c>
      <c r="AY1115" s="20">
        <v>10</v>
      </c>
      <c r="AZ1115" s="20" t="s">
        <v>24</v>
      </c>
      <c r="BA1115" s="20">
        <v>90</v>
      </c>
      <c r="BD1115" s="14"/>
      <c r="BJ1115" t="s">
        <v>171</v>
      </c>
      <c r="BK1115" t="s">
        <v>166</v>
      </c>
      <c r="BN1115" s="36">
        <v>299</v>
      </c>
      <c r="BO1115" s="36">
        <v>299</v>
      </c>
      <c r="BP1115">
        <f t="shared" si="90"/>
        <v>408</v>
      </c>
      <c r="BR1115" s="38">
        <v>44733</v>
      </c>
      <c r="BS1115" s="20" t="s">
        <v>167</v>
      </c>
      <c r="BT1115" s="20" t="str">
        <f t="shared" si="89"/>
        <v>InCasa_COR22D1112</v>
      </c>
    </row>
    <row r="1116" spans="2:72" ht="18.75" customHeight="1" x14ac:dyDescent="0.25">
      <c r="B1116" s="20">
        <f t="shared" si="91"/>
        <v>1113</v>
      </c>
      <c r="C1116" s="22" t="str">
        <f t="shared" si="92"/>
        <v>In Casa #1113</v>
      </c>
      <c r="D1116" t="str">
        <f t="shared" si="93"/>
        <v>COR22D1113</v>
      </c>
      <c r="E1116" s="56" t="s">
        <v>207</v>
      </c>
      <c r="F1116" s="20">
        <v>1000</v>
      </c>
      <c r="G1116" s="63" t="s">
        <v>201</v>
      </c>
      <c r="H1116" s="23" t="s">
        <v>157</v>
      </c>
      <c r="J1116" s="57" t="s">
        <v>192</v>
      </c>
      <c r="K1116" s="22" t="s">
        <v>193</v>
      </c>
      <c r="L1116" s="57" t="s">
        <v>158</v>
      </c>
      <c r="M1116" s="22">
        <v>1</v>
      </c>
      <c r="V1116" s="57" t="s">
        <v>194</v>
      </c>
      <c r="AW1116" s="22"/>
      <c r="AX1116" s="20" t="s">
        <v>23</v>
      </c>
      <c r="AY1116" s="20">
        <v>10</v>
      </c>
      <c r="AZ1116" s="20" t="s">
        <v>24</v>
      </c>
      <c r="BA1116" s="20">
        <v>90</v>
      </c>
      <c r="BD1116" s="14"/>
      <c r="BJ1116" t="s">
        <v>171</v>
      </c>
      <c r="BK1116" t="s">
        <v>166</v>
      </c>
      <c r="BN1116" s="36">
        <v>299</v>
      </c>
      <c r="BO1116" s="36">
        <v>299</v>
      </c>
      <c r="BP1116">
        <f t="shared" si="90"/>
        <v>408</v>
      </c>
      <c r="BR1116" s="38">
        <v>44733</v>
      </c>
      <c r="BS1116" s="20" t="s">
        <v>167</v>
      </c>
      <c r="BT1116" s="20" t="str">
        <f t="shared" si="89"/>
        <v>InCasa_COR22D1113</v>
      </c>
    </row>
    <row r="1117" spans="2:72" ht="18.75" customHeight="1" x14ac:dyDescent="0.25">
      <c r="B1117" s="20">
        <f t="shared" si="91"/>
        <v>1114</v>
      </c>
      <c r="C1117" s="22" t="str">
        <f t="shared" si="92"/>
        <v>In Casa #1114</v>
      </c>
      <c r="D1117" t="str">
        <f t="shared" si="93"/>
        <v>COR22D1114</v>
      </c>
      <c r="E1117" s="56" t="s">
        <v>207</v>
      </c>
      <c r="F1117" s="20">
        <v>1000</v>
      </c>
      <c r="G1117" s="63" t="s">
        <v>201</v>
      </c>
      <c r="H1117" s="23" t="s">
        <v>157</v>
      </c>
      <c r="J1117" s="57" t="s">
        <v>192</v>
      </c>
      <c r="K1117" s="22" t="s">
        <v>193</v>
      </c>
      <c r="L1117" s="57" t="s">
        <v>158</v>
      </c>
      <c r="M1117" s="22">
        <v>1</v>
      </c>
      <c r="V1117" s="57" t="s">
        <v>194</v>
      </c>
      <c r="AW1117" s="22"/>
      <c r="AX1117" s="20" t="s">
        <v>23</v>
      </c>
      <c r="AY1117" s="20">
        <v>10</v>
      </c>
      <c r="AZ1117" s="20" t="s">
        <v>24</v>
      </c>
      <c r="BA1117" s="20">
        <v>90</v>
      </c>
      <c r="BD1117" s="14"/>
      <c r="BJ1117" t="s">
        <v>171</v>
      </c>
      <c r="BK1117" t="s">
        <v>166</v>
      </c>
      <c r="BN1117" s="36">
        <v>299</v>
      </c>
      <c r="BO1117" s="36">
        <v>299</v>
      </c>
      <c r="BP1117">
        <f t="shared" si="90"/>
        <v>408</v>
      </c>
      <c r="BR1117" s="38">
        <v>44733</v>
      </c>
      <c r="BS1117" s="20" t="s">
        <v>167</v>
      </c>
      <c r="BT1117" s="20" t="str">
        <f t="shared" si="89"/>
        <v>InCasa_COR22D1114</v>
      </c>
    </row>
    <row r="1118" spans="2:72" ht="18.75" customHeight="1" x14ac:dyDescent="0.25">
      <c r="B1118" s="20">
        <f t="shared" si="91"/>
        <v>1115</v>
      </c>
      <c r="C1118" s="22" t="str">
        <f t="shared" si="92"/>
        <v>In Casa #1115</v>
      </c>
      <c r="D1118" t="str">
        <f t="shared" si="93"/>
        <v>COR22D1115</v>
      </c>
      <c r="E1118" s="56" t="s">
        <v>207</v>
      </c>
      <c r="F1118" s="20">
        <v>1000</v>
      </c>
      <c r="G1118" s="63" t="s">
        <v>201</v>
      </c>
      <c r="H1118" s="23" t="s">
        <v>157</v>
      </c>
      <c r="J1118" s="57" t="s">
        <v>192</v>
      </c>
      <c r="K1118" s="22" t="s">
        <v>193</v>
      </c>
      <c r="L1118" s="57" t="s">
        <v>158</v>
      </c>
      <c r="M1118" s="22">
        <v>1</v>
      </c>
      <c r="V1118" s="57" t="s">
        <v>194</v>
      </c>
      <c r="AW1118" s="22"/>
      <c r="AX1118" s="20" t="s">
        <v>23</v>
      </c>
      <c r="AY1118" s="20">
        <v>10</v>
      </c>
      <c r="AZ1118" s="20" t="s">
        <v>24</v>
      </c>
      <c r="BA1118" s="20">
        <v>90</v>
      </c>
      <c r="BD1118" s="14"/>
      <c r="BJ1118" t="s">
        <v>171</v>
      </c>
      <c r="BK1118" t="s">
        <v>166</v>
      </c>
      <c r="BN1118" s="36">
        <v>299</v>
      </c>
      <c r="BO1118" s="36">
        <v>299</v>
      </c>
      <c r="BP1118">
        <f t="shared" si="90"/>
        <v>408</v>
      </c>
      <c r="BR1118" s="38">
        <v>44733</v>
      </c>
      <c r="BS1118" s="20" t="s">
        <v>167</v>
      </c>
      <c r="BT1118" s="20" t="str">
        <f t="shared" si="89"/>
        <v>InCasa_COR22D1115</v>
      </c>
    </row>
    <row r="1119" spans="2:72" ht="18.75" customHeight="1" x14ac:dyDescent="0.25">
      <c r="B1119" s="20">
        <f t="shared" si="91"/>
        <v>1116</v>
      </c>
      <c r="C1119" s="22" t="str">
        <f t="shared" si="92"/>
        <v>In Casa #1116</v>
      </c>
      <c r="D1119" t="str">
        <f t="shared" si="93"/>
        <v>COR22D1116</v>
      </c>
      <c r="E1119" s="56" t="s">
        <v>207</v>
      </c>
      <c r="F1119" s="20">
        <v>1000</v>
      </c>
      <c r="G1119" s="63" t="s">
        <v>201</v>
      </c>
      <c r="H1119" s="23" t="s">
        <v>157</v>
      </c>
      <c r="J1119" s="57" t="s">
        <v>192</v>
      </c>
      <c r="K1119" s="22" t="s">
        <v>193</v>
      </c>
      <c r="L1119" s="57" t="s">
        <v>158</v>
      </c>
      <c r="M1119" s="22">
        <v>1</v>
      </c>
      <c r="V1119" s="57" t="s">
        <v>194</v>
      </c>
      <c r="AW1119" s="22"/>
      <c r="AX1119" s="20" t="s">
        <v>23</v>
      </c>
      <c r="AY1119" s="20">
        <v>10</v>
      </c>
      <c r="AZ1119" s="20" t="s">
        <v>24</v>
      </c>
      <c r="BA1119" s="20">
        <v>90</v>
      </c>
      <c r="BD1119" s="14"/>
      <c r="BJ1119" t="s">
        <v>171</v>
      </c>
      <c r="BK1119" t="s">
        <v>166</v>
      </c>
      <c r="BN1119" s="36">
        <v>299</v>
      </c>
      <c r="BO1119" s="36">
        <v>299</v>
      </c>
      <c r="BP1119">
        <f t="shared" si="90"/>
        <v>408</v>
      </c>
      <c r="BR1119" s="38">
        <v>44733</v>
      </c>
      <c r="BS1119" s="20" t="s">
        <v>167</v>
      </c>
      <c r="BT1119" s="20" t="str">
        <f t="shared" si="89"/>
        <v>InCasa_COR22D1116</v>
      </c>
    </row>
    <row r="1120" spans="2:72" ht="18.75" customHeight="1" x14ac:dyDescent="0.25">
      <c r="B1120" s="20">
        <f t="shared" si="91"/>
        <v>1117</v>
      </c>
      <c r="C1120" s="22" t="str">
        <f t="shared" si="92"/>
        <v>In Casa #1117</v>
      </c>
      <c r="D1120" t="str">
        <f t="shared" si="93"/>
        <v>COR22D1117</v>
      </c>
      <c r="E1120" s="56" t="s">
        <v>207</v>
      </c>
      <c r="F1120" s="20">
        <v>1000</v>
      </c>
      <c r="G1120" s="63" t="s">
        <v>201</v>
      </c>
      <c r="H1120" s="23" t="s">
        <v>157</v>
      </c>
      <c r="J1120" s="57" t="s">
        <v>192</v>
      </c>
      <c r="K1120" s="22" t="s">
        <v>193</v>
      </c>
      <c r="L1120" s="57" t="s">
        <v>158</v>
      </c>
      <c r="M1120" s="22">
        <v>1</v>
      </c>
      <c r="V1120" s="57" t="s">
        <v>194</v>
      </c>
      <c r="AW1120" s="22"/>
      <c r="AX1120" s="20" t="s">
        <v>23</v>
      </c>
      <c r="AY1120" s="20">
        <v>10</v>
      </c>
      <c r="AZ1120" s="20" t="s">
        <v>24</v>
      </c>
      <c r="BA1120" s="20">
        <v>90</v>
      </c>
      <c r="BD1120" s="14"/>
      <c r="BJ1120" t="s">
        <v>171</v>
      </c>
      <c r="BK1120" t="s">
        <v>166</v>
      </c>
      <c r="BN1120" s="36">
        <v>299</v>
      </c>
      <c r="BO1120" s="36">
        <v>299</v>
      </c>
      <c r="BP1120">
        <f t="shared" si="90"/>
        <v>408</v>
      </c>
      <c r="BR1120" s="38">
        <v>44733</v>
      </c>
      <c r="BS1120" s="20" t="s">
        <v>167</v>
      </c>
      <c r="BT1120" s="20" t="str">
        <f t="shared" si="89"/>
        <v>InCasa_COR22D1117</v>
      </c>
    </row>
    <row r="1121" spans="2:72" ht="18.75" customHeight="1" x14ac:dyDescent="0.25">
      <c r="B1121" s="20">
        <f t="shared" si="91"/>
        <v>1118</v>
      </c>
      <c r="C1121" s="22" t="str">
        <f t="shared" si="92"/>
        <v>In Casa #1118</v>
      </c>
      <c r="D1121" t="str">
        <f t="shared" si="93"/>
        <v>COR22D1118</v>
      </c>
      <c r="E1121" s="56" t="s">
        <v>207</v>
      </c>
      <c r="F1121" s="20">
        <v>1000</v>
      </c>
      <c r="G1121" s="63" t="s">
        <v>201</v>
      </c>
      <c r="H1121" s="23" t="s">
        <v>157</v>
      </c>
      <c r="J1121" s="57" t="s">
        <v>192</v>
      </c>
      <c r="K1121" s="22" t="s">
        <v>193</v>
      </c>
      <c r="L1121" s="57" t="s">
        <v>158</v>
      </c>
      <c r="M1121" s="22">
        <v>1</v>
      </c>
      <c r="V1121" s="57" t="s">
        <v>194</v>
      </c>
      <c r="AW1121" s="22"/>
      <c r="AX1121" s="20" t="s">
        <v>23</v>
      </c>
      <c r="AY1121" s="20">
        <v>10</v>
      </c>
      <c r="AZ1121" s="20" t="s">
        <v>24</v>
      </c>
      <c r="BA1121" s="20">
        <v>90</v>
      </c>
      <c r="BD1121" s="14"/>
      <c r="BJ1121" t="s">
        <v>171</v>
      </c>
      <c r="BK1121" t="s">
        <v>166</v>
      </c>
      <c r="BN1121" s="36">
        <v>299</v>
      </c>
      <c r="BO1121" s="36">
        <v>299</v>
      </c>
      <c r="BP1121">
        <f t="shared" si="90"/>
        <v>408</v>
      </c>
      <c r="BR1121" s="38">
        <v>44733</v>
      </c>
      <c r="BS1121" s="20" t="s">
        <v>167</v>
      </c>
      <c r="BT1121" s="20" t="str">
        <f t="shared" si="89"/>
        <v>InCasa_COR22D1118</v>
      </c>
    </row>
    <row r="1122" spans="2:72" ht="18.75" customHeight="1" x14ac:dyDescent="0.25">
      <c r="B1122" s="20">
        <f t="shared" si="91"/>
        <v>1119</v>
      </c>
      <c r="C1122" s="22" t="str">
        <f t="shared" si="92"/>
        <v>In Casa #1119</v>
      </c>
      <c r="D1122" t="str">
        <f t="shared" si="93"/>
        <v>COR22D1119</v>
      </c>
      <c r="E1122" s="56" t="s">
        <v>207</v>
      </c>
      <c r="F1122" s="20">
        <v>1000</v>
      </c>
      <c r="G1122" s="63" t="s">
        <v>201</v>
      </c>
      <c r="H1122" s="23" t="s">
        <v>157</v>
      </c>
      <c r="J1122" s="57" t="s">
        <v>192</v>
      </c>
      <c r="K1122" s="22" t="s">
        <v>193</v>
      </c>
      <c r="L1122" s="57" t="s">
        <v>158</v>
      </c>
      <c r="M1122" s="22">
        <v>1</v>
      </c>
      <c r="V1122" s="57" t="s">
        <v>194</v>
      </c>
      <c r="AW1122" s="22"/>
      <c r="AX1122" s="20" t="s">
        <v>23</v>
      </c>
      <c r="AY1122" s="20">
        <v>10</v>
      </c>
      <c r="AZ1122" s="20" t="s">
        <v>24</v>
      </c>
      <c r="BA1122" s="20">
        <v>90</v>
      </c>
      <c r="BD1122" s="14"/>
      <c r="BJ1122" t="s">
        <v>171</v>
      </c>
      <c r="BK1122" t="s">
        <v>166</v>
      </c>
      <c r="BN1122" s="36">
        <v>299</v>
      </c>
      <c r="BO1122" s="36">
        <v>299</v>
      </c>
      <c r="BP1122">
        <f t="shared" si="90"/>
        <v>408</v>
      </c>
      <c r="BR1122" s="38">
        <v>44733</v>
      </c>
      <c r="BS1122" s="20" t="s">
        <v>167</v>
      </c>
      <c r="BT1122" s="20" t="str">
        <f t="shared" si="89"/>
        <v>InCasa_COR22D1119</v>
      </c>
    </row>
    <row r="1123" spans="2:72" ht="18.75" customHeight="1" x14ac:dyDescent="0.25">
      <c r="B1123" s="20">
        <f t="shared" si="91"/>
        <v>1120</v>
      </c>
      <c r="C1123" s="22" t="str">
        <f t="shared" si="92"/>
        <v>In Casa #1120</v>
      </c>
      <c r="D1123" t="str">
        <f t="shared" si="93"/>
        <v>COR22D1120</v>
      </c>
      <c r="E1123" s="56" t="s">
        <v>207</v>
      </c>
      <c r="F1123" s="20">
        <v>1000</v>
      </c>
      <c r="G1123" s="63" t="s">
        <v>201</v>
      </c>
      <c r="H1123" s="23" t="s">
        <v>157</v>
      </c>
      <c r="J1123" s="57" t="s">
        <v>192</v>
      </c>
      <c r="K1123" s="22" t="s">
        <v>193</v>
      </c>
      <c r="L1123" s="57" t="s">
        <v>158</v>
      </c>
      <c r="M1123" s="22">
        <v>1</v>
      </c>
      <c r="V1123" s="57" t="s">
        <v>194</v>
      </c>
      <c r="AW1123" s="22"/>
      <c r="AX1123" s="20" t="s">
        <v>23</v>
      </c>
      <c r="AY1123" s="20">
        <v>10</v>
      </c>
      <c r="AZ1123" s="20" t="s">
        <v>24</v>
      </c>
      <c r="BA1123" s="20">
        <v>90</v>
      </c>
      <c r="BD1123" s="14"/>
      <c r="BJ1123" t="s">
        <v>171</v>
      </c>
      <c r="BK1123" t="s">
        <v>166</v>
      </c>
      <c r="BN1123" s="36">
        <v>299</v>
      </c>
      <c r="BO1123" s="36">
        <v>299</v>
      </c>
      <c r="BP1123">
        <f t="shared" si="90"/>
        <v>408</v>
      </c>
      <c r="BR1123" s="38">
        <v>44733</v>
      </c>
      <c r="BS1123" s="20" t="s">
        <v>167</v>
      </c>
      <c r="BT1123" s="20" t="str">
        <f t="shared" si="89"/>
        <v>InCasa_COR22D1120</v>
      </c>
    </row>
    <row r="1124" spans="2:72" ht="18.75" customHeight="1" x14ac:dyDescent="0.25">
      <c r="B1124" s="20">
        <f t="shared" si="91"/>
        <v>1121</v>
      </c>
      <c r="C1124" s="22" t="str">
        <f t="shared" si="92"/>
        <v>In Casa #1121</v>
      </c>
      <c r="D1124" t="str">
        <f t="shared" si="93"/>
        <v>COR22D1121</v>
      </c>
      <c r="E1124" s="56" t="s">
        <v>207</v>
      </c>
      <c r="F1124" s="20">
        <v>1000</v>
      </c>
      <c r="G1124" s="63" t="s">
        <v>201</v>
      </c>
      <c r="H1124" s="23" t="s">
        <v>157</v>
      </c>
      <c r="J1124" s="57" t="s">
        <v>192</v>
      </c>
      <c r="K1124" s="22" t="s">
        <v>193</v>
      </c>
      <c r="L1124" s="57" t="s">
        <v>158</v>
      </c>
      <c r="M1124" s="22">
        <v>1</v>
      </c>
      <c r="V1124" s="57" t="s">
        <v>194</v>
      </c>
      <c r="AW1124" s="22"/>
      <c r="AX1124" s="20" t="s">
        <v>23</v>
      </c>
      <c r="AY1124" s="20">
        <v>10</v>
      </c>
      <c r="AZ1124" s="20" t="s">
        <v>24</v>
      </c>
      <c r="BA1124" s="20">
        <v>90</v>
      </c>
      <c r="BD1124" s="14"/>
      <c r="BJ1124" t="s">
        <v>171</v>
      </c>
      <c r="BK1124" t="s">
        <v>166</v>
      </c>
      <c r="BN1124" s="36">
        <v>299</v>
      </c>
      <c r="BO1124" s="36">
        <v>299</v>
      </c>
      <c r="BP1124">
        <f t="shared" si="90"/>
        <v>408</v>
      </c>
      <c r="BR1124" s="38">
        <v>44733</v>
      </c>
      <c r="BS1124" s="20" t="s">
        <v>167</v>
      </c>
      <c r="BT1124" s="20" t="str">
        <f t="shared" si="89"/>
        <v>InCasa_COR22D1121</v>
      </c>
    </row>
    <row r="1125" spans="2:72" ht="18.75" customHeight="1" x14ac:dyDescent="0.25">
      <c r="B1125" s="20">
        <f t="shared" si="91"/>
        <v>1122</v>
      </c>
      <c r="C1125" s="22" t="str">
        <f t="shared" si="92"/>
        <v>In Casa #1122</v>
      </c>
      <c r="D1125" t="str">
        <f t="shared" si="93"/>
        <v>COR22D1122</v>
      </c>
      <c r="E1125" s="56" t="s">
        <v>207</v>
      </c>
      <c r="F1125" s="20">
        <v>1000</v>
      </c>
      <c r="G1125" s="63" t="s">
        <v>201</v>
      </c>
      <c r="H1125" s="23" t="s">
        <v>157</v>
      </c>
      <c r="J1125" s="57" t="s">
        <v>192</v>
      </c>
      <c r="K1125" s="22" t="s">
        <v>193</v>
      </c>
      <c r="L1125" s="57" t="s">
        <v>158</v>
      </c>
      <c r="M1125" s="22">
        <v>1</v>
      </c>
      <c r="V1125" s="57" t="s">
        <v>194</v>
      </c>
      <c r="AW1125" s="22"/>
      <c r="AX1125" s="20" t="s">
        <v>23</v>
      </c>
      <c r="AY1125" s="20">
        <v>10</v>
      </c>
      <c r="AZ1125" s="20" t="s">
        <v>24</v>
      </c>
      <c r="BA1125" s="20">
        <v>90</v>
      </c>
      <c r="BD1125" s="14"/>
      <c r="BJ1125" t="s">
        <v>171</v>
      </c>
      <c r="BK1125" t="s">
        <v>166</v>
      </c>
      <c r="BN1125" s="36">
        <v>299</v>
      </c>
      <c r="BO1125" s="36">
        <v>299</v>
      </c>
      <c r="BP1125">
        <f t="shared" si="90"/>
        <v>408</v>
      </c>
      <c r="BR1125" s="38">
        <v>44733</v>
      </c>
      <c r="BS1125" s="20" t="s">
        <v>167</v>
      </c>
      <c r="BT1125" s="20" t="str">
        <f t="shared" si="89"/>
        <v>InCasa_COR22D1122</v>
      </c>
    </row>
    <row r="1126" spans="2:72" ht="18.75" customHeight="1" x14ac:dyDescent="0.25">
      <c r="B1126" s="20">
        <f t="shared" si="91"/>
        <v>1123</v>
      </c>
      <c r="C1126" s="22" t="str">
        <f t="shared" si="92"/>
        <v>In Casa #1123</v>
      </c>
      <c r="D1126" t="str">
        <f t="shared" si="93"/>
        <v>COR22D1123</v>
      </c>
      <c r="E1126" s="56" t="s">
        <v>207</v>
      </c>
      <c r="F1126" s="20">
        <v>1000</v>
      </c>
      <c r="G1126" s="63" t="s">
        <v>201</v>
      </c>
      <c r="H1126" s="23" t="s">
        <v>157</v>
      </c>
      <c r="J1126" s="57" t="s">
        <v>192</v>
      </c>
      <c r="K1126" s="22" t="s">
        <v>193</v>
      </c>
      <c r="L1126" s="57" t="s">
        <v>158</v>
      </c>
      <c r="M1126" s="22">
        <v>1</v>
      </c>
      <c r="V1126" s="57" t="s">
        <v>194</v>
      </c>
      <c r="AW1126" s="22"/>
      <c r="AX1126" s="20" t="s">
        <v>23</v>
      </c>
      <c r="AY1126" s="20">
        <v>10</v>
      </c>
      <c r="AZ1126" s="20" t="s">
        <v>24</v>
      </c>
      <c r="BA1126" s="20">
        <v>90</v>
      </c>
      <c r="BD1126" s="14"/>
      <c r="BJ1126" t="s">
        <v>171</v>
      </c>
      <c r="BK1126" t="s">
        <v>166</v>
      </c>
      <c r="BN1126" s="36">
        <v>299</v>
      </c>
      <c r="BO1126" s="36">
        <v>299</v>
      </c>
      <c r="BP1126">
        <f t="shared" si="90"/>
        <v>408</v>
      </c>
      <c r="BR1126" s="38">
        <v>44733</v>
      </c>
      <c r="BS1126" s="20" t="s">
        <v>167</v>
      </c>
      <c r="BT1126" s="20" t="str">
        <f t="shared" si="89"/>
        <v>InCasa_COR22D1123</v>
      </c>
    </row>
    <row r="1127" spans="2:72" ht="18.75" customHeight="1" x14ac:dyDescent="0.25">
      <c r="B1127" s="20">
        <f t="shared" si="91"/>
        <v>1124</v>
      </c>
      <c r="C1127" s="22" t="str">
        <f t="shared" si="92"/>
        <v>In Casa #1124</v>
      </c>
      <c r="D1127" t="str">
        <f t="shared" si="93"/>
        <v>COR22D1124</v>
      </c>
      <c r="E1127" s="56" t="s">
        <v>207</v>
      </c>
      <c r="F1127" s="20">
        <v>1000</v>
      </c>
      <c r="G1127" s="63" t="s">
        <v>201</v>
      </c>
      <c r="H1127" s="23" t="s">
        <v>157</v>
      </c>
      <c r="J1127" s="57" t="s">
        <v>192</v>
      </c>
      <c r="K1127" s="22" t="s">
        <v>193</v>
      </c>
      <c r="L1127" s="57" t="s">
        <v>158</v>
      </c>
      <c r="M1127" s="22">
        <v>1</v>
      </c>
      <c r="V1127" s="57" t="s">
        <v>194</v>
      </c>
      <c r="AW1127" s="22"/>
      <c r="AX1127" s="20" t="s">
        <v>23</v>
      </c>
      <c r="AY1127" s="20">
        <v>10</v>
      </c>
      <c r="AZ1127" s="20" t="s">
        <v>24</v>
      </c>
      <c r="BA1127" s="20">
        <v>90</v>
      </c>
      <c r="BD1127" s="14"/>
      <c r="BJ1127" t="s">
        <v>171</v>
      </c>
      <c r="BK1127" t="s">
        <v>166</v>
      </c>
      <c r="BN1127" s="36">
        <v>299</v>
      </c>
      <c r="BO1127" s="36">
        <v>299</v>
      </c>
      <c r="BP1127">
        <f t="shared" si="90"/>
        <v>408</v>
      </c>
      <c r="BR1127" s="38">
        <v>44733</v>
      </c>
      <c r="BS1127" s="20" t="s">
        <v>167</v>
      </c>
      <c r="BT1127" s="20" t="str">
        <f t="shared" si="89"/>
        <v>InCasa_COR22D1124</v>
      </c>
    </row>
    <row r="1128" spans="2:72" ht="18.75" customHeight="1" x14ac:dyDescent="0.25">
      <c r="B1128" s="20">
        <f t="shared" si="91"/>
        <v>1125</v>
      </c>
      <c r="C1128" s="22" t="str">
        <f t="shared" si="92"/>
        <v>In Casa #1125</v>
      </c>
      <c r="D1128" t="str">
        <f t="shared" si="93"/>
        <v>COR22D1125</v>
      </c>
      <c r="E1128" s="56" t="s">
        <v>207</v>
      </c>
      <c r="F1128" s="20">
        <v>1000</v>
      </c>
      <c r="G1128" s="63" t="s">
        <v>201</v>
      </c>
      <c r="H1128" s="23" t="s">
        <v>157</v>
      </c>
      <c r="J1128" s="57" t="s">
        <v>192</v>
      </c>
      <c r="K1128" s="22" t="s">
        <v>193</v>
      </c>
      <c r="L1128" s="57" t="s">
        <v>158</v>
      </c>
      <c r="M1128" s="22">
        <v>1</v>
      </c>
      <c r="V1128" s="57" t="s">
        <v>194</v>
      </c>
      <c r="AW1128" s="22"/>
      <c r="AX1128" s="20" t="s">
        <v>23</v>
      </c>
      <c r="AY1128" s="20">
        <v>10</v>
      </c>
      <c r="AZ1128" s="20" t="s">
        <v>24</v>
      </c>
      <c r="BA1128" s="20">
        <v>90</v>
      </c>
      <c r="BD1128" s="14"/>
      <c r="BJ1128" t="s">
        <v>171</v>
      </c>
      <c r="BK1128" t="s">
        <v>166</v>
      </c>
      <c r="BN1128" s="36">
        <v>299</v>
      </c>
      <c r="BO1128" s="36">
        <v>299</v>
      </c>
      <c r="BP1128">
        <f t="shared" si="90"/>
        <v>408</v>
      </c>
      <c r="BR1128" s="38">
        <v>44733</v>
      </c>
      <c r="BS1128" s="20" t="s">
        <v>167</v>
      </c>
      <c r="BT1128" s="20" t="str">
        <f t="shared" si="89"/>
        <v>InCasa_COR22D1125</v>
      </c>
    </row>
    <row r="1129" spans="2:72" ht="18.75" customHeight="1" x14ac:dyDescent="0.25">
      <c r="B1129" s="20">
        <f t="shared" si="91"/>
        <v>1126</v>
      </c>
      <c r="C1129" s="22" t="str">
        <f t="shared" si="92"/>
        <v>In Casa #1126</v>
      </c>
      <c r="D1129" t="str">
        <f t="shared" si="93"/>
        <v>COR22D1126</v>
      </c>
      <c r="E1129" s="56" t="s">
        <v>207</v>
      </c>
      <c r="F1129" s="20">
        <v>1000</v>
      </c>
      <c r="G1129" s="63" t="s">
        <v>201</v>
      </c>
      <c r="H1129" s="23" t="s">
        <v>157</v>
      </c>
      <c r="J1129" s="57" t="s">
        <v>192</v>
      </c>
      <c r="K1129" s="22" t="s">
        <v>193</v>
      </c>
      <c r="L1129" s="57" t="s">
        <v>158</v>
      </c>
      <c r="M1129" s="22">
        <v>1</v>
      </c>
      <c r="V1129" s="57" t="s">
        <v>194</v>
      </c>
      <c r="AW1129" s="22"/>
      <c r="AX1129" s="20" t="s">
        <v>23</v>
      </c>
      <c r="AY1129" s="20">
        <v>10</v>
      </c>
      <c r="AZ1129" s="20" t="s">
        <v>24</v>
      </c>
      <c r="BA1129" s="20">
        <v>90</v>
      </c>
      <c r="BD1129" s="14"/>
      <c r="BJ1129" t="s">
        <v>171</v>
      </c>
      <c r="BK1129" t="s">
        <v>166</v>
      </c>
      <c r="BN1129" s="36">
        <v>299</v>
      </c>
      <c r="BO1129" s="36">
        <v>299</v>
      </c>
      <c r="BP1129">
        <f t="shared" si="90"/>
        <v>408</v>
      </c>
      <c r="BR1129" s="38">
        <v>44733</v>
      </c>
      <c r="BS1129" s="20" t="s">
        <v>167</v>
      </c>
      <c r="BT1129" s="20" t="str">
        <f t="shared" si="89"/>
        <v>InCasa_COR22D1126</v>
      </c>
    </row>
    <row r="1130" spans="2:72" ht="18.75" customHeight="1" x14ac:dyDescent="0.25">
      <c r="B1130" s="20">
        <f t="shared" si="91"/>
        <v>1127</v>
      </c>
      <c r="C1130" s="22" t="str">
        <f t="shared" si="92"/>
        <v>In Casa #1127</v>
      </c>
      <c r="D1130" t="str">
        <f t="shared" si="93"/>
        <v>COR22D1127</v>
      </c>
      <c r="E1130" s="56" t="s">
        <v>207</v>
      </c>
      <c r="F1130" s="20">
        <v>1000</v>
      </c>
      <c r="G1130" s="63" t="s">
        <v>201</v>
      </c>
      <c r="H1130" s="23" t="s">
        <v>157</v>
      </c>
      <c r="J1130" s="57" t="s">
        <v>192</v>
      </c>
      <c r="K1130" s="22" t="s">
        <v>193</v>
      </c>
      <c r="L1130" s="57" t="s">
        <v>158</v>
      </c>
      <c r="M1130" s="22">
        <v>1</v>
      </c>
      <c r="V1130" s="57" t="s">
        <v>194</v>
      </c>
      <c r="AW1130" s="22"/>
      <c r="AX1130" s="20" t="s">
        <v>23</v>
      </c>
      <c r="AY1130" s="20">
        <v>10</v>
      </c>
      <c r="AZ1130" s="20" t="s">
        <v>24</v>
      </c>
      <c r="BA1130" s="20">
        <v>90</v>
      </c>
      <c r="BD1130" s="14"/>
      <c r="BJ1130" t="s">
        <v>171</v>
      </c>
      <c r="BK1130" t="s">
        <v>166</v>
      </c>
      <c r="BN1130" s="36">
        <v>299</v>
      </c>
      <c r="BO1130" s="36">
        <v>299</v>
      </c>
      <c r="BP1130">
        <f t="shared" si="90"/>
        <v>408</v>
      </c>
      <c r="BR1130" s="38">
        <v>44733</v>
      </c>
      <c r="BS1130" s="20" t="s">
        <v>167</v>
      </c>
      <c r="BT1130" s="20" t="str">
        <f t="shared" si="89"/>
        <v>InCasa_COR22D1127</v>
      </c>
    </row>
    <row r="1131" spans="2:72" ht="18.75" customHeight="1" x14ac:dyDescent="0.25">
      <c r="B1131" s="20">
        <f t="shared" si="91"/>
        <v>1128</v>
      </c>
      <c r="C1131" s="22" t="str">
        <f t="shared" si="92"/>
        <v>In Casa #1128</v>
      </c>
      <c r="D1131" t="str">
        <f t="shared" si="93"/>
        <v>COR22D1128</v>
      </c>
      <c r="E1131" s="56" t="s">
        <v>207</v>
      </c>
      <c r="F1131" s="20">
        <v>1000</v>
      </c>
      <c r="G1131" s="63" t="s">
        <v>201</v>
      </c>
      <c r="H1131" s="23" t="s">
        <v>157</v>
      </c>
      <c r="J1131" s="57" t="s">
        <v>192</v>
      </c>
      <c r="K1131" s="22" t="s">
        <v>193</v>
      </c>
      <c r="L1131" s="57" t="s">
        <v>158</v>
      </c>
      <c r="M1131" s="22">
        <v>1</v>
      </c>
      <c r="V1131" s="57" t="s">
        <v>194</v>
      </c>
      <c r="AW1131" s="22"/>
      <c r="AX1131" s="20" t="s">
        <v>23</v>
      </c>
      <c r="AY1131" s="20">
        <v>10</v>
      </c>
      <c r="AZ1131" s="20" t="s">
        <v>24</v>
      </c>
      <c r="BA1131" s="20">
        <v>90</v>
      </c>
      <c r="BD1131" s="14"/>
      <c r="BJ1131" t="s">
        <v>171</v>
      </c>
      <c r="BK1131" t="s">
        <v>166</v>
      </c>
      <c r="BN1131" s="36">
        <v>299</v>
      </c>
      <c r="BO1131" s="36">
        <v>299</v>
      </c>
      <c r="BP1131">
        <f t="shared" si="90"/>
        <v>408</v>
      </c>
      <c r="BR1131" s="38">
        <v>44733</v>
      </c>
      <c r="BS1131" s="20" t="s">
        <v>167</v>
      </c>
      <c r="BT1131" s="20" t="str">
        <f t="shared" si="89"/>
        <v>InCasa_COR22D1128</v>
      </c>
    </row>
    <row r="1132" spans="2:72" ht="18.75" customHeight="1" x14ac:dyDescent="0.25">
      <c r="B1132" s="20">
        <f t="shared" si="91"/>
        <v>1129</v>
      </c>
      <c r="C1132" s="22" t="str">
        <f t="shared" si="92"/>
        <v>In Casa #1129</v>
      </c>
      <c r="D1132" t="str">
        <f t="shared" si="93"/>
        <v>COR22D1129</v>
      </c>
      <c r="E1132" s="56" t="s">
        <v>207</v>
      </c>
      <c r="F1132" s="20">
        <v>1000</v>
      </c>
      <c r="G1132" s="63" t="s">
        <v>201</v>
      </c>
      <c r="H1132" s="23" t="s">
        <v>157</v>
      </c>
      <c r="J1132" s="57" t="s">
        <v>192</v>
      </c>
      <c r="K1132" s="22" t="s">
        <v>193</v>
      </c>
      <c r="L1132" s="57" t="s">
        <v>158</v>
      </c>
      <c r="M1132" s="22">
        <v>1</v>
      </c>
      <c r="V1132" s="57" t="s">
        <v>194</v>
      </c>
      <c r="AW1132" s="22"/>
      <c r="AX1132" s="20" t="s">
        <v>23</v>
      </c>
      <c r="AY1132" s="20">
        <v>10</v>
      </c>
      <c r="AZ1132" s="20" t="s">
        <v>24</v>
      </c>
      <c r="BA1132" s="20">
        <v>90</v>
      </c>
      <c r="BD1132" s="14"/>
      <c r="BJ1132" t="s">
        <v>171</v>
      </c>
      <c r="BK1132" t="s">
        <v>166</v>
      </c>
      <c r="BN1132" s="36">
        <v>299</v>
      </c>
      <c r="BO1132" s="36">
        <v>299</v>
      </c>
      <c r="BP1132">
        <f t="shared" si="90"/>
        <v>408</v>
      </c>
      <c r="BR1132" s="38">
        <v>44733</v>
      </c>
      <c r="BS1132" s="20" t="s">
        <v>167</v>
      </c>
      <c r="BT1132" s="20" t="str">
        <f t="shared" si="89"/>
        <v>InCasa_COR22D1129</v>
      </c>
    </row>
    <row r="1133" spans="2:72" ht="18.75" customHeight="1" x14ac:dyDescent="0.25">
      <c r="B1133" s="20">
        <f t="shared" si="91"/>
        <v>1130</v>
      </c>
      <c r="C1133" s="22" t="str">
        <f t="shared" si="92"/>
        <v>In Casa #1130</v>
      </c>
      <c r="D1133" t="str">
        <f t="shared" si="93"/>
        <v>COR22D1130</v>
      </c>
      <c r="E1133" s="56" t="s">
        <v>207</v>
      </c>
      <c r="F1133" s="20">
        <v>1000</v>
      </c>
      <c r="G1133" s="63" t="s">
        <v>201</v>
      </c>
      <c r="H1133" s="23" t="s">
        <v>157</v>
      </c>
      <c r="J1133" s="57" t="s">
        <v>192</v>
      </c>
      <c r="K1133" s="22" t="s">
        <v>193</v>
      </c>
      <c r="L1133" s="57" t="s">
        <v>158</v>
      </c>
      <c r="M1133" s="22">
        <v>1</v>
      </c>
      <c r="V1133" s="57" t="s">
        <v>194</v>
      </c>
      <c r="AW1133" s="22"/>
      <c r="AX1133" s="20" t="s">
        <v>23</v>
      </c>
      <c r="AY1133" s="20">
        <v>10</v>
      </c>
      <c r="AZ1133" s="20" t="s">
        <v>24</v>
      </c>
      <c r="BA1133" s="20">
        <v>90</v>
      </c>
      <c r="BD1133" s="14"/>
      <c r="BJ1133" t="s">
        <v>171</v>
      </c>
      <c r="BK1133" t="s">
        <v>166</v>
      </c>
      <c r="BN1133" s="36">
        <v>299</v>
      </c>
      <c r="BO1133" s="36">
        <v>299</v>
      </c>
      <c r="BP1133">
        <f t="shared" si="90"/>
        <v>408</v>
      </c>
      <c r="BR1133" s="38">
        <v>44733</v>
      </c>
      <c r="BS1133" s="20" t="s">
        <v>167</v>
      </c>
      <c r="BT1133" s="20" t="str">
        <f t="shared" si="89"/>
        <v>InCasa_COR22D1130</v>
      </c>
    </row>
    <row r="1134" spans="2:72" ht="18.75" customHeight="1" x14ac:dyDescent="0.25">
      <c r="B1134" s="20">
        <f t="shared" si="91"/>
        <v>1131</v>
      </c>
      <c r="C1134" s="22" t="str">
        <f t="shared" si="92"/>
        <v>In Casa #1131</v>
      </c>
      <c r="D1134" t="str">
        <f t="shared" si="93"/>
        <v>COR22D1131</v>
      </c>
      <c r="E1134" s="56" t="s">
        <v>207</v>
      </c>
      <c r="F1134" s="20">
        <v>1000</v>
      </c>
      <c r="G1134" s="63" t="s">
        <v>201</v>
      </c>
      <c r="H1134" s="23" t="s">
        <v>157</v>
      </c>
      <c r="J1134" s="57" t="s">
        <v>192</v>
      </c>
      <c r="K1134" s="22" t="s">
        <v>193</v>
      </c>
      <c r="L1134" s="57" t="s">
        <v>158</v>
      </c>
      <c r="M1134" s="22">
        <v>1</v>
      </c>
      <c r="V1134" s="57" t="s">
        <v>194</v>
      </c>
      <c r="AW1134" s="22"/>
      <c r="AX1134" s="20" t="s">
        <v>23</v>
      </c>
      <c r="AY1134" s="20">
        <v>10</v>
      </c>
      <c r="AZ1134" s="20" t="s">
        <v>24</v>
      </c>
      <c r="BA1134" s="20">
        <v>90</v>
      </c>
      <c r="BD1134" s="14"/>
      <c r="BJ1134" t="s">
        <v>171</v>
      </c>
      <c r="BK1134" t="s">
        <v>166</v>
      </c>
      <c r="BN1134" s="36">
        <v>299</v>
      </c>
      <c r="BO1134" s="36">
        <v>299</v>
      </c>
      <c r="BP1134">
        <f t="shared" si="90"/>
        <v>408</v>
      </c>
      <c r="BR1134" s="38">
        <v>44733</v>
      </c>
      <c r="BS1134" s="20" t="s">
        <v>167</v>
      </c>
      <c r="BT1134" s="20" t="str">
        <f t="shared" si="89"/>
        <v>InCasa_COR22D1131</v>
      </c>
    </row>
    <row r="1135" spans="2:72" ht="18.75" customHeight="1" x14ac:dyDescent="0.25">
      <c r="B1135" s="20">
        <f t="shared" si="91"/>
        <v>1132</v>
      </c>
      <c r="C1135" s="22" t="str">
        <f t="shared" si="92"/>
        <v>In Casa #1132</v>
      </c>
      <c r="D1135" t="str">
        <f t="shared" si="93"/>
        <v>COR22D1132</v>
      </c>
      <c r="E1135" s="56" t="s">
        <v>207</v>
      </c>
      <c r="F1135" s="20">
        <v>1000</v>
      </c>
      <c r="G1135" s="63" t="s">
        <v>201</v>
      </c>
      <c r="H1135" s="23" t="s">
        <v>157</v>
      </c>
      <c r="J1135" s="57" t="s">
        <v>192</v>
      </c>
      <c r="K1135" s="22" t="s">
        <v>193</v>
      </c>
      <c r="L1135" s="57" t="s">
        <v>158</v>
      </c>
      <c r="M1135" s="22">
        <v>1</v>
      </c>
      <c r="V1135" s="57" t="s">
        <v>194</v>
      </c>
      <c r="AW1135" s="22"/>
      <c r="AX1135" s="20" t="s">
        <v>23</v>
      </c>
      <c r="AY1135" s="20">
        <v>10</v>
      </c>
      <c r="AZ1135" s="20" t="s">
        <v>24</v>
      </c>
      <c r="BA1135" s="20">
        <v>90</v>
      </c>
      <c r="BD1135" s="14"/>
      <c r="BJ1135" t="s">
        <v>171</v>
      </c>
      <c r="BK1135" t="s">
        <v>166</v>
      </c>
      <c r="BN1135" s="36">
        <v>299</v>
      </c>
      <c r="BO1135" s="36">
        <v>299</v>
      </c>
      <c r="BP1135">
        <f t="shared" si="90"/>
        <v>408</v>
      </c>
      <c r="BR1135" s="38">
        <v>44733</v>
      </c>
      <c r="BS1135" s="20" t="s">
        <v>167</v>
      </c>
      <c r="BT1135" s="20" t="str">
        <f t="shared" si="89"/>
        <v>InCasa_COR22D1132</v>
      </c>
    </row>
    <row r="1136" spans="2:72" ht="18.75" customHeight="1" x14ac:dyDescent="0.25">
      <c r="B1136" s="20">
        <f t="shared" si="91"/>
        <v>1133</v>
      </c>
      <c r="C1136" s="22" t="str">
        <f t="shared" si="92"/>
        <v>In Casa #1133</v>
      </c>
      <c r="D1136" t="str">
        <f t="shared" si="93"/>
        <v>COR22D1133</v>
      </c>
      <c r="E1136" s="56" t="s">
        <v>207</v>
      </c>
      <c r="F1136" s="20">
        <v>1000</v>
      </c>
      <c r="G1136" s="63" t="s">
        <v>201</v>
      </c>
      <c r="H1136" s="23" t="s">
        <v>157</v>
      </c>
      <c r="J1136" s="57" t="s">
        <v>192</v>
      </c>
      <c r="K1136" s="22" t="s">
        <v>193</v>
      </c>
      <c r="L1136" s="57" t="s">
        <v>158</v>
      </c>
      <c r="M1136" s="22">
        <v>1</v>
      </c>
      <c r="V1136" s="57" t="s">
        <v>194</v>
      </c>
      <c r="AW1136" s="22"/>
      <c r="AX1136" s="20" t="s">
        <v>23</v>
      </c>
      <c r="AY1136" s="20">
        <v>10</v>
      </c>
      <c r="AZ1136" s="20" t="s">
        <v>24</v>
      </c>
      <c r="BA1136" s="20">
        <v>90</v>
      </c>
      <c r="BD1136" s="14"/>
      <c r="BJ1136" t="s">
        <v>171</v>
      </c>
      <c r="BK1136" t="s">
        <v>166</v>
      </c>
      <c r="BN1136" s="36">
        <v>299</v>
      </c>
      <c r="BO1136" s="36">
        <v>299</v>
      </c>
      <c r="BP1136">
        <f t="shared" si="90"/>
        <v>408</v>
      </c>
      <c r="BR1136" s="38">
        <v>44733</v>
      </c>
      <c r="BS1136" s="20" t="s">
        <v>167</v>
      </c>
      <c r="BT1136" s="20" t="str">
        <f t="shared" si="89"/>
        <v>InCasa_COR22D1133</v>
      </c>
    </row>
    <row r="1137" spans="2:72" ht="18.75" customHeight="1" x14ac:dyDescent="0.25">
      <c r="B1137" s="20">
        <f t="shared" si="91"/>
        <v>1134</v>
      </c>
      <c r="C1137" s="22" t="str">
        <f t="shared" si="92"/>
        <v>In Casa #1134</v>
      </c>
      <c r="D1137" t="str">
        <f t="shared" si="93"/>
        <v>COR22D1134</v>
      </c>
      <c r="E1137" s="56" t="s">
        <v>207</v>
      </c>
      <c r="F1137" s="20">
        <v>1000</v>
      </c>
      <c r="G1137" s="63" t="s">
        <v>201</v>
      </c>
      <c r="H1137" s="23" t="s">
        <v>157</v>
      </c>
      <c r="J1137" s="57" t="s">
        <v>192</v>
      </c>
      <c r="K1137" s="22" t="s">
        <v>193</v>
      </c>
      <c r="L1137" s="57" t="s">
        <v>158</v>
      </c>
      <c r="M1137" s="22">
        <v>1</v>
      </c>
      <c r="V1137" s="57" t="s">
        <v>194</v>
      </c>
      <c r="AW1137" s="22"/>
      <c r="AX1137" s="20" t="s">
        <v>23</v>
      </c>
      <c r="AY1137" s="20">
        <v>10</v>
      </c>
      <c r="AZ1137" s="20" t="s">
        <v>24</v>
      </c>
      <c r="BA1137" s="20">
        <v>90</v>
      </c>
      <c r="BD1137" s="14"/>
      <c r="BJ1137" t="s">
        <v>171</v>
      </c>
      <c r="BK1137" t="s">
        <v>166</v>
      </c>
      <c r="BN1137" s="36">
        <v>299</v>
      </c>
      <c r="BO1137" s="36">
        <v>299</v>
      </c>
      <c r="BP1137">
        <f t="shared" si="90"/>
        <v>408</v>
      </c>
      <c r="BR1137" s="38">
        <v>44733</v>
      </c>
      <c r="BS1137" s="20" t="s">
        <v>167</v>
      </c>
      <c r="BT1137" s="20" t="str">
        <f t="shared" si="89"/>
        <v>InCasa_COR22D1134</v>
      </c>
    </row>
    <row r="1138" spans="2:72" ht="18.75" customHeight="1" x14ac:dyDescent="0.25">
      <c r="B1138" s="20">
        <f t="shared" si="91"/>
        <v>1135</v>
      </c>
      <c r="C1138" s="22" t="str">
        <f t="shared" si="92"/>
        <v>In Casa #1135</v>
      </c>
      <c r="D1138" t="str">
        <f t="shared" si="93"/>
        <v>COR22D1135</v>
      </c>
      <c r="E1138" s="56" t="s">
        <v>207</v>
      </c>
      <c r="F1138" s="20">
        <v>1000</v>
      </c>
      <c r="G1138" s="63" t="s">
        <v>201</v>
      </c>
      <c r="H1138" s="23" t="s">
        <v>157</v>
      </c>
      <c r="J1138" s="57" t="s">
        <v>192</v>
      </c>
      <c r="K1138" s="22" t="s">
        <v>193</v>
      </c>
      <c r="L1138" s="57" t="s">
        <v>158</v>
      </c>
      <c r="M1138" s="22">
        <v>1</v>
      </c>
      <c r="V1138" s="57" t="s">
        <v>194</v>
      </c>
      <c r="AW1138" s="22"/>
      <c r="AX1138" s="20" t="s">
        <v>23</v>
      </c>
      <c r="AY1138" s="20">
        <v>10</v>
      </c>
      <c r="AZ1138" s="20" t="s">
        <v>24</v>
      </c>
      <c r="BA1138" s="20">
        <v>90</v>
      </c>
      <c r="BD1138" s="14"/>
      <c r="BJ1138" t="s">
        <v>171</v>
      </c>
      <c r="BK1138" t="s">
        <v>166</v>
      </c>
      <c r="BN1138" s="36">
        <v>299</v>
      </c>
      <c r="BO1138" s="36">
        <v>299</v>
      </c>
      <c r="BP1138">
        <f t="shared" si="90"/>
        <v>408</v>
      </c>
      <c r="BR1138" s="38">
        <v>44733</v>
      </c>
      <c r="BS1138" s="20" t="s">
        <v>167</v>
      </c>
      <c r="BT1138" s="20" t="str">
        <f t="shared" si="89"/>
        <v>InCasa_COR22D1135</v>
      </c>
    </row>
    <row r="1139" spans="2:72" ht="18.75" customHeight="1" x14ac:dyDescent="0.25">
      <c r="B1139" s="20">
        <f t="shared" si="91"/>
        <v>1136</v>
      </c>
      <c r="C1139" s="22" t="str">
        <f t="shared" si="92"/>
        <v>In Casa #1136</v>
      </c>
      <c r="D1139" t="str">
        <f t="shared" si="93"/>
        <v>COR22D1136</v>
      </c>
      <c r="E1139" s="56" t="s">
        <v>207</v>
      </c>
      <c r="F1139" s="20">
        <v>1000</v>
      </c>
      <c r="G1139" s="63" t="s">
        <v>201</v>
      </c>
      <c r="H1139" s="23" t="s">
        <v>157</v>
      </c>
      <c r="J1139" s="57" t="s">
        <v>192</v>
      </c>
      <c r="K1139" s="22" t="s">
        <v>193</v>
      </c>
      <c r="L1139" s="57" t="s">
        <v>158</v>
      </c>
      <c r="M1139" s="22">
        <v>1</v>
      </c>
      <c r="V1139" s="57" t="s">
        <v>194</v>
      </c>
      <c r="AW1139" s="22"/>
      <c r="AX1139" s="20" t="s">
        <v>23</v>
      </c>
      <c r="AY1139" s="20">
        <v>10</v>
      </c>
      <c r="AZ1139" s="20" t="s">
        <v>24</v>
      </c>
      <c r="BA1139" s="20">
        <v>90</v>
      </c>
      <c r="BD1139" s="14"/>
      <c r="BJ1139" t="s">
        <v>171</v>
      </c>
      <c r="BK1139" t="s">
        <v>166</v>
      </c>
      <c r="BN1139" s="36">
        <v>299</v>
      </c>
      <c r="BO1139" s="36">
        <v>299</v>
      </c>
      <c r="BP1139">
        <f t="shared" si="90"/>
        <v>408</v>
      </c>
      <c r="BR1139" s="38">
        <v>44733</v>
      </c>
      <c r="BS1139" s="20" t="s">
        <v>167</v>
      </c>
      <c r="BT1139" s="20" t="str">
        <f t="shared" si="89"/>
        <v>InCasa_COR22D1136</v>
      </c>
    </row>
    <row r="1140" spans="2:72" ht="18.75" customHeight="1" x14ac:dyDescent="0.25">
      <c r="B1140" s="20">
        <f t="shared" si="91"/>
        <v>1137</v>
      </c>
      <c r="C1140" s="22" t="str">
        <f t="shared" si="92"/>
        <v>In Casa #1137</v>
      </c>
      <c r="D1140" t="str">
        <f t="shared" si="93"/>
        <v>COR22D1137</v>
      </c>
      <c r="E1140" s="56" t="s">
        <v>207</v>
      </c>
      <c r="F1140" s="20">
        <v>1000</v>
      </c>
      <c r="G1140" s="63" t="s">
        <v>201</v>
      </c>
      <c r="H1140" s="23" t="s">
        <v>157</v>
      </c>
      <c r="J1140" s="57" t="s">
        <v>192</v>
      </c>
      <c r="K1140" s="22" t="s">
        <v>193</v>
      </c>
      <c r="L1140" s="57" t="s">
        <v>158</v>
      </c>
      <c r="M1140" s="22">
        <v>1</v>
      </c>
      <c r="V1140" s="57" t="s">
        <v>194</v>
      </c>
      <c r="AW1140" s="22"/>
      <c r="AX1140" s="20" t="s">
        <v>23</v>
      </c>
      <c r="AY1140" s="20">
        <v>10</v>
      </c>
      <c r="AZ1140" s="20" t="s">
        <v>24</v>
      </c>
      <c r="BA1140" s="20">
        <v>90</v>
      </c>
      <c r="BD1140" s="14"/>
      <c r="BJ1140" t="s">
        <v>171</v>
      </c>
      <c r="BK1140" t="s">
        <v>166</v>
      </c>
      <c r="BN1140" s="36">
        <v>299</v>
      </c>
      <c r="BO1140" s="36">
        <v>299</v>
      </c>
      <c r="BP1140">
        <f t="shared" si="90"/>
        <v>408</v>
      </c>
      <c r="BR1140" s="38">
        <v>44733</v>
      </c>
      <c r="BS1140" s="20" t="s">
        <v>167</v>
      </c>
      <c r="BT1140" s="20" t="str">
        <f t="shared" si="89"/>
        <v>InCasa_COR22D1137</v>
      </c>
    </row>
    <row r="1141" spans="2:72" ht="18.75" customHeight="1" x14ac:dyDescent="0.25">
      <c r="B1141" s="20">
        <f t="shared" si="91"/>
        <v>1138</v>
      </c>
      <c r="C1141" s="22" t="str">
        <f t="shared" si="92"/>
        <v>In Casa #1138</v>
      </c>
      <c r="D1141" t="str">
        <f t="shared" si="93"/>
        <v>COR22D1138</v>
      </c>
      <c r="E1141" s="56" t="s">
        <v>207</v>
      </c>
      <c r="F1141" s="20">
        <v>1000</v>
      </c>
      <c r="G1141" s="63" t="s">
        <v>201</v>
      </c>
      <c r="H1141" s="23" t="s">
        <v>157</v>
      </c>
      <c r="J1141" s="57" t="s">
        <v>192</v>
      </c>
      <c r="K1141" s="22" t="s">
        <v>193</v>
      </c>
      <c r="L1141" s="57" t="s">
        <v>158</v>
      </c>
      <c r="M1141" s="22">
        <v>1</v>
      </c>
      <c r="V1141" s="57" t="s">
        <v>194</v>
      </c>
      <c r="AW1141" s="22"/>
      <c r="AX1141" s="20" t="s">
        <v>23</v>
      </c>
      <c r="AY1141" s="20">
        <v>10</v>
      </c>
      <c r="AZ1141" s="20" t="s">
        <v>24</v>
      </c>
      <c r="BA1141" s="20">
        <v>90</v>
      </c>
      <c r="BD1141" s="14"/>
      <c r="BJ1141" t="s">
        <v>171</v>
      </c>
      <c r="BK1141" t="s">
        <v>166</v>
      </c>
      <c r="BN1141" s="36">
        <v>299</v>
      </c>
      <c r="BO1141" s="36">
        <v>299</v>
      </c>
      <c r="BP1141">
        <f t="shared" si="90"/>
        <v>408</v>
      </c>
      <c r="BR1141" s="38">
        <v>44733</v>
      </c>
      <c r="BS1141" s="20" t="s">
        <v>167</v>
      </c>
      <c r="BT1141" s="20" t="str">
        <f t="shared" si="89"/>
        <v>InCasa_COR22D1138</v>
      </c>
    </row>
    <row r="1142" spans="2:72" ht="18.75" customHeight="1" x14ac:dyDescent="0.25">
      <c r="B1142" s="20">
        <f t="shared" si="91"/>
        <v>1139</v>
      </c>
      <c r="C1142" s="22" t="str">
        <f t="shared" si="92"/>
        <v>In Casa #1139</v>
      </c>
      <c r="D1142" t="str">
        <f t="shared" si="93"/>
        <v>COR22D1139</v>
      </c>
      <c r="E1142" s="56" t="s">
        <v>207</v>
      </c>
      <c r="F1142" s="20">
        <v>1000</v>
      </c>
      <c r="G1142" s="63" t="s">
        <v>201</v>
      </c>
      <c r="H1142" s="23" t="s">
        <v>157</v>
      </c>
      <c r="J1142" s="57" t="s">
        <v>192</v>
      </c>
      <c r="K1142" s="22" t="s">
        <v>193</v>
      </c>
      <c r="L1142" s="57" t="s">
        <v>158</v>
      </c>
      <c r="M1142" s="22">
        <v>1</v>
      </c>
      <c r="V1142" s="57" t="s">
        <v>194</v>
      </c>
      <c r="AW1142" s="22"/>
      <c r="AX1142" s="20" t="s">
        <v>23</v>
      </c>
      <c r="AY1142" s="20">
        <v>10</v>
      </c>
      <c r="AZ1142" s="20" t="s">
        <v>24</v>
      </c>
      <c r="BA1142" s="20">
        <v>90</v>
      </c>
      <c r="BD1142" s="14"/>
      <c r="BJ1142" t="s">
        <v>171</v>
      </c>
      <c r="BK1142" t="s">
        <v>166</v>
      </c>
      <c r="BN1142" s="36">
        <v>299</v>
      </c>
      <c r="BO1142" s="36">
        <v>299</v>
      </c>
      <c r="BP1142">
        <f t="shared" si="90"/>
        <v>408</v>
      </c>
      <c r="BR1142" s="38">
        <v>44733</v>
      </c>
      <c r="BS1142" s="20" t="s">
        <v>167</v>
      </c>
      <c r="BT1142" s="20" t="str">
        <f t="shared" si="89"/>
        <v>InCasa_COR22D1139</v>
      </c>
    </row>
    <row r="1143" spans="2:72" ht="18.75" customHeight="1" x14ac:dyDescent="0.25">
      <c r="B1143" s="20">
        <f t="shared" si="91"/>
        <v>1140</v>
      </c>
      <c r="C1143" s="22" t="str">
        <f t="shared" si="92"/>
        <v>In Casa #1140</v>
      </c>
      <c r="D1143" t="str">
        <f t="shared" si="93"/>
        <v>COR22D1140</v>
      </c>
      <c r="E1143" s="56" t="s">
        <v>207</v>
      </c>
      <c r="F1143" s="20">
        <v>1000</v>
      </c>
      <c r="G1143" s="63" t="s">
        <v>201</v>
      </c>
      <c r="H1143" s="23" t="s">
        <v>157</v>
      </c>
      <c r="J1143" s="57" t="s">
        <v>192</v>
      </c>
      <c r="K1143" s="22" t="s">
        <v>193</v>
      </c>
      <c r="L1143" s="57" t="s">
        <v>158</v>
      </c>
      <c r="M1143" s="22">
        <v>1</v>
      </c>
      <c r="V1143" s="57" t="s">
        <v>194</v>
      </c>
      <c r="AW1143" s="22"/>
      <c r="AX1143" s="20" t="s">
        <v>23</v>
      </c>
      <c r="AY1143" s="20">
        <v>10</v>
      </c>
      <c r="AZ1143" s="20" t="s">
        <v>24</v>
      </c>
      <c r="BA1143" s="20">
        <v>90</v>
      </c>
      <c r="BD1143" s="14"/>
      <c r="BJ1143" t="s">
        <v>171</v>
      </c>
      <c r="BK1143" t="s">
        <v>166</v>
      </c>
      <c r="BN1143" s="36">
        <v>299</v>
      </c>
      <c r="BO1143" s="36">
        <v>299</v>
      </c>
      <c r="BP1143">
        <f t="shared" si="90"/>
        <v>408</v>
      </c>
      <c r="BR1143" s="38">
        <v>44733</v>
      </c>
      <c r="BS1143" s="20" t="s">
        <v>167</v>
      </c>
      <c r="BT1143" s="20" t="str">
        <f t="shared" si="89"/>
        <v>InCasa_COR22D1140</v>
      </c>
    </row>
    <row r="1144" spans="2:72" ht="18.75" customHeight="1" x14ac:dyDescent="0.25">
      <c r="B1144" s="20">
        <f t="shared" si="91"/>
        <v>1141</v>
      </c>
      <c r="C1144" s="22" t="str">
        <f t="shared" si="92"/>
        <v>In Casa #1141</v>
      </c>
      <c r="D1144" t="str">
        <f t="shared" si="93"/>
        <v>COR22D1141</v>
      </c>
      <c r="E1144" s="56" t="s">
        <v>207</v>
      </c>
      <c r="F1144" s="20">
        <v>1000</v>
      </c>
      <c r="G1144" s="63" t="s">
        <v>201</v>
      </c>
      <c r="H1144" s="23" t="s">
        <v>157</v>
      </c>
      <c r="J1144" s="57" t="s">
        <v>192</v>
      </c>
      <c r="K1144" s="22" t="s">
        <v>193</v>
      </c>
      <c r="L1144" s="57" t="s">
        <v>158</v>
      </c>
      <c r="M1144" s="22">
        <v>1</v>
      </c>
      <c r="V1144" s="57" t="s">
        <v>194</v>
      </c>
      <c r="AW1144" s="22"/>
      <c r="AX1144" s="20" t="s">
        <v>23</v>
      </c>
      <c r="AY1144" s="20">
        <v>10</v>
      </c>
      <c r="AZ1144" s="20" t="s">
        <v>24</v>
      </c>
      <c r="BA1144" s="20">
        <v>90</v>
      </c>
      <c r="BD1144" s="14"/>
      <c r="BJ1144" t="s">
        <v>171</v>
      </c>
      <c r="BK1144" t="s">
        <v>166</v>
      </c>
      <c r="BN1144" s="36">
        <v>299</v>
      </c>
      <c r="BO1144" s="36">
        <v>299</v>
      </c>
      <c r="BP1144">
        <f t="shared" si="90"/>
        <v>408</v>
      </c>
      <c r="BR1144" s="38">
        <v>44733</v>
      </c>
      <c r="BS1144" s="20" t="s">
        <v>167</v>
      </c>
      <c r="BT1144" s="20" t="str">
        <f t="shared" si="89"/>
        <v>InCasa_COR22D1141</v>
      </c>
    </row>
    <row r="1145" spans="2:72" ht="18.75" customHeight="1" x14ac:dyDescent="0.25">
      <c r="B1145" s="20">
        <f t="shared" si="91"/>
        <v>1142</v>
      </c>
      <c r="C1145" s="22" t="str">
        <f t="shared" si="92"/>
        <v>In Casa #1142</v>
      </c>
      <c r="D1145" t="str">
        <f t="shared" si="93"/>
        <v>COR22D1142</v>
      </c>
      <c r="E1145" s="56" t="s">
        <v>207</v>
      </c>
      <c r="F1145" s="20">
        <v>1000</v>
      </c>
      <c r="G1145" s="63" t="s">
        <v>201</v>
      </c>
      <c r="H1145" s="23" t="s">
        <v>157</v>
      </c>
      <c r="J1145" s="57" t="s">
        <v>192</v>
      </c>
      <c r="K1145" s="22" t="s">
        <v>193</v>
      </c>
      <c r="L1145" s="57" t="s">
        <v>158</v>
      </c>
      <c r="M1145" s="22">
        <v>1</v>
      </c>
      <c r="V1145" s="57" t="s">
        <v>194</v>
      </c>
      <c r="AW1145" s="22"/>
      <c r="AX1145" s="20" t="s">
        <v>23</v>
      </c>
      <c r="AY1145" s="20">
        <v>10</v>
      </c>
      <c r="AZ1145" s="20" t="s">
        <v>24</v>
      </c>
      <c r="BA1145" s="20">
        <v>90</v>
      </c>
      <c r="BD1145" s="14"/>
      <c r="BJ1145" t="s">
        <v>171</v>
      </c>
      <c r="BK1145" t="s">
        <v>166</v>
      </c>
      <c r="BN1145" s="36">
        <v>299</v>
      </c>
      <c r="BO1145" s="36">
        <v>299</v>
      </c>
      <c r="BP1145">
        <f t="shared" si="90"/>
        <v>408</v>
      </c>
      <c r="BR1145" s="38">
        <v>44733</v>
      </c>
      <c r="BS1145" s="20" t="s">
        <v>167</v>
      </c>
      <c r="BT1145" s="20" t="str">
        <f t="shared" si="89"/>
        <v>InCasa_COR22D1142</v>
      </c>
    </row>
    <row r="1146" spans="2:72" ht="18.75" customHeight="1" x14ac:dyDescent="0.25">
      <c r="B1146" s="20">
        <f t="shared" si="91"/>
        <v>1143</v>
      </c>
      <c r="C1146" s="22" t="str">
        <f t="shared" si="92"/>
        <v>In Casa #1143</v>
      </c>
      <c r="D1146" t="str">
        <f t="shared" si="93"/>
        <v>COR22D1143</v>
      </c>
      <c r="E1146" s="56" t="s">
        <v>207</v>
      </c>
      <c r="F1146" s="20">
        <v>1000</v>
      </c>
      <c r="G1146" s="63" t="s">
        <v>201</v>
      </c>
      <c r="H1146" s="23" t="s">
        <v>157</v>
      </c>
      <c r="J1146" s="57" t="s">
        <v>192</v>
      </c>
      <c r="K1146" s="22" t="s">
        <v>193</v>
      </c>
      <c r="L1146" s="57" t="s">
        <v>158</v>
      </c>
      <c r="M1146" s="22">
        <v>1</v>
      </c>
      <c r="V1146" s="57" t="s">
        <v>194</v>
      </c>
      <c r="AW1146" s="22"/>
      <c r="AX1146" s="20" t="s">
        <v>23</v>
      </c>
      <c r="AY1146" s="20">
        <v>10</v>
      </c>
      <c r="AZ1146" s="20" t="s">
        <v>24</v>
      </c>
      <c r="BA1146" s="20">
        <v>90</v>
      </c>
      <c r="BD1146" s="14"/>
      <c r="BJ1146" t="s">
        <v>171</v>
      </c>
      <c r="BK1146" t="s">
        <v>166</v>
      </c>
      <c r="BN1146" s="36">
        <v>299</v>
      </c>
      <c r="BO1146" s="36">
        <v>299</v>
      </c>
      <c r="BP1146">
        <f t="shared" si="90"/>
        <v>408</v>
      </c>
      <c r="BR1146" s="38">
        <v>44733</v>
      </c>
      <c r="BS1146" s="20" t="s">
        <v>167</v>
      </c>
      <c r="BT1146" s="20" t="str">
        <f t="shared" si="89"/>
        <v>InCasa_COR22D1143</v>
      </c>
    </row>
    <row r="1147" spans="2:72" ht="18.75" customHeight="1" x14ac:dyDescent="0.25">
      <c r="B1147" s="20">
        <f t="shared" si="91"/>
        <v>1144</v>
      </c>
      <c r="C1147" s="22" t="str">
        <f t="shared" si="92"/>
        <v>In Casa #1144</v>
      </c>
      <c r="D1147" t="str">
        <f t="shared" si="93"/>
        <v>COR22D1144</v>
      </c>
      <c r="E1147" s="56" t="s">
        <v>207</v>
      </c>
      <c r="F1147" s="20">
        <v>1000</v>
      </c>
      <c r="G1147" s="63" t="s">
        <v>201</v>
      </c>
      <c r="H1147" s="23" t="s">
        <v>157</v>
      </c>
      <c r="J1147" s="57" t="s">
        <v>192</v>
      </c>
      <c r="K1147" s="22" t="s">
        <v>193</v>
      </c>
      <c r="L1147" s="57" t="s">
        <v>158</v>
      </c>
      <c r="M1147" s="22">
        <v>1</v>
      </c>
      <c r="V1147" s="57" t="s">
        <v>194</v>
      </c>
      <c r="AW1147" s="22"/>
      <c r="AX1147" s="20" t="s">
        <v>23</v>
      </c>
      <c r="AY1147" s="20">
        <v>10</v>
      </c>
      <c r="AZ1147" s="20" t="s">
        <v>24</v>
      </c>
      <c r="BA1147" s="20">
        <v>90</v>
      </c>
      <c r="BD1147" s="14"/>
      <c r="BJ1147" t="s">
        <v>171</v>
      </c>
      <c r="BK1147" t="s">
        <v>166</v>
      </c>
      <c r="BN1147" s="36">
        <v>299</v>
      </c>
      <c r="BO1147" s="36">
        <v>299</v>
      </c>
      <c r="BP1147">
        <f t="shared" si="90"/>
        <v>408</v>
      </c>
      <c r="BR1147" s="38">
        <v>44733</v>
      </c>
      <c r="BS1147" s="20" t="s">
        <v>167</v>
      </c>
      <c r="BT1147" s="20" t="str">
        <f t="shared" si="89"/>
        <v>InCasa_COR22D1144</v>
      </c>
    </row>
    <row r="1148" spans="2:72" ht="18.75" customHeight="1" x14ac:dyDescent="0.25">
      <c r="B1148" s="20">
        <f t="shared" si="91"/>
        <v>1145</v>
      </c>
      <c r="C1148" s="22" t="str">
        <f t="shared" si="92"/>
        <v>In Casa #1145</v>
      </c>
      <c r="D1148" t="str">
        <f t="shared" si="93"/>
        <v>COR22D1145</v>
      </c>
      <c r="E1148" s="56" t="s">
        <v>207</v>
      </c>
      <c r="F1148" s="20">
        <v>1000</v>
      </c>
      <c r="G1148" s="63" t="s">
        <v>201</v>
      </c>
      <c r="H1148" s="23" t="s">
        <v>157</v>
      </c>
      <c r="J1148" s="57" t="s">
        <v>192</v>
      </c>
      <c r="K1148" s="22" t="s">
        <v>193</v>
      </c>
      <c r="L1148" s="57" t="s">
        <v>158</v>
      </c>
      <c r="M1148" s="22">
        <v>1</v>
      </c>
      <c r="V1148" s="57" t="s">
        <v>194</v>
      </c>
      <c r="AW1148" s="22"/>
      <c r="AX1148" s="20" t="s">
        <v>23</v>
      </c>
      <c r="AY1148" s="20">
        <v>10</v>
      </c>
      <c r="AZ1148" s="20" t="s">
        <v>24</v>
      </c>
      <c r="BA1148" s="20">
        <v>90</v>
      </c>
      <c r="BD1148" s="14"/>
      <c r="BJ1148" t="s">
        <v>171</v>
      </c>
      <c r="BK1148" t="s">
        <v>166</v>
      </c>
      <c r="BN1148" s="36">
        <v>299</v>
      </c>
      <c r="BO1148" s="36">
        <v>299</v>
      </c>
      <c r="BP1148">
        <f t="shared" si="90"/>
        <v>408</v>
      </c>
      <c r="BR1148" s="38">
        <v>44733</v>
      </c>
      <c r="BS1148" s="20" t="s">
        <v>167</v>
      </c>
      <c r="BT1148" s="20" t="str">
        <f t="shared" si="89"/>
        <v>InCasa_COR22D1145</v>
      </c>
    </row>
    <row r="1149" spans="2:72" ht="18.75" customHeight="1" x14ac:dyDescent="0.25">
      <c r="B1149" s="20">
        <f t="shared" si="91"/>
        <v>1146</v>
      </c>
      <c r="C1149" s="22" t="str">
        <f t="shared" si="92"/>
        <v>In Casa #1146</v>
      </c>
      <c r="D1149" t="str">
        <f t="shared" si="93"/>
        <v>COR22D1146</v>
      </c>
      <c r="E1149" s="56" t="s">
        <v>207</v>
      </c>
      <c r="F1149" s="20">
        <v>1000</v>
      </c>
      <c r="G1149" s="63" t="s">
        <v>201</v>
      </c>
      <c r="H1149" s="23" t="s">
        <v>157</v>
      </c>
      <c r="J1149" s="57" t="s">
        <v>192</v>
      </c>
      <c r="K1149" s="22" t="s">
        <v>193</v>
      </c>
      <c r="L1149" s="57" t="s">
        <v>158</v>
      </c>
      <c r="M1149" s="22">
        <v>1</v>
      </c>
      <c r="V1149" s="57" t="s">
        <v>194</v>
      </c>
      <c r="AW1149" s="22"/>
      <c r="AX1149" s="20" t="s">
        <v>23</v>
      </c>
      <c r="AY1149" s="20">
        <v>10</v>
      </c>
      <c r="AZ1149" s="20" t="s">
        <v>24</v>
      </c>
      <c r="BA1149" s="20">
        <v>90</v>
      </c>
      <c r="BD1149" s="14"/>
      <c r="BJ1149" t="s">
        <v>171</v>
      </c>
      <c r="BK1149" t="s">
        <v>166</v>
      </c>
      <c r="BN1149" s="36">
        <v>299</v>
      </c>
      <c r="BO1149" s="36">
        <v>299</v>
      </c>
      <c r="BP1149">
        <f t="shared" si="90"/>
        <v>408</v>
      </c>
      <c r="BR1149" s="38">
        <v>44733</v>
      </c>
      <c r="BS1149" s="20" t="s">
        <v>167</v>
      </c>
      <c r="BT1149" s="20" t="str">
        <f t="shared" si="89"/>
        <v>InCasa_COR22D1146</v>
      </c>
    </row>
    <row r="1150" spans="2:72" ht="18.75" customHeight="1" x14ac:dyDescent="0.25">
      <c r="B1150" s="20">
        <f t="shared" si="91"/>
        <v>1147</v>
      </c>
      <c r="C1150" s="22" t="str">
        <f t="shared" si="92"/>
        <v>In Casa #1147</v>
      </c>
      <c r="D1150" t="str">
        <f t="shared" si="93"/>
        <v>COR22D1147</v>
      </c>
      <c r="E1150" s="56" t="s">
        <v>207</v>
      </c>
      <c r="F1150" s="20">
        <v>1000</v>
      </c>
      <c r="G1150" s="63" t="s">
        <v>201</v>
      </c>
      <c r="H1150" s="23" t="s">
        <v>157</v>
      </c>
      <c r="J1150" s="57" t="s">
        <v>192</v>
      </c>
      <c r="K1150" s="22" t="s">
        <v>193</v>
      </c>
      <c r="L1150" s="57" t="s">
        <v>158</v>
      </c>
      <c r="M1150" s="22">
        <v>1</v>
      </c>
      <c r="V1150" s="57" t="s">
        <v>194</v>
      </c>
      <c r="AW1150" s="22"/>
      <c r="AX1150" s="20" t="s">
        <v>23</v>
      </c>
      <c r="AY1150" s="20">
        <v>10</v>
      </c>
      <c r="AZ1150" s="20" t="s">
        <v>24</v>
      </c>
      <c r="BA1150" s="20">
        <v>90</v>
      </c>
      <c r="BD1150" s="14"/>
      <c r="BJ1150" t="s">
        <v>171</v>
      </c>
      <c r="BK1150" t="s">
        <v>166</v>
      </c>
      <c r="BN1150" s="36">
        <v>299</v>
      </c>
      <c r="BO1150" s="36">
        <v>299</v>
      </c>
      <c r="BP1150">
        <f t="shared" si="90"/>
        <v>408</v>
      </c>
      <c r="BR1150" s="38">
        <v>44733</v>
      </c>
      <c r="BS1150" s="20" t="s">
        <v>167</v>
      </c>
      <c r="BT1150" s="20" t="str">
        <f t="shared" si="89"/>
        <v>InCasa_COR22D1147</v>
      </c>
    </row>
    <row r="1151" spans="2:72" ht="18.75" customHeight="1" x14ac:dyDescent="0.25">
      <c r="B1151" s="20">
        <f t="shared" si="91"/>
        <v>1148</v>
      </c>
      <c r="C1151" s="22" t="str">
        <f t="shared" si="92"/>
        <v>In Casa #1148</v>
      </c>
      <c r="D1151" t="str">
        <f t="shared" si="93"/>
        <v>COR22D1148</v>
      </c>
      <c r="E1151" s="56" t="s">
        <v>207</v>
      </c>
      <c r="F1151" s="20">
        <v>1000</v>
      </c>
      <c r="G1151" s="63" t="s">
        <v>201</v>
      </c>
      <c r="H1151" s="23" t="s">
        <v>157</v>
      </c>
      <c r="J1151" s="57" t="s">
        <v>192</v>
      </c>
      <c r="K1151" s="22" t="s">
        <v>193</v>
      </c>
      <c r="L1151" s="57" t="s">
        <v>158</v>
      </c>
      <c r="M1151" s="22">
        <v>1</v>
      </c>
      <c r="V1151" s="57" t="s">
        <v>194</v>
      </c>
      <c r="AW1151" s="22"/>
      <c r="AX1151" s="20" t="s">
        <v>23</v>
      </c>
      <c r="AY1151" s="20">
        <v>10</v>
      </c>
      <c r="AZ1151" s="20" t="s">
        <v>24</v>
      </c>
      <c r="BA1151" s="20">
        <v>90</v>
      </c>
      <c r="BD1151" s="14"/>
      <c r="BJ1151" t="s">
        <v>171</v>
      </c>
      <c r="BK1151" t="s">
        <v>166</v>
      </c>
      <c r="BN1151" s="36">
        <v>299</v>
      </c>
      <c r="BO1151" s="36">
        <v>299</v>
      </c>
      <c r="BP1151">
        <f t="shared" si="90"/>
        <v>408</v>
      </c>
      <c r="BR1151" s="38">
        <v>44733</v>
      </c>
      <c r="BS1151" s="20" t="s">
        <v>167</v>
      </c>
      <c r="BT1151" s="20" t="str">
        <f t="shared" si="89"/>
        <v>InCasa_COR22D1148</v>
      </c>
    </row>
    <row r="1152" spans="2:72" ht="18.75" customHeight="1" x14ac:dyDescent="0.25">
      <c r="B1152" s="20">
        <f t="shared" si="91"/>
        <v>1149</v>
      </c>
      <c r="C1152" s="22" t="str">
        <f t="shared" si="92"/>
        <v>In Casa #1149</v>
      </c>
      <c r="D1152" t="str">
        <f t="shared" si="93"/>
        <v>COR22D1149</v>
      </c>
      <c r="E1152" s="56" t="s">
        <v>207</v>
      </c>
      <c r="F1152" s="20">
        <v>1000</v>
      </c>
      <c r="G1152" s="63" t="s">
        <v>201</v>
      </c>
      <c r="H1152" s="23" t="s">
        <v>157</v>
      </c>
      <c r="J1152" s="57" t="s">
        <v>192</v>
      </c>
      <c r="K1152" s="22" t="s">
        <v>193</v>
      </c>
      <c r="L1152" s="57" t="s">
        <v>158</v>
      </c>
      <c r="M1152" s="22">
        <v>1</v>
      </c>
      <c r="V1152" s="57" t="s">
        <v>194</v>
      </c>
      <c r="AW1152" s="22"/>
      <c r="AX1152" s="20" t="s">
        <v>23</v>
      </c>
      <c r="AY1152" s="20">
        <v>10</v>
      </c>
      <c r="AZ1152" s="20" t="s">
        <v>24</v>
      </c>
      <c r="BA1152" s="20">
        <v>90</v>
      </c>
      <c r="BD1152" s="14"/>
      <c r="BJ1152" t="s">
        <v>171</v>
      </c>
      <c r="BK1152" t="s">
        <v>166</v>
      </c>
      <c r="BN1152" s="36">
        <v>299</v>
      </c>
      <c r="BO1152" s="36">
        <v>299</v>
      </c>
      <c r="BP1152">
        <f t="shared" si="90"/>
        <v>408</v>
      </c>
      <c r="BR1152" s="38">
        <v>44733</v>
      </c>
      <c r="BS1152" s="20" t="s">
        <v>167</v>
      </c>
      <c r="BT1152" s="20" t="str">
        <f t="shared" si="89"/>
        <v>InCasa_COR22D1149</v>
      </c>
    </row>
    <row r="1153" spans="2:72" ht="18.75" customHeight="1" x14ac:dyDescent="0.25">
      <c r="B1153" s="20">
        <f t="shared" si="91"/>
        <v>1150</v>
      </c>
      <c r="C1153" s="22" t="str">
        <f t="shared" si="92"/>
        <v>In Casa #1150</v>
      </c>
      <c r="D1153" t="str">
        <f t="shared" si="93"/>
        <v>COR22D1150</v>
      </c>
      <c r="E1153" s="56" t="s">
        <v>207</v>
      </c>
      <c r="F1153" s="20">
        <v>1000</v>
      </c>
      <c r="G1153" s="63" t="s">
        <v>201</v>
      </c>
      <c r="H1153" s="23" t="s">
        <v>157</v>
      </c>
      <c r="J1153" s="57" t="s">
        <v>192</v>
      </c>
      <c r="K1153" s="22" t="s">
        <v>193</v>
      </c>
      <c r="L1153" s="57" t="s">
        <v>158</v>
      </c>
      <c r="M1153" s="22">
        <v>1</v>
      </c>
      <c r="V1153" s="57" t="s">
        <v>194</v>
      </c>
      <c r="AW1153" s="22"/>
      <c r="AX1153" s="20" t="s">
        <v>23</v>
      </c>
      <c r="AY1153" s="20">
        <v>10</v>
      </c>
      <c r="AZ1153" s="20" t="s">
        <v>24</v>
      </c>
      <c r="BA1153" s="20">
        <v>90</v>
      </c>
      <c r="BD1153" s="14"/>
      <c r="BJ1153" t="s">
        <v>171</v>
      </c>
      <c r="BK1153" t="s">
        <v>166</v>
      </c>
      <c r="BN1153" s="36">
        <v>299</v>
      </c>
      <c r="BO1153" s="36">
        <v>299</v>
      </c>
      <c r="BP1153">
        <f t="shared" si="90"/>
        <v>408</v>
      </c>
      <c r="BR1153" s="38">
        <v>44733</v>
      </c>
      <c r="BS1153" s="20" t="s">
        <v>167</v>
      </c>
      <c r="BT1153" s="20" t="str">
        <f t="shared" si="89"/>
        <v>InCasa_COR22D1150</v>
      </c>
    </row>
    <row r="1154" spans="2:72" ht="18.75" customHeight="1" x14ac:dyDescent="0.25">
      <c r="B1154" s="20">
        <f t="shared" si="91"/>
        <v>1151</v>
      </c>
      <c r="C1154" s="22" t="str">
        <f t="shared" si="92"/>
        <v>In Casa #1151</v>
      </c>
      <c r="D1154" t="str">
        <f t="shared" si="93"/>
        <v>COR22D1151</v>
      </c>
      <c r="E1154" s="56" t="s">
        <v>207</v>
      </c>
      <c r="F1154" s="20">
        <v>1000</v>
      </c>
      <c r="G1154" s="63" t="s">
        <v>201</v>
      </c>
      <c r="H1154" s="23" t="s">
        <v>157</v>
      </c>
      <c r="J1154" s="57" t="s">
        <v>192</v>
      </c>
      <c r="K1154" s="22" t="s">
        <v>193</v>
      </c>
      <c r="L1154" s="57" t="s">
        <v>158</v>
      </c>
      <c r="M1154" s="22">
        <v>1</v>
      </c>
      <c r="V1154" s="57" t="s">
        <v>194</v>
      </c>
      <c r="AW1154" s="22"/>
      <c r="AX1154" s="20" t="s">
        <v>23</v>
      </c>
      <c r="AY1154" s="20">
        <v>10</v>
      </c>
      <c r="AZ1154" s="20" t="s">
        <v>24</v>
      </c>
      <c r="BA1154" s="20">
        <v>90</v>
      </c>
      <c r="BD1154" s="14"/>
      <c r="BJ1154" t="s">
        <v>171</v>
      </c>
      <c r="BK1154" t="s">
        <v>166</v>
      </c>
      <c r="BN1154" s="36">
        <v>299</v>
      </c>
      <c r="BO1154" s="36">
        <v>299</v>
      </c>
      <c r="BP1154">
        <f t="shared" si="90"/>
        <v>408</v>
      </c>
      <c r="BR1154" s="38">
        <v>44733</v>
      </c>
      <c r="BS1154" s="20" t="s">
        <v>167</v>
      </c>
      <c r="BT1154" s="20" t="str">
        <f t="shared" si="89"/>
        <v>InCasa_COR22D1151</v>
      </c>
    </row>
    <row r="1155" spans="2:72" ht="18.75" customHeight="1" x14ac:dyDescent="0.25">
      <c r="B1155" s="20">
        <f t="shared" si="91"/>
        <v>1152</v>
      </c>
      <c r="C1155" s="22" t="str">
        <f t="shared" si="92"/>
        <v>In Casa #1152</v>
      </c>
      <c r="D1155" t="str">
        <f t="shared" si="93"/>
        <v>COR22D1152</v>
      </c>
      <c r="E1155" s="56" t="s">
        <v>207</v>
      </c>
      <c r="F1155" s="20">
        <v>1000</v>
      </c>
      <c r="G1155" s="63" t="s">
        <v>201</v>
      </c>
      <c r="H1155" s="23" t="s">
        <v>157</v>
      </c>
      <c r="J1155" s="57" t="s">
        <v>192</v>
      </c>
      <c r="K1155" s="22" t="s">
        <v>193</v>
      </c>
      <c r="L1155" s="57" t="s">
        <v>158</v>
      </c>
      <c r="M1155" s="22">
        <v>1</v>
      </c>
      <c r="V1155" s="57" t="s">
        <v>194</v>
      </c>
      <c r="AW1155" s="22"/>
      <c r="AX1155" s="20" t="s">
        <v>23</v>
      </c>
      <c r="AY1155" s="20">
        <v>10</v>
      </c>
      <c r="AZ1155" s="20" t="s">
        <v>24</v>
      </c>
      <c r="BA1155" s="20">
        <v>90</v>
      </c>
      <c r="BD1155" s="14"/>
      <c r="BJ1155" t="s">
        <v>171</v>
      </c>
      <c r="BK1155" t="s">
        <v>166</v>
      </c>
      <c r="BN1155" s="36">
        <v>299</v>
      </c>
      <c r="BO1155" s="36">
        <v>299</v>
      </c>
      <c r="BP1155">
        <f t="shared" si="90"/>
        <v>408</v>
      </c>
      <c r="BR1155" s="38">
        <v>44733</v>
      </c>
      <c r="BS1155" s="20" t="s">
        <v>167</v>
      </c>
      <c r="BT1155" s="20" t="str">
        <f t="shared" si="89"/>
        <v>InCasa_COR22D1152</v>
      </c>
    </row>
    <row r="1156" spans="2:72" ht="18.75" customHeight="1" x14ac:dyDescent="0.25">
      <c r="B1156" s="20">
        <f t="shared" si="91"/>
        <v>1153</v>
      </c>
      <c r="C1156" s="22" t="str">
        <f t="shared" si="92"/>
        <v>In Casa #1153</v>
      </c>
      <c r="D1156" t="str">
        <f t="shared" si="93"/>
        <v>COR22D1153</v>
      </c>
      <c r="E1156" s="56" t="s">
        <v>207</v>
      </c>
      <c r="F1156" s="20">
        <v>1000</v>
      </c>
      <c r="G1156" s="63" t="s">
        <v>201</v>
      </c>
      <c r="H1156" s="23" t="s">
        <v>157</v>
      </c>
      <c r="J1156" s="57" t="s">
        <v>192</v>
      </c>
      <c r="K1156" s="22" t="s">
        <v>193</v>
      </c>
      <c r="L1156" s="57" t="s">
        <v>158</v>
      </c>
      <c r="M1156" s="22">
        <v>1</v>
      </c>
      <c r="V1156" s="57" t="s">
        <v>194</v>
      </c>
      <c r="AW1156" s="22"/>
      <c r="AX1156" s="20" t="s">
        <v>23</v>
      </c>
      <c r="AY1156" s="20">
        <v>10</v>
      </c>
      <c r="AZ1156" s="20" t="s">
        <v>24</v>
      </c>
      <c r="BA1156" s="20">
        <v>90</v>
      </c>
      <c r="BD1156" s="14"/>
      <c r="BJ1156" t="s">
        <v>171</v>
      </c>
      <c r="BK1156" t="s">
        <v>166</v>
      </c>
      <c r="BN1156" s="36">
        <v>299</v>
      </c>
      <c r="BO1156" s="36">
        <v>299</v>
      </c>
      <c r="BP1156">
        <f t="shared" si="90"/>
        <v>408</v>
      </c>
      <c r="BR1156" s="38">
        <v>44733</v>
      </c>
      <c r="BS1156" s="20" t="s">
        <v>167</v>
      </c>
      <c r="BT1156" s="20" t="str">
        <f t="shared" ref="BT1156:BT1219" si="94">SUBSTITUTE(BJ1156," ","") &amp; "_" &amp; D1156</f>
        <v>InCasa_COR22D1153</v>
      </c>
    </row>
    <row r="1157" spans="2:72" ht="18.75" customHeight="1" x14ac:dyDescent="0.25">
      <c r="B1157" s="20">
        <f t="shared" si="91"/>
        <v>1154</v>
      </c>
      <c r="C1157" s="22" t="str">
        <f t="shared" si="92"/>
        <v>In Casa #1154</v>
      </c>
      <c r="D1157" t="str">
        <f t="shared" si="93"/>
        <v>COR22D1154</v>
      </c>
      <c r="E1157" s="56" t="s">
        <v>207</v>
      </c>
      <c r="F1157" s="20">
        <v>1000</v>
      </c>
      <c r="G1157" s="63" t="s">
        <v>201</v>
      </c>
      <c r="H1157" s="23" t="s">
        <v>157</v>
      </c>
      <c r="J1157" s="57" t="s">
        <v>192</v>
      </c>
      <c r="K1157" s="22" t="s">
        <v>193</v>
      </c>
      <c r="L1157" s="57" t="s">
        <v>158</v>
      </c>
      <c r="M1157" s="22">
        <v>1</v>
      </c>
      <c r="V1157" s="57" t="s">
        <v>194</v>
      </c>
      <c r="AW1157" s="22"/>
      <c r="AX1157" s="20" t="s">
        <v>23</v>
      </c>
      <c r="AY1157" s="20">
        <v>10</v>
      </c>
      <c r="AZ1157" s="20" t="s">
        <v>24</v>
      </c>
      <c r="BA1157" s="20">
        <v>90</v>
      </c>
      <c r="BD1157" s="14"/>
      <c r="BJ1157" t="s">
        <v>171</v>
      </c>
      <c r="BK1157" t="s">
        <v>166</v>
      </c>
      <c r="BN1157" s="36">
        <v>299</v>
      </c>
      <c r="BO1157" s="36">
        <v>299</v>
      </c>
      <c r="BP1157">
        <f t="shared" ref="BP1157:BP1220" si="95">24*17</f>
        <v>408</v>
      </c>
      <c r="BR1157" s="38">
        <v>44733</v>
      </c>
      <c r="BS1157" s="20" t="s">
        <v>167</v>
      </c>
      <c r="BT1157" s="20" t="str">
        <f t="shared" si="94"/>
        <v>InCasa_COR22D1154</v>
      </c>
    </row>
    <row r="1158" spans="2:72" ht="18.75" customHeight="1" x14ac:dyDescent="0.25">
      <c r="B1158" s="20">
        <f t="shared" ref="B1158:B1221" si="96">+B1157+1</f>
        <v>1155</v>
      </c>
      <c r="C1158" s="22" t="str">
        <f t="shared" si="92"/>
        <v>In Casa #1155</v>
      </c>
      <c r="D1158" t="str">
        <f t="shared" si="93"/>
        <v>COR22D1155</v>
      </c>
      <c r="E1158" s="56" t="s">
        <v>207</v>
      </c>
      <c r="F1158" s="20">
        <v>1000</v>
      </c>
      <c r="G1158" s="63" t="s">
        <v>201</v>
      </c>
      <c r="H1158" s="23" t="s">
        <v>157</v>
      </c>
      <c r="J1158" s="57" t="s">
        <v>192</v>
      </c>
      <c r="K1158" s="22" t="s">
        <v>193</v>
      </c>
      <c r="L1158" s="57" t="s">
        <v>158</v>
      </c>
      <c r="M1158" s="22">
        <v>1</v>
      </c>
      <c r="V1158" s="57" t="s">
        <v>194</v>
      </c>
      <c r="AW1158" s="22"/>
      <c r="AX1158" s="20" t="s">
        <v>23</v>
      </c>
      <c r="AY1158" s="20">
        <v>10</v>
      </c>
      <c r="AZ1158" s="20" t="s">
        <v>24</v>
      </c>
      <c r="BA1158" s="20">
        <v>90</v>
      </c>
      <c r="BD1158" s="14"/>
      <c r="BJ1158" t="s">
        <v>171</v>
      </c>
      <c r="BK1158" t="s">
        <v>166</v>
      </c>
      <c r="BN1158" s="36">
        <v>299</v>
      </c>
      <c r="BO1158" s="36">
        <v>299</v>
      </c>
      <c r="BP1158">
        <f t="shared" si="95"/>
        <v>408</v>
      </c>
      <c r="BR1158" s="38">
        <v>44733</v>
      </c>
      <c r="BS1158" s="20" t="s">
        <v>167</v>
      </c>
      <c r="BT1158" s="20" t="str">
        <f t="shared" si="94"/>
        <v>InCasa_COR22D1155</v>
      </c>
    </row>
    <row r="1159" spans="2:72" ht="18.75" customHeight="1" x14ac:dyDescent="0.25">
      <c r="B1159" s="20">
        <f t="shared" si="96"/>
        <v>1156</v>
      </c>
      <c r="C1159" s="22" t="str">
        <f t="shared" si="92"/>
        <v>In Casa #1156</v>
      </c>
      <c r="D1159" t="str">
        <f t="shared" si="93"/>
        <v>COR22D1156</v>
      </c>
      <c r="E1159" s="56" t="s">
        <v>207</v>
      </c>
      <c r="F1159" s="20">
        <v>1000</v>
      </c>
      <c r="G1159" s="63" t="s">
        <v>201</v>
      </c>
      <c r="H1159" s="23" t="s">
        <v>157</v>
      </c>
      <c r="J1159" s="57" t="s">
        <v>192</v>
      </c>
      <c r="K1159" s="22" t="s">
        <v>193</v>
      </c>
      <c r="L1159" s="57" t="s">
        <v>158</v>
      </c>
      <c r="M1159" s="22">
        <v>1</v>
      </c>
      <c r="V1159" s="57" t="s">
        <v>194</v>
      </c>
      <c r="AW1159" s="22"/>
      <c r="AX1159" s="20" t="s">
        <v>23</v>
      </c>
      <c r="AY1159" s="20">
        <v>10</v>
      </c>
      <c r="AZ1159" s="20" t="s">
        <v>24</v>
      </c>
      <c r="BA1159" s="20">
        <v>90</v>
      </c>
      <c r="BD1159" s="14"/>
      <c r="BJ1159" t="s">
        <v>171</v>
      </c>
      <c r="BK1159" t="s">
        <v>166</v>
      </c>
      <c r="BN1159" s="36">
        <v>299</v>
      </c>
      <c r="BO1159" s="36">
        <v>299</v>
      </c>
      <c r="BP1159">
        <f t="shared" si="95"/>
        <v>408</v>
      </c>
      <c r="BR1159" s="38">
        <v>44733</v>
      </c>
      <c r="BS1159" s="20" t="s">
        <v>167</v>
      </c>
      <c r="BT1159" s="20" t="str">
        <f t="shared" si="94"/>
        <v>InCasa_COR22D1156</v>
      </c>
    </row>
    <row r="1160" spans="2:72" ht="18.75" customHeight="1" x14ac:dyDescent="0.25">
      <c r="B1160" s="20">
        <f t="shared" si="96"/>
        <v>1157</v>
      </c>
      <c r="C1160" s="22" t="str">
        <f t="shared" si="92"/>
        <v>In Casa #1157</v>
      </c>
      <c r="D1160" t="str">
        <f t="shared" si="93"/>
        <v>COR22D1157</v>
      </c>
      <c r="E1160" s="56" t="s">
        <v>207</v>
      </c>
      <c r="F1160" s="20">
        <v>1000</v>
      </c>
      <c r="G1160" s="63" t="s">
        <v>201</v>
      </c>
      <c r="H1160" s="23" t="s">
        <v>157</v>
      </c>
      <c r="J1160" s="57" t="s">
        <v>192</v>
      </c>
      <c r="K1160" s="22" t="s">
        <v>193</v>
      </c>
      <c r="L1160" s="57" t="s">
        <v>158</v>
      </c>
      <c r="M1160" s="22">
        <v>1</v>
      </c>
      <c r="V1160" s="57" t="s">
        <v>194</v>
      </c>
      <c r="AW1160" s="22"/>
      <c r="AX1160" s="20" t="s">
        <v>23</v>
      </c>
      <c r="AY1160" s="20">
        <v>10</v>
      </c>
      <c r="AZ1160" s="20" t="s">
        <v>24</v>
      </c>
      <c r="BA1160" s="20">
        <v>90</v>
      </c>
      <c r="BD1160" s="14"/>
      <c r="BJ1160" t="s">
        <v>171</v>
      </c>
      <c r="BK1160" t="s">
        <v>166</v>
      </c>
      <c r="BN1160" s="36">
        <v>299</v>
      </c>
      <c r="BO1160" s="36">
        <v>299</v>
      </c>
      <c r="BP1160">
        <f t="shared" si="95"/>
        <v>408</v>
      </c>
      <c r="BR1160" s="38">
        <v>44733</v>
      </c>
      <c r="BS1160" s="20" t="s">
        <v>167</v>
      </c>
      <c r="BT1160" s="20" t="str">
        <f t="shared" si="94"/>
        <v>InCasa_COR22D1157</v>
      </c>
    </row>
    <row r="1161" spans="2:72" ht="18.75" customHeight="1" x14ac:dyDescent="0.25">
      <c r="B1161" s="20">
        <f t="shared" si="96"/>
        <v>1158</v>
      </c>
      <c r="C1161" s="22" t="str">
        <f t="shared" si="92"/>
        <v>In Casa #1158</v>
      </c>
      <c r="D1161" t="str">
        <f t="shared" si="93"/>
        <v>COR22D1158</v>
      </c>
      <c r="E1161" s="56" t="s">
        <v>207</v>
      </c>
      <c r="F1161" s="20">
        <v>1000</v>
      </c>
      <c r="G1161" s="63" t="s">
        <v>201</v>
      </c>
      <c r="H1161" s="23" t="s">
        <v>157</v>
      </c>
      <c r="J1161" s="57" t="s">
        <v>192</v>
      </c>
      <c r="K1161" s="22" t="s">
        <v>193</v>
      </c>
      <c r="L1161" s="57" t="s">
        <v>158</v>
      </c>
      <c r="M1161" s="22">
        <v>1</v>
      </c>
      <c r="V1161" s="57" t="s">
        <v>194</v>
      </c>
      <c r="AW1161" s="22"/>
      <c r="AX1161" s="20" t="s">
        <v>23</v>
      </c>
      <c r="AY1161" s="20">
        <v>10</v>
      </c>
      <c r="AZ1161" s="20" t="s">
        <v>24</v>
      </c>
      <c r="BA1161" s="20">
        <v>90</v>
      </c>
      <c r="BD1161" s="14"/>
      <c r="BJ1161" t="s">
        <v>171</v>
      </c>
      <c r="BK1161" t="s">
        <v>166</v>
      </c>
      <c r="BN1161" s="36">
        <v>299</v>
      </c>
      <c r="BO1161" s="36">
        <v>299</v>
      </c>
      <c r="BP1161">
        <f t="shared" si="95"/>
        <v>408</v>
      </c>
      <c r="BR1161" s="38">
        <v>44733</v>
      </c>
      <c r="BS1161" s="20" t="s">
        <v>167</v>
      </c>
      <c r="BT1161" s="20" t="str">
        <f t="shared" si="94"/>
        <v>InCasa_COR22D1158</v>
      </c>
    </row>
    <row r="1162" spans="2:72" ht="18.75" customHeight="1" x14ac:dyDescent="0.25">
      <c r="B1162" s="20">
        <f t="shared" si="96"/>
        <v>1159</v>
      </c>
      <c r="C1162" s="22" t="str">
        <f t="shared" si="92"/>
        <v>In Casa #1159</v>
      </c>
      <c r="D1162" t="str">
        <f t="shared" si="93"/>
        <v>COR22D1159</v>
      </c>
      <c r="E1162" s="56" t="s">
        <v>207</v>
      </c>
      <c r="F1162" s="20">
        <v>1000</v>
      </c>
      <c r="G1162" s="63" t="s">
        <v>201</v>
      </c>
      <c r="H1162" s="23" t="s">
        <v>157</v>
      </c>
      <c r="J1162" s="57" t="s">
        <v>192</v>
      </c>
      <c r="K1162" s="22" t="s">
        <v>193</v>
      </c>
      <c r="L1162" s="57" t="s">
        <v>158</v>
      </c>
      <c r="M1162" s="22">
        <v>1</v>
      </c>
      <c r="V1162" s="57" t="s">
        <v>194</v>
      </c>
      <c r="AW1162" s="22"/>
      <c r="AX1162" s="20" t="s">
        <v>23</v>
      </c>
      <c r="AY1162" s="20">
        <v>10</v>
      </c>
      <c r="AZ1162" s="20" t="s">
        <v>24</v>
      </c>
      <c r="BA1162" s="20">
        <v>90</v>
      </c>
      <c r="BD1162" s="14"/>
      <c r="BJ1162" t="s">
        <v>171</v>
      </c>
      <c r="BK1162" t="s">
        <v>166</v>
      </c>
      <c r="BN1162" s="36">
        <v>299</v>
      </c>
      <c r="BO1162" s="36">
        <v>299</v>
      </c>
      <c r="BP1162">
        <f t="shared" si="95"/>
        <v>408</v>
      </c>
      <c r="BR1162" s="38">
        <v>44733</v>
      </c>
      <c r="BS1162" s="20" t="s">
        <v>167</v>
      </c>
      <c r="BT1162" s="20" t="str">
        <f t="shared" si="94"/>
        <v>InCasa_COR22D1159</v>
      </c>
    </row>
    <row r="1163" spans="2:72" ht="18.75" customHeight="1" x14ac:dyDescent="0.25">
      <c r="B1163" s="20">
        <f t="shared" si="96"/>
        <v>1160</v>
      </c>
      <c r="C1163" s="22" t="str">
        <f t="shared" si="92"/>
        <v>In Casa #1160</v>
      </c>
      <c r="D1163" t="str">
        <f t="shared" si="93"/>
        <v>COR22D1160</v>
      </c>
      <c r="E1163" s="56" t="s">
        <v>207</v>
      </c>
      <c r="F1163" s="20">
        <v>1000</v>
      </c>
      <c r="G1163" s="63" t="s">
        <v>201</v>
      </c>
      <c r="H1163" s="23" t="s">
        <v>157</v>
      </c>
      <c r="J1163" s="57" t="s">
        <v>192</v>
      </c>
      <c r="K1163" s="22" t="s">
        <v>193</v>
      </c>
      <c r="L1163" s="57" t="s">
        <v>158</v>
      </c>
      <c r="M1163" s="22">
        <v>1</v>
      </c>
      <c r="V1163" s="57" t="s">
        <v>194</v>
      </c>
      <c r="AW1163" s="22"/>
      <c r="AX1163" s="20" t="s">
        <v>23</v>
      </c>
      <c r="AY1163" s="20">
        <v>10</v>
      </c>
      <c r="AZ1163" s="20" t="s">
        <v>24</v>
      </c>
      <c r="BA1163" s="20">
        <v>90</v>
      </c>
      <c r="BD1163" s="14"/>
      <c r="BJ1163" t="s">
        <v>171</v>
      </c>
      <c r="BK1163" t="s">
        <v>166</v>
      </c>
      <c r="BN1163" s="36">
        <v>299</v>
      </c>
      <c r="BO1163" s="36">
        <v>299</v>
      </c>
      <c r="BP1163">
        <f t="shared" si="95"/>
        <v>408</v>
      </c>
      <c r="BR1163" s="38">
        <v>44733</v>
      </c>
      <c r="BS1163" s="20" t="s">
        <v>167</v>
      </c>
      <c r="BT1163" s="20" t="str">
        <f t="shared" si="94"/>
        <v>InCasa_COR22D1160</v>
      </c>
    </row>
    <row r="1164" spans="2:72" ht="18.75" customHeight="1" x14ac:dyDescent="0.25">
      <c r="B1164" s="20">
        <f t="shared" si="96"/>
        <v>1161</v>
      </c>
      <c r="C1164" s="22" t="str">
        <f t="shared" si="92"/>
        <v>In Casa #1161</v>
      </c>
      <c r="D1164" t="str">
        <f t="shared" si="93"/>
        <v>COR22D1161</v>
      </c>
      <c r="E1164" s="56" t="s">
        <v>207</v>
      </c>
      <c r="F1164" s="20">
        <v>1000</v>
      </c>
      <c r="G1164" s="63" t="s">
        <v>201</v>
      </c>
      <c r="H1164" s="23" t="s">
        <v>157</v>
      </c>
      <c r="J1164" s="57" t="s">
        <v>192</v>
      </c>
      <c r="K1164" s="22" t="s">
        <v>193</v>
      </c>
      <c r="L1164" s="57" t="s">
        <v>158</v>
      </c>
      <c r="M1164" s="22">
        <v>1</v>
      </c>
      <c r="V1164" s="57" t="s">
        <v>194</v>
      </c>
      <c r="AW1164" s="22"/>
      <c r="AX1164" s="20" t="s">
        <v>23</v>
      </c>
      <c r="AY1164" s="20">
        <v>10</v>
      </c>
      <c r="AZ1164" s="20" t="s">
        <v>24</v>
      </c>
      <c r="BA1164" s="20">
        <v>90</v>
      </c>
      <c r="BD1164" s="14"/>
      <c r="BJ1164" t="s">
        <v>171</v>
      </c>
      <c r="BK1164" t="s">
        <v>166</v>
      </c>
      <c r="BN1164" s="36">
        <v>299</v>
      </c>
      <c r="BO1164" s="36">
        <v>299</v>
      </c>
      <c r="BP1164">
        <f t="shared" si="95"/>
        <v>408</v>
      </c>
      <c r="BR1164" s="38">
        <v>44733</v>
      </c>
      <c r="BS1164" s="20" t="s">
        <v>167</v>
      </c>
      <c r="BT1164" s="20" t="str">
        <f t="shared" si="94"/>
        <v>InCasa_COR22D1161</v>
      </c>
    </row>
    <row r="1165" spans="2:72" ht="18.75" customHeight="1" x14ac:dyDescent="0.25">
      <c r="B1165" s="20">
        <f t="shared" si="96"/>
        <v>1162</v>
      </c>
      <c r="C1165" s="22" t="str">
        <f t="shared" si="92"/>
        <v>In Casa #1162</v>
      </c>
      <c r="D1165" t="str">
        <f t="shared" si="93"/>
        <v>COR22D1162</v>
      </c>
      <c r="E1165" s="56" t="s">
        <v>207</v>
      </c>
      <c r="F1165" s="20">
        <v>1000</v>
      </c>
      <c r="G1165" s="63" t="s">
        <v>201</v>
      </c>
      <c r="H1165" s="23" t="s">
        <v>157</v>
      </c>
      <c r="J1165" s="57" t="s">
        <v>192</v>
      </c>
      <c r="K1165" s="22" t="s">
        <v>193</v>
      </c>
      <c r="L1165" s="57" t="s">
        <v>158</v>
      </c>
      <c r="M1165" s="22">
        <v>1</v>
      </c>
      <c r="V1165" s="57" t="s">
        <v>194</v>
      </c>
      <c r="AW1165" s="22"/>
      <c r="AX1165" s="20" t="s">
        <v>23</v>
      </c>
      <c r="AY1165" s="20">
        <v>10</v>
      </c>
      <c r="AZ1165" s="20" t="s">
        <v>24</v>
      </c>
      <c r="BA1165" s="20">
        <v>90</v>
      </c>
      <c r="BD1165" s="14"/>
      <c r="BJ1165" t="s">
        <v>171</v>
      </c>
      <c r="BK1165" t="s">
        <v>166</v>
      </c>
      <c r="BN1165" s="36">
        <v>299</v>
      </c>
      <c r="BO1165" s="36">
        <v>299</v>
      </c>
      <c r="BP1165">
        <f t="shared" si="95"/>
        <v>408</v>
      </c>
      <c r="BR1165" s="38">
        <v>44733</v>
      </c>
      <c r="BS1165" s="20" t="s">
        <v>167</v>
      </c>
      <c r="BT1165" s="20" t="str">
        <f t="shared" si="94"/>
        <v>InCasa_COR22D1162</v>
      </c>
    </row>
    <row r="1166" spans="2:72" ht="18.75" customHeight="1" x14ac:dyDescent="0.25">
      <c r="B1166" s="20">
        <f t="shared" si="96"/>
        <v>1163</v>
      </c>
      <c r="C1166" s="22" t="str">
        <f t="shared" ref="C1166:C1229" si="97">+"In Casa #"&amp;B1166</f>
        <v>In Casa #1163</v>
      </c>
      <c r="D1166" t="str">
        <f t="shared" ref="D1166:D1229" si="98">"COR22D"&amp;B1166</f>
        <v>COR22D1163</v>
      </c>
      <c r="E1166" s="56" t="s">
        <v>207</v>
      </c>
      <c r="F1166" s="20">
        <v>1000</v>
      </c>
      <c r="G1166" s="63" t="s">
        <v>201</v>
      </c>
      <c r="H1166" s="23" t="s">
        <v>157</v>
      </c>
      <c r="J1166" s="57" t="s">
        <v>192</v>
      </c>
      <c r="K1166" s="22" t="s">
        <v>193</v>
      </c>
      <c r="L1166" s="57" t="s">
        <v>158</v>
      </c>
      <c r="M1166" s="22">
        <v>1</v>
      </c>
      <c r="V1166" s="57" t="s">
        <v>194</v>
      </c>
      <c r="AW1166" s="22"/>
      <c r="AX1166" s="20" t="s">
        <v>23</v>
      </c>
      <c r="AY1166" s="20">
        <v>10</v>
      </c>
      <c r="AZ1166" s="20" t="s">
        <v>24</v>
      </c>
      <c r="BA1166" s="20">
        <v>90</v>
      </c>
      <c r="BD1166" s="14"/>
      <c r="BJ1166" t="s">
        <v>171</v>
      </c>
      <c r="BK1166" t="s">
        <v>166</v>
      </c>
      <c r="BN1166" s="36">
        <v>299</v>
      </c>
      <c r="BO1166" s="36">
        <v>299</v>
      </c>
      <c r="BP1166">
        <f t="shared" si="95"/>
        <v>408</v>
      </c>
      <c r="BR1166" s="38">
        <v>44733</v>
      </c>
      <c r="BS1166" s="20" t="s">
        <v>167</v>
      </c>
      <c r="BT1166" s="20" t="str">
        <f t="shared" si="94"/>
        <v>InCasa_COR22D1163</v>
      </c>
    </row>
    <row r="1167" spans="2:72" ht="18.75" customHeight="1" x14ac:dyDescent="0.25">
      <c r="B1167" s="20">
        <f t="shared" si="96"/>
        <v>1164</v>
      </c>
      <c r="C1167" s="22" t="str">
        <f t="shared" si="97"/>
        <v>In Casa #1164</v>
      </c>
      <c r="D1167" t="str">
        <f t="shared" si="98"/>
        <v>COR22D1164</v>
      </c>
      <c r="E1167" s="56" t="s">
        <v>207</v>
      </c>
      <c r="F1167" s="20">
        <v>1000</v>
      </c>
      <c r="G1167" s="63" t="s">
        <v>201</v>
      </c>
      <c r="H1167" s="23" t="s">
        <v>157</v>
      </c>
      <c r="J1167" s="57" t="s">
        <v>192</v>
      </c>
      <c r="K1167" s="22" t="s">
        <v>193</v>
      </c>
      <c r="L1167" s="57" t="s">
        <v>158</v>
      </c>
      <c r="M1167" s="22">
        <v>1</v>
      </c>
      <c r="V1167" s="57" t="s">
        <v>194</v>
      </c>
      <c r="AW1167" s="22"/>
      <c r="AX1167" s="20" t="s">
        <v>23</v>
      </c>
      <c r="AY1167" s="20">
        <v>10</v>
      </c>
      <c r="AZ1167" s="20" t="s">
        <v>24</v>
      </c>
      <c r="BA1167" s="20">
        <v>90</v>
      </c>
      <c r="BD1167" s="14"/>
      <c r="BJ1167" t="s">
        <v>171</v>
      </c>
      <c r="BK1167" t="s">
        <v>166</v>
      </c>
      <c r="BN1167" s="36">
        <v>299</v>
      </c>
      <c r="BO1167" s="36">
        <v>299</v>
      </c>
      <c r="BP1167">
        <f t="shared" si="95"/>
        <v>408</v>
      </c>
      <c r="BR1167" s="38">
        <v>44733</v>
      </c>
      <c r="BS1167" s="20" t="s">
        <v>167</v>
      </c>
      <c r="BT1167" s="20" t="str">
        <f t="shared" si="94"/>
        <v>InCasa_COR22D1164</v>
      </c>
    </row>
    <row r="1168" spans="2:72" ht="18.75" customHeight="1" x14ac:dyDescent="0.25">
      <c r="B1168" s="20">
        <f t="shared" si="96"/>
        <v>1165</v>
      </c>
      <c r="C1168" s="22" t="str">
        <f t="shared" si="97"/>
        <v>In Casa #1165</v>
      </c>
      <c r="D1168" t="str">
        <f t="shared" si="98"/>
        <v>COR22D1165</v>
      </c>
      <c r="E1168" s="56" t="s">
        <v>207</v>
      </c>
      <c r="F1168" s="20">
        <v>1000</v>
      </c>
      <c r="G1168" s="63" t="s">
        <v>201</v>
      </c>
      <c r="H1168" s="23" t="s">
        <v>157</v>
      </c>
      <c r="J1168" s="57" t="s">
        <v>192</v>
      </c>
      <c r="K1168" s="22" t="s">
        <v>193</v>
      </c>
      <c r="L1168" s="57" t="s">
        <v>158</v>
      </c>
      <c r="M1168" s="22">
        <v>1</v>
      </c>
      <c r="V1168" s="57" t="s">
        <v>194</v>
      </c>
      <c r="AW1168" s="22"/>
      <c r="AX1168" s="20" t="s">
        <v>23</v>
      </c>
      <c r="AY1168" s="20">
        <v>10</v>
      </c>
      <c r="AZ1168" s="20" t="s">
        <v>24</v>
      </c>
      <c r="BA1168" s="20">
        <v>90</v>
      </c>
      <c r="BD1168" s="14"/>
      <c r="BJ1168" t="s">
        <v>171</v>
      </c>
      <c r="BK1168" t="s">
        <v>166</v>
      </c>
      <c r="BN1168" s="36">
        <v>299</v>
      </c>
      <c r="BO1168" s="36">
        <v>299</v>
      </c>
      <c r="BP1168">
        <f t="shared" si="95"/>
        <v>408</v>
      </c>
      <c r="BR1168" s="38">
        <v>44733</v>
      </c>
      <c r="BS1168" s="20" t="s">
        <v>167</v>
      </c>
      <c r="BT1168" s="20" t="str">
        <f t="shared" si="94"/>
        <v>InCasa_COR22D1165</v>
      </c>
    </row>
    <row r="1169" spans="2:72" ht="18.75" customHeight="1" x14ac:dyDescent="0.25">
      <c r="B1169" s="20">
        <f t="shared" si="96"/>
        <v>1166</v>
      </c>
      <c r="C1169" s="22" t="str">
        <f t="shared" si="97"/>
        <v>In Casa #1166</v>
      </c>
      <c r="D1169" t="str">
        <f t="shared" si="98"/>
        <v>COR22D1166</v>
      </c>
      <c r="E1169" s="56" t="s">
        <v>207</v>
      </c>
      <c r="F1169" s="20">
        <v>1000</v>
      </c>
      <c r="G1169" s="63" t="s">
        <v>201</v>
      </c>
      <c r="H1169" s="23" t="s">
        <v>157</v>
      </c>
      <c r="J1169" s="57" t="s">
        <v>192</v>
      </c>
      <c r="K1169" s="22" t="s">
        <v>193</v>
      </c>
      <c r="L1169" s="57" t="s">
        <v>158</v>
      </c>
      <c r="M1169" s="22">
        <v>1</v>
      </c>
      <c r="V1169" s="57" t="s">
        <v>194</v>
      </c>
      <c r="AW1169" s="22"/>
      <c r="AX1169" s="20" t="s">
        <v>23</v>
      </c>
      <c r="AY1169" s="20">
        <v>10</v>
      </c>
      <c r="AZ1169" s="20" t="s">
        <v>24</v>
      </c>
      <c r="BA1169" s="20">
        <v>90</v>
      </c>
      <c r="BD1169" s="14"/>
      <c r="BJ1169" t="s">
        <v>171</v>
      </c>
      <c r="BK1169" t="s">
        <v>166</v>
      </c>
      <c r="BN1169" s="36">
        <v>299</v>
      </c>
      <c r="BO1169" s="36">
        <v>299</v>
      </c>
      <c r="BP1169">
        <f t="shared" si="95"/>
        <v>408</v>
      </c>
      <c r="BR1169" s="38">
        <v>44733</v>
      </c>
      <c r="BS1169" s="20" t="s">
        <v>167</v>
      </c>
      <c r="BT1169" s="20" t="str">
        <f t="shared" si="94"/>
        <v>InCasa_COR22D1166</v>
      </c>
    </row>
    <row r="1170" spans="2:72" ht="18.75" customHeight="1" x14ac:dyDescent="0.25">
      <c r="B1170" s="20">
        <f t="shared" si="96"/>
        <v>1167</v>
      </c>
      <c r="C1170" s="22" t="str">
        <f t="shared" si="97"/>
        <v>In Casa #1167</v>
      </c>
      <c r="D1170" t="str">
        <f t="shared" si="98"/>
        <v>COR22D1167</v>
      </c>
      <c r="E1170" s="56" t="s">
        <v>207</v>
      </c>
      <c r="F1170" s="20">
        <v>1000</v>
      </c>
      <c r="G1170" s="63" t="s">
        <v>201</v>
      </c>
      <c r="H1170" s="23" t="s">
        <v>157</v>
      </c>
      <c r="J1170" s="57" t="s">
        <v>192</v>
      </c>
      <c r="K1170" s="22" t="s">
        <v>193</v>
      </c>
      <c r="L1170" s="57" t="s">
        <v>158</v>
      </c>
      <c r="M1170" s="22">
        <v>1</v>
      </c>
      <c r="V1170" s="57" t="s">
        <v>194</v>
      </c>
      <c r="AW1170" s="22"/>
      <c r="AX1170" s="20" t="s">
        <v>23</v>
      </c>
      <c r="AY1170" s="20">
        <v>10</v>
      </c>
      <c r="AZ1170" s="20" t="s">
        <v>24</v>
      </c>
      <c r="BA1170" s="20">
        <v>90</v>
      </c>
      <c r="BD1170" s="14"/>
      <c r="BJ1170" t="s">
        <v>171</v>
      </c>
      <c r="BK1170" t="s">
        <v>166</v>
      </c>
      <c r="BN1170" s="36">
        <v>299</v>
      </c>
      <c r="BO1170" s="36">
        <v>299</v>
      </c>
      <c r="BP1170">
        <f t="shared" si="95"/>
        <v>408</v>
      </c>
      <c r="BR1170" s="38">
        <v>44733</v>
      </c>
      <c r="BS1170" s="20" t="s">
        <v>167</v>
      </c>
      <c r="BT1170" s="20" t="str">
        <f t="shared" si="94"/>
        <v>InCasa_COR22D1167</v>
      </c>
    </row>
    <row r="1171" spans="2:72" ht="18.75" customHeight="1" x14ac:dyDescent="0.25">
      <c r="B1171" s="20">
        <f t="shared" si="96"/>
        <v>1168</v>
      </c>
      <c r="C1171" s="22" t="str">
        <f t="shared" si="97"/>
        <v>In Casa #1168</v>
      </c>
      <c r="D1171" t="str">
        <f t="shared" si="98"/>
        <v>COR22D1168</v>
      </c>
      <c r="E1171" s="56" t="s">
        <v>207</v>
      </c>
      <c r="F1171" s="20">
        <v>1000</v>
      </c>
      <c r="G1171" s="63" t="s">
        <v>201</v>
      </c>
      <c r="H1171" s="23" t="s">
        <v>157</v>
      </c>
      <c r="J1171" s="57" t="s">
        <v>192</v>
      </c>
      <c r="K1171" s="22" t="s">
        <v>193</v>
      </c>
      <c r="L1171" s="57" t="s">
        <v>158</v>
      </c>
      <c r="M1171" s="22">
        <v>1</v>
      </c>
      <c r="V1171" s="57" t="s">
        <v>194</v>
      </c>
      <c r="AW1171" s="22"/>
      <c r="AX1171" s="20" t="s">
        <v>23</v>
      </c>
      <c r="AY1171" s="20">
        <v>10</v>
      </c>
      <c r="AZ1171" s="20" t="s">
        <v>24</v>
      </c>
      <c r="BA1171" s="20">
        <v>90</v>
      </c>
      <c r="BD1171" s="14"/>
      <c r="BJ1171" t="s">
        <v>171</v>
      </c>
      <c r="BK1171" t="s">
        <v>166</v>
      </c>
      <c r="BN1171" s="36">
        <v>299</v>
      </c>
      <c r="BO1171" s="36">
        <v>299</v>
      </c>
      <c r="BP1171">
        <f t="shared" si="95"/>
        <v>408</v>
      </c>
      <c r="BR1171" s="38">
        <v>44733</v>
      </c>
      <c r="BS1171" s="20" t="s">
        <v>167</v>
      </c>
      <c r="BT1171" s="20" t="str">
        <f t="shared" si="94"/>
        <v>InCasa_COR22D1168</v>
      </c>
    </row>
    <row r="1172" spans="2:72" ht="18.75" customHeight="1" x14ac:dyDescent="0.25">
      <c r="B1172" s="20">
        <f t="shared" si="96"/>
        <v>1169</v>
      </c>
      <c r="C1172" s="22" t="str">
        <f t="shared" si="97"/>
        <v>In Casa #1169</v>
      </c>
      <c r="D1172" t="str">
        <f t="shared" si="98"/>
        <v>COR22D1169</v>
      </c>
      <c r="E1172" s="56" t="s">
        <v>207</v>
      </c>
      <c r="F1172" s="20">
        <v>1000</v>
      </c>
      <c r="G1172" s="63" t="s">
        <v>201</v>
      </c>
      <c r="H1172" s="23" t="s">
        <v>157</v>
      </c>
      <c r="J1172" s="57" t="s">
        <v>192</v>
      </c>
      <c r="K1172" s="22" t="s">
        <v>193</v>
      </c>
      <c r="L1172" s="57" t="s">
        <v>158</v>
      </c>
      <c r="M1172" s="22">
        <v>1</v>
      </c>
      <c r="V1172" s="57" t="s">
        <v>194</v>
      </c>
      <c r="AW1172" s="22"/>
      <c r="AX1172" s="20" t="s">
        <v>23</v>
      </c>
      <c r="AY1172" s="20">
        <v>10</v>
      </c>
      <c r="AZ1172" s="20" t="s">
        <v>24</v>
      </c>
      <c r="BA1172" s="20">
        <v>90</v>
      </c>
      <c r="BD1172" s="14"/>
      <c r="BJ1172" t="s">
        <v>171</v>
      </c>
      <c r="BK1172" t="s">
        <v>166</v>
      </c>
      <c r="BN1172" s="36">
        <v>299</v>
      </c>
      <c r="BO1172" s="36">
        <v>299</v>
      </c>
      <c r="BP1172">
        <f t="shared" si="95"/>
        <v>408</v>
      </c>
      <c r="BR1172" s="38">
        <v>44733</v>
      </c>
      <c r="BS1172" s="20" t="s">
        <v>167</v>
      </c>
      <c r="BT1172" s="20" t="str">
        <f t="shared" si="94"/>
        <v>InCasa_COR22D1169</v>
      </c>
    </row>
    <row r="1173" spans="2:72" ht="18.75" customHeight="1" x14ac:dyDescent="0.25">
      <c r="B1173" s="20">
        <f t="shared" si="96"/>
        <v>1170</v>
      </c>
      <c r="C1173" s="22" t="str">
        <f t="shared" si="97"/>
        <v>In Casa #1170</v>
      </c>
      <c r="D1173" t="str">
        <f t="shared" si="98"/>
        <v>COR22D1170</v>
      </c>
      <c r="E1173" s="56" t="s">
        <v>207</v>
      </c>
      <c r="F1173" s="20">
        <v>1000</v>
      </c>
      <c r="G1173" s="63" t="s">
        <v>201</v>
      </c>
      <c r="H1173" s="23" t="s">
        <v>157</v>
      </c>
      <c r="J1173" s="57" t="s">
        <v>192</v>
      </c>
      <c r="K1173" s="22" t="s">
        <v>193</v>
      </c>
      <c r="L1173" s="57" t="s">
        <v>158</v>
      </c>
      <c r="M1173" s="22">
        <v>1</v>
      </c>
      <c r="V1173" s="57" t="s">
        <v>194</v>
      </c>
      <c r="AW1173" s="22"/>
      <c r="AX1173" s="20" t="s">
        <v>23</v>
      </c>
      <c r="AY1173" s="20">
        <v>10</v>
      </c>
      <c r="AZ1173" s="20" t="s">
        <v>24</v>
      </c>
      <c r="BA1173" s="20">
        <v>90</v>
      </c>
      <c r="BD1173" s="14"/>
      <c r="BJ1173" t="s">
        <v>171</v>
      </c>
      <c r="BK1173" t="s">
        <v>166</v>
      </c>
      <c r="BN1173" s="36">
        <v>299</v>
      </c>
      <c r="BO1173" s="36">
        <v>299</v>
      </c>
      <c r="BP1173">
        <f t="shared" si="95"/>
        <v>408</v>
      </c>
      <c r="BR1173" s="38">
        <v>44733</v>
      </c>
      <c r="BS1173" s="20" t="s">
        <v>167</v>
      </c>
      <c r="BT1173" s="20" t="str">
        <f t="shared" si="94"/>
        <v>InCasa_COR22D1170</v>
      </c>
    </row>
    <row r="1174" spans="2:72" ht="18.75" customHeight="1" x14ac:dyDescent="0.25">
      <c r="B1174" s="20">
        <f t="shared" si="96"/>
        <v>1171</v>
      </c>
      <c r="C1174" s="22" t="str">
        <f t="shared" si="97"/>
        <v>In Casa #1171</v>
      </c>
      <c r="D1174" t="str">
        <f t="shared" si="98"/>
        <v>COR22D1171</v>
      </c>
      <c r="E1174" s="56" t="s">
        <v>207</v>
      </c>
      <c r="F1174" s="20">
        <v>1000</v>
      </c>
      <c r="G1174" s="63" t="s">
        <v>201</v>
      </c>
      <c r="H1174" s="23" t="s">
        <v>157</v>
      </c>
      <c r="J1174" s="57" t="s">
        <v>192</v>
      </c>
      <c r="K1174" s="22" t="s">
        <v>193</v>
      </c>
      <c r="L1174" s="57" t="s">
        <v>158</v>
      </c>
      <c r="M1174" s="22">
        <v>1</v>
      </c>
      <c r="V1174" s="57" t="s">
        <v>194</v>
      </c>
      <c r="AW1174" s="22"/>
      <c r="AX1174" s="20" t="s">
        <v>23</v>
      </c>
      <c r="AY1174" s="20">
        <v>10</v>
      </c>
      <c r="AZ1174" s="20" t="s">
        <v>24</v>
      </c>
      <c r="BA1174" s="20">
        <v>90</v>
      </c>
      <c r="BD1174" s="14"/>
      <c r="BJ1174" t="s">
        <v>171</v>
      </c>
      <c r="BK1174" t="s">
        <v>166</v>
      </c>
      <c r="BN1174" s="36">
        <v>299</v>
      </c>
      <c r="BO1174" s="36">
        <v>299</v>
      </c>
      <c r="BP1174">
        <f t="shared" si="95"/>
        <v>408</v>
      </c>
      <c r="BR1174" s="38">
        <v>44733</v>
      </c>
      <c r="BS1174" s="20" t="s">
        <v>167</v>
      </c>
      <c r="BT1174" s="20" t="str">
        <f t="shared" si="94"/>
        <v>InCasa_COR22D1171</v>
      </c>
    </row>
    <row r="1175" spans="2:72" ht="18.75" customHeight="1" x14ac:dyDescent="0.25">
      <c r="B1175" s="20">
        <f t="shared" si="96"/>
        <v>1172</v>
      </c>
      <c r="C1175" s="22" t="str">
        <f t="shared" si="97"/>
        <v>In Casa #1172</v>
      </c>
      <c r="D1175" t="str">
        <f t="shared" si="98"/>
        <v>COR22D1172</v>
      </c>
      <c r="E1175" s="56" t="s">
        <v>207</v>
      </c>
      <c r="F1175" s="20">
        <v>1000</v>
      </c>
      <c r="G1175" s="63" t="s">
        <v>201</v>
      </c>
      <c r="H1175" s="23" t="s">
        <v>157</v>
      </c>
      <c r="J1175" s="57" t="s">
        <v>192</v>
      </c>
      <c r="K1175" s="22" t="s">
        <v>193</v>
      </c>
      <c r="L1175" s="57" t="s">
        <v>158</v>
      </c>
      <c r="M1175" s="22">
        <v>1</v>
      </c>
      <c r="V1175" s="57" t="s">
        <v>194</v>
      </c>
      <c r="AW1175" s="22"/>
      <c r="AX1175" s="20" t="s">
        <v>23</v>
      </c>
      <c r="AY1175" s="20">
        <v>10</v>
      </c>
      <c r="AZ1175" s="20" t="s">
        <v>24</v>
      </c>
      <c r="BA1175" s="20">
        <v>90</v>
      </c>
      <c r="BD1175" s="14"/>
      <c r="BJ1175" t="s">
        <v>171</v>
      </c>
      <c r="BK1175" t="s">
        <v>166</v>
      </c>
      <c r="BN1175" s="36">
        <v>299</v>
      </c>
      <c r="BO1175" s="36">
        <v>299</v>
      </c>
      <c r="BP1175">
        <f t="shared" si="95"/>
        <v>408</v>
      </c>
      <c r="BR1175" s="38">
        <v>44733</v>
      </c>
      <c r="BS1175" s="20" t="s">
        <v>167</v>
      </c>
      <c r="BT1175" s="20" t="str">
        <f t="shared" si="94"/>
        <v>InCasa_COR22D1172</v>
      </c>
    </row>
    <row r="1176" spans="2:72" ht="18.75" customHeight="1" x14ac:dyDescent="0.25">
      <c r="B1176" s="20">
        <f t="shared" si="96"/>
        <v>1173</v>
      </c>
      <c r="C1176" s="22" t="str">
        <f t="shared" si="97"/>
        <v>In Casa #1173</v>
      </c>
      <c r="D1176" t="str">
        <f t="shared" si="98"/>
        <v>COR22D1173</v>
      </c>
      <c r="E1176" s="56" t="s">
        <v>207</v>
      </c>
      <c r="F1176" s="20">
        <v>1000</v>
      </c>
      <c r="G1176" s="63" t="s">
        <v>201</v>
      </c>
      <c r="H1176" s="23" t="s">
        <v>157</v>
      </c>
      <c r="J1176" s="57" t="s">
        <v>192</v>
      </c>
      <c r="K1176" s="22" t="s">
        <v>193</v>
      </c>
      <c r="L1176" s="57" t="s">
        <v>158</v>
      </c>
      <c r="M1176" s="22">
        <v>1</v>
      </c>
      <c r="V1176" s="57" t="s">
        <v>194</v>
      </c>
      <c r="AW1176" s="22"/>
      <c r="AX1176" s="20" t="s">
        <v>23</v>
      </c>
      <c r="AY1176" s="20">
        <v>10</v>
      </c>
      <c r="AZ1176" s="20" t="s">
        <v>24</v>
      </c>
      <c r="BA1176" s="20">
        <v>90</v>
      </c>
      <c r="BD1176" s="14"/>
      <c r="BJ1176" t="s">
        <v>171</v>
      </c>
      <c r="BK1176" t="s">
        <v>166</v>
      </c>
      <c r="BN1176" s="36">
        <v>299</v>
      </c>
      <c r="BO1176" s="36">
        <v>299</v>
      </c>
      <c r="BP1176">
        <f t="shared" si="95"/>
        <v>408</v>
      </c>
      <c r="BR1176" s="38">
        <v>44733</v>
      </c>
      <c r="BS1176" s="20" t="s">
        <v>167</v>
      </c>
      <c r="BT1176" s="20" t="str">
        <f t="shared" si="94"/>
        <v>InCasa_COR22D1173</v>
      </c>
    </row>
    <row r="1177" spans="2:72" ht="18.75" customHeight="1" x14ac:dyDescent="0.25">
      <c r="B1177" s="20">
        <f t="shared" si="96"/>
        <v>1174</v>
      </c>
      <c r="C1177" s="22" t="str">
        <f t="shared" si="97"/>
        <v>In Casa #1174</v>
      </c>
      <c r="D1177" t="str">
        <f t="shared" si="98"/>
        <v>COR22D1174</v>
      </c>
      <c r="E1177" s="56" t="s">
        <v>207</v>
      </c>
      <c r="F1177" s="20">
        <v>1000</v>
      </c>
      <c r="G1177" s="63" t="s">
        <v>201</v>
      </c>
      <c r="H1177" s="23" t="s">
        <v>157</v>
      </c>
      <c r="J1177" s="57" t="s">
        <v>192</v>
      </c>
      <c r="K1177" s="22" t="s">
        <v>193</v>
      </c>
      <c r="L1177" s="57" t="s">
        <v>158</v>
      </c>
      <c r="M1177" s="22">
        <v>1</v>
      </c>
      <c r="V1177" s="57" t="s">
        <v>194</v>
      </c>
      <c r="AW1177" s="22"/>
      <c r="AX1177" s="20" t="s">
        <v>23</v>
      </c>
      <c r="AY1177" s="20">
        <v>10</v>
      </c>
      <c r="AZ1177" s="20" t="s">
        <v>24</v>
      </c>
      <c r="BA1177" s="20">
        <v>90</v>
      </c>
      <c r="BD1177" s="14"/>
      <c r="BJ1177" t="s">
        <v>171</v>
      </c>
      <c r="BK1177" t="s">
        <v>166</v>
      </c>
      <c r="BN1177" s="36">
        <v>299</v>
      </c>
      <c r="BO1177" s="36">
        <v>299</v>
      </c>
      <c r="BP1177">
        <f t="shared" si="95"/>
        <v>408</v>
      </c>
      <c r="BR1177" s="38">
        <v>44733</v>
      </c>
      <c r="BS1177" s="20" t="s">
        <v>167</v>
      </c>
      <c r="BT1177" s="20" t="str">
        <f t="shared" si="94"/>
        <v>InCasa_COR22D1174</v>
      </c>
    </row>
    <row r="1178" spans="2:72" ht="18.75" customHeight="1" x14ac:dyDescent="0.25">
      <c r="B1178" s="20">
        <f t="shared" si="96"/>
        <v>1175</v>
      </c>
      <c r="C1178" s="22" t="str">
        <f t="shared" si="97"/>
        <v>In Casa #1175</v>
      </c>
      <c r="D1178" t="str">
        <f t="shared" si="98"/>
        <v>COR22D1175</v>
      </c>
      <c r="E1178" s="56" t="s">
        <v>207</v>
      </c>
      <c r="F1178" s="20">
        <v>1000</v>
      </c>
      <c r="G1178" s="63" t="s">
        <v>201</v>
      </c>
      <c r="H1178" s="23" t="s">
        <v>157</v>
      </c>
      <c r="J1178" s="57" t="s">
        <v>192</v>
      </c>
      <c r="K1178" s="22" t="s">
        <v>193</v>
      </c>
      <c r="L1178" s="57" t="s">
        <v>158</v>
      </c>
      <c r="M1178" s="22">
        <v>1</v>
      </c>
      <c r="V1178" s="57" t="s">
        <v>194</v>
      </c>
      <c r="AW1178" s="22"/>
      <c r="AX1178" s="20" t="s">
        <v>23</v>
      </c>
      <c r="AY1178" s="20">
        <v>10</v>
      </c>
      <c r="AZ1178" s="20" t="s">
        <v>24</v>
      </c>
      <c r="BA1178" s="20">
        <v>90</v>
      </c>
      <c r="BD1178" s="14"/>
      <c r="BJ1178" t="s">
        <v>171</v>
      </c>
      <c r="BK1178" t="s">
        <v>166</v>
      </c>
      <c r="BN1178" s="36">
        <v>299</v>
      </c>
      <c r="BO1178" s="36">
        <v>299</v>
      </c>
      <c r="BP1178">
        <f t="shared" si="95"/>
        <v>408</v>
      </c>
      <c r="BR1178" s="38">
        <v>44733</v>
      </c>
      <c r="BS1178" s="20" t="s">
        <v>167</v>
      </c>
      <c r="BT1178" s="20" t="str">
        <f t="shared" si="94"/>
        <v>InCasa_COR22D1175</v>
      </c>
    </row>
    <row r="1179" spans="2:72" ht="18.75" customHeight="1" x14ac:dyDescent="0.25">
      <c r="B1179" s="20">
        <f t="shared" si="96"/>
        <v>1176</v>
      </c>
      <c r="C1179" s="22" t="str">
        <f t="shared" si="97"/>
        <v>In Casa #1176</v>
      </c>
      <c r="D1179" t="str">
        <f t="shared" si="98"/>
        <v>COR22D1176</v>
      </c>
      <c r="E1179" s="56" t="s">
        <v>207</v>
      </c>
      <c r="F1179" s="20">
        <v>1000</v>
      </c>
      <c r="G1179" s="63" t="s">
        <v>201</v>
      </c>
      <c r="H1179" s="23" t="s">
        <v>157</v>
      </c>
      <c r="J1179" s="57" t="s">
        <v>192</v>
      </c>
      <c r="K1179" s="22" t="s">
        <v>193</v>
      </c>
      <c r="L1179" s="57" t="s">
        <v>158</v>
      </c>
      <c r="M1179" s="22">
        <v>1</v>
      </c>
      <c r="V1179" s="57" t="s">
        <v>194</v>
      </c>
      <c r="AW1179" s="22"/>
      <c r="AX1179" s="20" t="s">
        <v>23</v>
      </c>
      <c r="AY1179" s="20">
        <v>10</v>
      </c>
      <c r="AZ1179" s="20" t="s">
        <v>24</v>
      </c>
      <c r="BA1179" s="20">
        <v>90</v>
      </c>
      <c r="BD1179" s="14"/>
      <c r="BJ1179" t="s">
        <v>171</v>
      </c>
      <c r="BK1179" t="s">
        <v>166</v>
      </c>
      <c r="BN1179" s="36">
        <v>299</v>
      </c>
      <c r="BO1179" s="36">
        <v>299</v>
      </c>
      <c r="BP1179">
        <f t="shared" si="95"/>
        <v>408</v>
      </c>
      <c r="BR1179" s="38">
        <v>44733</v>
      </c>
      <c r="BS1179" s="20" t="s">
        <v>167</v>
      </c>
      <c r="BT1179" s="20" t="str">
        <f t="shared" si="94"/>
        <v>InCasa_COR22D1176</v>
      </c>
    </row>
    <row r="1180" spans="2:72" ht="18.75" customHeight="1" x14ac:dyDescent="0.25">
      <c r="B1180" s="20">
        <f t="shared" si="96"/>
        <v>1177</v>
      </c>
      <c r="C1180" s="22" t="str">
        <f t="shared" si="97"/>
        <v>In Casa #1177</v>
      </c>
      <c r="D1180" t="str">
        <f t="shared" si="98"/>
        <v>COR22D1177</v>
      </c>
      <c r="E1180" s="56" t="s">
        <v>207</v>
      </c>
      <c r="F1180" s="20">
        <v>1000</v>
      </c>
      <c r="G1180" s="63" t="s">
        <v>201</v>
      </c>
      <c r="H1180" s="23" t="s">
        <v>157</v>
      </c>
      <c r="J1180" s="57" t="s">
        <v>192</v>
      </c>
      <c r="K1180" s="22" t="s">
        <v>193</v>
      </c>
      <c r="L1180" s="57" t="s">
        <v>158</v>
      </c>
      <c r="M1180" s="22">
        <v>1</v>
      </c>
      <c r="V1180" s="57" t="s">
        <v>194</v>
      </c>
      <c r="AW1180" s="22"/>
      <c r="AX1180" s="20" t="s">
        <v>23</v>
      </c>
      <c r="AY1180" s="20">
        <v>10</v>
      </c>
      <c r="AZ1180" s="20" t="s">
        <v>24</v>
      </c>
      <c r="BA1180" s="20">
        <v>90</v>
      </c>
      <c r="BD1180" s="14"/>
      <c r="BJ1180" t="s">
        <v>171</v>
      </c>
      <c r="BK1180" t="s">
        <v>166</v>
      </c>
      <c r="BN1180" s="36">
        <v>299</v>
      </c>
      <c r="BO1180" s="36">
        <v>299</v>
      </c>
      <c r="BP1180">
        <f t="shared" si="95"/>
        <v>408</v>
      </c>
      <c r="BR1180" s="38">
        <v>44733</v>
      </c>
      <c r="BS1180" s="20" t="s">
        <v>167</v>
      </c>
      <c r="BT1180" s="20" t="str">
        <f t="shared" si="94"/>
        <v>InCasa_COR22D1177</v>
      </c>
    </row>
    <row r="1181" spans="2:72" ht="18.75" customHeight="1" x14ac:dyDescent="0.25">
      <c r="B1181" s="20">
        <f t="shared" si="96"/>
        <v>1178</v>
      </c>
      <c r="C1181" s="22" t="str">
        <f t="shared" si="97"/>
        <v>In Casa #1178</v>
      </c>
      <c r="D1181" t="str">
        <f t="shared" si="98"/>
        <v>COR22D1178</v>
      </c>
      <c r="E1181" s="56" t="s">
        <v>207</v>
      </c>
      <c r="F1181" s="20">
        <v>1000</v>
      </c>
      <c r="G1181" s="63" t="s">
        <v>201</v>
      </c>
      <c r="H1181" s="23" t="s">
        <v>157</v>
      </c>
      <c r="J1181" s="57" t="s">
        <v>192</v>
      </c>
      <c r="K1181" s="22" t="s">
        <v>193</v>
      </c>
      <c r="L1181" s="57" t="s">
        <v>158</v>
      </c>
      <c r="M1181" s="22">
        <v>1</v>
      </c>
      <c r="V1181" s="57" t="s">
        <v>194</v>
      </c>
      <c r="AW1181" s="22"/>
      <c r="AX1181" s="20" t="s">
        <v>23</v>
      </c>
      <c r="AY1181" s="20">
        <v>10</v>
      </c>
      <c r="AZ1181" s="20" t="s">
        <v>24</v>
      </c>
      <c r="BA1181" s="20">
        <v>90</v>
      </c>
      <c r="BD1181" s="14"/>
      <c r="BJ1181" t="s">
        <v>171</v>
      </c>
      <c r="BK1181" t="s">
        <v>166</v>
      </c>
      <c r="BN1181" s="36">
        <v>299</v>
      </c>
      <c r="BO1181" s="36">
        <v>299</v>
      </c>
      <c r="BP1181">
        <f t="shared" si="95"/>
        <v>408</v>
      </c>
      <c r="BR1181" s="38">
        <v>44733</v>
      </c>
      <c r="BS1181" s="20" t="s">
        <v>167</v>
      </c>
      <c r="BT1181" s="20" t="str">
        <f t="shared" si="94"/>
        <v>InCasa_COR22D1178</v>
      </c>
    </row>
    <row r="1182" spans="2:72" ht="18.75" customHeight="1" x14ac:dyDescent="0.25">
      <c r="B1182" s="20">
        <f t="shared" si="96"/>
        <v>1179</v>
      </c>
      <c r="C1182" s="22" t="str">
        <f t="shared" si="97"/>
        <v>In Casa #1179</v>
      </c>
      <c r="D1182" t="str">
        <f t="shared" si="98"/>
        <v>COR22D1179</v>
      </c>
      <c r="E1182" s="56" t="s">
        <v>207</v>
      </c>
      <c r="F1182" s="20">
        <v>1000</v>
      </c>
      <c r="G1182" s="63" t="s">
        <v>201</v>
      </c>
      <c r="H1182" s="23" t="s">
        <v>157</v>
      </c>
      <c r="J1182" s="57" t="s">
        <v>192</v>
      </c>
      <c r="K1182" s="22" t="s">
        <v>193</v>
      </c>
      <c r="L1182" s="57" t="s">
        <v>158</v>
      </c>
      <c r="M1182" s="22">
        <v>1</v>
      </c>
      <c r="V1182" s="57" t="s">
        <v>194</v>
      </c>
      <c r="AW1182" s="22"/>
      <c r="AX1182" s="20" t="s">
        <v>23</v>
      </c>
      <c r="AY1182" s="20">
        <v>10</v>
      </c>
      <c r="AZ1182" s="20" t="s">
        <v>24</v>
      </c>
      <c r="BA1182" s="20">
        <v>90</v>
      </c>
      <c r="BD1182" s="14"/>
      <c r="BJ1182" t="s">
        <v>171</v>
      </c>
      <c r="BK1182" t="s">
        <v>166</v>
      </c>
      <c r="BN1182" s="36">
        <v>299</v>
      </c>
      <c r="BO1182" s="36">
        <v>299</v>
      </c>
      <c r="BP1182">
        <f t="shared" si="95"/>
        <v>408</v>
      </c>
      <c r="BR1182" s="38">
        <v>44733</v>
      </c>
      <c r="BS1182" s="20" t="s">
        <v>167</v>
      </c>
      <c r="BT1182" s="20" t="str">
        <f t="shared" si="94"/>
        <v>InCasa_COR22D1179</v>
      </c>
    </row>
    <row r="1183" spans="2:72" ht="18.75" customHeight="1" x14ac:dyDescent="0.25">
      <c r="B1183" s="20">
        <f t="shared" si="96"/>
        <v>1180</v>
      </c>
      <c r="C1183" s="22" t="str">
        <f t="shared" si="97"/>
        <v>In Casa #1180</v>
      </c>
      <c r="D1183" t="str">
        <f t="shared" si="98"/>
        <v>COR22D1180</v>
      </c>
      <c r="E1183" s="56" t="s">
        <v>207</v>
      </c>
      <c r="F1183" s="20">
        <v>1000</v>
      </c>
      <c r="G1183" s="63" t="s">
        <v>201</v>
      </c>
      <c r="H1183" s="23" t="s">
        <v>157</v>
      </c>
      <c r="J1183" s="57" t="s">
        <v>192</v>
      </c>
      <c r="K1183" s="22" t="s">
        <v>193</v>
      </c>
      <c r="L1183" s="57" t="s">
        <v>158</v>
      </c>
      <c r="M1183" s="22">
        <v>1</v>
      </c>
      <c r="V1183" s="57" t="s">
        <v>194</v>
      </c>
      <c r="AW1183" s="22"/>
      <c r="AX1183" s="20" t="s">
        <v>23</v>
      </c>
      <c r="AY1183" s="20">
        <v>10</v>
      </c>
      <c r="AZ1183" s="20" t="s">
        <v>24</v>
      </c>
      <c r="BA1183" s="20">
        <v>90</v>
      </c>
      <c r="BD1183" s="14"/>
      <c r="BJ1183" t="s">
        <v>171</v>
      </c>
      <c r="BK1183" t="s">
        <v>166</v>
      </c>
      <c r="BN1183" s="36">
        <v>299</v>
      </c>
      <c r="BO1183" s="36">
        <v>299</v>
      </c>
      <c r="BP1183">
        <f t="shared" si="95"/>
        <v>408</v>
      </c>
      <c r="BR1183" s="38">
        <v>44733</v>
      </c>
      <c r="BS1183" s="20" t="s">
        <v>167</v>
      </c>
      <c r="BT1183" s="20" t="str">
        <f t="shared" si="94"/>
        <v>InCasa_COR22D1180</v>
      </c>
    </row>
    <row r="1184" spans="2:72" ht="18.75" customHeight="1" x14ac:dyDescent="0.25">
      <c r="B1184" s="20">
        <f t="shared" si="96"/>
        <v>1181</v>
      </c>
      <c r="C1184" s="22" t="str">
        <f t="shared" si="97"/>
        <v>In Casa #1181</v>
      </c>
      <c r="D1184" t="str">
        <f t="shared" si="98"/>
        <v>COR22D1181</v>
      </c>
      <c r="E1184" s="56" t="s">
        <v>207</v>
      </c>
      <c r="F1184" s="20">
        <v>1000</v>
      </c>
      <c r="G1184" s="63" t="s">
        <v>201</v>
      </c>
      <c r="H1184" s="23" t="s">
        <v>157</v>
      </c>
      <c r="J1184" s="57" t="s">
        <v>192</v>
      </c>
      <c r="K1184" s="22" t="s">
        <v>193</v>
      </c>
      <c r="L1184" s="57" t="s">
        <v>158</v>
      </c>
      <c r="M1184" s="22">
        <v>1</v>
      </c>
      <c r="V1184" s="57" t="s">
        <v>194</v>
      </c>
      <c r="AW1184" s="22"/>
      <c r="AX1184" s="20" t="s">
        <v>23</v>
      </c>
      <c r="AY1184" s="20">
        <v>10</v>
      </c>
      <c r="AZ1184" s="20" t="s">
        <v>24</v>
      </c>
      <c r="BA1184" s="20">
        <v>90</v>
      </c>
      <c r="BD1184" s="14"/>
      <c r="BJ1184" t="s">
        <v>171</v>
      </c>
      <c r="BK1184" t="s">
        <v>166</v>
      </c>
      <c r="BN1184" s="36">
        <v>299</v>
      </c>
      <c r="BO1184" s="36">
        <v>299</v>
      </c>
      <c r="BP1184">
        <f t="shared" si="95"/>
        <v>408</v>
      </c>
      <c r="BR1184" s="38">
        <v>44733</v>
      </c>
      <c r="BS1184" s="20" t="s">
        <v>167</v>
      </c>
      <c r="BT1184" s="20" t="str">
        <f t="shared" si="94"/>
        <v>InCasa_COR22D1181</v>
      </c>
    </row>
    <row r="1185" spans="2:72" ht="18.75" customHeight="1" x14ac:dyDescent="0.25">
      <c r="B1185" s="20">
        <f t="shared" si="96"/>
        <v>1182</v>
      </c>
      <c r="C1185" s="22" t="str">
        <f t="shared" si="97"/>
        <v>In Casa #1182</v>
      </c>
      <c r="D1185" t="str">
        <f t="shared" si="98"/>
        <v>COR22D1182</v>
      </c>
      <c r="E1185" s="56" t="s">
        <v>207</v>
      </c>
      <c r="F1185" s="20">
        <v>1000</v>
      </c>
      <c r="G1185" s="63" t="s">
        <v>201</v>
      </c>
      <c r="H1185" s="23" t="s">
        <v>157</v>
      </c>
      <c r="J1185" s="57" t="s">
        <v>192</v>
      </c>
      <c r="K1185" s="22" t="s">
        <v>193</v>
      </c>
      <c r="L1185" s="57" t="s">
        <v>158</v>
      </c>
      <c r="M1185" s="22">
        <v>1</v>
      </c>
      <c r="V1185" s="57" t="s">
        <v>194</v>
      </c>
      <c r="AW1185" s="22"/>
      <c r="AX1185" s="20" t="s">
        <v>23</v>
      </c>
      <c r="AY1185" s="20">
        <v>10</v>
      </c>
      <c r="AZ1185" s="20" t="s">
        <v>24</v>
      </c>
      <c r="BA1185" s="20">
        <v>90</v>
      </c>
      <c r="BD1185" s="14"/>
      <c r="BJ1185" t="s">
        <v>171</v>
      </c>
      <c r="BK1185" t="s">
        <v>166</v>
      </c>
      <c r="BN1185" s="36">
        <v>299</v>
      </c>
      <c r="BO1185" s="36">
        <v>299</v>
      </c>
      <c r="BP1185">
        <f t="shared" si="95"/>
        <v>408</v>
      </c>
      <c r="BR1185" s="38">
        <v>44733</v>
      </c>
      <c r="BS1185" s="20" t="s">
        <v>167</v>
      </c>
      <c r="BT1185" s="20" t="str">
        <f t="shared" si="94"/>
        <v>InCasa_COR22D1182</v>
      </c>
    </row>
    <row r="1186" spans="2:72" ht="18.75" customHeight="1" x14ac:dyDescent="0.25">
      <c r="B1186" s="20">
        <f t="shared" si="96"/>
        <v>1183</v>
      </c>
      <c r="C1186" s="22" t="str">
        <f t="shared" si="97"/>
        <v>In Casa #1183</v>
      </c>
      <c r="D1186" t="str">
        <f t="shared" si="98"/>
        <v>COR22D1183</v>
      </c>
      <c r="E1186" s="56" t="s">
        <v>207</v>
      </c>
      <c r="F1186" s="20">
        <v>1000</v>
      </c>
      <c r="G1186" s="63" t="s">
        <v>201</v>
      </c>
      <c r="H1186" s="23" t="s">
        <v>157</v>
      </c>
      <c r="J1186" s="57" t="s">
        <v>192</v>
      </c>
      <c r="K1186" s="22" t="s">
        <v>193</v>
      </c>
      <c r="L1186" s="57" t="s">
        <v>158</v>
      </c>
      <c r="M1186" s="22">
        <v>1</v>
      </c>
      <c r="V1186" s="57" t="s">
        <v>194</v>
      </c>
      <c r="AW1186" s="22"/>
      <c r="AX1186" s="20" t="s">
        <v>23</v>
      </c>
      <c r="AY1186" s="20">
        <v>10</v>
      </c>
      <c r="AZ1186" s="20" t="s">
        <v>24</v>
      </c>
      <c r="BA1186" s="20">
        <v>90</v>
      </c>
      <c r="BD1186" s="14"/>
      <c r="BJ1186" t="s">
        <v>171</v>
      </c>
      <c r="BK1186" t="s">
        <v>166</v>
      </c>
      <c r="BN1186" s="36">
        <v>299</v>
      </c>
      <c r="BO1186" s="36">
        <v>299</v>
      </c>
      <c r="BP1186">
        <f t="shared" si="95"/>
        <v>408</v>
      </c>
      <c r="BR1186" s="38">
        <v>44733</v>
      </c>
      <c r="BS1186" s="20" t="s">
        <v>167</v>
      </c>
      <c r="BT1186" s="20" t="str">
        <f t="shared" si="94"/>
        <v>InCasa_COR22D1183</v>
      </c>
    </row>
    <row r="1187" spans="2:72" ht="18.75" customHeight="1" x14ac:dyDescent="0.25">
      <c r="B1187" s="20">
        <f t="shared" si="96"/>
        <v>1184</v>
      </c>
      <c r="C1187" s="22" t="str">
        <f t="shared" si="97"/>
        <v>In Casa #1184</v>
      </c>
      <c r="D1187" t="str">
        <f t="shared" si="98"/>
        <v>COR22D1184</v>
      </c>
      <c r="E1187" s="56" t="s">
        <v>207</v>
      </c>
      <c r="F1187" s="20">
        <v>1000</v>
      </c>
      <c r="G1187" s="63" t="s">
        <v>201</v>
      </c>
      <c r="H1187" s="23" t="s">
        <v>157</v>
      </c>
      <c r="J1187" s="57" t="s">
        <v>192</v>
      </c>
      <c r="K1187" s="22" t="s">
        <v>193</v>
      </c>
      <c r="L1187" s="57" t="s">
        <v>158</v>
      </c>
      <c r="M1187" s="22">
        <v>1</v>
      </c>
      <c r="V1187" s="57" t="s">
        <v>194</v>
      </c>
      <c r="AW1187" s="22"/>
      <c r="AX1187" s="20" t="s">
        <v>23</v>
      </c>
      <c r="AY1187" s="20">
        <v>10</v>
      </c>
      <c r="AZ1187" s="20" t="s">
        <v>24</v>
      </c>
      <c r="BA1187" s="20">
        <v>90</v>
      </c>
      <c r="BD1187" s="14"/>
      <c r="BJ1187" t="s">
        <v>171</v>
      </c>
      <c r="BK1187" t="s">
        <v>166</v>
      </c>
      <c r="BN1187" s="36">
        <v>299</v>
      </c>
      <c r="BO1187" s="36">
        <v>299</v>
      </c>
      <c r="BP1187">
        <f t="shared" si="95"/>
        <v>408</v>
      </c>
      <c r="BR1187" s="38">
        <v>44733</v>
      </c>
      <c r="BS1187" s="20" t="s">
        <v>167</v>
      </c>
      <c r="BT1187" s="20" t="str">
        <f t="shared" si="94"/>
        <v>InCasa_COR22D1184</v>
      </c>
    </row>
    <row r="1188" spans="2:72" ht="18.75" customHeight="1" x14ac:dyDescent="0.25">
      <c r="B1188" s="20">
        <f t="shared" si="96"/>
        <v>1185</v>
      </c>
      <c r="C1188" s="22" t="str">
        <f t="shared" si="97"/>
        <v>In Casa #1185</v>
      </c>
      <c r="D1188" t="str">
        <f t="shared" si="98"/>
        <v>COR22D1185</v>
      </c>
      <c r="E1188" s="56" t="s">
        <v>207</v>
      </c>
      <c r="F1188" s="20">
        <v>1000</v>
      </c>
      <c r="G1188" s="63" t="s">
        <v>201</v>
      </c>
      <c r="H1188" s="23" t="s">
        <v>157</v>
      </c>
      <c r="J1188" s="57" t="s">
        <v>192</v>
      </c>
      <c r="K1188" s="22" t="s">
        <v>193</v>
      </c>
      <c r="L1188" s="57" t="s">
        <v>158</v>
      </c>
      <c r="M1188" s="22">
        <v>1</v>
      </c>
      <c r="V1188" s="57" t="s">
        <v>194</v>
      </c>
      <c r="AW1188" s="22"/>
      <c r="AX1188" s="20" t="s">
        <v>23</v>
      </c>
      <c r="AY1188" s="20">
        <v>10</v>
      </c>
      <c r="AZ1188" s="20" t="s">
        <v>24</v>
      </c>
      <c r="BA1188" s="20">
        <v>90</v>
      </c>
      <c r="BD1188" s="14"/>
      <c r="BJ1188" t="s">
        <v>171</v>
      </c>
      <c r="BK1188" t="s">
        <v>166</v>
      </c>
      <c r="BN1188" s="36">
        <v>299</v>
      </c>
      <c r="BO1188" s="36">
        <v>299</v>
      </c>
      <c r="BP1188">
        <f t="shared" si="95"/>
        <v>408</v>
      </c>
      <c r="BR1188" s="38">
        <v>44733</v>
      </c>
      <c r="BS1188" s="20" t="s">
        <v>167</v>
      </c>
      <c r="BT1188" s="20" t="str">
        <f t="shared" si="94"/>
        <v>InCasa_COR22D1185</v>
      </c>
    </row>
    <row r="1189" spans="2:72" ht="18.75" customHeight="1" x14ac:dyDescent="0.25">
      <c r="B1189" s="20">
        <f t="shared" si="96"/>
        <v>1186</v>
      </c>
      <c r="C1189" s="22" t="str">
        <f t="shared" si="97"/>
        <v>In Casa #1186</v>
      </c>
      <c r="D1189" t="str">
        <f t="shared" si="98"/>
        <v>COR22D1186</v>
      </c>
      <c r="E1189" s="56" t="s">
        <v>207</v>
      </c>
      <c r="F1189" s="20">
        <v>1000</v>
      </c>
      <c r="G1189" s="63" t="s">
        <v>201</v>
      </c>
      <c r="H1189" s="23" t="s">
        <v>157</v>
      </c>
      <c r="J1189" s="57" t="s">
        <v>192</v>
      </c>
      <c r="K1189" s="22" t="s">
        <v>193</v>
      </c>
      <c r="L1189" s="57" t="s">
        <v>158</v>
      </c>
      <c r="M1189" s="22">
        <v>1</v>
      </c>
      <c r="V1189" s="57" t="s">
        <v>194</v>
      </c>
      <c r="AW1189" s="22"/>
      <c r="AX1189" s="20" t="s">
        <v>23</v>
      </c>
      <c r="AY1189" s="20">
        <v>10</v>
      </c>
      <c r="AZ1189" s="20" t="s">
        <v>24</v>
      </c>
      <c r="BA1189" s="20">
        <v>90</v>
      </c>
      <c r="BD1189" s="14"/>
      <c r="BJ1189" t="s">
        <v>171</v>
      </c>
      <c r="BK1189" t="s">
        <v>166</v>
      </c>
      <c r="BN1189" s="36">
        <v>299</v>
      </c>
      <c r="BO1189" s="36">
        <v>299</v>
      </c>
      <c r="BP1189">
        <f t="shared" si="95"/>
        <v>408</v>
      </c>
      <c r="BR1189" s="38">
        <v>44733</v>
      </c>
      <c r="BS1189" s="20" t="s">
        <v>167</v>
      </c>
      <c r="BT1189" s="20" t="str">
        <f t="shared" si="94"/>
        <v>InCasa_COR22D1186</v>
      </c>
    </row>
    <row r="1190" spans="2:72" ht="18.75" customHeight="1" x14ac:dyDescent="0.25">
      <c r="B1190" s="20">
        <f t="shared" si="96"/>
        <v>1187</v>
      </c>
      <c r="C1190" s="22" t="str">
        <f t="shared" si="97"/>
        <v>In Casa #1187</v>
      </c>
      <c r="D1190" t="str">
        <f t="shared" si="98"/>
        <v>COR22D1187</v>
      </c>
      <c r="E1190" s="56" t="s">
        <v>207</v>
      </c>
      <c r="F1190" s="20">
        <v>1000</v>
      </c>
      <c r="G1190" s="63" t="s">
        <v>201</v>
      </c>
      <c r="H1190" s="23" t="s">
        <v>157</v>
      </c>
      <c r="J1190" s="57" t="s">
        <v>192</v>
      </c>
      <c r="K1190" s="22" t="s">
        <v>193</v>
      </c>
      <c r="L1190" s="57" t="s">
        <v>158</v>
      </c>
      <c r="M1190" s="22">
        <v>1</v>
      </c>
      <c r="V1190" s="57" t="s">
        <v>194</v>
      </c>
      <c r="AW1190" s="22"/>
      <c r="AX1190" s="20" t="s">
        <v>23</v>
      </c>
      <c r="AY1190" s="20">
        <v>10</v>
      </c>
      <c r="AZ1190" s="20" t="s">
        <v>24</v>
      </c>
      <c r="BA1190" s="20">
        <v>90</v>
      </c>
      <c r="BD1190" s="14"/>
      <c r="BJ1190" t="s">
        <v>171</v>
      </c>
      <c r="BK1190" t="s">
        <v>166</v>
      </c>
      <c r="BN1190" s="36">
        <v>299</v>
      </c>
      <c r="BO1190" s="36">
        <v>299</v>
      </c>
      <c r="BP1190">
        <f t="shared" si="95"/>
        <v>408</v>
      </c>
      <c r="BR1190" s="38">
        <v>44733</v>
      </c>
      <c r="BS1190" s="20" t="s">
        <v>167</v>
      </c>
      <c r="BT1190" s="20" t="str">
        <f t="shared" si="94"/>
        <v>InCasa_COR22D1187</v>
      </c>
    </row>
    <row r="1191" spans="2:72" ht="18.75" customHeight="1" x14ac:dyDescent="0.25">
      <c r="B1191" s="20">
        <f t="shared" si="96"/>
        <v>1188</v>
      </c>
      <c r="C1191" s="22" t="str">
        <f t="shared" si="97"/>
        <v>In Casa #1188</v>
      </c>
      <c r="D1191" t="str">
        <f t="shared" si="98"/>
        <v>COR22D1188</v>
      </c>
      <c r="E1191" s="56" t="s">
        <v>207</v>
      </c>
      <c r="F1191" s="20">
        <v>1000</v>
      </c>
      <c r="G1191" s="63" t="s">
        <v>201</v>
      </c>
      <c r="H1191" s="23" t="s">
        <v>157</v>
      </c>
      <c r="J1191" s="57" t="s">
        <v>192</v>
      </c>
      <c r="K1191" s="22" t="s">
        <v>193</v>
      </c>
      <c r="L1191" s="57" t="s">
        <v>158</v>
      </c>
      <c r="M1191" s="22">
        <v>1</v>
      </c>
      <c r="V1191" s="57" t="s">
        <v>194</v>
      </c>
      <c r="AW1191" s="22"/>
      <c r="AX1191" s="20" t="s">
        <v>23</v>
      </c>
      <c r="AY1191" s="20">
        <v>10</v>
      </c>
      <c r="AZ1191" s="20" t="s">
        <v>24</v>
      </c>
      <c r="BA1191" s="20">
        <v>90</v>
      </c>
      <c r="BD1191" s="14"/>
      <c r="BJ1191" t="s">
        <v>171</v>
      </c>
      <c r="BK1191" t="s">
        <v>166</v>
      </c>
      <c r="BN1191" s="36">
        <v>299</v>
      </c>
      <c r="BO1191" s="36">
        <v>299</v>
      </c>
      <c r="BP1191">
        <f t="shared" si="95"/>
        <v>408</v>
      </c>
      <c r="BR1191" s="38">
        <v>44733</v>
      </c>
      <c r="BS1191" s="20" t="s">
        <v>167</v>
      </c>
      <c r="BT1191" s="20" t="str">
        <f t="shared" si="94"/>
        <v>InCasa_COR22D1188</v>
      </c>
    </row>
    <row r="1192" spans="2:72" ht="18.75" customHeight="1" x14ac:dyDescent="0.25">
      <c r="B1192" s="20">
        <f t="shared" si="96"/>
        <v>1189</v>
      </c>
      <c r="C1192" s="22" t="str">
        <f t="shared" si="97"/>
        <v>In Casa #1189</v>
      </c>
      <c r="D1192" t="str">
        <f t="shared" si="98"/>
        <v>COR22D1189</v>
      </c>
      <c r="E1192" s="56" t="s">
        <v>207</v>
      </c>
      <c r="F1192" s="20">
        <v>1000</v>
      </c>
      <c r="G1192" s="63" t="s">
        <v>201</v>
      </c>
      <c r="H1192" s="23" t="s">
        <v>157</v>
      </c>
      <c r="J1192" s="57" t="s">
        <v>192</v>
      </c>
      <c r="K1192" s="22" t="s">
        <v>193</v>
      </c>
      <c r="L1192" s="57" t="s">
        <v>158</v>
      </c>
      <c r="M1192" s="22">
        <v>1</v>
      </c>
      <c r="V1192" s="57" t="s">
        <v>194</v>
      </c>
      <c r="AW1192" s="22"/>
      <c r="AX1192" s="20" t="s">
        <v>23</v>
      </c>
      <c r="AY1192" s="20">
        <v>10</v>
      </c>
      <c r="AZ1192" s="20" t="s">
        <v>24</v>
      </c>
      <c r="BA1192" s="20">
        <v>90</v>
      </c>
      <c r="BD1192" s="14"/>
      <c r="BJ1192" t="s">
        <v>171</v>
      </c>
      <c r="BK1192" t="s">
        <v>166</v>
      </c>
      <c r="BN1192" s="36">
        <v>299</v>
      </c>
      <c r="BO1192" s="36">
        <v>299</v>
      </c>
      <c r="BP1192">
        <f t="shared" si="95"/>
        <v>408</v>
      </c>
      <c r="BR1192" s="38">
        <v>44733</v>
      </c>
      <c r="BS1192" s="20" t="s">
        <v>167</v>
      </c>
      <c r="BT1192" s="20" t="str">
        <f t="shared" si="94"/>
        <v>InCasa_COR22D1189</v>
      </c>
    </row>
    <row r="1193" spans="2:72" ht="18.75" customHeight="1" x14ac:dyDescent="0.25">
      <c r="B1193" s="20">
        <f t="shared" si="96"/>
        <v>1190</v>
      </c>
      <c r="C1193" s="22" t="str">
        <f t="shared" si="97"/>
        <v>In Casa #1190</v>
      </c>
      <c r="D1193" t="str">
        <f t="shared" si="98"/>
        <v>COR22D1190</v>
      </c>
      <c r="E1193" s="56" t="s">
        <v>207</v>
      </c>
      <c r="F1193" s="20">
        <v>1000</v>
      </c>
      <c r="G1193" s="63" t="s">
        <v>201</v>
      </c>
      <c r="H1193" s="23" t="s">
        <v>157</v>
      </c>
      <c r="J1193" s="57" t="s">
        <v>192</v>
      </c>
      <c r="K1193" s="22" t="s">
        <v>193</v>
      </c>
      <c r="L1193" s="57" t="s">
        <v>158</v>
      </c>
      <c r="M1193" s="22">
        <v>1</v>
      </c>
      <c r="V1193" s="57" t="s">
        <v>194</v>
      </c>
      <c r="AW1193" s="22"/>
      <c r="AX1193" s="20" t="s">
        <v>23</v>
      </c>
      <c r="AY1193" s="20">
        <v>10</v>
      </c>
      <c r="AZ1193" s="20" t="s">
        <v>24</v>
      </c>
      <c r="BA1193" s="20">
        <v>90</v>
      </c>
      <c r="BD1193" s="14"/>
      <c r="BJ1193" t="s">
        <v>171</v>
      </c>
      <c r="BK1193" t="s">
        <v>166</v>
      </c>
      <c r="BN1193" s="36">
        <v>299</v>
      </c>
      <c r="BO1193" s="36">
        <v>299</v>
      </c>
      <c r="BP1193">
        <f t="shared" si="95"/>
        <v>408</v>
      </c>
      <c r="BR1193" s="38">
        <v>44733</v>
      </c>
      <c r="BS1193" s="20" t="s">
        <v>167</v>
      </c>
      <c r="BT1193" s="20" t="str">
        <f t="shared" si="94"/>
        <v>InCasa_COR22D1190</v>
      </c>
    </row>
    <row r="1194" spans="2:72" ht="18.75" customHeight="1" x14ac:dyDescent="0.25">
      <c r="B1194" s="20">
        <f t="shared" si="96"/>
        <v>1191</v>
      </c>
      <c r="C1194" s="22" t="str">
        <f t="shared" si="97"/>
        <v>In Casa #1191</v>
      </c>
      <c r="D1194" t="str">
        <f t="shared" si="98"/>
        <v>COR22D1191</v>
      </c>
      <c r="E1194" s="56" t="s">
        <v>207</v>
      </c>
      <c r="F1194" s="20">
        <v>1000</v>
      </c>
      <c r="G1194" s="63" t="s">
        <v>201</v>
      </c>
      <c r="H1194" s="23" t="s">
        <v>157</v>
      </c>
      <c r="J1194" s="57" t="s">
        <v>192</v>
      </c>
      <c r="K1194" s="22" t="s">
        <v>193</v>
      </c>
      <c r="L1194" s="57" t="s">
        <v>158</v>
      </c>
      <c r="M1194" s="22">
        <v>1</v>
      </c>
      <c r="V1194" s="57" t="s">
        <v>194</v>
      </c>
      <c r="AW1194" s="22"/>
      <c r="AX1194" s="20" t="s">
        <v>23</v>
      </c>
      <c r="AY1194" s="20">
        <v>10</v>
      </c>
      <c r="AZ1194" s="20" t="s">
        <v>24</v>
      </c>
      <c r="BA1194" s="20">
        <v>90</v>
      </c>
      <c r="BD1194" s="14"/>
      <c r="BJ1194" t="s">
        <v>171</v>
      </c>
      <c r="BK1194" t="s">
        <v>166</v>
      </c>
      <c r="BN1194" s="36">
        <v>299</v>
      </c>
      <c r="BO1194" s="36">
        <v>299</v>
      </c>
      <c r="BP1194">
        <f t="shared" si="95"/>
        <v>408</v>
      </c>
      <c r="BR1194" s="38">
        <v>44733</v>
      </c>
      <c r="BS1194" s="20" t="s">
        <v>167</v>
      </c>
      <c r="BT1194" s="20" t="str">
        <f t="shared" si="94"/>
        <v>InCasa_COR22D1191</v>
      </c>
    </row>
    <row r="1195" spans="2:72" ht="18.75" customHeight="1" x14ac:dyDescent="0.25">
      <c r="B1195" s="20">
        <f t="shared" si="96"/>
        <v>1192</v>
      </c>
      <c r="C1195" s="22" t="str">
        <f t="shared" si="97"/>
        <v>In Casa #1192</v>
      </c>
      <c r="D1195" t="str">
        <f t="shared" si="98"/>
        <v>COR22D1192</v>
      </c>
      <c r="E1195" s="56" t="s">
        <v>207</v>
      </c>
      <c r="F1195" s="20">
        <v>1000</v>
      </c>
      <c r="G1195" s="63" t="s">
        <v>201</v>
      </c>
      <c r="H1195" s="23" t="s">
        <v>157</v>
      </c>
      <c r="J1195" s="57" t="s">
        <v>192</v>
      </c>
      <c r="K1195" s="22" t="s">
        <v>193</v>
      </c>
      <c r="L1195" s="57" t="s">
        <v>158</v>
      </c>
      <c r="M1195" s="22">
        <v>1</v>
      </c>
      <c r="V1195" s="57" t="s">
        <v>194</v>
      </c>
      <c r="AW1195" s="22"/>
      <c r="AX1195" s="20" t="s">
        <v>23</v>
      </c>
      <c r="AY1195" s="20">
        <v>10</v>
      </c>
      <c r="AZ1195" s="20" t="s">
        <v>24</v>
      </c>
      <c r="BA1195" s="20">
        <v>90</v>
      </c>
      <c r="BD1195" s="14"/>
      <c r="BJ1195" t="s">
        <v>171</v>
      </c>
      <c r="BK1195" t="s">
        <v>166</v>
      </c>
      <c r="BN1195" s="36">
        <v>299</v>
      </c>
      <c r="BO1195" s="36">
        <v>299</v>
      </c>
      <c r="BP1195">
        <f t="shared" si="95"/>
        <v>408</v>
      </c>
      <c r="BR1195" s="38">
        <v>44733</v>
      </c>
      <c r="BS1195" s="20" t="s">
        <v>167</v>
      </c>
      <c r="BT1195" s="20" t="str">
        <f t="shared" si="94"/>
        <v>InCasa_COR22D1192</v>
      </c>
    </row>
    <row r="1196" spans="2:72" ht="18.75" customHeight="1" x14ac:dyDescent="0.25">
      <c r="B1196" s="20">
        <f t="shared" si="96"/>
        <v>1193</v>
      </c>
      <c r="C1196" s="22" t="str">
        <f t="shared" si="97"/>
        <v>In Casa #1193</v>
      </c>
      <c r="D1196" t="str">
        <f t="shared" si="98"/>
        <v>COR22D1193</v>
      </c>
      <c r="E1196" s="56" t="s">
        <v>207</v>
      </c>
      <c r="F1196" s="20">
        <v>1000</v>
      </c>
      <c r="G1196" s="63" t="s">
        <v>201</v>
      </c>
      <c r="H1196" s="23" t="s">
        <v>157</v>
      </c>
      <c r="J1196" s="57" t="s">
        <v>192</v>
      </c>
      <c r="K1196" s="22" t="s">
        <v>193</v>
      </c>
      <c r="L1196" s="57" t="s">
        <v>158</v>
      </c>
      <c r="M1196" s="22">
        <v>1</v>
      </c>
      <c r="V1196" s="57" t="s">
        <v>194</v>
      </c>
      <c r="AW1196" s="22"/>
      <c r="AX1196" s="20" t="s">
        <v>23</v>
      </c>
      <c r="AY1196" s="20">
        <v>10</v>
      </c>
      <c r="AZ1196" s="20" t="s">
        <v>24</v>
      </c>
      <c r="BA1196" s="20">
        <v>90</v>
      </c>
      <c r="BD1196" s="14"/>
      <c r="BJ1196" t="s">
        <v>171</v>
      </c>
      <c r="BK1196" t="s">
        <v>166</v>
      </c>
      <c r="BN1196" s="36">
        <v>299</v>
      </c>
      <c r="BO1196" s="36">
        <v>299</v>
      </c>
      <c r="BP1196">
        <f t="shared" si="95"/>
        <v>408</v>
      </c>
      <c r="BR1196" s="38">
        <v>44733</v>
      </c>
      <c r="BS1196" s="20" t="s">
        <v>167</v>
      </c>
      <c r="BT1196" s="20" t="str">
        <f t="shared" si="94"/>
        <v>InCasa_COR22D1193</v>
      </c>
    </row>
    <row r="1197" spans="2:72" ht="18.75" customHeight="1" x14ac:dyDescent="0.25">
      <c r="B1197" s="20">
        <f t="shared" si="96"/>
        <v>1194</v>
      </c>
      <c r="C1197" s="22" t="str">
        <f t="shared" si="97"/>
        <v>In Casa #1194</v>
      </c>
      <c r="D1197" t="str">
        <f t="shared" si="98"/>
        <v>COR22D1194</v>
      </c>
      <c r="E1197" s="56" t="s">
        <v>207</v>
      </c>
      <c r="F1197" s="20">
        <v>1000</v>
      </c>
      <c r="G1197" s="63" t="s">
        <v>201</v>
      </c>
      <c r="H1197" s="23" t="s">
        <v>157</v>
      </c>
      <c r="J1197" s="57" t="s">
        <v>192</v>
      </c>
      <c r="K1197" s="22" t="s">
        <v>193</v>
      </c>
      <c r="L1197" s="57" t="s">
        <v>158</v>
      </c>
      <c r="M1197" s="22">
        <v>1</v>
      </c>
      <c r="V1197" s="57" t="s">
        <v>194</v>
      </c>
      <c r="AW1197" s="22"/>
      <c r="AX1197" s="20" t="s">
        <v>23</v>
      </c>
      <c r="AY1197" s="20">
        <v>10</v>
      </c>
      <c r="AZ1197" s="20" t="s">
        <v>24</v>
      </c>
      <c r="BA1197" s="20">
        <v>90</v>
      </c>
      <c r="BD1197" s="14"/>
      <c r="BJ1197" t="s">
        <v>171</v>
      </c>
      <c r="BK1197" t="s">
        <v>166</v>
      </c>
      <c r="BN1197" s="36">
        <v>299</v>
      </c>
      <c r="BO1197" s="36">
        <v>299</v>
      </c>
      <c r="BP1197">
        <f t="shared" si="95"/>
        <v>408</v>
      </c>
      <c r="BR1197" s="38">
        <v>44733</v>
      </c>
      <c r="BS1197" s="20" t="s">
        <v>167</v>
      </c>
      <c r="BT1197" s="20" t="str">
        <f t="shared" si="94"/>
        <v>InCasa_COR22D1194</v>
      </c>
    </row>
    <row r="1198" spans="2:72" ht="18.75" customHeight="1" x14ac:dyDescent="0.25">
      <c r="B1198" s="20">
        <f t="shared" si="96"/>
        <v>1195</v>
      </c>
      <c r="C1198" s="22" t="str">
        <f t="shared" si="97"/>
        <v>In Casa #1195</v>
      </c>
      <c r="D1198" t="str">
        <f t="shared" si="98"/>
        <v>COR22D1195</v>
      </c>
      <c r="E1198" s="56" t="s">
        <v>207</v>
      </c>
      <c r="F1198" s="20">
        <v>1000</v>
      </c>
      <c r="G1198" s="63" t="s">
        <v>201</v>
      </c>
      <c r="H1198" s="23" t="s">
        <v>157</v>
      </c>
      <c r="J1198" s="57" t="s">
        <v>192</v>
      </c>
      <c r="K1198" s="22" t="s">
        <v>193</v>
      </c>
      <c r="L1198" s="57" t="s">
        <v>158</v>
      </c>
      <c r="M1198" s="22">
        <v>1</v>
      </c>
      <c r="V1198" s="57" t="s">
        <v>194</v>
      </c>
      <c r="AW1198" s="22"/>
      <c r="AX1198" s="20" t="s">
        <v>23</v>
      </c>
      <c r="AY1198" s="20">
        <v>10</v>
      </c>
      <c r="AZ1198" s="20" t="s">
        <v>24</v>
      </c>
      <c r="BA1198" s="20">
        <v>90</v>
      </c>
      <c r="BD1198" s="14"/>
      <c r="BJ1198" t="s">
        <v>171</v>
      </c>
      <c r="BK1198" t="s">
        <v>166</v>
      </c>
      <c r="BN1198" s="36">
        <v>299</v>
      </c>
      <c r="BO1198" s="36">
        <v>299</v>
      </c>
      <c r="BP1198">
        <f t="shared" si="95"/>
        <v>408</v>
      </c>
      <c r="BR1198" s="38">
        <v>44733</v>
      </c>
      <c r="BS1198" s="20" t="s">
        <v>167</v>
      </c>
      <c r="BT1198" s="20" t="str">
        <f t="shared" si="94"/>
        <v>InCasa_COR22D1195</v>
      </c>
    </row>
    <row r="1199" spans="2:72" ht="18.75" customHeight="1" x14ac:dyDescent="0.25">
      <c r="B1199" s="20">
        <f t="shared" si="96"/>
        <v>1196</v>
      </c>
      <c r="C1199" s="22" t="str">
        <f t="shared" si="97"/>
        <v>In Casa #1196</v>
      </c>
      <c r="D1199" t="str">
        <f t="shared" si="98"/>
        <v>COR22D1196</v>
      </c>
      <c r="E1199" s="56" t="s">
        <v>207</v>
      </c>
      <c r="F1199" s="20">
        <v>1000</v>
      </c>
      <c r="G1199" s="63" t="s">
        <v>201</v>
      </c>
      <c r="H1199" s="23" t="s">
        <v>157</v>
      </c>
      <c r="J1199" s="57" t="s">
        <v>192</v>
      </c>
      <c r="K1199" s="22" t="s">
        <v>193</v>
      </c>
      <c r="L1199" s="57" t="s">
        <v>158</v>
      </c>
      <c r="M1199" s="22">
        <v>1</v>
      </c>
      <c r="V1199" s="57" t="s">
        <v>194</v>
      </c>
      <c r="AW1199" s="22"/>
      <c r="AX1199" s="20" t="s">
        <v>23</v>
      </c>
      <c r="AY1199" s="20">
        <v>10</v>
      </c>
      <c r="AZ1199" s="20" t="s">
        <v>24</v>
      </c>
      <c r="BA1199" s="20">
        <v>90</v>
      </c>
      <c r="BD1199" s="14"/>
      <c r="BJ1199" t="s">
        <v>171</v>
      </c>
      <c r="BK1199" t="s">
        <v>166</v>
      </c>
      <c r="BN1199" s="36">
        <v>299</v>
      </c>
      <c r="BO1199" s="36">
        <v>299</v>
      </c>
      <c r="BP1199">
        <f t="shared" si="95"/>
        <v>408</v>
      </c>
      <c r="BR1199" s="38">
        <v>44733</v>
      </c>
      <c r="BS1199" s="20" t="s">
        <v>167</v>
      </c>
      <c r="BT1199" s="20" t="str">
        <f t="shared" si="94"/>
        <v>InCasa_COR22D1196</v>
      </c>
    </row>
    <row r="1200" spans="2:72" ht="18.75" customHeight="1" x14ac:dyDescent="0.25">
      <c r="B1200" s="20">
        <f t="shared" si="96"/>
        <v>1197</v>
      </c>
      <c r="C1200" s="22" t="str">
        <f t="shared" si="97"/>
        <v>In Casa #1197</v>
      </c>
      <c r="D1200" t="str">
        <f t="shared" si="98"/>
        <v>COR22D1197</v>
      </c>
      <c r="E1200" s="56" t="s">
        <v>207</v>
      </c>
      <c r="F1200" s="20">
        <v>1000</v>
      </c>
      <c r="G1200" s="63" t="s">
        <v>201</v>
      </c>
      <c r="H1200" s="23" t="s">
        <v>157</v>
      </c>
      <c r="J1200" s="57" t="s">
        <v>192</v>
      </c>
      <c r="K1200" s="22" t="s">
        <v>193</v>
      </c>
      <c r="L1200" s="57" t="s">
        <v>158</v>
      </c>
      <c r="M1200" s="22">
        <v>1</v>
      </c>
      <c r="V1200" s="57" t="s">
        <v>194</v>
      </c>
      <c r="AW1200" s="22"/>
      <c r="AX1200" s="20" t="s">
        <v>23</v>
      </c>
      <c r="AY1200" s="20">
        <v>10</v>
      </c>
      <c r="AZ1200" s="20" t="s">
        <v>24</v>
      </c>
      <c r="BA1200" s="20">
        <v>90</v>
      </c>
      <c r="BD1200" s="14"/>
      <c r="BJ1200" t="s">
        <v>171</v>
      </c>
      <c r="BK1200" t="s">
        <v>166</v>
      </c>
      <c r="BN1200" s="36">
        <v>299</v>
      </c>
      <c r="BO1200" s="36">
        <v>299</v>
      </c>
      <c r="BP1200">
        <f t="shared" si="95"/>
        <v>408</v>
      </c>
      <c r="BR1200" s="38">
        <v>44733</v>
      </c>
      <c r="BS1200" s="20" t="s">
        <v>167</v>
      </c>
      <c r="BT1200" s="20" t="str">
        <f t="shared" si="94"/>
        <v>InCasa_COR22D1197</v>
      </c>
    </row>
    <row r="1201" spans="2:72" ht="18.75" customHeight="1" x14ac:dyDescent="0.25">
      <c r="B1201" s="20">
        <f t="shared" si="96"/>
        <v>1198</v>
      </c>
      <c r="C1201" s="22" t="str">
        <f t="shared" si="97"/>
        <v>In Casa #1198</v>
      </c>
      <c r="D1201" t="str">
        <f t="shared" si="98"/>
        <v>COR22D1198</v>
      </c>
      <c r="E1201" s="56" t="s">
        <v>207</v>
      </c>
      <c r="F1201" s="20">
        <v>1000</v>
      </c>
      <c r="G1201" s="63" t="s">
        <v>201</v>
      </c>
      <c r="H1201" s="23" t="s">
        <v>157</v>
      </c>
      <c r="J1201" s="57" t="s">
        <v>192</v>
      </c>
      <c r="K1201" s="22" t="s">
        <v>193</v>
      </c>
      <c r="L1201" s="57" t="s">
        <v>158</v>
      </c>
      <c r="M1201" s="22">
        <v>1</v>
      </c>
      <c r="V1201" s="57" t="s">
        <v>194</v>
      </c>
      <c r="AW1201" s="22"/>
      <c r="AX1201" s="20" t="s">
        <v>23</v>
      </c>
      <c r="AY1201" s="20">
        <v>10</v>
      </c>
      <c r="AZ1201" s="20" t="s">
        <v>24</v>
      </c>
      <c r="BA1201" s="20">
        <v>90</v>
      </c>
      <c r="BD1201" s="14"/>
      <c r="BJ1201" t="s">
        <v>171</v>
      </c>
      <c r="BK1201" t="s">
        <v>166</v>
      </c>
      <c r="BN1201" s="36">
        <v>299</v>
      </c>
      <c r="BO1201" s="36">
        <v>299</v>
      </c>
      <c r="BP1201">
        <f t="shared" si="95"/>
        <v>408</v>
      </c>
      <c r="BR1201" s="38">
        <v>44733</v>
      </c>
      <c r="BS1201" s="20" t="s">
        <v>167</v>
      </c>
      <c r="BT1201" s="20" t="str">
        <f t="shared" si="94"/>
        <v>InCasa_COR22D1198</v>
      </c>
    </row>
    <row r="1202" spans="2:72" ht="18.75" customHeight="1" x14ac:dyDescent="0.25">
      <c r="B1202" s="20">
        <f t="shared" si="96"/>
        <v>1199</v>
      </c>
      <c r="C1202" s="22" t="str">
        <f t="shared" si="97"/>
        <v>In Casa #1199</v>
      </c>
      <c r="D1202" t="str">
        <f t="shared" si="98"/>
        <v>COR22D1199</v>
      </c>
      <c r="E1202" s="56" t="s">
        <v>207</v>
      </c>
      <c r="F1202" s="20">
        <v>1000</v>
      </c>
      <c r="G1202" s="63" t="s">
        <v>201</v>
      </c>
      <c r="H1202" s="23" t="s">
        <v>157</v>
      </c>
      <c r="J1202" s="57" t="s">
        <v>192</v>
      </c>
      <c r="K1202" s="22" t="s">
        <v>193</v>
      </c>
      <c r="L1202" s="57" t="s">
        <v>158</v>
      </c>
      <c r="M1202" s="22">
        <v>1</v>
      </c>
      <c r="V1202" s="57" t="s">
        <v>194</v>
      </c>
      <c r="AW1202" s="22"/>
      <c r="AX1202" s="20" t="s">
        <v>23</v>
      </c>
      <c r="AY1202" s="20">
        <v>10</v>
      </c>
      <c r="AZ1202" s="20" t="s">
        <v>24</v>
      </c>
      <c r="BA1202" s="20">
        <v>90</v>
      </c>
      <c r="BD1202" s="14"/>
      <c r="BJ1202" t="s">
        <v>171</v>
      </c>
      <c r="BK1202" t="s">
        <v>166</v>
      </c>
      <c r="BN1202" s="36">
        <v>299</v>
      </c>
      <c r="BO1202" s="36">
        <v>299</v>
      </c>
      <c r="BP1202">
        <f t="shared" si="95"/>
        <v>408</v>
      </c>
      <c r="BR1202" s="38">
        <v>44733</v>
      </c>
      <c r="BS1202" s="20" t="s">
        <v>167</v>
      </c>
      <c r="BT1202" s="20" t="str">
        <f t="shared" si="94"/>
        <v>InCasa_COR22D1199</v>
      </c>
    </row>
    <row r="1203" spans="2:72" ht="18.75" customHeight="1" x14ac:dyDescent="0.25">
      <c r="B1203" s="20">
        <f t="shared" si="96"/>
        <v>1200</v>
      </c>
      <c r="C1203" s="22" t="str">
        <f t="shared" si="97"/>
        <v>In Casa #1200</v>
      </c>
      <c r="D1203" t="str">
        <f t="shared" si="98"/>
        <v>COR22D1200</v>
      </c>
      <c r="E1203" s="56" t="s">
        <v>207</v>
      </c>
      <c r="F1203" s="20">
        <v>1000</v>
      </c>
      <c r="G1203" s="63" t="s">
        <v>201</v>
      </c>
      <c r="H1203" s="23" t="s">
        <v>157</v>
      </c>
      <c r="J1203" s="57" t="s">
        <v>192</v>
      </c>
      <c r="K1203" s="22" t="s">
        <v>193</v>
      </c>
      <c r="L1203" s="57" t="s">
        <v>158</v>
      </c>
      <c r="M1203" s="22">
        <v>1</v>
      </c>
      <c r="V1203" s="57" t="s">
        <v>194</v>
      </c>
      <c r="AW1203" s="22"/>
      <c r="AX1203" s="20" t="s">
        <v>23</v>
      </c>
      <c r="AY1203" s="20">
        <v>10</v>
      </c>
      <c r="AZ1203" s="20" t="s">
        <v>24</v>
      </c>
      <c r="BA1203" s="20">
        <v>90</v>
      </c>
      <c r="BD1203" s="14"/>
      <c r="BJ1203" t="s">
        <v>171</v>
      </c>
      <c r="BK1203" t="s">
        <v>166</v>
      </c>
      <c r="BN1203" s="36">
        <v>299</v>
      </c>
      <c r="BO1203" s="36">
        <v>299</v>
      </c>
      <c r="BP1203">
        <f t="shared" si="95"/>
        <v>408</v>
      </c>
      <c r="BR1203" s="38">
        <v>44733</v>
      </c>
      <c r="BS1203" s="20" t="s">
        <v>167</v>
      </c>
      <c r="BT1203" s="20" t="str">
        <f t="shared" si="94"/>
        <v>InCasa_COR22D1200</v>
      </c>
    </row>
    <row r="1204" spans="2:72" ht="18.75" customHeight="1" x14ac:dyDescent="0.25">
      <c r="B1204" s="20">
        <f t="shared" si="96"/>
        <v>1201</v>
      </c>
      <c r="C1204" s="22" t="str">
        <f t="shared" si="97"/>
        <v>In Casa #1201</v>
      </c>
      <c r="D1204" t="str">
        <f t="shared" si="98"/>
        <v>COR22D1201</v>
      </c>
      <c r="E1204" s="56" t="s">
        <v>207</v>
      </c>
      <c r="F1204" s="20">
        <v>1000</v>
      </c>
      <c r="G1204" s="63" t="s">
        <v>201</v>
      </c>
      <c r="H1204" s="23" t="s">
        <v>157</v>
      </c>
      <c r="J1204" s="57" t="s">
        <v>192</v>
      </c>
      <c r="K1204" s="22" t="s">
        <v>193</v>
      </c>
      <c r="L1204" s="57" t="s">
        <v>158</v>
      </c>
      <c r="M1204" s="22">
        <v>1</v>
      </c>
      <c r="V1204" s="57" t="s">
        <v>194</v>
      </c>
      <c r="AW1204" s="22"/>
      <c r="AX1204" s="20" t="s">
        <v>23</v>
      </c>
      <c r="AY1204" s="20">
        <v>10</v>
      </c>
      <c r="AZ1204" s="20" t="s">
        <v>24</v>
      </c>
      <c r="BA1204" s="20">
        <v>90</v>
      </c>
      <c r="BD1204" s="14"/>
      <c r="BJ1204" t="s">
        <v>171</v>
      </c>
      <c r="BK1204" t="s">
        <v>166</v>
      </c>
      <c r="BN1204" s="36">
        <v>299</v>
      </c>
      <c r="BO1204" s="36">
        <v>299</v>
      </c>
      <c r="BP1204">
        <f t="shared" si="95"/>
        <v>408</v>
      </c>
      <c r="BR1204" s="38">
        <v>44733</v>
      </c>
      <c r="BS1204" s="20" t="s">
        <v>167</v>
      </c>
      <c r="BT1204" s="20" t="str">
        <f t="shared" si="94"/>
        <v>InCasa_COR22D1201</v>
      </c>
    </row>
    <row r="1205" spans="2:72" ht="18.75" customHeight="1" x14ac:dyDescent="0.25">
      <c r="B1205" s="20">
        <f t="shared" si="96"/>
        <v>1202</v>
      </c>
      <c r="C1205" s="22" t="str">
        <f t="shared" si="97"/>
        <v>In Casa #1202</v>
      </c>
      <c r="D1205" t="str">
        <f t="shared" si="98"/>
        <v>COR22D1202</v>
      </c>
      <c r="E1205" s="56" t="s">
        <v>207</v>
      </c>
      <c r="F1205" s="20">
        <v>1000</v>
      </c>
      <c r="G1205" s="63" t="s">
        <v>201</v>
      </c>
      <c r="H1205" s="23" t="s">
        <v>157</v>
      </c>
      <c r="J1205" s="57" t="s">
        <v>192</v>
      </c>
      <c r="K1205" s="22" t="s">
        <v>193</v>
      </c>
      <c r="L1205" s="57" t="s">
        <v>158</v>
      </c>
      <c r="M1205" s="22">
        <v>1</v>
      </c>
      <c r="V1205" s="57" t="s">
        <v>194</v>
      </c>
      <c r="AW1205" s="22"/>
      <c r="AX1205" s="20" t="s">
        <v>23</v>
      </c>
      <c r="AY1205" s="20">
        <v>10</v>
      </c>
      <c r="AZ1205" s="20" t="s">
        <v>24</v>
      </c>
      <c r="BA1205" s="20">
        <v>90</v>
      </c>
      <c r="BD1205" s="14"/>
      <c r="BJ1205" t="s">
        <v>171</v>
      </c>
      <c r="BK1205" t="s">
        <v>166</v>
      </c>
      <c r="BN1205" s="36">
        <v>299</v>
      </c>
      <c r="BO1205" s="36">
        <v>299</v>
      </c>
      <c r="BP1205">
        <f t="shared" si="95"/>
        <v>408</v>
      </c>
      <c r="BR1205" s="38">
        <v>44733</v>
      </c>
      <c r="BS1205" s="20" t="s">
        <v>167</v>
      </c>
      <c r="BT1205" s="20" t="str">
        <f t="shared" si="94"/>
        <v>InCasa_COR22D1202</v>
      </c>
    </row>
    <row r="1206" spans="2:72" ht="18.75" customHeight="1" x14ac:dyDescent="0.25">
      <c r="B1206" s="20">
        <f t="shared" si="96"/>
        <v>1203</v>
      </c>
      <c r="C1206" s="22" t="str">
        <f t="shared" si="97"/>
        <v>In Casa #1203</v>
      </c>
      <c r="D1206" t="str">
        <f t="shared" si="98"/>
        <v>COR22D1203</v>
      </c>
      <c r="E1206" s="56" t="s">
        <v>207</v>
      </c>
      <c r="F1206" s="20">
        <v>1000</v>
      </c>
      <c r="G1206" s="63" t="s">
        <v>201</v>
      </c>
      <c r="H1206" s="23" t="s">
        <v>157</v>
      </c>
      <c r="J1206" s="57" t="s">
        <v>192</v>
      </c>
      <c r="K1206" s="22" t="s">
        <v>193</v>
      </c>
      <c r="L1206" s="57" t="s">
        <v>158</v>
      </c>
      <c r="M1206" s="22">
        <v>1</v>
      </c>
      <c r="V1206" s="57" t="s">
        <v>194</v>
      </c>
      <c r="AW1206" s="22"/>
      <c r="AX1206" s="20" t="s">
        <v>23</v>
      </c>
      <c r="AY1206" s="20">
        <v>10</v>
      </c>
      <c r="AZ1206" s="20" t="s">
        <v>24</v>
      </c>
      <c r="BA1206" s="20">
        <v>90</v>
      </c>
      <c r="BD1206" s="14"/>
      <c r="BJ1206" t="s">
        <v>171</v>
      </c>
      <c r="BK1206" t="s">
        <v>166</v>
      </c>
      <c r="BN1206" s="36">
        <v>299</v>
      </c>
      <c r="BO1206" s="36">
        <v>299</v>
      </c>
      <c r="BP1206">
        <f t="shared" si="95"/>
        <v>408</v>
      </c>
      <c r="BR1206" s="38">
        <v>44733</v>
      </c>
      <c r="BS1206" s="20" t="s">
        <v>167</v>
      </c>
      <c r="BT1206" s="20" t="str">
        <f t="shared" si="94"/>
        <v>InCasa_COR22D1203</v>
      </c>
    </row>
    <row r="1207" spans="2:72" ht="18.75" customHeight="1" x14ac:dyDescent="0.25">
      <c r="B1207" s="20">
        <f t="shared" si="96"/>
        <v>1204</v>
      </c>
      <c r="C1207" s="22" t="str">
        <f t="shared" si="97"/>
        <v>In Casa #1204</v>
      </c>
      <c r="D1207" t="str">
        <f t="shared" si="98"/>
        <v>COR22D1204</v>
      </c>
      <c r="E1207" s="56" t="s">
        <v>207</v>
      </c>
      <c r="F1207" s="20">
        <v>1000</v>
      </c>
      <c r="G1207" s="63" t="s">
        <v>201</v>
      </c>
      <c r="H1207" s="23" t="s">
        <v>157</v>
      </c>
      <c r="J1207" s="57" t="s">
        <v>192</v>
      </c>
      <c r="K1207" s="22" t="s">
        <v>193</v>
      </c>
      <c r="L1207" s="57" t="s">
        <v>158</v>
      </c>
      <c r="M1207" s="22">
        <v>1</v>
      </c>
      <c r="V1207" s="57" t="s">
        <v>194</v>
      </c>
      <c r="AW1207" s="22"/>
      <c r="AX1207" s="20" t="s">
        <v>23</v>
      </c>
      <c r="AY1207" s="20">
        <v>10</v>
      </c>
      <c r="AZ1207" s="20" t="s">
        <v>24</v>
      </c>
      <c r="BA1207" s="20">
        <v>90</v>
      </c>
      <c r="BD1207" s="14"/>
      <c r="BJ1207" t="s">
        <v>171</v>
      </c>
      <c r="BK1207" t="s">
        <v>166</v>
      </c>
      <c r="BN1207" s="36">
        <v>299</v>
      </c>
      <c r="BO1207" s="36">
        <v>299</v>
      </c>
      <c r="BP1207">
        <f t="shared" si="95"/>
        <v>408</v>
      </c>
      <c r="BR1207" s="38">
        <v>44733</v>
      </c>
      <c r="BS1207" s="20" t="s">
        <v>167</v>
      </c>
      <c r="BT1207" s="20" t="str">
        <f t="shared" si="94"/>
        <v>InCasa_COR22D1204</v>
      </c>
    </row>
    <row r="1208" spans="2:72" ht="18.75" customHeight="1" x14ac:dyDescent="0.25">
      <c r="B1208" s="20">
        <f t="shared" si="96"/>
        <v>1205</v>
      </c>
      <c r="C1208" s="22" t="str">
        <f t="shared" si="97"/>
        <v>In Casa #1205</v>
      </c>
      <c r="D1208" t="str">
        <f t="shared" si="98"/>
        <v>COR22D1205</v>
      </c>
      <c r="E1208" s="56" t="s">
        <v>207</v>
      </c>
      <c r="F1208" s="20">
        <v>1000</v>
      </c>
      <c r="G1208" s="63" t="s">
        <v>201</v>
      </c>
      <c r="H1208" s="23" t="s">
        <v>157</v>
      </c>
      <c r="J1208" s="57" t="s">
        <v>192</v>
      </c>
      <c r="K1208" s="22" t="s">
        <v>193</v>
      </c>
      <c r="L1208" s="57" t="s">
        <v>158</v>
      </c>
      <c r="M1208" s="22">
        <v>1</v>
      </c>
      <c r="V1208" s="57" t="s">
        <v>194</v>
      </c>
      <c r="AW1208" s="22"/>
      <c r="AX1208" s="20" t="s">
        <v>23</v>
      </c>
      <c r="AY1208" s="20">
        <v>10</v>
      </c>
      <c r="AZ1208" s="20" t="s">
        <v>24</v>
      </c>
      <c r="BA1208" s="20">
        <v>90</v>
      </c>
      <c r="BD1208" s="14"/>
      <c r="BJ1208" t="s">
        <v>171</v>
      </c>
      <c r="BK1208" t="s">
        <v>166</v>
      </c>
      <c r="BN1208" s="36">
        <v>299</v>
      </c>
      <c r="BO1208" s="36">
        <v>299</v>
      </c>
      <c r="BP1208">
        <f t="shared" si="95"/>
        <v>408</v>
      </c>
      <c r="BR1208" s="38">
        <v>44733</v>
      </c>
      <c r="BS1208" s="20" t="s">
        <v>167</v>
      </c>
      <c r="BT1208" s="20" t="str">
        <f t="shared" si="94"/>
        <v>InCasa_COR22D1205</v>
      </c>
    </row>
    <row r="1209" spans="2:72" ht="18.75" customHeight="1" x14ac:dyDescent="0.25">
      <c r="B1209" s="20">
        <f t="shared" si="96"/>
        <v>1206</v>
      </c>
      <c r="C1209" s="22" t="str">
        <f t="shared" si="97"/>
        <v>In Casa #1206</v>
      </c>
      <c r="D1209" t="str">
        <f t="shared" si="98"/>
        <v>COR22D1206</v>
      </c>
      <c r="E1209" s="56" t="s">
        <v>207</v>
      </c>
      <c r="F1209" s="20">
        <v>1000</v>
      </c>
      <c r="G1209" s="63" t="s">
        <v>201</v>
      </c>
      <c r="H1209" s="23" t="s">
        <v>157</v>
      </c>
      <c r="J1209" s="57" t="s">
        <v>192</v>
      </c>
      <c r="K1209" s="22" t="s">
        <v>193</v>
      </c>
      <c r="L1209" s="57" t="s">
        <v>158</v>
      </c>
      <c r="M1209" s="22">
        <v>1</v>
      </c>
      <c r="V1209" s="57" t="s">
        <v>194</v>
      </c>
      <c r="AW1209" s="22"/>
      <c r="AX1209" s="20" t="s">
        <v>23</v>
      </c>
      <c r="AY1209" s="20">
        <v>10</v>
      </c>
      <c r="AZ1209" s="20" t="s">
        <v>24</v>
      </c>
      <c r="BA1209" s="20">
        <v>90</v>
      </c>
      <c r="BD1209" s="14"/>
      <c r="BJ1209" t="s">
        <v>171</v>
      </c>
      <c r="BK1209" t="s">
        <v>166</v>
      </c>
      <c r="BN1209" s="36">
        <v>299</v>
      </c>
      <c r="BO1209" s="36">
        <v>299</v>
      </c>
      <c r="BP1209">
        <f t="shared" si="95"/>
        <v>408</v>
      </c>
      <c r="BR1209" s="38">
        <v>44733</v>
      </c>
      <c r="BS1209" s="20" t="s">
        <v>167</v>
      </c>
      <c r="BT1209" s="20" t="str">
        <f t="shared" si="94"/>
        <v>InCasa_COR22D1206</v>
      </c>
    </row>
    <row r="1210" spans="2:72" ht="18.75" customHeight="1" x14ac:dyDescent="0.25">
      <c r="B1210" s="20">
        <f t="shared" si="96"/>
        <v>1207</v>
      </c>
      <c r="C1210" s="22" t="str">
        <f t="shared" si="97"/>
        <v>In Casa #1207</v>
      </c>
      <c r="D1210" t="str">
        <f t="shared" si="98"/>
        <v>COR22D1207</v>
      </c>
      <c r="E1210" s="56" t="s">
        <v>207</v>
      </c>
      <c r="F1210" s="20">
        <v>1000</v>
      </c>
      <c r="G1210" s="63" t="s">
        <v>201</v>
      </c>
      <c r="H1210" s="23" t="s">
        <v>157</v>
      </c>
      <c r="J1210" s="57" t="s">
        <v>192</v>
      </c>
      <c r="K1210" s="22" t="s">
        <v>193</v>
      </c>
      <c r="L1210" s="57" t="s">
        <v>158</v>
      </c>
      <c r="M1210" s="22">
        <v>1</v>
      </c>
      <c r="V1210" s="57" t="s">
        <v>194</v>
      </c>
      <c r="AW1210" s="22"/>
      <c r="AX1210" s="20" t="s">
        <v>23</v>
      </c>
      <c r="AY1210" s="20">
        <v>10</v>
      </c>
      <c r="AZ1210" s="20" t="s">
        <v>24</v>
      </c>
      <c r="BA1210" s="20">
        <v>90</v>
      </c>
      <c r="BD1210" s="14"/>
      <c r="BJ1210" t="s">
        <v>171</v>
      </c>
      <c r="BK1210" t="s">
        <v>166</v>
      </c>
      <c r="BN1210" s="36">
        <v>299</v>
      </c>
      <c r="BO1210" s="36">
        <v>299</v>
      </c>
      <c r="BP1210">
        <f t="shared" si="95"/>
        <v>408</v>
      </c>
      <c r="BR1210" s="38">
        <v>44733</v>
      </c>
      <c r="BS1210" s="20" t="s">
        <v>167</v>
      </c>
      <c r="BT1210" s="20" t="str">
        <f t="shared" si="94"/>
        <v>InCasa_COR22D1207</v>
      </c>
    </row>
    <row r="1211" spans="2:72" ht="18.75" customHeight="1" x14ac:dyDescent="0.25">
      <c r="B1211" s="20">
        <f t="shared" si="96"/>
        <v>1208</v>
      </c>
      <c r="C1211" s="22" t="str">
        <f t="shared" si="97"/>
        <v>In Casa #1208</v>
      </c>
      <c r="D1211" t="str">
        <f t="shared" si="98"/>
        <v>COR22D1208</v>
      </c>
      <c r="E1211" s="56" t="s">
        <v>207</v>
      </c>
      <c r="F1211" s="20">
        <v>1000</v>
      </c>
      <c r="G1211" s="63" t="s">
        <v>201</v>
      </c>
      <c r="H1211" s="23" t="s">
        <v>157</v>
      </c>
      <c r="J1211" s="57" t="s">
        <v>192</v>
      </c>
      <c r="K1211" s="22" t="s">
        <v>193</v>
      </c>
      <c r="L1211" s="57" t="s">
        <v>158</v>
      </c>
      <c r="M1211" s="22">
        <v>1</v>
      </c>
      <c r="V1211" s="57" t="s">
        <v>194</v>
      </c>
      <c r="AW1211" s="22"/>
      <c r="AX1211" s="20" t="s">
        <v>23</v>
      </c>
      <c r="AY1211" s="20">
        <v>10</v>
      </c>
      <c r="AZ1211" s="20" t="s">
        <v>24</v>
      </c>
      <c r="BA1211" s="20">
        <v>90</v>
      </c>
      <c r="BD1211" s="14"/>
      <c r="BJ1211" t="s">
        <v>171</v>
      </c>
      <c r="BK1211" t="s">
        <v>166</v>
      </c>
      <c r="BN1211" s="36">
        <v>299</v>
      </c>
      <c r="BO1211" s="36">
        <v>299</v>
      </c>
      <c r="BP1211">
        <f t="shared" si="95"/>
        <v>408</v>
      </c>
      <c r="BR1211" s="38">
        <v>44733</v>
      </c>
      <c r="BS1211" s="20" t="s">
        <v>167</v>
      </c>
      <c r="BT1211" s="20" t="str">
        <f t="shared" si="94"/>
        <v>InCasa_COR22D1208</v>
      </c>
    </row>
    <row r="1212" spans="2:72" ht="18.75" customHeight="1" x14ac:dyDescent="0.25">
      <c r="B1212" s="20">
        <f t="shared" si="96"/>
        <v>1209</v>
      </c>
      <c r="C1212" s="22" t="str">
        <f t="shared" si="97"/>
        <v>In Casa #1209</v>
      </c>
      <c r="D1212" t="str">
        <f t="shared" si="98"/>
        <v>COR22D1209</v>
      </c>
      <c r="E1212" s="56" t="s">
        <v>207</v>
      </c>
      <c r="F1212" s="20">
        <v>1000</v>
      </c>
      <c r="G1212" s="63" t="s">
        <v>201</v>
      </c>
      <c r="H1212" s="23" t="s">
        <v>157</v>
      </c>
      <c r="J1212" s="57" t="s">
        <v>192</v>
      </c>
      <c r="K1212" s="22" t="s">
        <v>193</v>
      </c>
      <c r="L1212" s="57" t="s">
        <v>158</v>
      </c>
      <c r="M1212" s="22">
        <v>1</v>
      </c>
      <c r="V1212" s="57" t="s">
        <v>194</v>
      </c>
      <c r="AW1212" s="22"/>
      <c r="AX1212" s="20" t="s">
        <v>23</v>
      </c>
      <c r="AY1212" s="20">
        <v>10</v>
      </c>
      <c r="AZ1212" s="20" t="s">
        <v>24</v>
      </c>
      <c r="BA1212" s="20">
        <v>90</v>
      </c>
      <c r="BD1212" s="14"/>
      <c r="BJ1212" t="s">
        <v>171</v>
      </c>
      <c r="BK1212" t="s">
        <v>166</v>
      </c>
      <c r="BN1212" s="36">
        <v>299</v>
      </c>
      <c r="BO1212" s="36">
        <v>299</v>
      </c>
      <c r="BP1212">
        <f t="shared" si="95"/>
        <v>408</v>
      </c>
      <c r="BR1212" s="38">
        <v>44733</v>
      </c>
      <c r="BS1212" s="20" t="s">
        <v>167</v>
      </c>
      <c r="BT1212" s="20" t="str">
        <f t="shared" si="94"/>
        <v>InCasa_COR22D1209</v>
      </c>
    </row>
    <row r="1213" spans="2:72" ht="18.75" customHeight="1" x14ac:dyDescent="0.25">
      <c r="B1213" s="20">
        <f t="shared" si="96"/>
        <v>1210</v>
      </c>
      <c r="C1213" s="22" t="str">
        <f t="shared" si="97"/>
        <v>In Casa #1210</v>
      </c>
      <c r="D1213" t="str">
        <f t="shared" si="98"/>
        <v>COR22D1210</v>
      </c>
      <c r="E1213" s="56" t="s">
        <v>207</v>
      </c>
      <c r="F1213" s="20">
        <v>1000</v>
      </c>
      <c r="G1213" s="63" t="s">
        <v>201</v>
      </c>
      <c r="H1213" s="23" t="s">
        <v>157</v>
      </c>
      <c r="J1213" s="57" t="s">
        <v>192</v>
      </c>
      <c r="K1213" s="22" t="s">
        <v>193</v>
      </c>
      <c r="L1213" s="57" t="s">
        <v>158</v>
      </c>
      <c r="M1213" s="22">
        <v>1</v>
      </c>
      <c r="V1213" s="57" t="s">
        <v>194</v>
      </c>
      <c r="AW1213" s="22"/>
      <c r="AX1213" s="20" t="s">
        <v>23</v>
      </c>
      <c r="AY1213" s="20">
        <v>10</v>
      </c>
      <c r="AZ1213" s="20" t="s">
        <v>24</v>
      </c>
      <c r="BA1213" s="20">
        <v>90</v>
      </c>
      <c r="BD1213" s="14"/>
      <c r="BJ1213" t="s">
        <v>171</v>
      </c>
      <c r="BK1213" t="s">
        <v>166</v>
      </c>
      <c r="BN1213" s="36">
        <v>299</v>
      </c>
      <c r="BO1213" s="36">
        <v>299</v>
      </c>
      <c r="BP1213">
        <f t="shared" si="95"/>
        <v>408</v>
      </c>
      <c r="BR1213" s="38">
        <v>44733</v>
      </c>
      <c r="BS1213" s="20" t="s">
        <v>167</v>
      </c>
      <c r="BT1213" s="20" t="str">
        <f t="shared" si="94"/>
        <v>InCasa_COR22D1210</v>
      </c>
    </row>
    <row r="1214" spans="2:72" ht="18.75" customHeight="1" x14ac:dyDescent="0.25">
      <c r="B1214" s="20">
        <f t="shared" si="96"/>
        <v>1211</v>
      </c>
      <c r="C1214" s="22" t="str">
        <f t="shared" si="97"/>
        <v>In Casa #1211</v>
      </c>
      <c r="D1214" t="str">
        <f t="shared" si="98"/>
        <v>COR22D1211</v>
      </c>
      <c r="E1214" s="56" t="s">
        <v>207</v>
      </c>
      <c r="F1214" s="20">
        <v>1000</v>
      </c>
      <c r="G1214" s="63" t="s">
        <v>201</v>
      </c>
      <c r="H1214" s="23" t="s">
        <v>157</v>
      </c>
      <c r="J1214" s="57" t="s">
        <v>192</v>
      </c>
      <c r="K1214" s="22" t="s">
        <v>193</v>
      </c>
      <c r="L1214" s="57" t="s">
        <v>158</v>
      </c>
      <c r="M1214" s="22">
        <v>1</v>
      </c>
      <c r="V1214" s="57" t="s">
        <v>194</v>
      </c>
      <c r="AW1214" s="22"/>
      <c r="AX1214" s="20" t="s">
        <v>23</v>
      </c>
      <c r="AY1214" s="20">
        <v>10</v>
      </c>
      <c r="AZ1214" s="20" t="s">
        <v>24</v>
      </c>
      <c r="BA1214" s="20">
        <v>90</v>
      </c>
      <c r="BD1214" s="14"/>
      <c r="BJ1214" t="s">
        <v>171</v>
      </c>
      <c r="BK1214" t="s">
        <v>166</v>
      </c>
      <c r="BN1214" s="36">
        <v>299</v>
      </c>
      <c r="BO1214" s="36">
        <v>299</v>
      </c>
      <c r="BP1214">
        <f t="shared" si="95"/>
        <v>408</v>
      </c>
      <c r="BR1214" s="38">
        <v>44733</v>
      </c>
      <c r="BS1214" s="20" t="s">
        <v>167</v>
      </c>
      <c r="BT1214" s="20" t="str">
        <f t="shared" si="94"/>
        <v>InCasa_COR22D1211</v>
      </c>
    </row>
    <row r="1215" spans="2:72" ht="18.75" customHeight="1" x14ac:dyDescent="0.25">
      <c r="B1215" s="20">
        <f t="shared" si="96"/>
        <v>1212</v>
      </c>
      <c r="C1215" s="22" t="str">
        <f t="shared" si="97"/>
        <v>In Casa #1212</v>
      </c>
      <c r="D1215" t="str">
        <f t="shared" si="98"/>
        <v>COR22D1212</v>
      </c>
      <c r="E1215" s="56" t="s">
        <v>207</v>
      </c>
      <c r="F1215" s="20">
        <v>1000</v>
      </c>
      <c r="G1215" s="63" t="s">
        <v>201</v>
      </c>
      <c r="H1215" s="23" t="s">
        <v>157</v>
      </c>
      <c r="J1215" s="57" t="s">
        <v>192</v>
      </c>
      <c r="K1215" s="22" t="s">
        <v>193</v>
      </c>
      <c r="L1215" s="57" t="s">
        <v>158</v>
      </c>
      <c r="M1215" s="22">
        <v>1</v>
      </c>
      <c r="V1215" s="57" t="s">
        <v>194</v>
      </c>
      <c r="AW1215" s="22"/>
      <c r="AX1215" s="20" t="s">
        <v>23</v>
      </c>
      <c r="AY1215" s="20">
        <v>10</v>
      </c>
      <c r="AZ1215" s="20" t="s">
        <v>24</v>
      </c>
      <c r="BA1215" s="20">
        <v>90</v>
      </c>
      <c r="BD1215" s="14"/>
      <c r="BJ1215" t="s">
        <v>171</v>
      </c>
      <c r="BK1215" t="s">
        <v>166</v>
      </c>
      <c r="BN1215" s="36">
        <v>299</v>
      </c>
      <c r="BO1215" s="36">
        <v>299</v>
      </c>
      <c r="BP1215">
        <f t="shared" si="95"/>
        <v>408</v>
      </c>
      <c r="BR1215" s="38">
        <v>44733</v>
      </c>
      <c r="BS1215" s="20" t="s">
        <v>167</v>
      </c>
      <c r="BT1215" s="20" t="str">
        <f t="shared" si="94"/>
        <v>InCasa_COR22D1212</v>
      </c>
    </row>
    <row r="1216" spans="2:72" ht="18.75" customHeight="1" x14ac:dyDescent="0.25">
      <c r="B1216" s="20">
        <f t="shared" si="96"/>
        <v>1213</v>
      </c>
      <c r="C1216" s="22" t="str">
        <f t="shared" si="97"/>
        <v>In Casa #1213</v>
      </c>
      <c r="D1216" t="str">
        <f t="shared" si="98"/>
        <v>COR22D1213</v>
      </c>
      <c r="E1216" s="56" t="s">
        <v>207</v>
      </c>
      <c r="F1216" s="20">
        <v>1000</v>
      </c>
      <c r="G1216" s="63" t="s">
        <v>201</v>
      </c>
      <c r="H1216" s="23" t="s">
        <v>157</v>
      </c>
      <c r="J1216" s="57" t="s">
        <v>192</v>
      </c>
      <c r="K1216" s="22" t="s">
        <v>193</v>
      </c>
      <c r="L1216" s="57" t="s">
        <v>158</v>
      </c>
      <c r="M1216" s="22">
        <v>1</v>
      </c>
      <c r="V1216" s="57" t="s">
        <v>194</v>
      </c>
      <c r="AW1216" s="22"/>
      <c r="AX1216" s="20" t="s">
        <v>23</v>
      </c>
      <c r="AY1216" s="20">
        <v>10</v>
      </c>
      <c r="AZ1216" s="20" t="s">
        <v>24</v>
      </c>
      <c r="BA1216" s="20">
        <v>90</v>
      </c>
      <c r="BD1216" s="14"/>
      <c r="BJ1216" t="s">
        <v>171</v>
      </c>
      <c r="BK1216" t="s">
        <v>166</v>
      </c>
      <c r="BN1216" s="36">
        <v>299</v>
      </c>
      <c r="BO1216" s="36">
        <v>299</v>
      </c>
      <c r="BP1216">
        <f t="shared" si="95"/>
        <v>408</v>
      </c>
      <c r="BR1216" s="38">
        <v>44733</v>
      </c>
      <c r="BS1216" s="20" t="s">
        <v>167</v>
      </c>
      <c r="BT1216" s="20" t="str">
        <f t="shared" si="94"/>
        <v>InCasa_COR22D1213</v>
      </c>
    </row>
    <row r="1217" spans="2:72" ht="18.75" customHeight="1" x14ac:dyDescent="0.25">
      <c r="B1217" s="20">
        <f t="shared" si="96"/>
        <v>1214</v>
      </c>
      <c r="C1217" s="22" t="str">
        <f t="shared" si="97"/>
        <v>In Casa #1214</v>
      </c>
      <c r="D1217" t="str">
        <f t="shared" si="98"/>
        <v>COR22D1214</v>
      </c>
      <c r="E1217" s="56" t="s">
        <v>207</v>
      </c>
      <c r="F1217" s="20">
        <v>1000</v>
      </c>
      <c r="G1217" s="63" t="s">
        <v>201</v>
      </c>
      <c r="H1217" s="23" t="s">
        <v>157</v>
      </c>
      <c r="J1217" s="57" t="s">
        <v>192</v>
      </c>
      <c r="K1217" s="22" t="s">
        <v>193</v>
      </c>
      <c r="L1217" s="57" t="s">
        <v>158</v>
      </c>
      <c r="M1217" s="22">
        <v>1</v>
      </c>
      <c r="V1217" s="57" t="s">
        <v>194</v>
      </c>
      <c r="AW1217" s="22"/>
      <c r="AX1217" s="20" t="s">
        <v>23</v>
      </c>
      <c r="AY1217" s="20">
        <v>10</v>
      </c>
      <c r="AZ1217" s="20" t="s">
        <v>24</v>
      </c>
      <c r="BA1217" s="20">
        <v>90</v>
      </c>
      <c r="BD1217" s="14"/>
      <c r="BJ1217" t="s">
        <v>171</v>
      </c>
      <c r="BK1217" t="s">
        <v>166</v>
      </c>
      <c r="BN1217" s="36">
        <v>299</v>
      </c>
      <c r="BO1217" s="36">
        <v>299</v>
      </c>
      <c r="BP1217">
        <f t="shared" si="95"/>
        <v>408</v>
      </c>
      <c r="BR1217" s="38">
        <v>44733</v>
      </c>
      <c r="BS1217" s="20" t="s">
        <v>167</v>
      </c>
      <c r="BT1217" s="20" t="str">
        <f t="shared" si="94"/>
        <v>InCasa_COR22D1214</v>
      </c>
    </row>
    <row r="1218" spans="2:72" ht="18.75" customHeight="1" x14ac:dyDescent="0.25">
      <c r="B1218" s="20">
        <f t="shared" si="96"/>
        <v>1215</v>
      </c>
      <c r="C1218" s="22" t="str">
        <f t="shared" si="97"/>
        <v>In Casa #1215</v>
      </c>
      <c r="D1218" t="str">
        <f t="shared" si="98"/>
        <v>COR22D1215</v>
      </c>
      <c r="E1218" s="56" t="s">
        <v>207</v>
      </c>
      <c r="F1218" s="20">
        <v>1000</v>
      </c>
      <c r="G1218" s="63" t="s">
        <v>201</v>
      </c>
      <c r="H1218" s="23" t="s">
        <v>157</v>
      </c>
      <c r="J1218" s="57" t="s">
        <v>192</v>
      </c>
      <c r="K1218" s="22" t="s">
        <v>193</v>
      </c>
      <c r="L1218" s="57" t="s">
        <v>158</v>
      </c>
      <c r="M1218" s="22">
        <v>1</v>
      </c>
      <c r="V1218" s="57" t="s">
        <v>194</v>
      </c>
      <c r="AW1218" s="22"/>
      <c r="AX1218" s="20" t="s">
        <v>23</v>
      </c>
      <c r="AY1218" s="20">
        <v>10</v>
      </c>
      <c r="AZ1218" s="20" t="s">
        <v>24</v>
      </c>
      <c r="BA1218" s="20">
        <v>90</v>
      </c>
      <c r="BD1218" s="14"/>
      <c r="BJ1218" t="s">
        <v>171</v>
      </c>
      <c r="BK1218" t="s">
        <v>166</v>
      </c>
      <c r="BN1218" s="36">
        <v>299</v>
      </c>
      <c r="BO1218" s="36">
        <v>299</v>
      </c>
      <c r="BP1218">
        <f t="shared" si="95"/>
        <v>408</v>
      </c>
      <c r="BR1218" s="38">
        <v>44733</v>
      </c>
      <c r="BS1218" s="20" t="s">
        <v>167</v>
      </c>
      <c r="BT1218" s="20" t="str">
        <f t="shared" si="94"/>
        <v>InCasa_COR22D1215</v>
      </c>
    </row>
    <row r="1219" spans="2:72" ht="18.75" customHeight="1" x14ac:dyDescent="0.25">
      <c r="B1219" s="20">
        <f t="shared" si="96"/>
        <v>1216</v>
      </c>
      <c r="C1219" s="22" t="str">
        <f t="shared" si="97"/>
        <v>In Casa #1216</v>
      </c>
      <c r="D1219" t="str">
        <f t="shared" si="98"/>
        <v>COR22D1216</v>
      </c>
      <c r="E1219" s="56" t="s">
        <v>207</v>
      </c>
      <c r="F1219" s="20">
        <v>1000</v>
      </c>
      <c r="G1219" s="63" t="s">
        <v>201</v>
      </c>
      <c r="H1219" s="23" t="s">
        <v>157</v>
      </c>
      <c r="J1219" s="57" t="s">
        <v>192</v>
      </c>
      <c r="K1219" s="22" t="s">
        <v>193</v>
      </c>
      <c r="L1219" s="57" t="s">
        <v>158</v>
      </c>
      <c r="M1219" s="22">
        <v>1</v>
      </c>
      <c r="V1219" s="57" t="s">
        <v>194</v>
      </c>
      <c r="AW1219" s="22"/>
      <c r="AX1219" s="20" t="s">
        <v>23</v>
      </c>
      <c r="AY1219" s="20">
        <v>10</v>
      </c>
      <c r="AZ1219" s="20" t="s">
        <v>24</v>
      </c>
      <c r="BA1219" s="20">
        <v>90</v>
      </c>
      <c r="BD1219" s="14"/>
      <c r="BJ1219" t="s">
        <v>171</v>
      </c>
      <c r="BK1219" t="s">
        <v>166</v>
      </c>
      <c r="BN1219" s="36">
        <v>299</v>
      </c>
      <c r="BO1219" s="36">
        <v>299</v>
      </c>
      <c r="BP1219">
        <f t="shared" si="95"/>
        <v>408</v>
      </c>
      <c r="BR1219" s="38">
        <v>44733</v>
      </c>
      <c r="BS1219" s="20" t="s">
        <v>167</v>
      </c>
      <c r="BT1219" s="20" t="str">
        <f t="shared" si="94"/>
        <v>InCasa_COR22D1216</v>
      </c>
    </row>
    <row r="1220" spans="2:72" ht="18.75" customHeight="1" x14ac:dyDescent="0.25">
      <c r="B1220" s="20">
        <f t="shared" si="96"/>
        <v>1217</v>
      </c>
      <c r="C1220" s="22" t="str">
        <f t="shared" si="97"/>
        <v>In Casa #1217</v>
      </c>
      <c r="D1220" t="str">
        <f t="shared" si="98"/>
        <v>COR22D1217</v>
      </c>
      <c r="E1220" s="56" t="s">
        <v>207</v>
      </c>
      <c r="F1220" s="20">
        <v>1000</v>
      </c>
      <c r="G1220" s="63" t="s">
        <v>201</v>
      </c>
      <c r="H1220" s="23" t="s">
        <v>157</v>
      </c>
      <c r="J1220" s="57" t="s">
        <v>192</v>
      </c>
      <c r="K1220" s="22" t="s">
        <v>193</v>
      </c>
      <c r="L1220" s="57" t="s">
        <v>158</v>
      </c>
      <c r="M1220" s="22">
        <v>1</v>
      </c>
      <c r="V1220" s="57" t="s">
        <v>194</v>
      </c>
      <c r="AW1220" s="22"/>
      <c r="AX1220" s="20" t="s">
        <v>23</v>
      </c>
      <c r="AY1220" s="20">
        <v>10</v>
      </c>
      <c r="AZ1220" s="20" t="s">
        <v>24</v>
      </c>
      <c r="BA1220" s="20">
        <v>90</v>
      </c>
      <c r="BD1220" s="14"/>
      <c r="BJ1220" t="s">
        <v>171</v>
      </c>
      <c r="BK1220" t="s">
        <v>166</v>
      </c>
      <c r="BN1220" s="36">
        <v>299</v>
      </c>
      <c r="BO1220" s="36">
        <v>299</v>
      </c>
      <c r="BP1220">
        <f t="shared" si="95"/>
        <v>408</v>
      </c>
      <c r="BR1220" s="38">
        <v>44733</v>
      </c>
      <c r="BS1220" s="20" t="s">
        <v>167</v>
      </c>
      <c r="BT1220" s="20" t="str">
        <f t="shared" ref="BT1220:BT1283" si="99">SUBSTITUTE(BJ1220," ","") &amp; "_" &amp; D1220</f>
        <v>InCasa_COR22D1217</v>
      </c>
    </row>
    <row r="1221" spans="2:72" ht="18.75" customHeight="1" x14ac:dyDescent="0.25">
      <c r="B1221" s="20">
        <f t="shared" si="96"/>
        <v>1218</v>
      </c>
      <c r="C1221" s="22" t="str">
        <f t="shared" si="97"/>
        <v>In Casa #1218</v>
      </c>
      <c r="D1221" t="str">
        <f t="shared" si="98"/>
        <v>COR22D1218</v>
      </c>
      <c r="E1221" s="56" t="s">
        <v>207</v>
      </c>
      <c r="F1221" s="20">
        <v>1000</v>
      </c>
      <c r="G1221" s="63" t="s">
        <v>201</v>
      </c>
      <c r="H1221" s="23" t="s">
        <v>157</v>
      </c>
      <c r="J1221" s="57" t="s">
        <v>192</v>
      </c>
      <c r="K1221" s="22" t="s">
        <v>193</v>
      </c>
      <c r="L1221" s="57" t="s">
        <v>158</v>
      </c>
      <c r="M1221" s="22">
        <v>1</v>
      </c>
      <c r="V1221" s="57" t="s">
        <v>194</v>
      </c>
      <c r="AW1221" s="22"/>
      <c r="AX1221" s="20" t="s">
        <v>23</v>
      </c>
      <c r="AY1221" s="20">
        <v>10</v>
      </c>
      <c r="AZ1221" s="20" t="s">
        <v>24</v>
      </c>
      <c r="BA1221" s="20">
        <v>90</v>
      </c>
      <c r="BD1221" s="14"/>
      <c r="BJ1221" t="s">
        <v>171</v>
      </c>
      <c r="BK1221" t="s">
        <v>166</v>
      </c>
      <c r="BN1221" s="36">
        <v>299</v>
      </c>
      <c r="BO1221" s="36">
        <v>299</v>
      </c>
      <c r="BP1221">
        <f t="shared" ref="BP1221:BP1284" si="100">24*17</f>
        <v>408</v>
      </c>
      <c r="BR1221" s="38">
        <v>44733</v>
      </c>
      <c r="BS1221" s="20" t="s">
        <v>167</v>
      </c>
      <c r="BT1221" s="20" t="str">
        <f t="shared" si="99"/>
        <v>InCasa_COR22D1218</v>
      </c>
    </row>
    <row r="1222" spans="2:72" ht="18.75" customHeight="1" x14ac:dyDescent="0.25">
      <c r="B1222" s="20">
        <f t="shared" ref="B1222:B1285" si="101">+B1221+1</f>
        <v>1219</v>
      </c>
      <c r="C1222" s="22" t="str">
        <f t="shared" si="97"/>
        <v>In Casa #1219</v>
      </c>
      <c r="D1222" t="str">
        <f t="shared" si="98"/>
        <v>COR22D1219</v>
      </c>
      <c r="E1222" s="56" t="s">
        <v>207</v>
      </c>
      <c r="F1222" s="20">
        <v>1000</v>
      </c>
      <c r="G1222" s="63" t="s">
        <v>201</v>
      </c>
      <c r="H1222" s="23" t="s">
        <v>157</v>
      </c>
      <c r="J1222" s="57" t="s">
        <v>192</v>
      </c>
      <c r="K1222" s="22" t="s">
        <v>193</v>
      </c>
      <c r="L1222" s="57" t="s">
        <v>158</v>
      </c>
      <c r="M1222" s="22">
        <v>1</v>
      </c>
      <c r="V1222" s="57" t="s">
        <v>194</v>
      </c>
      <c r="AW1222" s="22"/>
      <c r="AX1222" s="20" t="s">
        <v>23</v>
      </c>
      <c r="AY1222" s="20">
        <v>10</v>
      </c>
      <c r="AZ1222" s="20" t="s">
        <v>24</v>
      </c>
      <c r="BA1222" s="20">
        <v>90</v>
      </c>
      <c r="BD1222" s="14"/>
      <c r="BJ1222" t="s">
        <v>171</v>
      </c>
      <c r="BK1222" t="s">
        <v>166</v>
      </c>
      <c r="BN1222" s="36">
        <v>299</v>
      </c>
      <c r="BO1222" s="36">
        <v>299</v>
      </c>
      <c r="BP1222">
        <f t="shared" si="100"/>
        <v>408</v>
      </c>
      <c r="BR1222" s="38">
        <v>44733</v>
      </c>
      <c r="BS1222" s="20" t="s">
        <v>167</v>
      </c>
      <c r="BT1222" s="20" t="str">
        <f t="shared" si="99"/>
        <v>InCasa_COR22D1219</v>
      </c>
    </row>
    <row r="1223" spans="2:72" ht="18.75" customHeight="1" x14ac:dyDescent="0.25">
      <c r="B1223" s="20">
        <f t="shared" si="101"/>
        <v>1220</v>
      </c>
      <c r="C1223" s="22" t="str">
        <f t="shared" si="97"/>
        <v>In Casa #1220</v>
      </c>
      <c r="D1223" t="str">
        <f t="shared" si="98"/>
        <v>COR22D1220</v>
      </c>
      <c r="E1223" s="56" t="s">
        <v>207</v>
      </c>
      <c r="F1223" s="20">
        <v>1000</v>
      </c>
      <c r="G1223" s="63" t="s">
        <v>201</v>
      </c>
      <c r="H1223" s="23" t="s">
        <v>157</v>
      </c>
      <c r="J1223" s="57" t="s">
        <v>192</v>
      </c>
      <c r="K1223" s="22" t="s">
        <v>193</v>
      </c>
      <c r="L1223" s="57" t="s">
        <v>158</v>
      </c>
      <c r="M1223" s="22">
        <v>1</v>
      </c>
      <c r="V1223" s="57" t="s">
        <v>194</v>
      </c>
      <c r="AW1223" s="22"/>
      <c r="AX1223" s="20" t="s">
        <v>23</v>
      </c>
      <c r="AY1223" s="20">
        <v>10</v>
      </c>
      <c r="AZ1223" s="20" t="s">
        <v>24</v>
      </c>
      <c r="BA1223" s="20">
        <v>90</v>
      </c>
      <c r="BD1223" s="14"/>
      <c r="BJ1223" t="s">
        <v>171</v>
      </c>
      <c r="BK1223" t="s">
        <v>166</v>
      </c>
      <c r="BN1223" s="36">
        <v>299</v>
      </c>
      <c r="BO1223" s="36">
        <v>299</v>
      </c>
      <c r="BP1223">
        <f t="shared" si="100"/>
        <v>408</v>
      </c>
      <c r="BR1223" s="38">
        <v>44733</v>
      </c>
      <c r="BS1223" s="20" t="s">
        <v>167</v>
      </c>
      <c r="BT1223" s="20" t="str">
        <f t="shared" si="99"/>
        <v>InCasa_COR22D1220</v>
      </c>
    </row>
    <row r="1224" spans="2:72" ht="18.75" customHeight="1" x14ac:dyDescent="0.25">
      <c r="B1224" s="20">
        <f t="shared" si="101"/>
        <v>1221</v>
      </c>
      <c r="C1224" s="22" t="str">
        <f t="shared" si="97"/>
        <v>In Casa #1221</v>
      </c>
      <c r="D1224" t="str">
        <f t="shared" si="98"/>
        <v>COR22D1221</v>
      </c>
      <c r="E1224" s="56" t="s">
        <v>207</v>
      </c>
      <c r="F1224" s="20">
        <v>1000</v>
      </c>
      <c r="G1224" s="63" t="s">
        <v>201</v>
      </c>
      <c r="H1224" s="23" t="s">
        <v>157</v>
      </c>
      <c r="J1224" s="57" t="s">
        <v>192</v>
      </c>
      <c r="K1224" s="22" t="s">
        <v>193</v>
      </c>
      <c r="L1224" s="57" t="s">
        <v>158</v>
      </c>
      <c r="M1224" s="22">
        <v>1</v>
      </c>
      <c r="V1224" s="57" t="s">
        <v>194</v>
      </c>
      <c r="AW1224" s="22"/>
      <c r="AX1224" s="20" t="s">
        <v>23</v>
      </c>
      <c r="AY1224" s="20">
        <v>10</v>
      </c>
      <c r="AZ1224" s="20" t="s">
        <v>24</v>
      </c>
      <c r="BA1224" s="20">
        <v>90</v>
      </c>
      <c r="BD1224" s="14"/>
      <c r="BJ1224" t="s">
        <v>171</v>
      </c>
      <c r="BK1224" t="s">
        <v>166</v>
      </c>
      <c r="BN1224" s="36">
        <v>299</v>
      </c>
      <c r="BO1224" s="36">
        <v>299</v>
      </c>
      <c r="BP1224">
        <f t="shared" si="100"/>
        <v>408</v>
      </c>
      <c r="BR1224" s="38">
        <v>44733</v>
      </c>
      <c r="BS1224" s="20" t="s">
        <v>167</v>
      </c>
      <c r="BT1224" s="20" t="str">
        <f t="shared" si="99"/>
        <v>InCasa_COR22D1221</v>
      </c>
    </row>
    <row r="1225" spans="2:72" x14ac:dyDescent="0.25">
      <c r="B1225" s="20">
        <f t="shared" si="101"/>
        <v>1222</v>
      </c>
      <c r="C1225" s="22" t="str">
        <f t="shared" si="97"/>
        <v>In Casa #1222</v>
      </c>
      <c r="D1225" t="str">
        <f t="shared" si="98"/>
        <v>COR22D1222</v>
      </c>
      <c r="E1225" s="56" t="s">
        <v>207</v>
      </c>
      <c r="F1225" s="20">
        <v>1000</v>
      </c>
      <c r="G1225" s="63" t="s">
        <v>201</v>
      </c>
      <c r="H1225" s="23" t="s">
        <v>157</v>
      </c>
      <c r="J1225" s="57" t="s">
        <v>192</v>
      </c>
      <c r="K1225" s="22" t="s">
        <v>193</v>
      </c>
      <c r="L1225" s="57" t="s">
        <v>158</v>
      </c>
      <c r="M1225" s="22">
        <v>1</v>
      </c>
      <c r="V1225" s="57" t="s">
        <v>194</v>
      </c>
      <c r="AW1225" s="22"/>
      <c r="AX1225" s="20" t="s">
        <v>23</v>
      </c>
      <c r="AY1225" s="20">
        <v>10</v>
      </c>
      <c r="AZ1225" s="20" t="s">
        <v>24</v>
      </c>
      <c r="BA1225" s="20">
        <v>90</v>
      </c>
      <c r="BD1225" s="14"/>
      <c r="BJ1225" t="s">
        <v>171</v>
      </c>
      <c r="BK1225" t="s">
        <v>166</v>
      </c>
      <c r="BN1225" s="36">
        <v>299</v>
      </c>
      <c r="BO1225" s="36">
        <v>299</v>
      </c>
      <c r="BP1225">
        <f t="shared" si="100"/>
        <v>408</v>
      </c>
      <c r="BR1225" s="38">
        <v>44733</v>
      </c>
      <c r="BS1225" s="20" t="s">
        <v>167</v>
      </c>
      <c r="BT1225" s="20" t="str">
        <f t="shared" si="99"/>
        <v>InCasa_COR22D1222</v>
      </c>
    </row>
    <row r="1226" spans="2:72" x14ac:dyDescent="0.25">
      <c r="B1226" s="20">
        <f t="shared" si="101"/>
        <v>1223</v>
      </c>
      <c r="C1226" s="22" t="str">
        <f t="shared" si="97"/>
        <v>In Casa #1223</v>
      </c>
      <c r="D1226" t="str">
        <f t="shared" si="98"/>
        <v>COR22D1223</v>
      </c>
      <c r="E1226" s="56" t="s">
        <v>207</v>
      </c>
      <c r="F1226" s="20">
        <v>1000</v>
      </c>
      <c r="G1226" s="63" t="s">
        <v>201</v>
      </c>
      <c r="H1226" s="23" t="s">
        <v>157</v>
      </c>
      <c r="J1226" s="57" t="s">
        <v>192</v>
      </c>
      <c r="K1226" s="22" t="s">
        <v>193</v>
      </c>
      <c r="L1226" s="57" t="s">
        <v>158</v>
      </c>
      <c r="M1226" s="22">
        <v>1</v>
      </c>
      <c r="V1226" s="57" t="s">
        <v>194</v>
      </c>
      <c r="AW1226" s="22"/>
      <c r="AX1226" s="20" t="s">
        <v>23</v>
      </c>
      <c r="AY1226" s="20">
        <v>10</v>
      </c>
      <c r="AZ1226" s="20" t="s">
        <v>24</v>
      </c>
      <c r="BA1226" s="20">
        <v>90</v>
      </c>
      <c r="BD1226" s="14"/>
      <c r="BJ1226" t="s">
        <v>171</v>
      </c>
      <c r="BK1226" t="s">
        <v>166</v>
      </c>
      <c r="BN1226" s="36">
        <v>299</v>
      </c>
      <c r="BO1226" s="36">
        <v>299</v>
      </c>
      <c r="BP1226">
        <f t="shared" si="100"/>
        <v>408</v>
      </c>
      <c r="BR1226" s="38">
        <v>44733</v>
      </c>
      <c r="BS1226" s="20" t="s">
        <v>167</v>
      </c>
      <c r="BT1226" s="20" t="str">
        <f t="shared" si="99"/>
        <v>InCasa_COR22D1223</v>
      </c>
    </row>
    <row r="1227" spans="2:72" x14ac:dyDescent="0.25">
      <c r="B1227" s="20">
        <f t="shared" si="101"/>
        <v>1224</v>
      </c>
      <c r="C1227" s="22" t="str">
        <f t="shared" si="97"/>
        <v>In Casa #1224</v>
      </c>
      <c r="D1227" t="str">
        <f t="shared" si="98"/>
        <v>COR22D1224</v>
      </c>
      <c r="E1227" s="56" t="s">
        <v>207</v>
      </c>
      <c r="F1227" s="20">
        <v>1000</v>
      </c>
      <c r="G1227" s="63" t="s">
        <v>201</v>
      </c>
      <c r="H1227" s="23" t="s">
        <v>157</v>
      </c>
      <c r="J1227" s="57" t="s">
        <v>192</v>
      </c>
      <c r="K1227" s="22" t="s">
        <v>193</v>
      </c>
      <c r="L1227" s="57" t="s">
        <v>158</v>
      </c>
      <c r="M1227" s="22">
        <v>1</v>
      </c>
      <c r="V1227" s="57" t="s">
        <v>194</v>
      </c>
      <c r="AW1227" s="22"/>
      <c r="AX1227" s="20" t="s">
        <v>23</v>
      </c>
      <c r="AY1227" s="20">
        <v>10</v>
      </c>
      <c r="AZ1227" s="20" t="s">
        <v>24</v>
      </c>
      <c r="BA1227" s="20">
        <v>90</v>
      </c>
      <c r="BD1227" s="14"/>
      <c r="BJ1227" t="s">
        <v>171</v>
      </c>
      <c r="BK1227" t="s">
        <v>166</v>
      </c>
      <c r="BN1227" s="36">
        <v>299</v>
      </c>
      <c r="BO1227" s="36">
        <v>299</v>
      </c>
      <c r="BP1227">
        <f t="shared" si="100"/>
        <v>408</v>
      </c>
      <c r="BR1227" s="38">
        <v>44733</v>
      </c>
      <c r="BS1227" s="20" t="s">
        <v>167</v>
      </c>
      <c r="BT1227" s="20" t="str">
        <f t="shared" si="99"/>
        <v>InCasa_COR22D1224</v>
      </c>
    </row>
    <row r="1228" spans="2:72" x14ac:dyDescent="0.25">
      <c r="B1228" s="20">
        <f t="shared" si="101"/>
        <v>1225</v>
      </c>
      <c r="C1228" s="22" t="str">
        <f t="shared" si="97"/>
        <v>In Casa #1225</v>
      </c>
      <c r="D1228" t="str">
        <f t="shared" si="98"/>
        <v>COR22D1225</v>
      </c>
      <c r="E1228" s="56" t="s">
        <v>207</v>
      </c>
      <c r="F1228" s="20">
        <v>1000</v>
      </c>
      <c r="G1228" s="63" t="s">
        <v>201</v>
      </c>
      <c r="H1228" s="23" t="s">
        <v>157</v>
      </c>
      <c r="J1228" s="57" t="s">
        <v>192</v>
      </c>
      <c r="K1228" s="22" t="s">
        <v>193</v>
      </c>
      <c r="L1228" s="57" t="s">
        <v>158</v>
      </c>
      <c r="M1228" s="22">
        <v>1</v>
      </c>
      <c r="V1228" s="57" t="s">
        <v>194</v>
      </c>
      <c r="AW1228" s="22"/>
      <c r="AX1228" s="20" t="s">
        <v>23</v>
      </c>
      <c r="AY1228" s="20">
        <v>10</v>
      </c>
      <c r="AZ1228" s="20" t="s">
        <v>24</v>
      </c>
      <c r="BA1228" s="20">
        <v>90</v>
      </c>
      <c r="BD1228" s="14"/>
      <c r="BJ1228" t="s">
        <v>171</v>
      </c>
      <c r="BK1228" t="s">
        <v>166</v>
      </c>
      <c r="BN1228" s="36">
        <v>299</v>
      </c>
      <c r="BO1228" s="36">
        <v>299</v>
      </c>
      <c r="BP1228">
        <f t="shared" si="100"/>
        <v>408</v>
      </c>
      <c r="BR1228" s="38">
        <v>44733</v>
      </c>
      <c r="BS1228" s="20" t="s">
        <v>167</v>
      </c>
      <c r="BT1228" s="20" t="str">
        <f t="shared" si="99"/>
        <v>InCasa_COR22D1225</v>
      </c>
    </row>
    <row r="1229" spans="2:72" x14ac:dyDescent="0.25">
      <c r="B1229" s="20">
        <f t="shared" si="101"/>
        <v>1226</v>
      </c>
      <c r="C1229" s="22" t="str">
        <f t="shared" si="97"/>
        <v>In Casa #1226</v>
      </c>
      <c r="D1229" t="str">
        <f t="shared" si="98"/>
        <v>COR22D1226</v>
      </c>
      <c r="E1229" s="56" t="s">
        <v>207</v>
      </c>
      <c r="F1229" s="20">
        <v>1000</v>
      </c>
      <c r="G1229" s="63" t="s">
        <v>201</v>
      </c>
      <c r="H1229" s="23" t="s">
        <v>157</v>
      </c>
      <c r="J1229" s="57" t="s">
        <v>192</v>
      </c>
      <c r="K1229" s="22" t="s">
        <v>193</v>
      </c>
      <c r="L1229" s="57" t="s">
        <v>158</v>
      </c>
      <c r="M1229" s="22">
        <v>1</v>
      </c>
      <c r="V1229" s="57" t="s">
        <v>194</v>
      </c>
      <c r="AW1229" s="22"/>
      <c r="AX1229" s="20" t="s">
        <v>23</v>
      </c>
      <c r="AY1229" s="20">
        <v>10</v>
      </c>
      <c r="AZ1229" s="20" t="s">
        <v>24</v>
      </c>
      <c r="BA1229" s="20">
        <v>90</v>
      </c>
      <c r="BD1229" s="14"/>
      <c r="BJ1229" t="s">
        <v>171</v>
      </c>
      <c r="BK1229" t="s">
        <v>166</v>
      </c>
      <c r="BN1229" s="36">
        <v>299</v>
      </c>
      <c r="BO1229" s="36">
        <v>299</v>
      </c>
      <c r="BP1229">
        <f t="shared" si="100"/>
        <v>408</v>
      </c>
      <c r="BR1229" s="38">
        <v>44733</v>
      </c>
      <c r="BS1229" s="20" t="s">
        <v>167</v>
      </c>
      <c r="BT1229" s="20" t="str">
        <f t="shared" si="99"/>
        <v>InCasa_COR22D1226</v>
      </c>
    </row>
    <row r="1230" spans="2:72" x14ac:dyDescent="0.25">
      <c r="B1230" s="20">
        <f t="shared" si="101"/>
        <v>1227</v>
      </c>
      <c r="C1230" s="22" t="str">
        <f t="shared" ref="C1230:C1293" si="102">+"In Casa #"&amp;B1230</f>
        <v>In Casa #1227</v>
      </c>
      <c r="D1230" t="str">
        <f t="shared" ref="D1230:D1293" si="103">"COR22D"&amp;B1230</f>
        <v>COR22D1227</v>
      </c>
      <c r="E1230" s="56" t="s">
        <v>207</v>
      </c>
      <c r="F1230" s="20">
        <v>1000</v>
      </c>
      <c r="G1230" s="63" t="s">
        <v>201</v>
      </c>
      <c r="H1230" s="23" t="s">
        <v>157</v>
      </c>
      <c r="J1230" s="57" t="s">
        <v>192</v>
      </c>
      <c r="K1230" s="22" t="s">
        <v>193</v>
      </c>
      <c r="L1230" s="57" t="s">
        <v>158</v>
      </c>
      <c r="M1230" s="22">
        <v>1</v>
      </c>
      <c r="V1230" s="57" t="s">
        <v>194</v>
      </c>
      <c r="AW1230" s="22"/>
      <c r="AX1230" s="20" t="s">
        <v>23</v>
      </c>
      <c r="AY1230" s="20">
        <v>10</v>
      </c>
      <c r="AZ1230" s="20" t="s">
        <v>24</v>
      </c>
      <c r="BA1230" s="20">
        <v>90</v>
      </c>
      <c r="BD1230" s="14"/>
      <c r="BJ1230" t="s">
        <v>171</v>
      </c>
      <c r="BK1230" t="s">
        <v>166</v>
      </c>
      <c r="BN1230" s="36">
        <v>299</v>
      </c>
      <c r="BO1230" s="36">
        <v>299</v>
      </c>
      <c r="BP1230">
        <f t="shared" si="100"/>
        <v>408</v>
      </c>
      <c r="BR1230" s="38">
        <v>44733</v>
      </c>
      <c r="BS1230" s="20" t="s">
        <v>167</v>
      </c>
      <c r="BT1230" s="20" t="str">
        <f t="shared" si="99"/>
        <v>InCasa_COR22D1227</v>
      </c>
    </row>
    <row r="1231" spans="2:72" x14ac:dyDescent="0.25">
      <c r="B1231" s="20">
        <f t="shared" si="101"/>
        <v>1228</v>
      </c>
      <c r="C1231" s="22" t="str">
        <f t="shared" si="102"/>
        <v>In Casa #1228</v>
      </c>
      <c r="D1231" t="str">
        <f t="shared" si="103"/>
        <v>COR22D1228</v>
      </c>
      <c r="E1231" s="56" t="s">
        <v>207</v>
      </c>
      <c r="F1231" s="20">
        <v>1000</v>
      </c>
      <c r="G1231" s="63" t="s">
        <v>201</v>
      </c>
      <c r="H1231" s="23" t="s">
        <v>157</v>
      </c>
      <c r="J1231" s="57" t="s">
        <v>192</v>
      </c>
      <c r="K1231" s="22" t="s">
        <v>193</v>
      </c>
      <c r="L1231" s="57" t="s">
        <v>158</v>
      </c>
      <c r="M1231" s="22">
        <v>1</v>
      </c>
      <c r="V1231" s="57" t="s">
        <v>194</v>
      </c>
      <c r="AW1231" s="22"/>
      <c r="AX1231" s="20" t="s">
        <v>23</v>
      </c>
      <c r="AY1231" s="20">
        <v>10</v>
      </c>
      <c r="AZ1231" s="20" t="s">
        <v>24</v>
      </c>
      <c r="BA1231" s="20">
        <v>90</v>
      </c>
      <c r="BD1231" s="14"/>
      <c r="BJ1231" t="s">
        <v>171</v>
      </c>
      <c r="BK1231" t="s">
        <v>166</v>
      </c>
      <c r="BN1231" s="36">
        <v>299</v>
      </c>
      <c r="BO1231" s="36">
        <v>299</v>
      </c>
      <c r="BP1231">
        <f t="shared" si="100"/>
        <v>408</v>
      </c>
      <c r="BR1231" s="38">
        <v>44733</v>
      </c>
      <c r="BS1231" s="20" t="s">
        <v>167</v>
      </c>
      <c r="BT1231" s="20" t="str">
        <f t="shared" si="99"/>
        <v>InCasa_COR22D1228</v>
      </c>
    </row>
    <row r="1232" spans="2:72" x14ac:dyDescent="0.25">
      <c r="B1232" s="20">
        <f t="shared" si="101"/>
        <v>1229</v>
      </c>
      <c r="C1232" s="22" t="str">
        <f t="shared" si="102"/>
        <v>In Casa #1229</v>
      </c>
      <c r="D1232" t="str">
        <f t="shared" si="103"/>
        <v>COR22D1229</v>
      </c>
      <c r="E1232" s="56" t="s">
        <v>207</v>
      </c>
      <c r="F1232" s="20">
        <v>1000</v>
      </c>
      <c r="G1232" s="63" t="s">
        <v>201</v>
      </c>
      <c r="H1232" s="23" t="s">
        <v>157</v>
      </c>
      <c r="J1232" s="57" t="s">
        <v>192</v>
      </c>
      <c r="K1232" s="22" t="s">
        <v>193</v>
      </c>
      <c r="L1232" s="57" t="s">
        <v>158</v>
      </c>
      <c r="M1232" s="22">
        <v>1</v>
      </c>
      <c r="V1232" s="57" t="s">
        <v>194</v>
      </c>
      <c r="AW1232" s="22"/>
      <c r="AX1232" s="20" t="s">
        <v>23</v>
      </c>
      <c r="AY1232" s="20">
        <v>10</v>
      </c>
      <c r="AZ1232" s="20" t="s">
        <v>24</v>
      </c>
      <c r="BA1232" s="20">
        <v>90</v>
      </c>
      <c r="BD1232" s="14"/>
      <c r="BJ1232" t="s">
        <v>171</v>
      </c>
      <c r="BK1232" t="s">
        <v>166</v>
      </c>
      <c r="BN1232" s="36">
        <v>299</v>
      </c>
      <c r="BO1232" s="36">
        <v>299</v>
      </c>
      <c r="BP1232">
        <f t="shared" si="100"/>
        <v>408</v>
      </c>
      <c r="BR1232" s="38">
        <v>44733</v>
      </c>
      <c r="BS1232" s="20" t="s">
        <v>167</v>
      </c>
      <c r="BT1232" s="20" t="str">
        <f t="shared" si="99"/>
        <v>InCasa_COR22D1229</v>
      </c>
    </row>
    <row r="1233" spans="2:72" x14ac:dyDescent="0.25">
      <c r="B1233" s="20">
        <f t="shared" si="101"/>
        <v>1230</v>
      </c>
      <c r="C1233" s="22" t="str">
        <f t="shared" si="102"/>
        <v>In Casa #1230</v>
      </c>
      <c r="D1233" t="str">
        <f t="shared" si="103"/>
        <v>COR22D1230</v>
      </c>
      <c r="E1233" s="56" t="s">
        <v>207</v>
      </c>
      <c r="F1233" s="20">
        <v>1000</v>
      </c>
      <c r="G1233" s="63" t="s">
        <v>201</v>
      </c>
      <c r="H1233" s="23" t="s">
        <v>157</v>
      </c>
      <c r="J1233" s="57" t="s">
        <v>192</v>
      </c>
      <c r="K1233" s="22" t="s">
        <v>193</v>
      </c>
      <c r="L1233" s="57" t="s">
        <v>158</v>
      </c>
      <c r="M1233" s="22">
        <v>1</v>
      </c>
      <c r="V1233" s="57" t="s">
        <v>194</v>
      </c>
      <c r="AW1233" s="22"/>
      <c r="AX1233" s="20" t="s">
        <v>23</v>
      </c>
      <c r="AY1233" s="20">
        <v>10</v>
      </c>
      <c r="AZ1233" s="20" t="s">
        <v>24</v>
      </c>
      <c r="BA1233" s="20">
        <v>90</v>
      </c>
      <c r="BD1233" s="14"/>
      <c r="BJ1233" t="s">
        <v>171</v>
      </c>
      <c r="BK1233" t="s">
        <v>166</v>
      </c>
      <c r="BN1233" s="36">
        <v>299</v>
      </c>
      <c r="BO1233" s="36">
        <v>299</v>
      </c>
      <c r="BP1233">
        <f t="shared" si="100"/>
        <v>408</v>
      </c>
      <c r="BR1233" s="38">
        <v>44733</v>
      </c>
      <c r="BS1233" s="20" t="s">
        <v>167</v>
      </c>
      <c r="BT1233" s="20" t="str">
        <f t="shared" si="99"/>
        <v>InCasa_COR22D1230</v>
      </c>
    </row>
    <row r="1234" spans="2:72" x14ac:dyDescent="0.25">
      <c r="B1234" s="20">
        <f t="shared" si="101"/>
        <v>1231</v>
      </c>
      <c r="C1234" s="22" t="str">
        <f t="shared" si="102"/>
        <v>In Casa #1231</v>
      </c>
      <c r="D1234" t="str">
        <f t="shared" si="103"/>
        <v>COR22D1231</v>
      </c>
      <c r="E1234" s="56" t="s">
        <v>207</v>
      </c>
      <c r="F1234" s="20">
        <v>1000</v>
      </c>
      <c r="G1234" s="63" t="s">
        <v>201</v>
      </c>
      <c r="H1234" s="23" t="s">
        <v>157</v>
      </c>
      <c r="J1234" s="57" t="s">
        <v>192</v>
      </c>
      <c r="K1234" s="22" t="s">
        <v>193</v>
      </c>
      <c r="L1234" s="57" t="s">
        <v>158</v>
      </c>
      <c r="M1234" s="22">
        <v>1</v>
      </c>
      <c r="V1234" s="57" t="s">
        <v>194</v>
      </c>
      <c r="AW1234" s="22"/>
      <c r="AX1234" s="20" t="s">
        <v>23</v>
      </c>
      <c r="AY1234" s="20">
        <v>10</v>
      </c>
      <c r="AZ1234" s="20" t="s">
        <v>24</v>
      </c>
      <c r="BA1234" s="20">
        <v>90</v>
      </c>
      <c r="BD1234" s="14"/>
      <c r="BJ1234" t="s">
        <v>171</v>
      </c>
      <c r="BK1234" t="s">
        <v>166</v>
      </c>
      <c r="BN1234" s="36">
        <v>299</v>
      </c>
      <c r="BO1234" s="36">
        <v>299</v>
      </c>
      <c r="BP1234">
        <f t="shared" si="100"/>
        <v>408</v>
      </c>
      <c r="BR1234" s="38">
        <v>44733</v>
      </c>
      <c r="BS1234" s="20" t="s">
        <v>167</v>
      </c>
      <c r="BT1234" s="20" t="str">
        <f t="shared" si="99"/>
        <v>InCasa_COR22D1231</v>
      </c>
    </row>
    <row r="1235" spans="2:72" x14ac:dyDescent="0.25">
      <c r="B1235" s="20">
        <f t="shared" si="101"/>
        <v>1232</v>
      </c>
      <c r="C1235" s="22" t="str">
        <f t="shared" si="102"/>
        <v>In Casa #1232</v>
      </c>
      <c r="D1235" t="str">
        <f t="shared" si="103"/>
        <v>COR22D1232</v>
      </c>
      <c r="E1235" s="56" t="s">
        <v>207</v>
      </c>
      <c r="F1235" s="20">
        <v>1000</v>
      </c>
      <c r="G1235" s="63" t="s">
        <v>201</v>
      </c>
      <c r="H1235" s="23" t="s">
        <v>157</v>
      </c>
      <c r="J1235" s="57" t="s">
        <v>192</v>
      </c>
      <c r="K1235" s="22" t="s">
        <v>193</v>
      </c>
      <c r="L1235" s="57" t="s">
        <v>158</v>
      </c>
      <c r="M1235" s="22">
        <v>1</v>
      </c>
      <c r="V1235" s="57" t="s">
        <v>194</v>
      </c>
      <c r="AW1235" s="22"/>
      <c r="AX1235" s="20" t="s">
        <v>23</v>
      </c>
      <c r="AY1235" s="20">
        <v>10</v>
      </c>
      <c r="AZ1235" s="20" t="s">
        <v>24</v>
      </c>
      <c r="BA1235" s="20">
        <v>90</v>
      </c>
      <c r="BD1235" s="14"/>
      <c r="BJ1235" t="s">
        <v>171</v>
      </c>
      <c r="BK1235" t="s">
        <v>166</v>
      </c>
      <c r="BN1235" s="36">
        <v>299</v>
      </c>
      <c r="BO1235" s="36">
        <v>299</v>
      </c>
      <c r="BP1235">
        <f t="shared" si="100"/>
        <v>408</v>
      </c>
      <c r="BR1235" s="38">
        <v>44733</v>
      </c>
      <c r="BS1235" s="20" t="s">
        <v>167</v>
      </c>
      <c r="BT1235" s="20" t="str">
        <f t="shared" si="99"/>
        <v>InCasa_COR22D1232</v>
      </c>
    </row>
    <row r="1236" spans="2:72" x14ac:dyDescent="0.25">
      <c r="B1236" s="20">
        <f t="shared" si="101"/>
        <v>1233</v>
      </c>
      <c r="C1236" s="22" t="str">
        <f t="shared" si="102"/>
        <v>In Casa #1233</v>
      </c>
      <c r="D1236" t="str">
        <f t="shared" si="103"/>
        <v>COR22D1233</v>
      </c>
      <c r="E1236" s="56" t="s">
        <v>207</v>
      </c>
      <c r="F1236" s="20">
        <v>1000</v>
      </c>
      <c r="G1236" s="63" t="s">
        <v>201</v>
      </c>
      <c r="H1236" s="23" t="s">
        <v>157</v>
      </c>
      <c r="J1236" s="57" t="s">
        <v>192</v>
      </c>
      <c r="K1236" s="22" t="s">
        <v>193</v>
      </c>
      <c r="L1236" s="57" t="s">
        <v>158</v>
      </c>
      <c r="M1236" s="22">
        <v>1</v>
      </c>
      <c r="V1236" s="57" t="s">
        <v>194</v>
      </c>
      <c r="AW1236" s="22"/>
      <c r="AX1236" s="20" t="s">
        <v>23</v>
      </c>
      <c r="AY1236" s="20">
        <v>10</v>
      </c>
      <c r="AZ1236" s="20" t="s">
        <v>24</v>
      </c>
      <c r="BA1236" s="20">
        <v>90</v>
      </c>
      <c r="BD1236" s="14"/>
      <c r="BJ1236" t="s">
        <v>171</v>
      </c>
      <c r="BK1236" t="s">
        <v>166</v>
      </c>
      <c r="BN1236" s="36">
        <v>299</v>
      </c>
      <c r="BO1236" s="36">
        <v>299</v>
      </c>
      <c r="BP1236">
        <f t="shared" si="100"/>
        <v>408</v>
      </c>
      <c r="BR1236" s="38">
        <v>44733</v>
      </c>
      <c r="BS1236" s="20" t="s">
        <v>167</v>
      </c>
      <c r="BT1236" s="20" t="str">
        <f t="shared" si="99"/>
        <v>InCasa_COR22D1233</v>
      </c>
    </row>
    <row r="1237" spans="2:72" x14ac:dyDescent="0.25">
      <c r="B1237" s="20">
        <f t="shared" si="101"/>
        <v>1234</v>
      </c>
      <c r="C1237" s="22" t="str">
        <f t="shared" si="102"/>
        <v>In Casa #1234</v>
      </c>
      <c r="D1237" t="str">
        <f t="shared" si="103"/>
        <v>COR22D1234</v>
      </c>
      <c r="E1237" s="56" t="s">
        <v>207</v>
      </c>
      <c r="F1237" s="20">
        <v>1000</v>
      </c>
      <c r="G1237" s="63" t="s">
        <v>201</v>
      </c>
      <c r="H1237" s="23" t="s">
        <v>157</v>
      </c>
      <c r="J1237" s="57" t="s">
        <v>192</v>
      </c>
      <c r="K1237" s="22" t="s">
        <v>193</v>
      </c>
      <c r="L1237" s="57" t="s">
        <v>158</v>
      </c>
      <c r="M1237" s="22">
        <v>1</v>
      </c>
      <c r="V1237" s="57" t="s">
        <v>194</v>
      </c>
      <c r="AW1237" s="22"/>
      <c r="AX1237" s="20" t="s">
        <v>23</v>
      </c>
      <c r="AY1237" s="20">
        <v>10</v>
      </c>
      <c r="AZ1237" s="20" t="s">
        <v>24</v>
      </c>
      <c r="BA1237" s="20">
        <v>90</v>
      </c>
      <c r="BD1237" s="14"/>
      <c r="BJ1237" t="s">
        <v>171</v>
      </c>
      <c r="BK1237" t="s">
        <v>166</v>
      </c>
      <c r="BN1237" s="36">
        <v>299</v>
      </c>
      <c r="BO1237" s="36">
        <v>299</v>
      </c>
      <c r="BP1237">
        <f t="shared" si="100"/>
        <v>408</v>
      </c>
      <c r="BR1237" s="38">
        <v>44733</v>
      </c>
      <c r="BS1237" s="20" t="s">
        <v>167</v>
      </c>
      <c r="BT1237" s="20" t="str">
        <f t="shared" si="99"/>
        <v>InCasa_COR22D1234</v>
      </c>
    </row>
    <row r="1238" spans="2:72" x14ac:dyDescent="0.25">
      <c r="B1238" s="20">
        <f t="shared" si="101"/>
        <v>1235</v>
      </c>
      <c r="C1238" s="22" t="str">
        <f t="shared" si="102"/>
        <v>In Casa #1235</v>
      </c>
      <c r="D1238" t="str">
        <f t="shared" si="103"/>
        <v>COR22D1235</v>
      </c>
      <c r="E1238" s="56" t="s">
        <v>207</v>
      </c>
      <c r="F1238" s="20">
        <v>1000</v>
      </c>
      <c r="G1238" s="63" t="s">
        <v>201</v>
      </c>
      <c r="H1238" s="23" t="s">
        <v>157</v>
      </c>
      <c r="J1238" s="57" t="s">
        <v>192</v>
      </c>
      <c r="K1238" s="22" t="s">
        <v>193</v>
      </c>
      <c r="L1238" s="57" t="s">
        <v>158</v>
      </c>
      <c r="M1238" s="22">
        <v>1</v>
      </c>
      <c r="V1238" s="57" t="s">
        <v>194</v>
      </c>
      <c r="AW1238" s="22"/>
      <c r="AX1238" s="20" t="s">
        <v>23</v>
      </c>
      <c r="AY1238" s="20">
        <v>10</v>
      </c>
      <c r="AZ1238" s="20" t="s">
        <v>24</v>
      </c>
      <c r="BA1238" s="20">
        <v>90</v>
      </c>
      <c r="BD1238" s="14"/>
      <c r="BJ1238" t="s">
        <v>171</v>
      </c>
      <c r="BK1238" t="s">
        <v>166</v>
      </c>
      <c r="BN1238" s="36">
        <v>299</v>
      </c>
      <c r="BO1238" s="36">
        <v>299</v>
      </c>
      <c r="BP1238">
        <f t="shared" si="100"/>
        <v>408</v>
      </c>
      <c r="BR1238" s="38">
        <v>44733</v>
      </c>
      <c r="BS1238" s="20" t="s">
        <v>167</v>
      </c>
      <c r="BT1238" s="20" t="str">
        <f t="shared" si="99"/>
        <v>InCasa_COR22D1235</v>
      </c>
    </row>
    <row r="1239" spans="2:72" x14ac:dyDescent="0.25">
      <c r="B1239" s="20">
        <f t="shared" si="101"/>
        <v>1236</v>
      </c>
      <c r="C1239" s="22" t="str">
        <f t="shared" si="102"/>
        <v>In Casa #1236</v>
      </c>
      <c r="D1239" t="str">
        <f t="shared" si="103"/>
        <v>COR22D1236</v>
      </c>
      <c r="E1239" s="56" t="s">
        <v>207</v>
      </c>
      <c r="F1239" s="20">
        <v>1000</v>
      </c>
      <c r="G1239" s="63" t="s">
        <v>201</v>
      </c>
      <c r="H1239" s="23" t="s">
        <v>157</v>
      </c>
      <c r="J1239" s="57" t="s">
        <v>192</v>
      </c>
      <c r="K1239" s="22" t="s">
        <v>193</v>
      </c>
      <c r="L1239" s="57" t="s">
        <v>158</v>
      </c>
      <c r="M1239" s="22">
        <v>1</v>
      </c>
      <c r="V1239" s="57" t="s">
        <v>194</v>
      </c>
      <c r="AW1239" s="22"/>
      <c r="AX1239" s="20" t="s">
        <v>23</v>
      </c>
      <c r="AY1239" s="20">
        <v>10</v>
      </c>
      <c r="AZ1239" s="20" t="s">
        <v>24</v>
      </c>
      <c r="BA1239" s="20">
        <v>90</v>
      </c>
      <c r="BD1239" s="14"/>
      <c r="BJ1239" t="s">
        <v>171</v>
      </c>
      <c r="BK1239" t="s">
        <v>166</v>
      </c>
      <c r="BN1239" s="36">
        <v>299</v>
      </c>
      <c r="BO1239" s="36">
        <v>299</v>
      </c>
      <c r="BP1239">
        <f t="shared" si="100"/>
        <v>408</v>
      </c>
      <c r="BR1239" s="38">
        <v>44733</v>
      </c>
      <c r="BS1239" s="20" t="s">
        <v>167</v>
      </c>
      <c r="BT1239" s="20" t="str">
        <f t="shared" si="99"/>
        <v>InCasa_COR22D1236</v>
      </c>
    </row>
    <row r="1240" spans="2:72" x14ac:dyDescent="0.25">
      <c r="B1240" s="20">
        <f t="shared" si="101"/>
        <v>1237</v>
      </c>
      <c r="C1240" s="22" t="str">
        <f t="shared" si="102"/>
        <v>In Casa #1237</v>
      </c>
      <c r="D1240" t="str">
        <f t="shared" si="103"/>
        <v>COR22D1237</v>
      </c>
      <c r="E1240" s="56" t="s">
        <v>207</v>
      </c>
      <c r="F1240" s="20">
        <v>1000</v>
      </c>
      <c r="G1240" s="63" t="s">
        <v>201</v>
      </c>
      <c r="H1240" s="23" t="s">
        <v>157</v>
      </c>
      <c r="J1240" s="57" t="s">
        <v>192</v>
      </c>
      <c r="K1240" s="22" t="s">
        <v>193</v>
      </c>
      <c r="L1240" s="57" t="s">
        <v>158</v>
      </c>
      <c r="M1240" s="22">
        <v>1</v>
      </c>
      <c r="V1240" s="57" t="s">
        <v>194</v>
      </c>
      <c r="AW1240" s="22"/>
      <c r="AX1240" s="20" t="s">
        <v>23</v>
      </c>
      <c r="AY1240" s="20">
        <v>10</v>
      </c>
      <c r="AZ1240" s="20" t="s">
        <v>24</v>
      </c>
      <c r="BA1240" s="20">
        <v>90</v>
      </c>
      <c r="BD1240" s="14"/>
      <c r="BJ1240" t="s">
        <v>171</v>
      </c>
      <c r="BK1240" t="s">
        <v>166</v>
      </c>
      <c r="BN1240" s="36">
        <v>299</v>
      </c>
      <c r="BO1240" s="36">
        <v>299</v>
      </c>
      <c r="BP1240">
        <f t="shared" si="100"/>
        <v>408</v>
      </c>
      <c r="BR1240" s="38">
        <v>44733</v>
      </c>
      <c r="BS1240" s="20" t="s">
        <v>167</v>
      </c>
      <c r="BT1240" s="20" t="str">
        <f t="shared" si="99"/>
        <v>InCasa_COR22D1237</v>
      </c>
    </row>
    <row r="1241" spans="2:72" x14ac:dyDescent="0.25">
      <c r="B1241" s="20">
        <f t="shared" si="101"/>
        <v>1238</v>
      </c>
      <c r="C1241" s="22" t="str">
        <f t="shared" si="102"/>
        <v>In Casa #1238</v>
      </c>
      <c r="D1241" t="str">
        <f t="shared" si="103"/>
        <v>COR22D1238</v>
      </c>
      <c r="E1241" s="56" t="s">
        <v>207</v>
      </c>
      <c r="F1241" s="20">
        <v>1000</v>
      </c>
      <c r="G1241" s="63" t="s">
        <v>201</v>
      </c>
      <c r="H1241" s="23" t="s">
        <v>157</v>
      </c>
      <c r="J1241" s="57" t="s">
        <v>192</v>
      </c>
      <c r="K1241" s="22" t="s">
        <v>193</v>
      </c>
      <c r="L1241" s="57" t="s">
        <v>158</v>
      </c>
      <c r="M1241" s="22">
        <v>1</v>
      </c>
      <c r="V1241" s="57" t="s">
        <v>194</v>
      </c>
      <c r="AW1241" s="22"/>
      <c r="AX1241" s="20" t="s">
        <v>23</v>
      </c>
      <c r="AY1241" s="20">
        <v>10</v>
      </c>
      <c r="AZ1241" s="20" t="s">
        <v>24</v>
      </c>
      <c r="BA1241" s="20">
        <v>90</v>
      </c>
      <c r="BD1241" s="14"/>
      <c r="BJ1241" t="s">
        <v>171</v>
      </c>
      <c r="BK1241" t="s">
        <v>166</v>
      </c>
      <c r="BN1241" s="36">
        <v>299</v>
      </c>
      <c r="BO1241" s="36">
        <v>299</v>
      </c>
      <c r="BP1241">
        <f t="shared" si="100"/>
        <v>408</v>
      </c>
      <c r="BR1241" s="38">
        <v>44733</v>
      </c>
      <c r="BS1241" s="20" t="s">
        <v>167</v>
      </c>
      <c r="BT1241" s="20" t="str">
        <f t="shared" si="99"/>
        <v>InCasa_COR22D1238</v>
      </c>
    </row>
    <row r="1242" spans="2:72" x14ac:dyDescent="0.25">
      <c r="B1242" s="20">
        <f t="shared" si="101"/>
        <v>1239</v>
      </c>
      <c r="C1242" s="22" t="str">
        <f t="shared" si="102"/>
        <v>In Casa #1239</v>
      </c>
      <c r="D1242" t="str">
        <f t="shared" si="103"/>
        <v>COR22D1239</v>
      </c>
      <c r="E1242" s="56" t="s">
        <v>207</v>
      </c>
      <c r="F1242" s="20">
        <v>1000</v>
      </c>
      <c r="G1242" s="63" t="s">
        <v>201</v>
      </c>
      <c r="H1242" s="23" t="s">
        <v>157</v>
      </c>
      <c r="J1242" s="57" t="s">
        <v>192</v>
      </c>
      <c r="K1242" s="22" t="s">
        <v>193</v>
      </c>
      <c r="L1242" s="57" t="s">
        <v>158</v>
      </c>
      <c r="M1242" s="22">
        <v>1</v>
      </c>
      <c r="V1242" s="57" t="s">
        <v>194</v>
      </c>
      <c r="AW1242" s="22"/>
      <c r="AX1242" s="20" t="s">
        <v>23</v>
      </c>
      <c r="AY1242" s="20">
        <v>10</v>
      </c>
      <c r="AZ1242" s="20" t="s">
        <v>24</v>
      </c>
      <c r="BA1242" s="20">
        <v>90</v>
      </c>
      <c r="BD1242" s="14"/>
      <c r="BJ1242" t="s">
        <v>171</v>
      </c>
      <c r="BK1242" t="s">
        <v>166</v>
      </c>
      <c r="BN1242" s="36">
        <v>299</v>
      </c>
      <c r="BO1242" s="36">
        <v>299</v>
      </c>
      <c r="BP1242">
        <f t="shared" si="100"/>
        <v>408</v>
      </c>
      <c r="BR1242" s="38">
        <v>44733</v>
      </c>
      <c r="BS1242" s="20" t="s">
        <v>167</v>
      </c>
      <c r="BT1242" s="20" t="str">
        <f t="shared" si="99"/>
        <v>InCasa_COR22D1239</v>
      </c>
    </row>
    <row r="1243" spans="2:72" x14ac:dyDescent="0.25">
      <c r="B1243" s="20">
        <f t="shared" si="101"/>
        <v>1240</v>
      </c>
      <c r="C1243" s="22" t="str">
        <f t="shared" si="102"/>
        <v>In Casa #1240</v>
      </c>
      <c r="D1243" t="str">
        <f t="shared" si="103"/>
        <v>COR22D1240</v>
      </c>
      <c r="E1243" s="56" t="s">
        <v>207</v>
      </c>
      <c r="F1243" s="20">
        <v>1000</v>
      </c>
      <c r="G1243" s="63" t="s">
        <v>201</v>
      </c>
      <c r="H1243" s="23" t="s">
        <v>157</v>
      </c>
      <c r="J1243" s="57" t="s">
        <v>192</v>
      </c>
      <c r="K1243" s="22" t="s">
        <v>193</v>
      </c>
      <c r="L1243" s="57" t="s">
        <v>158</v>
      </c>
      <c r="M1243" s="22">
        <v>1</v>
      </c>
      <c r="V1243" s="57" t="s">
        <v>194</v>
      </c>
      <c r="AW1243" s="22"/>
      <c r="AX1243" s="20" t="s">
        <v>23</v>
      </c>
      <c r="AY1243" s="20">
        <v>10</v>
      </c>
      <c r="AZ1243" s="20" t="s">
        <v>24</v>
      </c>
      <c r="BA1243" s="20">
        <v>90</v>
      </c>
      <c r="BD1243" s="14"/>
      <c r="BJ1243" t="s">
        <v>171</v>
      </c>
      <c r="BK1243" t="s">
        <v>166</v>
      </c>
      <c r="BN1243" s="36">
        <v>299</v>
      </c>
      <c r="BO1243" s="36">
        <v>299</v>
      </c>
      <c r="BP1243">
        <f t="shared" si="100"/>
        <v>408</v>
      </c>
      <c r="BR1243" s="38">
        <v>44733</v>
      </c>
      <c r="BS1243" s="20" t="s">
        <v>167</v>
      </c>
      <c r="BT1243" s="20" t="str">
        <f t="shared" si="99"/>
        <v>InCasa_COR22D1240</v>
      </c>
    </row>
    <row r="1244" spans="2:72" x14ac:dyDescent="0.25">
      <c r="B1244" s="20">
        <f t="shared" si="101"/>
        <v>1241</v>
      </c>
      <c r="C1244" s="22" t="str">
        <f t="shared" si="102"/>
        <v>In Casa #1241</v>
      </c>
      <c r="D1244" t="str">
        <f t="shared" si="103"/>
        <v>COR22D1241</v>
      </c>
      <c r="E1244" s="56" t="s">
        <v>207</v>
      </c>
      <c r="F1244" s="20">
        <v>1000</v>
      </c>
      <c r="G1244" s="63" t="s">
        <v>201</v>
      </c>
      <c r="H1244" s="23" t="s">
        <v>157</v>
      </c>
      <c r="J1244" s="57" t="s">
        <v>192</v>
      </c>
      <c r="K1244" s="22" t="s">
        <v>193</v>
      </c>
      <c r="L1244" s="57" t="s">
        <v>158</v>
      </c>
      <c r="M1244" s="22">
        <v>1</v>
      </c>
      <c r="V1244" s="57" t="s">
        <v>194</v>
      </c>
      <c r="AW1244" s="22"/>
      <c r="AX1244" s="20" t="s">
        <v>23</v>
      </c>
      <c r="AY1244" s="20">
        <v>10</v>
      </c>
      <c r="AZ1244" s="20" t="s">
        <v>24</v>
      </c>
      <c r="BA1244" s="20">
        <v>90</v>
      </c>
      <c r="BD1244" s="14"/>
      <c r="BJ1244" t="s">
        <v>171</v>
      </c>
      <c r="BK1244" t="s">
        <v>166</v>
      </c>
      <c r="BN1244" s="36">
        <v>299</v>
      </c>
      <c r="BO1244" s="36">
        <v>299</v>
      </c>
      <c r="BP1244">
        <f t="shared" si="100"/>
        <v>408</v>
      </c>
      <c r="BR1244" s="38">
        <v>44733</v>
      </c>
      <c r="BS1244" s="20" t="s">
        <v>167</v>
      </c>
      <c r="BT1244" s="20" t="str">
        <f t="shared" si="99"/>
        <v>InCasa_COR22D1241</v>
      </c>
    </row>
    <row r="1245" spans="2:72" x14ac:dyDescent="0.25">
      <c r="B1245" s="20">
        <f t="shared" si="101"/>
        <v>1242</v>
      </c>
      <c r="C1245" s="22" t="str">
        <f t="shared" si="102"/>
        <v>In Casa #1242</v>
      </c>
      <c r="D1245" t="str">
        <f t="shared" si="103"/>
        <v>COR22D1242</v>
      </c>
      <c r="E1245" s="56" t="s">
        <v>207</v>
      </c>
      <c r="F1245" s="20">
        <v>1000</v>
      </c>
      <c r="G1245" s="63" t="s">
        <v>201</v>
      </c>
      <c r="H1245" s="23" t="s">
        <v>157</v>
      </c>
      <c r="J1245" s="57" t="s">
        <v>192</v>
      </c>
      <c r="K1245" s="22" t="s">
        <v>193</v>
      </c>
      <c r="L1245" s="57" t="s">
        <v>158</v>
      </c>
      <c r="M1245" s="22">
        <v>1</v>
      </c>
      <c r="V1245" s="57" t="s">
        <v>194</v>
      </c>
      <c r="AW1245" s="22"/>
      <c r="AX1245" s="20" t="s">
        <v>23</v>
      </c>
      <c r="AY1245" s="20">
        <v>10</v>
      </c>
      <c r="AZ1245" s="20" t="s">
        <v>24</v>
      </c>
      <c r="BA1245" s="20">
        <v>90</v>
      </c>
      <c r="BD1245" s="14"/>
      <c r="BJ1245" t="s">
        <v>171</v>
      </c>
      <c r="BK1245" t="s">
        <v>166</v>
      </c>
      <c r="BN1245" s="36">
        <v>299</v>
      </c>
      <c r="BO1245" s="36">
        <v>299</v>
      </c>
      <c r="BP1245">
        <f t="shared" si="100"/>
        <v>408</v>
      </c>
      <c r="BR1245" s="38">
        <v>44733</v>
      </c>
      <c r="BS1245" s="20" t="s">
        <v>167</v>
      </c>
      <c r="BT1245" s="20" t="str">
        <f t="shared" si="99"/>
        <v>InCasa_COR22D1242</v>
      </c>
    </row>
    <row r="1246" spans="2:72" x14ac:dyDescent="0.25">
      <c r="B1246" s="20">
        <f t="shared" si="101"/>
        <v>1243</v>
      </c>
      <c r="C1246" s="22" t="str">
        <f t="shared" si="102"/>
        <v>In Casa #1243</v>
      </c>
      <c r="D1246" t="str">
        <f t="shared" si="103"/>
        <v>COR22D1243</v>
      </c>
      <c r="E1246" s="56" t="s">
        <v>207</v>
      </c>
      <c r="F1246" s="20">
        <v>1000</v>
      </c>
      <c r="G1246" s="63" t="s">
        <v>201</v>
      </c>
      <c r="H1246" s="23" t="s">
        <v>157</v>
      </c>
      <c r="J1246" s="57" t="s">
        <v>192</v>
      </c>
      <c r="K1246" s="22" t="s">
        <v>193</v>
      </c>
      <c r="L1246" s="57" t="s">
        <v>158</v>
      </c>
      <c r="M1246" s="22">
        <v>1</v>
      </c>
      <c r="V1246" s="57" t="s">
        <v>194</v>
      </c>
      <c r="AW1246" s="22"/>
      <c r="AX1246" s="20" t="s">
        <v>23</v>
      </c>
      <c r="AY1246" s="20">
        <v>10</v>
      </c>
      <c r="AZ1246" s="20" t="s">
        <v>24</v>
      </c>
      <c r="BA1246" s="20">
        <v>90</v>
      </c>
      <c r="BD1246" s="14"/>
      <c r="BJ1246" t="s">
        <v>171</v>
      </c>
      <c r="BK1246" t="s">
        <v>166</v>
      </c>
      <c r="BN1246" s="36">
        <v>299</v>
      </c>
      <c r="BO1246" s="36">
        <v>299</v>
      </c>
      <c r="BP1246">
        <f t="shared" si="100"/>
        <v>408</v>
      </c>
      <c r="BR1246" s="38">
        <v>44733</v>
      </c>
      <c r="BS1246" s="20" t="s">
        <v>167</v>
      </c>
      <c r="BT1246" s="20" t="str">
        <f t="shared" si="99"/>
        <v>InCasa_COR22D1243</v>
      </c>
    </row>
    <row r="1247" spans="2:72" x14ac:dyDescent="0.25">
      <c r="B1247" s="20">
        <f t="shared" si="101"/>
        <v>1244</v>
      </c>
      <c r="C1247" s="22" t="str">
        <f t="shared" si="102"/>
        <v>In Casa #1244</v>
      </c>
      <c r="D1247" t="str">
        <f t="shared" si="103"/>
        <v>COR22D1244</v>
      </c>
      <c r="E1247" s="56" t="s">
        <v>207</v>
      </c>
      <c r="F1247" s="20">
        <v>1000</v>
      </c>
      <c r="G1247" s="63" t="s">
        <v>201</v>
      </c>
      <c r="H1247" s="23" t="s">
        <v>157</v>
      </c>
      <c r="J1247" s="57" t="s">
        <v>192</v>
      </c>
      <c r="K1247" s="22" t="s">
        <v>193</v>
      </c>
      <c r="L1247" s="57" t="s">
        <v>158</v>
      </c>
      <c r="M1247" s="22">
        <v>1</v>
      </c>
      <c r="V1247" s="57" t="s">
        <v>194</v>
      </c>
      <c r="AW1247" s="22"/>
      <c r="AX1247" s="20" t="s">
        <v>23</v>
      </c>
      <c r="AY1247" s="20">
        <v>10</v>
      </c>
      <c r="AZ1247" s="20" t="s">
        <v>24</v>
      </c>
      <c r="BA1247" s="20">
        <v>90</v>
      </c>
      <c r="BD1247" s="14"/>
      <c r="BJ1247" t="s">
        <v>171</v>
      </c>
      <c r="BK1247" t="s">
        <v>166</v>
      </c>
      <c r="BN1247" s="36">
        <v>299</v>
      </c>
      <c r="BO1247" s="36">
        <v>299</v>
      </c>
      <c r="BP1247">
        <f t="shared" si="100"/>
        <v>408</v>
      </c>
      <c r="BR1247" s="38">
        <v>44733</v>
      </c>
      <c r="BS1247" s="20" t="s">
        <v>167</v>
      </c>
      <c r="BT1247" s="20" t="str">
        <f t="shared" si="99"/>
        <v>InCasa_COR22D1244</v>
      </c>
    </row>
    <row r="1248" spans="2:72" x14ac:dyDescent="0.25">
      <c r="B1248" s="20">
        <f t="shared" si="101"/>
        <v>1245</v>
      </c>
      <c r="C1248" s="22" t="str">
        <f t="shared" si="102"/>
        <v>In Casa #1245</v>
      </c>
      <c r="D1248" t="str">
        <f t="shared" si="103"/>
        <v>COR22D1245</v>
      </c>
      <c r="E1248" s="56" t="s">
        <v>207</v>
      </c>
      <c r="F1248" s="20">
        <v>1000</v>
      </c>
      <c r="G1248" s="63" t="s">
        <v>201</v>
      </c>
      <c r="H1248" s="23" t="s">
        <v>157</v>
      </c>
      <c r="J1248" s="57" t="s">
        <v>192</v>
      </c>
      <c r="K1248" s="22" t="s">
        <v>193</v>
      </c>
      <c r="L1248" s="57" t="s">
        <v>158</v>
      </c>
      <c r="M1248" s="22">
        <v>1</v>
      </c>
      <c r="V1248" s="57" t="s">
        <v>194</v>
      </c>
      <c r="AW1248" s="22"/>
      <c r="AX1248" s="20" t="s">
        <v>23</v>
      </c>
      <c r="AY1248" s="20">
        <v>10</v>
      </c>
      <c r="AZ1248" s="20" t="s">
        <v>24</v>
      </c>
      <c r="BA1248" s="20">
        <v>90</v>
      </c>
      <c r="BD1248" s="14"/>
      <c r="BJ1248" t="s">
        <v>171</v>
      </c>
      <c r="BK1248" t="s">
        <v>166</v>
      </c>
      <c r="BN1248" s="36">
        <v>299</v>
      </c>
      <c r="BO1248" s="36">
        <v>299</v>
      </c>
      <c r="BP1248">
        <f t="shared" si="100"/>
        <v>408</v>
      </c>
      <c r="BR1248" s="38">
        <v>44733</v>
      </c>
      <c r="BS1248" s="20" t="s">
        <v>167</v>
      </c>
      <c r="BT1248" s="20" t="str">
        <f t="shared" si="99"/>
        <v>InCasa_COR22D1245</v>
      </c>
    </row>
    <row r="1249" spans="2:72" x14ac:dyDescent="0.25">
      <c r="B1249" s="20">
        <f t="shared" si="101"/>
        <v>1246</v>
      </c>
      <c r="C1249" s="22" t="str">
        <f t="shared" si="102"/>
        <v>In Casa #1246</v>
      </c>
      <c r="D1249" t="str">
        <f t="shared" si="103"/>
        <v>COR22D1246</v>
      </c>
      <c r="E1249" s="56" t="s">
        <v>207</v>
      </c>
      <c r="F1249" s="20">
        <v>1000</v>
      </c>
      <c r="G1249" s="63" t="s">
        <v>201</v>
      </c>
      <c r="H1249" s="23" t="s">
        <v>157</v>
      </c>
      <c r="J1249" s="57" t="s">
        <v>192</v>
      </c>
      <c r="K1249" s="22" t="s">
        <v>193</v>
      </c>
      <c r="L1249" s="57" t="s">
        <v>158</v>
      </c>
      <c r="M1249" s="22">
        <v>1</v>
      </c>
      <c r="V1249" s="57" t="s">
        <v>194</v>
      </c>
      <c r="AW1249" s="22"/>
      <c r="AX1249" s="20" t="s">
        <v>23</v>
      </c>
      <c r="AY1249" s="20">
        <v>10</v>
      </c>
      <c r="AZ1249" s="20" t="s">
        <v>24</v>
      </c>
      <c r="BA1249" s="20">
        <v>90</v>
      </c>
      <c r="BD1249" s="14"/>
      <c r="BJ1249" t="s">
        <v>171</v>
      </c>
      <c r="BK1249" t="s">
        <v>166</v>
      </c>
      <c r="BN1249" s="36">
        <v>299</v>
      </c>
      <c r="BO1249" s="36">
        <v>299</v>
      </c>
      <c r="BP1249">
        <f t="shared" si="100"/>
        <v>408</v>
      </c>
      <c r="BR1249" s="38">
        <v>44733</v>
      </c>
      <c r="BS1249" s="20" t="s">
        <v>167</v>
      </c>
      <c r="BT1249" s="20" t="str">
        <f t="shared" si="99"/>
        <v>InCasa_COR22D1246</v>
      </c>
    </row>
    <row r="1250" spans="2:72" x14ac:dyDescent="0.25">
      <c r="B1250" s="20">
        <f t="shared" si="101"/>
        <v>1247</v>
      </c>
      <c r="C1250" s="22" t="str">
        <f t="shared" si="102"/>
        <v>In Casa #1247</v>
      </c>
      <c r="D1250" t="str">
        <f t="shared" si="103"/>
        <v>COR22D1247</v>
      </c>
      <c r="E1250" s="56" t="s">
        <v>207</v>
      </c>
      <c r="F1250" s="20">
        <v>1000</v>
      </c>
      <c r="G1250" s="63" t="s">
        <v>201</v>
      </c>
      <c r="H1250" s="23" t="s">
        <v>157</v>
      </c>
      <c r="J1250" s="57" t="s">
        <v>192</v>
      </c>
      <c r="K1250" s="22" t="s">
        <v>193</v>
      </c>
      <c r="L1250" s="57" t="s">
        <v>158</v>
      </c>
      <c r="M1250" s="22">
        <v>1</v>
      </c>
      <c r="V1250" s="57" t="s">
        <v>194</v>
      </c>
      <c r="AW1250" s="22"/>
      <c r="AX1250" s="20" t="s">
        <v>23</v>
      </c>
      <c r="AY1250" s="20">
        <v>10</v>
      </c>
      <c r="AZ1250" s="20" t="s">
        <v>24</v>
      </c>
      <c r="BA1250" s="20">
        <v>90</v>
      </c>
      <c r="BD1250" s="14"/>
      <c r="BJ1250" t="s">
        <v>171</v>
      </c>
      <c r="BK1250" t="s">
        <v>166</v>
      </c>
      <c r="BN1250" s="36">
        <v>299</v>
      </c>
      <c r="BO1250" s="36">
        <v>299</v>
      </c>
      <c r="BP1250">
        <f t="shared" si="100"/>
        <v>408</v>
      </c>
      <c r="BR1250" s="38">
        <v>44733</v>
      </c>
      <c r="BS1250" s="20" t="s">
        <v>167</v>
      </c>
      <c r="BT1250" s="20" t="str">
        <f t="shared" si="99"/>
        <v>InCasa_COR22D1247</v>
      </c>
    </row>
    <row r="1251" spans="2:72" x14ac:dyDescent="0.25">
      <c r="B1251" s="20">
        <f t="shared" si="101"/>
        <v>1248</v>
      </c>
      <c r="C1251" s="22" t="str">
        <f t="shared" si="102"/>
        <v>In Casa #1248</v>
      </c>
      <c r="D1251" t="str">
        <f t="shared" si="103"/>
        <v>COR22D1248</v>
      </c>
      <c r="E1251" s="56" t="s">
        <v>207</v>
      </c>
      <c r="F1251" s="20">
        <v>1000</v>
      </c>
      <c r="G1251" s="63" t="s">
        <v>201</v>
      </c>
      <c r="H1251" s="23" t="s">
        <v>157</v>
      </c>
      <c r="J1251" s="57" t="s">
        <v>192</v>
      </c>
      <c r="K1251" s="22" t="s">
        <v>193</v>
      </c>
      <c r="L1251" s="57" t="s">
        <v>158</v>
      </c>
      <c r="M1251" s="22">
        <v>1</v>
      </c>
      <c r="V1251" s="57" t="s">
        <v>194</v>
      </c>
      <c r="AW1251" s="22"/>
      <c r="AX1251" s="20" t="s">
        <v>23</v>
      </c>
      <c r="AY1251" s="20">
        <v>10</v>
      </c>
      <c r="AZ1251" s="20" t="s">
        <v>24</v>
      </c>
      <c r="BA1251" s="20">
        <v>90</v>
      </c>
      <c r="BD1251" s="14"/>
      <c r="BJ1251" t="s">
        <v>171</v>
      </c>
      <c r="BK1251" t="s">
        <v>166</v>
      </c>
      <c r="BN1251" s="36">
        <v>299</v>
      </c>
      <c r="BO1251" s="36">
        <v>299</v>
      </c>
      <c r="BP1251">
        <f t="shared" si="100"/>
        <v>408</v>
      </c>
      <c r="BR1251" s="38">
        <v>44733</v>
      </c>
      <c r="BS1251" s="20" t="s">
        <v>167</v>
      </c>
      <c r="BT1251" s="20" t="str">
        <f t="shared" si="99"/>
        <v>InCasa_COR22D1248</v>
      </c>
    </row>
    <row r="1252" spans="2:72" x14ac:dyDescent="0.25">
      <c r="B1252" s="20">
        <f t="shared" si="101"/>
        <v>1249</v>
      </c>
      <c r="C1252" s="22" t="str">
        <f t="shared" si="102"/>
        <v>In Casa #1249</v>
      </c>
      <c r="D1252" t="str">
        <f t="shared" si="103"/>
        <v>COR22D1249</v>
      </c>
      <c r="E1252" s="56" t="s">
        <v>207</v>
      </c>
      <c r="F1252" s="20">
        <v>1000</v>
      </c>
      <c r="G1252" s="63" t="s">
        <v>201</v>
      </c>
      <c r="H1252" s="23" t="s">
        <v>157</v>
      </c>
      <c r="J1252" s="57" t="s">
        <v>192</v>
      </c>
      <c r="K1252" s="22" t="s">
        <v>193</v>
      </c>
      <c r="L1252" s="57" t="s">
        <v>158</v>
      </c>
      <c r="M1252" s="22">
        <v>1</v>
      </c>
      <c r="V1252" s="57" t="s">
        <v>194</v>
      </c>
      <c r="AW1252" s="22"/>
      <c r="AX1252" s="20" t="s">
        <v>23</v>
      </c>
      <c r="AY1252" s="20">
        <v>10</v>
      </c>
      <c r="AZ1252" s="20" t="s">
        <v>24</v>
      </c>
      <c r="BA1252" s="20">
        <v>90</v>
      </c>
      <c r="BD1252" s="14"/>
      <c r="BJ1252" t="s">
        <v>171</v>
      </c>
      <c r="BK1252" t="s">
        <v>166</v>
      </c>
      <c r="BN1252" s="36">
        <v>299</v>
      </c>
      <c r="BO1252" s="36">
        <v>299</v>
      </c>
      <c r="BP1252">
        <f t="shared" si="100"/>
        <v>408</v>
      </c>
      <c r="BR1252" s="38">
        <v>44733</v>
      </c>
      <c r="BS1252" s="20" t="s">
        <v>167</v>
      </c>
      <c r="BT1252" s="20" t="str">
        <f t="shared" si="99"/>
        <v>InCasa_COR22D1249</v>
      </c>
    </row>
    <row r="1253" spans="2:72" x14ac:dyDescent="0.25">
      <c r="B1253" s="20">
        <f t="shared" si="101"/>
        <v>1250</v>
      </c>
      <c r="C1253" s="22" t="str">
        <f t="shared" si="102"/>
        <v>In Casa #1250</v>
      </c>
      <c r="D1253" t="str">
        <f t="shared" si="103"/>
        <v>COR22D1250</v>
      </c>
      <c r="E1253" s="56" t="s">
        <v>207</v>
      </c>
      <c r="F1253" s="20">
        <v>1000</v>
      </c>
      <c r="G1253" s="63" t="s">
        <v>201</v>
      </c>
      <c r="H1253" s="23" t="s">
        <v>157</v>
      </c>
      <c r="J1253" s="57" t="s">
        <v>192</v>
      </c>
      <c r="K1253" s="22" t="s">
        <v>193</v>
      </c>
      <c r="L1253" s="57" t="s">
        <v>158</v>
      </c>
      <c r="M1253" s="22">
        <v>1</v>
      </c>
      <c r="V1253" s="57" t="s">
        <v>194</v>
      </c>
      <c r="AW1253" s="22"/>
      <c r="AX1253" s="20" t="s">
        <v>23</v>
      </c>
      <c r="AY1253" s="20">
        <v>10</v>
      </c>
      <c r="AZ1253" s="20" t="s">
        <v>24</v>
      </c>
      <c r="BA1253" s="20">
        <v>90</v>
      </c>
      <c r="BD1253" s="14"/>
      <c r="BJ1253" t="s">
        <v>171</v>
      </c>
      <c r="BK1253" t="s">
        <v>166</v>
      </c>
      <c r="BN1253" s="36">
        <v>299</v>
      </c>
      <c r="BO1253" s="36">
        <v>299</v>
      </c>
      <c r="BP1253">
        <f t="shared" si="100"/>
        <v>408</v>
      </c>
      <c r="BR1253" s="38">
        <v>44733</v>
      </c>
      <c r="BS1253" s="20" t="s">
        <v>167</v>
      </c>
      <c r="BT1253" s="20" t="str">
        <f t="shared" si="99"/>
        <v>InCasa_COR22D1250</v>
      </c>
    </row>
    <row r="1254" spans="2:72" x14ac:dyDescent="0.25">
      <c r="B1254" s="20">
        <f t="shared" si="101"/>
        <v>1251</v>
      </c>
      <c r="C1254" s="22" t="str">
        <f t="shared" si="102"/>
        <v>In Casa #1251</v>
      </c>
      <c r="D1254" t="str">
        <f t="shared" si="103"/>
        <v>COR22D1251</v>
      </c>
      <c r="E1254" s="56" t="s">
        <v>207</v>
      </c>
      <c r="F1254" s="20">
        <v>1000</v>
      </c>
      <c r="G1254" s="63" t="s">
        <v>201</v>
      </c>
      <c r="H1254" s="23" t="s">
        <v>157</v>
      </c>
      <c r="J1254" s="57" t="s">
        <v>192</v>
      </c>
      <c r="K1254" s="22" t="s">
        <v>193</v>
      </c>
      <c r="L1254" s="57" t="s">
        <v>158</v>
      </c>
      <c r="M1254" s="22">
        <v>1</v>
      </c>
      <c r="V1254" s="57" t="s">
        <v>194</v>
      </c>
      <c r="AW1254" s="22"/>
      <c r="AX1254" s="20" t="s">
        <v>23</v>
      </c>
      <c r="AY1254" s="20">
        <v>10</v>
      </c>
      <c r="AZ1254" s="20" t="s">
        <v>24</v>
      </c>
      <c r="BA1254" s="20">
        <v>90</v>
      </c>
      <c r="BD1254" s="14"/>
      <c r="BJ1254" t="s">
        <v>171</v>
      </c>
      <c r="BK1254" t="s">
        <v>166</v>
      </c>
      <c r="BN1254" s="36">
        <v>299</v>
      </c>
      <c r="BO1254" s="36">
        <v>299</v>
      </c>
      <c r="BP1254">
        <f t="shared" si="100"/>
        <v>408</v>
      </c>
      <c r="BR1254" s="38">
        <v>44733</v>
      </c>
      <c r="BS1254" s="20" t="s">
        <v>167</v>
      </c>
      <c r="BT1254" s="20" t="str">
        <f t="shared" si="99"/>
        <v>InCasa_COR22D1251</v>
      </c>
    </row>
    <row r="1255" spans="2:72" x14ac:dyDescent="0.25">
      <c r="B1255" s="20">
        <f t="shared" si="101"/>
        <v>1252</v>
      </c>
      <c r="C1255" s="22" t="str">
        <f t="shared" si="102"/>
        <v>In Casa #1252</v>
      </c>
      <c r="D1255" t="str">
        <f t="shared" si="103"/>
        <v>COR22D1252</v>
      </c>
      <c r="E1255" s="56" t="s">
        <v>207</v>
      </c>
      <c r="F1255" s="20">
        <v>1000</v>
      </c>
      <c r="G1255" s="63" t="s">
        <v>201</v>
      </c>
      <c r="H1255" s="23" t="s">
        <v>157</v>
      </c>
      <c r="J1255" s="57" t="s">
        <v>192</v>
      </c>
      <c r="K1255" s="22" t="s">
        <v>193</v>
      </c>
      <c r="L1255" s="57" t="s">
        <v>158</v>
      </c>
      <c r="M1255" s="22">
        <v>1</v>
      </c>
      <c r="V1255" s="57" t="s">
        <v>194</v>
      </c>
      <c r="AW1255" s="22"/>
      <c r="AX1255" s="20" t="s">
        <v>23</v>
      </c>
      <c r="AY1255" s="20">
        <v>10</v>
      </c>
      <c r="AZ1255" s="20" t="s">
        <v>24</v>
      </c>
      <c r="BA1255" s="20">
        <v>90</v>
      </c>
      <c r="BD1255" s="14"/>
      <c r="BJ1255" t="s">
        <v>171</v>
      </c>
      <c r="BK1255" t="s">
        <v>166</v>
      </c>
      <c r="BN1255" s="36">
        <v>299</v>
      </c>
      <c r="BO1255" s="36">
        <v>299</v>
      </c>
      <c r="BP1255">
        <f t="shared" si="100"/>
        <v>408</v>
      </c>
      <c r="BR1255" s="38">
        <v>44733</v>
      </c>
      <c r="BS1255" s="20" t="s">
        <v>167</v>
      </c>
      <c r="BT1255" s="20" t="str">
        <f t="shared" si="99"/>
        <v>InCasa_COR22D1252</v>
      </c>
    </row>
    <row r="1256" spans="2:72" x14ac:dyDescent="0.25">
      <c r="B1256" s="20">
        <f t="shared" si="101"/>
        <v>1253</v>
      </c>
      <c r="C1256" s="22" t="str">
        <f t="shared" si="102"/>
        <v>In Casa #1253</v>
      </c>
      <c r="D1256" t="str">
        <f t="shared" si="103"/>
        <v>COR22D1253</v>
      </c>
      <c r="E1256" s="56" t="s">
        <v>207</v>
      </c>
      <c r="F1256" s="20">
        <v>1000</v>
      </c>
      <c r="G1256" s="63" t="s">
        <v>201</v>
      </c>
      <c r="H1256" s="23" t="s">
        <v>157</v>
      </c>
      <c r="J1256" s="57" t="s">
        <v>192</v>
      </c>
      <c r="K1256" s="22" t="s">
        <v>193</v>
      </c>
      <c r="L1256" s="57" t="s">
        <v>158</v>
      </c>
      <c r="M1256" s="22">
        <v>1</v>
      </c>
      <c r="V1256" s="57" t="s">
        <v>194</v>
      </c>
      <c r="AW1256" s="22"/>
      <c r="AX1256" s="20" t="s">
        <v>23</v>
      </c>
      <c r="AY1256" s="20">
        <v>10</v>
      </c>
      <c r="AZ1256" s="20" t="s">
        <v>24</v>
      </c>
      <c r="BA1256" s="20">
        <v>90</v>
      </c>
      <c r="BD1256" s="14"/>
      <c r="BJ1256" t="s">
        <v>171</v>
      </c>
      <c r="BK1256" t="s">
        <v>166</v>
      </c>
      <c r="BN1256" s="36">
        <v>299</v>
      </c>
      <c r="BO1256" s="36">
        <v>299</v>
      </c>
      <c r="BP1256">
        <f t="shared" si="100"/>
        <v>408</v>
      </c>
      <c r="BR1256" s="38">
        <v>44733</v>
      </c>
      <c r="BS1256" s="20" t="s">
        <v>167</v>
      </c>
      <c r="BT1256" s="20" t="str">
        <f t="shared" si="99"/>
        <v>InCasa_COR22D1253</v>
      </c>
    </row>
    <row r="1257" spans="2:72" x14ac:dyDescent="0.25">
      <c r="B1257" s="20">
        <f t="shared" si="101"/>
        <v>1254</v>
      </c>
      <c r="C1257" s="22" t="str">
        <f t="shared" si="102"/>
        <v>In Casa #1254</v>
      </c>
      <c r="D1257" t="str">
        <f t="shared" si="103"/>
        <v>COR22D1254</v>
      </c>
      <c r="E1257" s="56" t="s">
        <v>207</v>
      </c>
      <c r="F1257" s="20">
        <v>1000</v>
      </c>
      <c r="G1257" s="63" t="s">
        <v>201</v>
      </c>
      <c r="H1257" s="23" t="s">
        <v>157</v>
      </c>
      <c r="J1257" s="57" t="s">
        <v>192</v>
      </c>
      <c r="K1257" s="22" t="s">
        <v>193</v>
      </c>
      <c r="L1257" s="57" t="s">
        <v>158</v>
      </c>
      <c r="M1257" s="22">
        <v>1</v>
      </c>
      <c r="V1257" s="57" t="s">
        <v>194</v>
      </c>
      <c r="AW1257" s="22"/>
      <c r="AX1257" s="20" t="s">
        <v>23</v>
      </c>
      <c r="AY1257" s="20">
        <v>10</v>
      </c>
      <c r="AZ1257" s="20" t="s">
        <v>24</v>
      </c>
      <c r="BA1257" s="20">
        <v>90</v>
      </c>
      <c r="BD1257" s="14"/>
      <c r="BJ1257" t="s">
        <v>171</v>
      </c>
      <c r="BK1257" t="s">
        <v>166</v>
      </c>
      <c r="BN1257" s="36">
        <v>299</v>
      </c>
      <c r="BO1257" s="36">
        <v>299</v>
      </c>
      <c r="BP1257">
        <f t="shared" si="100"/>
        <v>408</v>
      </c>
      <c r="BR1257" s="38">
        <v>44733</v>
      </c>
      <c r="BS1257" s="20" t="s">
        <v>167</v>
      </c>
      <c r="BT1257" s="20" t="str">
        <f t="shared" si="99"/>
        <v>InCasa_COR22D1254</v>
      </c>
    </row>
    <row r="1258" spans="2:72" x14ac:dyDescent="0.25">
      <c r="B1258" s="20">
        <f t="shared" si="101"/>
        <v>1255</v>
      </c>
      <c r="C1258" s="22" t="str">
        <f t="shared" si="102"/>
        <v>In Casa #1255</v>
      </c>
      <c r="D1258" t="str">
        <f t="shared" si="103"/>
        <v>COR22D1255</v>
      </c>
      <c r="E1258" s="56" t="s">
        <v>207</v>
      </c>
      <c r="F1258" s="20">
        <v>1000</v>
      </c>
      <c r="G1258" s="63" t="s">
        <v>201</v>
      </c>
      <c r="H1258" s="23" t="s">
        <v>157</v>
      </c>
      <c r="J1258" s="57" t="s">
        <v>192</v>
      </c>
      <c r="K1258" s="22" t="s">
        <v>193</v>
      </c>
      <c r="L1258" s="57" t="s">
        <v>158</v>
      </c>
      <c r="M1258" s="22">
        <v>1</v>
      </c>
      <c r="V1258" s="57" t="s">
        <v>194</v>
      </c>
      <c r="AW1258" s="22"/>
      <c r="AX1258" s="20" t="s">
        <v>23</v>
      </c>
      <c r="AY1258" s="20">
        <v>10</v>
      </c>
      <c r="AZ1258" s="20" t="s">
        <v>24</v>
      </c>
      <c r="BA1258" s="20">
        <v>90</v>
      </c>
      <c r="BD1258" s="14"/>
      <c r="BJ1258" t="s">
        <v>171</v>
      </c>
      <c r="BK1258" t="s">
        <v>166</v>
      </c>
      <c r="BN1258" s="36">
        <v>299</v>
      </c>
      <c r="BO1258" s="36">
        <v>299</v>
      </c>
      <c r="BP1258">
        <f t="shared" si="100"/>
        <v>408</v>
      </c>
      <c r="BR1258" s="38">
        <v>44733</v>
      </c>
      <c r="BS1258" s="20" t="s">
        <v>167</v>
      </c>
      <c r="BT1258" s="20" t="str">
        <f t="shared" si="99"/>
        <v>InCasa_COR22D1255</v>
      </c>
    </row>
    <row r="1259" spans="2:72" x14ac:dyDescent="0.25">
      <c r="B1259" s="20">
        <f t="shared" si="101"/>
        <v>1256</v>
      </c>
      <c r="C1259" s="22" t="str">
        <f t="shared" si="102"/>
        <v>In Casa #1256</v>
      </c>
      <c r="D1259" t="str">
        <f t="shared" si="103"/>
        <v>COR22D1256</v>
      </c>
      <c r="E1259" s="56" t="s">
        <v>207</v>
      </c>
      <c r="F1259" s="20">
        <v>1000</v>
      </c>
      <c r="G1259" s="63" t="s">
        <v>201</v>
      </c>
      <c r="H1259" s="23" t="s">
        <v>157</v>
      </c>
      <c r="J1259" s="57" t="s">
        <v>192</v>
      </c>
      <c r="K1259" s="22" t="s">
        <v>193</v>
      </c>
      <c r="L1259" s="57" t="s">
        <v>158</v>
      </c>
      <c r="M1259" s="22">
        <v>1</v>
      </c>
      <c r="V1259" s="57" t="s">
        <v>194</v>
      </c>
      <c r="AW1259" s="22"/>
      <c r="AX1259" s="20" t="s">
        <v>23</v>
      </c>
      <c r="AY1259" s="20">
        <v>10</v>
      </c>
      <c r="AZ1259" s="20" t="s">
        <v>24</v>
      </c>
      <c r="BA1259" s="20">
        <v>90</v>
      </c>
      <c r="BD1259" s="14"/>
      <c r="BJ1259" t="s">
        <v>171</v>
      </c>
      <c r="BK1259" t="s">
        <v>166</v>
      </c>
      <c r="BN1259" s="36">
        <v>299</v>
      </c>
      <c r="BO1259" s="36">
        <v>299</v>
      </c>
      <c r="BP1259">
        <f t="shared" si="100"/>
        <v>408</v>
      </c>
      <c r="BR1259" s="38">
        <v>44733</v>
      </c>
      <c r="BS1259" s="20" t="s">
        <v>167</v>
      </c>
      <c r="BT1259" s="20" t="str">
        <f t="shared" si="99"/>
        <v>InCasa_COR22D1256</v>
      </c>
    </row>
    <row r="1260" spans="2:72" x14ac:dyDescent="0.25">
      <c r="B1260" s="20">
        <f t="shared" si="101"/>
        <v>1257</v>
      </c>
      <c r="C1260" s="22" t="str">
        <f t="shared" si="102"/>
        <v>In Casa #1257</v>
      </c>
      <c r="D1260" t="str">
        <f t="shared" si="103"/>
        <v>COR22D1257</v>
      </c>
      <c r="E1260" s="56" t="s">
        <v>207</v>
      </c>
      <c r="F1260" s="20">
        <v>1000</v>
      </c>
      <c r="G1260" s="63" t="s">
        <v>201</v>
      </c>
      <c r="H1260" s="23" t="s">
        <v>157</v>
      </c>
      <c r="J1260" s="57" t="s">
        <v>192</v>
      </c>
      <c r="K1260" s="22" t="s">
        <v>193</v>
      </c>
      <c r="L1260" s="57" t="s">
        <v>158</v>
      </c>
      <c r="M1260" s="22">
        <v>1</v>
      </c>
      <c r="V1260" s="57" t="s">
        <v>194</v>
      </c>
      <c r="AW1260" s="22"/>
      <c r="AX1260" s="20" t="s">
        <v>23</v>
      </c>
      <c r="AY1260" s="20">
        <v>10</v>
      </c>
      <c r="AZ1260" s="20" t="s">
        <v>24</v>
      </c>
      <c r="BA1260" s="20">
        <v>90</v>
      </c>
      <c r="BD1260" s="14"/>
      <c r="BJ1260" t="s">
        <v>171</v>
      </c>
      <c r="BK1260" t="s">
        <v>166</v>
      </c>
      <c r="BN1260" s="36">
        <v>299</v>
      </c>
      <c r="BO1260" s="36">
        <v>299</v>
      </c>
      <c r="BP1260">
        <f t="shared" si="100"/>
        <v>408</v>
      </c>
      <c r="BR1260" s="38">
        <v>44733</v>
      </c>
      <c r="BS1260" s="20" t="s">
        <v>167</v>
      </c>
      <c r="BT1260" s="20" t="str">
        <f t="shared" si="99"/>
        <v>InCasa_COR22D1257</v>
      </c>
    </row>
    <row r="1261" spans="2:72" x14ac:dyDescent="0.25">
      <c r="B1261" s="20">
        <f t="shared" si="101"/>
        <v>1258</v>
      </c>
      <c r="C1261" s="22" t="str">
        <f t="shared" si="102"/>
        <v>In Casa #1258</v>
      </c>
      <c r="D1261" t="str">
        <f t="shared" si="103"/>
        <v>COR22D1258</v>
      </c>
      <c r="E1261" s="56" t="s">
        <v>207</v>
      </c>
      <c r="F1261" s="20">
        <v>1000</v>
      </c>
      <c r="G1261" s="63" t="s">
        <v>201</v>
      </c>
      <c r="H1261" s="23" t="s">
        <v>157</v>
      </c>
      <c r="J1261" s="57" t="s">
        <v>192</v>
      </c>
      <c r="K1261" s="22" t="s">
        <v>193</v>
      </c>
      <c r="L1261" s="57" t="s">
        <v>158</v>
      </c>
      <c r="M1261" s="22">
        <v>1</v>
      </c>
      <c r="V1261" s="57" t="s">
        <v>194</v>
      </c>
      <c r="AW1261" s="22"/>
      <c r="AX1261" s="20" t="s">
        <v>23</v>
      </c>
      <c r="AY1261" s="20">
        <v>10</v>
      </c>
      <c r="AZ1261" s="20" t="s">
        <v>24</v>
      </c>
      <c r="BA1261" s="20">
        <v>90</v>
      </c>
      <c r="BD1261" s="14"/>
      <c r="BJ1261" t="s">
        <v>171</v>
      </c>
      <c r="BK1261" t="s">
        <v>166</v>
      </c>
      <c r="BN1261" s="36">
        <v>299</v>
      </c>
      <c r="BO1261" s="36">
        <v>299</v>
      </c>
      <c r="BP1261">
        <f t="shared" si="100"/>
        <v>408</v>
      </c>
      <c r="BR1261" s="38">
        <v>44733</v>
      </c>
      <c r="BS1261" s="20" t="s">
        <v>167</v>
      </c>
      <c r="BT1261" s="20" t="str">
        <f t="shared" si="99"/>
        <v>InCasa_COR22D1258</v>
      </c>
    </row>
    <row r="1262" spans="2:72" x14ac:dyDescent="0.25">
      <c r="B1262" s="20">
        <f t="shared" si="101"/>
        <v>1259</v>
      </c>
      <c r="C1262" s="22" t="str">
        <f t="shared" si="102"/>
        <v>In Casa #1259</v>
      </c>
      <c r="D1262" t="str">
        <f t="shared" si="103"/>
        <v>COR22D1259</v>
      </c>
      <c r="E1262" s="56" t="s">
        <v>207</v>
      </c>
      <c r="F1262" s="20">
        <v>1000</v>
      </c>
      <c r="G1262" s="63" t="s">
        <v>201</v>
      </c>
      <c r="H1262" s="23" t="s">
        <v>157</v>
      </c>
      <c r="J1262" s="57" t="s">
        <v>192</v>
      </c>
      <c r="K1262" s="22" t="s">
        <v>193</v>
      </c>
      <c r="L1262" s="57" t="s">
        <v>158</v>
      </c>
      <c r="M1262" s="22">
        <v>1</v>
      </c>
      <c r="V1262" s="57" t="s">
        <v>194</v>
      </c>
      <c r="AW1262" s="22"/>
      <c r="AX1262" s="20" t="s">
        <v>23</v>
      </c>
      <c r="AY1262" s="20">
        <v>10</v>
      </c>
      <c r="AZ1262" s="20" t="s">
        <v>24</v>
      </c>
      <c r="BA1262" s="20">
        <v>90</v>
      </c>
      <c r="BD1262" s="14"/>
      <c r="BJ1262" t="s">
        <v>171</v>
      </c>
      <c r="BK1262" t="s">
        <v>166</v>
      </c>
      <c r="BN1262" s="36">
        <v>299</v>
      </c>
      <c r="BO1262" s="36">
        <v>299</v>
      </c>
      <c r="BP1262">
        <f t="shared" si="100"/>
        <v>408</v>
      </c>
      <c r="BR1262" s="38">
        <v>44733</v>
      </c>
      <c r="BS1262" s="20" t="s">
        <v>167</v>
      </c>
      <c r="BT1262" s="20" t="str">
        <f t="shared" si="99"/>
        <v>InCasa_COR22D1259</v>
      </c>
    </row>
    <row r="1263" spans="2:72" x14ac:dyDescent="0.25">
      <c r="B1263" s="20">
        <f t="shared" si="101"/>
        <v>1260</v>
      </c>
      <c r="C1263" s="22" t="str">
        <f t="shared" si="102"/>
        <v>In Casa #1260</v>
      </c>
      <c r="D1263" t="str">
        <f t="shared" si="103"/>
        <v>COR22D1260</v>
      </c>
      <c r="E1263" s="56" t="s">
        <v>207</v>
      </c>
      <c r="F1263" s="20">
        <v>1000</v>
      </c>
      <c r="G1263" s="63" t="s">
        <v>201</v>
      </c>
      <c r="H1263" s="23" t="s">
        <v>157</v>
      </c>
      <c r="J1263" s="57" t="s">
        <v>192</v>
      </c>
      <c r="K1263" s="22" t="s">
        <v>193</v>
      </c>
      <c r="L1263" s="57" t="s">
        <v>158</v>
      </c>
      <c r="M1263" s="22">
        <v>1</v>
      </c>
      <c r="V1263" s="57" t="s">
        <v>194</v>
      </c>
      <c r="AW1263" s="22"/>
      <c r="AX1263" s="20" t="s">
        <v>23</v>
      </c>
      <c r="AY1263" s="20">
        <v>10</v>
      </c>
      <c r="AZ1263" s="20" t="s">
        <v>24</v>
      </c>
      <c r="BA1263" s="20">
        <v>90</v>
      </c>
      <c r="BD1263" s="14"/>
      <c r="BJ1263" t="s">
        <v>171</v>
      </c>
      <c r="BK1263" t="s">
        <v>166</v>
      </c>
      <c r="BN1263" s="36">
        <v>299</v>
      </c>
      <c r="BO1263" s="36">
        <v>299</v>
      </c>
      <c r="BP1263">
        <f t="shared" si="100"/>
        <v>408</v>
      </c>
      <c r="BR1263" s="38">
        <v>44733</v>
      </c>
      <c r="BS1263" s="20" t="s">
        <v>167</v>
      </c>
      <c r="BT1263" s="20" t="str">
        <f t="shared" si="99"/>
        <v>InCasa_COR22D1260</v>
      </c>
    </row>
    <row r="1264" spans="2:72" x14ac:dyDescent="0.25">
      <c r="B1264" s="20">
        <f t="shared" si="101"/>
        <v>1261</v>
      </c>
      <c r="C1264" s="22" t="str">
        <f t="shared" si="102"/>
        <v>In Casa #1261</v>
      </c>
      <c r="D1264" t="str">
        <f t="shared" si="103"/>
        <v>COR22D1261</v>
      </c>
      <c r="E1264" s="56" t="s">
        <v>207</v>
      </c>
      <c r="F1264" s="20">
        <v>1000</v>
      </c>
      <c r="G1264" s="63" t="s">
        <v>201</v>
      </c>
      <c r="H1264" s="23" t="s">
        <v>157</v>
      </c>
      <c r="J1264" s="57" t="s">
        <v>192</v>
      </c>
      <c r="K1264" s="22" t="s">
        <v>193</v>
      </c>
      <c r="L1264" s="57" t="s">
        <v>158</v>
      </c>
      <c r="M1264" s="22">
        <v>1</v>
      </c>
      <c r="V1264" s="57" t="s">
        <v>194</v>
      </c>
      <c r="AW1264" s="22"/>
      <c r="AX1264" s="20" t="s">
        <v>23</v>
      </c>
      <c r="AY1264" s="20">
        <v>10</v>
      </c>
      <c r="AZ1264" s="20" t="s">
        <v>24</v>
      </c>
      <c r="BA1264" s="20">
        <v>90</v>
      </c>
      <c r="BD1264" s="14"/>
      <c r="BJ1264" t="s">
        <v>171</v>
      </c>
      <c r="BK1264" t="s">
        <v>166</v>
      </c>
      <c r="BN1264" s="36">
        <v>299</v>
      </c>
      <c r="BO1264" s="36">
        <v>299</v>
      </c>
      <c r="BP1264">
        <f t="shared" si="100"/>
        <v>408</v>
      </c>
      <c r="BR1264" s="38">
        <v>44733</v>
      </c>
      <c r="BS1264" s="20" t="s">
        <v>167</v>
      </c>
      <c r="BT1264" s="20" t="str">
        <f t="shared" si="99"/>
        <v>InCasa_COR22D1261</v>
      </c>
    </row>
    <row r="1265" spans="2:72" x14ac:dyDescent="0.25">
      <c r="B1265" s="20">
        <f t="shared" si="101"/>
        <v>1262</v>
      </c>
      <c r="C1265" s="22" t="str">
        <f t="shared" si="102"/>
        <v>In Casa #1262</v>
      </c>
      <c r="D1265" t="str">
        <f t="shared" si="103"/>
        <v>COR22D1262</v>
      </c>
      <c r="E1265" s="56" t="s">
        <v>207</v>
      </c>
      <c r="F1265" s="20">
        <v>1000</v>
      </c>
      <c r="G1265" s="63" t="s">
        <v>201</v>
      </c>
      <c r="H1265" s="23" t="s">
        <v>157</v>
      </c>
      <c r="J1265" s="57" t="s">
        <v>192</v>
      </c>
      <c r="K1265" s="22" t="s">
        <v>193</v>
      </c>
      <c r="L1265" s="57" t="s">
        <v>158</v>
      </c>
      <c r="M1265" s="22">
        <v>1</v>
      </c>
      <c r="V1265" s="57" t="s">
        <v>194</v>
      </c>
      <c r="AW1265" s="22"/>
      <c r="AX1265" s="20" t="s">
        <v>23</v>
      </c>
      <c r="AY1265" s="20">
        <v>10</v>
      </c>
      <c r="AZ1265" s="20" t="s">
        <v>24</v>
      </c>
      <c r="BA1265" s="20">
        <v>90</v>
      </c>
      <c r="BD1265" s="14"/>
      <c r="BJ1265" t="s">
        <v>171</v>
      </c>
      <c r="BK1265" t="s">
        <v>166</v>
      </c>
      <c r="BN1265" s="36">
        <v>299</v>
      </c>
      <c r="BO1265" s="36">
        <v>299</v>
      </c>
      <c r="BP1265">
        <f t="shared" si="100"/>
        <v>408</v>
      </c>
      <c r="BR1265" s="38">
        <v>44733</v>
      </c>
      <c r="BS1265" s="20" t="s">
        <v>167</v>
      </c>
      <c r="BT1265" s="20" t="str">
        <f t="shared" si="99"/>
        <v>InCasa_COR22D1262</v>
      </c>
    </row>
    <row r="1266" spans="2:72" x14ac:dyDescent="0.25">
      <c r="B1266" s="20">
        <f t="shared" si="101"/>
        <v>1263</v>
      </c>
      <c r="C1266" s="22" t="str">
        <f t="shared" si="102"/>
        <v>In Casa #1263</v>
      </c>
      <c r="D1266" t="str">
        <f t="shared" si="103"/>
        <v>COR22D1263</v>
      </c>
      <c r="E1266" s="56" t="s">
        <v>207</v>
      </c>
      <c r="F1266" s="20">
        <v>1000</v>
      </c>
      <c r="G1266" s="63" t="s">
        <v>201</v>
      </c>
      <c r="H1266" s="23" t="s">
        <v>157</v>
      </c>
      <c r="J1266" s="57" t="s">
        <v>192</v>
      </c>
      <c r="K1266" s="22" t="s">
        <v>193</v>
      </c>
      <c r="L1266" s="57" t="s">
        <v>158</v>
      </c>
      <c r="M1266" s="22">
        <v>1</v>
      </c>
      <c r="V1266" s="57" t="s">
        <v>194</v>
      </c>
      <c r="AW1266" s="22"/>
      <c r="AX1266" s="20" t="s">
        <v>23</v>
      </c>
      <c r="AY1266" s="20">
        <v>10</v>
      </c>
      <c r="AZ1266" s="20" t="s">
        <v>24</v>
      </c>
      <c r="BA1266" s="20">
        <v>90</v>
      </c>
      <c r="BD1266" s="14"/>
      <c r="BJ1266" t="s">
        <v>171</v>
      </c>
      <c r="BK1266" t="s">
        <v>166</v>
      </c>
      <c r="BN1266" s="36">
        <v>299</v>
      </c>
      <c r="BO1266" s="36">
        <v>299</v>
      </c>
      <c r="BP1266">
        <f t="shared" si="100"/>
        <v>408</v>
      </c>
      <c r="BR1266" s="38">
        <v>44733</v>
      </c>
      <c r="BS1266" s="20" t="s">
        <v>167</v>
      </c>
      <c r="BT1266" s="20" t="str">
        <f t="shared" si="99"/>
        <v>InCasa_COR22D1263</v>
      </c>
    </row>
    <row r="1267" spans="2:72" x14ac:dyDescent="0.25">
      <c r="B1267" s="20">
        <f t="shared" si="101"/>
        <v>1264</v>
      </c>
      <c r="C1267" s="22" t="str">
        <f t="shared" si="102"/>
        <v>In Casa #1264</v>
      </c>
      <c r="D1267" t="str">
        <f t="shared" si="103"/>
        <v>COR22D1264</v>
      </c>
      <c r="E1267" s="56" t="s">
        <v>207</v>
      </c>
      <c r="F1267" s="20">
        <v>1000</v>
      </c>
      <c r="G1267" s="63" t="s">
        <v>201</v>
      </c>
      <c r="H1267" s="23" t="s">
        <v>157</v>
      </c>
      <c r="J1267" s="57" t="s">
        <v>192</v>
      </c>
      <c r="K1267" s="22" t="s">
        <v>193</v>
      </c>
      <c r="L1267" s="57" t="s">
        <v>158</v>
      </c>
      <c r="M1267" s="22">
        <v>1</v>
      </c>
      <c r="V1267" s="57" t="s">
        <v>194</v>
      </c>
      <c r="AW1267" s="22"/>
      <c r="AX1267" s="20" t="s">
        <v>23</v>
      </c>
      <c r="AY1267" s="20">
        <v>10</v>
      </c>
      <c r="AZ1267" s="20" t="s">
        <v>24</v>
      </c>
      <c r="BA1267" s="20">
        <v>90</v>
      </c>
      <c r="BD1267" s="14"/>
      <c r="BJ1267" t="s">
        <v>171</v>
      </c>
      <c r="BK1267" t="s">
        <v>166</v>
      </c>
      <c r="BN1267" s="36">
        <v>299</v>
      </c>
      <c r="BO1267" s="36">
        <v>299</v>
      </c>
      <c r="BP1267">
        <f t="shared" si="100"/>
        <v>408</v>
      </c>
      <c r="BR1267" s="38">
        <v>44733</v>
      </c>
      <c r="BS1267" s="20" t="s">
        <v>167</v>
      </c>
      <c r="BT1267" s="20" t="str">
        <f t="shared" si="99"/>
        <v>InCasa_COR22D1264</v>
      </c>
    </row>
    <row r="1268" spans="2:72" x14ac:dyDescent="0.25">
      <c r="B1268" s="20">
        <f t="shared" si="101"/>
        <v>1265</v>
      </c>
      <c r="C1268" s="22" t="str">
        <f t="shared" si="102"/>
        <v>In Casa #1265</v>
      </c>
      <c r="D1268" t="str">
        <f t="shared" si="103"/>
        <v>COR22D1265</v>
      </c>
      <c r="E1268" s="56" t="s">
        <v>207</v>
      </c>
      <c r="F1268" s="20">
        <v>1000</v>
      </c>
      <c r="G1268" s="63" t="s">
        <v>201</v>
      </c>
      <c r="H1268" s="23" t="s">
        <v>157</v>
      </c>
      <c r="J1268" s="57" t="s">
        <v>192</v>
      </c>
      <c r="K1268" s="22" t="s">
        <v>193</v>
      </c>
      <c r="L1268" s="57" t="s">
        <v>158</v>
      </c>
      <c r="M1268" s="22">
        <v>1</v>
      </c>
      <c r="V1268" s="57" t="s">
        <v>194</v>
      </c>
      <c r="AW1268" s="22"/>
      <c r="AX1268" s="20" t="s">
        <v>23</v>
      </c>
      <c r="AY1268" s="20">
        <v>10</v>
      </c>
      <c r="AZ1268" s="20" t="s">
        <v>24</v>
      </c>
      <c r="BA1268" s="20">
        <v>90</v>
      </c>
      <c r="BD1268" s="14"/>
      <c r="BJ1268" t="s">
        <v>171</v>
      </c>
      <c r="BK1268" t="s">
        <v>166</v>
      </c>
      <c r="BN1268" s="36">
        <v>299</v>
      </c>
      <c r="BO1268" s="36">
        <v>299</v>
      </c>
      <c r="BP1268">
        <f t="shared" si="100"/>
        <v>408</v>
      </c>
      <c r="BR1268" s="38">
        <v>44733</v>
      </c>
      <c r="BS1268" s="20" t="s">
        <v>167</v>
      </c>
      <c r="BT1268" s="20" t="str">
        <f t="shared" si="99"/>
        <v>InCasa_COR22D1265</v>
      </c>
    </row>
    <row r="1269" spans="2:72" x14ac:dyDescent="0.25">
      <c r="B1269" s="20">
        <f t="shared" si="101"/>
        <v>1266</v>
      </c>
      <c r="C1269" s="22" t="str">
        <f t="shared" si="102"/>
        <v>In Casa #1266</v>
      </c>
      <c r="D1269" t="str">
        <f t="shared" si="103"/>
        <v>COR22D1266</v>
      </c>
      <c r="E1269" s="56" t="s">
        <v>207</v>
      </c>
      <c r="F1269" s="20">
        <v>1000</v>
      </c>
      <c r="G1269" s="63" t="s">
        <v>201</v>
      </c>
      <c r="H1269" s="23" t="s">
        <v>157</v>
      </c>
      <c r="J1269" s="57" t="s">
        <v>192</v>
      </c>
      <c r="K1269" s="22" t="s">
        <v>193</v>
      </c>
      <c r="L1269" s="57" t="s">
        <v>158</v>
      </c>
      <c r="M1269" s="22">
        <v>1</v>
      </c>
      <c r="V1269" s="57" t="s">
        <v>194</v>
      </c>
      <c r="AW1269" s="22"/>
      <c r="AX1269" s="20" t="s">
        <v>23</v>
      </c>
      <c r="AY1269" s="20">
        <v>10</v>
      </c>
      <c r="AZ1269" s="20" t="s">
        <v>24</v>
      </c>
      <c r="BA1269" s="20">
        <v>90</v>
      </c>
      <c r="BD1269" s="14"/>
      <c r="BJ1269" t="s">
        <v>171</v>
      </c>
      <c r="BK1269" t="s">
        <v>166</v>
      </c>
      <c r="BN1269" s="36">
        <v>299</v>
      </c>
      <c r="BO1269" s="36">
        <v>299</v>
      </c>
      <c r="BP1269">
        <f t="shared" si="100"/>
        <v>408</v>
      </c>
      <c r="BR1269" s="38">
        <v>44733</v>
      </c>
      <c r="BS1269" s="20" t="s">
        <v>167</v>
      </c>
      <c r="BT1269" s="20" t="str">
        <f t="shared" si="99"/>
        <v>InCasa_COR22D1266</v>
      </c>
    </row>
    <row r="1270" spans="2:72" x14ac:dyDescent="0.25">
      <c r="B1270" s="20">
        <f t="shared" si="101"/>
        <v>1267</v>
      </c>
      <c r="C1270" s="22" t="str">
        <f t="shared" si="102"/>
        <v>In Casa #1267</v>
      </c>
      <c r="D1270" t="str">
        <f t="shared" si="103"/>
        <v>COR22D1267</v>
      </c>
      <c r="E1270" s="56" t="s">
        <v>207</v>
      </c>
      <c r="F1270" s="20">
        <v>1000</v>
      </c>
      <c r="G1270" s="63" t="s">
        <v>201</v>
      </c>
      <c r="H1270" s="23" t="s">
        <v>157</v>
      </c>
      <c r="J1270" s="57" t="s">
        <v>192</v>
      </c>
      <c r="K1270" s="22" t="s">
        <v>193</v>
      </c>
      <c r="L1270" s="57" t="s">
        <v>158</v>
      </c>
      <c r="M1270" s="22">
        <v>1</v>
      </c>
      <c r="V1270" s="57" t="s">
        <v>194</v>
      </c>
      <c r="AW1270" s="22"/>
      <c r="AX1270" s="20" t="s">
        <v>23</v>
      </c>
      <c r="AY1270" s="20">
        <v>10</v>
      </c>
      <c r="AZ1270" s="20" t="s">
        <v>24</v>
      </c>
      <c r="BA1270" s="20">
        <v>90</v>
      </c>
      <c r="BD1270" s="14"/>
      <c r="BJ1270" t="s">
        <v>171</v>
      </c>
      <c r="BK1270" t="s">
        <v>166</v>
      </c>
      <c r="BN1270" s="36">
        <v>299</v>
      </c>
      <c r="BO1270" s="36">
        <v>299</v>
      </c>
      <c r="BP1270">
        <f t="shared" si="100"/>
        <v>408</v>
      </c>
      <c r="BR1270" s="38">
        <v>44733</v>
      </c>
      <c r="BS1270" s="20" t="s">
        <v>167</v>
      </c>
      <c r="BT1270" s="20" t="str">
        <f t="shared" si="99"/>
        <v>InCasa_COR22D1267</v>
      </c>
    </row>
    <row r="1271" spans="2:72" x14ac:dyDescent="0.25">
      <c r="B1271" s="20">
        <f t="shared" si="101"/>
        <v>1268</v>
      </c>
      <c r="C1271" s="22" t="str">
        <f t="shared" si="102"/>
        <v>In Casa #1268</v>
      </c>
      <c r="D1271" t="str">
        <f t="shared" si="103"/>
        <v>COR22D1268</v>
      </c>
      <c r="E1271" s="56" t="s">
        <v>207</v>
      </c>
      <c r="F1271" s="20">
        <v>1000</v>
      </c>
      <c r="G1271" s="63" t="s">
        <v>201</v>
      </c>
      <c r="H1271" s="23" t="s">
        <v>157</v>
      </c>
      <c r="J1271" s="57" t="s">
        <v>192</v>
      </c>
      <c r="K1271" s="22" t="s">
        <v>193</v>
      </c>
      <c r="L1271" s="57" t="s">
        <v>158</v>
      </c>
      <c r="M1271" s="22">
        <v>1</v>
      </c>
      <c r="V1271" s="57" t="s">
        <v>194</v>
      </c>
      <c r="AW1271" s="22"/>
      <c r="AX1271" s="20" t="s">
        <v>23</v>
      </c>
      <c r="AY1271" s="20">
        <v>10</v>
      </c>
      <c r="AZ1271" s="20" t="s">
        <v>24</v>
      </c>
      <c r="BA1271" s="20">
        <v>90</v>
      </c>
      <c r="BD1271" s="14"/>
      <c r="BJ1271" t="s">
        <v>171</v>
      </c>
      <c r="BK1271" t="s">
        <v>166</v>
      </c>
      <c r="BN1271" s="36">
        <v>299</v>
      </c>
      <c r="BO1271" s="36">
        <v>299</v>
      </c>
      <c r="BP1271">
        <f t="shared" si="100"/>
        <v>408</v>
      </c>
      <c r="BR1271" s="38">
        <v>44733</v>
      </c>
      <c r="BS1271" s="20" t="s">
        <v>167</v>
      </c>
      <c r="BT1271" s="20" t="str">
        <f t="shared" si="99"/>
        <v>InCasa_COR22D1268</v>
      </c>
    </row>
    <row r="1272" spans="2:72" x14ac:dyDescent="0.25">
      <c r="B1272" s="20">
        <f t="shared" si="101"/>
        <v>1269</v>
      </c>
      <c r="C1272" s="22" t="str">
        <f t="shared" si="102"/>
        <v>In Casa #1269</v>
      </c>
      <c r="D1272" t="str">
        <f t="shared" si="103"/>
        <v>COR22D1269</v>
      </c>
      <c r="E1272" s="56" t="s">
        <v>207</v>
      </c>
      <c r="F1272" s="20">
        <v>1000</v>
      </c>
      <c r="G1272" s="63" t="s">
        <v>201</v>
      </c>
      <c r="H1272" s="23" t="s">
        <v>157</v>
      </c>
      <c r="J1272" s="57" t="s">
        <v>192</v>
      </c>
      <c r="K1272" s="22" t="s">
        <v>193</v>
      </c>
      <c r="L1272" s="57" t="s">
        <v>158</v>
      </c>
      <c r="M1272" s="22">
        <v>1</v>
      </c>
      <c r="V1272" s="57" t="s">
        <v>194</v>
      </c>
      <c r="AW1272" s="22"/>
      <c r="AX1272" s="20" t="s">
        <v>23</v>
      </c>
      <c r="AY1272" s="20">
        <v>10</v>
      </c>
      <c r="AZ1272" s="20" t="s">
        <v>24</v>
      </c>
      <c r="BA1272" s="20">
        <v>90</v>
      </c>
      <c r="BD1272" s="14"/>
      <c r="BJ1272" t="s">
        <v>171</v>
      </c>
      <c r="BK1272" t="s">
        <v>166</v>
      </c>
      <c r="BN1272" s="36">
        <v>299</v>
      </c>
      <c r="BO1272" s="36">
        <v>299</v>
      </c>
      <c r="BP1272">
        <f t="shared" si="100"/>
        <v>408</v>
      </c>
      <c r="BR1272" s="38">
        <v>44733</v>
      </c>
      <c r="BS1272" s="20" t="s">
        <v>167</v>
      </c>
      <c r="BT1272" s="20" t="str">
        <f t="shared" si="99"/>
        <v>InCasa_COR22D1269</v>
      </c>
    </row>
    <row r="1273" spans="2:72" x14ac:dyDescent="0.25">
      <c r="B1273" s="20">
        <f t="shared" si="101"/>
        <v>1270</v>
      </c>
      <c r="C1273" s="22" t="str">
        <f t="shared" si="102"/>
        <v>In Casa #1270</v>
      </c>
      <c r="D1273" t="str">
        <f t="shared" si="103"/>
        <v>COR22D1270</v>
      </c>
      <c r="E1273" s="56" t="s">
        <v>207</v>
      </c>
      <c r="F1273" s="20">
        <v>1000</v>
      </c>
      <c r="G1273" s="63" t="s">
        <v>201</v>
      </c>
      <c r="H1273" s="23" t="s">
        <v>157</v>
      </c>
      <c r="J1273" s="57" t="s">
        <v>192</v>
      </c>
      <c r="K1273" s="22" t="s">
        <v>193</v>
      </c>
      <c r="L1273" s="57" t="s">
        <v>158</v>
      </c>
      <c r="M1273" s="22">
        <v>1</v>
      </c>
      <c r="V1273" s="57" t="s">
        <v>194</v>
      </c>
      <c r="AW1273" s="22"/>
      <c r="AX1273" s="20" t="s">
        <v>23</v>
      </c>
      <c r="AY1273" s="20">
        <v>10</v>
      </c>
      <c r="AZ1273" s="20" t="s">
        <v>24</v>
      </c>
      <c r="BA1273" s="20">
        <v>90</v>
      </c>
      <c r="BD1273" s="14"/>
      <c r="BJ1273" t="s">
        <v>171</v>
      </c>
      <c r="BK1273" t="s">
        <v>166</v>
      </c>
      <c r="BN1273" s="36">
        <v>299</v>
      </c>
      <c r="BO1273" s="36">
        <v>299</v>
      </c>
      <c r="BP1273">
        <f t="shared" si="100"/>
        <v>408</v>
      </c>
      <c r="BR1273" s="38">
        <v>44733</v>
      </c>
      <c r="BS1273" s="20" t="s">
        <v>167</v>
      </c>
      <c r="BT1273" s="20" t="str">
        <f t="shared" si="99"/>
        <v>InCasa_COR22D1270</v>
      </c>
    </row>
    <row r="1274" spans="2:72" x14ac:dyDescent="0.25">
      <c r="B1274" s="20">
        <f t="shared" si="101"/>
        <v>1271</v>
      </c>
      <c r="C1274" s="22" t="str">
        <f t="shared" si="102"/>
        <v>In Casa #1271</v>
      </c>
      <c r="D1274" t="str">
        <f t="shared" si="103"/>
        <v>COR22D1271</v>
      </c>
      <c r="E1274" s="56" t="s">
        <v>207</v>
      </c>
      <c r="F1274" s="20">
        <v>1000</v>
      </c>
      <c r="G1274" s="63" t="s">
        <v>201</v>
      </c>
      <c r="H1274" s="23" t="s">
        <v>157</v>
      </c>
      <c r="J1274" s="57" t="s">
        <v>192</v>
      </c>
      <c r="K1274" s="22" t="s">
        <v>193</v>
      </c>
      <c r="L1274" s="57" t="s">
        <v>158</v>
      </c>
      <c r="M1274" s="22">
        <v>1</v>
      </c>
      <c r="V1274" s="57" t="s">
        <v>194</v>
      </c>
      <c r="AW1274" s="22"/>
      <c r="AX1274" s="20" t="s">
        <v>23</v>
      </c>
      <c r="AY1274" s="20">
        <v>10</v>
      </c>
      <c r="AZ1274" s="20" t="s">
        <v>24</v>
      </c>
      <c r="BA1274" s="20">
        <v>90</v>
      </c>
      <c r="BD1274" s="14"/>
      <c r="BJ1274" t="s">
        <v>171</v>
      </c>
      <c r="BK1274" t="s">
        <v>166</v>
      </c>
      <c r="BN1274" s="36">
        <v>299</v>
      </c>
      <c r="BO1274" s="36">
        <v>299</v>
      </c>
      <c r="BP1274">
        <f t="shared" si="100"/>
        <v>408</v>
      </c>
      <c r="BR1274" s="38">
        <v>44733</v>
      </c>
      <c r="BS1274" s="20" t="s">
        <v>167</v>
      </c>
      <c r="BT1274" s="20" t="str">
        <f t="shared" si="99"/>
        <v>InCasa_COR22D1271</v>
      </c>
    </row>
    <row r="1275" spans="2:72" x14ac:dyDescent="0.25">
      <c r="B1275" s="20">
        <f t="shared" si="101"/>
        <v>1272</v>
      </c>
      <c r="C1275" s="22" t="str">
        <f t="shared" si="102"/>
        <v>In Casa #1272</v>
      </c>
      <c r="D1275" t="str">
        <f t="shared" si="103"/>
        <v>COR22D1272</v>
      </c>
      <c r="E1275" s="56" t="s">
        <v>207</v>
      </c>
      <c r="F1275" s="20">
        <v>1000</v>
      </c>
      <c r="G1275" s="63" t="s">
        <v>201</v>
      </c>
      <c r="H1275" s="23" t="s">
        <v>157</v>
      </c>
      <c r="J1275" s="57" t="s">
        <v>192</v>
      </c>
      <c r="K1275" s="22" t="s">
        <v>193</v>
      </c>
      <c r="L1275" s="57" t="s">
        <v>158</v>
      </c>
      <c r="M1275" s="22">
        <v>1</v>
      </c>
      <c r="V1275" s="57" t="s">
        <v>194</v>
      </c>
      <c r="AW1275" s="22"/>
      <c r="AX1275" s="20" t="s">
        <v>23</v>
      </c>
      <c r="AY1275" s="20">
        <v>10</v>
      </c>
      <c r="AZ1275" s="20" t="s">
        <v>24</v>
      </c>
      <c r="BA1275" s="20">
        <v>90</v>
      </c>
      <c r="BD1275" s="14"/>
      <c r="BJ1275" t="s">
        <v>171</v>
      </c>
      <c r="BK1275" t="s">
        <v>166</v>
      </c>
      <c r="BN1275" s="36">
        <v>299</v>
      </c>
      <c r="BO1275" s="36">
        <v>299</v>
      </c>
      <c r="BP1275">
        <f t="shared" si="100"/>
        <v>408</v>
      </c>
      <c r="BR1275" s="38">
        <v>44733</v>
      </c>
      <c r="BS1275" s="20" t="s">
        <v>167</v>
      </c>
      <c r="BT1275" s="20" t="str">
        <f t="shared" si="99"/>
        <v>InCasa_COR22D1272</v>
      </c>
    </row>
    <row r="1276" spans="2:72" x14ac:dyDescent="0.25">
      <c r="B1276" s="20">
        <f t="shared" si="101"/>
        <v>1273</v>
      </c>
      <c r="C1276" s="22" t="str">
        <f t="shared" si="102"/>
        <v>In Casa #1273</v>
      </c>
      <c r="D1276" t="str">
        <f t="shared" si="103"/>
        <v>COR22D1273</v>
      </c>
      <c r="E1276" s="56" t="s">
        <v>207</v>
      </c>
      <c r="F1276" s="20">
        <v>1000</v>
      </c>
      <c r="G1276" s="63" t="s">
        <v>201</v>
      </c>
      <c r="H1276" s="23" t="s">
        <v>157</v>
      </c>
      <c r="J1276" s="57" t="s">
        <v>192</v>
      </c>
      <c r="K1276" s="22" t="s">
        <v>193</v>
      </c>
      <c r="L1276" s="57" t="s">
        <v>158</v>
      </c>
      <c r="M1276" s="22">
        <v>1</v>
      </c>
      <c r="V1276" s="57" t="s">
        <v>194</v>
      </c>
      <c r="AW1276" s="22"/>
      <c r="AX1276" s="20" t="s">
        <v>23</v>
      </c>
      <c r="AY1276" s="20">
        <v>10</v>
      </c>
      <c r="AZ1276" s="20" t="s">
        <v>24</v>
      </c>
      <c r="BA1276" s="20">
        <v>90</v>
      </c>
      <c r="BD1276" s="14"/>
      <c r="BJ1276" t="s">
        <v>171</v>
      </c>
      <c r="BK1276" t="s">
        <v>166</v>
      </c>
      <c r="BN1276" s="36">
        <v>299</v>
      </c>
      <c r="BO1276" s="36">
        <v>299</v>
      </c>
      <c r="BP1276">
        <f t="shared" si="100"/>
        <v>408</v>
      </c>
      <c r="BR1276" s="38">
        <v>44733</v>
      </c>
      <c r="BS1276" s="20" t="s">
        <v>167</v>
      </c>
      <c r="BT1276" s="20" t="str">
        <f t="shared" si="99"/>
        <v>InCasa_COR22D1273</v>
      </c>
    </row>
    <row r="1277" spans="2:72" x14ac:dyDescent="0.25">
      <c r="B1277" s="20">
        <f t="shared" si="101"/>
        <v>1274</v>
      </c>
      <c r="C1277" s="22" t="str">
        <f t="shared" si="102"/>
        <v>In Casa #1274</v>
      </c>
      <c r="D1277" t="str">
        <f t="shared" si="103"/>
        <v>COR22D1274</v>
      </c>
      <c r="E1277" s="56" t="s">
        <v>207</v>
      </c>
      <c r="F1277" s="20">
        <v>1000</v>
      </c>
      <c r="G1277" s="63" t="s">
        <v>201</v>
      </c>
      <c r="H1277" s="23" t="s">
        <v>157</v>
      </c>
      <c r="J1277" s="57" t="s">
        <v>192</v>
      </c>
      <c r="K1277" s="22" t="s">
        <v>193</v>
      </c>
      <c r="L1277" s="57" t="s">
        <v>158</v>
      </c>
      <c r="M1277" s="22">
        <v>1</v>
      </c>
      <c r="V1277" s="57" t="s">
        <v>194</v>
      </c>
      <c r="AW1277" s="22"/>
      <c r="AX1277" s="20" t="s">
        <v>23</v>
      </c>
      <c r="AY1277" s="20">
        <v>10</v>
      </c>
      <c r="AZ1277" s="20" t="s">
        <v>24</v>
      </c>
      <c r="BA1277" s="20">
        <v>90</v>
      </c>
      <c r="BD1277" s="14"/>
      <c r="BJ1277" t="s">
        <v>171</v>
      </c>
      <c r="BK1277" t="s">
        <v>166</v>
      </c>
      <c r="BN1277" s="36">
        <v>299</v>
      </c>
      <c r="BO1277" s="36">
        <v>299</v>
      </c>
      <c r="BP1277">
        <f t="shared" si="100"/>
        <v>408</v>
      </c>
      <c r="BR1277" s="38">
        <v>44733</v>
      </c>
      <c r="BS1277" s="20" t="s">
        <v>167</v>
      </c>
      <c r="BT1277" s="20" t="str">
        <f t="shared" si="99"/>
        <v>InCasa_COR22D1274</v>
      </c>
    </row>
    <row r="1278" spans="2:72" x14ac:dyDescent="0.25">
      <c r="B1278" s="20">
        <f t="shared" si="101"/>
        <v>1275</v>
      </c>
      <c r="C1278" s="22" t="str">
        <f t="shared" si="102"/>
        <v>In Casa #1275</v>
      </c>
      <c r="D1278" t="str">
        <f t="shared" si="103"/>
        <v>COR22D1275</v>
      </c>
      <c r="E1278" s="56" t="s">
        <v>207</v>
      </c>
      <c r="F1278" s="20">
        <v>1000</v>
      </c>
      <c r="G1278" s="63" t="s">
        <v>201</v>
      </c>
      <c r="H1278" s="23" t="s">
        <v>157</v>
      </c>
      <c r="J1278" s="57" t="s">
        <v>192</v>
      </c>
      <c r="K1278" s="22" t="s">
        <v>193</v>
      </c>
      <c r="L1278" s="57" t="s">
        <v>158</v>
      </c>
      <c r="M1278" s="22">
        <v>1</v>
      </c>
      <c r="V1278" s="57" t="s">
        <v>194</v>
      </c>
      <c r="AW1278" s="22"/>
      <c r="AX1278" s="20" t="s">
        <v>23</v>
      </c>
      <c r="AY1278" s="20">
        <v>10</v>
      </c>
      <c r="AZ1278" s="20" t="s">
        <v>24</v>
      </c>
      <c r="BA1278" s="20">
        <v>90</v>
      </c>
      <c r="BD1278" s="14"/>
      <c r="BJ1278" t="s">
        <v>171</v>
      </c>
      <c r="BK1278" t="s">
        <v>166</v>
      </c>
      <c r="BN1278" s="36">
        <v>299</v>
      </c>
      <c r="BO1278" s="36">
        <v>299</v>
      </c>
      <c r="BP1278">
        <f t="shared" si="100"/>
        <v>408</v>
      </c>
      <c r="BR1278" s="38">
        <v>44733</v>
      </c>
      <c r="BS1278" s="20" t="s">
        <v>167</v>
      </c>
      <c r="BT1278" s="20" t="str">
        <f t="shared" si="99"/>
        <v>InCasa_COR22D1275</v>
      </c>
    </row>
    <row r="1279" spans="2:72" x14ac:dyDescent="0.25">
      <c r="B1279" s="20">
        <f t="shared" si="101"/>
        <v>1276</v>
      </c>
      <c r="C1279" s="22" t="str">
        <f t="shared" si="102"/>
        <v>In Casa #1276</v>
      </c>
      <c r="D1279" t="str">
        <f t="shared" si="103"/>
        <v>COR22D1276</v>
      </c>
      <c r="E1279" s="56" t="s">
        <v>207</v>
      </c>
      <c r="F1279" s="20">
        <v>1000</v>
      </c>
      <c r="G1279" s="63" t="s">
        <v>201</v>
      </c>
      <c r="H1279" s="23" t="s">
        <v>157</v>
      </c>
      <c r="J1279" s="57" t="s">
        <v>192</v>
      </c>
      <c r="K1279" s="22" t="s">
        <v>193</v>
      </c>
      <c r="L1279" s="57" t="s">
        <v>158</v>
      </c>
      <c r="M1279" s="22">
        <v>1</v>
      </c>
      <c r="V1279" s="57" t="s">
        <v>194</v>
      </c>
      <c r="AW1279" s="22"/>
      <c r="AX1279" s="20" t="s">
        <v>23</v>
      </c>
      <c r="AY1279" s="20">
        <v>10</v>
      </c>
      <c r="AZ1279" s="20" t="s">
        <v>24</v>
      </c>
      <c r="BA1279" s="20">
        <v>90</v>
      </c>
      <c r="BD1279" s="14"/>
      <c r="BJ1279" t="s">
        <v>171</v>
      </c>
      <c r="BK1279" t="s">
        <v>166</v>
      </c>
      <c r="BN1279" s="36">
        <v>299</v>
      </c>
      <c r="BO1279" s="36">
        <v>299</v>
      </c>
      <c r="BP1279">
        <f t="shared" si="100"/>
        <v>408</v>
      </c>
      <c r="BR1279" s="38">
        <v>44733</v>
      </c>
      <c r="BS1279" s="20" t="s">
        <v>167</v>
      </c>
      <c r="BT1279" s="20" t="str">
        <f t="shared" si="99"/>
        <v>InCasa_COR22D1276</v>
      </c>
    </row>
    <row r="1280" spans="2:72" x14ac:dyDescent="0.25">
      <c r="B1280" s="20">
        <f t="shared" si="101"/>
        <v>1277</v>
      </c>
      <c r="C1280" s="22" t="str">
        <f t="shared" si="102"/>
        <v>In Casa #1277</v>
      </c>
      <c r="D1280" t="str">
        <f t="shared" si="103"/>
        <v>COR22D1277</v>
      </c>
      <c r="E1280" s="56" t="s">
        <v>207</v>
      </c>
      <c r="F1280" s="20">
        <v>1000</v>
      </c>
      <c r="G1280" s="63" t="s">
        <v>201</v>
      </c>
      <c r="H1280" s="23" t="s">
        <v>157</v>
      </c>
      <c r="J1280" s="57" t="s">
        <v>192</v>
      </c>
      <c r="K1280" s="22" t="s">
        <v>193</v>
      </c>
      <c r="L1280" s="57" t="s">
        <v>158</v>
      </c>
      <c r="M1280" s="22">
        <v>1</v>
      </c>
      <c r="V1280" s="57" t="s">
        <v>194</v>
      </c>
      <c r="AW1280" s="22"/>
      <c r="AX1280" s="20" t="s">
        <v>23</v>
      </c>
      <c r="AY1280" s="20">
        <v>10</v>
      </c>
      <c r="AZ1280" s="20" t="s">
        <v>24</v>
      </c>
      <c r="BA1280" s="20">
        <v>90</v>
      </c>
      <c r="BD1280" s="14"/>
      <c r="BJ1280" t="s">
        <v>171</v>
      </c>
      <c r="BK1280" t="s">
        <v>166</v>
      </c>
      <c r="BN1280" s="36">
        <v>299</v>
      </c>
      <c r="BO1280" s="36">
        <v>299</v>
      </c>
      <c r="BP1280">
        <f t="shared" si="100"/>
        <v>408</v>
      </c>
      <c r="BR1280" s="38">
        <v>44733</v>
      </c>
      <c r="BS1280" s="20" t="s">
        <v>167</v>
      </c>
      <c r="BT1280" s="20" t="str">
        <f t="shared" si="99"/>
        <v>InCasa_COR22D1277</v>
      </c>
    </row>
    <row r="1281" spans="2:72" x14ac:dyDescent="0.25">
      <c r="B1281" s="20">
        <f t="shared" si="101"/>
        <v>1278</v>
      </c>
      <c r="C1281" s="22" t="str">
        <f t="shared" si="102"/>
        <v>In Casa #1278</v>
      </c>
      <c r="D1281" t="str">
        <f t="shared" si="103"/>
        <v>COR22D1278</v>
      </c>
      <c r="E1281" s="56" t="s">
        <v>207</v>
      </c>
      <c r="F1281" s="20">
        <v>1000</v>
      </c>
      <c r="G1281" s="63" t="s">
        <v>201</v>
      </c>
      <c r="H1281" s="23" t="s">
        <v>157</v>
      </c>
      <c r="J1281" s="57" t="s">
        <v>192</v>
      </c>
      <c r="K1281" s="22" t="s">
        <v>193</v>
      </c>
      <c r="L1281" s="57" t="s">
        <v>158</v>
      </c>
      <c r="M1281" s="22">
        <v>1</v>
      </c>
      <c r="V1281" s="57" t="s">
        <v>194</v>
      </c>
      <c r="AW1281" s="22"/>
      <c r="AX1281" s="20" t="s">
        <v>23</v>
      </c>
      <c r="AY1281" s="20">
        <v>10</v>
      </c>
      <c r="AZ1281" s="20" t="s">
        <v>24</v>
      </c>
      <c r="BA1281" s="20">
        <v>90</v>
      </c>
      <c r="BD1281" s="14"/>
      <c r="BJ1281" t="s">
        <v>171</v>
      </c>
      <c r="BK1281" t="s">
        <v>166</v>
      </c>
      <c r="BN1281" s="36">
        <v>299</v>
      </c>
      <c r="BO1281" s="36">
        <v>299</v>
      </c>
      <c r="BP1281">
        <f t="shared" si="100"/>
        <v>408</v>
      </c>
      <c r="BR1281" s="38">
        <v>44733</v>
      </c>
      <c r="BS1281" s="20" t="s">
        <v>167</v>
      </c>
      <c r="BT1281" s="20" t="str">
        <f t="shared" si="99"/>
        <v>InCasa_COR22D1278</v>
      </c>
    </row>
    <row r="1282" spans="2:72" x14ac:dyDescent="0.25">
      <c r="B1282" s="20">
        <f t="shared" si="101"/>
        <v>1279</v>
      </c>
      <c r="C1282" s="22" t="str">
        <f t="shared" si="102"/>
        <v>In Casa #1279</v>
      </c>
      <c r="D1282" t="str">
        <f t="shared" si="103"/>
        <v>COR22D1279</v>
      </c>
      <c r="E1282" s="56" t="s">
        <v>207</v>
      </c>
      <c r="F1282" s="20">
        <v>1000</v>
      </c>
      <c r="G1282" s="63" t="s">
        <v>201</v>
      </c>
      <c r="H1282" s="23" t="s">
        <v>157</v>
      </c>
      <c r="J1282" s="57" t="s">
        <v>192</v>
      </c>
      <c r="K1282" s="22" t="s">
        <v>193</v>
      </c>
      <c r="L1282" s="57" t="s">
        <v>158</v>
      </c>
      <c r="M1282" s="22">
        <v>1</v>
      </c>
      <c r="V1282" s="57" t="s">
        <v>194</v>
      </c>
      <c r="AW1282" s="22"/>
      <c r="AX1282" s="20" t="s">
        <v>23</v>
      </c>
      <c r="AY1282" s="20">
        <v>10</v>
      </c>
      <c r="AZ1282" s="20" t="s">
        <v>24</v>
      </c>
      <c r="BA1282" s="20">
        <v>90</v>
      </c>
      <c r="BD1282" s="14"/>
      <c r="BJ1282" t="s">
        <v>171</v>
      </c>
      <c r="BK1282" t="s">
        <v>166</v>
      </c>
      <c r="BN1282" s="36">
        <v>299</v>
      </c>
      <c r="BO1282" s="36">
        <v>299</v>
      </c>
      <c r="BP1282">
        <f t="shared" si="100"/>
        <v>408</v>
      </c>
      <c r="BR1282" s="38">
        <v>44733</v>
      </c>
      <c r="BS1282" s="20" t="s">
        <v>167</v>
      </c>
      <c r="BT1282" s="20" t="str">
        <f t="shared" si="99"/>
        <v>InCasa_COR22D1279</v>
      </c>
    </row>
    <row r="1283" spans="2:72" x14ac:dyDescent="0.25">
      <c r="B1283" s="20">
        <f t="shared" si="101"/>
        <v>1280</v>
      </c>
      <c r="C1283" s="22" t="str">
        <f t="shared" si="102"/>
        <v>In Casa #1280</v>
      </c>
      <c r="D1283" t="str">
        <f t="shared" si="103"/>
        <v>COR22D1280</v>
      </c>
      <c r="E1283" s="56" t="s">
        <v>207</v>
      </c>
      <c r="F1283" s="20">
        <v>1000</v>
      </c>
      <c r="G1283" s="63" t="s">
        <v>201</v>
      </c>
      <c r="H1283" s="23" t="s">
        <v>157</v>
      </c>
      <c r="J1283" s="57" t="s">
        <v>192</v>
      </c>
      <c r="K1283" s="22" t="s">
        <v>193</v>
      </c>
      <c r="L1283" s="57" t="s">
        <v>158</v>
      </c>
      <c r="M1283" s="22">
        <v>1</v>
      </c>
      <c r="V1283" s="57" t="s">
        <v>194</v>
      </c>
      <c r="AW1283" s="22"/>
      <c r="AX1283" s="20" t="s">
        <v>23</v>
      </c>
      <c r="AY1283" s="20">
        <v>10</v>
      </c>
      <c r="AZ1283" s="20" t="s">
        <v>24</v>
      </c>
      <c r="BA1283" s="20">
        <v>90</v>
      </c>
      <c r="BD1283" s="14"/>
      <c r="BJ1283" t="s">
        <v>171</v>
      </c>
      <c r="BK1283" t="s">
        <v>166</v>
      </c>
      <c r="BN1283" s="36">
        <v>299</v>
      </c>
      <c r="BO1283" s="36">
        <v>299</v>
      </c>
      <c r="BP1283">
        <f t="shared" si="100"/>
        <v>408</v>
      </c>
      <c r="BR1283" s="38">
        <v>44733</v>
      </c>
      <c r="BS1283" s="20" t="s">
        <v>167</v>
      </c>
      <c r="BT1283" s="20" t="str">
        <f t="shared" si="99"/>
        <v>InCasa_COR22D1280</v>
      </c>
    </row>
    <row r="1284" spans="2:72" x14ac:dyDescent="0.25">
      <c r="B1284" s="20">
        <f t="shared" si="101"/>
        <v>1281</v>
      </c>
      <c r="C1284" s="22" t="str">
        <f t="shared" si="102"/>
        <v>In Casa #1281</v>
      </c>
      <c r="D1284" t="str">
        <f t="shared" si="103"/>
        <v>COR22D1281</v>
      </c>
      <c r="E1284" s="56" t="s">
        <v>207</v>
      </c>
      <c r="F1284" s="20">
        <v>1000</v>
      </c>
      <c r="G1284" s="63" t="s">
        <v>201</v>
      </c>
      <c r="H1284" s="23" t="s">
        <v>157</v>
      </c>
      <c r="J1284" s="57" t="s">
        <v>192</v>
      </c>
      <c r="K1284" s="22" t="s">
        <v>193</v>
      </c>
      <c r="L1284" s="57" t="s">
        <v>158</v>
      </c>
      <c r="M1284" s="22">
        <v>1</v>
      </c>
      <c r="V1284" s="57" t="s">
        <v>194</v>
      </c>
      <c r="AW1284" s="22"/>
      <c r="AX1284" s="20" t="s">
        <v>23</v>
      </c>
      <c r="AY1284" s="20">
        <v>10</v>
      </c>
      <c r="AZ1284" s="20" t="s">
        <v>24</v>
      </c>
      <c r="BA1284" s="20">
        <v>90</v>
      </c>
      <c r="BD1284" s="14"/>
      <c r="BJ1284" t="s">
        <v>171</v>
      </c>
      <c r="BK1284" t="s">
        <v>166</v>
      </c>
      <c r="BN1284" s="36">
        <v>299</v>
      </c>
      <c r="BO1284" s="36">
        <v>299</v>
      </c>
      <c r="BP1284">
        <f t="shared" si="100"/>
        <v>408</v>
      </c>
      <c r="BR1284" s="38">
        <v>44733</v>
      </c>
      <c r="BS1284" s="20" t="s">
        <v>167</v>
      </c>
      <c r="BT1284" s="20" t="str">
        <f t="shared" ref="BT1284:BT1347" si="104">SUBSTITUTE(BJ1284," ","") &amp; "_" &amp; D1284</f>
        <v>InCasa_COR22D1281</v>
      </c>
    </row>
    <row r="1285" spans="2:72" x14ac:dyDescent="0.25">
      <c r="B1285" s="20">
        <f t="shared" si="101"/>
        <v>1282</v>
      </c>
      <c r="C1285" s="22" t="str">
        <f t="shared" si="102"/>
        <v>In Casa #1282</v>
      </c>
      <c r="D1285" t="str">
        <f t="shared" si="103"/>
        <v>COR22D1282</v>
      </c>
      <c r="E1285" s="56" t="s">
        <v>207</v>
      </c>
      <c r="F1285" s="20">
        <v>1000</v>
      </c>
      <c r="G1285" s="63" t="s">
        <v>201</v>
      </c>
      <c r="H1285" s="23" t="s">
        <v>157</v>
      </c>
      <c r="J1285" s="57" t="s">
        <v>192</v>
      </c>
      <c r="K1285" s="22" t="s">
        <v>193</v>
      </c>
      <c r="L1285" s="57" t="s">
        <v>158</v>
      </c>
      <c r="M1285" s="22">
        <v>1</v>
      </c>
      <c r="V1285" s="57" t="s">
        <v>194</v>
      </c>
      <c r="AW1285" s="22"/>
      <c r="AX1285" s="20" t="s">
        <v>23</v>
      </c>
      <c r="AY1285" s="20">
        <v>10</v>
      </c>
      <c r="AZ1285" s="20" t="s">
        <v>24</v>
      </c>
      <c r="BA1285" s="20">
        <v>90</v>
      </c>
      <c r="BD1285" s="14"/>
      <c r="BJ1285" t="s">
        <v>171</v>
      </c>
      <c r="BK1285" t="s">
        <v>166</v>
      </c>
      <c r="BN1285" s="36">
        <v>299</v>
      </c>
      <c r="BO1285" s="36">
        <v>299</v>
      </c>
      <c r="BP1285">
        <f t="shared" ref="BP1285:BP1348" si="105">24*17</f>
        <v>408</v>
      </c>
      <c r="BR1285" s="38">
        <v>44733</v>
      </c>
      <c r="BS1285" s="20" t="s">
        <v>167</v>
      </c>
      <c r="BT1285" s="20" t="str">
        <f t="shared" si="104"/>
        <v>InCasa_COR22D1282</v>
      </c>
    </row>
    <row r="1286" spans="2:72" x14ac:dyDescent="0.25">
      <c r="B1286" s="20">
        <f t="shared" ref="B1286:B1349" si="106">+B1285+1</f>
        <v>1283</v>
      </c>
      <c r="C1286" s="22" t="str">
        <f t="shared" si="102"/>
        <v>In Casa #1283</v>
      </c>
      <c r="D1286" t="str">
        <f t="shared" si="103"/>
        <v>COR22D1283</v>
      </c>
      <c r="E1286" s="56" t="s">
        <v>207</v>
      </c>
      <c r="F1286" s="20">
        <v>1000</v>
      </c>
      <c r="G1286" s="63" t="s">
        <v>201</v>
      </c>
      <c r="H1286" s="23" t="s">
        <v>157</v>
      </c>
      <c r="J1286" s="57" t="s">
        <v>192</v>
      </c>
      <c r="K1286" s="22" t="s">
        <v>193</v>
      </c>
      <c r="L1286" s="57" t="s">
        <v>158</v>
      </c>
      <c r="M1286" s="22">
        <v>1</v>
      </c>
      <c r="V1286" s="57" t="s">
        <v>194</v>
      </c>
      <c r="AW1286" s="22"/>
      <c r="AX1286" s="20" t="s">
        <v>23</v>
      </c>
      <c r="AY1286" s="20">
        <v>10</v>
      </c>
      <c r="AZ1286" s="20" t="s">
        <v>24</v>
      </c>
      <c r="BA1286" s="20">
        <v>90</v>
      </c>
      <c r="BD1286" s="14"/>
      <c r="BJ1286" t="s">
        <v>171</v>
      </c>
      <c r="BK1286" t="s">
        <v>166</v>
      </c>
      <c r="BN1286" s="36">
        <v>299</v>
      </c>
      <c r="BO1286" s="36">
        <v>299</v>
      </c>
      <c r="BP1286">
        <f t="shared" si="105"/>
        <v>408</v>
      </c>
      <c r="BR1286" s="38">
        <v>44733</v>
      </c>
      <c r="BS1286" s="20" t="s">
        <v>167</v>
      </c>
      <c r="BT1286" s="20" t="str">
        <f t="shared" si="104"/>
        <v>InCasa_COR22D1283</v>
      </c>
    </row>
    <row r="1287" spans="2:72" x14ac:dyDescent="0.25">
      <c r="B1287" s="20">
        <f t="shared" si="106"/>
        <v>1284</v>
      </c>
      <c r="C1287" s="22" t="str">
        <f t="shared" si="102"/>
        <v>In Casa #1284</v>
      </c>
      <c r="D1287" t="str">
        <f t="shared" si="103"/>
        <v>COR22D1284</v>
      </c>
      <c r="E1287" s="56" t="s">
        <v>207</v>
      </c>
      <c r="F1287" s="20">
        <v>1000</v>
      </c>
      <c r="G1287" s="63" t="s">
        <v>201</v>
      </c>
      <c r="H1287" s="23" t="s">
        <v>157</v>
      </c>
      <c r="J1287" s="57" t="s">
        <v>192</v>
      </c>
      <c r="K1287" s="22" t="s">
        <v>193</v>
      </c>
      <c r="L1287" s="57" t="s">
        <v>158</v>
      </c>
      <c r="M1287" s="22">
        <v>1</v>
      </c>
      <c r="V1287" s="57" t="s">
        <v>194</v>
      </c>
      <c r="AW1287" s="22"/>
      <c r="AX1287" s="20" t="s">
        <v>23</v>
      </c>
      <c r="AY1287" s="20">
        <v>10</v>
      </c>
      <c r="AZ1287" s="20" t="s">
        <v>24</v>
      </c>
      <c r="BA1287" s="20">
        <v>90</v>
      </c>
      <c r="BD1287" s="14"/>
      <c r="BJ1287" t="s">
        <v>171</v>
      </c>
      <c r="BK1287" t="s">
        <v>166</v>
      </c>
      <c r="BN1287" s="36">
        <v>299</v>
      </c>
      <c r="BO1287" s="36">
        <v>299</v>
      </c>
      <c r="BP1287">
        <f t="shared" si="105"/>
        <v>408</v>
      </c>
      <c r="BR1287" s="38">
        <v>44733</v>
      </c>
      <c r="BS1287" s="20" t="s">
        <v>167</v>
      </c>
      <c r="BT1287" s="20" t="str">
        <f t="shared" si="104"/>
        <v>InCasa_COR22D1284</v>
      </c>
    </row>
    <row r="1288" spans="2:72" x14ac:dyDescent="0.25">
      <c r="B1288" s="20">
        <f t="shared" si="106"/>
        <v>1285</v>
      </c>
      <c r="C1288" s="22" t="str">
        <f t="shared" si="102"/>
        <v>In Casa #1285</v>
      </c>
      <c r="D1288" t="str">
        <f t="shared" si="103"/>
        <v>COR22D1285</v>
      </c>
      <c r="E1288" s="56" t="s">
        <v>207</v>
      </c>
      <c r="F1288" s="20">
        <v>1000</v>
      </c>
      <c r="G1288" s="63" t="s">
        <v>201</v>
      </c>
      <c r="H1288" s="23" t="s">
        <v>157</v>
      </c>
      <c r="J1288" s="57" t="s">
        <v>192</v>
      </c>
      <c r="K1288" s="22" t="s">
        <v>193</v>
      </c>
      <c r="L1288" s="57" t="s">
        <v>158</v>
      </c>
      <c r="M1288" s="22">
        <v>1</v>
      </c>
      <c r="V1288" s="57" t="s">
        <v>194</v>
      </c>
      <c r="AW1288" s="22"/>
      <c r="AX1288" s="20" t="s">
        <v>23</v>
      </c>
      <c r="AY1288" s="20">
        <v>10</v>
      </c>
      <c r="AZ1288" s="20" t="s">
        <v>24</v>
      </c>
      <c r="BA1288" s="20">
        <v>90</v>
      </c>
      <c r="BD1288" s="14"/>
      <c r="BJ1288" t="s">
        <v>171</v>
      </c>
      <c r="BK1288" t="s">
        <v>166</v>
      </c>
      <c r="BN1288" s="36">
        <v>299</v>
      </c>
      <c r="BO1288" s="36">
        <v>299</v>
      </c>
      <c r="BP1288">
        <f t="shared" si="105"/>
        <v>408</v>
      </c>
      <c r="BR1288" s="38">
        <v>44733</v>
      </c>
      <c r="BS1288" s="20" t="s">
        <v>167</v>
      </c>
      <c r="BT1288" s="20" t="str">
        <f t="shared" si="104"/>
        <v>InCasa_COR22D1285</v>
      </c>
    </row>
    <row r="1289" spans="2:72" x14ac:dyDescent="0.25">
      <c r="B1289" s="20">
        <f t="shared" si="106"/>
        <v>1286</v>
      </c>
      <c r="C1289" s="22" t="str">
        <f t="shared" si="102"/>
        <v>In Casa #1286</v>
      </c>
      <c r="D1289" t="str">
        <f t="shared" si="103"/>
        <v>COR22D1286</v>
      </c>
      <c r="E1289" s="56" t="s">
        <v>207</v>
      </c>
      <c r="F1289" s="20">
        <v>1000</v>
      </c>
      <c r="G1289" s="63" t="s">
        <v>201</v>
      </c>
      <c r="H1289" s="23" t="s">
        <v>157</v>
      </c>
      <c r="J1289" s="57" t="s">
        <v>192</v>
      </c>
      <c r="K1289" s="22" t="s">
        <v>193</v>
      </c>
      <c r="L1289" s="57" t="s">
        <v>158</v>
      </c>
      <c r="M1289" s="22">
        <v>1</v>
      </c>
      <c r="V1289" s="57" t="s">
        <v>194</v>
      </c>
      <c r="AW1289" s="22"/>
      <c r="AX1289" s="20" t="s">
        <v>23</v>
      </c>
      <c r="AY1289" s="20">
        <v>10</v>
      </c>
      <c r="AZ1289" s="20" t="s">
        <v>24</v>
      </c>
      <c r="BA1289" s="20">
        <v>90</v>
      </c>
      <c r="BD1289" s="14"/>
      <c r="BJ1289" t="s">
        <v>171</v>
      </c>
      <c r="BK1289" t="s">
        <v>166</v>
      </c>
      <c r="BN1289" s="36">
        <v>299</v>
      </c>
      <c r="BO1289" s="36">
        <v>299</v>
      </c>
      <c r="BP1289">
        <f t="shared" si="105"/>
        <v>408</v>
      </c>
      <c r="BR1289" s="38">
        <v>44733</v>
      </c>
      <c r="BS1289" s="20" t="s">
        <v>167</v>
      </c>
      <c r="BT1289" s="20" t="str">
        <f t="shared" si="104"/>
        <v>InCasa_COR22D1286</v>
      </c>
    </row>
    <row r="1290" spans="2:72" x14ac:dyDescent="0.25">
      <c r="B1290" s="20">
        <f t="shared" si="106"/>
        <v>1287</v>
      </c>
      <c r="C1290" s="22" t="str">
        <f t="shared" si="102"/>
        <v>In Casa #1287</v>
      </c>
      <c r="D1290" t="str">
        <f t="shared" si="103"/>
        <v>COR22D1287</v>
      </c>
      <c r="E1290" s="56" t="s">
        <v>207</v>
      </c>
      <c r="F1290" s="20">
        <v>1000</v>
      </c>
      <c r="G1290" s="63" t="s">
        <v>201</v>
      </c>
      <c r="H1290" s="23" t="s">
        <v>157</v>
      </c>
      <c r="J1290" s="57" t="s">
        <v>192</v>
      </c>
      <c r="K1290" s="22" t="s">
        <v>193</v>
      </c>
      <c r="L1290" s="57" t="s">
        <v>158</v>
      </c>
      <c r="M1290" s="22">
        <v>1</v>
      </c>
      <c r="V1290" s="57" t="s">
        <v>194</v>
      </c>
      <c r="AW1290" s="22"/>
      <c r="AX1290" s="20" t="s">
        <v>23</v>
      </c>
      <c r="AY1290" s="20">
        <v>10</v>
      </c>
      <c r="AZ1290" s="20" t="s">
        <v>24</v>
      </c>
      <c r="BA1290" s="20">
        <v>90</v>
      </c>
      <c r="BD1290" s="14"/>
      <c r="BJ1290" t="s">
        <v>171</v>
      </c>
      <c r="BK1290" t="s">
        <v>166</v>
      </c>
      <c r="BN1290" s="36">
        <v>299</v>
      </c>
      <c r="BO1290" s="36">
        <v>299</v>
      </c>
      <c r="BP1290">
        <f t="shared" si="105"/>
        <v>408</v>
      </c>
      <c r="BR1290" s="38">
        <v>44733</v>
      </c>
      <c r="BS1290" s="20" t="s">
        <v>167</v>
      </c>
      <c r="BT1290" s="20" t="str">
        <f t="shared" si="104"/>
        <v>InCasa_COR22D1287</v>
      </c>
    </row>
    <row r="1291" spans="2:72" x14ac:dyDescent="0.25">
      <c r="B1291" s="20">
        <f t="shared" si="106"/>
        <v>1288</v>
      </c>
      <c r="C1291" s="22" t="str">
        <f t="shared" si="102"/>
        <v>In Casa #1288</v>
      </c>
      <c r="D1291" t="str">
        <f t="shared" si="103"/>
        <v>COR22D1288</v>
      </c>
      <c r="E1291" s="56" t="s">
        <v>207</v>
      </c>
      <c r="F1291" s="20">
        <v>1000</v>
      </c>
      <c r="G1291" s="63" t="s">
        <v>201</v>
      </c>
      <c r="H1291" s="23" t="s">
        <v>157</v>
      </c>
      <c r="J1291" s="57" t="s">
        <v>192</v>
      </c>
      <c r="K1291" s="22" t="s">
        <v>193</v>
      </c>
      <c r="L1291" s="57" t="s">
        <v>158</v>
      </c>
      <c r="M1291" s="22">
        <v>1</v>
      </c>
      <c r="V1291" s="57" t="s">
        <v>194</v>
      </c>
      <c r="AW1291" s="22"/>
      <c r="AX1291" s="20" t="s">
        <v>23</v>
      </c>
      <c r="AY1291" s="20">
        <v>10</v>
      </c>
      <c r="AZ1291" s="20" t="s">
        <v>24</v>
      </c>
      <c r="BA1291" s="20">
        <v>90</v>
      </c>
      <c r="BD1291" s="14"/>
      <c r="BJ1291" t="s">
        <v>171</v>
      </c>
      <c r="BK1291" t="s">
        <v>166</v>
      </c>
      <c r="BN1291" s="36">
        <v>299</v>
      </c>
      <c r="BO1291" s="36">
        <v>299</v>
      </c>
      <c r="BP1291">
        <f t="shared" si="105"/>
        <v>408</v>
      </c>
      <c r="BR1291" s="38">
        <v>44733</v>
      </c>
      <c r="BS1291" s="20" t="s">
        <v>167</v>
      </c>
      <c r="BT1291" s="20" t="str">
        <f t="shared" si="104"/>
        <v>InCasa_COR22D1288</v>
      </c>
    </row>
    <row r="1292" spans="2:72" x14ac:dyDescent="0.25">
      <c r="B1292" s="20">
        <f t="shared" si="106"/>
        <v>1289</v>
      </c>
      <c r="C1292" s="22" t="str">
        <f t="shared" si="102"/>
        <v>In Casa #1289</v>
      </c>
      <c r="D1292" t="str">
        <f t="shared" si="103"/>
        <v>COR22D1289</v>
      </c>
      <c r="E1292" s="56" t="s">
        <v>207</v>
      </c>
      <c r="F1292" s="20">
        <v>1000</v>
      </c>
      <c r="G1292" s="63" t="s">
        <v>201</v>
      </c>
      <c r="H1292" s="23" t="s">
        <v>157</v>
      </c>
      <c r="J1292" s="57" t="s">
        <v>192</v>
      </c>
      <c r="K1292" s="22" t="s">
        <v>193</v>
      </c>
      <c r="L1292" s="57" t="s">
        <v>158</v>
      </c>
      <c r="M1292" s="22">
        <v>1</v>
      </c>
      <c r="V1292" s="57" t="s">
        <v>194</v>
      </c>
      <c r="AW1292" s="22"/>
      <c r="AX1292" s="20" t="s">
        <v>23</v>
      </c>
      <c r="AY1292" s="20">
        <v>10</v>
      </c>
      <c r="AZ1292" s="20" t="s">
        <v>24</v>
      </c>
      <c r="BA1292" s="20">
        <v>90</v>
      </c>
      <c r="BD1292" s="14"/>
      <c r="BJ1292" t="s">
        <v>171</v>
      </c>
      <c r="BK1292" t="s">
        <v>166</v>
      </c>
      <c r="BN1292" s="36">
        <v>299</v>
      </c>
      <c r="BO1292" s="36">
        <v>299</v>
      </c>
      <c r="BP1292">
        <f t="shared" si="105"/>
        <v>408</v>
      </c>
      <c r="BR1292" s="38">
        <v>44733</v>
      </c>
      <c r="BS1292" s="20" t="s">
        <v>167</v>
      </c>
      <c r="BT1292" s="20" t="str">
        <f t="shared" si="104"/>
        <v>InCasa_COR22D1289</v>
      </c>
    </row>
    <row r="1293" spans="2:72" x14ac:dyDescent="0.25">
      <c r="B1293" s="20">
        <f t="shared" si="106"/>
        <v>1290</v>
      </c>
      <c r="C1293" s="22" t="str">
        <f t="shared" si="102"/>
        <v>In Casa #1290</v>
      </c>
      <c r="D1293" t="str">
        <f t="shared" si="103"/>
        <v>COR22D1290</v>
      </c>
      <c r="E1293" s="56" t="s">
        <v>207</v>
      </c>
      <c r="F1293" s="20">
        <v>1000</v>
      </c>
      <c r="G1293" s="63" t="s">
        <v>201</v>
      </c>
      <c r="H1293" s="23" t="s">
        <v>157</v>
      </c>
      <c r="J1293" s="57" t="s">
        <v>192</v>
      </c>
      <c r="K1293" s="22" t="s">
        <v>193</v>
      </c>
      <c r="L1293" s="57" t="s">
        <v>158</v>
      </c>
      <c r="M1293" s="22">
        <v>1</v>
      </c>
      <c r="V1293" s="57" t="s">
        <v>194</v>
      </c>
      <c r="AW1293" s="22"/>
      <c r="AX1293" s="20" t="s">
        <v>23</v>
      </c>
      <c r="AY1293" s="20">
        <v>10</v>
      </c>
      <c r="AZ1293" s="20" t="s">
        <v>24</v>
      </c>
      <c r="BA1293" s="20">
        <v>90</v>
      </c>
      <c r="BD1293" s="14"/>
      <c r="BJ1293" t="s">
        <v>171</v>
      </c>
      <c r="BK1293" t="s">
        <v>166</v>
      </c>
      <c r="BN1293" s="36">
        <v>299</v>
      </c>
      <c r="BO1293" s="36">
        <v>299</v>
      </c>
      <c r="BP1293">
        <f t="shared" si="105"/>
        <v>408</v>
      </c>
      <c r="BR1293" s="38">
        <v>44733</v>
      </c>
      <c r="BS1293" s="20" t="s">
        <v>167</v>
      </c>
      <c r="BT1293" s="20" t="str">
        <f t="shared" si="104"/>
        <v>InCasa_COR22D1290</v>
      </c>
    </row>
    <row r="1294" spans="2:72" x14ac:dyDescent="0.25">
      <c r="B1294" s="20">
        <f t="shared" si="106"/>
        <v>1291</v>
      </c>
      <c r="C1294" s="22" t="str">
        <f t="shared" ref="C1294:C1357" si="107">+"In Casa #"&amp;B1294</f>
        <v>In Casa #1291</v>
      </c>
      <c r="D1294" t="str">
        <f t="shared" ref="D1294:D1357" si="108">"COR22D"&amp;B1294</f>
        <v>COR22D1291</v>
      </c>
      <c r="E1294" s="56" t="s">
        <v>207</v>
      </c>
      <c r="F1294" s="20">
        <v>1000</v>
      </c>
      <c r="G1294" s="63" t="s">
        <v>201</v>
      </c>
      <c r="H1294" s="23" t="s">
        <v>157</v>
      </c>
      <c r="J1294" s="57" t="s">
        <v>192</v>
      </c>
      <c r="K1294" s="22" t="s">
        <v>193</v>
      </c>
      <c r="L1294" s="57" t="s">
        <v>158</v>
      </c>
      <c r="M1294" s="22">
        <v>1</v>
      </c>
      <c r="V1294" s="57" t="s">
        <v>194</v>
      </c>
      <c r="AW1294" s="22"/>
      <c r="AX1294" s="20" t="s">
        <v>23</v>
      </c>
      <c r="AY1294" s="20">
        <v>10</v>
      </c>
      <c r="AZ1294" s="20" t="s">
        <v>24</v>
      </c>
      <c r="BA1294" s="20">
        <v>90</v>
      </c>
      <c r="BD1294" s="14"/>
      <c r="BJ1294" t="s">
        <v>171</v>
      </c>
      <c r="BK1294" t="s">
        <v>166</v>
      </c>
      <c r="BN1294" s="36">
        <v>299</v>
      </c>
      <c r="BO1294" s="36">
        <v>299</v>
      </c>
      <c r="BP1294">
        <f t="shared" si="105"/>
        <v>408</v>
      </c>
      <c r="BR1294" s="38">
        <v>44733</v>
      </c>
      <c r="BS1294" s="20" t="s">
        <v>167</v>
      </c>
      <c r="BT1294" s="20" t="str">
        <f t="shared" si="104"/>
        <v>InCasa_COR22D1291</v>
      </c>
    </row>
    <row r="1295" spans="2:72" x14ac:dyDescent="0.25">
      <c r="B1295" s="20">
        <f t="shared" si="106"/>
        <v>1292</v>
      </c>
      <c r="C1295" s="22" t="str">
        <f t="shared" si="107"/>
        <v>In Casa #1292</v>
      </c>
      <c r="D1295" t="str">
        <f t="shared" si="108"/>
        <v>COR22D1292</v>
      </c>
      <c r="E1295" s="56" t="s">
        <v>207</v>
      </c>
      <c r="F1295" s="20">
        <v>1000</v>
      </c>
      <c r="G1295" s="63" t="s">
        <v>201</v>
      </c>
      <c r="H1295" s="23" t="s">
        <v>157</v>
      </c>
      <c r="J1295" s="57" t="s">
        <v>192</v>
      </c>
      <c r="K1295" s="22" t="s">
        <v>193</v>
      </c>
      <c r="L1295" s="57" t="s">
        <v>158</v>
      </c>
      <c r="M1295" s="22">
        <v>1</v>
      </c>
      <c r="V1295" s="57" t="s">
        <v>194</v>
      </c>
      <c r="AW1295" s="22"/>
      <c r="AX1295" s="20" t="s">
        <v>23</v>
      </c>
      <c r="AY1295" s="20">
        <v>10</v>
      </c>
      <c r="AZ1295" s="20" t="s">
        <v>24</v>
      </c>
      <c r="BA1295" s="20">
        <v>90</v>
      </c>
      <c r="BD1295" s="14"/>
      <c r="BJ1295" t="s">
        <v>171</v>
      </c>
      <c r="BK1295" t="s">
        <v>166</v>
      </c>
      <c r="BN1295" s="36">
        <v>299</v>
      </c>
      <c r="BO1295" s="36">
        <v>299</v>
      </c>
      <c r="BP1295">
        <f t="shared" si="105"/>
        <v>408</v>
      </c>
      <c r="BR1295" s="38">
        <v>44733</v>
      </c>
      <c r="BS1295" s="20" t="s">
        <v>167</v>
      </c>
      <c r="BT1295" s="20" t="str">
        <f t="shared" si="104"/>
        <v>InCasa_COR22D1292</v>
      </c>
    </row>
    <row r="1296" spans="2:72" x14ac:dyDescent="0.25">
      <c r="B1296" s="20">
        <f t="shared" si="106"/>
        <v>1293</v>
      </c>
      <c r="C1296" s="22" t="str">
        <f t="shared" si="107"/>
        <v>In Casa #1293</v>
      </c>
      <c r="D1296" t="str">
        <f t="shared" si="108"/>
        <v>COR22D1293</v>
      </c>
      <c r="E1296" s="56" t="s">
        <v>207</v>
      </c>
      <c r="F1296" s="20">
        <v>1000</v>
      </c>
      <c r="G1296" s="63" t="s">
        <v>201</v>
      </c>
      <c r="H1296" s="23" t="s">
        <v>157</v>
      </c>
      <c r="J1296" s="57" t="s">
        <v>192</v>
      </c>
      <c r="K1296" s="22" t="s">
        <v>193</v>
      </c>
      <c r="L1296" s="57" t="s">
        <v>158</v>
      </c>
      <c r="M1296" s="22">
        <v>1</v>
      </c>
      <c r="V1296" s="57" t="s">
        <v>194</v>
      </c>
      <c r="AW1296" s="22"/>
      <c r="AX1296" s="20" t="s">
        <v>23</v>
      </c>
      <c r="AY1296" s="20">
        <v>10</v>
      </c>
      <c r="AZ1296" s="20" t="s">
        <v>24</v>
      </c>
      <c r="BA1296" s="20">
        <v>90</v>
      </c>
      <c r="BD1296" s="14"/>
      <c r="BJ1296" t="s">
        <v>171</v>
      </c>
      <c r="BK1296" t="s">
        <v>166</v>
      </c>
      <c r="BN1296" s="36">
        <v>299</v>
      </c>
      <c r="BO1296" s="36">
        <v>299</v>
      </c>
      <c r="BP1296">
        <f t="shared" si="105"/>
        <v>408</v>
      </c>
      <c r="BR1296" s="38">
        <v>44733</v>
      </c>
      <c r="BS1296" s="20" t="s">
        <v>167</v>
      </c>
      <c r="BT1296" s="20" t="str">
        <f t="shared" si="104"/>
        <v>InCasa_COR22D1293</v>
      </c>
    </row>
    <row r="1297" spans="2:72" x14ac:dyDescent="0.25">
      <c r="B1297" s="20">
        <f t="shared" si="106"/>
        <v>1294</v>
      </c>
      <c r="C1297" s="22" t="str">
        <f t="shared" si="107"/>
        <v>In Casa #1294</v>
      </c>
      <c r="D1297" t="str">
        <f t="shared" si="108"/>
        <v>COR22D1294</v>
      </c>
      <c r="E1297" s="56" t="s">
        <v>207</v>
      </c>
      <c r="F1297" s="20">
        <v>1000</v>
      </c>
      <c r="G1297" s="63" t="s">
        <v>201</v>
      </c>
      <c r="H1297" s="23" t="s">
        <v>157</v>
      </c>
      <c r="J1297" s="57" t="s">
        <v>192</v>
      </c>
      <c r="K1297" s="22" t="s">
        <v>193</v>
      </c>
      <c r="L1297" s="57" t="s">
        <v>158</v>
      </c>
      <c r="M1297" s="22">
        <v>1</v>
      </c>
      <c r="V1297" s="57" t="s">
        <v>194</v>
      </c>
      <c r="AW1297" s="22"/>
      <c r="AX1297" s="20" t="s">
        <v>23</v>
      </c>
      <c r="AY1297" s="20">
        <v>10</v>
      </c>
      <c r="AZ1297" s="20" t="s">
        <v>24</v>
      </c>
      <c r="BA1297" s="20">
        <v>90</v>
      </c>
      <c r="BD1297" s="14"/>
      <c r="BJ1297" t="s">
        <v>171</v>
      </c>
      <c r="BK1297" t="s">
        <v>166</v>
      </c>
      <c r="BN1297" s="36">
        <v>299</v>
      </c>
      <c r="BO1297" s="36">
        <v>299</v>
      </c>
      <c r="BP1297">
        <f t="shared" si="105"/>
        <v>408</v>
      </c>
      <c r="BR1297" s="38">
        <v>44733</v>
      </c>
      <c r="BS1297" s="20" t="s">
        <v>167</v>
      </c>
      <c r="BT1297" s="20" t="str">
        <f t="shared" si="104"/>
        <v>InCasa_COR22D1294</v>
      </c>
    </row>
    <row r="1298" spans="2:72" x14ac:dyDescent="0.25">
      <c r="B1298" s="20">
        <f t="shared" si="106"/>
        <v>1295</v>
      </c>
      <c r="C1298" s="22" t="str">
        <f t="shared" si="107"/>
        <v>In Casa #1295</v>
      </c>
      <c r="D1298" t="str">
        <f t="shared" si="108"/>
        <v>COR22D1295</v>
      </c>
      <c r="E1298" s="56" t="s">
        <v>207</v>
      </c>
      <c r="F1298" s="20">
        <v>1000</v>
      </c>
      <c r="G1298" s="63" t="s">
        <v>201</v>
      </c>
      <c r="H1298" s="23" t="s">
        <v>157</v>
      </c>
      <c r="J1298" s="57" t="s">
        <v>192</v>
      </c>
      <c r="K1298" s="22" t="s">
        <v>193</v>
      </c>
      <c r="L1298" s="57" t="s">
        <v>158</v>
      </c>
      <c r="M1298" s="22">
        <v>1</v>
      </c>
      <c r="V1298" s="57" t="s">
        <v>194</v>
      </c>
      <c r="AW1298" s="22"/>
      <c r="AX1298" s="20" t="s">
        <v>23</v>
      </c>
      <c r="AY1298" s="20">
        <v>10</v>
      </c>
      <c r="AZ1298" s="20" t="s">
        <v>24</v>
      </c>
      <c r="BA1298" s="20">
        <v>90</v>
      </c>
      <c r="BD1298" s="14"/>
      <c r="BJ1298" t="s">
        <v>171</v>
      </c>
      <c r="BK1298" t="s">
        <v>166</v>
      </c>
      <c r="BN1298" s="36">
        <v>299</v>
      </c>
      <c r="BO1298" s="36">
        <v>299</v>
      </c>
      <c r="BP1298">
        <f t="shared" si="105"/>
        <v>408</v>
      </c>
      <c r="BR1298" s="38">
        <v>44733</v>
      </c>
      <c r="BS1298" s="20" t="s">
        <v>167</v>
      </c>
      <c r="BT1298" s="20" t="str">
        <f t="shared" si="104"/>
        <v>InCasa_COR22D1295</v>
      </c>
    </row>
    <row r="1299" spans="2:72" x14ac:dyDescent="0.25">
      <c r="B1299" s="20">
        <f t="shared" si="106"/>
        <v>1296</v>
      </c>
      <c r="C1299" s="22" t="str">
        <f t="shared" si="107"/>
        <v>In Casa #1296</v>
      </c>
      <c r="D1299" t="str">
        <f t="shared" si="108"/>
        <v>COR22D1296</v>
      </c>
      <c r="E1299" s="56" t="s">
        <v>207</v>
      </c>
      <c r="F1299" s="20">
        <v>1000</v>
      </c>
      <c r="G1299" s="63" t="s">
        <v>201</v>
      </c>
      <c r="H1299" s="23" t="s">
        <v>157</v>
      </c>
      <c r="J1299" s="57" t="s">
        <v>192</v>
      </c>
      <c r="K1299" s="22" t="s">
        <v>193</v>
      </c>
      <c r="L1299" s="57" t="s">
        <v>158</v>
      </c>
      <c r="M1299" s="22">
        <v>1</v>
      </c>
      <c r="V1299" s="57" t="s">
        <v>194</v>
      </c>
      <c r="AW1299" s="22"/>
      <c r="AX1299" s="20" t="s">
        <v>23</v>
      </c>
      <c r="AY1299" s="20">
        <v>10</v>
      </c>
      <c r="AZ1299" s="20" t="s">
        <v>24</v>
      </c>
      <c r="BA1299" s="20">
        <v>90</v>
      </c>
      <c r="BD1299" s="14"/>
      <c r="BJ1299" t="s">
        <v>171</v>
      </c>
      <c r="BK1299" t="s">
        <v>166</v>
      </c>
      <c r="BN1299" s="36">
        <v>299</v>
      </c>
      <c r="BO1299" s="36">
        <v>299</v>
      </c>
      <c r="BP1299">
        <f t="shared" si="105"/>
        <v>408</v>
      </c>
      <c r="BR1299" s="38">
        <v>44733</v>
      </c>
      <c r="BS1299" s="20" t="s">
        <v>167</v>
      </c>
      <c r="BT1299" s="20" t="str">
        <f t="shared" si="104"/>
        <v>InCasa_COR22D1296</v>
      </c>
    </row>
    <row r="1300" spans="2:72" x14ac:dyDescent="0.25">
      <c r="B1300" s="20">
        <f t="shared" si="106"/>
        <v>1297</v>
      </c>
      <c r="C1300" s="22" t="str">
        <f t="shared" si="107"/>
        <v>In Casa #1297</v>
      </c>
      <c r="D1300" t="str">
        <f t="shared" si="108"/>
        <v>COR22D1297</v>
      </c>
      <c r="E1300" s="56" t="s">
        <v>207</v>
      </c>
      <c r="F1300" s="20">
        <v>1000</v>
      </c>
      <c r="G1300" s="63" t="s">
        <v>201</v>
      </c>
      <c r="H1300" s="23" t="s">
        <v>157</v>
      </c>
      <c r="J1300" s="57" t="s">
        <v>192</v>
      </c>
      <c r="K1300" s="22" t="s">
        <v>193</v>
      </c>
      <c r="L1300" s="57" t="s">
        <v>158</v>
      </c>
      <c r="M1300" s="22">
        <v>1</v>
      </c>
      <c r="V1300" s="57" t="s">
        <v>194</v>
      </c>
      <c r="AW1300" s="22"/>
      <c r="AX1300" s="20" t="s">
        <v>23</v>
      </c>
      <c r="AY1300" s="20">
        <v>10</v>
      </c>
      <c r="AZ1300" s="20" t="s">
        <v>24</v>
      </c>
      <c r="BA1300" s="20">
        <v>90</v>
      </c>
      <c r="BD1300" s="14"/>
      <c r="BJ1300" t="s">
        <v>171</v>
      </c>
      <c r="BK1300" t="s">
        <v>166</v>
      </c>
      <c r="BN1300" s="36">
        <v>299</v>
      </c>
      <c r="BO1300" s="36">
        <v>299</v>
      </c>
      <c r="BP1300">
        <f t="shared" si="105"/>
        <v>408</v>
      </c>
      <c r="BR1300" s="38">
        <v>44733</v>
      </c>
      <c r="BS1300" s="20" t="s">
        <v>167</v>
      </c>
      <c r="BT1300" s="20" t="str">
        <f t="shared" si="104"/>
        <v>InCasa_COR22D1297</v>
      </c>
    </row>
    <row r="1301" spans="2:72" x14ac:dyDescent="0.25">
      <c r="B1301" s="20">
        <f t="shared" si="106"/>
        <v>1298</v>
      </c>
      <c r="C1301" s="22" t="str">
        <f t="shared" si="107"/>
        <v>In Casa #1298</v>
      </c>
      <c r="D1301" t="str">
        <f t="shared" si="108"/>
        <v>COR22D1298</v>
      </c>
      <c r="E1301" s="56" t="s">
        <v>207</v>
      </c>
      <c r="F1301" s="20">
        <v>1000</v>
      </c>
      <c r="G1301" s="63" t="s">
        <v>201</v>
      </c>
      <c r="H1301" s="23" t="s">
        <v>157</v>
      </c>
      <c r="J1301" s="57" t="s">
        <v>192</v>
      </c>
      <c r="K1301" s="22" t="s">
        <v>193</v>
      </c>
      <c r="L1301" s="57" t="s">
        <v>158</v>
      </c>
      <c r="M1301" s="22">
        <v>1</v>
      </c>
      <c r="V1301" s="57" t="s">
        <v>194</v>
      </c>
      <c r="AW1301" s="22"/>
      <c r="AX1301" s="20" t="s">
        <v>23</v>
      </c>
      <c r="AY1301" s="20">
        <v>10</v>
      </c>
      <c r="AZ1301" s="20" t="s">
        <v>24</v>
      </c>
      <c r="BA1301" s="20">
        <v>90</v>
      </c>
      <c r="BD1301" s="14"/>
      <c r="BJ1301" t="s">
        <v>171</v>
      </c>
      <c r="BK1301" t="s">
        <v>166</v>
      </c>
      <c r="BN1301" s="36">
        <v>299</v>
      </c>
      <c r="BO1301" s="36">
        <v>299</v>
      </c>
      <c r="BP1301">
        <f t="shared" si="105"/>
        <v>408</v>
      </c>
      <c r="BR1301" s="38">
        <v>44733</v>
      </c>
      <c r="BS1301" s="20" t="s">
        <v>167</v>
      </c>
      <c r="BT1301" s="20" t="str">
        <f t="shared" si="104"/>
        <v>InCasa_COR22D1298</v>
      </c>
    </row>
    <row r="1302" spans="2:72" x14ac:dyDescent="0.25">
      <c r="B1302" s="20">
        <f t="shared" si="106"/>
        <v>1299</v>
      </c>
      <c r="C1302" s="22" t="str">
        <f t="shared" si="107"/>
        <v>In Casa #1299</v>
      </c>
      <c r="D1302" t="str">
        <f t="shared" si="108"/>
        <v>COR22D1299</v>
      </c>
      <c r="E1302" s="56" t="s">
        <v>207</v>
      </c>
      <c r="F1302" s="20">
        <v>1000</v>
      </c>
      <c r="G1302" s="63" t="s">
        <v>201</v>
      </c>
      <c r="H1302" s="23" t="s">
        <v>157</v>
      </c>
      <c r="J1302" s="57" t="s">
        <v>192</v>
      </c>
      <c r="K1302" s="22" t="s">
        <v>193</v>
      </c>
      <c r="L1302" s="57" t="s">
        <v>158</v>
      </c>
      <c r="M1302" s="22">
        <v>1</v>
      </c>
      <c r="V1302" s="57" t="s">
        <v>194</v>
      </c>
      <c r="AW1302" s="22"/>
      <c r="AX1302" s="20" t="s">
        <v>23</v>
      </c>
      <c r="AY1302" s="20">
        <v>10</v>
      </c>
      <c r="AZ1302" s="20" t="s">
        <v>24</v>
      </c>
      <c r="BA1302" s="20">
        <v>90</v>
      </c>
      <c r="BD1302" s="14"/>
      <c r="BJ1302" t="s">
        <v>171</v>
      </c>
      <c r="BK1302" t="s">
        <v>166</v>
      </c>
      <c r="BN1302" s="36">
        <v>299</v>
      </c>
      <c r="BO1302" s="36">
        <v>299</v>
      </c>
      <c r="BP1302">
        <f t="shared" si="105"/>
        <v>408</v>
      </c>
      <c r="BR1302" s="38">
        <v>44733</v>
      </c>
      <c r="BS1302" s="20" t="s">
        <v>167</v>
      </c>
      <c r="BT1302" s="20" t="str">
        <f t="shared" si="104"/>
        <v>InCasa_COR22D1299</v>
      </c>
    </row>
    <row r="1303" spans="2:72" x14ac:dyDescent="0.25">
      <c r="B1303" s="20">
        <f t="shared" si="106"/>
        <v>1300</v>
      </c>
      <c r="C1303" s="22" t="str">
        <f t="shared" si="107"/>
        <v>In Casa #1300</v>
      </c>
      <c r="D1303" t="str">
        <f t="shared" si="108"/>
        <v>COR22D1300</v>
      </c>
      <c r="E1303" s="56" t="s">
        <v>207</v>
      </c>
      <c r="F1303" s="20">
        <v>1000</v>
      </c>
      <c r="G1303" s="63" t="s">
        <v>201</v>
      </c>
      <c r="H1303" s="23" t="s">
        <v>157</v>
      </c>
      <c r="J1303" s="57" t="s">
        <v>192</v>
      </c>
      <c r="K1303" s="22" t="s">
        <v>193</v>
      </c>
      <c r="L1303" s="57" t="s">
        <v>158</v>
      </c>
      <c r="M1303" s="22">
        <v>1</v>
      </c>
      <c r="V1303" s="57" t="s">
        <v>194</v>
      </c>
      <c r="AW1303" s="22"/>
      <c r="AX1303" s="20" t="s">
        <v>23</v>
      </c>
      <c r="AY1303" s="20">
        <v>10</v>
      </c>
      <c r="AZ1303" s="20" t="s">
        <v>24</v>
      </c>
      <c r="BA1303" s="20">
        <v>90</v>
      </c>
      <c r="BD1303" s="14"/>
      <c r="BJ1303" t="s">
        <v>171</v>
      </c>
      <c r="BK1303" t="s">
        <v>166</v>
      </c>
      <c r="BN1303" s="36">
        <v>299</v>
      </c>
      <c r="BO1303" s="36">
        <v>299</v>
      </c>
      <c r="BP1303">
        <f t="shared" si="105"/>
        <v>408</v>
      </c>
      <c r="BR1303" s="38">
        <v>44733</v>
      </c>
      <c r="BS1303" s="20" t="s">
        <v>167</v>
      </c>
      <c r="BT1303" s="20" t="str">
        <f t="shared" si="104"/>
        <v>InCasa_COR22D1300</v>
      </c>
    </row>
    <row r="1304" spans="2:72" x14ac:dyDescent="0.25">
      <c r="B1304" s="20">
        <f t="shared" si="106"/>
        <v>1301</v>
      </c>
      <c r="C1304" s="22" t="str">
        <f t="shared" si="107"/>
        <v>In Casa #1301</v>
      </c>
      <c r="D1304" t="str">
        <f t="shared" si="108"/>
        <v>COR22D1301</v>
      </c>
      <c r="E1304" s="56" t="s">
        <v>207</v>
      </c>
      <c r="F1304" s="20">
        <v>1000</v>
      </c>
      <c r="G1304" s="63" t="s">
        <v>201</v>
      </c>
      <c r="H1304" s="23" t="s">
        <v>157</v>
      </c>
      <c r="J1304" s="57" t="s">
        <v>192</v>
      </c>
      <c r="K1304" s="22" t="s">
        <v>193</v>
      </c>
      <c r="L1304" s="57" t="s">
        <v>158</v>
      </c>
      <c r="M1304" s="22">
        <v>1</v>
      </c>
      <c r="V1304" s="57" t="s">
        <v>194</v>
      </c>
      <c r="AW1304" s="22"/>
      <c r="AX1304" s="20" t="s">
        <v>23</v>
      </c>
      <c r="AY1304" s="20">
        <v>10</v>
      </c>
      <c r="AZ1304" s="20" t="s">
        <v>24</v>
      </c>
      <c r="BA1304" s="20">
        <v>90</v>
      </c>
      <c r="BD1304" s="14"/>
      <c r="BJ1304" t="s">
        <v>171</v>
      </c>
      <c r="BK1304" t="s">
        <v>166</v>
      </c>
      <c r="BN1304" s="36">
        <v>299</v>
      </c>
      <c r="BO1304" s="36">
        <v>299</v>
      </c>
      <c r="BP1304">
        <f t="shared" si="105"/>
        <v>408</v>
      </c>
      <c r="BR1304" s="38">
        <v>44733</v>
      </c>
      <c r="BS1304" s="20" t="s">
        <v>167</v>
      </c>
      <c r="BT1304" s="20" t="str">
        <f t="shared" si="104"/>
        <v>InCasa_COR22D1301</v>
      </c>
    </row>
    <row r="1305" spans="2:72" x14ac:dyDescent="0.25">
      <c r="B1305" s="20">
        <f t="shared" si="106"/>
        <v>1302</v>
      </c>
      <c r="C1305" s="22" t="str">
        <f t="shared" si="107"/>
        <v>In Casa #1302</v>
      </c>
      <c r="D1305" t="str">
        <f t="shared" si="108"/>
        <v>COR22D1302</v>
      </c>
      <c r="E1305" s="56" t="s">
        <v>207</v>
      </c>
      <c r="F1305" s="20">
        <v>1000</v>
      </c>
      <c r="G1305" s="63" t="s">
        <v>201</v>
      </c>
      <c r="H1305" s="23" t="s">
        <v>157</v>
      </c>
      <c r="J1305" s="57" t="s">
        <v>192</v>
      </c>
      <c r="K1305" s="22" t="s">
        <v>193</v>
      </c>
      <c r="L1305" s="57" t="s">
        <v>158</v>
      </c>
      <c r="M1305" s="22">
        <v>1</v>
      </c>
      <c r="V1305" s="57" t="s">
        <v>194</v>
      </c>
      <c r="AW1305" s="22"/>
      <c r="AX1305" s="20" t="s">
        <v>23</v>
      </c>
      <c r="AY1305" s="20">
        <v>10</v>
      </c>
      <c r="AZ1305" s="20" t="s">
        <v>24</v>
      </c>
      <c r="BA1305" s="20">
        <v>90</v>
      </c>
      <c r="BD1305" s="14"/>
      <c r="BJ1305" t="s">
        <v>171</v>
      </c>
      <c r="BK1305" t="s">
        <v>166</v>
      </c>
      <c r="BN1305" s="36">
        <v>299</v>
      </c>
      <c r="BO1305" s="36">
        <v>299</v>
      </c>
      <c r="BP1305">
        <f t="shared" si="105"/>
        <v>408</v>
      </c>
      <c r="BR1305" s="38">
        <v>44733</v>
      </c>
      <c r="BS1305" s="20" t="s">
        <v>167</v>
      </c>
      <c r="BT1305" s="20" t="str">
        <f t="shared" si="104"/>
        <v>InCasa_COR22D1302</v>
      </c>
    </row>
    <row r="1306" spans="2:72" x14ac:dyDescent="0.25">
      <c r="B1306" s="20">
        <f t="shared" si="106"/>
        <v>1303</v>
      </c>
      <c r="C1306" s="22" t="str">
        <f t="shared" si="107"/>
        <v>In Casa #1303</v>
      </c>
      <c r="D1306" t="str">
        <f t="shared" si="108"/>
        <v>COR22D1303</v>
      </c>
      <c r="E1306" s="56" t="s">
        <v>207</v>
      </c>
      <c r="F1306" s="20">
        <v>1000</v>
      </c>
      <c r="G1306" s="63" t="s">
        <v>201</v>
      </c>
      <c r="H1306" s="23" t="s">
        <v>157</v>
      </c>
      <c r="J1306" s="57" t="s">
        <v>192</v>
      </c>
      <c r="K1306" s="22" t="s">
        <v>193</v>
      </c>
      <c r="L1306" s="57" t="s">
        <v>158</v>
      </c>
      <c r="M1306" s="22">
        <v>1</v>
      </c>
      <c r="V1306" s="57" t="s">
        <v>194</v>
      </c>
      <c r="AW1306" s="22"/>
      <c r="AX1306" s="20" t="s">
        <v>23</v>
      </c>
      <c r="AY1306" s="20">
        <v>10</v>
      </c>
      <c r="AZ1306" s="20" t="s">
        <v>24</v>
      </c>
      <c r="BA1306" s="20">
        <v>90</v>
      </c>
      <c r="BD1306" s="14"/>
      <c r="BJ1306" t="s">
        <v>171</v>
      </c>
      <c r="BK1306" t="s">
        <v>166</v>
      </c>
      <c r="BN1306" s="36">
        <v>299</v>
      </c>
      <c r="BO1306" s="36">
        <v>299</v>
      </c>
      <c r="BP1306">
        <f t="shared" si="105"/>
        <v>408</v>
      </c>
      <c r="BR1306" s="38">
        <v>44733</v>
      </c>
      <c r="BS1306" s="20" t="s">
        <v>167</v>
      </c>
      <c r="BT1306" s="20" t="str">
        <f t="shared" si="104"/>
        <v>InCasa_COR22D1303</v>
      </c>
    </row>
    <row r="1307" spans="2:72" x14ac:dyDescent="0.25">
      <c r="B1307" s="20">
        <f t="shared" si="106"/>
        <v>1304</v>
      </c>
      <c r="C1307" s="22" t="str">
        <f t="shared" si="107"/>
        <v>In Casa #1304</v>
      </c>
      <c r="D1307" t="str">
        <f t="shared" si="108"/>
        <v>COR22D1304</v>
      </c>
      <c r="E1307" s="56" t="s">
        <v>207</v>
      </c>
      <c r="F1307" s="20">
        <v>1000</v>
      </c>
      <c r="G1307" s="63" t="s">
        <v>201</v>
      </c>
      <c r="H1307" s="23" t="s">
        <v>157</v>
      </c>
      <c r="J1307" s="57" t="s">
        <v>192</v>
      </c>
      <c r="K1307" s="22" t="s">
        <v>193</v>
      </c>
      <c r="L1307" s="57" t="s">
        <v>158</v>
      </c>
      <c r="M1307" s="22">
        <v>1</v>
      </c>
      <c r="V1307" s="57" t="s">
        <v>194</v>
      </c>
      <c r="AW1307" s="22"/>
      <c r="AX1307" s="20" t="s">
        <v>23</v>
      </c>
      <c r="AY1307" s="20">
        <v>10</v>
      </c>
      <c r="AZ1307" s="20" t="s">
        <v>24</v>
      </c>
      <c r="BA1307" s="20">
        <v>90</v>
      </c>
      <c r="BD1307" s="14"/>
      <c r="BJ1307" t="s">
        <v>171</v>
      </c>
      <c r="BK1307" t="s">
        <v>166</v>
      </c>
      <c r="BN1307" s="36">
        <v>299</v>
      </c>
      <c r="BO1307" s="36">
        <v>299</v>
      </c>
      <c r="BP1307">
        <f t="shared" si="105"/>
        <v>408</v>
      </c>
      <c r="BR1307" s="38">
        <v>44733</v>
      </c>
      <c r="BS1307" s="20" t="s">
        <v>167</v>
      </c>
      <c r="BT1307" s="20" t="str">
        <f t="shared" si="104"/>
        <v>InCasa_COR22D1304</v>
      </c>
    </row>
    <row r="1308" spans="2:72" x14ac:dyDescent="0.25">
      <c r="B1308" s="20">
        <f t="shared" si="106"/>
        <v>1305</v>
      </c>
      <c r="C1308" s="22" t="str">
        <f t="shared" si="107"/>
        <v>In Casa #1305</v>
      </c>
      <c r="D1308" t="str">
        <f t="shared" si="108"/>
        <v>COR22D1305</v>
      </c>
      <c r="E1308" s="56" t="s">
        <v>207</v>
      </c>
      <c r="F1308" s="20">
        <v>1000</v>
      </c>
      <c r="G1308" s="63" t="s">
        <v>201</v>
      </c>
      <c r="H1308" s="23" t="s">
        <v>157</v>
      </c>
      <c r="J1308" s="57" t="s">
        <v>192</v>
      </c>
      <c r="K1308" s="22" t="s">
        <v>193</v>
      </c>
      <c r="L1308" s="57" t="s">
        <v>158</v>
      </c>
      <c r="M1308" s="22">
        <v>1</v>
      </c>
      <c r="V1308" s="57" t="s">
        <v>194</v>
      </c>
      <c r="AW1308" s="22"/>
      <c r="AX1308" s="20" t="s">
        <v>23</v>
      </c>
      <c r="AY1308" s="20">
        <v>10</v>
      </c>
      <c r="AZ1308" s="20" t="s">
        <v>24</v>
      </c>
      <c r="BA1308" s="20">
        <v>90</v>
      </c>
      <c r="BD1308" s="14"/>
      <c r="BJ1308" t="s">
        <v>171</v>
      </c>
      <c r="BK1308" t="s">
        <v>166</v>
      </c>
      <c r="BN1308" s="36">
        <v>299</v>
      </c>
      <c r="BO1308" s="36">
        <v>299</v>
      </c>
      <c r="BP1308">
        <f t="shared" si="105"/>
        <v>408</v>
      </c>
      <c r="BR1308" s="38">
        <v>44733</v>
      </c>
      <c r="BS1308" s="20" t="s">
        <v>167</v>
      </c>
      <c r="BT1308" s="20" t="str">
        <f t="shared" si="104"/>
        <v>InCasa_COR22D1305</v>
      </c>
    </row>
    <row r="1309" spans="2:72" x14ac:dyDescent="0.25">
      <c r="B1309" s="20">
        <f t="shared" si="106"/>
        <v>1306</v>
      </c>
      <c r="C1309" s="22" t="str">
        <f t="shared" si="107"/>
        <v>In Casa #1306</v>
      </c>
      <c r="D1309" t="str">
        <f t="shared" si="108"/>
        <v>COR22D1306</v>
      </c>
      <c r="E1309" s="56" t="s">
        <v>207</v>
      </c>
      <c r="F1309" s="20">
        <v>1000</v>
      </c>
      <c r="G1309" s="63" t="s">
        <v>201</v>
      </c>
      <c r="H1309" s="23" t="s">
        <v>157</v>
      </c>
      <c r="J1309" s="57" t="s">
        <v>192</v>
      </c>
      <c r="K1309" s="22" t="s">
        <v>193</v>
      </c>
      <c r="L1309" s="57" t="s">
        <v>158</v>
      </c>
      <c r="M1309" s="22">
        <v>1</v>
      </c>
      <c r="V1309" s="57" t="s">
        <v>194</v>
      </c>
      <c r="AW1309" s="22"/>
      <c r="AX1309" s="20" t="s">
        <v>23</v>
      </c>
      <c r="AY1309" s="20">
        <v>10</v>
      </c>
      <c r="AZ1309" s="20" t="s">
        <v>24</v>
      </c>
      <c r="BA1309" s="20">
        <v>90</v>
      </c>
      <c r="BD1309" s="14"/>
      <c r="BJ1309" t="s">
        <v>171</v>
      </c>
      <c r="BK1309" t="s">
        <v>166</v>
      </c>
      <c r="BN1309" s="36">
        <v>299</v>
      </c>
      <c r="BO1309" s="36">
        <v>299</v>
      </c>
      <c r="BP1309">
        <f t="shared" si="105"/>
        <v>408</v>
      </c>
      <c r="BR1309" s="38">
        <v>44733</v>
      </c>
      <c r="BS1309" s="20" t="s">
        <v>167</v>
      </c>
      <c r="BT1309" s="20" t="str">
        <f t="shared" si="104"/>
        <v>InCasa_COR22D1306</v>
      </c>
    </row>
    <row r="1310" spans="2:72" x14ac:dyDescent="0.25">
      <c r="B1310" s="20">
        <f t="shared" si="106"/>
        <v>1307</v>
      </c>
      <c r="C1310" s="22" t="str">
        <f t="shared" si="107"/>
        <v>In Casa #1307</v>
      </c>
      <c r="D1310" t="str">
        <f t="shared" si="108"/>
        <v>COR22D1307</v>
      </c>
      <c r="E1310" s="56" t="s">
        <v>207</v>
      </c>
      <c r="F1310" s="20">
        <v>1000</v>
      </c>
      <c r="G1310" s="63" t="s">
        <v>201</v>
      </c>
      <c r="H1310" s="23" t="s">
        <v>157</v>
      </c>
      <c r="J1310" s="57" t="s">
        <v>192</v>
      </c>
      <c r="K1310" s="22" t="s">
        <v>193</v>
      </c>
      <c r="L1310" s="57" t="s">
        <v>158</v>
      </c>
      <c r="M1310" s="22">
        <v>1</v>
      </c>
      <c r="V1310" s="57" t="s">
        <v>194</v>
      </c>
      <c r="AW1310" s="22"/>
      <c r="AX1310" s="20" t="s">
        <v>23</v>
      </c>
      <c r="AY1310" s="20">
        <v>10</v>
      </c>
      <c r="AZ1310" s="20" t="s">
        <v>24</v>
      </c>
      <c r="BA1310" s="20">
        <v>90</v>
      </c>
      <c r="BD1310" s="14"/>
      <c r="BJ1310" t="s">
        <v>171</v>
      </c>
      <c r="BK1310" t="s">
        <v>166</v>
      </c>
      <c r="BN1310" s="36">
        <v>299</v>
      </c>
      <c r="BO1310" s="36">
        <v>299</v>
      </c>
      <c r="BP1310">
        <f t="shared" si="105"/>
        <v>408</v>
      </c>
      <c r="BR1310" s="38">
        <v>44733</v>
      </c>
      <c r="BS1310" s="20" t="s">
        <v>167</v>
      </c>
      <c r="BT1310" s="20" t="str">
        <f t="shared" si="104"/>
        <v>InCasa_COR22D1307</v>
      </c>
    </row>
    <row r="1311" spans="2:72" x14ac:dyDescent="0.25">
      <c r="B1311" s="20">
        <f t="shared" si="106"/>
        <v>1308</v>
      </c>
      <c r="C1311" s="22" t="str">
        <f t="shared" si="107"/>
        <v>In Casa #1308</v>
      </c>
      <c r="D1311" t="str">
        <f t="shared" si="108"/>
        <v>COR22D1308</v>
      </c>
      <c r="E1311" s="56" t="s">
        <v>207</v>
      </c>
      <c r="F1311" s="20">
        <v>1000</v>
      </c>
      <c r="G1311" s="63" t="s">
        <v>201</v>
      </c>
      <c r="H1311" s="23" t="s">
        <v>157</v>
      </c>
      <c r="J1311" s="57" t="s">
        <v>192</v>
      </c>
      <c r="K1311" s="22" t="s">
        <v>193</v>
      </c>
      <c r="L1311" s="57" t="s">
        <v>158</v>
      </c>
      <c r="M1311" s="22">
        <v>1</v>
      </c>
      <c r="V1311" s="57" t="s">
        <v>194</v>
      </c>
      <c r="AW1311" s="22"/>
      <c r="AX1311" s="20" t="s">
        <v>23</v>
      </c>
      <c r="AY1311" s="20">
        <v>10</v>
      </c>
      <c r="AZ1311" s="20" t="s">
        <v>24</v>
      </c>
      <c r="BA1311" s="20">
        <v>90</v>
      </c>
      <c r="BD1311" s="14"/>
      <c r="BJ1311" t="s">
        <v>171</v>
      </c>
      <c r="BK1311" t="s">
        <v>166</v>
      </c>
      <c r="BN1311" s="36">
        <v>299</v>
      </c>
      <c r="BO1311" s="36">
        <v>299</v>
      </c>
      <c r="BP1311">
        <f t="shared" si="105"/>
        <v>408</v>
      </c>
      <c r="BR1311" s="38">
        <v>44733</v>
      </c>
      <c r="BS1311" s="20" t="s">
        <v>167</v>
      </c>
      <c r="BT1311" s="20" t="str">
        <f t="shared" si="104"/>
        <v>InCasa_COR22D1308</v>
      </c>
    </row>
    <row r="1312" spans="2:72" x14ac:dyDescent="0.25">
      <c r="B1312" s="20">
        <f t="shared" si="106"/>
        <v>1309</v>
      </c>
      <c r="C1312" s="22" t="str">
        <f t="shared" si="107"/>
        <v>In Casa #1309</v>
      </c>
      <c r="D1312" t="str">
        <f t="shared" si="108"/>
        <v>COR22D1309</v>
      </c>
      <c r="E1312" s="56" t="s">
        <v>207</v>
      </c>
      <c r="F1312" s="20">
        <v>1000</v>
      </c>
      <c r="G1312" s="63" t="s">
        <v>201</v>
      </c>
      <c r="H1312" s="23" t="s">
        <v>157</v>
      </c>
      <c r="J1312" s="57" t="s">
        <v>192</v>
      </c>
      <c r="K1312" s="22" t="s">
        <v>193</v>
      </c>
      <c r="L1312" s="57" t="s">
        <v>158</v>
      </c>
      <c r="M1312" s="22">
        <v>1</v>
      </c>
      <c r="V1312" s="57" t="s">
        <v>194</v>
      </c>
      <c r="AW1312" s="22"/>
      <c r="AX1312" s="20" t="s">
        <v>23</v>
      </c>
      <c r="AY1312" s="20">
        <v>10</v>
      </c>
      <c r="AZ1312" s="20" t="s">
        <v>24</v>
      </c>
      <c r="BA1312" s="20">
        <v>90</v>
      </c>
      <c r="BD1312" s="14"/>
      <c r="BJ1312" t="s">
        <v>171</v>
      </c>
      <c r="BK1312" t="s">
        <v>166</v>
      </c>
      <c r="BN1312" s="36">
        <v>299</v>
      </c>
      <c r="BO1312" s="36">
        <v>299</v>
      </c>
      <c r="BP1312">
        <f t="shared" si="105"/>
        <v>408</v>
      </c>
      <c r="BR1312" s="38">
        <v>44733</v>
      </c>
      <c r="BS1312" s="20" t="s">
        <v>167</v>
      </c>
      <c r="BT1312" s="20" t="str">
        <f t="shared" si="104"/>
        <v>InCasa_COR22D1309</v>
      </c>
    </row>
    <row r="1313" spans="2:72" x14ac:dyDescent="0.25">
      <c r="B1313" s="20">
        <f t="shared" si="106"/>
        <v>1310</v>
      </c>
      <c r="C1313" s="22" t="str">
        <f t="shared" si="107"/>
        <v>In Casa #1310</v>
      </c>
      <c r="D1313" t="str">
        <f t="shared" si="108"/>
        <v>COR22D1310</v>
      </c>
      <c r="E1313" s="56" t="s">
        <v>207</v>
      </c>
      <c r="F1313" s="20">
        <v>1000</v>
      </c>
      <c r="G1313" s="63" t="s">
        <v>201</v>
      </c>
      <c r="H1313" s="23" t="s">
        <v>157</v>
      </c>
      <c r="J1313" s="57" t="s">
        <v>192</v>
      </c>
      <c r="K1313" s="22" t="s">
        <v>193</v>
      </c>
      <c r="L1313" s="57" t="s">
        <v>158</v>
      </c>
      <c r="M1313" s="22">
        <v>1</v>
      </c>
      <c r="V1313" s="57" t="s">
        <v>194</v>
      </c>
      <c r="AW1313" s="22"/>
      <c r="AX1313" s="20" t="s">
        <v>23</v>
      </c>
      <c r="AY1313" s="20">
        <v>10</v>
      </c>
      <c r="AZ1313" s="20" t="s">
        <v>24</v>
      </c>
      <c r="BA1313" s="20">
        <v>90</v>
      </c>
      <c r="BD1313" s="14"/>
      <c r="BJ1313" t="s">
        <v>171</v>
      </c>
      <c r="BK1313" t="s">
        <v>166</v>
      </c>
      <c r="BN1313" s="36">
        <v>299</v>
      </c>
      <c r="BO1313" s="36">
        <v>299</v>
      </c>
      <c r="BP1313">
        <f t="shared" si="105"/>
        <v>408</v>
      </c>
      <c r="BR1313" s="38">
        <v>44733</v>
      </c>
      <c r="BS1313" s="20" t="s">
        <v>167</v>
      </c>
      <c r="BT1313" s="20" t="str">
        <f t="shared" si="104"/>
        <v>InCasa_COR22D1310</v>
      </c>
    </row>
    <row r="1314" spans="2:72" x14ac:dyDescent="0.25">
      <c r="B1314" s="20">
        <f t="shared" si="106"/>
        <v>1311</v>
      </c>
      <c r="C1314" s="22" t="str">
        <f t="shared" si="107"/>
        <v>In Casa #1311</v>
      </c>
      <c r="D1314" t="str">
        <f t="shared" si="108"/>
        <v>COR22D1311</v>
      </c>
      <c r="E1314" s="56" t="s">
        <v>207</v>
      </c>
      <c r="F1314" s="20">
        <v>1000</v>
      </c>
      <c r="G1314" s="63" t="s">
        <v>201</v>
      </c>
      <c r="H1314" s="23" t="s">
        <v>157</v>
      </c>
      <c r="J1314" s="57" t="s">
        <v>192</v>
      </c>
      <c r="K1314" s="22" t="s">
        <v>193</v>
      </c>
      <c r="L1314" s="57" t="s">
        <v>158</v>
      </c>
      <c r="M1314" s="22">
        <v>1</v>
      </c>
      <c r="V1314" s="57" t="s">
        <v>194</v>
      </c>
      <c r="AW1314" s="22"/>
      <c r="AX1314" s="20" t="s">
        <v>23</v>
      </c>
      <c r="AY1314" s="20">
        <v>10</v>
      </c>
      <c r="AZ1314" s="20" t="s">
        <v>24</v>
      </c>
      <c r="BA1314" s="20">
        <v>90</v>
      </c>
      <c r="BD1314" s="14"/>
      <c r="BJ1314" t="s">
        <v>171</v>
      </c>
      <c r="BK1314" t="s">
        <v>166</v>
      </c>
      <c r="BN1314" s="36">
        <v>299</v>
      </c>
      <c r="BO1314" s="36">
        <v>299</v>
      </c>
      <c r="BP1314">
        <f t="shared" si="105"/>
        <v>408</v>
      </c>
      <c r="BR1314" s="38">
        <v>44733</v>
      </c>
      <c r="BS1314" s="20" t="s">
        <v>167</v>
      </c>
      <c r="BT1314" s="20" t="str">
        <f t="shared" si="104"/>
        <v>InCasa_COR22D1311</v>
      </c>
    </row>
    <row r="1315" spans="2:72" x14ac:dyDescent="0.25">
      <c r="B1315" s="20">
        <f t="shared" si="106"/>
        <v>1312</v>
      </c>
      <c r="C1315" s="22" t="str">
        <f t="shared" si="107"/>
        <v>In Casa #1312</v>
      </c>
      <c r="D1315" t="str">
        <f t="shared" si="108"/>
        <v>COR22D1312</v>
      </c>
      <c r="E1315" s="56" t="s">
        <v>207</v>
      </c>
      <c r="F1315" s="20">
        <v>1000</v>
      </c>
      <c r="G1315" s="63" t="s">
        <v>201</v>
      </c>
      <c r="H1315" s="23" t="s">
        <v>157</v>
      </c>
      <c r="J1315" s="57" t="s">
        <v>192</v>
      </c>
      <c r="K1315" s="22" t="s">
        <v>193</v>
      </c>
      <c r="L1315" s="57" t="s">
        <v>158</v>
      </c>
      <c r="M1315" s="22">
        <v>1</v>
      </c>
      <c r="V1315" s="57" t="s">
        <v>194</v>
      </c>
      <c r="AW1315" s="22"/>
      <c r="AX1315" s="20" t="s">
        <v>23</v>
      </c>
      <c r="AY1315" s="20">
        <v>10</v>
      </c>
      <c r="AZ1315" s="20" t="s">
        <v>24</v>
      </c>
      <c r="BA1315" s="20">
        <v>90</v>
      </c>
      <c r="BD1315" s="14"/>
      <c r="BJ1315" t="s">
        <v>171</v>
      </c>
      <c r="BK1315" t="s">
        <v>166</v>
      </c>
      <c r="BN1315" s="36">
        <v>299</v>
      </c>
      <c r="BO1315" s="36">
        <v>299</v>
      </c>
      <c r="BP1315">
        <f t="shared" si="105"/>
        <v>408</v>
      </c>
      <c r="BR1315" s="38">
        <v>44733</v>
      </c>
      <c r="BS1315" s="20" t="s">
        <v>167</v>
      </c>
      <c r="BT1315" s="20" t="str">
        <f t="shared" si="104"/>
        <v>InCasa_COR22D1312</v>
      </c>
    </row>
    <row r="1316" spans="2:72" x14ac:dyDescent="0.25">
      <c r="B1316" s="20">
        <f t="shared" si="106"/>
        <v>1313</v>
      </c>
      <c r="C1316" s="22" t="str">
        <f t="shared" si="107"/>
        <v>In Casa #1313</v>
      </c>
      <c r="D1316" t="str">
        <f t="shared" si="108"/>
        <v>COR22D1313</v>
      </c>
      <c r="E1316" s="56" t="s">
        <v>207</v>
      </c>
      <c r="F1316" s="20">
        <v>1000</v>
      </c>
      <c r="G1316" s="63" t="s">
        <v>201</v>
      </c>
      <c r="H1316" s="23" t="s">
        <v>157</v>
      </c>
      <c r="J1316" s="57" t="s">
        <v>192</v>
      </c>
      <c r="K1316" s="22" t="s">
        <v>193</v>
      </c>
      <c r="L1316" s="57" t="s">
        <v>158</v>
      </c>
      <c r="M1316" s="22">
        <v>1</v>
      </c>
      <c r="V1316" s="57" t="s">
        <v>194</v>
      </c>
      <c r="AW1316" s="22"/>
      <c r="AX1316" s="20" t="s">
        <v>23</v>
      </c>
      <c r="AY1316" s="20">
        <v>10</v>
      </c>
      <c r="AZ1316" s="20" t="s">
        <v>24</v>
      </c>
      <c r="BA1316" s="20">
        <v>90</v>
      </c>
      <c r="BD1316" s="14"/>
      <c r="BJ1316" t="s">
        <v>171</v>
      </c>
      <c r="BK1316" t="s">
        <v>166</v>
      </c>
      <c r="BN1316" s="36">
        <v>299</v>
      </c>
      <c r="BO1316" s="36">
        <v>299</v>
      </c>
      <c r="BP1316">
        <f t="shared" si="105"/>
        <v>408</v>
      </c>
      <c r="BR1316" s="38">
        <v>44733</v>
      </c>
      <c r="BS1316" s="20" t="s">
        <v>167</v>
      </c>
      <c r="BT1316" s="20" t="str">
        <f t="shared" si="104"/>
        <v>InCasa_COR22D1313</v>
      </c>
    </row>
    <row r="1317" spans="2:72" x14ac:dyDescent="0.25">
      <c r="B1317" s="20">
        <f t="shared" si="106"/>
        <v>1314</v>
      </c>
      <c r="C1317" s="22" t="str">
        <f t="shared" si="107"/>
        <v>In Casa #1314</v>
      </c>
      <c r="D1317" t="str">
        <f t="shared" si="108"/>
        <v>COR22D1314</v>
      </c>
      <c r="E1317" s="56" t="s">
        <v>207</v>
      </c>
      <c r="F1317" s="20">
        <v>1000</v>
      </c>
      <c r="G1317" s="63" t="s">
        <v>201</v>
      </c>
      <c r="H1317" s="23" t="s">
        <v>157</v>
      </c>
      <c r="J1317" s="57" t="s">
        <v>192</v>
      </c>
      <c r="K1317" s="22" t="s">
        <v>193</v>
      </c>
      <c r="L1317" s="57" t="s">
        <v>158</v>
      </c>
      <c r="M1317" s="22">
        <v>1</v>
      </c>
      <c r="V1317" s="57" t="s">
        <v>194</v>
      </c>
      <c r="AW1317" s="22"/>
      <c r="AX1317" s="20" t="s">
        <v>23</v>
      </c>
      <c r="AY1317" s="20">
        <v>10</v>
      </c>
      <c r="AZ1317" s="20" t="s">
        <v>24</v>
      </c>
      <c r="BA1317" s="20">
        <v>90</v>
      </c>
      <c r="BD1317" s="14"/>
      <c r="BJ1317" t="s">
        <v>171</v>
      </c>
      <c r="BK1317" t="s">
        <v>166</v>
      </c>
      <c r="BN1317" s="36">
        <v>299</v>
      </c>
      <c r="BO1317" s="36">
        <v>299</v>
      </c>
      <c r="BP1317">
        <f t="shared" si="105"/>
        <v>408</v>
      </c>
      <c r="BR1317" s="38">
        <v>44733</v>
      </c>
      <c r="BS1317" s="20" t="s">
        <v>167</v>
      </c>
      <c r="BT1317" s="20" t="str">
        <f t="shared" si="104"/>
        <v>InCasa_COR22D1314</v>
      </c>
    </row>
    <row r="1318" spans="2:72" x14ac:dyDescent="0.25">
      <c r="B1318" s="20">
        <f t="shared" si="106"/>
        <v>1315</v>
      </c>
      <c r="C1318" s="22" t="str">
        <f t="shared" si="107"/>
        <v>In Casa #1315</v>
      </c>
      <c r="D1318" t="str">
        <f t="shared" si="108"/>
        <v>COR22D1315</v>
      </c>
      <c r="E1318" s="56" t="s">
        <v>207</v>
      </c>
      <c r="F1318" s="20">
        <v>1000</v>
      </c>
      <c r="G1318" s="63" t="s">
        <v>201</v>
      </c>
      <c r="H1318" s="23" t="s">
        <v>157</v>
      </c>
      <c r="J1318" s="57" t="s">
        <v>192</v>
      </c>
      <c r="K1318" s="22" t="s">
        <v>193</v>
      </c>
      <c r="L1318" s="57" t="s">
        <v>158</v>
      </c>
      <c r="M1318" s="22">
        <v>1</v>
      </c>
      <c r="V1318" s="57" t="s">
        <v>194</v>
      </c>
      <c r="AW1318" s="22"/>
      <c r="AX1318" s="20" t="s">
        <v>23</v>
      </c>
      <c r="AY1318" s="20">
        <v>10</v>
      </c>
      <c r="AZ1318" s="20" t="s">
        <v>24</v>
      </c>
      <c r="BA1318" s="20">
        <v>90</v>
      </c>
      <c r="BD1318" s="14"/>
      <c r="BJ1318" t="s">
        <v>171</v>
      </c>
      <c r="BK1318" t="s">
        <v>166</v>
      </c>
      <c r="BN1318" s="36">
        <v>299</v>
      </c>
      <c r="BO1318" s="36">
        <v>299</v>
      </c>
      <c r="BP1318">
        <f t="shared" si="105"/>
        <v>408</v>
      </c>
      <c r="BR1318" s="38">
        <v>44733</v>
      </c>
      <c r="BS1318" s="20" t="s">
        <v>167</v>
      </c>
      <c r="BT1318" s="20" t="str">
        <f t="shared" si="104"/>
        <v>InCasa_COR22D1315</v>
      </c>
    </row>
    <row r="1319" spans="2:72" x14ac:dyDescent="0.25">
      <c r="B1319" s="20">
        <f t="shared" si="106"/>
        <v>1316</v>
      </c>
      <c r="C1319" s="22" t="str">
        <f t="shared" si="107"/>
        <v>In Casa #1316</v>
      </c>
      <c r="D1319" t="str">
        <f t="shared" si="108"/>
        <v>COR22D1316</v>
      </c>
      <c r="E1319" s="56" t="s">
        <v>207</v>
      </c>
      <c r="F1319" s="20">
        <v>1000</v>
      </c>
      <c r="G1319" s="63" t="s">
        <v>201</v>
      </c>
      <c r="H1319" s="23" t="s">
        <v>157</v>
      </c>
      <c r="J1319" s="57" t="s">
        <v>192</v>
      </c>
      <c r="K1319" s="22" t="s">
        <v>193</v>
      </c>
      <c r="L1319" s="57" t="s">
        <v>158</v>
      </c>
      <c r="M1319" s="22">
        <v>1</v>
      </c>
      <c r="V1319" s="57" t="s">
        <v>194</v>
      </c>
      <c r="AW1319" s="22"/>
      <c r="AX1319" s="20" t="s">
        <v>23</v>
      </c>
      <c r="AY1319" s="20">
        <v>10</v>
      </c>
      <c r="AZ1319" s="20" t="s">
        <v>24</v>
      </c>
      <c r="BA1319" s="20">
        <v>90</v>
      </c>
      <c r="BD1319" s="14"/>
      <c r="BJ1319" t="s">
        <v>171</v>
      </c>
      <c r="BK1319" t="s">
        <v>166</v>
      </c>
      <c r="BN1319" s="36">
        <v>299</v>
      </c>
      <c r="BO1319" s="36">
        <v>299</v>
      </c>
      <c r="BP1319">
        <f t="shared" si="105"/>
        <v>408</v>
      </c>
      <c r="BR1319" s="38">
        <v>44733</v>
      </c>
      <c r="BS1319" s="20" t="s">
        <v>167</v>
      </c>
      <c r="BT1319" s="20" t="str">
        <f t="shared" si="104"/>
        <v>InCasa_COR22D1316</v>
      </c>
    </row>
    <row r="1320" spans="2:72" x14ac:dyDescent="0.25">
      <c r="B1320" s="20">
        <f t="shared" si="106"/>
        <v>1317</v>
      </c>
      <c r="C1320" s="22" t="str">
        <f t="shared" si="107"/>
        <v>In Casa #1317</v>
      </c>
      <c r="D1320" t="str">
        <f t="shared" si="108"/>
        <v>COR22D1317</v>
      </c>
      <c r="E1320" s="56" t="s">
        <v>207</v>
      </c>
      <c r="F1320" s="20">
        <v>1000</v>
      </c>
      <c r="G1320" s="63" t="s">
        <v>201</v>
      </c>
      <c r="H1320" s="23" t="s">
        <v>157</v>
      </c>
      <c r="J1320" s="57" t="s">
        <v>192</v>
      </c>
      <c r="K1320" s="22" t="s">
        <v>193</v>
      </c>
      <c r="L1320" s="57" t="s">
        <v>158</v>
      </c>
      <c r="M1320" s="22">
        <v>1</v>
      </c>
      <c r="V1320" s="57" t="s">
        <v>194</v>
      </c>
      <c r="AW1320" s="22"/>
      <c r="AX1320" s="20" t="s">
        <v>23</v>
      </c>
      <c r="AY1320" s="20">
        <v>10</v>
      </c>
      <c r="AZ1320" s="20" t="s">
        <v>24</v>
      </c>
      <c r="BA1320" s="20">
        <v>90</v>
      </c>
      <c r="BD1320" s="14"/>
      <c r="BJ1320" t="s">
        <v>171</v>
      </c>
      <c r="BK1320" t="s">
        <v>166</v>
      </c>
      <c r="BN1320" s="36">
        <v>299</v>
      </c>
      <c r="BO1320" s="36">
        <v>299</v>
      </c>
      <c r="BP1320">
        <f t="shared" si="105"/>
        <v>408</v>
      </c>
      <c r="BR1320" s="38">
        <v>44733</v>
      </c>
      <c r="BS1320" s="20" t="s">
        <v>167</v>
      </c>
      <c r="BT1320" s="20" t="str">
        <f t="shared" si="104"/>
        <v>InCasa_COR22D1317</v>
      </c>
    </row>
    <row r="1321" spans="2:72" x14ac:dyDescent="0.25">
      <c r="B1321" s="20">
        <f t="shared" si="106"/>
        <v>1318</v>
      </c>
      <c r="C1321" s="22" t="str">
        <f t="shared" si="107"/>
        <v>In Casa #1318</v>
      </c>
      <c r="D1321" t="str">
        <f t="shared" si="108"/>
        <v>COR22D1318</v>
      </c>
      <c r="E1321" s="56" t="s">
        <v>207</v>
      </c>
      <c r="F1321" s="20">
        <v>1000</v>
      </c>
      <c r="G1321" s="63" t="s">
        <v>201</v>
      </c>
      <c r="H1321" s="23" t="s">
        <v>157</v>
      </c>
      <c r="J1321" s="57" t="s">
        <v>192</v>
      </c>
      <c r="K1321" s="22" t="s">
        <v>193</v>
      </c>
      <c r="L1321" s="57" t="s">
        <v>158</v>
      </c>
      <c r="M1321" s="22">
        <v>1</v>
      </c>
      <c r="V1321" s="57" t="s">
        <v>194</v>
      </c>
      <c r="AW1321" s="22"/>
      <c r="AX1321" s="20" t="s">
        <v>23</v>
      </c>
      <c r="AY1321" s="20">
        <v>10</v>
      </c>
      <c r="AZ1321" s="20" t="s">
        <v>24</v>
      </c>
      <c r="BA1321" s="20">
        <v>90</v>
      </c>
      <c r="BD1321" s="14"/>
      <c r="BJ1321" t="s">
        <v>171</v>
      </c>
      <c r="BK1321" t="s">
        <v>166</v>
      </c>
      <c r="BN1321" s="36">
        <v>299</v>
      </c>
      <c r="BO1321" s="36">
        <v>299</v>
      </c>
      <c r="BP1321">
        <f t="shared" si="105"/>
        <v>408</v>
      </c>
      <c r="BR1321" s="38">
        <v>44733</v>
      </c>
      <c r="BS1321" s="20" t="s">
        <v>167</v>
      </c>
      <c r="BT1321" s="20" t="str">
        <f t="shared" si="104"/>
        <v>InCasa_COR22D1318</v>
      </c>
    </row>
    <row r="1322" spans="2:72" x14ac:dyDescent="0.25">
      <c r="B1322" s="20">
        <f t="shared" si="106"/>
        <v>1319</v>
      </c>
      <c r="C1322" s="22" t="str">
        <f t="shared" si="107"/>
        <v>In Casa #1319</v>
      </c>
      <c r="D1322" t="str">
        <f t="shared" si="108"/>
        <v>COR22D1319</v>
      </c>
      <c r="E1322" s="56" t="s">
        <v>207</v>
      </c>
      <c r="F1322" s="20">
        <v>1000</v>
      </c>
      <c r="G1322" s="63" t="s">
        <v>201</v>
      </c>
      <c r="H1322" s="23" t="s">
        <v>157</v>
      </c>
      <c r="J1322" s="57" t="s">
        <v>192</v>
      </c>
      <c r="K1322" s="22" t="s">
        <v>193</v>
      </c>
      <c r="L1322" s="57" t="s">
        <v>158</v>
      </c>
      <c r="M1322" s="22">
        <v>1</v>
      </c>
      <c r="V1322" s="57" t="s">
        <v>194</v>
      </c>
      <c r="AW1322" s="22"/>
      <c r="AX1322" s="20" t="s">
        <v>23</v>
      </c>
      <c r="AY1322" s="20">
        <v>10</v>
      </c>
      <c r="AZ1322" s="20" t="s">
        <v>24</v>
      </c>
      <c r="BA1322" s="20">
        <v>90</v>
      </c>
      <c r="BD1322" s="14"/>
      <c r="BJ1322" t="s">
        <v>171</v>
      </c>
      <c r="BK1322" t="s">
        <v>166</v>
      </c>
      <c r="BN1322" s="36">
        <v>299</v>
      </c>
      <c r="BO1322" s="36">
        <v>299</v>
      </c>
      <c r="BP1322">
        <f t="shared" si="105"/>
        <v>408</v>
      </c>
      <c r="BR1322" s="38">
        <v>44733</v>
      </c>
      <c r="BS1322" s="20" t="s">
        <v>167</v>
      </c>
      <c r="BT1322" s="20" t="str">
        <f t="shared" si="104"/>
        <v>InCasa_COR22D1319</v>
      </c>
    </row>
    <row r="1323" spans="2:72" x14ac:dyDescent="0.25">
      <c r="B1323" s="20">
        <f t="shared" si="106"/>
        <v>1320</v>
      </c>
      <c r="C1323" s="22" t="str">
        <f t="shared" si="107"/>
        <v>In Casa #1320</v>
      </c>
      <c r="D1323" t="str">
        <f t="shared" si="108"/>
        <v>COR22D1320</v>
      </c>
      <c r="E1323" s="56" t="s">
        <v>207</v>
      </c>
      <c r="F1323" s="20">
        <v>1000</v>
      </c>
      <c r="G1323" s="63" t="s">
        <v>201</v>
      </c>
      <c r="H1323" s="23" t="s">
        <v>157</v>
      </c>
      <c r="J1323" s="57" t="s">
        <v>192</v>
      </c>
      <c r="K1323" s="22" t="s">
        <v>193</v>
      </c>
      <c r="L1323" s="57" t="s">
        <v>158</v>
      </c>
      <c r="M1323" s="22">
        <v>1</v>
      </c>
      <c r="V1323" s="57" t="s">
        <v>194</v>
      </c>
      <c r="AW1323" s="22"/>
      <c r="AX1323" s="20" t="s">
        <v>23</v>
      </c>
      <c r="AY1323" s="20">
        <v>10</v>
      </c>
      <c r="AZ1323" s="20" t="s">
        <v>24</v>
      </c>
      <c r="BA1323" s="20">
        <v>90</v>
      </c>
      <c r="BD1323" s="14"/>
      <c r="BJ1323" t="s">
        <v>171</v>
      </c>
      <c r="BK1323" t="s">
        <v>166</v>
      </c>
      <c r="BN1323" s="36">
        <v>299</v>
      </c>
      <c r="BO1323" s="36">
        <v>299</v>
      </c>
      <c r="BP1323">
        <f t="shared" si="105"/>
        <v>408</v>
      </c>
      <c r="BR1323" s="38">
        <v>44733</v>
      </c>
      <c r="BS1323" s="20" t="s">
        <v>167</v>
      </c>
      <c r="BT1323" s="20" t="str">
        <f t="shared" si="104"/>
        <v>InCasa_COR22D1320</v>
      </c>
    </row>
    <row r="1324" spans="2:72" x14ac:dyDescent="0.25">
      <c r="B1324" s="20">
        <f t="shared" si="106"/>
        <v>1321</v>
      </c>
      <c r="C1324" s="22" t="str">
        <f t="shared" si="107"/>
        <v>In Casa #1321</v>
      </c>
      <c r="D1324" t="str">
        <f t="shared" si="108"/>
        <v>COR22D1321</v>
      </c>
      <c r="E1324" s="56" t="s">
        <v>207</v>
      </c>
      <c r="F1324" s="20">
        <v>1000</v>
      </c>
      <c r="G1324" s="63" t="s">
        <v>201</v>
      </c>
      <c r="H1324" s="23" t="s">
        <v>157</v>
      </c>
      <c r="J1324" s="57" t="s">
        <v>192</v>
      </c>
      <c r="K1324" s="22" t="s">
        <v>193</v>
      </c>
      <c r="L1324" s="57" t="s">
        <v>158</v>
      </c>
      <c r="M1324" s="22">
        <v>1</v>
      </c>
      <c r="V1324" s="57" t="s">
        <v>194</v>
      </c>
      <c r="AW1324" s="22"/>
      <c r="AX1324" s="20" t="s">
        <v>23</v>
      </c>
      <c r="AY1324" s="20">
        <v>10</v>
      </c>
      <c r="AZ1324" s="20" t="s">
        <v>24</v>
      </c>
      <c r="BA1324" s="20">
        <v>90</v>
      </c>
      <c r="BD1324" s="14"/>
      <c r="BJ1324" t="s">
        <v>171</v>
      </c>
      <c r="BK1324" t="s">
        <v>166</v>
      </c>
      <c r="BN1324" s="36">
        <v>299</v>
      </c>
      <c r="BO1324" s="36">
        <v>299</v>
      </c>
      <c r="BP1324">
        <f t="shared" si="105"/>
        <v>408</v>
      </c>
      <c r="BR1324" s="38">
        <v>44733</v>
      </c>
      <c r="BS1324" s="20" t="s">
        <v>167</v>
      </c>
      <c r="BT1324" s="20" t="str">
        <f t="shared" si="104"/>
        <v>InCasa_COR22D1321</v>
      </c>
    </row>
    <row r="1325" spans="2:72" x14ac:dyDescent="0.25">
      <c r="B1325" s="20">
        <f t="shared" si="106"/>
        <v>1322</v>
      </c>
      <c r="C1325" s="22" t="str">
        <f t="shared" si="107"/>
        <v>In Casa #1322</v>
      </c>
      <c r="D1325" t="str">
        <f t="shared" si="108"/>
        <v>COR22D1322</v>
      </c>
      <c r="E1325" s="56" t="s">
        <v>207</v>
      </c>
      <c r="F1325" s="20">
        <v>1000</v>
      </c>
      <c r="G1325" s="63" t="s">
        <v>201</v>
      </c>
      <c r="H1325" s="23" t="s">
        <v>157</v>
      </c>
      <c r="J1325" s="57" t="s">
        <v>192</v>
      </c>
      <c r="K1325" s="22" t="s">
        <v>193</v>
      </c>
      <c r="L1325" s="57" t="s">
        <v>158</v>
      </c>
      <c r="M1325" s="22">
        <v>1</v>
      </c>
      <c r="V1325" s="57" t="s">
        <v>194</v>
      </c>
      <c r="AW1325" s="22"/>
      <c r="AX1325" s="20" t="s">
        <v>23</v>
      </c>
      <c r="AY1325" s="20">
        <v>10</v>
      </c>
      <c r="AZ1325" s="20" t="s">
        <v>24</v>
      </c>
      <c r="BA1325" s="20">
        <v>90</v>
      </c>
      <c r="BD1325" s="14"/>
      <c r="BJ1325" t="s">
        <v>171</v>
      </c>
      <c r="BK1325" t="s">
        <v>166</v>
      </c>
      <c r="BN1325" s="36">
        <v>299</v>
      </c>
      <c r="BO1325" s="36">
        <v>299</v>
      </c>
      <c r="BP1325">
        <f t="shared" si="105"/>
        <v>408</v>
      </c>
      <c r="BR1325" s="38">
        <v>44733</v>
      </c>
      <c r="BS1325" s="20" t="s">
        <v>167</v>
      </c>
      <c r="BT1325" s="20" t="str">
        <f t="shared" si="104"/>
        <v>InCasa_COR22D1322</v>
      </c>
    </row>
    <row r="1326" spans="2:72" x14ac:dyDescent="0.25">
      <c r="B1326" s="20">
        <f t="shared" si="106"/>
        <v>1323</v>
      </c>
      <c r="C1326" s="22" t="str">
        <f t="shared" si="107"/>
        <v>In Casa #1323</v>
      </c>
      <c r="D1326" t="str">
        <f t="shared" si="108"/>
        <v>COR22D1323</v>
      </c>
      <c r="E1326" s="56" t="s">
        <v>207</v>
      </c>
      <c r="F1326" s="20">
        <v>1000</v>
      </c>
      <c r="G1326" s="63" t="s">
        <v>201</v>
      </c>
      <c r="H1326" s="23" t="s">
        <v>157</v>
      </c>
      <c r="J1326" s="57" t="s">
        <v>192</v>
      </c>
      <c r="K1326" s="22" t="s">
        <v>193</v>
      </c>
      <c r="L1326" s="57" t="s">
        <v>158</v>
      </c>
      <c r="M1326" s="22">
        <v>1</v>
      </c>
      <c r="V1326" s="57" t="s">
        <v>194</v>
      </c>
      <c r="AW1326" s="22"/>
      <c r="AX1326" s="20" t="s">
        <v>23</v>
      </c>
      <c r="AY1326" s="20">
        <v>10</v>
      </c>
      <c r="AZ1326" s="20" t="s">
        <v>24</v>
      </c>
      <c r="BA1326" s="20">
        <v>90</v>
      </c>
      <c r="BD1326" s="14"/>
      <c r="BJ1326" t="s">
        <v>171</v>
      </c>
      <c r="BK1326" t="s">
        <v>166</v>
      </c>
      <c r="BN1326" s="36">
        <v>299</v>
      </c>
      <c r="BO1326" s="36">
        <v>299</v>
      </c>
      <c r="BP1326">
        <f t="shared" si="105"/>
        <v>408</v>
      </c>
      <c r="BR1326" s="38">
        <v>44733</v>
      </c>
      <c r="BS1326" s="20" t="s">
        <v>167</v>
      </c>
      <c r="BT1326" s="20" t="str">
        <f t="shared" si="104"/>
        <v>InCasa_COR22D1323</v>
      </c>
    </row>
    <row r="1327" spans="2:72" x14ac:dyDescent="0.25">
      <c r="B1327" s="20">
        <f t="shared" si="106"/>
        <v>1324</v>
      </c>
      <c r="C1327" s="22" t="str">
        <f t="shared" si="107"/>
        <v>In Casa #1324</v>
      </c>
      <c r="D1327" t="str">
        <f t="shared" si="108"/>
        <v>COR22D1324</v>
      </c>
      <c r="E1327" s="56" t="s">
        <v>207</v>
      </c>
      <c r="F1327" s="20">
        <v>1000</v>
      </c>
      <c r="G1327" s="63" t="s">
        <v>201</v>
      </c>
      <c r="H1327" s="23" t="s">
        <v>157</v>
      </c>
      <c r="J1327" s="57" t="s">
        <v>192</v>
      </c>
      <c r="K1327" s="22" t="s">
        <v>193</v>
      </c>
      <c r="L1327" s="57" t="s">
        <v>158</v>
      </c>
      <c r="M1327" s="22">
        <v>1</v>
      </c>
      <c r="V1327" s="57" t="s">
        <v>194</v>
      </c>
      <c r="AW1327" s="22"/>
      <c r="AX1327" s="20" t="s">
        <v>23</v>
      </c>
      <c r="AY1327" s="20">
        <v>10</v>
      </c>
      <c r="AZ1327" s="20" t="s">
        <v>24</v>
      </c>
      <c r="BA1327" s="20">
        <v>90</v>
      </c>
      <c r="BD1327" s="14"/>
      <c r="BJ1327" t="s">
        <v>171</v>
      </c>
      <c r="BK1327" t="s">
        <v>166</v>
      </c>
      <c r="BN1327" s="36">
        <v>299</v>
      </c>
      <c r="BO1327" s="36">
        <v>299</v>
      </c>
      <c r="BP1327">
        <f t="shared" si="105"/>
        <v>408</v>
      </c>
      <c r="BR1327" s="38">
        <v>44733</v>
      </c>
      <c r="BS1327" s="20" t="s">
        <v>167</v>
      </c>
      <c r="BT1327" s="20" t="str">
        <f t="shared" si="104"/>
        <v>InCasa_COR22D1324</v>
      </c>
    </row>
    <row r="1328" spans="2:72" x14ac:dyDescent="0.25">
      <c r="B1328" s="20">
        <f t="shared" si="106"/>
        <v>1325</v>
      </c>
      <c r="C1328" s="22" t="str">
        <f t="shared" si="107"/>
        <v>In Casa #1325</v>
      </c>
      <c r="D1328" t="str">
        <f t="shared" si="108"/>
        <v>COR22D1325</v>
      </c>
      <c r="E1328" s="56" t="s">
        <v>207</v>
      </c>
      <c r="F1328" s="20">
        <v>1000</v>
      </c>
      <c r="G1328" s="63" t="s">
        <v>201</v>
      </c>
      <c r="H1328" s="23" t="s">
        <v>157</v>
      </c>
      <c r="J1328" s="57" t="s">
        <v>192</v>
      </c>
      <c r="K1328" s="22" t="s">
        <v>193</v>
      </c>
      <c r="L1328" s="57" t="s">
        <v>158</v>
      </c>
      <c r="M1328" s="22">
        <v>1</v>
      </c>
      <c r="V1328" s="57" t="s">
        <v>194</v>
      </c>
      <c r="AW1328" s="22"/>
      <c r="AX1328" s="20" t="s">
        <v>23</v>
      </c>
      <c r="AY1328" s="20">
        <v>10</v>
      </c>
      <c r="AZ1328" s="20" t="s">
        <v>24</v>
      </c>
      <c r="BA1328" s="20">
        <v>90</v>
      </c>
      <c r="BD1328" s="14"/>
      <c r="BJ1328" t="s">
        <v>171</v>
      </c>
      <c r="BK1328" t="s">
        <v>166</v>
      </c>
      <c r="BN1328" s="36">
        <v>299</v>
      </c>
      <c r="BO1328" s="36">
        <v>299</v>
      </c>
      <c r="BP1328">
        <f t="shared" si="105"/>
        <v>408</v>
      </c>
      <c r="BR1328" s="38">
        <v>44733</v>
      </c>
      <c r="BS1328" s="20" t="s">
        <v>167</v>
      </c>
      <c r="BT1328" s="20" t="str">
        <f t="shared" si="104"/>
        <v>InCasa_COR22D1325</v>
      </c>
    </row>
    <row r="1329" spans="2:72" x14ac:dyDescent="0.25">
      <c r="B1329" s="20">
        <f t="shared" si="106"/>
        <v>1326</v>
      </c>
      <c r="C1329" s="22" t="str">
        <f t="shared" si="107"/>
        <v>In Casa #1326</v>
      </c>
      <c r="D1329" t="str">
        <f t="shared" si="108"/>
        <v>COR22D1326</v>
      </c>
      <c r="E1329" s="56" t="s">
        <v>207</v>
      </c>
      <c r="F1329" s="20">
        <v>1000</v>
      </c>
      <c r="G1329" s="63" t="s">
        <v>201</v>
      </c>
      <c r="H1329" s="23" t="s">
        <v>157</v>
      </c>
      <c r="J1329" s="57" t="s">
        <v>192</v>
      </c>
      <c r="K1329" s="22" t="s">
        <v>193</v>
      </c>
      <c r="L1329" s="57" t="s">
        <v>158</v>
      </c>
      <c r="M1329" s="22">
        <v>1</v>
      </c>
      <c r="V1329" s="57" t="s">
        <v>194</v>
      </c>
      <c r="AW1329" s="22"/>
      <c r="AX1329" s="20" t="s">
        <v>23</v>
      </c>
      <c r="AY1329" s="20">
        <v>10</v>
      </c>
      <c r="AZ1329" s="20" t="s">
        <v>24</v>
      </c>
      <c r="BA1329" s="20">
        <v>90</v>
      </c>
      <c r="BD1329" s="14"/>
      <c r="BJ1329" t="s">
        <v>171</v>
      </c>
      <c r="BK1329" t="s">
        <v>166</v>
      </c>
      <c r="BN1329" s="36">
        <v>299</v>
      </c>
      <c r="BO1329" s="36">
        <v>299</v>
      </c>
      <c r="BP1329">
        <f t="shared" si="105"/>
        <v>408</v>
      </c>
      <c r="BR1329" s="38">
        <v>44733</v>
      </c>
      <c r="BS1329" s="20" t="s">
        <v>167</v>
      </c>
      <c r="BT1329" s="20" t="str">
        <f t="shared" si="104"/>
        <v>InCasa_COR22D1326</v>
      </c>
    </row>
    <row r="1330" spans="2:72" x14ac:dyDescent="0.25">
      <c r="B1330" s="20">
        <f t="shared" si="106"/>
        <v>1327</v>
      </c>
      <c r="C1330" s="22" t="str">
        <f t="shared" si="107"/>
        <v>In Casa #1327</v>
      </c>
      <c r="D1330" t="str">
        <f t="shared" si="108"/>
        <v>COR22D1327</v>
      </c>
      <c r="E1330" s="56" t="s">
        <v>207</v>
      </c>
      <c r="F1330" s="20">
        <v>1000</v>
      </c>
      <c r="G1330" s="63" t="s">
        <v>201</v>
      </c>
      <c r="H1330" s="23" t="s">
        <v>157</v>
      </c>
      <c r="J1330" s="57" t="s">
        <v>192</v>
      </c>
      <c r="K1330" s="22" t="s">
        <v>193</v>
      </c>
      <c r="L1330" s="57" t="s">
        <v>158</v>
      </c>
      <c r="M1330" s="22">
        <v>1</v>
      </c>
      <c r="V1330" s="57" t="s">
        <v>194</v>
      </c>
      <c r="AW1330" s="22"/>
      <c r="AX1330" s="20" t="s">
        <v>23</v>
      </c>
      <c r="AY1330" s="20">
        <v>10</v>
      </c>
      <c r="AZ1330" s="20" t="s">
        <v>24</v>
      </c>
      <c r="BA1330" s="20">
        <v>90</v>
      </c>
      <c r="BD1330" s="14"/>
      <c r="BJ1330" t="s">
        <v>171</v>
      </c>
      <c r="BK1330" t="s">
        <v>166</v>
      </c>
      <c r="BN1330" s="36">
        <v>299</v>
      </c>
      <c r="BO1330" s="36">
        <v>299</v>
      </c>
      <c r="BP1330">
        <f t="shared" si="105"/>
        <v>408</v>
      </c>
      <c r="BR1330" s="38">
        <v>44733</v>
      </c>
      <c r="BS1330" s="20" t="s">
        <v>167</v>
      </c>
      <c r="BT1330" s="20" t="str">
        <f t="shared" si="104"/>
        <v>InCasa_COR22D1327</v>
      </c>
    </row>
    <row r="1331" spans="2:72" x14ac:dyDescent="0.25">
      <c r="B1331" s="20">
        <f t="shared" si="106"/>
        <v>1328</v>
      </c>
      <c r="C1331" s="22" t="str">
        <f t="shared" si="107"/>
        <v>In Casa #1328</v>
      </c>
      <c r="D1331" t="str">
        <f t="shared" si="108"/>
        <v>COR22D1328</v>
      </c>
      <c r="E1331" s="56" t="s">
        <v>207</v>
      </c>
      <c r="F1331" s="20">
        <v>1000</v>
      </c>
      <c r="G1331" s="63" t="s">
        <v>201</v>
      </c>
      <c r="H1331" s="23" t="s">
        <v>157</v>
      </c>
      <c r="J1331" s="57" t="s">
        <v>192</v>
      </c>
      <c r="K1331" s="22" t="s">
        <v>193</v>
      </c>
      <c r="L1331" s="57" t="s">
        <v>158</v>
      </c>
      <c r="M1331" s="22">
        <v>1</v>
      </c>
      <c r="V1331" s="57" t="s">
        <v>194</v>
      </c>
      <c r="AW1331" s="22"/>
      <c r="AX1331" s="20" t="s">
        <v>23</v>
      </c>
      <c r="AY1331" s="20">
        <v>10</v>
      </c>
      <c r="AZ1331" s="20" t="s">
        <v>24</v>
      </c>
      <c r="BA1331" s="20">
        <v>90</v>
      </c>
      <c r="BD1331" s="14"/>
      <c r="BJ1331" t="s">
        <v>171</v>
      </c>
      <c r="BK1331" t="s">
        <v>166</v>
      </c>
      <c r="BN1331" s="36">
        <v>299</v>
      </c>
      <c r="BO1331" s="36">
        <v>299</v>
      </c>
      <c r="BP1331">
        <f t="shared" si="105"/>
        <v>408</v>
      </c>
      <c r="BR1331" s="38">
        <v>44733</v>
      </c>
      <c r="BS1331" s="20" t="s">
        <v>167</v>
      </c>
      <c r="BT1331" s="20" t="str">
        <f t="shared" si="104"/>
        <v>InCasa_COR22D1328</v>
      </c>
    </row>
    <row r="1332" spans="2:72" x14ac:dyDescent="0.25">
      <c r="B1332" s="20">
        <f t="shared" si="106"/>
        <v>1329</v>
      </c>
      <c r="C1332" s="22" t="str">
        <f t="shared" si="107"/>
        <v>In Casa #1329</v>
      </c>
      <c r="D1332" t="str">
        <f t="shared" si="108"/>
        <v>COR22D1329</v>
      </c>
      <c r="E1332" s="56" t="s">
        <v>207</v>
      </c>
      <c r="F1332" s="20">
        <v>1000</v>
      </c>
      <c r="G1332" s="63" t="s">
        <v>201</v>
      </c>
      <c r="H1332" s="23" t="s">
        <v>157</v>
      </c>
      <c r="J1332" s="57" t="s">
        <v>192</v>
      </c>
      <c r="K1332" s="22" t="s">
        <v>193</v>
      </c>
      <c r="L1332" s="57" t="s">
        <v>158</v>
      </c>
      <c r="M1332" s="22">
        <v>1</v>
      </c>
      <c r="V1332" s="57" t="s">
        <v>194</v>
      </c>
      <c r="AW1332" s="22"/>
      <c r="AX1332" s="20" t="s">
        <v>23</v>
      </c>
      <c r="AY1332" s="20">
        <v>10</v>
      </c>
      <c r="AZ1332" s="20" t="s">
        <v>24</v>
      </c>
      <c r="BA1332" s="20">
        <v>90</v>
      </c>
      <c r="BD1332" s="14"/>
      <c r="BJ1332" t="s">
        <v>171</v>
      </c>
      <c r="BK1332" t="s">
        <v>166</v>
      </c>
      <c r="BN1332" s="36">
        <v>299</v>
      </c>
      <c r="BO1332" s="36">
        <v>299</v>
      </c>
      <c r="BP1332">
        <f t="shared" si="105"/>
        <v>408</v>
      </c>
      <c r="BR1332" s="38">
        <v>44733</v>
      </c>
      <c r="BS1332" s="20" t="s">
        <v>167</v>
      </c>
      <c r="BT1332" s="20" t="str">
        <f t="shared" si="104"/>
        <v>InCasa_COR22D1329</v>
      </c>
    </row>
    <row r="1333" spans="2:72" x14ac:dyDescent="0.25">
      <c r="B1333" s="20">
        <f t="shared" si="106"/>
        <v>1330</v>
      </c>
      <c r="C1333" s="22" t="str">
        <f t="shared" si="107"/>
        <v>In Casa #1330</v>
      </c>
      <c r="D1333" t="str">
        <f t="shared" si="108"/>
        <v>COR22D1330</v>
      </c>
      <c r="E1333" s="56" t="s">
        <v>207</v>
      </c>
      <c r="F1333" s="20">
        <v>1000</v>
      </c>
      <c r="G1333" s="63" t="s">
        <v>201</v>
      </c>
      <c r="H1333" s="23" t="s">
        <v>157</v>
      </c>
      <c r="J1333" s="57" t="s">
        <v>192</v>
      </c>
      <c r="K1333" s="22" t="s">
        <v>193</v>
      </c>
      <c r="L1333" s="57" t="s">
        <v>158</v>
      </c>
      <c r="M1333" s="22">
        <v>1</v>
      </c>
      <c r="V1333" s="57" t="s">
        <v>194</v>
      </c>
      <c r="AW1333" s="22"/>
      <c r="AX1333" s="20" t="s">
        <v>23</v>
      </c>
      <c r="AY1333" s="20">
        <v>10</v>
      </c>
      <c r="AZ1333" s="20" t="s">
        <v>24</v>
      </c>
      <c r="BA1333" s="20">
        <v>90</v>
      </c>
      <c r="BD1333" s="14"/>
      <c r="BJ1333" t="s">
        <v>171</v>
      </c>
      <c r="BK1333" t="s">
        <v>166</v>
      </c>
      <c r="BN1333" s="36">
        <v>299</v>
      </c>
      <c r="BO1333" s="36">
        <v>299</v>
      </c>
      <c r="BP1333">
        <f t="shared" si="105"/>
        <v>408</v>
      </c>
      <c r="BR1333" s="38">
        <v>44733</v>
      </c>
      <c r="BS1333" s="20" t="s">
        <v>167</v>
      </c>
      <c r="BT1333" s="20" t="str">
        <f t="shared" si="104"/>
        <v>InCasa_COR22D1330</v>
      </c>
    </row>
    <row r="1334" spans="2:72" x14ac:dyDescent="0.25">
      <c r="B1334" s="20">
        <f t="shared" si="106"/>
        <v>1331</v>
      </c>
      <c r="C1334" s="22" t="str">
        <f t="shared" si="107"/>
        <v>In Casa #1331</v>
      </c>
      <c r="D1334" t="str">
        <f t="shared" si="108"/>
        <v>COR22D1331</v>
      </c>
      <c r="E1334" s="56" t="s">
        <v>207</v>
      </c>
      <c r="F1334" s="20">
        <v>1000</v>
      </c>
      <c r="G1334" s="63" t="s">
        <v>201</v>
      </c>
      <c r="H1334" s="23" t="s">
        <v>157</v>
      </c>
      <c r="J1334" s="57" t="s">
        <v>192</v>
      </c>
      <c r="K1334" s="22" t="s">
        <v>193</v>
      </c>
      <c r="L1334" s="57" t="s">
        <v>158</v>
      </c>
      <c r="M1334" s="22">
        <v>1</v>
      </c>
      <c r="V1334" s="57" t="s">
        <v>194</v>
      </c>
      <c r="AW1334" s="22"/>
      <c r="AX1334" s="20" t="s">
        <v>23</v>
      </c>
      <c r="AY1334" s="20">
        <v>10</v>
      </c>
      <c r="AZ1334" s="20" t="s">
        <v>24</v>
      </c>
      <c r="BA1334" s="20">
        <v>90</v>
      </c>
      <c r="BD1334" s="14"/>
      <c r="BJ1334" t="s">
        <v>171</v>
      </c>
      <c r="BK1334" t="s">
        <v>166</v>
      </c>
      <c r="BN1334" s="36">
        <v>299</v>
      </c>
      <c r="BO1334" s="36">
        <v>299</v>
      </c>
      <c r="BP1334">
        <f t="shared" si="105"/>
        <v>408</v>
      </c>
      <c r="BR1334" s="38">
        <v>44733</v>
      </c>
      <c r="BS1334" s="20" t="s">
        <v>167</v>
      </c>
      <c r="BT1334" s="20" t="str">
        <f t="shared" si="104"/>
        <v>InCasa_COR22D1331</v>
      </c>
    </row>
    <row r="1335" spans="2:72" x14ac:dyDescent="0.25">
      <c r="B1335" s="20">
        <f t="shared" si="106"/>
        <v>1332</v>
      </c>
      <c r="C1335" s="22" t="str">
        <f t="shared" si="107"/>
        <v>In Casa #1332</v>
      </c>
      <c r="D1335" t="str">
        <f t="shared" si="108"/>
        <v>COR22D1332</v>
      </c>
      <c r="E1335" s="56" t="s">
        <v>207</v>
      </c>
      <c r="F1335" s="20">
        <v>1000</v>
      </c>
      <c r="G1335" s="63" t="s">
        <v>201</v>
      </c>
      <c r="H1335" s="23" t="s">
        <v>157</v>
      </c>
      <c r="J1335" s="57" t="s">
        <v>192</v>
      </c>
      <c r="K1335" s="22" t="s">
        <v>193</v>
      </c>
      <c r="L1335" s="57" t="s">
        <v>158</v>
      </c>
      <c r="M1335" s="22">
        <v>1</v>
      </c>
      <c r="V1335" s="57" t="s">
        <v>194</v>
      </c>
      <c r="AW1335" s="22"/>
      <c r="AX1335" s="20" t="s">
        <v>23</v>
      </c>
      <c r="AY1335" s="20">
        <v>10</v>
      </c>
      <c r="AZ1335" s="20" t="s">
        <v>24</v>
      </c>
      <c r="BA1335" s="20">
        <v>90</v>
      </c>
      <c r="BD1335" s="14"/>
      <c r="BJ1335" t="s">
        <v>171</v>
      </c>
      <c r="BK1335" t="s">
        <v>166</v>
      </c>
      <c r="BN1335" s="36">
        <v>299</v>
      </c>
      <c r="BO1335" s="36">
        <v>299</v>
      </c>
      <c r="BP1335">
        <f t="shared" si="105"/>
        <v>408</v>
      </c>
      <c r="BR1335" s="38">
        <v>44733</v>
      </c>
      <c r="BS1335" s="20" t="s">
        <v>167</v>
      </c>
      <c r="BT1335" s="20" t="str">
        <f t="shared" si="104"/>
        <v>InCasa_COR22D1332</v>
      </c>
    </row>
    <row r="1336" spans="2:72" x14ac:dyDescent="0.25">
      <c r="B1336" s="20">
        <f t="shared" si="106"/>
        <v>1333</v>
      </c>
      <c r="C1336" s="22" t="str">
        <f t="shared" si="107"/>
        <v>In Casa #1333</v>
      </c>
      <c r="D1336" t="str">
        <f t="shared" si="108"/>
        <v>COR22D1333</v>
      </c>
      <c r="E1336" s="56" t="s">
        <v>207</v>
      </c>
      <c r="F1336" s="20">
        <v>1000</v>
      </c>
      <c r="G1336" s="63" t="s">
        <v>201</v>
      </c>
      <c r="H1336" s="23" t="s">
        <v>157</v>
      </c>
      <c r="J1336" s="57" t="s">
        <v>192</v>
      </c>
      <c r="K1336" s="22" t="s">
        <v>193</v>
      </c>
      <c r="L1336" s="57" t="s">
        <v>158</v>
      </c>
      <c r="M1336" s="22">
        <v>1</v>
      </c>
      <c r="V1336" s="57" t="s">
        <v>194</v>
      </c>
      <c r="AW1336" s="22"/>
      <c r="AX1336" s="20" t="s">
        <v>23</v>
      </c>
      <c r="AY1336" s="20">
        <v>10</v>
      </c>
      <c r="AZ1336" s="20" t="s">
        <v>24</v>
      </c>
      <c r="BA1336" s="20">
        <v>90</v>
      </c>
      <c r="BD1336" s="14"/>
      <c r="BJ1336" t="s">
        <v>171</v>
      </c>
      <c r="BK1336" t="s">
        <v>166</v>
      </c>
      <c r="BN1336" s="36">
        <v>299</v>
      </c>
      <c r="BO1336" s="36">
        <v>299</v>
      </c>
      <c r="BP1336">
        <f t="shared" si="105"/>
        <v>408</v>
      </c>
      <c r="BR1336" s="38">
        <v>44733</v>
      </c>
      <c r="BS1336" s="20" t="s">
        <v>167</v>
      </c>
      <c r="BT1336" s="20" t="str">
        <f t="shared" si="104"/>
        <v>InCasa_COR22D1333</v>
      </c>
    </row>
    <row r="1337" spans="2:72" x14ac:dyDescent="0.25">
      <c r="B1337" s="20">
        <f t="shared" si="106"/>
        <v>1334</v>
      </c>
      <c r="C1337" s="22" t="str">
        <f t="shared" si="107"/>
        <v>In Casa #1334</v>
      </c>
      <c r="D1337" t="str">
        <f t="shared" si="108"/>
        <v>COR22D1334</v>
      </c>
      <c r="E1337" s="56" t="s">
        <v>207</v>
      </c>
      <c r="F1337" s="20">
        <v>1000</v>
      </c>
      <c r="G1337" s="63" t="s">
        <v>201</v>
      </c>
      <c r="H1337" s="23" t="s">
        <v>157</v>
      </c>
      <c r="J1337" s="57" t="s">
        <v>192</v>
      </c>
      <c r="K1337" s="22" t="s">
        <v>193</v>
      </c>
      <c r="L1337" s="57" t="s">
        <v>158</v>
      </c>
      <c r="M1337" s="22">
        <v>1</v>
      </c>
      <c r="V1337" s="57" t="s">
        <v>194</v>
      </c>
      <c r="AW1337" s="22"/>
      <c r="AX1337" s="20" t="s">
        <v>23</v>
      </c>
      <c r="AY1337" s="20">
        <v>10</v>
      </c>
      <c r="AZ1337" s="20" t="s">
        <v>24</v>
      </c>
      <c r="BA1337" s="20">
        <v>90</v>
      </c>
      <c r="BD1337" s="14"/>
      <c r="BJ1337" t="s">
        <v>171</v>
      </c>
      <c r="BK1337" t="s">
        <v>166</v>
      </c>
      <c r="BN1337" s="36">
        <v>299</v>
      </c>
      <c r="BO1337" s="36">
        <v>299</v>
      </c>
      <c r="BP1337">
        <f t="shared" si="105"/>
        <v>408</v>
      </c>
      <c r="BR1337" s="38">
        <v>44733</v>
      </c>
      <c r="BS1337" s="20" t="s">
        <v>167</v>
      </c>
      <c r="BT1337" s="20" t="str">
        <f t="shared" si="104"/>
        <v>InCasa_COR22D1334</v>
      </c>
    </row>
    <row r="1338" spans="2:72" x14ac:dyDescent="0.25">
      <c r="B1338" s="20">
        <f t="shared" si="106"/>
        <v>1335</v>
      </c>
      <c r="C1338" s="22" t="str">
        <f t="shared" si="107"/>
        <v>In Casa #1335</v>
      </c>
      <c r="D1338" t="str">
        <f t="shared" si="108"/>
        <v>COR22D1335</v>
      </c>
      <c r="E1338" s="56" t="s">
        <v>207</v>
      </c>
      <c r="F1338" s="20">
        <v>1000</v>
      </c>
      <c r="G1338" s="63" t="s">
        <v>201</v>
      </c>
      <c r="H1338" s="23" t="s">
        <v>157</v>
      </c>
      <c r="J1338" s="57" t="s">
        <v>192</v>
      </c>
      <c r="K1338" s="22" t="s">
        <v>193</v>
      </c>
      <c r="L1338" s="57" t="s">
        <v>158</v>
      </c>
      <c r="M1338" s="22">
        <v>1</v>
      </c>
      <c r="V1338" s="57" t="s">
        <v>194</v>
      </c>
      <c r="AW1338" s="22"/>
      <c r="AX1338" s="20" t="s">
        <v>23</v>
      </c>
      <c r="AY1338" s="20">
        <v>10</v>
      </c>
      <c r="AZ1338" s="20" t="s">
        <v>24</v>
      </c>
      <c r="BA1338" s="20">
        <v>90</v>
      </c>
      <c r="BD1338" s="14"/>
      <c r="BJ1338" t="s">
        <v>171</v>
      </c>
      <c r="BK1338" t="s">
        <v>166</v>
      </c>
      <c r="BN1338" s="36">
        <v>299</v>
      </c>
      <c r="BO1338" s="36">
        <v>299</v>
      </c>
      <c r="BP1338">
        <f t="shared" si="105"/>
        <v>408</v>
      </c>
      <c r="BR1338" s="38">
        <v>44733</v>
      </c>
      <c r="BS1338" s="20" t="s">
        <v>167</v>
      </c>
      <c r="BT1338" s="20" t="str">
        <f t="shared" si="104"/>
        <v>InCasa_COR22D1335</v>
      </c>
    </row>
    <row r="1339" spans="2:72" x14ac:dyDescent="0.25">
      <c r="B1339" s="20">
        <f t="shared" si="106"/>
        <v>1336</v>
      </c>
      <c r="C1339" s="22" t="str">
        <f t="shared" si="107"/>
        <v>In Casa #1336</v>
      </c>
      <c r="D1339" t="str">
        <f t="shared" si="108"/>
        <v>COR22D1336</v>
      </c>
      <c r="E1339" s="56" t="s">
        <v>207</v>
      </c>
      <c r="F1339" s="20">
        <v>1000</v>
      </c>
      <c r="G1339" s="63" t="s">
        <v>201</v>
      </c>
      <c r="H1339" s="23" t="s">
        <v>157</v>
      </c>
      <c r="J1339" s="57" t="s">
        <v>192</v>
      </c>
      <c r="K1339" s="22" t="s">
        <v>193</v>
      </c>
      <c r="L1339" s="57" t="s">
        <v>158</v>
      </c>
      <c r="M1339" s="22">
        <v>1</v>
      </c>
      <c r="V1339" s="57" t="s">
        <v>194</v>
      </c>
      <c r="AW1339" s="22"/>
      <c r="AX1339" s="20" t="s">
        <v>23</v>
      </c>
      <c r="AY1339" s="20">
        <v>10</v>
      </c>
      <c r="AZ1339" s="20" t="s">
        <v>24</v>
      </c>
      <c r="BA1339" s="20">
        <v>90</v>
      </c>
      <c r="BD1339" s="14"/>
      <c r="BJ1339" t="s">
        <v>171</v>
      </c>
      <c r="BK1339" t="s">
        <v>166</v>
      </c>
      <c r="BN1339" s="36">
        <v>299</v>
      </c>
      <c r="BO1339" s="36">
        <v>299</v>
      </c>
      <c r="BP1339">
        <f t="shared" si="105"/>
        <v>408</v>
      </c>
      <c r="BR1339" s="38">
        <v>44733</v>
      </c>
      <c r="BS1339" s="20" t="s">
        <v>167</v>
      </c>
      <c r="BT1339" s="20" t="str">
        <f t="shared" si="104"/>
        <v>InCasa_COR22D1336</v>
      </c>
    </row>
    <row r="1340" spans="2:72" x14ac:dyDescent="0.25">
      <c r="B1340" s="20">
        <f t="shared" si="106"/>
        <v>1337</v>
      </c>
      <c r="C1340" s="22" t="str">
        <f t="shared" si="107"/>
        <v>In Casa #1337</v>
      </c>
      <c r="D1340" t="str">
        <f t="shared" si="108"/>
        <v>COR22D1337</v>
      </c>
      <c r="E1340" s="56" t="s">
        <v>207</v>
      </c>
      <c r="F1340" s="20">
        <v>1000</v>
      </c>
      <c r="G1340" s="63" t="s">
        <v>201</v>
      </c>
      <c r="H1340" s="23" t="s">
        <v>157</v>
      </c>
      <c r="J1340" s="57" t="s">
        <v>192</v>
      </c>
      <c r="K1340" s="22" t="s">
        <v>193</v>
      </c>
      <c r="L1340" s="57" t="s">
        <v>158</v>
      </c>
      <c r="M1340" s="22">
        <v>1</v>
      </c>
      <c r="V1340" s="57" t="s">
        <v>194</v>
      </c>
      <c r="AW1340" s="22"/>
      <c r="AX1340" s="20" t="s">
        <v>23</v>
      </c>
      <c r="AY1340" s="20">
        <v>10</v>
      </c>
      <c r="AZ1340" s="20" t="s">
        <v>24</v>
      </c>
      <c r="BA1340" s="20">
        <v>90</v>
      </c>
      <c r="BD1340" s="14"/>
      <c r="BJ1340" t="s">
        <v>171</v>
      </c>
      <c r="BK1340" t="s">
        <v>166</v>
      </c>
      <c r="BN1340" s="36">
        <v>299</v>
      </c>
      <c r="BO1340" s="36">
        <v>299</v>
      </c>
      <c r="BP1340">
        <f t="shared" si="105"/>
        <v>408</v>
      </c>
      <c r="BR1340" s="38">
        <v>44733</v>
      </c>
      <c r="BS1340" s="20" t="s">
        <v>167</v>
      </c>
      <c r="BT1340" s="20" t="str">
        <f t="shared" si="104"/>
        <v>InCasa_COR22D1337</v>
      </c>
    </row>
    <row r="1341" spans="2:72" x14ac:dyDescent="0.25">
      <c r="B1341" s="20">
        <f t="shared" si="106"/>
        <v>1338</v>
      </c>
      <c r="C1341" s="22" t="str">
        <f t="shared" si="107"/>
        <v>In Casa #1338</v>
      </c>
      <c r="D1341" t="str">
        <f t="shared" si="108"/>
        <v>COR22D1338</v>
      </c>
      <c r="E1341" s="56" t="s">
        <v>207</v>
      </c>
      <c r="F1341" s="20">
        <v>1000</v>
      </c>
      <c r="G1341" s="63" t="s">
        <v>201</v>
      </c>
      <c r="H1341" s="23" t="s">
        <v>157</v>
      </c>
      <c r="J1341" s="57" t="s">
        <v>192</v>
      </c>
      <c r="K1341" s="22" t="s">
        <v>193</v>
      </c>
      <c r="L1341" s="57" t="s">
        <v>158</v>
      </c>
      <c r="M1341" s="22">
        <v>1</v>
      </c>
      <c r="V1341" s="57" t="s">
        <v>194</v>
      </c>
      <c r="AW1341" s="22"/>
      <c r="AX1341" s="20" t="s">
        <v>23</v>
      </c>
      <c r="AY1341" s="20">
        <v>10</v>
      </c>
      <c r="AZ1341" s="20" t="s">
        <v>24</v>
      </c>
      <c r="BA1341" s="20">
        <v>90</v>
      </c>
      <c r="BD1341" s="14"/>
      <c r="BJ1341" t="s">
        <v>171</v>
      </c>
      <c r="BK1341" t="s">
        <v>166</v>
      </c>
      <c r="BN1341" s="36">
        <v>299</v>
      </c>
      <c r="BO1341" s="36">
        <v>299</v>
      </c>
      <c r="BP1341">
        <f t="shared" si="105"/>
        <v>408</v>
      </c>
      <c r="BR1341" s="38">
        <v>44733</v>
      </c>
      <c r="BS1341" s="20" t="s">
        <v>167</v>
      </c>
      <c r="BT1341" s="20" t="str">
        <f t="shared" si="104"/>
        <v>InCasa_COR22D1338</v>
      </c>
    </row>
    <row r="1342" spans="2:72" x14ac:dyDescent="0.25">
      <c r="B1342" s="20">
        <f t="shared" si="106"/>
        <v>1339</v>
      </c>
      <c r="C1342" s="22" t="str">
        <f t="shared" si="107"/>
        <v>In Casa #1339</v>
      </c>
      <c r="D1342" t="str">
        <f t="shared" si="108"/>
        <v>COR22D1339</v>
      </c>
      <c r="E1342" s="56" t="s">
        <v>207</v>
      </c>
      <c r="F1342" s="20">
        <v>1000</v>
      </c>
      <c r="G1342" s="63" t="s">
        <v>201</v>
      </c>
      <c r="H1342" s="23" t="s">
        <v>157</v>
      </c>
      <c r="J1342" s="57" t="s">
        <v>192</v>
      </c>
      <c r="K1342" s="22" t="s">
        <v>193</v>
      </c>
      <c r="L1342" s="57" t="s">
        <v>158</v>
      </c>
      <c r="M1342" s="22">
        <v>1</v>
      </c>
      <c r="V1342" s="57" t="s">
        <v>194</v>
      </c>
      <c r="AW1342" s="22"/>
      <c r="AX1342" s="20" t="s">
        <v>23</v>
      </c>
      <c r="AY1342" s="20">
        <v>10</v>
      </c>
      <c r="AZ1342" s="20" t="s">
        <v>24</v>
      </c>
      <c r="BA1342" s="20">
        <v>90</v>
      </c>
      <c r="BD1342" s="14"/>
      <c r="BJ1342" t="s">
        <v>171</v>
      </c>
      <c r="BK1342" t="s">
        <v>166</v>
      </c>
      <c r="BN1342" s="36">
        <v>299</v>
      </c>
      <c r="BO1342" s="36">
        <v>299</v>
      </c>
      <c r="BP1342">
        <f t="shared" si="105"/>
        <v>408</v>
      </c>
      <c r="BR1342" s="38">
        <v>44733</v>
      </c>
      <c r="BS1342" s="20" t="s">
        <v>167</v>
      </c>
      <c r="BT1342" s="20" t="str">
        <f t="shared" si="104"/>
        <v>InCasa_COR22D1339</v>
      </c>
    </row>
    <row r="1343" spans="2:72" x14ac:dyDescent="0.25">
      <c r="B1343" s="20">
        <f t="shared" si="106"/>
        <v>1340</v>
      </c>
      <c r="C1343" s="22" t="str">
        <f t="shared" si="107"/>
        <v>In Casa #1340</v>
      </c>
      <c r="D1343" t="str">
        <f t="shared" si="108"/>
        <v>COR22D1340</v>
      </c>
      <c r="E1343" s="56" t="s">
        <v>207</v>
      </c>
      <c r="F1343" s="20">
        <v>1000</v>
      </c>
      <c r="G1343" s="63" t="s">
        <v>201</v>
      </c>
      <c r="H1343" s="23" t="s">
        <v>157</v>
      </c>
      <c r="J1343" s="57" t="s">
        <v>192</v>
      </c>
      <c r="K1343" s="22" t="s">
        <v>193</v>
      </c>
      <c r="L1343" s="57" t="s">
        <v>158</v>
      </c>
      <c r="M1343" s="22">
        <v>1</v>
      </c>
      <c r="V1343" s="57" t="s">
        <v>194</v>
      </c>
      <c r="AW1343" s="22"/>
      <c r="AX1343" s="20" t="s">
        <v>23</v>
      </c>
      <c r="AY1343" s="20">
        <v>10</v>
      </c>
      <c r="AZ1343" s="20" t="s">
        <v>24</v>
      </c>
      <c r="BA1343" s="20">
        <v>90</v>
      </c>
      <c r="BD1343" s="14"/>
      <c r="BJ1343" t="s">
        <v>171</v>
      </c>
      <c r="BK1343" t="s">
        <v>166</v>
      </c>
      <c r="BN1343" s="36">
        <v>299</v>
      </c>
      <c r="BO1343" s="36">
        <v>299</v>
      </c>
      <c r="BP1343">
        <f t="shared" si="105"/>
        <v>408</v>
      </c>
      <c r="BR1343" s="38">
        <v>44733</v>
      </c>
      <c r="BS1343" s="20" t="s">
        <v>167</v>
      </c>
      <c r="BT1343" s="20" t="str">
        <f t="shared" si="104"/>
        <v>InCasa_COR22D1340</v>
      </c>
    </row>
    <row r="1344" spans="2:72" x14ac:dyDescent="0.25">
      <c r="B1344" s="20">
        <f t="shared" si="106"/>
        <v>1341</v>
      </c>
      <c r="C1344" s="22" t="str">
        <f t="shared" si="107"/>
        <v>In Casa #1341</v>
      </c>
      <c r="D1344" t="str">
        <f t="shared" si="108"/>
        <v>COR22D1341</v>
      </c>
      <c r="E1344" s="56" t="s">
        <v>207</v>
      </c>
      <c r="F1344" s="20">
        <v>1000</v>
      </c>
      <c r="G1344" s="63" t="s">
        <v>201</v>
      </c>
      <c r="H1344" s="23" t="s">
        <v>157</v>
      </c>
      <c r="J1344" s="57" t="s">
        <v>192</v>
      </c>
      <c r="K1344" s="22" t="s">
        <v>193</v>
      </c>
      <c r="L1344" s="57" t="s">
        <v>158</v>
      </c>
      <c r="M1344" s="22">
        <v>1</v>
      </c>
      <c r="V1344" s="57" t="s">
        <v>194</v>
      </c>
      <c r="AW1344" s="22"/>
      <c r="AX1344" s="20" t="s">
        <v>23</v>
      </c>
      <c r="AY1344" s="20">
        <v>10</v>
      </c>
      <c r="AZ1344" s="20" t="s">
        <v>24</v>
      </c>
      <c r="BA1344" s="20">
        <v>90</v>
      </c>
      <c r="BD1344" s="14"/>
      <c r="BJ1344" t="s">
        <v>171</v>
      </c>
      <c r="BK1344" t="s">
        <v>166</v>
      </c>
      <c r="BN1344" s="36">
        <v>299</v>
      </c>
      <c r="BO1344" s="36">
        <v>299</v>
      </c>
      <c r="BP1344">
        <f t="shared" si="105"/>
        <v>408</v>
      </c>
      <c r="BR1344" s="38">
        <v>44733</v>
      </c>
      <c r="BS1344" s="20" t="s">
        <v>167</v>
      </c>
      <c r="BT1344" s="20" t="str">
        <f t="shared" si="104"/>
        <v>InCasa_COR22D1341</v>
      </c>
    </row>
    <row r="1345" spans="2:72" x14ac:dyDescent="0.25">
      <c r="B1345" s="20">
        <f t="shared" si="106"/>
        <v>1342</v>
      </c>
      <c r="C1345" s="22" t="str">
        <f t="shared" si="107"/>
        <v>In Casa #1342</v>
      </c>
      <c r="D1345" t="str">
        <f t="shared" si="108"/>
        <v>COR22D1342</v>
      </c>
      <c r="E1345" s="56" t="s">
        <v>207</v>
      </c>
      <c r="F1345" s="20">
        <v>1000</v>
      </c>
      <c r="G1345" s="63" t="s">
        <v>201</v>
      </c>
      <c r="H1345" s="23" t="s">
        <v>157</v>
      </c>
      <c r="J1345" s="57" t="s">
        <v>192</v>
      </c>
      <c r="K1345" s="22" t="s">
        <v>193</v>
      </c>
      <c r="L1345" s="57" t="s">
        <v>158</v>
      </c>
      <c r="M1345" s="22">
        <v>1</v>
      </c>
      <c r="V1345" s="57" t="s">
        <v>194</v>
      </c>
      <c r="AW1345" s="22"/>
      <c r="AX1345" s="20" t="s">
        <v>23</v>
      </c>
      <c r="AY1345" s="20">
        <v>10</v>
      </c>
      <c r="AZ1345" s="20" t="s">
        <v>24</v>
      </c>
      <c r="BA1345" s="20">
        <v>90</v>
      </c>
      <c r="BD1345" s="14"/>
      <c r="BJ1345" t="s">
        <v>171</v>
      </c>
      <c r="BK1345" t="s">
        <v>166</v>
      </c>
      <c r="BN1345" s="36">
        <v>299</v>
      </c>
      <c r="BO1345" s="36">
        <v>299</v>
      </c>
      <c r="BP1345">
        <f t="shared" si="105"/>
        <v>408</v>
      </c>
      <c r="BR1345" s="38">
        <v>44733</v>
      </c>
      <c r="BS1345" s="20" t="s">
        <v>167</v>
      </c>
      <c r="BT1345" s="20" t="str">
        <f t="shared" si="104"/>
        <v>InCasa_COR22D1342</v>
      </c>
    </row>
    <row r="1346" spans="2:72" x14ac:dyDescent="0.25">
      <c r="B1346" s="20">
        <f t="shared" si="106"/>
        <v>1343</v>
      </c>
      <c r="C1346" s="22" t="str">
        <f t="shared" si="107"/>
        <v>In Casa #1343</v>
      </c>
      <c r="D1346" t="str">
        <f t="shared" si="108"/>
        <v>COR22D1343</v>
      </c>
      <c r="E1346" s="56" t="s">
        <v>207</v>
      </c>
      <c r="F1346" s="20">
        <v>1000</v>
      </c>
      <c r="G1346" s="63" t="s">
        <v>201</v>
      </c>
      <c r="H1346" s="23" t="s">
        <v>157</v>
      </c>
      <c r="J1346" s="57" t="s">
        <v>192</v>
      </c>
      <c r="K1346" s="22" t="s">
        <v>193</v>
      </c>
      <c r="L1346" s="57" t="s">
        <v>158</v>
      </c>
      <c r="M1346" s="22">
        <v>1</v>
      </c>
      <c r="V1346" s="57" t="s">
        <v>194</v>
      </c>
      <c r="AW1346" s="22"/>
      <c r="AX1346" s="20" t="s">
        <v>23</v>
      </c>
      <c r="AY1346" s="20">
        <v>10</v>
      </c>
      <c r="AZ1346" s="20" t="s">
        <v>24</v>
      </c>
      <c r="BA1346" s="20">
        <v>90</v>
      </c>
      <c r="BD1346" s="14"/>
      <c r="BJ1346" t="s">
        <v>171</v>
      </c>
      <c r="BK1346" t="s">
        <v>166</v>
      </c>
      <c r="BN1346" s="36">
        <v>299</v>
      </c>
      <c r="BO1346" s="36">
        <v>299</v>
      </c>
      <c r="BP1346">
        <f t="shared" si="105"/>
        <v>408</v>
      </c>
      <c r="BR1346" s="38">
        <v>44733</v>
      </c>
      <c r="BS1346" s="20" t="s">
        <v>167</v>
      </c>
      <c r="BT1346" s="20" t="str">
        <f t="shared" si="104"/>
        <v>InCasa_COR22D1343</v>
      </c>
    </row>
    <row r="1347" spans="2:72" x14ac:dyDescent="0.25">
      <c r="B1347" s="20">
        <f t="shared" si="106"/>
        <v>1344</v>
      </c>
      <c r="C1347" s="22" t="str">
        <f t="shared" si="107"/>
        <v>In Casa #1344</v>
      </c>
      <c r="D1347" t="str">
        <f t="shared" si="108"/>
        <v>COR22D1344</v>
      </c>
      <c r="E1347" s="56" t="s">
        <v>207</v>
      </c>
      <c r="F1347" s="20">
        <v>1000</v>
      </c>
      <c r="G1347" s="63" t="s">
        <v>201</v>
      </c>
      <c r="H1347" s="23" t="s">
        <v>157</v>
      </c>
      <c r="J1347" s="57" t="s">
        <v>192</v>
      </c>
      <c r="K1347" s="22" t="s">
        <v>193</v>
      </c>
      <c r="L1347" s="57" t="s">
        <v>158</v>
      </c>
      <c r="M1347" s="22">
        <v>1</v>
      </c>
      <c r="V1347" s="57" t="s">
        <v>194</v>
      </c>
      <c r="AW1347" s="22"/>
      <c r="AX1347" s="20" t="s">
        <v>23</v>
      </c>
      <c r="AY1347" s="20">
        <v>10</v>
      </c>
      <c r="AZ1347" s="20" t="s">
        <v>24</v>
      </c>
      <c r="BA1347" s="20">
        <v>90</v>
      </c>
      <c r="BD1347" s="14"/>
      <c r="BJ1347" t="s">
        <v>171</v>
      </c>
      <c r="BK1347" t="s">
        <v>166</v>
      </c>
      <c r="BN1347" s="36">
        <v>299</v>
      </c>
      <c r="BO1347" s="36">
        <v>299</v>
      </c>
      <c r="BP1347">
        <f t="shared" si="105"/>
        <v>408</v>
      </c>
      <c r="BR1347" s="38">
        <v>44733</v>
      </c>
      <c r="BS1347" s="20" t="s">
        <v>167</v>
      </c>
      <c r="BT1347" s="20" t="str">
        <f t="shared" si="104"/>
        <v>InCasa_COR22D1344</v>
      </c>
    </row>
    <row r="1348" spans="2:72" x14ac:dyDescent="0.25">
      <c r="B1348" s="20">
        <f t="shared" si="106"/>
        <v>1345</v>
      </c>
      <c r="C1348" s="22" t="str">
        <f t="shared" si="107"/>
        <v>In Casa #1345</v>
      </c>
      <c r="D1348" t="str">
        <f t="shared" si="108"/>
        <v>COR22D1345</v>
      </c>
      <c r="E1348" s="56" t="s">
        <v>207</v>
      </c>
      <c r="F1348" s="20">
        <v>1000</v>
      </c>
      <c r="G1348" s="63" t="s">
        <v>201</v>
      </c>
      <c r="H1348" s="23" t="s">
        <v>157</v>
      </c>
      <c r="J1348" s="57" t="s">
        <v>192</v>
      </c>
      <c r="K1348" s="22" t="s">
        <v>193</v>
      </c>
      <c r="L1348" s="57" t="s">
        <v>158</v>
      </c>
      <c r="M1348" s="22">
        <v>1</v>
      </c>
      <c r="V1348" s="57" t="s">
        <v>194</v>
      </c>
      <c r="AW1348" s="22"/>
      <c r="AX1348" s="20" t="s">
        <v>23</v>
      </c>
      <c r="AY1348" s="20">
        <v>10</v>
      </c>
      <c r="AZ1348" s="20" t="s">
        <v>24</v>
      </c>
      <c r="BA1348" s="20">
        <v>90</v>
      </c>
      <c r="BD1348" s="14"/>
      <c r="BJ1348" t="s">
        <v>171</v>
      </c>
      <c r="BK1348" t="s">
        <v>166</v>
      </c>
      <c r="BN1348" s="36">
        <v>299</v>
      </c>
      <c r="BO1348" s="36">
        <v>299</v>
      </c>
      <c r="BP1348">
        <f t="shared" si="105"/>
        <v>408</v>
      </c>
      <c r="BR1348" s="38">
        <v>44733</v>
      </c>
      <c r="BS1348" s="20" t="s">
        <v>167</v>
      </c>
      <c r="BT1348" s="20" t="str">
        <f t="shared" ref="BT1348:BT1411" si="109">SUBSTITUTE(BJ1348," ","") &amp; "_" &amp; D1348</f>
        <v>InCasa_COR22D1345</v>
      </c>
    </row>
    <row r="1349" spans="2:72" x14ac:dyDescent="0.25">
      <c r="B1349" s="20">
        <f t="shared" si="106"/>
        <v>1346</v>
      </c>
      <c r="C1349" s="22" t="str">
        <f t="shared" si="107"/>
        <v>In Casa #1346</v>
      </c>
      <c r="D1349" t="str">
        <f t="shared" si="108"/>
        <v>COR22D1346</v>
      </c>
      <c r="E1349" s="56" t="s">
        <v>207</v>
      </c>
      <c r="F1349" s="20">
        <v>1000</v>
      </c>
      <c r="G1349" s="63" t="s">
        <v>201</v>
      </c>
      <c r="H1349" s="23" t="s">
        <v>157</v>
      </c>
      <c r="J1349" s="57" t="s">
        <v>192</v>
      </c>
      <c r="K1349" s="22" t="s">
        <v>193</v>
      </c>
      <c r="L1349" s="57" t="s">
        <v>158</v>
      </c>
      <c r="M1349" s="22">
        <v>1</v>
      </c>
      <c r="V1349" s="57" t="s">
        <v>194</v>
      </c>
      <c r="AW1349" s="22"/>
      <c r="AX1349" s="20" t="s">
        <v>23</v>
      </c>
      <c r="AY1349" s="20">
        <v>10</v>
      </c>
      <c r="AZ1349" s="20" t="s">
        <v>24</v>
      </c>
      <c r="BA1349" s="20">
        <v>90</v>
      </c>
      <c r="BD1349" s="14"/>
      <c r="BJ1349" t="s">
        <v>171</v>
      </c>
      <c r="BK1349" t="s">
        <v>166</v>
      </c>
      <c r="BN1349" s="36">
        <v>299</v>
      </c>
      <c r="BO1349" s="36">
        <v>299</v>
      </c>
      <c r="BP1349">
        <f t="shared" ref="BP1349:BP1412" si="110">24*17</f>
        <v>408</v>
      </c>
      <c r="BR1349" s="38">
        <v>44733</v>
      </c>
      <c r="BS1349" s="20" t="s">
        <v>167</v>
      </c>
      <c r="BT1349" s="20" t="str">
        <f t="shared" si="109"/>
        <v>InCasa_COR22D1346</v>
      </c>
    </row>
    <row r="1350" spans="2:72" x14ac:dyDescent="0.25">
      <c r="B1350" s="20">
        <f t="shared" ref="B1350:B1413" si="111">+B1349+1</f>
        <v>1347</v>
      </c>
      <c r="C1350" s="22" t="str">
        <f t="shared" si="107"/>
        <v>In Casa #1347</v>
      </c>
      <c r="D1350" t="str">
        <f t="shared" si="108"/>
        <v>COR22D1347</v>
      </c>
      <c r="E1350" s="56" t="s">
        <v>207</v>
      </c>
      <c r="F1350" s="20">
        <v>1000</v>
      </c>
      <c r="G1350" s="63" t="s">
        <v>201</v>
      </c>
      <c r="H1350" s="23" t="s">
        <v>157</v>
      </c>
      <c r="J1350" s="57" t="s">
        <v>192</v>
      </c>
      <c r="K1350" s="22" t="s">
        <v>193</v>
      </c>
      <c r="L1350" s="57" t="s">
        <v>158</v>
      </c>
      <c r="M1350" s="22">
        <v>1</v>
      </c>
      <c r="V1350" s="57" t="s">
        <v>194</v>
      </c>
      <c r="AW1350" s="22"/>
      <c r="AX1350" s="20" t="s">
        <v>23</v>
      </c>
      <c r="AY1350" s="20">
        <v>10</v>
      </c>
      <c r="AZ1350" s="20" t="s">
        <v>24</v>
      </c>
      <c r="BA1350" s="20">
        <v>90</v>
      </c>
      <c r="BD1350" s="14"/>
      <c r="BJ1350" t="s">
        <v>171</v>
      </c>
      <c r="BK1350" t="s">
        <v>166</v>
      </c>
      <c r="BN1350" s="36">
        <v>299</v>
      </c>
      <c r="BO1350" s="36">
        <v>299</v>
      </c>
      <c r="BP1350">
        <f t="shared" si="110"/>
        <v>408</v>
      </c>
      <c r="BR1350" s="38">
        <v>44733</v>
      </c>
      <c r="BS1350" s="20" t="s">
        <v>167</v>
      </c>
      <c r="BT1350" s="20" t="str">
        <f t="shared" si="109"/>
        <v>InCasa_COR22D1347</v>
      </c>
    </row>
    <row r="1351" spans="2:72" x14ac:dyDescent="0.25">
      <c r="B1351" s="20">
        <f t="shared" si="111"/>
        <v>1348</v>
      </c>
      <c r="C1351" s="22" t="str">
        <f t="shared" si="107"/>
        <v>In Casa #1348</v>
      </c>
      <c r="D1351" t="str">
        <f t="shared" si="108"/>
        <v>COR22D1348</v>
      </c>
      <c r="E1351" s="56" t="s">
        <v>207</v>
      </c>
      <c r="F1351" s="20">
        <v>1000</v>
      </c>
      <c r="G1351" s="63" t="s">
        <v>201</v>
      </c>
      <c r="H1351" s="23" t="s">
        <v>157</v>
      </c>
      <c r="J1351" s="57" t="s">
        <v>192</v>
      </c>
      <c r="K1351" s="22" t="s">
        <v>193</v>
      </c>
      <c r="L1351" s="57" t="s">
        <v>158</v>
      </c>
      <c r="M1351" s="22">
        <v>1</v>
      </c>
      <c r="V1351" s="57" t="s">
        <v>194</v>
      </c>
      <c r="AW1351" s="22"/>
      <c r="AX1351" s="20" t="s">
        <v>23</v>
      </c>
      <c r="AY1351" s="20">
        <v>10</v>
      </c>
      <c r="AZ1351" s="20" t="s">
        <v>24</v>
      </c>
      <c r="BA1351" s="20">
        <v>90</v>
      </c>
      <c r="BD1351" s="14"/>
      <c r="BJ1351" t="s">
        <v>171</v>
      </c>
      <c r="BK1351" t="s">
        <v>166</v>
      </c>
      <c r="BN1351" s="36">
        <v>299</v>
      </c>
      <c r="BO1351" s="36">
        <v>299</v>
      </c>
      <c r="BP1351">
        <f t="shared" si="110"/>
        <v>408</v>
      </c>
      <c r="BR1351" s="38">
        <v>44733</v>
      </c>
      <c r="BS1351" s="20" t="s">
        <v>167</v>
      </c>
      <c r="BT1351" s="20" t="str">
        <f t="shared" si="109"/>
        <v>InCasa_COR22D1348</v>
      </c>
    </row>
    <row r="1352" spans="2:72" x14ac:dyDescent="0.25">
      <c r="B1352" s="20">
        <f t="shared" si="111"/>
        <v>1349</v>
      </c>
      <c r="C1352" s="22" t="str">
        <f t="shared" si="107"/>
        <v>In Casa #1349</v>
      </c>
      <c r="D1352" t="str">
        <f t="shared" si="108"/>
        <v>COR22D1349</v>
      </c>
      <c r="E1352" s="56" t="s">
        <v>207</v>
      </c>
      <c r="F1352" s="20">
        <v>1000</v>
      </c>
      <c r="G1352" s="63" t="s">
        <v>201</v>
      </c>
      <c r="H1352" s="23" t="s">
        <v>157</v>
      </c>
      <c r="J1352" s="57" t="s">
        <v>192</v>
      </c>
      <c r="K1352" s="22" t="s">
        <v>193</v>
      </c>
      <c r="L1352" s="57" t="s">
        <v>158</v>
      </c>
      <c r="M1352" s="22">
        <v>1</v>
      </c>
      <c r="V1352" s="57" t="s">
        <v>194</v>
      </c>
      <c r="AW1352" s="22"/>
      <c r="AX1352" s="20" t="s">
        <v>23</v>
      </c>
      <c r="AY1352" s="20">
        <v>10</v>
      </c>
      <c r="AZ1352" s="20" t="s">
        <v>24</v>
      </c>
      <c r="BA1352" s="20">
        <v>90</v>
      </c>
      <c r="BD1352" s="14"/>
      <c r="BJ1352" t="s">
        <v>171</v>
      </c>
      <c r="BK1352" t="s">
        <v>166</v>
      </c>
      <c r="BN1352" s="36">
        <v>299</v>
      </c>
      <c r="BO1352" s="36">
        <v>299</v>
      </c>
      <c r="BP1352">
        <f t="shared" si="110"/>
        <v>408</v>
      </c>
      <c r="BR1352" s="38">
        <v>44733</v>
      </c>
      <c r="BS1352" s="20" t="s">
        <v>167</v>
      </c>
      <c r="BT1352" s="20" t="str">
        <f t="shared" si="109"/>
        <v>InCasa_COR22D1349</v>
      </c>
    </row>
    <row r="1353" spans="2:72" x14ac:dyDescent="0.25">
      <c r="B1353" s="20">
        <f t="shared" si="111"/>
        <v>1350</v>
      </c>
      <c r="C1353" s="22" t="str">
        <f t="shared" si="107"/>
        <v>In Casa #1350</v>
      </c>
      <c r="D1353" t="str">
        <f t="shared" si="108"/>
        <v>COR22D1350</v>
      </c>
      <c r="E1353" s="56" t="s">
        <v>207</v>
      </c>
      <c r="F1353" s="20">
        <v>1000</v>
      </c>
      <c r="G1353" s="63" t="s">
        <v>201</v>
      </c>
      <c r="H1353" s="23" t="s">
        <v>157</v>
      </c>
      <c r="J1353" s="57" t="s">
        <v>192</v>
      </c>
      <c r="K1353" s="22" t="s">
        <v>193</v>
      </c>
      <c r="L1353" s="57" t="s">
        <v>158</v>
      </c>
      <c r="M1353" s="22">
        <v>1</v>
      </c>
      <c r="V1353" s="57" t="s">
        <v>194</v>
      </c>
      <c r="AW1353" s="22"/>
      <c r="AX1353" s="20" t="s">
        <v>23</v>
      </c>
      <c r="AY1353" s="20">
        <v>10</v>
      </c>
      <c r="AZ1353" s="20" t="s">
        <v>24</v>
      </c>
      <c r="BA1353" s="20">
        <v>90</v>
      </c>
      <c r="BD1353" s="14"/>
      <c r="BJ1353" t="s">
        <v>171</v>
      </c>
      <c r="BK1353" t="s">
        <v>166</v>
      </c>
      <c r="BN1353" s="36">
        <v>299</v>
      </c>
      <c r="BO1353" s="36">
        <v>299</v>
      </c>
      <c r="BP1353">
        <f t="shared" si="110"/>
        <v>408</v>
      </c>
      <c r="BR1353" s="38">
        <v>44733</v>
      </c>
      <c r="BS1353" s="20" t="s">
        <v>167</v>
      </c>
      <c r="BT1353" s="20" t="str">
        <f t="shared" si="109"/>
        <v>InCasa_COR22D1350</v>
      </c>
    </row>
    <row r="1354" spans="2:72" x14ac:dyDescent="0.25">
      <c r="B1354" s="20">
        <f t="shared" si="111"/>
        <v>1351</v>
      </c>
      <c r="C1354" s="22" t="str">
        <f t="shared" si="107"/>
        <v>In Casa #1351</v>
      </c>
      <c r="D1354" t="str">
        <f t="shared" si="108"/>
        <v>COR22D1351</v>
      </c>
      <c r="E1354" s="56" t="s">
        <v>207</v>
      </c>
      <c r="F1354" s="20">
        <v>1000</v>
      </c>
      <c r="G1354" s="63" t="s">
        <v>201</v>
      </c>
      <c r="H1354" s="23" t="s">
        <v>157</v>
      </c>
      <c r="J1354" s="57" t="s">
        <v>192</v>
      </c>
      <c r="K1354" s="22" t="s">
        <v>193</v>
      </c>
      <c r="L1354" s="57" t="s">
        <v>158</v>
      </c>
      <c r="M1354" s="22">
        <v>1</v>
      </c>
      <c r="V1354" s="57" t="s">
        <v>194</v>
      </c>
      <c r="AW1354" s="22"/>
      <c r="AX1354" s="20" t="s">
        <v>23</v>
      </c>
      <c r="AY1354" s="20">
        <v>10</v>
      </c>
      <c r="AZ1354" s="20" t="s">
        <v>24</v>
      </c>
      <c r="BA1354" s="20">
        <v>90</v>
      </c>
      <c r="BD1354" s="14"/>
      <c r="BJ1354" t="s">
        <v>171</v>
      </c>
      <c r="BK1354" t="s">
        <v>166</v>
      </c>
      <c r="BN1354" s="36">
        <v>299</v>
      </c>
      <c r="BO1354" s="36">
        <v>299</v>
      </c>
      <c r="BP1354">
        <f t="shared" si="110"/>
        <v>408</v>
      </c>
      <c r="BR1354" s="38">
        <v>44733</v>
      </c>
      <c r="BS1354" s="20" t="s">
        <v>167</v>
      </c>
      <c r="BT1354" s="20" t="str">
        <f t="shared" si="109"/>
        <v>InCasa_COR22D1351</v>
      </c>
    </row>
    <row r="1355" spans="2:72" x14ac:dyDescent="0.25">
      <c r="B1355" s="20">
        <f t="shared" si="111"/>
        <v>1352</v>
      </c>
      <c r="C1355" s="22" t="str">
        <f t="shared" si="107"/>
        <v>In Casa #1352</v>
      </c>
      <c r="D1355" t="str">
        <f t="shared" si="108"/>
        <v>COR22D1352</v>
      </c>
      <c r="E1355" s="56" t="s">
        <v>207</v>
      </c>
      <c r="F1355" s="20">
        <v>1000</v>
      </c>
      <c r="G1355" s="63" t="s">
        <v>201</v>
      </c>
      <c r="H1355" s="23" t="s">
        <v>157</v>
      </c>
      <c r="J1355" s="57" t="s">
        <v>192</v>
      </c>
      <c r="K1355" s="22" t="s">
        <v>193</v>
      </c>
      <c r="L1355" s="57" t="s">
        <v>158</v>
      </c>
      <c r="M1355" s="22">
        <v>1</v>
      </c>
      <c r="V1355" s="57" t="s">
        <v>194</v>
      </c>
      <c r="AW1355" s="22"/>
      <c r="AX1355" s="20" t="s">
        <v>23</v>
      </c>
      <c r="AY1355" s="20">
        <v>10</v>
      </c>
      <c r="AZ1355" s="20" t="s">
        <v>24</v>
      </c>
      <c r="BA1355" s="20">
        <v>90</v>
      </c>
      <c r="BD1355" s="14"/>
      <c r="BJ1355" t="s">
        <v>171</v>
      </c>
      <c r="BK1355" t="s">
        <v>166</v>
      </c>
      <c r="BN1355" s="36">
        <v>299</v>
      </c>
      <c r="BO1355" s="36">
        <v>299</v>
      </c>
      <c r="BP1355">
        <f t="shared" si="110"/>
        <v>408</v>
      </c>
      <c r="BR1355" s="38">
        <v>44733</v>
      </c>
      <c r="BS1355" s="20" t="s">
        <v>167</v>
      </c>
      <c r="BT1355" s="20" t="str">
        <f t="shared" si="109"/>
        <v>InCasa_COR22D1352</v>
      </c>
    </row>
    <row r="1356" spans="2:72" x14ac:dyDescent="0.25">
      <c r="B1356" s="20">
        <f t="shared" si="111"/>
        <v>1353</v>
      </c>
      <c r="C1356" s="22" t="str">
        <f t="shared" si="107"/>
        <v>In Casa #1353</v>
      </c>
      <c r="D1356" t="str">
        <f t="shared" si="108"/>
        <v>COR22D1353</v>
      </c>
      <c r="E1356" s="56" t="s">
        <v>207</v>
      </c>
      <c r="F1356" s="20">
        <v>1000</v>
      </c>
      <c r="G1356" s="63" t="s">
        <v>201</v>
      </c>
      <c r="H1356" s="23" t="s">
        <v>157</v>
      </c>
      <c r="J1356" s="57" t="s">
        <v>192</v>
      </c>
      <c r="K1356" s="22" t="s">
        <v>193</v>
      </c>
      <c r="L1356" s="57" t="s">
        <v>158</v>
      </c>
      <c r="M1356" s="22">
        <v>1</v>
      </c>
      <c r="V1356" s="57" t="s">
        <v>194</v>
      </c>
      <c r="AW1356" s="22"/>
      <c r="AX1356" s="20" t="s">
        <v>23</v>
      </c>
      <c r="AY1356" s="20">
        <v>10</v>
      </c>
      <c r="AZ1356" s="20" t="s">
        <v>24</v>
      </c>
      <c r="BA1356" s="20">
        <v>90</v>
      </c>
      <c r="BD1356" s="14"/>
      <c r="BJ1356" t="s">
        <v>171</v>
      </c>
      <c r="BK1356" t="s">
        <v>166</v>
      </c>
      <c r="BN1356" s="36">
        <v>299</v>
      </c>
      <c r="BO1356" s="36">
        <v>299</v>
      </c>
      <c r="BP1356">
        <f t="shared" si="110"/>
        <v>408</v>
      </c>
      <c r="BR1356" s="38">
        <v>44733</v>
      </c>
      <c r="BS1356" s="20" t="s">
        <v>167</v>
      </c>
      <c r="BT1356" s="20" t="str">
        <f t="shared" si="109"/>
        <v>InCasa_COR22D1353</v>
      </c>
    </row>
    <row r="1357" spans="2:72" x14ac:dyDescent="0.25">
      <c r="B1357" s="20">
        <f t="shared" si="111"/>
        <v>1354</v>
      </c>
      <c r="C1357" s="22" t="str">
        <f t="shared" si="107"/>
        <v>In Casa #1354</v>
      </c>
      <c r="D1357" t="str">
        <f t="shared" si="108"/>
        <v>COR22D1354</v>
      </c>
      <c r="E1357" s="56" t="s">
        <v>207</v>
      </c>
      <c r="F1357" s="20">
        <v>1000</v>
      </c>
      <c r="G1357" s="63" t="s">
        <v>201</v>
      </c>
      <c r="H1357" s="23" t="s">
        <v>157</v>
      </c>
      <c r="J1357" s="57" t="s">
        <v>192</v>
      </c>
      <c r="K1357" s="22" t="s">
        <v>193</v>
      </c>
      <c r="L1357" s="57" t="s">
        <v>158</v>
      </c>
      <c r="M1357" s="22">
        <v>1</v>
      </c>
      <c r="V1357" s="57" t="s">
        <v>194</v>
      </c>
      <c r="AW1357" s="22"/>
      <c r="AX1357" s="20" t="s">
        <v>23</v>
      </c>
      <c r="AY1357" s="20">
        <v>10</v>
      </c>
      <c r="AZ1357" s="20" t="s">
        <v>24</v>
      </c>
      <c r="BA1357" s="20">
        <v>90</v>
      </c>
      <c r="BD1357" s="14"/>
      <c r="BJ1357" t="s">
        <v>171</v>
      </c>
      <c r="BK1357" t="s">
        <v>166</v>
      </c>
      <c r="BN1357" s="36">
        <v>299</v>
      </c>
      <c r="BO1357" s="36">
        <v>299</v>
      </c>
      <c r="BP1357">
        <f t="shared" si="110"/>
        <v>408</v>
      </c>
      <c r="BR1357" s="38">
        <v>44733</v>
      </c>
      <c r="BS1357" s="20" t="s">
        <v>167</v>
      </c>
      <c r="BT1357" s="20" t="str">
        <f t="shared" si="109"/>
        <v>InCasa_COR22D1354</v>
      </c>
    </row>
    <row r="1358" spans="2:72" x14ac:dyDescent="0.25">
      <c r="B1358" s="20">
        <f t="shared" si="111"/>
        <v>1355</v>
      </c>
      <c r="C1358" s="22" t="str">
        <f t="shared" ref="C1358:C1421" si="112">+"In Casa #"&amp;B1358</f>
        <v>In Casa #1355</v>
      </c>
      <c r="D1358" t="str">
        <f t="shared" ref="D1358:D1421" si="113">"COR22D"&amp;B1358</f>
        <v>COR22D1355</v>
      </c>
      <c r="E1358" s="56" t="s">
        <v>207</v>
      </c>
      <c r="F1358" s="20">
        <v>1000</v>
      </c>
      <c r="G1358" s="63" t="s">
        <v>201</v>
      </c>
      <c r="H1358" s="23" t="s">
        <v>157</v>
      </c>
      <c r="J1358" s="57" t="s">
        <v>192</v>
      </c>
      <c r="K1358" s="22" t="s">
        <v>193</v>
      </c>
      <c r="L1358" s="57" t="s">
        <v>158</v>
      </c>
      <c r="M1358" s="22">
        <v>1</v>
      </c>
      <c r="V1358" s="57" t="s">
        <v>194</v>
      </c>
      <c r="AW1358" s="22"/>
      <c r="AX1358" s="20" t="s">
        <v>23</v>
      </c>
      <c r="AY1358" s="20">
        <v>10</v>
      </c>
      <c r="AZ1358" s="20" t="s">
        <v>24</v>
      </c>
      <c r="BA1358" s="20">
        <v>90</v>
      </c>
      <c r="BD1358" s="14"/>
      <c r="BJ1358" t="s">
        <v>171</v>
      </c>
      <c r="BK1358" t="s">
        <v>166</v>
      </c>
      <c r="BN1358" s="36">
        <v>299</v>
      </c>
      <c r="BO1358" s="36">
        <v>299</v>
      </c>
      <c r="BP1358">
        <f t="shared" si="110"/>
        <v>408</v>
      </c>
      <c r="BR1358" s="38">
        <v>44733</v>
      </c>
      <c r="BS1358" s="20" t="s">
        <v>167</v>
      </c>
      <c r="BT1358" s="20" t="str">
        <f t="shared" si="109"/>
        <v>InCasa_COR22D1355</v>
      </c>
    </row>
    <row r="1359" spans="2:72" x14ac:dyDescent="0.25">
      <c r="B1359" s="20">
        <f t="shared" si="111"/>
        <v>1356</v>
      </c>
      <c r="C1359" s="22" t="str">
        <f t="shared" si="112"/>
        <v>In Casa #1356</v>
      </c>
      <c r="D1359" t="str">
        <f t="shared" si="113"/>
        <v>COR22D1356</v>
      </c>
      <c r="E1359" s="56" t="s">
        <v>207</v>
      </c>
      <c r="F1359" s="20">
        <v>1000</v>
      </c>
      <c r="G1359" s="63" t="s">
        <v>201</v>
      </c>
      <c r="H1359" s="23" t="s">
        <v>157</v>
      </c>
      <c r="J1359" s="57" t="s">
        <v>192</v>
      </c>
      <c r="K1359" s="22" t="s">
        <v>193</v>
      </c>
      <c r="L1359" s="57" t="s">
        <v>158</v>
      </c>
      <c r="M1359" s="22">
        <v>1</v>
      </c>
      <c r="V1359" s="57" t="s">
        <v>194</v>
      </c>
      <c r="AW1359" s="22"/>
      <c r="AX1359" s="20" t="s">
        <v>23</v>
      </c>
      <c r="AY1359" s="20">
        <v>10</v>
      </c>
      <c r="AZ1359" s="20" t="s">
        <v>24</v>
      </c>
      <c r="BA1359" s="20">
        <v>90</v>
      </c>
      <c r="BD1359" s="14"/>
      <c r="BJ1359" t="s">
        <v>171</v>
      </c>
      <c r="BK1359" t="s">
        <v>166</v>
      </c>
      <c r="BN1359" s="36">
        <v>299</v>
      </c>
      <c r="BO1359" s="36">
        <v>299</v>
      </c>
      <c r="BP1359">
        <f t="shared" si="110"/>
        <v>408</v>
      </c>
      <c r="BR1359" s="38">
        <v>44733</v>
      </c>
      <c r="BS1359" s="20" t="s">
        <v>167</v>
      </c>
      <c r="BT1359" s="20" t="str">
        <f t="shared" si="109"/>
        <v>InCasa_COR22D1356</v>
      </c>
    </row>
    <row r="1360" spans="2:72" x14ac:dyDescent="0.25">
      <c r="B1360" s="20">
        <f t="shared" si="111"/>
        <v>1357</v>
      </c>
      <c r="C1360" s="22" t="str">
        <f t="shared" si="112"/>
        <v>In Casa #1357</v>
      </c>
      <c r="D1360" t="str">
        <f t="shared" si="113"/>
        <v>COR22D1357</v>
      </c>
      <c r="E1360" s="56" t="s">
        <v>207</v>
      </c>
      <c r="F1360" s="20">
        <v>1000</v>
      </c>
      <c r="G1360" s="63" t="s">
        <v>201</v>
      </c>
      <c r="H1360" s="23" t="s">
        <v>157</v>
      </c>
      <c r="J1360" s="57" t="s">
        <v>192</v>
      </c>
      <c r="K1360" s="22" t="s">
        <v>193</v>
      </c>
      <c r="L1360" s="57" t="s">
        <v>158</v>
      </c>
      <c r="M1360" s="22">
        <v>1</v>
      </c>
      <c r="V1360" s="57" t="s">
        <v>194</v>
      </c>
      <c r="AW1360" s="22"/>
      <c r="AX1360" s="20" t="s">
        <v>23</v>
      </c>
      <c r="AY1360" s="20">
        <v>10</v>
      </c>
      <c r="AZ1360" s="20" t="s">
        <v>24</v>
      </c>
      <c r="BA1360" s="20">
        <v>90</v>
      </c>
      <c r="BD1360" s="14"/>
      <c r="BJ1360" t="s">
        <v>171</v>
      </c>
      <c r="BK1360" t="s">
        <v>166</v>
      </c>
      <c r="BN1360" s="36">
        <v>299</v>
      </c>
      <c r="BO1360" s="36">
        <v>299</v>
      </c>
      <c r="BP1360">
        <f t="shared" si="110"/>
        <v>408</v>
      </c>
      <c r="BR1360" s="38">
        <v>44733</v>
      </c>
      <c r="BS1360" s="20" t="s">
        <v>167</v>
      </c>
      <c r="BT1360" s="20" t="str">
        <f t="shared" si="109"/>
        <v>InCasa_COR22D1357</v>
      </c>
    </row>
    <row r="1361" spans="2:72" x14ac:dyDescent="0.25">
      <c r="B1361" s="20">
        <f t="shared" si="111"/>
        <v>1358</v>
      </c>
      <c r="C1361" s="22" t="str">
        <f t="shared" si="112"/>
        <v>In Casa #1358</v>
      </c>
      <c r="D1361" t="str">
        <f t="shared" si="113"/>
        <v>COR22D1358</v>
      </c>
      <c r="E1361" s="56" t="s">
        <v>207</v>
      </c>
      <c r="F1361" s="20">
        <v>1000</v>
      </c>
      <c r="G1361" s="63" t="s">
        <v>201</v>
      </c>
      <c r="H1361" s="23" t="s">
        <v>157</v>
      </c>
      <c r="J1361" s="57" t="s">
        <v>192</v>
      </c>
      <c r="K1361" s="22" t="s">
        <v>193</v>
      </c>
      <c r="L1361" s="57" t="s">
        <v>158</v>
      </c>
      <c r="M1361" s="22">
        <v>1</v>
      </c>
      <c r="V1361" s="57" t="s">
        <v>194</v>
      </c>
      <c r="AW1361" s="22"/>
      <c r="AX1361" s="20" t="s">
        <v>23</v>
      </c>
      <c r="AY1361" s="20">
        <v>10</v>
      </c>
      <c r="AZ1361" s="20" t="s">
        <v>24</v>
      </c>
      <c r="BA1361" s="20">
        <v>90</v>
      </c>
      <c r="BD1361" s="14"/>
      <c r="BJ1361" t="s">
        <v>171</v>
      </c>
      <c r="BK1361" t="s">
        <v>166</v>
      </c>
      <c r="BN1361" s="36">
        <v>299</v>
      </c>
      <c r="BO1361" s="36">
        <v>299</v>
      </c>
      <c r="BP1361">
        <f t="shared" si="110"/>
        <v>408</v>
      </c>
      <c r="BR1361" s="38">
        <v>44733</v>
      </c>
      <c r="BS1361" s="20" t="s">
        <v>167</v>
      </c>
      <c r="BT1361" s="20" t="str">
        <f t="shared" si="109"/>
        <v>InCasa_COR22D1358</v>
      </c>
    </row>
    <row r="1362" spans="2:72" x14ac:dyDescent="0.25">
      <c r="B1362" s="20">
        <f t="shared" si="111"/>
        <v>1359</v>
      </c>
      <c r="C1362" s="22" t="str">
        <f t="shared" si="112"/>
        <v>In Casa #1359</v>
      </c>
      <c r="D1362" t="str">
        <f t="shared" si="113"/>
        <v>COR22D1359</v>
      </c>
      <c r="E1362" s="56" t="s">
        <v>207</v>
      </c>
      <c r="F1362" s="20">
        <v>1000</v>
      </c>
      <c r="G1362" s="63" t="s">
        <v>201</v>
      </c>
      <c r="H1362" s="23" t="s">
        <v>157</v>
      </c>
      <c r="J1362" s="57" t="s">
        <v>192</v>
      </c>
      <c r="K1362" s="22" t="s">
        <v>193</v>
      </c>
      <c r="L1362" s="57" t="s">
        <v>158</v>
      </c>
      <c r="M1362" s="22">
        <v>1</v>
      </c>
      <c r="V1362" s="57" t="s">
        <v>194</v>
      </c>
      <c r="AW1362" s="22"/>
      <c r="AX1362" s="20" t="s">
        <v>23</v>
      </c>
      <c r="AY1362" s="20">
        <v>10</v>
      </c>
      <c r="AZ1362" s="20" t="s">
        <v>24</v>
      </c>
      <c r="BA1362" s="20">
        <v>90</v>
      </c>
      <c r="BD1362" s="14"/>
      <c r="BJ1362" t="s">
        <v>171</v>
      </c>
      <c r="BK1362" t="s">
        <v>166</v>
      </c>
      <c r="BN1362" s="36">
        <v>299</v>
      </c>
      <c r="BO1362" s="36">
        <v>299</v>
      </c>
      <c r="BP1362">
        <f t="shared" si="110"/>
        <v>408</v>
      </c>
      <c r="BR1362" s="38">
        <v>44733</v>
      </c>
      <c r="BS1362" s="20" t="s">
        <v>167</v>
      </c>
      <c r="BT1362" s="20" t="str">
        <f t="shared" si="109"/>
        <v>InCasa_COR22D1359</v>
      </c>
    </row>
    <row r="1363" spans="2:72" x14ac:dyDescent="0.25">
      <c r="B1363" s="20">
        <f t="shared" si="111"/>
        <v>1360</v>
      </c>
      <c r="C1363" s="22" t="str">
        <f t="shared" si="112"/>
        <v>In Casa #1360</v>
      </c>
      <c r="D1363" t="str">
        <f t="shared" si="113"/>
        <v>COR22D1360</v>
      </c>
      <c r="E1363" s="56" t="s">
        <v>207</v>
      </c>
      <c r="F1363" s="20">
        <v>1000</v>
      </c>
      <c r="G1363" s="63" t="s">
        <v>201</v>
      </c>
      <c r="H1363" s="23" t="s">
        <v>157</v>
      </c>
      <c r="J1363" s="57" t="s">
        <v>192</v>
      </c>
      <c r="K1363" s="22" t="s">
        <v>193</v>
      </c>
      <c r="L1363" s="57" t="s">
        <v>158</v>
      </c>
      <c r="M1363" s="22">
        <v>1</v>
      </c>
      <c r="V1363" s="57" t="s">
        <v>194</v>
      </c>
      <c r="AW1363" s="22"/>
      <c r="AX1363" s="20" t="s">
        <v>23</v>
      </c>
      <c r="AY1363" s="20">
        <v>10</v>
      </c>
      <c r="AZ1363" s="20" t="s">
        <v>24</v>
      </c>
      <c r="BA1363" s="20">
        <v>90</v>
      </c>
      <c r="BD1363" s="14"/>
      <c r="BJ1363" t="s">
        <v>171</v>
      </c>
      <c r="BK1363" t="s">
        <v>166</v>
      </c>
      <c r="BN1363" s="36">
        <v>299</v>
      </c>
      <c r="BO1363" s="36">
        <v>299</v>
      </c>
      <c r="BP1363">
        <f t="shared" si="110"/>
        <v>408</v>
      </c>
      <c r="BR1363" s="38">
        <v>44733</v>
      </c>
      <c r="BS1363" s="20" t="s">
        <v>167</v>
      </c>
      <c r="BT1363" s="20" t="str">
        <f t="shared" si="109"/>
        <v>InCasa_COR22D1360</v>
      </c>
    </row>
    <row r="1364" spans="2:72" x14ac:dyDescent="0.25">
      <c r="B1364" s="20">
        <f t="shared" si="111"/>
        <v>1361</v>
      </c>
      <c r="C1364" s="22" t="str">
        <f t="shared" si="112"/>
        <v>In Casa #1361</v>
      </c>
      <c r="D1364" t="str">
        <f t="shared" si="113"/>
        <v>COR22D1361</v>
      </c>
      <c r="E1364" s="56" t="s">
        <v>207</v>
      </c>
      <c r="F1364" s="20">
        <v>1000</v>
      </c>
      <c r="G1364" s="63" t="s">
        <v>201</v>
      </c>
      <c r="H1364" s="23" t="s">
        <v>157</v>
      </c>
      <c r="J1364" s="57" t="s">
        <v>192</v>
      </c>
      <c r="K1364" s="22" t="s">
        <v>193</v>
      </c>
      <c r="L1364" s="57" t="s">
        <v>158</v>
      </c>
      <c r="M1364" s="22">
        <v>1</v>
      </c>
      <c r="V1364" s="57" t="s">
        <v>194</v>
      </c>
      <c r="AW1364" s="22"/>
      <c r="AX1364" s="20" t="s">
        <v>23</v>
      </c>
      <c r="AY1364" s="20">
        <v>10</v>
      </c>
      <c r="AZ1364" s="20" t="s">
        <v>24</v>
      </c>
      <c r="BA1364" s="20">
        <v>90</v>
      </c>
      <c r="BD1364" s="14"/>
      <c r="BJ1364" t="s">
        <v>171</v>
      </c>
      <c r="BK1364" t="s">
        <v>166</v>
      </c>
      <c r="BN1364" s="36">
        <v>299</v>
      </c>
      <c r="BO1364" s="36">
        <v>299</v>
      </c>
      <c r="BP1364">
        <f t="shared" si="110"/>
        <v>408</v>
      </c>
      <c r="BR1364" s="38">
        <v>44733</v>
      </c>
      <c r="BS1364" s="20" t="s">
        <v>167</v>
      </c>
      <c r="BT1364" s="20" t="str">
        <f t="shared" si="109"/>
        <v>InCasa_COR22D1361</v>
      </c>
    </row>
    <row r="1365" spans="2:72" x14ac:dyDescent="0.25">
      <c r="B1365" s="20">
        <f t="shared" si="111"/>
        <v>1362</v>
      </c>
      <c r="C1365" s="22" t="str">
        <f t="shared" si="112"/>
        <v>In Casa #1362</v>
      </c>
      <c r="D1365" t="str">
        <f t="shared" si="113"/>
        <v>COR22D1362</v>
      </c>
      <c r="E1365" s="56" t="s">
        <v>207</v>
      </c>
      <c r="F1365" s="20">
        <v>1000</v>
      </c>
      <c r="G1365" s="63" t="s">
        <v>201</v>
      </c>
      <c r="H1365" s="23" t="s">
        <v>157</v>
      </c>
      <c r="J1365" s="57" t="s">
        <v>192</v>
      </c>
      <c r="K1365" s="22" t="s">
        <v>193</v>
      </c>
      <c r="L1365" s="57" t="s">
        <v>158</v>
      </c>
      <c r="M1365" s="22">
        <v>1</v>
      </c>
      <c r="V1365" s="57" t="s">
        <v>194</v>
      </c>
      <c r="AW1365" s="22"/>
      <c r="AX1365" s="20" t="s">
        <v>23</v>
      </c>
      <c r="AY1365" s="20">
        <v>10</v>
      </c>
      <c r="AZ1365" s="20" t="s">
        <v>24</v>
      </c>
      <c r="BA1365" s="20">
        <v>90</v>
      </c>
      <c r="BD1365" s="14"/>
      <c r="BJ1365" t="s">
        <v>171</v>
      </c>
      <c r="BK1365" t="s">
        <v>166</v>
      </c>
      <c r="BN1365" s="36">
        <v>299</v>
      </c>
      <c r="BO1365" s="36">
        <v>299</v>
      </c>
      <c r="BP1365">
        <f t="shared" si="110"/>
        <v>408</v>
      </c>
      <c r="BR1365" s="38">
        <v>44733</v>
      </c>
      <c r="BS1365" s="20" t="s">
        <v>167</v>
      </c>
      <c r="BT1365" s="20" t="str">
        <f t="shared" si="109"/>
        <v>InCasa_COR22D1362</v>
      </c>
    </row>
    <row r="1366" spans="2:72" x14ac:dyDescent="0.25">
      <c r="B1366" s="20">
        <f t="shared" si="111"/>
        <v>1363</v>
      </c>
      <c r="C1366" s="22" t="str">
        <f t="shared" si="112"/>
        <v>In Casa #1363</v>
      </c>
      <c r="D1366" t="str">
        <f t="shared" si="113"/>
        <v>COR22D1363</v>
      </c>
      <c r="E1366" s="56" t="s">
        <v>207</v>
      </c>
      <c r="F1366" s="20">
        <v>1000</v>
      </c>
      <c r="G1366" s="63" t="s">
        <v>201</v>
      </c>
      <c r="H1366" s="23" t="s">
        <v>157</v>
      </c>
      <c r="J1366" s="57" t="s">
        <v>192</v>
      </c>
      <c r="K1366" s="22" t="s">
        <v>193</v>
      </c>
      <c r="L1366" s="57" t="s">
        <v>158</v>
      </c>
      <c r="M1366" s="22">
        <v>1</v>
      </c>
      <c r="V1366" s="57" t="s">
        <v>194</v>
      </c>
      <c r="AW1366" s="22"/>
      <c r="AX1366" s="20" t="s">
        <v>23</v>
      </c>
      <c r="AY1366" s="20">
        <v>10</v>
      </c>
      <c r="AZ1366" s="20" t="s">
        <v>24</v>
      </c>
      <c r="BA1366" s="20">
        <v>90</v>
      </c>
      <c r="BD1366" s="14"/>
      <c r="BJ1366" t="s">
        <v>171</v>
      </c>
      <c r="BK1366" t="s">
        <v>166</v>
      </c>
      <c r="BN1366" s="36">
        <v>299</v>
      </c>
      <c r="BO1366" s="36">
        <v>299</v>
      </c>
      <c r="BP1366">
        <f t="shared" si="110"/>
        <v>408</v>
      </c>
      <c r="BR1366" s="38">
        <v>44733</v>
      </c>
      <c r="BS1366" s="20" t="s">
        <v>167</v>
      </c>
      <c r="BT1366" s="20" t="str">
        <f t="shared" si="109"/>
        <v>InCasa_COR22D1363</v>
      </c>
    </row>
    <row r="1367" spans="2:72" x14ac:dyDescent="0.25">
      <c r="B1367" s="20">
        <f t="shared" si="111"/>
        <v>1364</v>
      </c>
      <c r="C1367" s="22" t="str">
        <f t="shared" si="112"/>
        <v>In Casa #1364</v>
      </c>
      <c r="D1367" t="str">
        <f t="shared" si="113"/>
        <v>COR22D1364</v>
      </c>
      <c r="E1367" s="56" t="s">
        <v>207</v>
      </c>
      <c r="F1367" s="20">
        <v>1000</v>
      </c>
      <c r="G1367" s="63" t="s">
        <v>201</v>
      </c>
      <c r="H1367" s="23" t="s">
        <v>157</v>
      </c>
      <c r="J1367" s="57" t="s">
        <v>192</v>
      </c>
      <c r="K1367" s="22" t="s">
        <v>193</v>
      </c>
      <c r="L1367" s="57" t="s">
        <v>158</v>
      </c>
      <c r="M1367" s="22">
        <v>1</v>
      </c>
      <c r="V1367" s="57" t="s">
        <v>194</v>
      </c>
      <c r="AW1367" s="22"/>
      <c r="AX1367" s="20" t="s">
        <v>23</v>
      </c>
      <c r="AY1367" s="20">
        <v>10</v>
      </c>
      <c r="AZ1367" s="20" t="s">
        <v>24</v>
      </c>
      <c r="BA1367" s="20">
        <v>90</v>
      </c>
      <c r="BD1367" s="14"/>
      <c r="BJ1367" t="s">
        <v>171</v>
      </c>
      <c r="BK1367" t="s">
        <v>166</v>
      </c>
      <c r="BN1367" s="36">
        <v>299</v>
      </c>
      <c r="BO1367" s="36">
        <v>299</v>
      </c>
      <c r="BP1367">
        <f t="shared" si="110"/>
        <v>408</v>
      </c>
      <c r="BR1367" s="38">
        <v>44733</v>
      </c>
      <c r="BS1367" s="20" t="s">
        <v>167</v>
      </c>
      <c r="BT1367" s="20" t="str">
        <f t="shared" si="109"/>
        <v>InCasa_COR22D1364</v>
      </c>
    </row>
    <row r="1368" spans="2:72" x14ac:dyDescent="0.25">
      <c r="B1368" s="20">
        <f t="shared" si="111"/>
        <v>1365</v>
      </c>
      <c r="C1368" s="22" t="str">
        <f t="shared" si="112"/>
        <v>In Casa #1365</v>
      </c>
      <c r="D1368" t="str">
        <f t="shared" si="113"/>
        <v>COR22D1365</v>
      </c>
      <c r="E1368" s="56" t="s">
        <v>207</v>
      </c>
      <c r="F1368" s="20">
        <v>1000</v>
      </c>
      <c r="G1368" s="63" t="s">
        <v>201</v>
      </c>
      <c r="H1368" s="23" t="s">
        <v>157</v>
      </c>
      <c r="J1368" s="57" t="s">
        <v>192</v>
      </c>
      <c r="K1368" s="22" t="s">
        <v>193</v>
      </c>
      <c r="L1368" s="57" t="s">
        <v>158</v>
      </c>
      <c r="M1368" s="22">
        <v>1</v>
      </c>
      <c r="V1368" s="57" t="s">
        <v>194</v>
      </c>
      <c r="AW1368" s="22"/>
      <c r="AX1368" s="20" t="s">
        <v>23</v>
      </c>
      <c r="AY1368" s="20">
        <v>10</v>
      </c>
      <c r="AZ1368" s="20" t="s">
        <v>24</v>
      </c>
      <c r="BA1368" s="20">
        <v>90</v>
      </c>
      <c r="BD1368" s="14"/>
      <c r="BJ1368" t="s">
        <v>171</v>
      </c>
      <c r="BK1368" t="s">
        <v>166</v>
      </c>
      <c r="BN1368" s="36">
        <v>299</v>
      </c>
      <c r="BO1368" s="36">
        <v>299</v>
      </c>
      <c r="BP1368">
        <f t="shared" si="110"/>
        <v>408</v>
      </c>
      <c r="BR1368" s="38">
        <v>44733</v>
      </c>
      <c r="BS1368" s="20" t="s">
        <v>167</v>
      </c>
      <c r="BT1368" s="20" t="str">
        <f t="shared" si="109"/>
        <v>InCasa_COR22D1365</v>
      </c>
    </row>
    <row r="1369" spans="2:72" x14ac:dyDescent="0.25">
      <c r="B1369" s="20">
        <f t="shared" si="111"/>
        <v>1366</v>
      </c>
      <c r="C1369" s="22" t="str">
        <f t="shared" si="112"/>
        <v>In Casa #1366</v>
      </c>
      <c r="D1369" t="str">
        <f t="shared" si="113"/>
        <v>COR22D1366</v>
      </c>
      <c r="E1369" s="56" t="s">
        <v>207</v>
      </c>
      <c r="F1369" s="20">
        <v>1000</v>
      </c>
      <c r="G1369" s="63" t="s">
        <v>201</v>
      </c>
      <c r="H1369" s="23" t="s">
        <v>157</v>
      </c>
      <c r="J1369" s="57" t="s">
        <v>192</v>
      </c>
      <c r="K1369" s="22" t="s">
        <v>193</v>
      </c>
      <c r="L1369" s="57" t="s">
        <v>158</v>
      </c>
      <c r="M1369" s="22">
        <v>1</v>
      </c>
      <c r="V1369" s="57" t="s">
        <v>194</v>
      </c>
      <c r="AW1369" s="22"/>
      <c r="AX1369" s="20" t="s">
        <v>23</v>
      </c>
      <c r="AY1369" s="20">
        <v>10</v>
      </c>
      <c r="AZ1369" s="20" t="s">
        <v>24</v>
      </c>
      <c r="BA1369" s="20">
        <v>90</v>
      </c>
      <c r="BD1369" s="14"/>
      <c r="BJ1369" t="s">
        <v>171</v>
      </c>
      <c r="BK1369" t="s">
        <v>166</v>
      </c>
      <c r="BN1369" s="36">
        <v>299</v>
      </c>
      <c r="BO1369" s="36">
        <v>299</v>
      </c>
      <c r="BP1369">
        <f t="shared" si="110"/>
        <v>408</v>
      </c>
      <c r="BR1369" s="38">
        <v>44733</v>
      </c>
      <c r="BS1369" s="20" t="s">
        <v>167</v>
      </c>
      <c r="BT1369" s="20" t="str">
        <f t="shared" si="109"/>
        <v>InCasa_COR22D1366</v>
      </c>
    </row>
    <row r="1370" spans="2:72" x14ac:dyDescent="0.25">
      <c r="B1370" s="20">
        <f t="shared" si="111"/>
        <v>1367</v>
      </c>
      <c r="C1370" s="22" t="str">
        <f t="shared" si="112"/>
        <v>In Casa #1367</v>
      </c>
      <c r="D1370" t="str">
        <f t="shared" si="113"/>
        <v>COR22D1367</v>
      </c>
      <c r="E1370" s="56" t="s">
        <v>207</v>
      </c>
      <c r="F1370" s="20">
        <v>1000</v>
      </c>
      <c r="G1370" s="63" t="s">
        <v>201</v>
      </c>
      <c r="H1370" s="23" t="s">
        <v>157</v>
      </c>
      <c r="J1370" s="57" t="s">
        <v>192</v>
      </c>
      <c r="K1370" s="22" t="s">
        <v>193</v>
      </c>
      <c r="L1370" s="57" t="s">
        <v>158</v>
      </c>
      <c r="M1370" s="22">
        <v>1</v>
      </c>
      <c r="V1370" s="57" t="s">
        <v>194</v>
      </c>
      <c r="AW1370" s="22"/>
      <c r="AX1370" s="20" t="s">
        <v>23</v>
      </c>
      <c r="AY1370" s="20">
        <v>10</v>
      </c>
      <c r="AZ1370" s="20" t="s">
        <v>24</v>
      </c>
      <c r="BA1370" s="20">
        <v>90</v>
      </c>
      <c r="BD1370" s="14"/>
      <c r="BJ1370" t="s">
        <v>171</v>
      </c>
      <c r="BK1370" t="s">
        <v>166</v>
      </c>
      <c r="BN1370" s="36">
        <v>299</v>
      </c>
      <c r="BO1370" s="36">
        <v>299</v>
      </c>
      <c r="BP1370">
        <f t="shared" si="110"/>
        <v>408</v>
      </c>
      <c r="BR1370" s="38">
        <v>44733</v>
      </c>
      <c r="BS1370" s="20" t="s">
        <v>167</v>
      </c>
      <c r="BT1370" s="20" t="str">
        <f t="shared" si="109"/>
        <v>InCasa_COR22D1367</v>
      </c>
    </row>
    <row r="1371" spans="2:72" x14ac:dyDescent="0.25">
      <c r="B1371" s="20">
        <f t="shared" si="111"/>
        <v>1368</v>
      </c>
      <c r="C1371" s="22" t="str">
        <f t="shared" si="112"/>
        <v>In Casa #1368</v>
      </c>
      <c r="D1371" t="str">
        <f t="shared" si="113"/>
        <v>COR22D1368</v>
      </c>
      <c r="E1371" s="56" t="s">
        <v>207</v>
      </c>
      <c r="F1371" s="20">
        <v>1000</v>
      </c>
      <c r="G1371" s="63" t="s">
        <v>201</v>
      </c>
      <c r="H1371" s="23" t="s">
        <v>157</v>
      </c>
      <c r="J1371" s="57" t="s">
        <v>192</v>
      </c>
      <c r="K1371" s="22" t="s">
        <v>193</v>
      </c>
      <c r="L1371" s="57" t="s">
        <v>158</v>
      </c>
      <c r="M1371" s="22">
        <v>1</v>
      </c>
      <c r="V1371" s="57" t="s">
        <v>194</v>
      </c>
      <c r="AW1371" s="22"/>
      <c r="AX1371" s="20" t="s">
        <v>23</v>
      </c>
      <c r="AY1371" s="20">
        <v>10</v>
      </c>
      <c r="AZ1371" s="20" t="s">
        <v>24</v>
      </c>
      <c r="BA1371" s="20">
        <v>90</v>
      </c>
      <c r="BD1371" s="14"/>
      <c r="BJ1371" t="s">
        <v>171</v>
      </c>
      <c r="BK1371" t="s">
        <v>166</v>
      </c>
      <c r="BN1371" s="36">
        <v>299</v>
      </c>
      <c r="BO1371" s="36">
        <v>299</v>
      </c>
      <c r="BP1371">
        <f t="shared" si="110"/>
        <v>408</v>
      </c>
      <c r="BR1371" s="38">
        <v>44733</v>
      </c>
      <c r="BS1371" s="20" t="s">
        <v>167</v>
      </c>
      <c r="BT1371" s="20" t="str">
        <f t="shared" si="109"/>
        <v>InCasa_COR22D1368</v>
      </c>
    </row>
    <row r="1372" spans="2:72" x14ac:dyDescent="0.25">
      <c r="B1372" s="20">
        <f t="shared" si="111"/>
        <v>1369</v>
      </c>
      <c r="C1372" s="22" t="str">
        <f t="shared" si="112"/>
        <v>In Casa #1369</v>
      </c>
      <c r="D1372" t="str">
        <f t="shared" si="113"/>
        <v>COR22D1369</v>
      </c>
      <c r="E1372" s="56" t="s">
        <v>207</v>
      </c>
      <c r="F1372" s="20">
        <v>1000</v>
      </c>
      <c r="G1372" s="63" t="s">
        <v>201</v>
      </c>
      <c r="H1372" s="23" t="s">
        <v>157</v>
      </c>
      <c r="J1372" s="57" t="s">
        <v>192</v>
      </c>
      <c r="K1372" s="22" t="s">
        <v>193</v>
      </c>
      <c r="L1372" s="57" t="s">
        <v>158</v>
      </c>
      <c r="M1372" s="22">
        <v>1</v>
      </c>
      <c r="V1372" s="57" t="s">
        <v>194</v>
      </c>
      <c r="AW1372" s="22"/>
      <c r="AX1372" s="20" t="s">
        <v>23</v>
      </c>
      <c r="AY1372" s="20">
        <v>10</v>
      </c>
      <c r="AZ1372" s="20" t="s">
        <v>24</v>
      </c>
      <c r="BA1372" s="20">
        <v>90</v>
      </c>
      <c r="BD1372" s="14"/>
      <c r="BJ1372" t="s">
        <v>171</v>
      </c>
      <c r="BK1372" t="s">
        <v>166</v>
      </c>
      <c r="BN1372" s="36">
        <v>299</v>
      </c>
      <c r="BO1372" s="36">
        <v>299</v>
      </c>
      <c r="BP1372">
        <f t="shared" si="110"/>
        <v>408</v>
      </c>
      <c r="BR1372" s="38">
        <v>44733</v>
      </c>
      <c r="BS1372" s="20" t="s">
        <v>167</v>
      </c>
      <c r="BT1372" s="20" t="str">
        <f t="shared" si="109"/>
        <v>InCasa_COR22D1369</v>
      </c>
    </row>
    <row r="1373" spans="2:72" x14ac:dyDescent="0.25">
      <c r="B1373" s="20">
        <f t="shared" si="111"/>
        <v>1370</v>
      </c>
      <c r="C1373" s="22" t="str">
        <f t="shared" si="112"/>
        <v>In Casa #1370</v>
      </c>
      <c r="D1373" t="str">
        <f t="shared" si="113"/>
        <v>COR22D1370</v>
      </c>
      <c r="E1373" s="56" t="s">
        <v>207</v>
      </c>
      <c r="F1373" s="20">
        <v>1000</v>
      </c>
      <c r="G1373" s="63" t="s">
        <v>201</v>
      </c>
      <c r="H1373" s="23" t="s">
        <v>157</v>
      </c>
      <c r="J1373" s="57" t="s">
        <v>192</v>
      </c>
      <c r="K1373" s="22" t="s">
        <v>193</v>
      </c>
      <c r="L1373" s="57" t="s">
        <v>158</v>
      </c>
      <c r="M1373" s="22">
        <v>1</v>
      </c>
      <c r="V1373" s="57" t="s">
        <v>194</v>
      </c>
      <c r="AW1373" s="22"/>
      <c r="AX1373" s="20" t="s">
        <v>23</v>
      </c>
      <c r="AY1373" s="20">
        <v>10</v>
      </c>
      <c r="AZ1373" s="20" t="s">
        <v>24</v>
      </c>
      <c r="BA1373" s="20">
        <v>90</v>
      </c>
      <c r="BD1373" s="14"/>
      <c r="BJ1373" t="s">
        <v>171</v>
      </c>
      <c r="BK1373" t="s">
        <v>166</v>
      </c>
      <c r="BN1373" s="36">
        <v>299</v>
      </c>
      <c r="BO1373" s="36">
        <v>299</v>
      </c>
      <c r="BP1373">
        <f t="shared" si="110"/>
        <v>408</v>
      </c>
      <c r="BR1373" s="38">
        <v>44733</v>
      </c>
      <c r="BS1373" s="20" t="s">
        <v>167</v>
      </c>
      <c r="BT1373" s="20" t="str">
        <f t="shared" si="109"/>
        <v>InCasa_COR22D1370</v>
      </c>
    </row>
    <row r="1374" spans="2:72" x14ac:dyDescent="0.25">
      <c r="B1374" s="20">
        <f t="shared" si="111"/>
        <v>1371</v>
      </c>
      <c r="C1374" s="22" t="str">
        <f t="shared" si="112"/>
        <v>In Casa #1371</v>
      </c>
      <c r="D1374" t="str">
        <f t="shared" si="113"/>
        <v>COR22D1371</v>
      </c>
      <c r="E1374" s="56" t="s">
        <v>207</v>
      </c>
      <c r="F1374" s="20">
        <v>1000</v>
      </c>
      <c r="G1374" s="63" t="s">
        <v>201</v>
      </c>
      <c r="H1374" s="23" t="s">
        <v>157</v>
      </c>
      <c r="J1374" s="57" t="s">
        <v>192</v>
      </c>
      <c r="K1374" s="22" t="s">
        <v>193</v>
      </c>
      <c r="L1374" s="57" t="s">
        <v>158</v>
      </c>
      <c r="M1374" s="22">
        <v>1</v>
      </c>
      <c r="V1374" s="57" t="s">
        <v>194</v>
      </c>
      <c r="AW1374" s="22"/>
      <c r="AX1374" s="20" t="s">
        <v>23</v>
      </c>
      <c r="AY1374" s="20">
        <v>10</v>
      </c>
      <c r="AZ1374" s="20" t="s">
        <v>24</v>
      </c>
      <c r="BA1374" s="20">
        <v>90</v>
      </c>
      <c r="BD1374" s="14"/>
      <c r="BJ1374" t="s">
        <v>171</v>
      </c>
      <c r="BK1374" t="s">
        <v>166</v>
      </c>
      <c r="BN1374" s="36">
        <v>299</v>
      </c>
      <c r="BO1374" s="36">
        <v>299</v>
      </c>
      <c r="BP1374">
        <f t="shared" si="110"/>
        <v>408</v>
      </c>
      <c r="BR1374" s="38">
        <v>44733</v>
      </c>
      <c r="BS1374" s="20" t="s">
        <v>167</v>
      </c>
      <c r="BT1374" s="20" t="str">
        <f t="shared" si="109"/>
        <v>InCasa_COR22D1371</v>
      </c>
    </row>
    <row r="1375" spans="2:72" x14ac:dyDescent="0.25">
      <c r="B1375" s="20">
        <f t="shared" si="111"/>
        <v>1372</v>
      </c>
      <c r="C1375" s="22" t="str">
        <f t="shared" si="112"/>
        <v>In Casa #1372</v>
      </c>
      <c r="D1375" t="str">
        <f t="shared" si="113"/>
        <v>COR22D1372</v>
      </c>
      <c r="E1375" s="56" t="s">
        <v>207</v>
      </c>
      <c r="F1375" s="20">
        <v>1000</v>
      </c>
      <c r="G1375" s="63" t="s">
        <v>201</v>
      </c>
      <c r="H1375" s="23" t="s">
        <v>157</v>
      </c>
      <c r="J1375" s="57" t="s">
        <v>192</v>
      </c>
      <c r="K1375" s="22" t="s">
        <v>193</v>
      </c>
      <c r="L1375" s="57" t="s">
        <v>158</v>
      </c>
      <c r="M1375" s="22">
        <v>1</v>
      </c>
      <c r="V1375" s="57" t="s">
        <v>194</v>
      </c>
      <c r="AW1375" s="22"/>
      <c r="AX1375" s="20" t="s">
        <v>23</v>
      </c>
      <c r="AY1375" s="20">
        <v>10</v>
      </c>
      <c r="AZ1375" s="20" t="s">
        <v>24</v>
      </c>
      <c r="BA1375" s="20">
        <v>90</v>
      </c>
      <c r="BD1375" s="14"/>
      <c r="BJ1375" t="s">
        <v>171</v>
      </c>
      <c r="BK1375" t="s">
        <v>166</v>
      </c>
      <c r="BN1375" s="36">
        <v>299</v>
      </c>
      <c r="BO1375" s="36">
        <v>299</v>
      </c>
      <c r="BP1375">
        <f t="shared" si="110"/>
        <v>408</v>
      </c>
      <c r="BR1375" s="38">
        <v>44733</v>
      </c>
      <c r="BS1375" s="20" t="s">
        <v>167</v>
      </c>
      <c r="BT1375" s="20" t="str">
        <f t="shared" si="109"/>
        <v>InCasa_COR22D1372</v>
      </c>
    </row>
    <row r="1376" spans="2:72" x14ac:dyDescent="0.25">
      <c r="B1376" s="20">
        <f t="shared" si="111"/>
        <v>1373</v>
      </c>
      <c r="C1376" s="22" t="str">
        <f t="shared" si="112"/>
        <v>In Casa #1373</v>
      </c>
      <c r="D1376" t="str">
        <f t="shared" si="113"/>
        <v>COR22D1373</v>
      </c>
      <c r="E1376" s="56" t="s">
        <v>207</v>
      </c>
      <c r="F1376" s="20">
        <v>1000</v>
      </c>
      <c r="G1376" s="63" t="s">
        <v>201</v>
      </c>
      <c r="H1376" s="23" t="s">
        <v>157</v>
      </c>
      <c r="J1376" s="57" t="s">
        <v>192</v>
      </c>
      <c r="K1376" s="22" t="s">
        <v>193</v>
      </c>
      <c r="L1376" s="57" t="s">
        <v>158</v>
      </c>
      <c r="M1376" s="22">
        <v>1</v>
      </c>
      <c r="V1376" s="57" t="s">
        <v>194</v>
      </c>
      <c r="AW1376" s="22"/>
      <c r="AX1376" s="20" t="s">
        <v>23</v>
      </c>
      <c r="AY1376" s="20">
        <v>10</v>
      </c>
      <c r="AZ1376" s="20" t="s">
        <v>24</v>
      </c>
      <c r="BA1376" s="20">
        <v>90</v>
      </c>
      <c r="BD1376" s="14"/>
      <c r="BJ1376" t="s">
        <v>171</v>
      </c>
      <c r="BK1376" t="s">
        <v>166</v>
      </c>
      <c r="BN1376" s="36">
        <v>299</v>
      </c>
      <c r="BO1376" s="36">
        <v>299</v>
      </c>
      <c r="BP1376">
        <f t="shared" si="110"/>
        <v>408</v>
      </c>
      <c r="BR1376" s="38">
        <v>44733</v>
      </c>
      <c r="BS1376" s="20" t="s">
        <v>167</v>
      </c>
      <c r="BT1376" s="20" t="str">
        <f t="shared" si="109"/>
        <v>InCasa_COR22D1373</v>
      </c>
    </row>
    <row r="1377" spans="2:72" x14ac:dyDescent="0.25">
      <c r="B1377" s="20">
        <f t="shared" si="111"/>
        <v>1374</v>
      </c>
      <c r="C1377" s="22" t="str">
        <f t="shared" si="112"/>
        <v>In Casa #1374</v>
      </c>
      <c r="D1377" t="str">
        <f t="shared" si="113"/>
        <v>COR22D1374</v>
      </c>
      <c r="E1377" s="56" t="s">
        <v>207</v>
      </c>
      <c r="F1377" s="20">
        <v>1000</v>
      </c>
      <c r="G1377" s="63" t="s">
        <v>201</v>
      </c>
      <c r="H1377" s="23" t="s">
        <v>157</v>
      </c>
      <c r="J1377" s="57" t="s">
        <v>192</v>
      </c>
      <c r="K1377" s="22" t="s">
        <v>193</v>
      </c>
      <c r="L1377" s="57" t="s">
        <v>158</v>
      </c>
      <c r="M1377" s="22">
        <v>1</v>
      </c>
      <c r="V1377" s="57" t="s">
        <v>194</v>
      </c>
      <c r="AW1377" s="22"/>
      <c r="AX1377" s="20" t="s">
        <v>23</v>
      </c>
      <c r="AY1377" s="20">
        <v>10</v>
      </c>
      <c r="AZ1377" s="20" t="s">
        <v>24</v>
      </c>
      <c r="BA1377" s="20">
        <v>90</v>
      </c>
      <c r="BD1377" s="14"/>
      <c r="BJ1377" t="s">
        <v>171</v>
      </c>
      <c r="BK1377" t="s">
        <v>166</v>
      </c>
      <c r="BN1377" s="36">
        <v>299</v>
      </c>
      <c r="BO1377" s="36">
        <v>299</v>
      </c>
      <c r="BP1377">
        <f t="shared" si="110"/>
        <v>408</v>
      </c>
      <c r="BR1377" s="38">
        <v>44733</v>
      </c>
      <c r="BS1377" s="20" t="s">
        <v>167</v>
      </c>
      <c r="BT1377" s="20" t="str">
        <f t="shared" si="109"/>
        <v>InCasa_COR22D1374</v>
      </c>
    </row>
    <row r="1378" spans="2:72" x14ac:dyDescent="0.25">
      <c r="B1378" s="20">
        <f t="shared" si="111"/>
        <v>1375</v>
      </c>
      <c r="C1378" s="22" t="str">
        <f t="shared" si="112"/>
        <v>In Casa #1375</v>
      </c>
      <c r="D1378" t="str">
        <f t="shared" si="113"/>
        <v>COR22D1375</v>
      </c>
      <c r="E1378" s="56" t="s">
        <v>207</v>
      </c>
      <c r="F1378" s="20">
        <v>1000</v>
      </c>
      <c r="G1378" s="63" t="s">
        <v>201</v>
      </c>
      <c r="H1378" s="23" t="s">
        <v>157</v>
      </c>
      <c r="J1378" s="57" t="s">
        <v>192</v>
      </c>
      <c r="K1378" s="22" t="s">
        <v>193</v>
      </c>
      <c r="L1378" s="57" t="s">
        <v>158</v>
      </c>
      <c r="M1378" s="22">
        <v>1</v>
      </c>
      <c r="V1378" s="57" t="s">
        <v>194</v>
      </c>
      <c r="AW1378" s="22"/>
      <c r="AX1378" s="20" t="s">
        <v>23</v>
      </c>
      <c r="AY1378" s="20">
        <v>10</v>
      </c>
      <c r="AZ1378" s="20" t="s">
        <v>24</v>
      </c>
      <c r="BA1378" s="20">
        <v>90</v>
      </c>
      <c r="BD1378" s="14"/>
      <c r="BJ1378" t="s">
        <v>171</v>
      </c>
      <c r="BK1378" t="s">
        <v>166</v>
      </c>
      <c r="BN1378" s="36">
        <v>299</v>
      </c>
      <c r="BO1378" s="36">
        <v>299</v>
      </c>
      <c r="BP1378">
        <f t="shared" si="110"/>
        <v>408</v>
      </c>
      <c r="BR1378" s="38">
        <v>44733</v>
      </c>
      <c r="BS1378" s="20" t="s">
        <v>167</v>
      </c>
      <c r="BT1378" s="20" t="str">
        <f t="shared" si="109"/>
        <v>InCasa_COR22D1375</v>
      </c>
    </row>
    <row r="1379" spans="2:72" x14ac:dyDescent="0.25">
      <c r="B1379" s="20">
        <f t="shared" si="111"/>
        <v>1376</v>
      </c>
      <c r="C1379" s="22" t="str">
        <f t="shared" si="112"/>
        <v>In Casa #1376</v>
      </c>
      <c r="D1379" t="str">
        <f t="shared" si="113"/>
        <v>COR22D1376</v>
      </c>
      <c r="E1379" s="56" t="s">
        <v>207</v>
      </c>
      <c r="F1379" s="20">
        <v>1000</v>
      </c>
      <c r="G1379" s="63" t="s">
        <v>201</v>
      </c>
      <c r="H1379" s="23" t="s">
        <v>157</v>
      </c>
      <c r="J1379" s="57" t="s">
        <v>192</v>
      </c>
      <c r="K1379" s="22" t="s">
        <v>193</v>
      </c>
      <c r="L1379" s="57" t="s">
        <v>158</v>
      </c>
      <c r="M1379" s="22">
        <v>1</v>
      </c>
      <c r="V1379" s="57" t="s">
        <v>194</v>
      </c>
      <c r="AW1379" s="22"/>
      <c r="AX1379" s="20" t="s">
        <v>23</v>
      </c>
      <c r="AY1379" s="20">
        <v>10</v>
      </c>
      <c r="AZ1379" s="20" t="s">
        <v>24</v>
      </c>
      <c r="BA1379" s="20">
        <v>90</v>
      </c>
      <c r="BD1379" s="14"/>
      <c r="BJ1379" t="s">
        <v>171</v>
      </c>
      <c r="BK1379" t="s">
        <v>166</v>
      </c>
      <c r="BN1379" s="36">
        <v>299</v>
      </c>
      <c r="BO1379" s="36">
        <v>299</v>
      </c>
      <c r="BP1379">
        <f t="shared" si="110"/>
        <v>408</v>
      </c>
      <c r="BR1379" s="38">
        <v>44733</v>
      </c>
      <c r="BS1379" s="20" t="s">
        <v>167</v>
      </c>
      <c r="BT1379" s="20" t="str">
        <f t="shared" si="109"/>
        <v>InCasa_COR22D1376</v>
      </c>
    </row>
    <row r="1380" spans="2:72" x14ac:dyDescent="0.25">
      <c r="B1380" s="20">
        <f t="shared" si="111"/>
        <v>1377</v>
      </c>
      <c r="C1380" s="22" t="str">
        <f t="shared" si="112"/>
        <v>In Casa #1377</v>
      </c>
      <c r="D1380" t="str">
        <f t="shared" si="113"/>
        <v>COR22D1377</v>
      </c>
      <c r="E1380" s="56" t="s">
        <v>207</v>
      </c>
      <c r="F1380" s="20">
        <v>1000</v>
      </c>
      <c r="G1380" s="63" t="s">
        <v>201</v>
      </c>
      <c r="H1380" s="23" t="s">
        <v>157</v>
      </c>
      <c r="J1380" s="57" t="s">
        <v>192</v>
      </c>
      <c r="K1380" s="22" t="s">
        <v>193</v>
      </c>
      <c r="L1380" s="57" t="s">
        <v>158</v>
      </c>
      <c r="M1380" s="22">
        <v>1</v>
      </c>
      <c r="V1380" s="57" t="s">
        <v>194</v>
      </c>
      <c r="AW1380" s="22"/>
      <c r="AX1380" s="20" t="s">
        <v>23</v>
      </c>
      <c r="AY1380" s="20">
        <v>10</v>
      </c>
      <c r="AZ1380" s="20" t="s">
        <v>24</v>
      </c>
      <c r="BA1380" s="20">
        <v>90</v>
      </c>
      <c r="BD1380" s="14"/>
      <c r="BJ1380" t="s">
        <v>171</v>
      </c>
      <c r="BK1380" t="s">
        <v>166</v>
      </c>
      <c r="BN1380" s="36">
        <v>299</v>
      </c>
      <c r="BO1380" s="36">
        <v>299</v>
      </c>
      <c r="BP1380">
        <f t="shared" si="110"/>
        <v>408</v>
      </c>
      <c r="BR1380" s="38">
        <v>44733</v>
      </c>
      <c r="BS1380" s="20" t="s">
        <v>167</v>
      </c>
      <c r="BT1380" s="20" t="str">
        <f t="shared" si="109"/>
        <v>InCasa_COR22D1377</v>
      </c>
    </row>
    <row r="1381" spans="2:72" x14ac:dyDescent="0.25">
      <c r="B1381" s="20">
        <f t="shared" si="111"/>
        <v>1378</v>
      </c>
      <c r="C1381" s="22" t="str">
        <f t="shared" si="112"/>
        <v>In Casa #1378</v>
      </c>
      <c r="D1381" t="str">
        <f t="shared" si="113"/>
        <v>COR22D1378</v>
      </c>
      <c r="E1381" s="56" t="s">
        <v>207</v>
      </c>
      <c r="F1381" s="20">
        <v>1000</v>
      </c>
      <c r="G1381" s="63" t="s">
        <v>201</v>
      </c>
      <c r="H1381" s="23" t="s">
        <v>157</v>
      </c>
      <c r="J1381" s="57" t="s">
        <v>192</v>
      </c>
      <c r="K1381" s="22" t="s">
        <v>193</v>
      </c>
      <c r="L1381" s="57" t="s">
        <v>158</v>
      </c>
      <c r="M1381" s="22">
        <v>1</v>
      </c>
      <c r="V1381" s="57" t="s">
        <v>194</v>
      </c>
      <c r="AW1381" s="22"/>
      <c r="AX1381" s="20" t="s">
        <v>23</v>
      </c>
      <c r="AY1381" s="20">
        <v>10</v>
      </c>
      <c r="AZ1381" s="20" t="s">
        <v>24</v>
      </c>
      <c r="BA1381" s="20">
        <v>90</v>
      </c>
      <c r="BD1381" s="14"/>
      <c r="BJ1381" t="s">
        <v>171</v>
      </c>
      <c r="BK1381" t="s">
        <v>166</v>
      </c>
      <c r="BN1381" s="36">
        <v>299</v>
      </c>
      <c r="BO1381" s="36">
        <v>299</v>
      </c>
      <c r="BP1381">
        <f t="shared" si="110"/>
        <v>408</v>
      </c>
      <c r="BR1381" s="38">
        <v>44733</v>
      </c>
      <c r="BS1381" s="20" t="s">
        <v>167</v>
      </c>
      <c r="BT1381" s="20" t="str">
        <f t="shared" si="109"/>
        <v>InCasa_COR22D1378</v>
      </c>
    </row>
    <row r="1382" spans="2:72" x14ac:dyDescent="0.25">
      <c r="B1382" s="20">
        <f t="shared" si="111"/>
        <v>1379</v>
      </c>
      <c r="C1382" s="22" t="str">
        <f t="shared" si="112"/>
        <v>In Casa #1379</v>
      </c>
      <c r="D1382" t="str">
        <f t="shared" si="113"/>
        <v>COR22D1379</v>
      </c>
      <c r="E1382" s="56" t="s">
        <v>207</v>
      </c>
      <c r="F1382" s="20">
        <v>1000</v>
      </c>
      <c r="G1382" s="63" t="s">
        <v>201</v>
      </c>
      <c r="H1382" s="23" t="s">
        <v>157</v>
      </c>
      <c r="J1382" s="57" t="s">
        <v>192</v>
      </c>
      <c r="K1382" s="22" t="s">
        <v>193</v>
      </c>
      <c r="L1382" s="57" t="s">
        <v>158</v>
      </c>
      <c r="M1382" s="22">
        <v>1</v>
      </c>
      <c r="V1382" s="57" t="s">
        <v>194</v>
      </c>
      <c r="AW1382" s="22"/>
      <c r="AX1382" s="20" t="s">
        <v>23</v>
      </c>
      <c r="AY1382" s="20">
        <v>10</v>
      </c>
      <c r="AZ1382" s="20" t="s">
        <v>24</v>
      </c>
      <c r="BA1382" s="20">
        <v>90</v>
      </c>
      <c r="BD1382" s="14"/>
      <c r="BJ1382" t="s">
        <v>171</v>
      </c>
      <c r="BK1382" t="s">
        <v>166</v>
      </c>
      <c r="BN1382" s="36">
        <v>299</v>
      </c>
      <c r="BO1382" s="36">
        <v>299</v>
      </c>
      <c r="BP1382">
        <f t="shared" si="110"/>
        <v>408</v>
      </c>
      <c r="BR1382" s="38">
        <v>44733</v>
      </c>
      <c r="BS1382" s="20" t="s">
        <v>167</v>
      </c>
      <c r="BT1382" s="20" t="str">
        <f t="shared" si="109"/>
        <v>InCasa_COR22D1379</v>
      </c>
    </row>
    <row r="1383" spans="2:72" x14ac:dyDescent="0.25">
      <c r="B1383" s="20">
        <f t="shared" si="111"/>
        <v>1380</v>
      </c>
      <c r="C1383" s="22" t="str">
        <f t="shared" si="112"/>
        <v>In Casa #1380</v>
      </c>
      <c r="D1383" t="str">
        <f t="shared" si="113"/>
        <v>COR22D1380</v>
      </c>
      <c r="E1383" s="56" t="s">
        <v>207</v>
      </c>
      <c r="F1383" s="20">
        <v>1000</v>
      </c>
      <c r="G1383" s="63" t="s">
        <v>201</v>
      </c>
      <c r="H1383" s="23" t="s">
        <v>157</v>
      </c>
      <c r="J1383" s="57" t="s">
        <v>192</v>
      </c>
      <c r="K1383" s="22" t="s">
        <v>193</v>
      </c>
      <c r="L1383" s="57" t="s">
        <v>158</v>
      </c>
      <c r="M1383" s="22">
        <v>1</v>
      </c>
      <c r="V1383" s="57" t="s">
        <v>194</v>
      </c>
      <c r="AW1383" s="22"/>
      <c r="AX1383" s="20" t="s">
        <v>23</v>
      </c>
      <c r="AY1383" s="20">
        <v>10</v>
      </c>
      <c r="AZ1383" s="20" t="s">
        <v>24</v>
      </c>
      <c r="BA1383" s="20">
        <v>90</v>
      </c>
      <c r="BD1383" s="14"/>
      <c r="BJ1383" t="s">
        <v>171</v>
      </c>
      <c r="BK1383" t="s">
        <v>166</v>
      </c>
      <c r="BN1383" s="36">
        <v>299</v>
      </c>
      <c r="BO1383" s="36">
        <v>299</v>
      </c>
      <c r="BP1383">
        <f t="shared" si="110"/>
        <v>408</v>
      </c>
      <c r="BR1383" s="38">
        <v>44733</v>
      </c>
      <c r="BS1383" s="20" t="s">
        <v>167</v>
      </c>
      <c r="BT1383" s="20" t="str">
        <f t="shared" si="109"/>
        <v>InCasa_COR22D1380</v>
      </c>
    </row>
    <row r="1384" spans="2:72" x14ac:dyDescent="0.25">
      <c r="B1384" s="20">
        <f t="shared" si="111"/>
        <v>1381</v>
      </c>
      <c r="C1384" s="22" t="str">
        <f t="shared" si="112"/>
        <v>In Casa #1381</v>
      </c>
      <c r="D1384" t="str">
        <f t="shared" si="113"/>
        <v>COR22D1381</v>
      </c>
      <c r="E1384" s="56" t="s">
        <v>207</v>
      </c>
      <c r="F1384" s="20">
        <v>1000</v>
      </c>
      <c r="G1384" s="63" t="s">
        <v>201</v>
      </c>
      <c r="H1384" s="23" t="s">
        <v>157</v>
      </c>
      <c r="J1384" s="57" t="s">
        <v>192</v>
      </c>
      <c r="K1384" s="22" t="s">
        <v>193</v>
      </c>
      <c r="L1384" s="57" t="s">
        <v>158</v>
      </c>
      <c r="M1384" s="22">
        <v>1</v>
      </c>
      <c r="V1384" s="57" t="s">
        <v>194</v>
      </c>
      <c r="AW1384" s="22"/>
      <c r="AX1384" s="20" t="s">
        <v>23</v>
      </c>
      <c r="AY1384" s="20">
        <v>10</v>
      </c>
      <c r="AZ1384" s="20" t="s">
        <v>24</v>
      </c>
      <c r="BA1384" s="20">
        <v>90</v>
      </c>
      <c r="BD1384" s="14"/>
      <c r="BJ1384" t="s">
        <v>171</v>
      </c>
      <c r="BK1384" t="s">
        <v>166</v>
      </c>
      <c r="BN1384" s="36">
        <v>299</v>
      </c>
      <c r="BO1384" s="36">
        <v>299</v>
      </c>
      <c r="BP1384">
        <f t="shared" si="110"/>
        <v>408</v>
      </c>
      <c r="BR1384" s="38">
        <v>44733</v>
      </c>
      <c r="BS1384" s="20" t="s">
        <v>167</v>
      </c>
      <c r="BT1384" s="20" t="str">
        <f t="shared" si="109"/>
        <v>InCasa_COR22D1381</v>
      </c>
    </row>
    <row r="1385" spans="2:72" x14ac:dyDescent="0.25">
      <c r="B1385" s="20">
        <f t="shared" si="111"/>
        <v>1382</v>
      </c>
      <c r="C1385" s="22" t="str">
        <f t="shared" si="112"/>
        <v>In Casa #1382</v>
      </c>
      <c r="D1385" t="str">
        <f t="shared" si="113"/>
        <v>COR22D1382</v>
      </c>
      <c r="E1385" s="56" t="s">
        <v>207</v>
      </c>
      <c r="F1385" s="20">
        <v>1000</v>
      </c>
      <c r="G1385" s="63" t="s">
        <v>201</v>
      </c>
      <c r="H1385" s="23" t="s">
        <v>157</v>
      </c>
      <c r="J1385" s="57" t="s">
        <v>192</v>
      </c>
      <c r="K1385" s="22" t="s">
        <v>193</v>
      </c>
      <c r="L1385" s="57" t="s">
        <v>158</v>
      </c>
      <c r="M1385" s="22">
        <v>1</v>
      </c>
      <c r="V1385" s="57" t="s">
        <v>194</v>
      </c>
      <c r="AW1385" s="22"/>
      <c r="AX1385" s="20" t="s">
        <v>23</v>
      </c>
      <c r="AY1385" s="20">
        <v>10</v>
      </c>
      <c r="AZ1385" s="20" t="s">
        <v>24</v>
      </c>
      <c r="BA1385" s="20">
        <v>90</v>
      </c>
      <c r="BD1385" s="14"/>
      <c r="BJ1385" t="s">
        <v>171</v>
      </c>
      <c r="BK1385" t="s">
        <v>166</v>
      </c>
      <c r="BN1385" s="36">
        <v>299</v>
      </c>
      <c r="BO1385" s="36">
        <v>299</v>
      </c>
      <c r="BP1385">
        <f t="shared" si="110"/>
        <v>408</v>
      </c>
      <c r="BR1385" s="38">
        <v>44733</v>
      </c>
      <c r="BS1385" s="20" t="s">
        <v>167</v>
      </c>
      <c r="BT1385" s="20" t="str">
        <f t="shared" si="109"/>
        <v>InCasa_COR22D1382</v>
      </c>
    </row>
    <row r="1386" spans="2:72" x14ac:dyDescent="0.25">
      <c r="B1386" s="20">
        <f t="shared" si="111"/>
        <v>1383</v>
      </c>
      <c r="C1386" s="22" t="str">
        <f t="shared" si="112"/>
        <v>In Casa #1383</v>
      </c>
      <c r="D1386" t="str">
        <f t="shared" si="113"/>
        <v>COR22D1383</v>
      </c>
      <c r="E1386" s="56" t="s">
        <v>207</v>
      </c>
      <c r="F1386" s="20">
        <v>1000</v>
      </c>
      <c r="G1386" s="63" t="s">
        <v>201</v>
      </c>
      <c r="H1386" s="23" t="s">
        <v>157</v>
      </c>
      <c r="J1386" s="57" t="s">
        <v>192</v>
      </c>
      <c r="K1386" s="22" t="s">
        <v>193</v>
      </c>
      <c r="L1386" s="57" t="s">
        <v>158</v>
      </c>
      <c r="M1386" s="22">
        <v>1</v>
      </c>
      <c r="V1386" s="57" t="s">
        <v>194</v>
      </c>
      <c r="AW1386" s="22"/>
      <c r="AX1386" s="20" t="s">
        <v>23</v>
      </c>
      <c r="AY1386" s="20">
        <v>10</v>
      </c>
      <c r="AZ1386" s="20" t="s">
        <v>24</v>
      </c>
      <c r="BA1386" s="20">
        <v>90</v>
      </c>
      <c r="BD1386" s="14"/>
      <c r="BJ1386" t="s">
        <v>171</v>
      </c>
      <c r="BK1386" t="s">
        <v>166</v>
      </c>
      <c r="BN1386" s="36">
        <v>299</v>
      </c>
      <c r="BO1386" s="36">
        <v>299</v>
      </c>
      <c r="BP1386">
        <f t="shared" si="110"/>
        <v>408</v>
      </c>
      <c r="BR1386" s="38">
        <v>44733</v>
      </c>
      <c r="BS1386" s="20" t="s">
        <v>167</v>
      </c>
      <c r="BT1386" s="20" t="str">
        <f t="shared" si="109"/>
        <v>InCasa_COR22D1383</v>
      </c>
    </row>
    <row r="1387" spans="2:72" x14ac:dyDescent="0.25">
      <c r="B1387" s="20">
        <f t="shared" si="111"/>
        <v>1384</v>
      </c>
      <c r="C1387" s="22" t="str">
        <f t="shared" si="112"/>
        <v>In Casa #1384</v>
      </c>
      <c r="D1387" t="str">
        <f t="shared" si="113"/>
        <v>COR22D1384</v>
      </c>
      <c r="E1387" s="56" t="s">
        <v>207</v>
      </c>
      <c r="F1387" s="20">
        <v>1000</v>
      </c>
      <c r="G1387" s="63" t="s">
        <v>201</v>
      </c>
      <c r="H1387" s="23" t="s">
        <v>157</v>
      </c>
      <c r="J1387" s="57" t="s">
        <v>192</v>
      </c>
      <c r="K1387" s="22" t="s">
        <v>193</v>
      </c>
      <c r="L1387" s="57" t="s">
        <v>158</v>
      </c>
      <c r="M1387" s="22">
        <v>1</v>
      </c>
      <c r="V1387" s="57" t="s">
        <v>194</v>
      </c>
      <c r="AW1387" s="22"/>
      <c r="AX1387" s="20" t="s">
        <v>23</v>
      </c>
      <c r="AY1387" s="20">
        <v>10</v>
      </c>
      <c r="AZ1387" s="20" t="s">
        <v>24</v>
      </c>
      <c r="BA1387" s="20">
        <v>90</v>
      </c>
      <c r="BD1387" s="14"/>
      <c r="BJ1387" t="s">
        <v>171</v>
      </c>
      <c r="BK1387" t="s">
        <v>166</v>
      </c>
      <c r="BN1387" s="36">
        <v>299</v>
      </c>
      <c r="BO1387" s="36">
        <v>299</v>
      </c>
      <c r="BP1387">
        <f t="shared" si="110"/>
        <v>408</v>
      </c>
      <c r="BR1387" s="38">
        <v>44733</v>
      </c>
      <c r="BS1387" s="20" t="s">
        <v>167</v>
      </c>
      <c r="BT1387" s="20" t="str">
        <f t="shared" si="109"/>
        <v>InCasa_COR22D1384</v>
      </c>
    </row>
    <row r="1388" spans="2:72" x14ac:dyDescent="0.25">
      <c r="B1388" s="20">
        <f t="shared" si="111"/>
        <v>1385</v>
      </c>
      <c r="C1388" s="22" t="str">
        <f t="shared" si="112"/>
        <v>In Casa #1385</v>
      </c>
      <c r="D1388" t="str">
        <f t="shared" si="113"/>
        <v>COR22D1385</v>
      </c>
      <c r="E1388" s="56" t="s">
        <v>207</v>
      </c>
      <c r="F1388" s="20">
        <v>1000</v>
      </c>
      <c r="G1388" s="63" t="s">
        <v>201</v>
      </c>
      <c r="H1388" s="23" t="s">
        <v>157</v>
      </c>
      <c r="J1388" s="57" t="s">
        <v>192</v>
      </c>
      <c r="K1388" s="22" t="s">
        <v>193</v>
      </c>
      <c r="L1388" s="57" t="s">
        <v>158</v>
      </c>
      <c r="M1388" s="22">
        <v>1</v>
      </c>
      <c r="V1388" s="57" t="s">
        <v>194</v>
      </c>
      <c r="AW1388" s="22"/>
      <c r="AX1388" s="20" t="s">
        <v>23</v>
      </c>
      <c r="AY1388" s="20">
        <v>10</v>
      </c>
      <c r="AZ1388" s="20" t="s">
        <v>24</v>
      </c>
      <c r="BA1388" s="20">
        <v>90</v>
      </c>
      <c r="BD1388" s="14"/>
      <c r="BJ1388" t="s">
        <v>171</v>
      </c>
      <c r="BK1388" t="s">
        <v>166</v>
      </c>
      <c r="BN1388" s="36">
        <v>299</v>
      </c>
      <c r="BO1388" s="36">
        <v>299</v>
      </c>
      <c r="BP1388">
        <f t="shared" si="110"/>
        <v>408</v>
      </c>
      <c r="BR1388" s="38">
        <v>44733</v>
      </c>
      <c r="BS1388" s="20" t="s">
        <v>167</v>
      </c>
      <c r="BT1388" s="20" t="str">
        <f t="shared" si="109"/>
        <v>InCasa_COR22D1385</v>
      </c>
    </row>
    <row r="1389" spans="2:72" x14ac:dyDescent="0.25">
      <c r="B1389" s="20">
        <f t="shared" si="111"/>
        <v>1386</v>
      </c>
      <c r="C1389" s="22" t="str">
        <f t="shared" si="112"/>
        <v>In Casa #1386</v>
      </c>
      <c r="D1389" t="str">
        <f t="shared" si="113"/>
        <v>COR22D1386</v>
      </c>
      <c r="E1389" s="56" t="s">
        <v>207</v>
      </c>
      <c r="F1389" s="20">
        <v>1000</v>
      </c>
      <c r="G1389" s="63" t="s">
        <v>201</v>
      </c>
      <c r="H1389" s="23" t="s">
        <v>157</v>
      </c>
      <c r="J1389" s="57" t="s">
        <v>192</v>
      </c>
      <c r="K1389" s="22" t="s">
        <v>193</v>
      </c>
      <c r="L1389" s="57" t="s">
        <v>158</v>
      </c>
      <c r="M1389" s="22">
        <v>1</v>
      </c>
      <c r="V1389" s="57" t="s">
        <v>194</v>
      </c>
      <c r="AW1389" s="22"/>
      <c r="AX1389" s="20" t="s">
        <v>23</v>
      </c>
      <c r="AY1389" s="20">
        <v>10</v>
      </c>
      <c r="AZ1389" s="20" t="s">
        <v>24</v>
      </c>
      <c r="BA1389" s="20">
        <v>90</v>
      </c>
      <c r="BD1389" s="14"/>
      <c r="BJ1389" t="s">
        <v>171</v>
      </c>
      <c r="BK1389" t="s">
        <v>166</v>
      </c>
      <c r="BN1389" s="36">
        <v>299</v>
      </c>
      <c r="BO1389" s="36">
        <v>299</v>
      </c>
      <c r="BP1389">
        <f t="shared" si="110"/>
        <v>408</v>
      </c>
      <c r="BR1389" s="38">
        <v>44733</v>
      </c>
      <c r="BS1389" s="20" t="s">
        <v>167</v>
      </c>
      <c r="BT1389" s="20" t="str">
        <f t="shared" si="109"/>
        <v>InCasa_COR22D1386</v>
      </c>
    </row>
    <row r="1390" spans="2:72" x14ac:dyDescent="0.25">
      <c r="B1390" s="20">
        <f t="shared" si="111"/>
        <v>1387</v>
      </c>
      <c r="C1390" s="22" t="str">
        <f t="shared" si="112"/>
        <v>In Casa #1387</v>
      </c>
      <c r="D1390" t="str">
        <f t="shared" si="113"/>
        <v>COR22D1387</v>
      </c>
      <c r="E1390" s="56" t="s">
        <v>207</v>
      </c>
      <c r="F1390" s="20">
        <v>1000</v>
      </c>
      <c r="G1390" s="63" t="s">
        <v>201</v>
      </c>
      <c r="H1390" s="23" t="s">
        <v>157</v>
      </c>
      <c r="J1390" s="57" t="s">
        <v>192</v>
      </c>
      <c r="K1390" s="22" t="s">
        <v>193</v>
      </c>
      <c r="L1390" s="57" t="s">
        <v>158</v>
      </c>
      <c r="M1390" s="22">
        <v>1</v>
      </c>
      <c r="V1390" s="57" t="s">
        <v>194</v>
      </c>
      <c r="AW1390" s="22"/>
      <c r="AX1390" s="20" t="s">
        <v>23</v>
      </c>
      <c r="AY1390" s="20">
        <v>10</v>
      </c>
      <c r="AZ1390" s="20" t="s">
        <v>24</v>
      </c>
      <c r="BA1390" s="20">
        <v>90</v>
      </c>
      <c r="BD1390" s="14"/>
      <c r="BJ1390" t="s">
        <v>171</v>
      </c>
      <c r="BK1390" t="s">
        <v>166</v>
      </c>
      <c r="BN1390" s="36">
        <v>299</v>
      </c>
      <c r="BO1390" s="36">
        <v>299</v>
      </c>
      <c r="BP1390">
        <f t="shared" si="110"/>
        <v>408</v>
      </c>
      <c r="BR1390" s="38">
        <v>44733</v>
      </c>
      <c r="BS1390" s="20" t="s">
        <v>167</v>
      </c>
      <c r="BT1390" s="20" t="str">
        <f t="shared" si="109"/>
        <v>InCasa_COR22D1387</v>
      </c>
    </row>
    <row r="1391" spans="2:72" x14ac:dyDescent="0.25">
      <c r="B1391" s="20">
        <f t="shared" si="111"/>
        <v>1388</v>
      </c>
      <c r="C1391" s="22" t="str">
        <f t="shared" si="112"/>
        <v>In Casa #1388</v>
      </c>
      <c r="D1391" t="str">
        <f t="shared" si="113"/>
        <v>COR22D1388</v>
      </c>
      <c r="E1391" s="56" t="s">
        <v>207</v>
      </c>
      <c r="F1391" s="20">
        <v>1000</v>
      </c>
      <c r="G1391" s="63" t="s">
        <v>201</v>
      </c>
      <c r="H1391" s="23" t="s">
        <v>157</v>
      </c>
      <c r="J1391" s="57" t="s">
        <v>192</v>
      </c>
      <c r="K1391" s="22" t="s">
        <v>193</v>
      </c>
      <c r="L1391" s="57" t="s">
        <v>158</v>
      </c>
      <c r="M1391" s="22">
        <v>1</v>
      </c>
      <c r="V1391" s="57" t="s">
        <v>194</v>
      </c>
      <c r="AW1391" s="22"/>
      <c r="AX1391" s="20" t="s">
        <v>23</v>
      </c>
      <c r="AY1391" s="20">
        <v>10</v>
      </c>
      <c r="AZ1391" s="20" t="s">
        <v>24</v>
      </c>
      <c r="BA1391" s="20">
        <v>90</v>
      </c>
      <c r="BD1391" s="14"/>
      <c r="BJ1391" t="s">
        <v>171</v>
      </c>
      <c r="BK1391" t="s">
        <v>166</v>
      </c>
      <c r="BN1391" s="36">
        <v>299</v>
      </c>
      <c r="BO1391" s="36">
        <v>299</v>
      </c>
      <c r="BP1391">
        <f t="shared" si="110"/>
        <v>408</v>
      </c>
      <c r="BR1391" s="38">
        <v>44733</v>
      </c>
      <c r="BS1391" s="20" t="s">
        <v>167</v>
      </c>
      <c r="BT1391" s="20" t="str">
        <f t="shared" si="109"/>
        <v>InCasa_COR22D1388</v>
      </c>
    </row>
    <row r="1392" spans="2:72" x14ac:dyDescent="0.25">
      <c r="B1392" s="20">
        <f t="shared" si="111"/>
        <v>1389</v>
      </c>
      <c r="C1392" s="22" t="str">
        <f t="shared" si="112"/>
        <v>In Casa #1389</v>
      </c>
      <c r="D1392" t="str">
        <f t="shared" si="113"/>
        <v>COR22D1389</v>
      </c>
      <c r="E1392" s="56" t="s">
        <v>207</v>
      </c>
      <c r="F1392" s="20">
        <v>1000</v>
      </c>
      <c r="G1392" s="63" t="s">
        <v>201</v>
      </c>
      <c r="H1392" s="23" t="s">
        <v>157</v>
      </c>
      <c r="J1392" s="57" t="s">
        <v>192</v>
      </c>
      <c r="K1392" s="22" t="s">
        <v>193</v>
      </c>
      <c r="L1392" s="57" t="s">
        <v>158</v>
      </c>
      <c r="M1392" s="22">
        <v>1</v>
      </c>
      <c r="V1392" s="57" t="s">
        <v>194</v>
      </c>
      <c r="AW1392" s="22"/>
      <c r="AX1392" s="20" t="s">
        <v>23</v>
      </c>
      <c r="AY1392" s="20">
        <v>10</v>
      </c>
      <c r="AZ1392" s="20" t="s">
        <v>24</v>
      </c>
      <c r="BA1392" s="20">
        <v>90</v>
      </c>
      <c r="BD1392" s="14"/>
      <c r="BJ1392" t="s">
        <v>171</v>
      </c>
      <c r="BK1392" t="s">
        <v>166</v>
      </c>
      <c r="BN1392" s="36">
        <v>299</v>
      </c>
      <c r="BO1392" s="36">
        <v>299</v>
      </c>
      <c r="BP1392">
        <f t="shared" si="110"/>
        <v>408</v>
      </c>
      <c r="BR1392" s="38">
        <v>44733</v>
      </c>
      <c r="BS1392" s="20" t="s">
        <v>167</v>
      </c>
      <c r="BT1392" s="20" t="str">
        <f t="shared" si="109"/>
        <v>InCasa_COR22D1389</v>
      </c>
    </row>
    <row r="1393" spans="2:72" x14ac:dyDescent="0.25">
      <c r="B1393" s="20">
        <f t="shared" si="111"/>
        <v>1390</v>
      </c>
      <c r="C1393" s="22" t="str">
        <f t="shared" si="112"/>
        <v>In Casa #1390</v>
      </c>
      <c r="D1393" t="str">
        <f t="shared" si="113"/>
        <v>COR22D1390</v>
      </c>
      <c r="E1393" s="56" t="s">
        <v>207</v>
      </c>
      <c r="F1393" s="20">
        <v>1000</v>
      </c>
      <c r="G1393" s="63" t="s">
        <v>201</v>
      </c>
      <c r="H1393" s="23" t="s">
        <v>157</v>
      </c>
      <c r="J1393" s="57" t="s">
        <v>192</v>
      </c>
      <c r="K1393" s="22" t="s">
        <v>193</v>
      </c>
      <c r="L1393" s="57" t="s">
        <v>158</v>
      </c>
      <c r="M1393" s="22">
        <v>1</v>
      </c>
      <c r="V1393" s="57" t="s">
        <v>194</v>
      </c>
      <c r="AW1393" s="22"/>
      <c r="AX1393" s="20" t="s">
        <v>23</v>
      </c>
      <c r="AY1393" s="20">
        <v>10</v>
      </c>
      <c r="AZ1393" s="20" t="s">
        <v>24</v>
      </c>
      <c r="BA1393" s="20">
        <v>90</v>
      </c>
      <c r="BD1393" s="14"/>
      <c r="BJ1393" t="s">
        <v>171</v>
      </c>
      <c r="BK1393" t="s">
        <v>166</v>
      </c>
      <c r="BN1393" s="36">
        <v>299</v>
      </c>
      <c r="BO1393" s="36">
        <v>299</v>
      </c>
      <c r="BP1393">
        <f t="shared" si="110"/>
        <v>408</v>
      </c>
      <c r="BR1393" s="38">
        <v>44733</v>
      </c>
      <c r="BS1393" s="20" t="s">
        <v>167</v>
      </c>
      <c r="BT1393" s="20" t="str">
        <f t="shared" si="109"/>
        <v>InCasa_COR22D1390</v>
      </c>
    </row>
    <row r="1394" spans="2:72" x14ac:dyDescent="0.25">
      <c r="B1394" s="20">
        <f t="shared" si="111"/>
        <v>1391</v>
      </c>
      <c r="C1394" s="22" t="str">
        <f t="shared" si="112"/>
        <v>In Casa #1391</v>
      </c>
      <c r="D1394" t="str">
        <f t="shared" si="113"/>
        <v>COR22D1391</v>
      </c>
      <c r="E1394" s="56" t="s">
        <v>207</v>
      </c>
      <c r="F1394" s="20">
        <v>1000</v>
      </c>
      <c r="G1394" s="63" t="s">
        <v>201</v>
      </c>
      <c r="H1394" s="23" t="s">
        <v>157</v>
      </c>
      <c r="J1394" s="57" t="s">
        <v>192</v>
      </c>
      <c r="K1394" s="22" t="s">
        <v>193</v>
      </c>
      <c r="L1394" s="57" t="s">
        <v>158</v>
      </c>
      <c r="M1394" s="22">
        <v>1</v>
      </c>
      <c r="V1394" s="57" t="s">
        <v>194</v>
      </c>
      <c r="AW1394" s="22"/>
      <c r="AX1394" s="20" t="s">
        <v>23</v>
      </c>
      <c r="AY1394" s="20">
        <v>10</v>
      </c>
      <c r="AZ1394" s="20" t="s">
        <v>24</v>
      </c>
      <c r="BA1394" s="20">
        <v>90</v>
      </c>
      <c r="BD1394" s="14"/>
      <c r="BJ1394" t="s">
        <v>171</v>
      </c>
      <c r="BK1394" t="s">
        <v>166</v>
      </c>
      <c r="BN1394" s="36">
        <v>299</v>
      </c>
      <c r="BO1394" s="36">
        <v>299</v>
      </c>
      <c r="BP1394">
        <f t="shared" si="110"/>
        <v>408</v>
      </c>
      <c r="BR1394" s="38">
        <v>44733</v>
      </c>
      <c r="BS1394" s="20" t="s">
        <v>167</v>
      </c>
      <c r="BT1394" s="20" t="str">
        <f t="shared" si="109"/>
        <v>InCasa_COR22D1391</v>
      </c>
    </row>
    <row r="1395" spans="2:72" x14ac:dyDescent="0.25">
      <c r="B1395" s="20">
        <f t="shared" si="111"/>
        <v>1392</v>
      </c>
      <c r="C1395" s="22" t="str">
        <f t="shared" si="112"/>
        <v>In Casa #1392</v>
      </c>
      <c r="D1395" t="str">
        <f t="shared" si="113"/>
        <v>COR22D1392</v>
      </c>
      <c r="E1395" s="56" t="s">
        <v>207</v>
      </c>
      <c r="F1395" s="20">
        <v>1000</v>
      </c>
      <c r="G1395" s="63" t="s">
        <v>201</v>
      </c>
      <c r="H1395" s="23" t="s">
        <v>157</v>
      </c>
      <c r="J1395" s="57" t="s">
        <v>192</v>
      </c>
      <c r="K1395" s="22" t="s">
        <v>193</v>
      </c>
      <c r="L1395" s="57" t="s">
        <v>158</v>
      </c>
      <c r="M1395" s="22">
        <v>1</v>
      </c>
      <c r="V1395" s="57" t="s">
        <v>194</v>
      </c>
      <c r="AW1395" s="22"/>
      <c r="AX1395" s="20" t="s">
        <v>23</v>
      </c>
      <c r="AY1395" s="20">
        <v>10</v>
      </c>
      <c r="AZ1395" s="20" t="s">
        <v>24</v>
      </c>
      <c r="BA1395" s="20">
        <v>90</v>
      </c>
      <c r="BD1395" s="14"/>
      <c r="BJ1395" t="s">
        <v>171</v>
      </c>
      <c r="BK1395" t="s">
        <v>166</v>
      </c>
      <c r="BN1395" s="36">
        <v>299</v>
      </c>
      <c r="BO1395" s="36">
        <v>299</v>
      </c>
      <c r="BP1395">
        <f t="shared" si="110"/>
        <v>408</v>
      </c>
      <c r="BR1395" s="38">
        <v>44733</v>
      </c>
      <c r="BS1395" s="20" t="s">
        <v>167</v>
      </c>
      <c r="BT1395" s="20" t="str">
        <f t="shared" si="109"/>
        <v>InCasa_COR22D1392</v>
      </c>
    </row>
    <row r="1396" spans="2:72" x14ac:dyDescent="0.25">
      <c r="B1396" s="20">
        <f t="shared" si="111"/>
        <v>1393</v>
      </c>
      <c r="C1396" s="22" t="str">
        <f t="shared" si="112"/>
        <v>In Casa #1393</v>
      </c>
      <c r="D1396" t="str">
        <f t="shared" si="113"/>
        <v>COR22D1393</v>
      </c>
      <c r="E1396" s="56" t="s">
        <v>207</v>
      </c>
      <c r="F1396" s="20">
        <v>1000</v>
      </c>
      <c r="G1396" s="63" t="s">
        <v>201</v>
      </c>
      <c r="H1396" s="23" t="s">
        <v>157</v>
      </c>
      <c r="J1396" s="57" t="s">
        <v>192</v>
      </c>
      <c r="K1396" s="22" t="s">
        <v>193</v>
      </c>
      <c r="L1396" s="57" t="s">
        <v>158</v>
      </c>
      <c r="M1396" s="22">
        <v>1</v>
      </c>
      <c r="V1396" s="57" t="s">
        <v>194</v>
      </c>
      <c r="AW1396" s="22"/>
      <c r="AX1396" s="20" t="s">
        <v>23</v>
      </c>
      <c r="AY1396" s="20">
        <v>10</v>
      </c>
      <c r="AZ1396" s="20" t="s">
        <v>24</v>
      </c>
      <c r="BA1396" s="20">
        <v>90</v>
      </c>
      <c r="BD1396" s="14"/>
      <c r="BJ1396" t="s">
        <v>171</v>
      </c>
      <c r="BK1396" t="s">
        <v>166</v>
      </c>
      <c r="BN1396" s="36">
        <v>299</v>
      </c>
      <c r="BO1396" s="36">
        <v>299</v>
      </c>
      <c r="BP1396">
        <f t="shared" si="110"/>
        <v>408</v>
      </c>
      <c r="BR1396" s="38">
        <v>44733</v>
      </c>
      <c r="BS1396" s="20" t="s">
        <v>167</v>
      </c>
      <c r="BT1396" s="20" t="str">
        <f t="shared" si="109"/>
        <v>InCasa_COR22D1393</v>
      </c>
    </row>
    <row r="1397" spans="2:72" x14ac:dyDescent="0.25">
      <c r="B1397" s="20">
        <f t="shared" si="111"/>
        <v>1394</v>
      </c>
      <c r="C1397" s="22" t="str">
        <f t="shared" si="112"/>
        <v>In Casa #1394</v>
      </c>
      <c r="D1397" t="str">
        <f t="shared" si="113"/>
        <v>COR22D1394</v>
      </c>
      <c r="E1397" s="56" t="s">
        <v>207</v>
      </c>
      <c r="F1397" s="20">
        <v>1000</v>
      </c>
      <c r="G1397" s="63" t="s">
        <v>201</v>
      </c>
      <c r="H1397" s="23" t="s">
        <v>157</v>
      </c>
      <c r="J1397" s="57" t="s">
        <v>192</v>
      </c>
      <c r="K1397" s="22" t="s">
        <v>193</v>
      </c>
      <c r="L1397" s="57" t="s">
        <v>158</v>
      </c>
      <c r="M1397" s="22">
        <v>1</v>
      </c>
      <c r="V1397" s="57" t="s">
        <v>194</v>
      </c>
      <c r="AW1397" s="22"/>
      <c r="AX1397" s="20" t="s">
        <v>23</v>
      </c>
      <c r="AY1397" s="20">
        <v>10</v>
      </c>
      <c r="AZ1397" s="20" t="s">
        <v>24</v>
      </c>
      <c r="BA1397" s="20">
        <v>90</v>
      </c>
      <c r="BD1397" s="14"/>
      <c r="BJ1397" t="s">
        <v>171</v>
      </c>
      <c r="BK1397" t="s">
        <v>166</v>
      </c>
      <c r="BN1397" s="36">
        <v>299</v>
      </c>
      <c r="BO1397" s="36">
        <v>299</v>
      </c>
      <c r="BP1397">
        <f t="shared" si="110"/>
        <v>408</v>
      </c>
      <c r="BR1397" s="38">
        <v>44733</v>
      </c>
      <c r="BS1397" s="20" t="s">
        <v>167</v>
      </c>
      <c r="BT1397" s="20" t="str">
        <f t="shared" si="109"/>
        <v>InCasa_COR22D1394</v>
      </c>
    </row>
    <row r="1398" spans="2:72" x14ac:dyDescent="0.25">
      <c r="B1398" s="20">
        <f t="shared" si="111"/>
        <v>1395</v>
      </c>
      <c r="C1398" s="22" t="str">
        <f t="shared" si="112"/>
        <v>In Casa #1395</v>
      </c>
      <c r="D1398" t="str">
        <f t="shared" si="113"/>
        <v>COR22D1395</v>
      </c>
      <c r="E1398" s="56" t="s">
        <v>207</v>
      </c>
      <c r="F1398" s="20">
        <v>1000</v>
      </c>
      <c r="G1398" s="63" t="s">
        <v>201</v>
      </c>
      <c r="H1398" s="23" t="s">
        <v>157</v>
      </c>
      <c r="J1398" s="57" t="s">
        <v>192</v>
      </c>
      <c r="K1398" s="22" t="s">
        <v>193</v>
      </c>
      <c r="L1398" s="57" t="s">
        <v>158</v>
      </c>
      <c r="M1398" s="22">
        <v>1</v>
      </c>
      <c r="V1398" s="57" t="s">
        <v>194</v>
      </c>
      <c r="AW1398" s="22"/>
      <c r="AX1398" s="20" t="s">
        <v>23</v>
      </c>
      <c r="AY1398" s="20">
        <v>10</v>
      </c>
      <c r="AZ1398" s="20" t="s">
        <v>24</v>
      </c>
      <c r="BA1398" s="20">
        <v>90</v>
      </c>
      <c r="BD1398" s="14"/>
      <c r="BJ1398" t="s">
        <v>171</v>
      </c>
      <c r="BK1398" t="s">
        <v>166</v>
      </c>
      <c r="BN1398" s="36">
        <v>299</v>
      </c>
      <c r="BO1398" s="36">
        <v>299</v>
      </c>
      <c r="BP1398">
        <f t="shared" si="110"/>
        <v>408</v>
      </c>
      <c r="BR1398" s="38">
        <v>44733</v>
      </c>
      <c r="BS1398" s="20" t="s">
        <v>167</v>
      </c>
      <c r="BT1398" s="20" t="str">
        <f t="shared" si="109"/>
        <v>InCasa_COR22D1395</v>
      </c>
    </row>
    <row r="1399" spans="2:72" x14ac:dyDescent="0.25">
      <c r="B1399" s="20">
        <f t="shared" si="111"/>
        <v>1396</v>
      </c>
      <c r="C1399" s="22" t="str">
        <f t="shared" si="112"/>
        <v>In Casa #1396</v>
      </c>
      <c r="D1399" t="str">
        <f t="shared" si="113"/>
        <v>COR22D1396</v>
      </c>
      <c r="E1399" s="56" t="s">
        <v>207</v>
      </c>
      <c r="F1399" s="20">
        <v>1000</v>
      </c>
      <c r="G1399" s="63" t="s">
        <v>201</v>
      </c>
      <c r="H1399" s="23" t="s">
        <v>157</v>
      </c>
      <c r="J1399" s="57" t="s">
        <v>192</v>
      </c>
      <c r="K1399" s="22" t="s">
        <v>193</v>
      </c>
      <c r="L1399" s="57" t="s">
        <v>158</v>
      </c>
      <c r="M1399" s="22">
        <v>1</v>
      </c>
      <c r="V1399" s="57" t="s">
        <v>194</v>
      </c>
      <c r="AW1399" s="22"/>
      <c r="AX1399" s="20" t="s">
        <v>23</v>
      </c>
      <c r="AY1399" s="20">
        <v>10</v>
      </c>
      <c r="AZ1399" s="20" t="s">
        <v>24</v>
      </c>
      <c r="BA1399" s="20">
        <v>90</v>
      </c>
      <c r="BD1399" s="14"/>
      <c r="BJ1399" t="s">
        <v>171</v>
      </c>
      <c r="BK1399" t="s">
        <v>166</v>
      </c>
      <c r="BN1399" s="36">
        <v>299</v>
      </c>
      <c r="BO1399" s="36">
        <v>299</v>
      </c>
      <c r="BP1399">
        <f t="shared" si="110"/>
        <v>408</v>
      </c>
      <c r="BR1399" s="38">
        <v>44733</v>
      </c>
      <c r="BS1399" s="20" t="s">
        <v>167</v>
      </c>
      <c r="BT1399" s="20" t="str">
        <f t="shared" si="109"/>
        <v>InCasa_COR22D1396</v>
      </c>
    </row>
    <row r="1400" spans="2:72" x14ac:dyDescent="0.25">
      <c r="B1400" s="20">
        <f t="shared" si="111"/>
        <v>1397</v>
      </c>
      <c r="C1400" s="22" t="str">
        <f t="shared" si="112"/>
        <v>In Casa #1397</v>
      </c>
      <c r="D1400" t="str">
        <f t="shared" si="113"/>
        <v>COR22D1397</v>
      </c>
      <c r="E1400" s="56" t="s">
        <v>207</v>
      </c>
      <c r="F1400" s="20">
        <v>1000</v>
      </c>
      <c r="G1400" s="63" t="s">
        <v>201</v>
      </c>
      <c r="H1400" s="23" t="s">
        <v>157</v>
      </c>
      <c r="J1400" s="57" t="s">
        <v>192</v>
      </c>
      <c r="K1400" s="22" t="s">
        <v>193</v>
      </c>
      <c r="L1400" s="57" t="s">
        <v>158</v>
      </c>
      <c r="M1400" s="22">
        <v>1</v>
      </c>
      <c r="V1400" s="57" t="s">
        <v>194</v>
      </c>
      <c r="AW1400" s="22"/>
      <c r="AX1400" s="20" t="s">
        <v>23</v>
      </c>
      <c r="AY1400" s="20">
        <v>10</v>
      </c>
      <c r="AZ1400" s="20" t="s">
        <v>24</v>
      </c>
      <c r="BA1400" s="20">
        <v>90</v>
      </c>
      <c r="BD1400" s="14"/>
      <c r="BJ1400" t="s">
        <v>171</v>
      </c>
      <c r="BK1400" t="s">
        <v>166</v>
      </c>
      <c r="BN1400" s="36">
        <v>299</v>
      </c>
      <c r="BO1400" s="36">
        <v>299</v>
      </c>
      <c r="BP1400">
        <f t="shared" si="110"/>
        <v>408</v>
      </c>
      <c r="BR1400" s="38">
        <v>44733</v>
      </c>
      <c r="BS1400" s="20" t="s">
        <v>167</v>
      </c>
      <c r="BT1400" s="20" t="str">
        <f t="shared" si="109"/>
        <v>InCasa_COR22D1397</v>
      </c>
    </row>
    <row r="1401" spans="2:72" x14ac:dyDescent="0.25">
      <c r="B1401" s="20">
        <f t="shared" si="111"/>
        <v>1398</v>
      </c>
      <c r="C1401" s="22" t="str">
        <f t="shared" si="112"/>
        <v>In Casa #1398</v>
      </c>
      <c r="D1401" t="str">
        <f t="shared" si="113"/>
        <v>COR22D1398</v>
      </c>
      <c r="E1401" s="56" t="s">
        <v>207</v>
      </c>
      <c r="F1401" s="20">
        <v>1000</v>
      </c>
      <c r="G1401" s="63" t="s">
        <v>201</v>
      </c>
      <c r="H1401" s="23" t="s">
        <v>157</v>
      </c>
      <c r="J1401" s="57" t="s">
        <v>192</v>
      </c>
      <c r="K1401" s="22" t="s">
        <v>193</v>
      </c>
      <c r="L1401" s="57" t="s">
        <v>158</v>
      </c>
      <c r="M1401" s="22">
        <v>1</v>
      </c>
      <c r="V1401" s="57" t="s">
        <v>194</v>
      </c>
      <c r="AW1401" s="22"/>
      <c r="AX1401" s="20" t="s">
        <v>23</v>
      </c>
      <c r="AY1401" s="20">
        <v>10</v>
      </c>
      <c r="AZ1401" s="20" t="s">
        <v>24</v>
      </c>
      <c r="BA1401" s="20">
        <v>90</v>
      </c>
      <c r="BD1401" s="14"/>
      <c r="BJ1401" t="s">
        <v>171</v>
      </c>
      <c r="BK1401" t="s">
        <v>166</v>
      </c>
      <c r="BN1401" s="36">
        <v>299</v>
      </c>
      <c r="BO1401" s="36">
        <v>299</v>
      </c>
      <c r="BP1401">
        <f t="shared" si="110"/>
        <v>408</v>
      </c>
      <c r="BR1401" s="38">
        <v>44733</v>
      </c>
      <c r="BS1401" s="20" t="s">
        <v>167</v>
      </c>
      <c r="BT1401" s="20" t="str">
        <f t="shared" si="109"/>
        <v>InCasa_COR22D1398</v>
      </c>
    </row>
    <row r="1402" spans="2:72" x14ac:dyDescent="0.25">
      <c r="B1402" s="20">
        <f t="shared" si="111"/>
        <v>1399</v>
      </c>
      <c r="C1402" s="22" t="str">
        <f t="shared" si="112"/>
        <v>In Casa #1399</v>
      </c>
      <c r="D1402" t="str">
        <f t="shared" si="113"/>
        <v>COR22D1399</v>
      </c>
      <c r="E1402" s="56" t="s">
        <v>207</v>
      </c>
      <c r="F1402" s="20">
        <v>1000</v>
      </c>
      <c r="G1402" s="63" t="s">
        <v>201</v>
      </c>
      <c r="H1402" s="23" t="s">
        <v>157</v>
      </c>
      <c r="J1402" s="57" t="s">
        <v>192</v>
      </c>
      <c r="K1402" s="22" t="s">
        <v>193</v>
      </c>
      <c r="L1402" s="57" t="s">
        <v>158</v>
      </c>
      <c r="M1402" s="22">
        <v>1</v>
      </c>
      <c r="V1402" s="57" t="s">
        <v>194</v>
      </c>
      <c r="AW1402" s="22"/>
      <c r="AX1402" s="20" t="s">
        <v>23</v>
      </c>
      <c r="AY1402" s="20">
        <v>10</v>
      </c>
      <c r="AZ1402" s="20" t="s">
        <v>24</v>
      </c>
      <c r="BA1402" s="20">
        <v>90</v>
      </c>
      <c r="BD1402" s="14"/>
      <c r="BJ1402" t="s">
        <v>171</v>
      </c>
      <c r="BK1402" t="s">
        <v>166</v>
      </c>
      <c r="BN1402" s="36">
        <v>299</v>
      </c>
      <c r="BO1402" s="36">
        <v>299</v>
      </c>
      <c r="BP1402">
        <f t="shared" si="110"/>
        <v>408</v>
      </c>
      <c r="BR1402" s="38">
        <v>44733</v>
      </c>
      <c r="BS1402" s="20" t="s">
        <v>167</v>
      </c>
      <c r="BT1402" s="20" t="str">
        <f t="shared" si="109"/>
        <v>InCasa_COR22D1399</v>
      </c>
    </row>
    <row r="1403" spans="2:72" x14ac:dyDescent="0.25">
      <c r="B1403" s="20">
        <f t="shared" si="111"/>
        <v>1400</v>
      </c>
      <c r="C1403" s="22" t="str">
        <f t="shared" si="112"/>
        <v>In Casa #1400</v>
      </c>
      <c r="D1403" t="str">
        <f t="shared" si="113"/>
        <v>COR22D1400</v>
      </c>
      <c r="E1403" s="56" t="s">
        <v>207</v>
      </c>
      <c r="F1403" s="20">
        <v>1000</v>
      </c>
      <c r="G1403" s="63" t="s">
        <v>201</v>
      </c>
      <c r="H1403" s="23" t="s">
        <v>157</v>
      </c>
      <c r="J1403" s="57" t="s">
        <v>192</v>
      </c>
      <c r="K1403" s="22" t="s">
        <v>193</v>
      </c>
      <c r="L1403" s="57" t="s">
        <v>158</v>
      </c>
      <c r="M1403" s="22">
        <v>1</v>
      </c>
      <c r="V1403" s="57" t="s">
        <v>194</v>
      </c>
      <c r="AW1403" s="22"/>
      <c r="AX1403" s="20" t="s">
        <v>23</v>
      </c>
      <c r="AY1403" s="20">
        <v>10</v>
      </c>
      <c r="AZ1403" s="20" t="s">
        <v>24</v>
      </c>
      <c r="BA1403" s="20">
        <v>90</v>
      </c>
      <c r="BD1403" s="14"/>
      <c r="BJ1403" t="s">
        <v>171</v>
      </c>
      <c r="BK1403" t="s">
        <v>166</v>
      </c>
      <c r="BN1403" s="36">
        <v>299</v>
      </c>
      <c r="BO1403" s="36">
        <v>299</v>
      </c>
      <c r="BP1403">
        <f t="shared" si="110"/>
        <v>408</v>
      </c>
      <c r="BR1403" s="38">
        <v>44733</v>
      </c>
      <c r="BS1403" s="20" t="s">
        <v>167</v>
      </c>
      <c r="BT1403" s="20" t="str">
        <f t="shared" si="109"/>
        <v>InCasa_COR22D1400</v>
      </c>
    </row>
    <row r="1404" spans="2:72" x14ac:dyDescent="0.25">
      <c r="B1404" s="20">
        <f t="shared" si="111"/>
        <v>1401</v>
      </c>
      <c r="C1404" s="22" t="str">
        <f t="shared" si="112"/>
        <v>In Casa #1401</v>
      </c>
      <c r="D1404" t="str">
        <f t="shared" si="113"/>
        <v>COR22D1401</v>
      </c>
      <c r="E1404" s="56" t="s">
        <v>207</v>
      </c>
      <c r="F1404" s="20">
        <v>1000</v>
      </c>
      <c r="G1404" s="63" t="s">
        <v>201</v>
      </c>
      <c r="H1404" s="23" t="s">
        <v>157</v>
      </c>
      <c r="J1404" s="57" t="s">
        <v>192</v>
      </c>
      <c r="K1404" s="22" t="s">
        <v>193</v>
      </c>
      <c r="L1404" s="57" t="s">
        <v>158</v>
      </c>
      <c r="M1404" s="22">
        <v>1</v>
      </c>
      <c r="V1404" s="57" t="s">
        <v>194</v>
      </c>
      <c r="AW1404" s="22"/>
      <c r="AX1404" s="20" t="s">
        <v>23</v>
      </c>
      <c r="AY1404" s="20">
        <v>10</v>
      </c>
      <c r="AZ1404" s="20" t="s">
        <v>24</v>
      </c>
      <c r="BA1404" s="20">
        <v>90</v>
      </c>
      <c r="BD1404" s="14"/>
      <c r="BJ1404" t="s">
        <v>171</v>
      </c>
      <c r="BK1404" t="s">
        <v>166</v>
      </c>
      <c r="BN1404" s="36">
        <v>299</v>
      </c>
      <c r="BO1404" s="36">
        <v>299</v>
      </c>
      <c r="BP1404">
        <f t="shared" si="110"/>
        <v>408</v>
      </c>
      <c r="BR1404" s="38">
        <v>44733</v>
      </c>
      <c r="BS1404" s="20" t="s">
        <v>167</v>
      </c>
      <c r="BT1404" s="20" t="str">
        <f t="shared" si="109"/>
        <v>InCasa_COR22D1401</v>
      </c>
    </row>
    <row r="1405" spans="2:72" x14ac:dyDescent="0.25">
      <c r="B1405" s="20">
        <f t="shared" si="111"/>
        <v>1402</v>
      </c>
      <c r="C1405" s="22" t="str">
        <f t="shared" si="112"/>
        <v>In Casa #1402</v>
      </c>
      <c r="D1405" t="str">
        <f t="shared" si="113"/>
        <v>COR22D1402</v>
      </c>
      <c r="E1405" s="56" t="s">
        <v>207</v>
      </c>
      <c r="F1405" s="20">
        <v>1000</v>
      </c>
      <c r="G1405" s="63" t="s">
        <v>201</v>
      </c>
      <c r="H1405" s="23" t="s">
        <v>157</v>
      </c>
      <c r="J1405" s="57" t="s">
        <v>192</v>
      </c>
      <c r="K1405" s="22" t="s">
        <v>193</v>
      </c>
      <c r="L1405" s="57" t="s">
        <v>158</v>
      </c>
      <c r="M1405" s="22">
        <v>1</v>
      </c>
      <c r="V1405" s="57" t="s">
        <v>194</v>
      </c>
      <c r="AW1405" s="22"/>
      <c r="AX1405" s="20" t="s">
        <v>23</v>
      </c>
      <c r="AY1405" s="20">
        <v>10</v>
      </c>
      <c r="AZ1405" s="20" t="s">
        <v>24</v>
      </c>
      <c r="BA1405" s="20">
        <v>90</v>
      </c>
      <c r="BD1405" s="14"/>
      <c r="BJ1405" t="s">
        <v>171</v>
      </c>
      <c r="BK1405" t="s">
        <v>166</v>
      </c>
      <c r="BN1405" s="36">
        <v>299</v>
      </c>
      <c r="BO1405" s="36">
        <v>299</v>
      </c>
      <c r="BP1405">
        <f t="shared" si="110"/>
        <v>408</v>
      </c>
      <c r="BR1405" s="38">
        <v>44733</v>
      </c>
      <c r="BS1405" s="20" t="s">
        <v>167</v>
      </c>
      <c r="BT1405" s="20" t="str">
        <f t="shared" si="109"/>
        <v>InCasa_COR22D1402</v>
      </c>
    </row>
    <row r="1406" spans="2:72" x14ac:dyDescent="0.25">
      <c r="B1406" s="20">
        <f t="shared" si="111"/>
        <v>1403</v>
      </c>
      <c r="C1406" s="22" t="str">
        <f t="shared" si="112"/>
        <v>In Casa #1403</v>
      </c>
      <c r="D1406" t="str">
        <f t="shared" si="113"/>
        <v>COR22D1403</v>
      </c>
      <c r="E1406" s="56" t="s">
        <v>207</v>
      </c>
      <c r="F1406" s="20">
        <v>1000</v>
      </c>
      <c r="G1406" s="63" t="s">
        <v>201</v>
      </c>
      <c r="H1406" s="23" t="s">
        <v>157</v>
      </c>
      <c r="J1406" s="57" t="s">
        <v>192</v>
      </c>
      <c r="K1406" s="22" t="s">
        <v>193</v>
      </c>
      <c r="L1406" s="57" t="s">
        <v>158</v>
      </c>
      <c r="M1406" s="22">
        <v>1</v>
      </c>
      <c r="V1406" s="57" t="s">
        <v>194</v>
      </c>
      <c r="AW1406" s="22"/>
      <c r="AX1406" s="20" t="s">
        <v>23</v>
      </c>
      <c r="AY1406" s="20">
        <v>10</v>
      </c>
      <c r="AZ1406" s="20" t="s">
        <v>24</v>
      </c>
      <c r="BA1406" s="20">
        <v>90</v>
      </c>
      <c r="BD1406" s="14"/>
      <c r="BJ1406" t="s">
        <v>171</v>
      </c>
      <c r="BK1406" t="s">
        <v>166</v>
      </c>
      <c r="BN1406" s="36">
        <v>299</v>
      </c>
      <c r="BO1406" s="36">
        <v>299</v>
      </c>
      <c r="BP1406">
        <f t="shared" si="110"/>
        <v>408</v>
      </c>
      <c r="BR1406" s="38">
        <v>44733</v>
      </c>
      <c r="BS1406" s="20" t="s">
        <v>167</v>
      </c>
      <c r="BT1406" s="20" t="str">
        <f t="shared" si="109"/>
        <v>InCasa_COR22D1403</v>
      </c>
    </row>
    <row r="1407" spans="2:72" x14ac:dyDescent="0.25">
      <c r="B1407" s="20">
        <f t="shared" si="111"/>
        <v>1404</v>
      </c>
      <c r="C1407" s="22" t="str">
        <f t="shared" si="112"/>
        <v>In Casa #1404</v>
      </c>
      <c r="D1407" t="str">
        <f t="shared" si="113"/>
        <v>COR22D1404</v>
      </c>
      <c r="E1407" s="56" t="s">
        <v>207</v>
      </c>
      <c r="F1407" s="20">
        <v>1000</v>
      </c>
      <c r="G1407" s="63" t="s">
        <v>201</v>
      </c>
      <c r="H1407" s="23" t="s">
        <v>157</v>
      </c>
      <c r="J1407" s="57" t="s">
        <v>192</v>
      </c>
      <c r="K1407" s="22" t="s">
        <v>193</v>
      </c>
      <c r="L1407" s="57" t="s">
        <v>158</v>
      </c>
      <c r="M1407" s="22">
        <v>1</v>
      </c>
      <c r="V1407" s="57" t="s">
        <v>194</v>
      </c>
      <c r="AW1407" s="22"/>
      <c r="AX1407" s="20" t="s">
        <v>23</v>
      </c>
      <c r="AY1407" s="20">
        <v>10</v>
      </c>
      <c r="AZ1407" s="20" t="s">
        <v>24</v>
      </c>
      <c r="BA1407" s="20">
        <v>90</v>
      </c>
      <c r="BD1407" s="14"/>
      <c r="BJ1407" t="s">
        <v>171</v>
      </c>
      <c r="BK1407" t="s">
        <v>166</v>
      </c>
      <c r="BN1407" s="36">
        <v>299</v>
      </c>
      <c r="BO1407" s="36">
        <v>299</v>
      </c>
      <c r="BP1407">
        <f t="shared" si="110"/>
        <v>408</v>
      </c>
      <c r="BR1407" s="38">
        <v>44733</v>
      </c>
      <c r="BS1407" s="20" t="s">
        <v>167</v>
      </c>
      <c r="BT1407" s="20" t="str">
        <f t="shared" si="109"/>
        <v>InCasa_COR22D1404</v>
      </c>
    </row>
    <row r="1408" spans="2:72" x14ac:dyDescent="0.25">
      <c r="B1408" s="20">
        <f t="shared" si="111"/>
        <v>1405</v>
      </c>
      <c r="C1408" s="22" t="str">
        <f t="shared" si="112"/>
        <v>In Casa #1405</v>
      </c>
      <c r="D1408" t="str">
        <f t="shared" si="113"/>
        <v>COR22D1405</v>
      </c>
      <c r="E1408" s="56" t="s">
        <v>207</v>
      </c>
      <c r="F1408" s="20">
        <v>1000</v>
      </c>
      <c r="G1408" s="63" t="s">
        <v>201</v>
      </c>
      <c r="H1408" s="23" t="s">
        <v>157</v>
      </c>
      <c r="J1408" s="57" t="s">
        <v>192</v>
      </c>
      <c r="K1408" s="22" t="s">
        <v>193</v>
      </c>
      <c r="L1408" s="57" t="s">
        <v>158</v>
      </c>
      <c r="M1408" s="22">
        <v>1</v>
      </c>
      <c r="V1408" s="57" t="s">
        <v>194</v>
      </c>
      <c r="AW1408" s="22"/>
      <c r="AX1408" s="20" t="s">
        <v>23</v>
      </c>
      <c r="AY1408" s="20">
        <v>10</v>
      </c>
      <c r="AZ1408" s="20" t="s">
        <v>24</v>
      </c>
      <c r="BA1408" s="20">
        <v>90</v>
      </c>
      <c r="BD1408" s="14"/>
      <c r="BJ1408" t="s">
        <v>171</v>
      </c>
      <c r="BK1408" t="s">
        <v>166</v>
      </c>
      <c r="BN1408" s="36">
        <v>299</v>
      </c>
      <c r="BO1408" s="36">
        <v>299</v>
      </c>
      <c r="BP1408">
        <f t="shared" si="110"/>
        <v>408</v>
      </c>
      <c r="BR1408" s="38">
        <v>44733</v>
      </c>
      <c r="BS1408" s="20" t="s">
        <v>167</v>
      </c>
      <c r="BT1408" s="20" t="str">
        <f t="shared" si="109"/>
        <v>InCasa_COR22D1405</v>
      </c>
    </row>
    <row r="1409" spans="2:72" x14ac:dyDescent="0.25">
      <c r="B1409" s="20">
        <f t="shared" si="111"/>
        <v>1406</v>
      </c>
      <c r="C1409" s="22" t="str">
        <f t="shared" si="112"/>
        <v>In Casa #1406</v>
      </c>
      <c r="D1409" t="str">
        <f t="shared" si="113"/>
        <v>COR22D1406</v>
      </c>
      <c r="E1409" s="56" t="s">
        <v>207</v>
      </c>
      <c r="F1409" s="20">
        <v>1000</v>
      </c>
      <c r="G1409" s="63" t="s">
        <v>201</v>
      </c>
      <c r="H1409" s="23" t="s">
        <v>157</v>
      </c>
      <c r="J1409" s="57" t="s">
        <v>192</v>
      </c>
      <c r="K1409" s="22" t="s">
        <v>193</v>
      </c>
      <c r="L1409" s="57" t="s">
        <v>158</v>
      </c>
      <c r="M1409" s="22">
        <v>1</v>
      </c>
      <c r="V1409" s="57" t="s">
        <v>194</v>
      </c>
      <c r="AW1409" s="22"/>
      <c r="AX1409" s="20" t="s">
        <v>23</v>
      </c>
      <c r="AY1409" s="20">
        <v>10</v>
      </c>
      <c r="AZ1409" s="20" t="s">
        <v>24</v>
      </c>
      <c r="BA1409" s="20">
        <v>90</v>
      </c>
      <c r="BD1409" s="14"/>
      <c r="BJ1409" t="s">
        <v>171</v>
      </c>
      <c r="BK1409" t="s">
        <v>166</v>
      </c>
      <c r="BN1409" s="36">
        <v>299</v>
      </c>
      <c r="BO1409" s="36">
        <v>299</v>
      </c>
      <c r="BP1409">
        <f t="shared" si="110"/>
        <v>408</v>
      </c>
      <c r="BR1409" s="38">
        <v>44733</v>
      </c>
      <c r="BS1409" s="20" t="s">
        <v>167</v>
      </c>
      <c r="BT1409" s="20" t="str">
        <f t="shared" si="109"/>
        <v>InCasa_COR22D1406</v>
      </c>
    </row>
    <row r="1410" spans="2:72" x14ac:dyDescent="0.25">
      <c r="B1410" s="20">
        <f t="shared" si="111"/>
        <v>1407</v>
      </c>
      <c r="C1410" s="22" t="str">
        <f t="shared" si="112"/>
        <v>In Casa #1407</v>
      </c>
      <c r="D1410" t="str">
        <f t="shared" si="113"/>
        <v>COR22D1407</v>
      </c>
      <c r="E1410" s="56" t="s">
        <v>207</v>
      </c>
      <c r="F1410" s="20">
        <v>1000</v>
      </c>
      <c r="G1410" s="63" t="s">
        <v>201</v>
      </c>
      <c r="H1410" s="23" t="s">
        <v>157</v>
      </c>
      <c r="J1410" s="57" t="s">
        <v>192</v>
      </c>
      <c r="K1410" s="22" t="s">
        <v>193</v>
      </c>
      <c r="L1410" s="57" t="s">
        <v>158</v>
      </c>
      <c r="M1410" s="22">
        <v>1</v>
      </c>
      <c r="V1410" s="57" t="s">
        <v>194</v>
      </c>
      <c r="AW1410" s="22"/>
      <c r="AX1410" s="20" t="s">
        <v>23</v>
      </c>
      <c r="AY1410" s="20">
        <v>10</v>
      </c>
      <c r="AZ1410" s="20" t="s">
        <v>24</v>
      </c>
      <c r="BA1410" s="20">
        <v>90</v>
      </c>
      <c r="BD1410" s="14"/>
      <c r="BJ1410" t="s">
        <v>171</v>
      </c>
      <c r="BK1410" t="s">
        <v>166</v>
      </c>
      <c r="BN1410" s="36">
        <v>299</v>
      </c>
      <c r="BO1410" s="36">
        <v>299</v>
      </c>
      <c r="BP1410">
        <f t="shared" si="110"/>
        <v>408</v>
      </c>
      <c r="BR1410" s="38">
        <v>44733</v>
      </c>
      <c r="BS1410" s="20" t="s">
        <v>167</v>
      </c>
      <c r="BT1410" s="20" t="str">
        <f t="shared" si="109"/>
        <v>InCasa_COR22D1407</v>
      </c>
    </row>
    <row r="1411" spans="2:72" x14ac:dyDescent="0.25">
      <c r="B1411" s="20">
        <f t="shared" si="111"/>
        <v>1408</v>
      </c>
      <c r="C1411" s="22" t="str">
        <f t="shared" si="112"/>
        <v>In Casa #1408</v>
      </c>
      <c r="D1411" t="str">
        <f t="shared" si="113"/>
        <v>COR22D1408</v>
      </c>
      <c r="E1411" s="56" t="s">
        <v>207</v>
      </c>
      <c r="F1411" s="20">
        <v>1000</v>
      </c>
      <c r="G1411" s="63" t="s">
        <v>201</v>
      </c>
      <c r="H1411" s="23" t="s">
        <v>157</v>
      </c>
      <c r="J1411" s="57" t="s">
        <v>192</v>
      </c>
      <c r="K1411" s="22" t="s">
        <v>193</v>
      </c>
      <c r="L1411" s="57" t="s">
        <v>158</v>
      </c>
      <c r="M1411" s="22">
        <v>1</v>
      </c>
      <c r="V1411" s="57" t="s">
        <v>194</v>
      </c>
      <c r="AW1411" s="22"/>
      <c r="AX1411" s="20" t="s">
        <v>23</v>
      </c>
      <c r="AY1411" s="20">
        <v>10</v>
      </c>
      <c r="AZ1411" s="20" t="s">
        <v>24</v>
      </c>
      <c r="BA1411" s="20">
        <v>90</v>
      </c>
      <c r="BD1411" s="14"/>
      <c r="BJ1411" t="s">
        <v>171</v>
      </c>
      <c r="BK1411" t="s">
        <v>166</v>
      </c>
      <c r="BN1411" s="36">
        <v>299</v>
      </c>
      <c r="BO1411" s="36">
        <v>299</v>
      </c>
      <c r="BP1411">
        <f t="shared" si="110"/>
        <v>408</v>
      </c>
      <c r="BR1411" s="38">
        <v>44733</v>
      </c>
      <c r="BS1411" s="20" t="s">
        <v>167</v>
      </c>
      <c r="BT1411" s="20" t="str">
        <f t="shared" si="109"/>
        <v>InCasa_COR22D1408</v>
      </c>
    </row>
    <row r="1412" spans="2:72" x14ac:dyDescent="0.25">
      <c r="B1412" s="20">
        <f t="shared" si="111"/>
        <v>1409</v>
      </c>
      <c r="C1412" s="22" t="str">
        <f t="shared" si="112"/>
        <v>In Casa #1409</v>
      </c>
      <c r="D1412" t="str">
        <f t="shared" si="113"/>
        <v>COR22D1409</v>
      </c>
      <c r="E1412" s="56" t="s">
        <v>207</v>
      </c>
      <c r="F1412" s="20">
        <v>1000</v>
      </c>
      <c r="G1412" s="63" t="s">
        <v>201</v>
      </c>
      <c r="H1412" s="23" t="s">
        <v>157</v>
      </c>
      <c r="J1412" s="57" t="s">
        <v>192</v>
      </c>
      <c r="K1412" s="22" t="s">
        <v>193</v>
      </c>
      <c r="L1412" s="57" t="s">
        <v>158</v>
      </c>
      <c r="M1412" s="22">
        <v>1</v>
      </c>
      <c r="V1412" s="57" t="s">
        <v>194</v>
      </c>
      <c r="AW1412" s="22"/>
      <c r="AX1412" s="20" t="s">
        <v>23</v>
      </c>
      <c r="AY1412" s="20">
        <v>10</v>
      </c>
      <c r="AZ1412" s="20" t="s">
        <v>24</v>
      </c>
      <c r="BA1412" s="20">
        <v>90</v>
      </c>
      <c r="BD1412" s="14"/>
      <c r="BJ1412" t="s">
        <v>171</v>
      </c>
      <c r="BK1412" t="s">
        <v>166</v>
      </c>
      <c r="BN1412" s="36">
        <v>299</v>
      </c>
      <c r="BO1412" s="36">
        <v>299</v>
      </c>
      <c r="BP1412">
        <f t="shared" si="110"/>
        <v>408</v>
      </c>
      <c r="BR1412" s="38">
        <v>44733</v>
      </c>
      <c r="BS1412" s="20" t="s">
        <v>167</v>
      </c>
      <c r="BT1412" s="20" t="str">
        <f t="shared" ref="BT1412:BT1475" si="114">SUBSTITUTE(BJ1412," ","") &amp; "_" &amp; D1412</f>
        <v>InCasa_COR22D1409</v>
      </c>
    </row>
    <row r="1413" spans="2:72" x14ac:dyDescent="0.25">
      <c r="B1413" s="20">
        <f t="shared" si="111"/>
        <v>1410</v>
      </c>
      <c r="C1413" s="22" t="str">
        <f t="shared" si="112"/>
        <v>In Casa #1410</v>
      </c>
      <c r="D1413" t="str">
        <f t="shared" si="113"/>
        <v>COR22D1410</v>
      </c>
      <c r="E1413" s="56" t="s">
        <v>207</v>
      </c>
      <c r="F1413" s="20">
        <v>1000</v>
      </c>
      <c r="G1413" s="63" t="s">
        <v>201</v>
      </c>
      <c r="H1413" s="23" t="s">
        <v>157</v>
      </c>
      <c r="J1413" s="57" t="s">
        <v>192</v>
      </c>
      <c r="K1413" s="22" t="s">
        <v>193</v>
      </c>
      <c r="L1413" s="57" t="s">
        <v>158</v>
      </c>
      <c r="M1413" s="22">
        <v>1</v>
      </c>
      <c r="V1413" s="57" t="s">
        <v>194</v>
      </c>
      <c r="AW1413" s="22"/>
      <c r="AX1413" s="20" t="s">
        <v>23</v>
      </c>
      <c r="AY1413" s="20">
        <v>10</v>
      </c>
      <c r="AZ1413" s="20" t="s">
        <v>24</v>
      </c>
      <c r="BA1413" s="20">
        <v>90</v>
      </c>
      <c r="BD1413" s="14"/>
      <c r="BJ1413" t="s">
        <v>171</v>
      </c>
      <c r="BK1413" t="s">
        <v>166</v>
      </c>
      <c r="BN1413" s="36">
        <v>299</v>
      </c>
      <c r="BO1413" s="36">
        <v>299</v>
      </c>
      <c r="BP1413">
        <f t="shared" ref="BP1413:BP1476" si="115">24*17</f>
        <v>408</v>
      </c>
      <c r="BR1413" s="38">
        <v>44733</v>
      </c>
      <c r="BS1413" s="20" t="s">
        <v>167</v>
      </c>
      <c r="BT1413" s="20" t="str">
        <f t="shared" si="114"/>
        <v>InCasa_COR22D1410</v>
      </c>
    </row>
    <row r="1414" spans="2:72" x14ac:dyDescent="0.25">
      <c r="B1414" s="20">
        <f t="shared" ref="B1414:B1477" si="116">+B1413+1</f>
        <v>1411</v>
      </c>
      <c r="C1414" s="22" t="str">
        <f t="shared" si="112"/>
        <v>In Casa #1411</v>
      </c>
      <c r="D1414" t="str">
        <f t="shared" si="113"/>
        <v>COR22D1411</v>
      </c>
      <c r="E1414" s="56" t="s">
        <v>207</v>
      </c>
      <c r="F1414" s="20">
        <v>1000</v>
      </c>
      <c r="G1414" s="63" t="s">
        <v>201</v>
      </c>
      <c r="H1414" s="23" t="s">
        <v>157</v>
      </c>
      <c r="J1414" s="57" t="s">
        <v>192</v>
      </c>
      <c r="K1414" s="22" t="s">
        <v>193</v>
      </c>
      <c r="L1414" s="57" t="s">
        <v>158</v>
      </c>
      <c r="M1414" s="22">
        <v>1</v>
      </c>
      <c r="V1414" s="57" t="s">
        <v>194</v>
      </c>
      <c r="AW1414" s="22"/>
      <c r="AX1414" s="20" t="s">
        <v>23</v>
      </c>
      <c r="AY1414" s="20">
        <v>10</v>
      </c>
      <c r="AZ1414" s="20" t="s">
        <v>24</v>
      </c>
      <c r="BA1414" s="20">
        <v>90</v>
      </c>
      <c r="BD1414" s="14"/>
      <c r="BJ1414" t="s">
        <v>171</v>
      </c>
      <c r="BK1414" t="s">
        <v>166</v>
      </c>
      <c r="BN1414" s="36">
        <v>299</v>
      </c>
      <c r="BO1414" s="36">
        <v>299</v>
      </c>
      <c r="BP1414">
        <f t="shared" si="115"/>
        <v>408</v>
      </c>
      <c r="BR1414" s="38">
        <v>44733</v>
      </c>
      <c r="BS1414" s="20" t="s">
        <v>167</v>
      </c>
      <c r="BT1414" s="20" t="str">
        <f t="shared" si="114"/>
        <v>InCasa_COR22D1411</v>
      </c>
    </row>
    <row r="1415" spans="2:72" x14ac:dyDescent="0.25">
      <c r="B1415" s="20">
        <f t="shared" si="116"/>
        <v>1412</v>
      </c>
      <c r="C1415" s="22" t="str">
        <f t="shared" si="112"/>
        <v>In Casa #1412</v>
      </c>
      <c r="D1415" t="str">
        <f t="shared" si="113"/>
        <v>COR22D1412</v>
      </c>
      <c r="E1415" s="56" t="s">
        <v>207</v>
      </c>
      <c r="F1415" s="20">
        <v>1000</v>
      </c>
      <c r="G1415" s="63" t="s">
        <v>201</v>
      </c>
      <c r="H1415" s="23" t="s">
        <v>157</v>
      </c>
      <c r="J1415" s="57" t="s">
        <v>192</v>
      </c>
      <c r="K1415" s="22" t="s">
        <v>193</v>
      </c>
      <c r="L1415" s="57" t="s">
        <v>158</v>
      </c>
      <c r="M1415" s="22">
        <v>1</v>
      </c>
      <c r="V1415" s="57" t="s">
        <v>194</v>
      </c>
      <c r="AW1415" s="22"/>
      <c r="AX1415" s="20" t="s">
        <v>23</v>
      </c>
      <c r="AY1415" s="20">
        <v>10</v>
      </c>
      <c r="AZ1415" s="20" t="s">
        <v>24</v>
      </c>
      <c r="BA1415" s="20">
        <v>90</v>
      </c>
      <c r="BD1415" s="14"/>
      <c r="BJ1415" t="s">
        <v>171</v>
      </c>
      <c r="BK1415" t="s">
        <v>166</v>
      </c>
      <c r="BN1415" s="36">
        <v>299</v>
      </c>
      <c r="BO1415" s="36">
        <v>299</v>
      </c>
      <c r="BP1415">
        <f t="shared" si="115"/>
        <v>408</v>
      </c>
      <c r="BR1415" s="38">
        <v>44733</v>
      </c>
      <c r="BS1415" s="20" t="s">
        <v>167</v>
      </c>
      <c r="BT1415" s="20" t="str">
        <f t="shared" si="114"/>
        <v>InCasa_COR22D1412</v>
      </c>
    </row>
    <row r="1416" spans="2:72" x14ac:dyDescent="0.25">
      <c r="B1416" s="20">
        <f t="shared" si="116"/>
        <v>1413</v>
      </c>
      <c r="C1416" s="22" t="str">
        <f t="shared" si="112"/>
        <v>In Casa #1413</v>
      </c>
      <c r="D1416" t="str">
        <f t="shared" si="113"/>
        <v>COR22D1413</v>
      </c>
      <c r="E1416" s="56" t="s">
        <v>207</v>
      </c>
      <c r="F1416" s="20">
        <v>1000</v>
      </c>
      <c r="G1416" s="63" t="s">
        <v>201</v>
      </c>
      <c r="H1416" s="23" t="s">
        <v>157</v>
      </c>
      <c r="J1416" s="57" t="s">
        <v>192</v>
      </c>
      <c r="K1416" s="22" t="s">
        <v>193</v>
      </c>
      <c r="L1416" s="57" t="s">
        <v>158</v>
      </c>
      <c r="M1416" s="22">
        <v>1</v>
      </c>
      <c r="V1416" s="57" t="s">
        <v>194</v>
      </c>
      <c r="AW1416" s="22"/>
      <c r="AX1416" s="20" t="s">
        <v>23</v>
      </c>
      <c r="AY1416" s="20">
        <v>10</v>
      </c>
      <c r="AZ1416" s="20" t="s">
        <v>24</v>
      </c>
      <c r="BA1416" s="20">
        <v>90</v>
      </c>
      <c r="BD1416" s="14"/>
      <c r="BJ1416" t="s">
        <v>171</v>
      </c>
      <c r="BK1416" t="s">
        <v>166</v>
      </c>
      <c r="BN1416" s="36">
        <v>299</v>
      </c>
      <c r="BO1416" s="36">
        <v>299</v>
      </c>
      <c r="BP1416">
        <f t="shared" si="115"/>
        <v>408</v>
      </c>
      <c r="BR1416" s="38">
        <v>44733</v>
      </c>
      <c r="BS1416" s="20" t="s">
        <v>167</v>
      </c>
      <c r="BT1416" s="20" t="str">
        <f t="shared" si="114"/>
        <v>InCasa_COR22D1413</v>
      </c>
    </row>
    <row r="1417" spans="2:72" x14ac:dyDescent="0.25">
      <c r="B1417" s="20">
        <f t="shared" si="116"/>
        <v>1414</v>
      </c>
      <c r="C1417" s="22" t="str">
        <f t="shared" si="112"/>
        <v>In Casa #1414</v>
      </c>
      <c r="D1417" t="str">
        <f t="shared" si="113"/>
        <v>COR22D1414</v>
      </c>
      <c r="E1417" s="56" t="s">
        <v>207</v>
      </c>
      <c r="F1417" s="20">
        <v>1000</v>
      </c>
      <c r="G1417" s="63" t="s">
        <v>201</v>
      </c>
      <c r="H1417" s="23" t="s">
        <v>157</v>
      </c>
      <c r="J1417" s="57" t="s">
        <v>192</v>
      </c>
      <c r="K1417" s="22" t="s">
        <v>193</v>
      </c>
      <c r="L1417" s="57" t="s">
        <v>158</v>
      </c>
      <c r="M1417" s="22">
        <v>1</v>
      </c>
      <c r="V1417" s="57" t="s">
        <v>194</v>
      </c>
      <c r="AW1417" s="22"/>
      <c r="AX1417" s="20" t="s">
        <v>23</v>
      </c>
      <c r="AY1417" s="20">
        <v>10</v>
      </c>
      <c r="AZ1417" s="20" t="s">
        <v>24</v>
      </c>
      <c r="BA1417" s="20">
        <v>90</v>
      </c>
      <c r="BD1417" s="14"/>
      <c r="BJ1417" t="s">
        <v>171</v>
      </c>
      <c r="BK1417" t="s">
        <v>166</v>
      </c>
      <c r="BN1417" s="36">
        <v>299</v>
      </c>
      <c r="BO1417" s="36">
        <v>299</v>
      </c>
      <c r="BP1417">
        <f t="shared" si="115"/>
        <v>408</v>
      </c>
      <c r="BR1417" s="38">
        <v>44733</v>
      </c>
      <c r="BS1417" s="20" t="s">
        <v>167</v>
      </c>
      <c r="BT1417" s="20" t="str">
        <f t="shared" si="114"/>
        <v>InCasa_COR22D1414</v>
      </c>
    </row>
    <row r="1418" spans="2:72" x14ac:dyDescent="0.25">
      <c r="B1418" s="20">
        <f t="shared" si="116"/>
        <v>1415</v>
      </c>
      <c r="C1418" s="22" t="str">
        <f t="shared" si="112"/>
        <v>In Casa #1415</v>
      </c>
      <c r="D1418" t="str">
        <f t="shared" si="113"/>
        <v>COR22D1415</v>
      </c>
      <c r="E1418" s="56" t="s">
        <v>207</v>
      </c>
      <c r="F1418" s="20">
        <v>1000</v>
      </c>
      <c r="G1418" s="63" t="s">
        <v>201</v>
      </c>
      <c r="H1418" s="23" t="s">
        <v>157</v>
      </c>
      <c r="J1418" s="57" t="s">
        <v>192</v>
      </c>
      <c r="K1418" s="22" t="s">
        <v>193</v>
      </c>
      <c r="L1418" s="57" t="s">
        <v>158</v>
      </c>
      <c r="M1418" s="22">
        <v>1</v>
      </c>
      <c r="V1418" s="57" t="s">
        <v>194</v>
      </c>
      <c r="AW1418" s="22"/>
      <c r="AX1418" s="20" t="s">
        <v>23</v>
      </c>
      <c r="AY1418" s="20">
        <v>10</v>
      </c>
      <c r="AZ1418" s="20" t="s">
        <v>24</v>
      </c>
      <c r="BA1418" s="20">
        <v>90</v>
      </c>
      <c r="BD1418" s="14"/>
      <c r="BJ1418" t="s">
        <v>171</v>
      </c>
      <c r="BK1418" t="s">
        <v>166</v>
      </c>
      <c r="BN1418" s="36">
        <v>299</v>
      </c>
      <c r="BO1418" s="36">
        <v>299</v>
      </c>
      <c r="BP1418">
        <f t="shared" si="115"/>
        <v>408</v>
      </c>
      <c r="BR1418" s="38">
        <v>44733</v>
      </c>
      <c r="BS1418" s="20" t="s">
        <v>167</v>
      </c>
      <c r="BT1418" s="20" t="str">
        <f t="shared" si="114"/>
        <v>InCasa_COR22D1415</v>
      </c>
    </row>
    <row r="1419" spans="2:72" x14ac:dyDescent="0.25">
      <c r="B1419" s="20">
        <f t="shared" si="116"/>
        <v>1416</v>
      </c>
      <c r="C1419" s="22" t="str">
        <f t="shared" si="112"/>
        <v>In Casa #1416</v>
      </c>
      <c r="D1419" t="str">
        <f t="shared" si="113"/>
        <v>COR22D1416</v>
      </c>
      <c r="E1419" s="56" t="s">
        <v>207</v>
      </c>
      <c r="F1419" s="20">
        <v>1000</v>
      </c>
      <c r="G1419" s="63" t="s">
        <v>201</v>
      </c>
      <c r="H1419" s="23" t="s">
        <v>157</v>
      </c>
      <c r="J1419" s="57" t="s">
        <v>192</v>
      </c>
      <c r="K1419" s="22" t="s">
        <v>193</v>
      </c>
      <c r="L1419" s="57" t="s">
        <v>158</v>
      </c>
      <c r="M1419" s="22">
        <v>1</v>
      </c>
      <c r="V1419" s="57" t="s">
        <v>194</v>
      </c>
      <c r="AW1419" s="22"/>
      <c r="AX1419" s="20" t="s">
        <v>23</v>
      </c>
      <c r="AY1419" s="20">
        <v>10</v>
      </c>
      <c r="AZ1419" s="20" t="s">
        <v>24</v>
      </c>
      <c r="BA1419" s="20">
        <v>90</v>
      </c>
      <c r="BD1419" s="14"/>
      <c r="BJ1419" t="s">
        <v>171</v>
      </c>
      <c r="BK1419" t="s">
        <v>166</v>
      </c>
      <c r="BN1419" s="36">
        <v>299</v>
      </c>
      <c r="BO1419" s="36">
        <v>299</v>
      </c>
      <c r="BP1419">
        <f t="shared" si="115"/>
        <v>408</v>
      </c>
      <c r="BR1419" s="38">
        <v>44733</v>
      </c>
      <c r="BS1419" s="20" t="s">
        <v>167</v>
      </c>
      <c r="BT1419" s="20" t="str">
        <f t="shared" si="114"/>
        <v>InCasa_COR22D1416</v>
      </c>
    </row>
    <row r="1420" spans="2:72" x14ac:dyDescent="0.25">
      <c r="B1420" s="20">
        <f t="shared" si="116"/>
        <v>1417</v>
      </c>
      <c r="C1420" s="22" t="str">
        <f t="shared" si="112"/>
        <v>In Casa #1417</v>
      </c>
      <c r="D1420" t="str">
        <f t="shared" si="113"/>
        <v>COR22D1417</v>
      </c>
      <c r="E1420" s="56" t="s">
        <v>207</v>
      </c>
      <c r="F1420" s="20">
        <v>1000</v>
      </c>
      <c r="G1420" s="63" t="s">
        <v>201</v>
      </c>
      <c r="H1420" s="23" t="s">
        <v>157</v>
      </c>
      <c r="J1420" s="57" t="s">
        <v>192</v>
      </c>
      <c r="K1420" s="22" t="s">
        <v>193</v>
      </c>
      <c r="L1420" s="57" t="s">
        <v>158</v>
      </c>
      <c r="M1420" s="22">
        <v>1</v>
      </c>
      <c r="V1420" s="57" t="s">
        <v>194</v>
      </c>
      <c r="AW1420" s="22"/>
      <c r="AX1420" s="20" t="s">
        <v>23</v>
      </c>
      <c r="AY1420" s="20">
        <v>10</v>
      </c>
      <c r="AZ1420" s="20" t="s">
        <v>24</v>
      </c>
      <c r="BA1420" s="20">
        <v>90</v>
      </c>
      <c r="BD1420" s="14"/>
      <c r="BJ1420" t="s">
        <v>171</v>
      </c>
      <c r="BK1420" t="s">
        <v>166</v>
      </c>
      <c r="BN1420" s="36">
        <v>299</v>
      </c>
      <c r="BO1420" s="36">
        <v>299</v>
      </c>
      <c r="BP1420">
        <f t="shared" si="115"/>
        <v>408</v>
      </c>
      <c r="BR1420" s="38">
        <v>44733</v>
      </c>
      <c r="BS1420" s="20" t="s">
        <v>167</v>
      </c>
      <c r="BT1420" s="20" t="str">
        <f t="shared" si="114"/>
        <v>InCasa_COR22D1417</v>
      </c>
    </row>
    <row r="1421" spans="2:72" x14ac:dyDescent="0.25">
      <c r="B1421" s="20">
        <f t="shared" si="116"/>
        <v>1418</v>
      </c>
      <c r="C1421" s="22" t="str">
        <f t="shared" si="112"/>
        <v>In Casa #1418</v>
      </c>
      <c r="D1421" t="str">
        <f t="shared" si="113"/>
        <v>COR22D1418</v>
      </c>
      <c r="E1421" s="56" t="s">
        <v>207</v>
      </c>
      <c r="F1421" s="20">
        <v>1000</v>
      </c>
      <c r="G1421" s="63" t="s">
        <v>201</v>
      </c>
      <c r="H1421" s="23" t="s">
        <v>157</v>
      </c>
      <c r="J1421" s="57" t="s">
        <v>192</v>
      </c>
      <c r="K1421" s="22" t="s">
        <v>193</v>
      </c>
      <c r="L1421" s="57" t="s">
        <v>158</v>
      </c>
      <c r="M1421" s="22">
        <v>1</v>
      </c>
      <c r="V1421" s="57" t="s">
        <v>194</v>
      </c>
      <c r="AW1421" s="22"/>
      <c r="AX1421" s="20" t="s">
        <v>23</v>
      </c>
      <c r="AY1421" s="20">
        <v>10</v>
      </c>
      <c r="AZ1421" s="20" t="s">
        <v>24</v>
      </c>
      <c r="BA1421" s="20">
        <v>90</v>
      </c>
      <c r="BD1421" s="14"/>
      <c r="BJ1421" t="s">
        <v>171</v>
      </c>
      <c r="BK1421" t="s">
        <v>166</v>
      </c>
      <c r="BN1421" s="36">
        <v>299</v>
      </c>
      <c r="BO1421" s="36">
        <v>299</v>
      </c>
      <c r="BP1421">
        <f t="shared" si="115"/>
        <v>408</v>
      </c>
      <c r="BR1421" s="38">
        <v>44733</v>
      </c>
      <c r="BS1421" s="20" t="s">
        <v>167</v>
      </c>
      <c r="BT1421" s="20" t="str">
        <f t="shared" si="114"/>
        <v>InCasa_COR22D1418</v>
      </c>
    </row>
    <row r="1422" spans="2:72" x14ac:dyDescent="0.25">
      <c r="B1422" s="20">
        <f t="shared" si="116"/>
        <v>1419</v>
      </c>
      <c r="C1422" s="22" t="str">
        <f t="shared" ref="C1422:C1485" si="117">+"In Casa #"&amp;B1422</f>
        <v>In Casa #1419</v>
      </c>
      <c r="D1422" t="str">
        <f t="shared" ref="D1422:D1485" si="118">"COR22D"&amp;B1422</f>
        <v>COR22D1419</v>
      </c>
      <c r="E1422" s="56" t="s">
        <v>207</v>
      </c>
      <c r="F1422" s="20">
        <v>1000</v>
      </c>
      <c r="G1422" s="63" t="s">
        <v>201</v>
      </c>
      <c r="H1422" s="23" t="s">
        <v>157</v>
      </c>
      <c r="J1422" s="57" t="s">
        <v>192</v>
      </c>
      <c r="K1422" s="22" t="s">
        <v>193</v>
      </c>
      <c r="L1422" s="57" t="s">
        <v>158</v>
      </c>
      <c r="M1422" s="22">
        <v>1</v>
      </c>
      <c r="V1422" s="57" t="s">
        <v>194</v>
      </c>
      <c r="AW1422" s="22"/>
      <c r="AX1422" s="20" t="s">
        <v>23</v>
      </c>
      <c r="AY1422" s="20">
        <v>10</v>
      </c>
      <c r="AZ1422" s="20" t="s">
        <v>24</v>
      </c>
      <c r="BA1422" s="20">
        <v>90</v>
      </c>
      <c r="BD1422" s="14"/>
      <c r="BJ1422" t="s">
        <v>171</v>
      </c>
      <c r="BK1422" t="s">
        <v>166</v>
      </c>
      <c r="BN1422" s="36">
        <v>299</v>
      </c>
      <c r="BO1422" s="36">
        <v>299</v>
      </c>
      <c r="BP1422">
        <f t="shared" si="115"/>
        <v>408</v>
      </c>
      <c r="BR1422" s="38">
        <v>44733</v>
      </c>
      <c r="BS1422" s="20" t="s">
        <v>167</v>
      </c>
      <c r="BT1422" s="20" t="str">
        <f t="shared" si="114"/>
        <v>InCasa_COR22D1419</v>
      </c>
    </row>
    <row r="1423" spans="2:72" x14ac:dyDescent="0.25">
      <c r="B1423" s="20">
        <f t="shared" si="116"/>
        <v>1420</v>
      </c>
      <c r="C1423" s="22" t="str">
        <f t="shared" si="117"/>
        <v>In Casa #1420</v>
      </c>
      <c r="D1423" t="str">
        <f t="shared" si="118"/>
        <v>COR22D1420</v>
      </c>
      <c r="E1423" s="56" t="s">
        <v>207</v>
      </c>
      <c r="F1423" s="20">
        <v>1000</v>
      </c>
      <c r="G1423" s="63" t="s">
        <v>201</v>
      </c>
      <c r="H1423" s="23" t="s">
        <v>157</v>
      </c>
      <c r="J1423" s="57" t="s">
        <v>192</v>
      </c>
      <c r="K1423" s="22" t="s">
        <v>193</v>
      </c>
      <c r="L1423" s="57" t="s">
        <v>158</v>
      </c>
      <c r="M1423" s="22">
        <v>1</v>
      </c>
      <c r="V1423" s="57" t="s">
        <v>194</v>
      </c>
      <c r="AW1423" s="22"/>
      <c r="AX1423" s="20" t="s">
        <v>23</v>
      </c>
      <c r="AY1423" s="20">
        <v>10</v>
      </c>
      <c r="AZ1423" s="20" t="s">
        <v>24</v>
      </c>
      <c r="BA1423" s="20">
        <v>90</v>
      </c>
      <c r="BD1423" s="14"/>
      <c r="BJ1423" t="s">
        <v>171</v>
      </c>
      <c r="BK1423" t="s">
        <v>166</v>
      </c>
      <c r="BN1423" s="36">
        <v>299</v>
      </c>
      <c r="BO1423" s="36">
        <v>299</v>
      </c>
      <c r="BP1423">
        <f t="shared" si="115"/>
        <v>408</v>
      </c>
      <c r="BR1423" s="38">
        <v>44733</v>
      </c>
      <c r="BS1423" s="20" t="s">
        <v>167</v>
      </c>
      <c r="BT1423" s="20" t="str">
        <f t="shared" si="114"/>
        <v>InCasa_COR22D1420</v>
      </c>
    </row>
    <row r="1424" spans="2:72" x14ac:dyDescent="0.25">
      <c r="B1424" s="20">
        <f t="shared" si="116"/>
        <v>1421</v>
      </c>
      <c r="C1424" s="22" t="str">
        <f t="shared" si="117"/>
        <v>In Casa #1421</v>
      </c>
      <c r="D1424" t="str">
        <f t="shared" si="118"/>
        <v>COR22D1421</v>
      </c>
      <c r="E1424" s="56" t="s">
        <v>207</v>
      </c>
      <c r="F1424" s="20">
        <v>1000</v>
      </c>
      <c r="G1424" s="63" t="s">
        <v>201</v>
      </c>
      <c r="H1424" s="23" t="s">
        <v>157</v>
      </c>
      <c r="J1424" s="57" t="s">
        <v>192</v>
      </c>
      <c r="K1424" s="22" t="s">
        <v>193</v>
      </c>
      <c r="L1424" s="57" t="s">
        <v>158</v>
      </c>
      <c r="M1424" s="22">
        <v>1</v>
      </c>
      <c r="V1424" s="57" t="s">
        <v>194</v>
      </c>
      <c r="AW1424" s="22"/>
      <c r="AX1424" s="20" t="s">
        <v>23</v>
      </c>
      <c r="AY1424" s="20">
        <v>10</v>
      </c>
      <c r="AZ1424" s="20" t="s">
        <v>24</v>
      </c>
      <c r="BA1424" s="20">
        <v>90</v>
      </c>
      <c r="BD1424" s="14"/>
      <c r="BJ1424" t="s">
        <v>171</v>
      </c>
      <c r="BK1424" t="s">
        <v>166</v>
      </c>
      <c r="BN1424" s="36">
        <v>299</v>
      </c>
      <c r="BO1424" s="36">
        <v>299</v>
      </c>
      <c r="BP1424">
        <f t="shared" si="115"/>
        <v>408</v>
      </c>
      <c r="BR1424" s="38">
        <v>44733</v>
      </c>
      <c r="BS1424" s="20" t="s">
        <v>167</v>
      </c>
      <c r="BT1424" s="20" t="str">
        <f t="shared" si="114"/>
        <v>InCasa_COR22D1421</v>
      </c>
    </row>
    <row r="1425" spans="2:72" x14ac:dyDescent="0.25">
      <c r="B1425" s="20">
        <f t="shared" si="116"/>
        <v>1422</v>
      </c>
      <c r="C1425" s="22" t="str">
        <f t="shared" si="117"/>
        <v>In Casa #1422</v>
      </c>
      <c r="D1425" t="str">
        <f t="shared" si="118"/>
        <v>COR22D1422</v>
      </c>
      <c r="E1425" s="56" t="s">
        <v>207</v>
      </c>
      <c r="F1425" s="20">
        <v>1000</v>
      </c>
      <c r="G1425" s="63" t="s">
        <v>201</v>
      </c>
      <c r="H1425" s="23" t="s">
        <v>157</v>
      </c>
      <c r="J1425" s="57" t="s">
        <v>192</v>
      </c>
      <c r="K1425" s="22" t="s">
        <v>193</v>
      </c>
      <c r="L1425" s="57" t="s">
        <v>158</v>
      </c>
      <c r="M1425" s="22">
        <v>1</v>
      </c>
      <c r="V1425" s="57" t="s">
        <v>194</v>
      </c>
      <c r="AW1425" s="22"/>
      <c r="AX1425" s="20" t="s">
        <v>23</v>
      </c>
      <c r="AY1425" s="20">
        <v>10</v>
      </c>
      <c r="AZ1425" s="20" t="s">
        <v>24</v>
      </c>
      <c r="BA1425" s="20">
        <v>90</v>
      </c>
      <c r="BD1425" s="14"/>
      <c r="BJ1425" t="s">
        <v>171</v>
      </c>
      <c r="BK1425" t="s">
        <v>166</v>
      </c>
      <c r="BN1425" s="36">
        <v>299</v>
      </c>
      <c r="BO1425" s="36">
        <v>299</v>
      </c>
      <c r="BP1425">
        <f t="shared" si="115"/>
        <v>408</v>
      </c>
      <c r="BR1425" s="38">
        <v>44733</v>
      </c>
      <c r="BS1425" s="20" t="s">
        <v>167</v>
      </c>
      <c r="BT1425" s="20" t="str">
        <f t="shared" si="114"/>
        <v>InCasa_COR22D1422</v>
      </c>
    </row>
    <row r="1426" spans="2:72" x14ac:dyDescent="0.25">
      <c r="B1426" s="20">
        <f t="shared" si="116"/>
        <v>1423</v>
      </c>
      <c r="C1426" s="22" t="str">
        <f t="shared" si="117"/>
        <v>In Casa #1423</v>
      </c>
      <c r="D1426" t="str">
        <f t="shared" si="118"/>
        <v>COR22D1423</v>
      </c>
      <c r="E1426" s="56" t="s">
        <v>207</v>
      </c>
      <c r="F1426" s="20">
        <v>1000</v>
      </c>
      <c r="G1426" s="63" t="s">
        <v>201</v>
      </c>
      <c r="H1426" s="23" t="s">
        <v>157</v>
      </c>
      <c r="J1426" s="57" t="s">
        <v>192</v>
      </c>
      <c r="K1426" s="22" t="s">
        <v>193</v>
      </c>
      <c r="L1426" s="57" t="s">
        <v>158</v>
      </c>
      <c r="M1426" s="22">
        <v>1</v>
      </c>
      <c r="V1426" s="57" t="s">
        <v>194</v>
      </c>
      <c r="AW1426" s="22"/>
      <c r="AX1426" s="20" t="s">
        <v>23</v>
      </c>
      <c r="AY1426" s="20">
        <v>10</v>
      </c>
      <c r="AZ1426" s="20" t="s">
        <v>24</v>
      </c>
      <c r="BA1426" s="20">
        <v>90</v>
      </c>
      <c r="BD1426" s="14"/>
      <c r="BJ1426" t="s">
        <v>171</v>
      </c>
      <c r="BK1426" t="s">
        <v>166</v>
      </c>
      <c r="BN1426" s="36">
        <v>299</v>
      </c>
      <c r="BO1426" s="36">
        <v>299</v>
      </c>
      <c r="BP1426">
        <f t="shared" si="115"/>
        <v>408</v>
      </c>
      <c r="BR1426" s="38">
        <v>44733</v>
      </c>
      <c r="BS1426" s="20" t="s">
        <v>167</v>
      </c>
      <c r="BT1426" s="20" t="str">
        <f t="shared" si="114"/>
        <v>InCasa_COR22D1423</v>
      </c>
    </row>
    <row r="1427" spans="2:72" x14ac:dyDescent="0.25">
      <c r="B1427" s="20">
        <f t="shared" si="116"/>
        <v>1424</v>
      </c>
      <c r="C1427" s="22" t="str">
        <f t="shared" si="117"/>
        <v>In Casa #1424</v>
      </c>
      <c r="D1427" t="str">
        <f t="shared" si="118"/>
        <v>COR22D1424</v>
      </c>
      <c r="E1427" s="56" t="s">
        <v>207</v>
      </c>
      <c r="F1427" s="20">
        <v>1000</v>
      </c>
      <c r="G1427" s="63" t="s">
        <v>201</v>
      </c>
      <c r="H1427" s="23" t="s">
        <v>157</v>
      </c>
      <c r="J1427" s="57" t="s">
        <v>192</v>
      </c>
      <c r="K1427" s="22" t="s">
        <v>193</v>
      </c>
      <c r="L1427" s="57" t="s">
        <v>158</v>
      </c>
      <c r="M1427" s="22">
        <v>1</v>
      </c>
      <c r="V1427" s="57" t="s">
        <v>194</v>
      </c>
      <c r="AW1427" s="22"/>
      <c r="AX1427" s="20" t="s">
        <v>23</v>
      </c>
      <c r="AY1427" s="20">
        <v>10</v>
      </c>
      <c r="AZ1427" s="20" t="s">
        <v>24</v>
      </c>
      <c r="BA1427" s="20">
        <v>90</v>
      </c>
      <c r="BD1427" s="14"/>
      <c r="BJ1427" t="s">
        <v>171</v>
      </c>
      <c r="BK1427" t="s">
        <v>166</v>
      </c>
      <c r="BN1427" s="36">
        <v>299</v>
      </c>
      <c r="BO1427" s="36">
        <v>299</v>
      </c>
      <c r="BP1427">
        <f t="shared" si="115"/>
        <v>408</v>
      </c>
      <c r="BR1427" s="38">
        <v>44733</v>
      </c>
      <c r="BS1427" s="20" t="s">
        <v>167</v>
      </c>
      <c r="BT1427" s="20" t="str">
        <f t="shared" si="114"/>
        <v>InCasa_COR22D1424</v>
      </c>
    </row>
    <row r="1428" spans="2:72" x14ac:dyDescent="0.25">
      <c r="B1428" s="20">
        <f t="shared" si="116"/>
        <v>1425</v>
      </c>
      <c r="C1428" s="22" t="str">
        <f t="shared" si="117"/>
        <v>In Casa #1425</v>
      </c>
      <c r="D1428" t="str">
        <f t="shared" si="118"/>
        <v>COR22D1425</v>
      </c>
      <c r="E1428" s="56" t="s">
        <v>207</v>
      </c>
      <c r="F1428" s="20">
        <v>1000</v>
      </c>
      <c r="G1428" s="63" t="s">
        <v>201</v>
      </c>
      <c r="H1428" s="23" t="s">
        <v>157</v>
      </c>
      <c r="J1428" s="57" t="s">
        <v>192</v>
      </c>
      <c r="K1428" s="22" t="s">
        <v>193</v>
      </c>
      <c r="L1428" s="57" t="s">
        <v>158</v>
      </c>
      <c r="M1428" s="22">
        <v>1</v>
      </c>
      <c r="V1428" s="57" t="s">
        <v>194</v>
      </c>
      <c r="AW1428" s="22"/>
      <c r="AX1428" s="20" t="s">
        <v>23</v>
      </c>
      <c r="AY1428" s="20">
        <v>10</v>
      </c>
      <c r="AZ1428" s="20" t="s">
        <v>24</v>
      </c>
      <c r="BA1428" s="20">
        <v>90</v>
      </c>
      <c r="BD1428" s="14"/>
      <c r="BJ1428" t="s">
        <v>171</v>
      </c>
      <c r="BK1428" t="s">
        <v>166</v>
      </c>
      <c r="BN1428" s="36">
        <v>299</v>
      </c>
      <c r="BO1428" s="36">
        <v>299</v>
      </c>
      <c r="BP1428">
        <f t="shared" si="115"/>
        <v>408</v>
      </c>
      <c r="BR1428" s="38">
        <v>44733</v>
      </c>
      <c r="BS1428" s="20" t="s">
        <v>167</v>
      </c>
      <c r="BT1428" s="20" t="str">
        <f t="shared" si="114"/>
        <v>InCasa_COR22D1425</v>
      </c>
    </row>
    <row r="1429" spans="2:72" x14ac:dyDescent="0.25">
      <c r="B1429" s="20">
        <f t="shared" si="116"/>
        <v>1426</v>
      </c>
      <c r="C1429" s="22" t="str">
        <f t="shared" si="117"/>
        <v>In Casa #1426</v>
      </c>
      <c r="D1429" t="str">
        <f t="shared" si="118"/>
        <v>COR22D1426</v>
      </c>
      <c r="E1429" s="56" t="s">
        <v>207</v>
      </c>
      <c r="F1429" s="20">
        <v>1000</v>
      </c>
      <c r="G1429" s="63" t="s">
        <v>201</v>
      </c>
      <c r="H1429" s="23" t="s">
        <v>157</v>
      </c>
      <c r="J1429" s="57" t="s">
        <v>192</v>
      </c>
      <c r="K1429" s="22" t="s">
        <v>193</v>
      </c>
      <c r="L1429" s="57" t="s">
        <v>158</v>
      </c>
      <c r="M1429" s="22">
        <v>1</v>
      </c>
      <c r="V1429" s="57" t="s">
        <v>194</v>
      </c>
      <c r="AW1429" s="22"/>
      <c r="AX1429" s="20" t="s">
        <v>23</v>
      </c>
      <c r="AY1429" s="20">
        <v>10</v>
      </c>
      <c r="AZ1429" s="20" t="s">
        <v>24</v>
      </c>
      <c r="BA1429" s="20">
        <v>90</v>
      </c>
      <c r="BD1429" s="14"/>
      <c r="BJ1429" t="s">
        <v>171</v>
      </c>
      <c r="BK1429" t="s">
        <v>166</v>
      </c>
      <c r="BN1429" s="36">
        <v>299</v>
      </c>
      <c r="BO1429" s="36">
        <v>299</v>
      </c>
      <c r="BP1429">
        <f t="shared" si="115"/>
        <v>408</v>
      </c>
      <c r="BR1429" s="38">
        <v>44733</v>
      </c>
      <c r="BS1429" s="20" t="s">
        <v>167</v>
      </c>
      <c r="BT1429" s="20" t="str">
        <f t="shared" si="114"/>
        <v>InCasa_COR22D1426</v>
      </c>
    </row>
    <row r="1430" spans="2:72" x14ac:dyDescent="0.25">
      <c r="B1430" s="20">
        <f t="shared" si="116"/>
        <v>1427</v>
      </c>
      <c r="C1430" s="22" t="str">
        <f t="shared" si="117"/>
        <v>In Casa #1427</v>
      </c>
      <c r="D1430" t="str">
        <f t="shared" si="118"/>
        <v>COR22D1427</v>
      </c>
      <c r="E1430" s="56" t="s">
        <v>207</v>
      </c>
      <c r="F1430" s="20">
        <v>1000</v>
      </c>
      <c r="G1430" s="63" t="s">
        <v>201</v>
      </c>
      <c r="H1430" s="23" t="s">
        <v>157</v>
      </c>
      <c r="J1430" s="57" t="s">
        <v>192</v>
      </c>
      <c r="K1430" s="22" t="s">
        <v>193</v>
      </c>
      <c r="L1430" s="57" t="s">
        <v>158</v>
      </c>
      <c r="M1430" s="22">
        <v>1</v>
      </c>
      <c r="V1430" s="57" t="s">
        <v>194</v>
      </c>
      <c r="AW1430" s="22"/>
      <c r="AX1430" s="20" t="s">
        <v>23</v>
      </c>
      <c r="AY1430" s="20">
        <v>10</v>
      </c>
      <c r="AZ1430" s="20" t="s">
        <v>24</v>
      </c>
      <c r="BA1430" s="20">
        <v>90</v>
      </c>
      <c r="BD1430" s="14"/>
      <c r="BJ1430" t="s">
        <v>171</v>
      </c>
      <c r="BK1430" t="s">
        <v>166</v>
      </c>
      <c r="BN1430" s="36">
        <v>299</v>
      </c>
      <c r="BO1430" s="36">
        <v>299</v>
      </c>
      <c r="BP1430">
        <f t="shared" si="115"/>
        <v>408</v>
      </c>
      <c r="BR1430" s="38">
        <v>44733</v>
      </c>
      <c r="BS1430" s="20" t="s">
        <v>167</v>
      </c>
      <c r="BT1430" s="20" t="str">
        <f t="shared" si="114"/>
        <v>InCasa_COR22D1427</v>
      </c>
    </row>
    <row r="1431" spans="2:72" x14ac:dyDescent="0.25">
      <c r="B1431" s="20">
        <f t="shared" si="116"/>
        <v>1428</v>
      </c>
      <c r="C1431" s="22" t="str">
        <f t="shared" si="117"/>
        <v>In Casa #1428</v>
      </c>
      <c r="D1431" t="str">
        <f t="shared" si="118"/>
        <v>COR22D1428</v>
      </c>
      <c r="E1431" s="56" t="s">
        <v>207</v>
      </c>
      <c r="F1431" s="20">
        <v>1000</v>
      </c>
      <c r="G1431" s="63" t="s">
        <v>201</v>
      </c>
      <c r="H1431" s="23" t="s">
        <v>157</v>
      </c>
      <c r="J1431" s="57" t="s">
        <v>192</v>
      </c>
      <c r="K1431" s="22" t="s">
        <v>193</v>
      </c>
      <c r="L1431" s="57" t="s">
        <v>158</v>
      </c>
      <c r="M1431" s="22">
        <v>1</v>
      </c>
      <c r="V1431" s="57" t="s">
        <v>194</v>
      </c>
      <c r="AW1431" s="22"/>
      <c r="AX1431" s="20" t="s">
        <v>23</v>
      </c>
      <c r="AY1431" s="20">
        <v>10</v>
      </c>
      <c r="AZ1431" s="20" t="s">
        <v>24</v>
      </c>
      <c r="BA1431" s="20">
        <v>90</v>
      </c>
      <c r="BD1431" s="14"/>
      <c r="BJ1431" t="s">
        <v>171</v>
      </c>
      <c r="BK1431" t="s">
        <v>166</v>
      </c>
      <c r="BN1431" s="36">
        <v>299</v>
      </c>
      <c r="BO1431" s="36">
        <v>299</v>
      </c>
      <c r="BP1431">
        <f t="shared" si="115"/>
        <v>408</v>
      </c>
      <c r="BR1431" s="38">
        <v>44733</v>
      </c>
      <c r="BS1431" s="20" t="s">
        <v>167</v>
      </c>
      <c r="BT1431" s="20" t="str">
        <f t="shared" si="114"/>
        <v>InCasa_COR22D1428</v>
      </c>
    </row>
    <row r="1432" spans="2:72" x14ac:dyDescent="0.25">
      <c r="B1432" s="20">
        <f t="shared" si="116"/>
        <v>1429</v>
      </c>
      <c r="C1432" s="22" t="str">
        <f t="shared" si="117"/>
        <v>In Casa #1429</v>
      </c>
      <c r="D1432" t="str">
        <f t="shared" si="118"/>
        <v>COR22D1429</v>
      </c>
      <c r="E1432" s="56" t="s">
        <v>207</v>
      </c>
      <c r="F1432" s="20">
        <v>1000</v>
      </c>
      <c r="G1432" s="63" t="s">
        <v>201</v>
      </c>
      <c r="H1432" s="23" t="s">
        <v>157</v>
      </c>
      <c r="J1432" s="57" t="s">
        <v>192</v>
      </c>
      <c r="K1432" s="22" t="s">
        <v>193</v>
      </c>
      <c r="L1432" s="57" t="s">
        <v>158</v>
      </c>
      <c r="M1432" s="22">
        <v>1</v>
      </c>
      <c r="V1432" s="57" t="s">
        <v>194</v>
      </c>
      <c r="AW1432" s="22"/>
      <c r="AX1432" s="20" t="s">
        <v>23</v>
      </c>
      <c r="AY1432" s="20">
        <v>10</v>
      </c>
      <c r="AZ1432" s="20" t="s">
        <v>24</v>
      </c>
      <c r="BA1432" s="20">
        <v>90</v>
      </c>
      <c r="BD1432" s="14"/>
      <c r="BJ1432" t="s">
        <v>171</v>
      </c>
      <c r="BK1432" t="s">
        <v>166</v>
      </c>
      <c r="BN1432" s="36">
        <v>299</v>
      </c>
      <c r="BO1432" s="36">
        <v>299</v>
      </c>
      <c r="BP1432">
        <f t="shared" si="115"/>
        <v>408</v>
      </c>
      <c r="BR1432" s="38">
        <v>44733</v>
      </c>
      <c r="BS1432" s="20" t="s">
        <v>167</v>
      </c>
      <c r="BT1432" s="20" t="str">
        <f t="shared" si="114"/>
        <v>InCasa_COR22D1429</v>
      </c>
    </row>
    <row r="1433" spans="2:72" x14ac:dyDescent="0.25">
      <c r="B1433" s="20">
        <f t="shared" si="116"/>
        <v>1430</v>
      </c>
      <c r="C1433" s="22" t="str">
        <f t="shared" si="117"/>
        <v>In Casa #1430</v>
      </c>
      <c r="D1433" t="str">
        <f t="shared" si="118"/>
        <v>COR22D1430</v>
      </c>
      <c r="E1433" s="56" t="s">
        <v>207</v>
      </c>
      <c r="F1433" s="20">
        <v>1000</v>
      </c>
      <c r="G1433" s="63" t="s">
        <v>201</v>
      </c>
      <c r="H1433" s="23" t="s">
        <v>157</v>
      </c>
      <c r="J1433" s="57" t="s">
        <v>192</v>
      </c>
      <c r="K1433" s="22" t="s">
        <v>193</v>
      </c>
      <c r="L1433" s="57" t="s">
        <v>158</v>
      </c>
      <c r="M1433" s="22">
        <v>1</v>
      </c>
      <c r="V1433" s="57" t="s">
        <v>194</v>
      </c>
      <c r="AW1433" s="22"/>
      <c r="AX1433" s="20" t="s">
        <v>23</v>
      </c>
      <c r="AY1433" s="20">
        <v>10</v>
      </c>
      <c r="AZ1433" s="20" t="s">
        <v>24</v>
      </c>
      <c r="BA1433" s="20">
        <v>90</v>
      </c>
      <c r="BD1433" s="14"/>
      <c r="BJ1433" t="s">
        <v>171</v>
      </c>
      <c r="BK1433" t="s">
        <v>166</v>
      </c>
      <c r="BN1433" s="36">
        <v>299</v>
      </c>
      <c r="BO1433" s="36">
        <v>299</v>
      </c>
      <c r="BP1433">
        <f t="shared" si="115"/>
        <v>408</v>
      </c>
      <c r="BR1433" s="38">
        <v>44733</v>
      </c>
      <c r="BS1433" s="20" t="s">
        <v>167</v>
      </c>
      <c r="BT1433" s="20" t="str">
        <f t="shared" si="114"/>
        <v>InCasa_COR22D1430</v>
      </c>
    </row>
    <row r="1434" spans="2:72" x14ac:dyDescent="0.25">
      <c r="B1434" s="20">
        <f t="shared" si="116"/>
        <v>1431</v>
      </c>
      <c r="C1434" s="22" t="str">
        <f t="shared" si="117"/>
        <v>In Casa #1431</v>
      </c>
      <c r="D1434" t="str">
        <f t="shared" si="118"/>
        <v>COR22D1431</v>
      </c>
      <c r="E1434" s="56" t="s">
        <v>207</v>
      </c>
      <c r="F1434" s="20">
        <v>1000</v>
      </c>
      <c r="G1434" s="63" t="s">
        <v>201</v>
      </c>
      <c r="H1434" s="23" t="s">
        <v>157</v>
      </c>
      <c r="J1434" s="57" t="s">
        <v>192</v>
      </c>
      <c r="K1434" s="22" t="s">
        <v>193</v>
      </c>
      <c r="L1434" s="57" t="s">
        <v>158</v>
      </c>
      <c r="M1434" s="22">
        <v>1</v>
      </c>
      <c r="V1434" s="57" t="s">
        <v>194</v>
      </c>
      <c r="AW1434" s="22"/>
      <c r="AX1434" s="20" t="s">
        <v>23</v>
      </c>
      <c r="AY1434" s="20">
        <v>10</v>
      </c>
      <c r="AZ1434" s="20" t="s">
        <v>24</v>
      </c>
      <c r="BA1434" s="20">
        <v>90</v>
      </c>
      <c r="BD1434" s="14"/>
      <c r="BJ1434" t="s">
        <v>171</v>
      </c>
      <c r="BK1434" t="s">
        <v>166</v>
      </c>
      <c r="BN1434" s="36">
        <v>299</v>
      </c>
      <c r="BO1434" s="36">
        <v>299</v>
      </c>
      <c r="BP1434">
        <f t="shared" si="115"/>
        <v>408</v>
      </c>
      <c r="BR1434" s="38">
        <v>44733</v>
      </c>
      <c r="BS1434" s="20" t="s">
        <v>167</v>
      </c>
      <c r="BT1434" s="20" t="str">
        <f t="shared" si="114"/>
        <v>InCasa_COR22D1431</v>
      </c>
    </row>
    <row r="1435" spans="2:72" x14ac:dyDescent="0.25">
      <c r="B1435" s="20">
        <f t="shared" si="116"/>
        <v>1432</v>
      </c>
      <c r="C1435" s="22" t="str">
        <f t="shared" si="117"/>
        <v>In Casa #1432</v>
      </c>
      <c r="D1435" t="str">
        <f t="shared" si="118"/>
        <v>COR22D1432</v>
      </c>
      <c r="E1435" s="56" t="s">
        <v>207</v>
      </c>
      <c r="F1435" s="20">
        <v>1000</v>
      </c>
      <c r="G1435" s="63" t="s">
        <v>201</v>
      </c>
      <c r="H1435" s="23" t="s">
        <v>157</v>
      </c>
      <c r="J1435" s="57" t="s">
        <v>192</v>
      </c>
      <c r="K1435" s="22" t="s">
        <v>193</v>
      </c>
      <c r="L1435" s="57" t="s">
        <v>158</v>
      </c>
      <c r="M1435" s="22">
        <v>1</v>
      </c>
      <c r="V1435" s="57" t="s">
        <v>194</v>
      </c>
      <c r="AW1435" s="22"/>
      <c r="AX1435" s="20" t="s">
        <v>23</v>
      </c>
      <c r="AY1435" s="20">
        <v>10</v>
      </c>
      <c r="AZ1435" s="20" t="s">
        <v>24</v>
      </c>
      <c r="BA1435" s="20">
        <v>90</v>
      </c>
      <c r="BD1435" s="14"/>
      <c r="BJ1435" t="s">
        <v>171</v>
      </c>
      <c r="BK1435" t="s">
        <v>166</v>
      </c>
      <c r="BN1435" s="36">
        <v>299</v>
      </c>
      <c r="BO1435" s="36">
        <v>299</v>
      </c>
      <c r="BP1435">
        <f t="shared" si="115"/>
        <v>408</v>
      </c>
      <c r="BR1435" s="38">
        <v>44733</v>
      </c>
      <c r="BS1435" s="20" t="s">
        <v>167</v>
      </c>
      <c r="BT1435" s="20" t="str">
        <f t="shared" si="114"/>
        <v>InCasa_COR22D1432</v>
      </c>
    </row>
    <row r="1436" spans="2:72" x14ac:dyDescent="0.25">
      <c r="B1436" s="20">
        <f t="shared" si="116"/>
        <v>1433</v>
      </c>
      <c r="C1436" s="22" t="str">
        <f t="shared" si="117"/>
        <v>In Casa #1433</v>
      </c>
      <c r="D1436" t="str">
        <f t="shared" si="118"/>
        <v>COR22D1433</v>
      </c>
      <c r="E1436" s="56" t="s">
        <v>207</v>
      </c>
      <c r="F1436" s="20">
        <v>1000</v>
      </c>
      <c r="G1436" s="63" t="s">
        <v>201</v>
      </c>
      <c r="H1436" s="23" t="s">
        <v>157</v>
      </c>
      <c r="J1436" s="57" t="s">
        <v>192</v>
      </c>
      <c r="K1436" s="22" t="s">
        <v>193</v>
      </c>
      <c r="L1436" s="57" t="s">
        <v>158</v>
      </c>
      <c r="M1436" s="22">
        <v>1</v>
      </c>
      <c r="V1436" s="57" t="s">
        <v>194</v>
      </c>
      <c r="AW1436" s="22"/>
      <c r="AX1436" s="20" t="s">
        <v>23</v>
      </c>
      <c r="AY1436" s="20">
        <v>10</v>
      </c>
      <c r="AZ1436" s="20" t="s">
        <v>24</v>
      </c>
      <c r="BA1436" s="20">
        <v>90</v>
      </c>
      <c r="BD1436" s="14"/>
      <c r="BJ1436" t="s">
        <v>171</v>
      </c>
      <c r="BK1436" t="s">
        <v>166</v>
      </c>
      <c r="BN1436" s="36">
        <v>299</v>
      </c>
      <c r="BO1436" s="36">
        <v>299</v>
      </c>
      <c r="BP1436">
        <f t="shared" si="115"/>
        <v>408</v>
      </c>
      <c r="BR1436" s="38">
        <v>44733</v>
      </c>
      <c r="BS1436" s="20" t="s">
        <v>167</v>
      </c>
      <c r="BT1436" s="20" t="str">
        <f t="shared" si="114"/>
        <v>InCasa_COR22D1433</v>
      </c>
    </row>
    <row r="1437" spans="2:72" x14ac:dyDescent="0.25">
      <c r="B1437" s="20">
        <f t="shared" si="116"/>
        <v>1434</v>
      </c>
      <c r="C1437" s="22" t="str">
        <f t="shared" si="117"/>
        <v>In Casa #1434</v>
      </c>
      <c r="D1437" t="str">
        <f t="shared" si="118"/>
        <v>COR22D1434</v>
      </c>
      <c r="E1437" s="56" t="s">
        <v>207</v>
      </c>
      <c r="F1437" s="20">
        <v>1000</v>
      </c>
      <c r="G1437" s="63" t="s">
        <v>201</v>
      </c>
      <c r="H1437" s="23" t="s">
        <v>157</v>
      </c>
      <c r="J1437" s="57" t="s">
        <v>192</v>
      </c>
      <c r="K1437" s="22" t="s">
        <v>193</v>
      </c>
      <c r="L1437" s="57" t="s">
        <v>158</v>
      </c>
      <c r="M1437" s="22">
        <v>1</v>
      </c>
      <c r="V1437" s="57" t="s">
        <v>194</v>
      </c>
      <c r="AW1437" s="22"/>
      <c r="AX1437" s="20" t="s">
        <v>23</v>
      </c>
      <c r="AY1437" s="20">
        <v>10</v>
      </c>
      <c r="AZ1437" s="20" t="s">
        <v>24</v>
      </c>
      <c r="BA1437" s="20">
        <v>90</v>
      </c>
      <c r="BD1437" s="14"/>
      <c r="BJ1437" t="s">
        <v>171</v>
      </c>
      <c r="BK1437" t="s">
        <v>166</v>
      </c>
      <c r="BN1437" s="36">
        <v>299</v>
      </c>
      <c r="BO1437" s="36">
        <v>299</v>
      </c>
      <c r="BP1437">
        <f t="shared" si="115"/>
        <v>408</v>
      </c>
      <c r="BR1437" s="38">
        <v>44733</v>
      </c>
      <c r="BS1437" s="20" t="s">
        <v>167</v>
      </c>
      <c r="BT1437" s="20" t="str">
        <f t="shared" si="114"/>
        <v>InCasa_COR22D1434</v>
      </c>
    </row>
    <row r="1438" spans="2:72" x14ac:dyDescent="0.25">
      <c r="B1438" s="20">
        <f t="shared" si="116"/>
        <v>1435</v>
      </c>
      <c r="C1438" s="22" t="str">
        <f t="shared" si="117"/>
        <v>In Casa #1435</v>
      </c>
      <c r="D1438" t="str">
        <f t="shared" si="118"/>
        <v>COR22D1435</v>
      </c>
      <c r="E1438" s="56" t="s">
        <v>207</v>
      </c>
      <c r="F1438" s="20">
        <v>1000</v>
      </c>
      <c r="G1438" s="63" t="s">
        <v>201</v>
      </c>
      <c r="H1438" s="23" t="s">
        <v>157</v>
      </c>
      <c r="J1438" s="57" t="s">
        <v>192</v>
      </c>
      <c r="K1438" s="22" t="s">
        <v>193</v>
      </c>
      <c r="L1438" s="57" t="s">
        <v>158</v>
      </c>
      <c r="M1438" s="22">
        <v>1</v>
      </c>
      <c r="V1438" s="57" t="s">
        <v>194</v>
      </c>
      <c r="AW1438" s="22"/>
      <c r="AX1438" s="20" t="s">
        <v>23</v>
      </c>
      <c r="AY1438" s="20">
        <v>10</v>
      </c>
      <c r="AZ1438" s="20" t="s">
        <v>24</v>
      </c>
      <c r="BA1438" s="20">
        <v>90</v>
      </c>
      <c r="BD1438" s="14"/>
      <c r="BJ1438" t="s">
        <v>171</v>
      </c>
      <c r="BK1438" t="s">
        <v>166</v>
      </c>
      <c r="BN1438" s="36">
        <v>299</v>
      </c>
      <c r="BO1438" s="36">
        <v>299</v>
      </c>
      <c r="BP1438">
        <f t="shared" si="115"/>
        <v>408</v>
      </c>
      <c r="BR1438" s="38">
        <v>44733</v>
      </c>
      <c r="BS1438" s="20" t="s">
        <v>167</v>
      </c>
      <c r="BT1438" s="20" t="str">
        <f t="shared" si="114"/>
        <v>InCasa_COR22D1435</v>
      </c>
    </row>
    <row r="1439" spans="2:72" x14ac:dyDescent="0.25">
      <c r="B1439" s="20">
        <f t="shared" si="116"/>
        <v>1436</v>
      </c>
      <c r="C1439" s="22" t="str">
        <f t="shared" si="117"/>
        <v>In Casa #1436</v>
      </c>
      <c r="D1439" t="str">
        <f t="shared" si="118"/>
        <v>COR22D1436</v>
      </c>
      <c r="E1439" s="56" t="s">
        <v>207</v>
      </c>
      <c r="F1439" s="20">
        <v>1000</v>
      </c>
      <c r="G1439" s="63" t="s">
        <v>201</v>
      </c>
      <c r="H1439" s="23" t="s">
        <v>157</v>
      </c>
      <c r="J1439" s="57" t="s">
        <v>192</v>
      </c>
      <c r="K1439" s="22" t="s">
        <v>193</v>
      </c>
      <c r="L1439" s="57" t="s">
        <v>158</v>
      </c>
      <c r="M1439" s="22">
        <v>1</v>
      </c>
      <c r="V1439" s="57" t="s">
        <v>194</v>
      </c>
      <c r="AW1439" s="22"/>
      <c r="AX1439" s="20" t="s">
        <v>23</v>
      </c>
      <c r="AY1439" s="20">
        <v>10</v>
      </c>
      <c r="AZ1439" s="20" t="s">
        <v>24</v>
      </c>
      <c r="BA1439" s="20">
        <v>90</v>
      </c>
      <c r="BD1439" s="14"/>
      <c r="BJ1439" t="s">
        <v>171</v>
      </c>
      <c r="BK1439" t="s">
        <v>166</v>
      </c>
      <c r="BN1439" s="36">
        <v>299</v>
      </c>
      <c r="BO1439" s="36">
        <v>299</v>
      </c>
      <c r="BP1439">
        <f t="shared" si="115"/>
        <v>408</v>
      </c>
      <c r="BR1439" s="38">
        <v>44733</v>
      </c>
      <c r="BS1439" s="20" t="s">
        <v>167</v>
      </c>
      <c r="BT1439" s="20" t="str">
        <f t="shared" si="114"/>
        <v>InCasa_COR22D1436</v>
      </c>
    </row>
    <row r="1440" spans="2:72" x14ac:dyDescent="0.25">
      <c r="B1440" s="20">
        <f t="shared" si="116"/>
        <v>1437</v>
      </c>
      <c r="C1440" s="22" t="str">
        <f t="shared" si="117"/>
        <v>In Casa #1437</v>
      </c>
      <c r="D1440" t="str">
        <f t="shared" si="118"/>
        <v>COR22D1437</v>
      </c>
      <c r="E1440" s="56" t="s">
        <v>207</v>
      </c>
      <c r="F1440" s="20">
        <v>1000</v>
      </c>
      <c r="G1440" s="63" t="s">
        <v>201</v>
      </c>
      <c r="H1440" s="23" t="s">
        <v>157</v>
      </c>
      <c r="J1440" s="57" t="s">
        <v>192</v>
      </c>
      <c r="K1440" s="22" t="s">
        <v>193</v>
      </c>
      <c r="L1440" s="57" t="s">
        <v>158</v>
      </c>
      <c r="M1440" s="22">
        <v>1</v>
      </c>
      <c r="V1440" s="57" t="s">
        <v>194</v>
      </c>
      <c r="AW1440" s="22"/>
      <c r="AX1440" s="20" t="s">
        <v>23</v>
      </c>
      <c r="AY1440" s="20">
        <v>10</v>
      </c>
      <c r="AZ1440" s="20" t="s">
        <v>24</v>
      </c>
      <c r="BA1440" s="20">
        <v>90</v>
      </c>
      <c r="BD1440" s="14"/>
      <c r="BJ1440" t="s">
        <v>171</v>
      </c>
      <c r="BK1440" t="s">
        <v>166</v>
      </c>
      <c r="BN1440" s="36">
        <v>299</v>
      </c>
      <c r="BO1440" s="36">
        <v>299</v>
      </c>
      <c r="BP1440">
        <f t="shared" si="115"/>
        <v>408</v>
      </c>
      <c r="BR1440" s="38">
        <v>44733</v>
      </c>
      <c r="BS1440" s="20" t="s">
        <v>167</v>
      </c>
      <c r="BT1440" s="20" t="str">
        <f t="shared" si="114"/>
        <v>InCasa_COR22D1437</v>
      </c>
    </row>
    <row r="1441" spans="2:72" x14ac:dyDescent="0.25">
      <c r="B1441" s="20">
        <f t="shared" si="116"/>
        <v>1438</v>
      </c>
      <c r="C1441" s="22" t="str">
        <f t="shared" si="117"/>
        <v>In Casa #1438</v>
      </c>
      <c r="D1441" t="str">
        <f t="shared" si="118"/>
        <v>COR22D1438</v>
      </c>
      <c r="E1441" s="56" t="s">
        <v>207</v>
      </c>
      <c r="F1441" s="20">
        <v>1000</v>
      </c>
      <c r="G1441" s="63" t="s">
        <v>201</v>
      </c>
      <c r="H1441" s="23" t="s">
        <v>157</v>
      </c>
      <c r="J1441" s="57" t="s">
        <v>192</v>
      </c>
      <c r="K1441" s="22" t="s">
        <v>193</v>
      </c>
      <c r="L1441" s="57" t="s">
        <v>158</v>
      </c>
      <c r="M1441" s="22">
        <v>1</v>
      </c>
      <c r="V1441" s="57" t="s">
        <v>194</v>
      </c>
      <c r="AW1441" s="22"/>
      <c r="AX1441" s="20" t="s">
        <v>23</v>
      </c>
      <c r="AY1441" s="20">
        <v>10</v>
      </c>
      <c r="AZ1441" s="20" t="s">
        <v>24</v>
      </c>
      <c r="BA1441" s="20">
        <v>90</v>
      </c>
      <c r="BD1441" s="14"/>
      <c r="BJ1441" t="s">
        <v>171</v>
      </c>
      <c r="BK1441" t="s">
        <v>166</v>
      </c>
      <c r="BN1441" s="36">
        <v>299</v>
      </c>
      <c r="BO1441" s="36">
        <v>299</v>
      </c>
      <c r="BP1441">
        <f t="shared" si="115"/>
        <v>408</v>
      </c>
      <c r="BR1441" s="38">
        <v>44733</v>
      </c>
      <c r="BS1441" s="20" t="s">
        <v>167</v>
      </c>
      <c r="BT1441" s="20" t="str">
        <f t="shared" si="114"/>
        <v>InCasa_COR22D1438</v>
      </c>
    </row>
    <row r="1442" spans="2:72" x14ac:dyDescent="0.25">
      <c r="B1442" s="20">
        <f t="shared" si="116"/>
        <v>1439</v>
      </c>
      <c r="C1442" s="22" t="str">
        <f t="shared" si="117"/>
        <v>In Casa #1439</v>
      </c>
      <c r="D1442" t="str">
        <f t="shared" si="118"/>
        <v>COR22D1439</v>
      </c>
      <c r="E1442" s="56" t="s">
        <v>207</v>
      </c>
      <c r="F1442" s="20">
        <v>1000</v>
      </c>
      <c r="G1442" s="63" t="s">
        <v>201</v>
      </c>
      <c r="H1442" s="23" t="s">
        <v>157</v>
      </c>
      <c r="J1442" s="57" t="s">
        <v>192</v>
      </c>
      <c r="K1442" s="22" t="s">
        <v>193</v>
      </c>
      <c r="L1442" s="57" t="s">
        <v>158</v>
      </c>
      <c r="M1442" s="22">
        <v>1</v>
      </c>
      <c r="V1442" s="57" t="s">
        <v>194</v>
      </c>
      <c r="AW1442" s="22"/>
      <c r="AX1442" s="20" t="s">
        <v>23</v>
      </c>
      <c r="AY1442" s="20">
        <v>10</v>
      </c>
      <c r="AZ1442" s="20" t="s">
        <v>24</v>
      </c>
      <c r="BA1442" s="20">
        <v>90</v>
      </c>
      <c r="BD1442" s="14"/>
      <c r="BJ1442" t="s">
        <v>171</v>
      </c>
      <c r="BK1442" t="s">
        <v>166</v>
      </c>
      <c r="BN1442" s="36">
        <v>299</v>
      </c>
      <c r="BO1442" s="36">
        <v>299</v>
      </c>
      <c r="BP1442">
        <f t="shared" si="115"/>
        <v>408</v>
      </c>
      <c r="BR1442" s="38">
        <v>44733</v>
      </c>
      <c r="BS1442" s="20" t="s">
        <v>167</v>
      </c>
      <c r="BT1442" s="20" t="str">
        <f t="shared" si="114"/>
        <v>InCasa_COR22D1439</v>
      </c>
    </row>
    <row r="1443" spans="2:72" x14ac:dyDescent="0.25">
      <c r="B1443" s="20">
        <f t="shared" si="116"/>
        <v>1440</v>
      </c>
      <c r="C1443" s="22" t="str">
        <f t="shared" si="117"/>
        <v>In Casa #1440</v>
      </c>
      <c r="D1443" t="str">
        <f t="shared" si="118"/>
        <v>COR22D1440</v>
      </c>
      <c r="E1443" s="56" t="s">
        <v>207</v>
      </c>
      <c r="F1443" s="20">
        <v>1000</v>
      </c>
      <c r="G1443" s="63" t="s">
        <v>201</v>
      </c>
      <c r="H1443" s="23" t="s">
        <v>157</v>
      </c>
      <c r="J1443" s="57" t="s">
        <v>192</v>
      </c>
      <c r="K1443" s="22" t="s">
        <v>193</v>
      </c>
      <c r="L1443" s="57" t="s">
        <v>158</v>
      </c>
      <c r="M1443" s="22">
        <v>1</v>
      </c>
      <c r="V1443" s="57" t="s">
        <v>194</v>
      </c>
      <c r="AW1443" s="22"/>
      <c r="AX1443" s="20" t="s">
        <v>23</v>
      </c>
      <c r="AY1443" s="20">
        <v>10</v>
      </c>
      <c r="AZ1443" s="20" t="s">
        <v>24</v>
      </c>
      <c r="BA1443" s="20">
        <v>90</v>
      </c>
      <c r="BD1443" s="14"/>
      <c r="BJ1443" t="s">
        <v>171</v>
      </c>
      <c r="BK1443" t="s">
        <v>166</v>
      </c>
      <c r="BN1443" s="36">
        <v>299</v>
      </c>
      <c r="BO1443" s="36">
        <v>299</v>
      </c>
      <c r="BP1443">
        <f t="shared" si="115"/>
        <v>408</v>
      </c>
      <c r="BR1443" s="38">
        <v>44733</v>
      </c>
      <c r="BS1443" s="20" t="s">
        <v>167</v>
      </c>
      <c r="BT1443" s="20" t="str">
        <f t="shared" si="114"/>
        <v>InCasa_COR22D1440</v>
      </c>
    </row>
    <row r="1444" spans="2:72" x14ac:dyDescent="0.25">
      <c r="B1444" s="20">
        <f t="shared" si="116"/>
        <v>1441</v>
      </c>
      <c r="C1444" s="22" t="str">
        <f t="shared" si="117"/>
        <v>In Casa #1441</v>
      </c>
      <c r="D1444" t="str">
        <f t="shared" si="118"/>
        <v>COR22D1441</v>
      </c>
      <c r="E1444" s="56" t="s">
        <v>207</v>
      </c>
      <c r="F1444" s="20">
        <v>1000</v>
      </c>
      <c r="G1444" s="63" t="s">
        <v>201</v>
      </c>
      <c r="H1444" s="23" t="s">
        <v>157</v>
      </c>
      <c r="J1444" s="57" t="s">
        <v>192</v>
      </c>
      <c r="K1444" s="22" t="s">
        <v>193</v>
      </c>
      <c r="L1444" s="57" t="s">
        <v>158</v>
      </c>
      <c r="M1444" s="22">
        <v>1</v>
      </c>
      <c r="V1444" s="57" t="s">
        <v>194</v>
      </c>
      <c r="AW1444" s="22"/>
      <c r="AX1444" s="20" t="s">
        <v>23</v>
      </c>
      <c r="AY1444" s="20">
        <v>10</v>
      </c>
      <c r="AZ1444" s="20" t="s">
        <v>24</v>
      </c>
      <c r="BA1444" s="20">
        <v>90</v>
      </c>
      <c r="BD1444" s="14"/>
      <c r="BJ1444" t="s">
        <v>171</v>
      </c>
      <c r="BK1444" t="s">
        <v>166</v>
      </c>
      <c r="BN1444" s="36">
        <v>299</v>
      </c>
      <c r="BO1444" s="36">
        <v>299</v>
      </c>
      <c r="BP1444">
        <f t="shared" si="115"/>
        <v>408</v>
      </c>
      <c r="BR1444" s="38">
        <v>44733</v>
      </c>
      <c r="BS1444" s="20" t="s">
        <v>167</v>
      </c>
      <c r="BT1444" s="20" t="str">
        <f t="shared" si="114"/>
        <v>InCasa_COR22D1441</v>
      </c>
    </row>
    <row r="1445" spans="2:72" x14ac:dyDescent="0.25">
      <c r="B1445" s="20">
        <f t="shared" si="116"/>
        <v>1442</v>
      </c>
      <c r="C1445" s="22" t="str">
        <f t="shared" si="117"/>
        <v>In Casa #1442</v>
      </c>
      <c r="D1445" t="str">
        <f t="shared" si="118"/>
        <v>COR22D1442</v>
      </c>
      <c r="E1445" s="56" t="s">
        <v>207</v>
      </c>
      <c r="F1445" s="20">
        <v>1000</v>
      </c>
      <c r="G1445" s="63" t="s">
        <v>201</v>
      </c>
      <c r="H1445" s="23" t="s">
        <v>157</v>
      </c>
      <c r="J1445" s="57" t="s">
        <v>192</v>
      </c>
      <c r="K1445" s="22" t="s">
        <v>193</v>
      </c>
      <c r="L1445" s="57" t="s">
        <v>158</v>
      </c>
      <c r="M1445" s="22">
        <v>1</v>
      </c>
      <c r="V1445" s="57" t="s">
        <v>194</v>
      </c>
      <c r="AW1445" s="22"/>
      <c r="AX1445" s="20" t="s">
        <v>23</v>
      </c>
      <c r="AY1445" s="20">
        <v>10</v>
      </c>
      <c r="AZ1445" s="20" t="s">
        <v>24</v>
      </c>
      <c r="BA1445" s="20">
        <v>90</v>
      </c>
      <c r="BD1445" s="14"/>
      <c r="BJ1445" t="s">
        <v>171</v>
      </c>
      <c r="BK1445" t="s">
        <v>166</v>
      </c>
      <c r="BN1445" s="36">
        <v>299</v>
      </c>
      <c r="BO1445" s="36">
        <v>299</v>
      </c>
      <c r="BP1445">
        <f t="shared" si="115"/>
        <v>408</v>
      </c>
      <c r="BR1445" s="38">
        <v>44733</v>
      </c>
      <c r="BS1445" s="20" t="s">
        <v>167</v>
      </c>
      <c r="BT1445" s="20" t="str">
        <f t="shared" si="114"/>
        <v>InCasa_COR22D1442</v>
      </c>
    </row>
    <row r="1446" spans="2:72" x14ac:dyDescent="0.25">
      <c r="B1446" s="20">
        <f t="shared" si="116"/>
        <v>1443</v>
      </c>
      <c r="C1446" s="22" t="str">
        <f t="shared" si="117"/>
        <v>In Casa #1443</v>
      </c>
      <c r="D1446" t="str">
        <f t="shared" si="118"/>
        <v>COR22D1443</v>
      </c>
      <c r="E1446" s="56" t="s">
        <v>207</v>
      </c>
      <c r="F1446" s="20">
        <v>1000</v>
      </c>
      <c r="G1446" s="63" t="s">
        <v>201</v>
      </c>
      <c r="H1446" s="23" t="s">
        <v>157</v>
      </c>
      <c r="J1446" s="57" t="s">
        <v>192</v>
      </c>
      <c r="K1446" s="22" t="s">
        <v>193</v>
      </c>
      <c r="L1446" s="57" t="s">
        <v>158</v>
      </c>
      <c r="M1446" s="22">
        <v>1</v>
      </c>
      <c r="V1446" s="57" t="s">
        <v>194</v>
      </c>
      <c r="AW1446" s="22"/>
      <c r="AX1446" s="20" t="s">
        <v>23</v>
      </c>
      <c r="AY1446" s="20">
        <v>10</v>
      </c>
      <c r="AZ1446" s="20" t="s">
        <v>24</v>
      </c>
      <c r="BA1446" s="20">
        <v>90</v>
      </c>
      <c r="BD1446" s="14"/>
      <c r="BJ1446" t="s">
        <v>171</v>
      </c>
      <c r="BK1446" t="s">
        <v>166</v>
      </c>
      <c r="BN1446" s="36">
        <v>299</v>
      </c>
      <c r="BO1446" s="36">
        <v>299</v>
      </c>
      <c r="BP1446">
        <f t="shared" si="115"/>
        <v>408</v>
      </c>
      <c r="BR1446" s="38">
        <v>44733</v>
      </c>
      <c r="BS1446" s="20" t="s">
        <v>167</v>
      </c>
      <c r="BT1446" s="20" t="str">
        <f t="shared" si="114"/>
        <v>InCasa_COR22D1443</v>
      </c>
    </row>
    <row r="1447" spans="2:72" x14ac:dyDescent="0.25">
      <c r="B1447" s="20">
        <f t="shared" si="116"/>
        <v>1444</v>
      </c>
      <c r="C1447" s="22" t="str">
        <f t="shared" si="117"/>
        <v>In Casa #1444</v>
      </c>
      <c r="D1447" t="str">
        <f t="shared" si="118"/>
        <v>COR22D1444</v>
      </c>
      <c r="E1447" s="56" t="s">
        <v>207</v>
      </c>
      <c r="F1447" s="20">
        <v>1000</v>
      </c>
      <c r="G1447" s="63" t="s">
        <v>201</v>
      </c>
      <c r="H1447" s="23" t="s">
        <v>157</v>
      </c>
      <c r="J1447" s="57" t="s">
        <v>192</v>
      </c>
      <c r="K1447" s="22" t="s">
        <v>193</v>
      </c>
      <c r="L1447" s="57" t="s">
        <v>158</v>
      </c>
      <c r="M1447" s="22">
        <v>1</v>
      </c>
      <c r="V1447" s="57" t="s">
        <v>194</v>
      </c>
      <c r="AW1447" s="22"/>
      <c r="AX1447" s="20" t="s">
        <v>23</v>
      </c>
      <c r="AY1447" s="20">
        <v>10</v>
      </c>
      <c r="AZ1447" s="20" t="s">
        <v>24</v>
      </c>
      <c r="BA1447" s="20">
        <v>90</v>
      </c>
      <c r="BD1447" s="14"/>
      <c r="BJ1447" t="s">
        <v>171</v>
      </c>
      <c r="BK1447" t="s">
        <v>166</v>
      </c>
      <c r="BN1447" s="36">
        <v>299</v>
      </c>
      <c r="BO1447" s="36">
        <v>299</v>
      </c>
      <c r="BP1447">
        <f t="shared" si="115"/>
        <v>408</v>
      </c>
      <c r="BR1447" s="38">
        <v>44733</v>
      </c>
      <c r="BS1447" s="20" t="s">
        <v>167</v>
      </c>
      <c r="BT1447" s="20" t="str">
        <f t="shared" si="114"/>
        <v>InCasa_COR22D1444</v>
      </c>
    </row>
    <row r="1448" spans="2:72" x14ac:dyDescent="0.25">
      <c r="B1448" s="20">
        <f t="shared" si="116"/>
        <v>1445</v>
      </c>
      <c r="C1448" s="22" t="str">
        <f t="shared" si="117"/>
        <v>In Casa #1445</v>
      </c>
      <c r="D1448" t="str">
        <f t="shared" si="118"/>
        <v>COR22D1445</v>
      </c>
      <c r="E1448" s="56" t="s">
        <v>207</v>
      </c>
      <c r="F1448" s="20">
        <v>1000</v>
      </c>
      <c r="G1448" s="63" t="s">
        <v>201</v>
      </c>
      <c r="H1448" s="23" t="s">
        <v>157</v>
      </c>
      <c r="J1448" s="57" t="s">
        <v>192</v>
      </c>
      <c r="K1448" s="22" t="s">
        <v>193</v>
      </c>
      <c r="L1448" s="57" t="s">
        <v>158</v>
      </c>
      <c r="M1448" s="22">
        <v>1</v>
      </c>
      <c r="V1448" s="57" t="s">
        <v>194</v>
      </c>
      <c r="AW1448" s="22"/>
      <c r="AX1448" s="20" t="s">
        <v>23</v>
      </c>
      <c r="AY1448" s="20">
        <v>10</v>
      </c>
      <c r="AZ1448" s="20" t="s">
        <v>24</v>
      </c>
      <c r="BA1448" s="20">
        <v>90</v>
      </c>
      <c r="BD1448" s="14"/>
      <c r="BJ1448" t="s">
        <v>171</v>
      </c>
      <c r="BK1448" t="s">
        <v>166</v>
      </c>
      <c r="BN1448" s="36">
        <v>299</v>
      </c>
      <c r="BO1448" s="36">
        <v>299</v>
      </c>
      <c r="BP1448">
        <f t="shared" si="115"/>
        <v>408</v>
      </c>
      <c r="BR1448" s="38">
        <v>44733</v>
      </c>
      <c r="BS1448" s="20" t="s">
        <v>167</v>
      </c>
      <c r="BT1448" s="20" t="str">
        <f t="shared" si="114"/>
        <v>InCasa_COR22D1445</v>
      </c>
    </row>
    <row r="1449" spans="2:72" x14ac:dyDescent="0.25">
      <c r="B1449" s="20">
        <f t="shared" si="116"/>
        <v>1446</v>
      </c>
      <c r="C1449" s="22" t="str">
        <f t="shared" si="117"/>
        <v>In Casa #1446</v>
      </c>
      <c r="D1449" t="str">
        <f t="shared" si="118"/>
        <v>COR22D1446</v>
      </c>
      <c r="E1449" s="56" t="s">
        <v>207</v>
      </c>
      <c r="F1449" s="20">
        <v>1000</v>
      </c>
      <c r="G1449" s="63" t="s">
        <v>201</v>
      </c>
      <c r="H1449" s="23" t="s">
        <v>157</v>
      </c>
      <c r="J1449" s="57" t="s">
        <v>192</v>
      </c>
      <c r="K1449" s="22" t="s">
        <v>193</v>
      </c>
      <c r="L1449" s="57" t="s">
        <v>158</v>
      </c>
      <c r="M1449" s="22">
        <v>1</v>
      </c>
      <c r="V1449" s="57" t="s">
        <v>194</v>
      </c>
      <c r="AW1449" s="22"/>
      <c r="AX1449" s="20" t="s">
        <v>23</v>
      </c>
      <c r="AY1449" s="20">
        <v>10</v>
      </c>
      <c r="AZ1449" s="20" t="s">
        <v>24</v>
      </c>
      <c r="BA1449" s="20">
        <v>90</v>
      </c>
      <c r="BD1449" s="14"/>
      <c r="BJ1449" t="s">
        <v>171</v>
      </c>
      <c r="BK1449" t="s">
        <v>166</v>
      </c>
      <c r="BN1449" s="36">
        <v>299</v>
      </c>
      <c r="BO1449" s="36">
        <v>299</v>
      </c>
      <c r="BP1449">
        <f t="shared" si="115"/>
        <v>408</v>
      </c>
      <c r="BR1449" s="38">
        <v>44733</v>
      </c>
      <c r="BS1449" s="20" t="s">
        <v>167</v>
      </c>
      <c r="BT1449" s="20" t="str">
        <f t="shared" si="114"/>
        <v>InCasa_COR22D1446</v>
      </c>
    </row>
    <row r="1450" spans="2:72" x14ac:dyDescent="0.25">
      <c r="B1450" s="20">
        <f t="shared" si="116"/>
        <v>1447</v>
      </c>
      <c r="C1450" s="22" t="str">
        <f t="shared" si="117"/>
        <v>In Casa #1447</v>
      </c>
      <c r="D1450" t="str">
        <f t="shared" si="118"/>
        <v>COR22D1447</v>
      </c>
      <c r="E1450" s="56" t="s">
        <v>207</v>
      </c>
      <c r="F1450" s="20">
        <v>1000</v>
      </c>
      <c r="G1450" s="63" t="s">
        <v>201</v>
      </c>
      <c r="H1450" s="23" t="s">
        <v>157</v>
      </c>
      <c r="J1450" s="57" t="s">
        <v>192</v>
      </c>
      <c r="K1450" s="22" t="s">
        <v>193</v>
      </c>
      <c r="L1450" s="57" t="s">
        <v>158</v>
      </c>
      <c r="M1450" s="22">
        <v>1</v>
      </c>
      <c r="V1450" s="57" t="s">
        <v>194</v>
      </c>
      <c r="AW1450" s="22"/>
      <c r="AX1450" s="20" t="s">
        <v>23</v>
      </c>
      <c r="AY1450" s="20">
        <v>10</v>
      </c>
      <c r="AZ1450" s="20" t="s">
        <v>24</v>
      </c>
      <c r="BA1450" s="20">
        <v>90</v>
      </c>
      <c r="BD1450" s="14"/>
      <c r="BJ1450" t="s">
        <v>171</v>
      </c>
      <c r="BK1450" t="s">
        <v>166</v>
      </c>
      <c r="BN1450" s="36">
        <v>299</v>
      </c>
      <c r="BO1450" s="36">
        <v>299</v>
      </c>
      <c r="BP1450">
        <f t="shared" si="115"/>
        <v>408</v>
      </c>
      <c r="BR1450" s="38">
        <v>44733</v>
      </c>
      <c r="BS1450" s="20" t="s">
        <v>167</v>
      </c>
      <c r="BT1450" s="20" t="str">
        <f t="shared" si="114"/>
        <v>InCasa_COR22D1447</v>
      </c>
    </row>
    <row r="1451" spans="2:72" x14ac:dyDescent="0.25">
      <c r="B1451" s="20">
        <f t="shared" si="116"/>
        <v>1448</v>
      </c>
      <c r="C1451" s="22" t="str">
        <f t="shared" si="117"/>
        <v>In Casa #1448</v>
      </c>
      <c r="D1451" t="str">
        <f t="shared" si="118"/>
        <v>COR22D1448</v>
      </c>
      <c r="E1451" s="56" t="s">
        <v>207</v>
      </c>
      <c r="F1451" s="20">
        <v>1000</v>
      </c>
      <c r="G1451" s="63" t="s">
        <v>201</v>
      </c>
      <c r="H1451" s="23" t="s">
        <v>157</v>
      </c>
      <c r="J1451" s="57" t="s">
        <v>192</v>
      </c>
      <c r="K1451" s="22" t="s">
        <v>193</v>
      </c>
      <c r="L1451" s="57" t="s">
        <v>158</v>
      </c>
      <c r="M1451" s="22">
        <v>1</v>
      </c>
      <c r="V1451" s="57" t="s">
        <v>194</v>
      </c>
      <c r="AW1451" s="22"/>
      <c r="AX1451" s="20" t="s">
        <v>23</v>
      </c>
      <c r="AY1451" s="20">
        <v>10</v>
      </c>
      <c r="AZ1451" s="20" t="s">
        <v>24</v>
      </c>
      <c r="BA1451" s="20">
        <v>90</v>
      </c>
      <c r="BD1451" s="14"/>
      <c r="BJ1451" t="s">
        <v>171</v>
      </c>
      <c r="BK1451" t="s">
        <v>166</v>
      </c>
      <c r="BN1451" s="36">
        <v>299</v>
      </c>
      <c r="BO1451" s="36">
        <v>299</v>
      </c>
      <c r="BP1451">
        <f t="shared" si="115"/>
        <v>408</v>
      </c>
      <c r="BR1451" s="38">
        <v>44733</v>
      </c>
      <c r="BS1451" s="20" t="s">
        <v>167</v>
      </c>
      <c r="BT1451" s="20" t="str">
        <f t="shared" si="114"/>
        <v>InCasa_COR22D1448</v>
      </c>
    </row>
    <row r="1452" spans="2:72" x14ac:dyDescent="0.25">
      <c r="B1452" s="20">
        <f t="shared" si="116"/>
        <v>1449</v>
      </c>
      <c r="C1452" s="22" t="str">
        <f t="shared" si="117"/>
        <v>In Casa #1449</v>
      </c>
      <c r="D1452" t="str">
        <f t="shared" si="118"/>
        <v>COR22D1449</v>
      </c>
      <c r="E1452" s="56" t="s">
        <v>207</v>
      </c>
      <c r="F1452" s="20">
        <v>1000</v>
      </c>
      <c r="G1452" s="63" t="s">
        <v>201</v>
      </c>
      <c r="H1452" s="23" t="s">
        <v>157</v>
      </c>
      <c r="J1452" s="57" t="s">
        <v>192</v>
      </c>
      <c r="K1452" s="22" t="s">
        <v>193</v>
      </c>
      <c r="L1452" s="57" t="s">
        <v>158</v>
      </c>
      <c r="M1452" s="22">
        <v>1</v>
      </c>
      <c r="V1452" s="57" t="s">
        <v>194</v>
      </c>
      <c r="AW1452" s="22"/>
      <c r="AX1452" s="20" t="s">
        <v>23</v>
      </c>
      <c r="AY1452" s="20">
        <v>10</v>
      </c>
      <c r="AZ1452" s="20" t="s">
        <v>24</v>
      </c>
      <c r="BA1452" s="20">
        <v>90</v>
      </c>
      <c r="BD1452" s="14"/>
      <c r="BJ1452" t="s">
        <v>171</v>
      </c>
      <c r="BK1452" t="s">
        <v>166</v>
      </c>
      <c r="BN1452" s="36">
        <v>299</v>
      </c>
      <c r="BO1452" s="36">
        <v>299</v>
      </c>
      <c r="BP1452">
        <f t="shared" si="115"/>
        <v>408</v>
      </c>
      <c r="BR1452" s="38">
        <v>44733</v>
      </c>
      <c r="BS1452" s="20" t="s">
        <v>167</v>
      </c>
      <c r="BT1452" s="20" t="str">
        <f t="shared" si="114"/>
        <v>InCasa_COR22D1449</v>
      </c>
    </row>
    <row r="1453" spans="2:72" x14ac:dyDescent="0.25">
      <c r="B1453" s="20">
        <f t="shared" si="116"/>
        <v>1450</v>
      </c>
      <c r="C1453" s="22" t="str">
        <f t="shared" si="117"/>
        <v>In Casa #1450</v>
      </c>
      <c r="D1453" t="str">
        <f t="shared" si="118"/>
        <v>COR22D1450</v>
      </c>
      <c r="E1453" s="56" t="s">
        <v>207</v>
      </c>
      <c r="F1453" s="20">
        <v>1000</v>
      </c>
      <c r="G1453" s="63" t="s">
        <v>201</v>
      </c>
      <c r="H1453" s="23" t="s">
        <v>157</v>
      </c>
      <c r="J1453" s="57" t="s">
        <v>192</v>
      </c>
      <c r="K1453" s="22" t="s">
        <v>193</v>
      </c>
      <c r="L1453" s="57" t="s">
        <v>158</v>
      </c>
      <c r="M1453" s="22">
        <v>1</v>
      </c>
      <c r="V1453" s="57" t="s">
        <v>194</v>
      </c>
      <c r="AW1453" s="22"/>
      <c r="AX1453" s="20" t="s">
        <v>23</v>
      </c>
      <c r="AY1453" s="20">
        <v>10</v>
      </c>
      <c r="AZ1453" s="20" t="s">
        <v>24</v>
      </c>
      <c r="BA1453" s="20">
        <v>90</v>
      </c>
      <c r="BD1453" s="14"/>
      <c r="BJ1453" t="s">
        <v>171</v>
      </c>
      <c r="BK1453" t="s">
        <v>166</v>
      </c>
      <c r="BN1453" s="36">
        <v>299</v>
      </c>
      <c r="BO1453" s="36">
        <v>299</v>
      </c>
      <c r="BP1453">
        <f t="shared" si="115"/>
        <v>408</v>
      </c>
      <c r="BR1453" s="38">
        <v>44733</v>
      </c>
      <c r="BS1453" s="20" t="s">
        <v>167</v>
      </c>
      <c r="BT1453" s="20" t="str">
        <f t="shared" si="114"/>
        <v>InCasa_COR22D1450</v>
      </c>
    </row>
    <row r="1454" spans="2:72" x14ac:dyDescent="0.25">
      <c r="B1454" s="20">
        <f t="shared" si="116"/>
        <v>1451</v>
      </c>
      <c r="C1454" s="22" t="str">
        <f t="shared" si="117"/>
        <v>In Casa #1451</v>
      </c>
      <c r="D1454" t="str">
        <f t="shared" si="118"/>
        <v>COR22D1451</v>
      </c>
      <c r="E1454" s="56" t="s">
        <v>207</v>
      </c>
      <c r="F1454" s="20">
        <v>1000</v>
      </c>
      <c r="G1454" s="63" t="s">
        <v>201</v>
      </c>
      <c r="H1454" s="23" t="s">
        <v>157</v>
      </c>
      <c r="J1454" s="57" t="s">
        <v>192</v>
      </c>
      <c r="K1454" s="22" t="s">
        <v>193</v>
      </c>
      <c r="L1454" s="57" t="s">
        <v>158</v>
      </c>
      <c r="M1454" s="22">
        <v>1</v>
      </c>
      <c r="V1454" s="57" t="s">
        <v>194</v>
      </c>
      <c r="AW1454" s="22"/>
      <c r="AX1454" s="20" t="s">
        <v>23</v>
      </c>
      <c r="AY1454" s="20">
        <v>10</v>
      </c>
      <c r="AZ1454" s="20" t="s">
        <v>24</v>
      </c>
      <c r="BA1454" s="20">
        <v>90</v>
      </c>
      <c r="BD1454" s="14"/>
      <c r="BJ1454" t="s">
        <v>171</v>
      </c>
      <c r="BK1454" t="s">
        <v>166</v>
      </c>
      <c r="BN1454" s="36">
        <v>299</v>
      </c>
      <c r="BO1454" s="36">
        <v>299</v>
      </c>
      <c r="BP1454">
        <f t="shared" si="115"/>
        <v>408</v>
      </c>
      <c r="BR1454" s="38">
        <v>44733</v>
      </c>
      <c r="BS1454" s="20" t="s">
        <v>167</v>
      </c>
      <c r="BT1454" s="20" t="str">
        <f t="shared" si="114"/>
        <v>InCasa_COR22D1451</v>
      </c>
    </row>
    <row r="1455" spans="2:72" x14ac:dyDescent="0.25">
      <c r="B1455" s="20">
        <f t="shared" si="116"/>
        <v>1452</v>
      </c>
      <c r="C1455" s="22" t="str">
        <f t="shared" si="117"/>
        <v>In Casa #1452</v>
      </c>
      <c r="D1455" t="str">
        <f t="shared" si="118"/>
        <v>COR22D1452</v>
      </c>
      <c r="E1455" s="56" t="s">
        <v>207</v>
      </c>
      <c r="F1455" s="20">
        <v>1000</v>
      </c>
      <c r="G1455" s="63" t="s">
        <v>201</v>
      </c>
      <c r="H1455" s="23" t="s">
        <v>157</v>
      </c>
      <c r="J1455" s="57" t="s">
        <v>192</v>
      </c>
      <c r="K1455" s="22" t="s">
        <v>193</v>
      </c>
      <c r="L1455" s="57" t="s">
        <v>158</v>
      </c>
      <c r="M1455" s="22">
        <v>1</v>
      </c>
      <c r="V1455" s="57" t="s">
        <v>194</v>
      </c>
      <c r="AW1455" s="22"/>
      <c r="AX1455" s="20" t="s">
        <v>23</v>
      </c>
      <c r="AY1455" s="20">
        <v>10</v>
      </c>
      <c r="AZ1455" s="20" t="s">
        <v>24</v>
      </c>
      <c r="BA1455" s="20">
        <v>90</v>
      </c>
      <c r="BD1455" s="14"/>
      <c r="BJ1455" t="s">
        <v>171</v>
      </c>
      <c r="BK1455" t="s">
        <v>166</v>
      </c>
      <c r="BN1455" s="36">
        <v>299</v>
      </c>
      <c r="BO1455" s="36">
        <v>299</v>
      </c>
      <c r="BP1455">
        <f t="shared" si="115"/>
        <v>408</v>
      </c>
      <c r="BR1455" s="38">
        <v>44733</v>
      </c>
      <c r="BS1455" s="20" t="s">
        <v>167</v>
      </c>
      <c r="BT1455" s="20" t="str">
        <f t="shared" si="114"/>
        <v>InCasa_COR22D1452</v>
      </c>
    </row>
    <row r="1456" spans="2:72" x14ac:dyDescent="0.25">
      <c r="B1456" s="20">
        <f t="shared" si="116"/>
        <v>1453</v>
      </c>
      <c r="C1456" s="22" t="str">
        <f t="shared" si="117"/>
        <v>In Casa #1453</v>
      </c>
      <c r="D1456" t="str">
        <f t="shared" si="118"/>
        <v>COR22D1453</v>
      </c>
      <c r="E1456" s="56" t="s">
        <v>207</v>
      </c>
      <c r="F1456" s="20">
        <v>1000</v>
      </c>
      <c r="G1456" s="63" t="s">
        <v>201</v>
      </c>
      <c r="H1456" s="23" t="s">
        <v>157</v>
      </c>
      <c r="J1456" s="57" t="s">
        <v>192</v>
      </c>
      <c r="K1456" s="22" t="s">
        <v>193</v>
      </c>
      <c r="L1456" s="57" t="s">
        <v>158</v>
      </c>
      <c r="M1456" s="22">
        <v>1</v>
      </c>
      <c r="V1456" s="57" t="s">
        <v>194</v>
      </c>
      <c r="AW1456" s="22"/>
      <c r="AX1456" s="20" t="s">
        <v>23</v>
      </c>
      <c r="AY1456" s="20">
        <v>10</v>
      </c>
      <c r="AZ1456" s="20" t="s">
        <v>24</v>
      </c>
      <c r="BA1456" s="20">
        <v>90</v>
      </c>
      <c r="BD1456" s="14"/>
      <c r="BJ1456" t="s">
        <v>171</v>
      </c>
      <c r="BK1456" t="s">
        <v>166</v>
      </c>
      <c r="BN1456" s="36">
        <v>299</v>
      </c>
      <c r="BO1456" s="36">
        <v>299</v>
      </c>
      <c r="BP1456">
        <f t="shared" si="115"/>
        <v>408</v>
      </c>
      <c r="BR1456" s="38">
        <v>44733</v>
      </c>
      <c r="BS1456" s="20" t="s">
        <v>167</v>
      </c>
      <c r="BT1456" s="20" t="str">
        <f t="shared" si="114"/>
        <v>InCasa_COR22D1453</v>
      </c>
    </row>
    <row r="1457" spans="2:72" x14ac:dyDescent="0.25">
      <c r="B1457" s="20">
        <f t="shared" si="116"/>
        <v>1454</v>
      </c>
      <c r="C1457" s="22" t="str">
        <f t="shared" si="117"/>
        <v>In Casa #1454</v>
      </c>
      <c r="D1457" t="str">
        <f t="shared" si="118"/>
        <v>COR22D1454</v>
      </c>
      <c r="E1457" s="56" t="s">
        <v>207</v>
      </c>
      <c r="F1457" s="20">
        <v>1000</v>
      </c>
      <c r="G1457" s="63" t="s">
        <v>201</v>
      </c>
      <c r="H1457" s="23" t="s">
        <v>157</v>
      </c>
      <c r="J1457" s="57" t="s">
        <v>192</v>
      </c>
      <c r="K1457" s="22" t="s">
        <v>193</v>
      </c>
      <c r="L1457" s="57" t="s">
        <v>158</v>
      </c>
      <c r="M1457" s="22">
        <v>1</v>
      </c>
      <c r="V1457" s="57" t="s">
        <v>194</v>
      </c>
      <c r="AW1457" s="22"/>
      <c r="AX1457" s="20" t="s">
        <v>23</v>
      </c>
      <c r="AY1457" s="20">
        <v>10</v>
      </c>
      <c r="AZ1457" s="20" t="s">
        <v>24</v>
      </c>
      <c r="BA1457" s="20">
        <v>90</v>
      </c>
      <c r="BD1457" s="14"/>
      <c r="BJ1457" t="s">
        <v>171</v>
      </c>
      <c r="BK1457" t="s">
        <v>166</v>
      </c>
      <c r="BN1457" s="36">
        <v>299</v>
      </c>
      <c r="BO1457" s="36">
        <v>299</v>
      </c>
      <c r="BP1457">
        <f t="shared" si="115"/>
        <v>408</v>
      </c>
      <c r="BR1457" s="38">
        <v>44733</v>
      </c>
      <c r="BS1457" s="20" t="s">
        <v>167</v>
      </c>
      <c r="BT1457" s="20" t="str">
        <f t="shared" si="114"/>
        <v>InCasa_COR22D1454</v>
      </c>
    </row>
    <row r="1458" spans="2:72" x14ac:dyDescent="0.25">
      <c r="B1458" s="20">
        <f t="shared" si="116"/>
        <v>1455</v>
      </c>
      <c r="C1458" s="22" t="str">
        <f t="shared" si="117"/>
        <v>In Casa #1455</v>
      </c>
      <c r="D1458" t="str">
        <f t="shared" si="118"/>
        <v>COR22D1455</v>
      </c>
      <c r="E1458" s="56" t="s">
        <v>207</v>
      </c>
      <c r="F1458" s="20">
        <v>1000</v>
      </c>
      <c r="G1458" s="63" t="s">
        <v>201</v>
      </c>
      <c r="H1458" s="23" t="s">
        <v>157</v>
      </c>
      <c r="J1458" s="57" t="s">
        <v>192</v>
      </c>
      <c r="K1458" s="22" t="s">
        <v>193</v>
      </c>
      <c r="L1458" s="57" t="s">
        <v>158</v>
      </c>
      <c r="M1458" s="22">
        <v>1</v>
      </c>
      <c r="V1458" s="57" t="s">
        <v>194</v>
      </c>
      <c r="AW1458" s="22"/>
      <c r="AX1458" s="20" t="s">
        <v>23</v>
      </c>
      <c r="AY1458" s="20">
        <v>10</v>
      </c>
      <c r="AZ1458" s="20" t="s">
        <v>24</v>
      </c>
      <c r="BA1458" s="20">
        <v>90</v>
      </c>
      <c r="BD1458" s="14"/>
      <c r="BJ1458" t="s">
        <v>171</v>
      </c>
      <c r="BK1458" t="s">
        <v>166</v>
      </c>
      <c r="BN1458" s="36">
        <v>299</v>
      </c>
      <c r="BO1458" s="36">
        <v>299</v>
      </c>
      <c r="BP1458">
        <f t="shared" si="115"/>
        <v>408</v>
      </c>
      <c r="BR1458" s="38">
        <v>44733</v>
      </c>
      <c r="BS1458" s="20" t="s">
        <v>167</v>
      </c>
      <c r="BT1458" s="20" t="str">
        <f t="shared" si="114"/>
        <v>InCasa_COR22D1455</v>
      </c>
    </row>
    <row r="1459" spans="2:72" x14ac:dyDescent="0.25">
      <c r="B1459" s="20">
        <f t="shared" si="116"/>
        <v>1456</v>
      </c>
      <c r="C1459" s="22" t="str">
        <f t="shared" si="117"/>
        <v>In Casa #1456</v>
      </c>
      <c r="D1459" t="str">
        <f t="shared" si="118"/>
        <v>COR22D1456</v>
      </c>
      <c r="E1459" s="56" t="s">
        <v>207</v>
      </c>
      <c r="F1459" s="20">
        <v>1000</v>
      </c>
      <c r="G1459" s="63" t="s">
        <v>201</v>
      </c>
      <c r="H1459" s="23" t="s">
        <v>157</v>
      </c>
      <c r="J1459" s="57" t="s">
        <v>192</v>
      </c>
      <c r="K1459" s="22" t="s">
        <v>193</v>
      </c>
      <c r="L1459" s="57" t="s">
        <v>158</v>
      </c>
      <c r="M1459" s="22">
        <v>1</v>
      </c>
      <c r="V1459" s="57" t="s">
        <v>194</v>
      </c>
      <c r="AW1459" s="22"/>
      <c r="AX1459" s="20" t="s">
        <v>23</v>
      </c>
      <c r="AY1459" s="20">
        <v>10</v>
      </c>
      <c r="AZ1459" s="20" t="s">
        <v>24</v>
      </c>
      <c r="BA1459" s="20">
        <v>90</v>
      </c>
      <c r="BD1459" s="14"/>
      <c r="BJ1459" t="s">
        <v>171</v>
      </c>
      <c r="BK1459" t="s">
        <v>166</v>
      </c>
      <c r="BN1459" s="36">
        <v>299</v>
      </c>
      <c r="BO1459" s="36">
        <v>299</v>
      </c>
      <c r="BP1459">
        <f t="shared" si="115"/>
        <v>408</v>
      </c>
      <c r="BR1459" s="38">
        <v>44733</v>
      </c>
      <c r="BS1459" s="20" t="s">
        <v>167</v>
      </c>
      <c r="BT1459" s="20" t="str">
        <f t="shared" si="114"/>
        <v>InCasa_COR22D1456</v>
      </c>
    </row>
    <row r="1460" spans="2:72" x14ac:dyDescent="0.25">
      <c r="B1460" s="20">
        <f t="shared" si="116"/>
        <v>1457</v>
      </c>
      <c r="C1460" s="22" t="str">
        <f t="shared" si="117"/>
        <v>In Casa #1457</v>
      </c>
      <c r="D1460" t="str">
        <f t="shared" si="118"/>
        <v>COR22D1457</v>
      </c>
      <c r="E1460" s="56" t="s">
        <v>207</v>
      </c>
      <c r="F1460" s="20">
        <v>1000</v>
      </c>
      <c r="G1460" s="63" t="s">
        <v>201</v>
      </c>
      <c r="H1460" s="23" t="s">
        <v>157</v>
      </c>
      <c r="J1460" s="57" t="s">
        <v>192</v>
      </c>
      <c r="K1460" s="22" t="s">
        <v>193</v>
      </c>
      <c r="L1460" s="57" t="s">
        <v>158</v>
      </c>
      <c r="M1460" s="22">
        <v>1</v>
      </c>
      <c r="V1460" s="57" t="s">
        <v>194</v>
      </c>
      <c r="AW1460" s="22"/>
      <c r="AX1460" s="20" t="s">
        <v>23</v>
      </c>
      <c r="AY1460" s="20">
        <v>10</v>
      </c>
      <c r="AZ1460" s="20" t="s">
        <v>24</v>
      </c>
      <c r="BA1460" s="20">
        <v>90</v>
      </c>
      <c r="BD1460" s="14"/>
      <c r="BJ1460" t="s">
        <v>171</v>
      </c>
      <c r="BK1460" t="s">
        <v>166</v>
      </c>
      <c r="BN1460" s="36">
        <v>299</v>
      </c>
      <c r="BO1460" s="36">
        <v>299</v>
      </c>
      <c r="BP1460">
        <f t="shared" si="115"/>
        <v>408</v>
      </c>
      <c r="BR1460" s="38">
        <v>44733</v>
      </c>
      <c r="BS1460" s="20" t="s">
        <v>167</v>
      </c>
      <c r="BT1460" s="20" t="str">
        <f t="shared" si="114"/>
        <v>InCasa_COR22D1457</v>
      </c>
    </row>
    <row r="1461" spans="2:72" x14ac:dyDescent="0.25">
      <c r="B1461" s="20">
        <f t="shared" si="116"/>
        <v>1458</v>
      </c>
      <c r="C1461" s="22" t="str">
        <f t="shared" si="117"/>
        <v>In Casa #1458</v>
      </c>
      <c r="D1461" t="str">
        <f t="shared" si="118"/>
        <v>COR22D1458</v>
      </c>
      <c r="E1461" s="56" t="s">
        <v>207</v>
      </c>
      <c r="F1461" s="20">
        <v>1000</v>
      </c>
      <c r="G1461" s="63" t="s">
        <v>201</v>
      </c>
      <c r="H1461" s="23" t="s">
        <v>157</v>
      </c>
      <c r="J1461" s="57" t="s">
        <v>192</v>
      </c>
      <c r="K1461" s="22" t="s">
        <v>193</v>
      </c>
      <c r="L1461" s="57" t="s">
        <v>158</v>
      </c>
      <c r="M1461" s="22">
        <v>1</v>
      </c>
      <c r="V1461" s="57" t="s">
        <v>194</v>
      </c>
      <c r="AW1461" s="22"/>
      <c r="AX1461" s="20" t="s">
        <v>23</v>
      </c>
      <c r="AY1461" s="20">
        <v>10</v>
      </c>
      <c r="AZ1461" s="20" t="s">
        <v>24</v>
      </c>
      <c r="BA1461" s="20">
        <v>90</v>
      </c>
      <c r="BD1461" s="14"/>
      <c r="BJ1461" t="s">
        <v>171</v>
      </c>
      <c r="BK1461" t="s">
        <v>166</v>
      </c>
      <c r="BN1461" s="36">
        <v>299</v>
      </c>
      <c r="BO1461" s="36">
        <v>299</v>
      </c>
      <c r="BP1461">
        <f t="shared" si="115"/>
        <v>408</v>
      </c>
      <c r="BR1461" s="38">
        <v>44733</v>
      </c>
      <c r="BS1461" s="20" t="s">
        <v>167</v>
      </c>
      <c r="BT1461" s="20" t="str">
        <f t="shared" si="114"/>
        <v>InCasa_COR22D1458</v>
      </c>
    </row>
    <row r="1462" spans="2:72" x14ac:dyDescent="0.25">
      <c r="B1462" s="20">
        <f t="shared" si="116"/>
        <v>1459</v>
      </c>
      <c r="C1462" s="22" t="str">
        <f t="shared" si="117"/>
        <v>In Casa #1459</v>
      </c>
      <c r="D1462" t="str">
        <f t="shared" si="118"/>
        <v>COR22D1459</v>
      </c>
      <c r="E1462" s="56" t="s">
        <v>207</v>
      </c>
      <c r="F1462" s="20">
        <v>1000</v>
      </c>
      <c r="G1462" s="63" t="s">
        <v>201</v>
      </c>
      <c r="H1462" s="23" t="s">
        <v>157</v>
      </c>
      <c r="J1462" s="57" t="s">
        <v>192</v>
      </c>
      <c r="K1462" s="22" t="s">
        <v>193</v>
      </c>
      <c r="L1462" s="57" t="s">
        <v>158</v>
      </c>
      <c r="M1462" s="22">
        <v>1</v>
      </c>
      <c r="V1462" s="57" t="s">
        <v>194</v>
      </c>
      <c r="AW1462" s="22"/>
      <c r="AX1462" s="20" t="s">
        <v>23</v>
      </c>
      <c r="AY1462" s="20">
        <v>10</v>
      </c>
      <c r="AZ1462" s="20" t="s">
        <v>24</v>
      </c>
      <c r="BA1462" s="20">
        <v>90</v>
      </c>
      <c r="BD1462" s="14"/>
      <c r="BJ1462" t="s">
        <v>171</v>
      </c>
      <c r="BK1462" t="s">
        <v>166</v>
      </c>
      <c r="BN1462" s="36">
        <v>299</v>
      </c>
      <c r="BO1462" s="36">
        <v>299</v>
      </c>
      <c r="BP1462">
        <f t="shared" si="115"/>
        <v>408</v>
      </c>
      <c r="BR1462" s="38">
        <v>44733</v>
      </c>
      <c r="BS1462" s="20" t="s">
        <v>167</v>
      </c>
      <c r="BT1462" s="20" t="str">
        <f t="shared" si="114"/>
        <v>InCasa_COR22D1459</v>
      </c>
    </row>
    <row r="1463" spans="2:72" x14ac:dyDescent="0.25">
      <c r="B1463" s="20">
        <f t="shared" si="116"/>
        <v>1460</v>
      </c>
      <c r="C1463" s="22" t="str">
        <f t="shared" si="117"/>
        <v>In Casa #1460</v>
      </c>
      <c r="D1463" t="str">
        <f t="shared" si="118"/>
        <v>COR22D1460</v>
      </c>
      <c r="E1463" s="56" t="s">
        <v>207</v>
      </c>
      <c r="F1463" s="20">
        <v>1000</v>
      </c>
      <c r="G1463" s="63" t="s">
        <v>201</v>
      </c>
      <c r="H1463" s="23" t="s">
        <v>157</v>
      </c>
      <c r="J1463" s="57" t="s">
        <v>192</v>
      </c>
      <c r="K1463" s="22" t="s">
        <v>193</v>
      </c>
      <c r="L1463" s="57" t="s">
        <v>158</v>
      </c>
      <c r="M1463" s="22">
        <v>1</v>
      </c>
      <c r="V1463" s="57" t="s">
        <v>194</v>
      </c>
      <c r="AW1463" s="22"/>
      <c r="AX1463" s="20" t="s">
        <v>23</v>
      </c>
      <c r="AY1463" s="20">
        <v>10</v>
      </c>
      <c r="AZ1463" s="20" t="s">
        <v>24</v>
      </c>
      <c r="BA1463" s="20">
        <v>90</v>
      </c>
      <c r="BD1463" s="14"/>
      <c r="BJ1463" t="s">
        <v>171</v>
      </c>
      <c r="BK1463" t="s">
        <v>166</v>
      </c>
      <c r="BN1463" s="36">
        <v>299</v>
      </c>
      <c r="BO1463" s="36">
        <v>299</v>
      </c>
      <c r="BP1463">
        <f t="shared" si="115"/>
        <v>408</v>
      </c>
      <c r="BR1463" s="38">
        <v>44733</v>
      </c>
      <c r="BS1463" s="20" t="s">
        <v>167</v>
      </c>
      <c r="BT1463" s="20" t="str">
        <f t="shared" si="114"/>
        <v>InCasa_COR22D1460</v>
      </c>
    </row>
    <row r="1464" spans="2:72" x14ac:dyDescent="0.25">
      <c r="B1464" s="20">
        <f t="shared" si="116"/>
        <v>1461</v>
      </c>
      <c r="C1464" s="22" t="str">
        <f t="shared" si="117"/>
        <v>In Casa #1461</v>
      </c>
      <c r="D1464" t="str">
        <f t="shared" si="118"/>
        <v>COR22D1461</v>
      </c>
      <c r="E1464" s="56" t="s">
        <v>207</v>
      </c>
      <c r="F1464" s="20">
        <v>1000</v>
      </c>
      <c r="G1464" s="63" t="s">
        <v>201</v>
      </c>
      <c r="H1464" s="23" t="s">
        <v>157</v>
      </c>
      <c r="J1464" s="57" t="s">
        <v>192</v>
      </c>
      <c r="K1464" s="22" t="s">
        <v>193</v>
      </c>
      <c r="L1464" s="57" t="s">
        <v>158</v>
      </c>
      <c r="M1464" s="22">
        <v>1</v>
      </c>
      <c r="V1464" s="57" t="s">
        <v>194</v>
      </c>
      <c r="AW1464" s="22"/>
      <c r="AX1464" s="20" t="s">
        <v>23</v>
      </c>
      <c r="AY1464" s="20">
        <v>10</v>
      </c>
      <c r="AZ1464" s="20" t="s">
        <v>24</v>
      </c>
      <c r="BA1464" s="20">
        <v>90</v>
      </c>
      <c r="BD1464" s="14"/>
      <c r="BJ1464" t="s">
        <v>171</v>
      </c>
      <c r="BK1464" t="s">
        <v>166</v>
      </c>
      <c r="BN1464" s="36">
        <v>299</v>
      </c>
      <c r="BO1464" s="36">
        <v>299</v>
      </c>
      <c r="BP1464">
        <f t="shared" si="115"/>
        <v>408</v>
      </c>
      <c r="BR1464" s="38">
        <v>44733</v>
      </c>
      <c r="BS1464" s="20" t="s">
        <v>167</v>
      </c>
      <c r="BT1464" s="20" t="str">
        <f t="shared" si="114"/>
        <v>InCasa_COR22D1461</v>
      </c>
    </row>
    <row r="1465" spans="2:72" x14ac:dyDescent="0.25">
      <c r="B1465" s="20">
        <f t="shared" si="116"/>
        <v>1462</v>
      </c>
      <c r="C1465" s="22" t="str">
        <f t="shared" si="117"/>
        <v>In Casa #1462</v>
      </c>
      <c r="D1465" t="str">
        <f t="shared" si="118"/>
        <v>COR22D1462</v>
      </c>
      <c r="E1465" s="56" t="s">
        <v>207</v>
      </c>
      <c r="F1465" s="20">
        <v>1000</v>
      </c>
      <c r="G1465" s="63" t="s">
        <v>201</v>
      </c>
      <c r="H1465" s="23" t="s">
        <v>157</v>
      </c>
      <c r="J1465" s="57" t="s">
        <v>192</v>
      </c>
      <c r="K1465" s="22" t="s">
        <v>193</v>
      </c>
      <c r="L1465" s="57" t="s">
        <v>158</v>
      </c>
      <c r="M1465" s="22">
        <v>1</v>
      </c>
      <c r="V1465" s="57" t="s">
        <v>194</v>
      </c>
      <c r="AW1465" s="22"/>
      <c r="AX1465" s="20" t="s">
        <v>23</v>
      </c>
      <c r="AY1465" s="20">
        <v>10</v>
      </c>
      <c r="AZ1465" s="20" t="s">
        <v>24</v>
      </c>
      <c r="BA1465" s="20">
        <v>90</v>
      </c>
      <c r="BD1465" s="14"/>
      <c r="BJ1465" t="s">
        <v>171</v>
      </c>
      <c r="BK1465" t="s">
        <v>166</v>
      </c>
      <c r="BN1465" s="36">
        <v>299</v>
      </c>
      <c r="BO1465" s="36">
        <v>299</v>
      </c>
      <c r="BP1465">
        <f t="shared" si="115"/>
        <v>408</v>
      </c>
      <c r="BR1465" s="38">
        <v>44733</v>
      </c>
      <c r="BS1465" s="20" t="s">
        <v>167</v>
      </c>
      <c r="BT1465" s="20" t="str">
        <f t="shared" si="114"/>
        <v>InCasa_COR22D1462</v>
      </c>
    </row>
    <row r="1466" spans="2:72" x14ac:dyDescent="0.25">
      <c r="B1466" s="20">
        <f t="shared" si="116"/>
        <v>1463</v>
      </c>
      <c r="C1466" s="22" t="str">
        <f t="shared" si="117"/>
        <v>In Casa #1463</v>
      </c>
      <c r="D1466" t="str">
        <f t="shared" si="118"/>
        <v>COR22D1463</v>
      </c>
      <c r="E1466" s="56" t="s">
        <v>207</v>
      </c>
      <c r="F1466" s="20">
        <v>1000</v>
      </c>
      <c r="G1466" s="63" t="s">
        <v>201</v>
      </c>
      <c r="H1466" s="23" t="s">
        <v>157</v>
      </c>
      <c r="J1466" s="57" t="s">
        <v>192</v>
      </c>
      <c r="K1466" s="22" t="s">
        <v>193</v>
      </c>
      <c r="L1466" s="57" t="s">
        <v>158</v>
      </c>
      <c r="M1466" s="22">
        <v>1</v>
      </c>
      <c r="V1466" s="57" t="s">
        <v>194</v>
      </c>
      <c r="AW1466" s="22"/>
      <c r="AX1466" s="20" t="s">
        <v>23</v>
      </c>
      <c r="AY1466" s="20">
        <v>10</v>
      </c>
      <c r="AZ1466" s="20" t="s">
        <v>24</v>
      </c>
      <c r="BA1466" s="20">
        <v>90</v>
      </c>
      <c r="BD1466" s="14"/>
      <c r="BJ1466" t="s">
        <v>171</v>
      </c>
      <c r="BK1466" t="s">
        <v>166</v>
      </c>
      <c r="BN1466" s="36">
        <v>299</v>
      </c>
      <c r="BO1466" s="36">
        <v>299</v>
      </c>
      <c r="BP1466">
        <f t="shared" si="115"/>
        <v>408</v>
      </c>
      <c r="BR1466" s="38">
        <v>44733</v>
      </c>
      <c r="BS1466" s="20" t="s">
        <v>167</v>
      </c>
      <c r="BT1466" s="20" t="str">
        <f t="shared" si="114"/>
        <v>InCasa_COR22D1463</v>
      </c>
    </row>
    <row r="1467" spans="2:72" x14ac:dyDescent="0.25">
      <c r="B1467" s="20">
        <f t="shared" si="116"/>
        <v>1464</v>
      </c>
      <c r="C1467" s="22" t="str">
        <f t="shared" si="117"/>
        <v>In Casa #1464</v>
      </c>
      <c r="D1467" t="str">
        <f t="shared" si="118"/>
        <v>COR22D1464</v>
      </c>
      <c r="E1467" s="56" t="s">
        <v>207</v>
      </c>
      <c r="F1467" s="20">
        <v>1000</v>
      </c>
      <c r="G1467" s="63" t="s">
        <v>201</v>
      </c>
      <c r="H1467" s="23" t="s">
        <v>157</v>
      </c>
      <c r="J1467" s="57" t="s">
        <v>192</v>
      </c>
      <c r="K1467" s="22" t="s">
        <v>193</v>
      </c>
      <c r="L1467" s="57" t="s">
        <v>158</v>
      </c>
      <c r="M1467" s="22">
        <v>1</v>
      </c>
      <c r="V1467" s="57" t="s">
        <v>194</v>
      </c>
      <c r="AW1467" s="22"/>
      <c r="AX1467" s="20" t="s">
        <v>23</v>
      </c>
      <c r="AY1467" s="20">
        <v>10</v>
      </c>
      <c r="AZ1467" s="20" t="s">
        <v>24</v>
      </c>
      <c r="BA1467" s="20">
        <v>90</v>
      </c>
      <c r="BD1467" s="14"/>
      <c r="BJ1467" t="s">
        <v>171</v>
      </c>
      <c r="BK1467" t="s">
        <v>166</v>
      </c>
      <c r="BN1467" s="36">
        <v>299</v>
      </c>
      <c r="BO1467" s="36">
        <v>299</v>
      </c>
      <c r="BP1467">
        <f t="shared" si="115"/>
        <v>408</v>
      </c>
      <c r="BR1467" s="38">
        <v>44733</v>
      </c>
      <c r="BS1467" s="20" t="s">
        <v>167</v>
      </c>
      <c r="BT1467" s="20" t="str">
        <f t="shared" si="114"/>
        <v>InCasa_COR22D1464</v>
      </c>
    </row>
    <row r="1468" spans="2:72" x14ac:dyDescent="0.25">
      <c r="B1468" s="20">
        <f t="shared" si="116"/>
        <v>1465</v>
      </c>
      <c r="C1468" s="22" t="str">
        <f t="shared" si="117"/>
        <v>In Casa #1465</v>
      </c>
      <c r="D1468" t="str">
        <f t="shared" si="118"/>
        <v>COR22D1465</v>
      </c>
      <c r="E1468" s="56" t="s">
        <v>207</v>
      </c>
      <c r="F1468" s="20">
        <v>1000</v>
      </c>
      <c r="G1468" s="63" t="s">
        <v>201</v>
      </c>
      <c r="H1468" s="23" t="s">
        <v>157</v>
      </c>
      <c r="J1468" s="57" t="s">
        <v>192</v>
      </c>
      <c r="K1468" s="22" t="s">
        <v>193</v>
      </c>
      <c r="L1468" s="57" t="s">
        <v>158</v>
      </c>
      <c r="M1468" s="22">
        <v>1</v>
      </c>
      <c r="V1468" s="57" t="s">
        <v>194</v>
      </c>
      <c r="AW1468" s="22"/>
      <c r="AX1468" s="20" t="s">
        <v>23</v>
      </c>
      <c r="AY1468" s="20">
        <v>10</v>
      </c>
      <c r="AZ1468" s="20" t="s">
        <v>24</v>
      </c>
      <c r="BA1468" s="20">
        <v>90</v>
      </c>
      <c r="BD1468" s="14"/>
      <c r="BJ1468" t="s">
        <v>171</v>
      </c>
      <c r="BK1468" t="s">
        <v>166</v>
      </c>
      <c r="BN1468" s="36">
        <v>299</v>
      </c>
      <c r="BO1468" s="36">
        <v>299</v>
      </c>
      <c r="BP1468">
        <f t="shared" si="115"/>
        <v>408</v>
      </c>
      <c r="BR1468" s="38">
        <v>44733</v>
      </c>
      <c r="BS1468" s="20" t="s">
        <v>167</v>
      </c>
      <c r="BT1468" s="20" t="str">
        <f t="shared" si="114"/>
        <v>InCasa_COR22D1465</v>
      </c>
    </row>
    <row r="1469" spans="2:72" x14ac:dyDescent="0.25">
      <c r="B1469" s="20">
        <f t="shared" si="116"/>
        <v>1466</v>
      </c>
      <c r="C1469" s="22" t="str">
        <f t="shared" si="117"/>
        <v>In Casa #1466</v>
      </c>
      <c r="D1469" t="str">
        <f t="shared" si="118"/>
        <v>COR22D1466</v>
      </c>
      <c r="E1469" s="56" t="s">
        <v>207</v>
      </c>
      <c r="F1469" s="20">
        <v>1000</v>
      </c>
      <c r="G1469" s="63" t="s">
        <v>201</v>
      </c>
      <c r="H1469" s="23" t="s">
        <v>157</v>
      </c>
      <c r="J1469" s="57" t="s">
        <v>192</v>
      </c>
      <c r="K1469" s="22" t="s">
        <v>193</v>
      </c>
      <c r="L1469" s="57" t="s">
        <v>158</v>
      </c>
      <c r="M1469" s="22">
        <v>1</v>
      </c>
      <c r="V1469" s="57" t="s">
        <v>194</v>
      </c>
      <c r="AW1469" s="22"/>
      <c r="AX1469" s="20" t="s">
        <v>23</v>
      </c>
      <c r="AY1469" s="20">
        <v>10</v>
      </c>
      <c r="AZ1469" s="20" t="s">
        <v>24</v>
      </c>
      <c r="BA1469" s="20">
        <v>90</v>
      </c>
      <c r="BD1469" s="14"/>
      <c r="BJ1469" t="s">
        <v>171</v>
      </c>
      <c r="BK1469" t="s">
        <v>166</v>
      </c>
      <c r="BN1469" s="36">
        <v>299</v>
      </c>
      <c r="BO1469" s="36">
        <v>299</v>
      </c>
      <c r="BP1469">
        <f t="shared" si="115"/>
        <v>408</v>
      </c>
      <c r="BR1469" s="38">
        <v>44733</v>
      </c>
      <c r="BS1469" s="20" t="s">
        <v>167</v>
      </c>
      <c r="BT1469" s="20" t="str">
        <f t="shared" si="114"/>
        <v>InCasa_COR22D1466</v>
      </c>
    </row>
    <row r="1470" spans="2:72" x14ac:dyDescent="0.25">
      <c r="B1470" s="20">
        <f t="shared" si="116"/>
        <v>1467</v>
      </c>
      <c r="C1470" s="22" t="str">
        <f t="shared" si="117"/>
        <v>In Casa #1467</v>
      </c>
      <c r="D1470" t="str">
        <f t="shared" si="118"/>
        <v>COR22D1467</v>
      </c>
      <c r="E1470" s="56" t="s">
        <v>207</v>
      </c>
      <c r="F1470" s="20">
        <v>1000</v>
      </c>
      <c r="G1470" s="63" t="s">
        <v>201</v>
      </c>
      <c r="H1470" s="23" t="s">
        <v>157</v>
      </c>
      <c r="J1470" s="57" t="s">
        <v>192</v>
      </c>
      <c r="K1470" s="22" t="s">
        <v>193</v>
      </c>
      <c r="L1470" s="57" t="s">
        <v>158</v>
      </c>
      <c r="M1470" s="22">
        <v>1</v>
      </c>
      <c r="V1470" s="57" t="s">
        <v>194</v>
      </c>
      <c r="AW1470" s="22"/>
      <c r="AX1470" s="20" t="s">
        <v>23</v>
      </c>
      <c r="AY1470" s="20">
        <v>10</v>
      </c>
      <c r="AZ1470" s="20" t="s">
        <v>24</v>
      </c>
      <c r="BA1470" s="20">
        <v>90</v>
      </c>
      <c r="BD1470" s="14"/>
      <c r="BJ1470" t="s">
        <v>171</v>
      </c>
      <c r="BK1470" t="s">
        <v>166</v>
      </c>
      <c r="BN1470" s="36">
        <v>299</v>
      </c>
      <c r="BO1470" s="36">
        <v>299</v>
      </c>
      <c r="BP1470">
        <f t="shared" si="115"/>
        <v>408</v>
      </c>
      <c r="BR1470" s="38">
        <v>44733</v>
      </c>
      <c r="BS1470" s="20" t="s">
        <v>167</v>
      </c>
      <c r="BT1470" s="20" t="str">
        <f t="shared" si="114"/>
        <v>InCasa_COR22D1467</v>
      </c>
    </row>
    <row r="1471" spans="2:72" x14ac:dyDescent="0.25">
      <c r="B1471" s="20">
        <f t="shared" si="116"/>
        <v>1468</v>
      </c>
      <c r="C1471" s="22" t="str">
        <f t="shared" si="117"/>
        <v>In Casa #1468</v>
      </c>
      <c r="D1471" t="str">
        <f t="shared" si="118"/>
        <v>COR22D1468</v>
      </c>
      <c r="E1471" s="56" t="s">
        <v>207</v>
      </c>
      <c r="F1471" s="20">
        <v>1000</v>
      </c>
      <c r="G1471" s="63" t="s">
        <v>201</v>
      </c>
      <c r="H1471" s="23" t="s">
        <v>157</v>
      </c>
      <c r="J1471" s="57" t="s">
        <v>192</v>
      </c>
      <c r="K1471" s="22" t="s">
        <v>193</v>
      </c>
      <c r="L1471" s="57" t="s">
        <v>158</v>
      </c>
      <c r="M1471" s="22">
        <v>1</v>
      </c>
      <c r="V1471" s="57" t="s">
        <v>194</v>
      </c>
      <c r="AW1471" s="22"/>
      <c r="AX1471" s="20" t="s">
        <v>23</v>
      </c>
      <c r="AY1471" s="20">
        <v>10</v>
      </c>
      <c r="AZ1471" s="20" t="s">
        <v>24</v>
      </c>
      <c r="BA1471" s="20">
        <v>90</v>
      </c>
      <c r="BD1471" s="14"/>
      <c r="BJ1471" t="s">
        <v>171</v>
      </c>
      <c r="BK1471" t="s">
        <v>166</v>
      </c>
      <c r="BN1471" s="36">
        <v>299</v>
      </c>
      <c r="BO1471" s="36">
        <v>299</v>
      </c>
      <c r="BP1471">
        <f t="shared" si="115"/>
        <v>408</v>
      </c>
      <c r="BR1471" s="38">
        <v>44733</v>
      </c>
      <c r="BS1471" s="20" t="s">
        <v>167</v>
      </c>
      <c r="BT1471" s="20" t="str">
        <f t="shared" si="114"/>
        <v>InCasa_COR22D1468</v>
      </c>
    </row>
    <row r="1472" spans="2:72" x14ac:dyDescent="0.25">
      <c r="B1472" s="20">
        <f t="shared" si="116"/>
        <v>1469</v>
      </c>
      <c r="C1472" s="22" t="str">
        <f t="shared" si="117"/>
        <v>In Casa #1469</v>
      </c>
      <c r="D1472" t="str">
        <f t="shared" si="118"/>
        <v>COR22D1469</v>
      </c>
      <c r="E1472" s="56" t="s">
        <v>207</v>
      </c>
      <c r="F1472" s="20">
        <v>1000</v>
      </c>
      <c r="G1472" s="63" t="s">
        <v>201</v>
      </c>
      <c r="H1472" s="23" t="s">
        <v>157</v>
      </c>
      <c r="J1472" s="57" t="s">
        <v>192</v>
      </c>
      <c r="K1472" s="22" t="s">
        <v>193</v>
      </c>
      <c r="L1472" s="57" t="s">
        <v>158</v>
      </c>
      <c r="M1472" s="22">
        <v>1</v>
      </c>
      <c r="V1472" s="57" t="s">
        <v>194</v>
      </c>
      <c r="AW1472" s="22"/>
      <c r="AX1472" s="20" t="s">
        <v>23</v>
      </c>
      <c r="AY1472" s="20">
        <v>10</v>
      </c>
      <c r="AZ1472" s="20" t="s">
        <v>24</v>
      </c>
      <c r="BA1472" s="20">
        <v>90</v>
      </c>
      <c r="BD1472" s="14"/>
      <c r="BJ1472" t="s">
        <v>171</v>
      </c>
      <c r="BK1472" t="s">
        <v>166</v>
      </c>
      <c r="BN1472" s="36">
        <v>299</v>
      </c>
      <c r="BO1472" s="36">
        <v>299</v>
      </c>
      <c r="BP1472">
        <f t="shared" si="115"/>
        <v>408</v>
      </c>
      <c r="BR1472" s="38">
        <v>44733</v>
      </c>
      <c r="BS1472" s="20" t="s">
        <v>167</v>
      </c>
      <c r="BT1472" s="20" t="str">
        <f t="shared" si="114"/>
        <v>InCasa_COR22D1469</v>
      </c>
    </row>
    <row r="1473" spans="2:72" x14ac:dyDescent="0.25">
      <c r="B1473" s="20">
        <f t="shared" si="116"/>
        <v>1470</v>
      </c>
      <c r="C1473" s="22" t="str">
        <f t="shared" si="117"/>
        <v>In Casa #1470</v>
      </c>
      <c r="D1473" t="str">
        <f t="shared" si="118"/>
        <v>COR22D1470</v>
      </c>
      <c r="E1473" s="56" t="s">
        <v>207</v>
      </c>
      <c r="F1473" s="20">
        <v>1000</v>
      </c>
      <c r="G1473" s="63" t="s">
        <v>201</v>
      </c>
      <c r="H1473" s="23" t="s">
        <v>157</v>
      </c>
      <c r="J1473" s="57" t="s">
        <v>192</v>
      </c>
      <c r="K1473" s="22" t="s">
        <v>193</v>
      </c>
      <c r="L1473" s="57" t="s">
        <v>158</v>
      </c>
      <c r="M1473" s="22">
        <v>1</v>
      </c>
      <c r="V1473" s="57" t="s">
        <v>194</v>
      </c>
      <c r="AW1473" s="22"/>
      <c r="AX1473" s="20" t="s">
        <v>23</v>
      </c>
      <c r="AY1473" s="20">
        <v>10</v>
      </c>
      <c r="AZ1473" s="20" t="s">
        <v>24</v>
      </c>
      <c r="BA1473" s="20">
        <v>90</v>
      </c>
      <c r="BD1473" s="14"/>
      <c r="BJ1473" t="s">
        <v>171</v>
      </c>
      <c r="BK1473" t="s">
        <v>166</v>
      </c>
      <c r="BN1473" s="36">
        <v>299</v>
      </c>
      <c r="BO1473" s="36">
        <v>299</v>
      </c>
      <c r="BP1473">
        <f t="shared" si="115"/>
        <v>408</v>
      </c>
      <c r="BR1473" s="38">
        <v>44733</v>
      </c>
      <c r="BS1473" s="20" t="s">
        <v>167</v>
      </c>
      <c r="BT1473" s="20" t="str">
        <f t="shared" si="114"/>
        <v>InCasa_COR22D1470</v>
      </c>
    </row>
    <row r="1474" spans="2:72" x14ac:dyDescent="0.25">
      <c r="B1474" s="20">
        <f t="shared" si="116"/>
        <v>1471</v>
      </c>
      <c r="C1474" s="22" t="str">
        <f t="shared" si="117"/>
        <v>In Casa #1471</v>
      </c>
      <c r="D1474" t="str">
        <f t="shared" si="118"/>
        <v>COR22D1471</v>
      </c>
      <c r="E1474" s="56" t="s">
        <v>207</v>
      </c>
      <c r="F1474" s="20">
        <v>1000</v>
      </c>
      <c r="G1474" s="63" t="s">
        <v>201</v>
      </c>
      <c r="H1474" s="23" t="s">
        <v>157</v>
      </c>
      <c r="J1474" s="57" t="s">
        <v>192</v>
      </c>
      <c r="K1474" s="22" t="s">
        <v>193</v>
      </c>
      <c r="L1474" s="57" t="s">
        <v>158</v>
      </c>
      <c r="M1474" s="22">
        <v>1</v>
      </c>
      <c r="V1474" s="57" t="s">
        <v>194</v>
      </c>
      <c r="AW1474" s="22"/>
      <c r="AX1474" s="20" t="s">
        <v>23</v>
      </c>
      <c r="AY1474" s="20">
        <v>10</v>
      </c>
      <c r="AZ1474" s="20" t="s">
        <v>24</v>
      </c>
      <c r="BA1474" s="20">
        <v>90</v>
      </c>
      <c r="BD1474" s="14"/>
      <c r="BJ1474" t="s">
        <v>171</v>
      </c>
      <c r="BK1474" t="s">
        <v>166</v>
      </c>
      <c r="BN1474" s="36">
        <v>299</v>
      </c>
      <c r="BO1474" s="36">
        <v>299</v>
      </c>
      <c r="BP1474">
        <f t="shared" si="115"/>
        <v>408</v>
      </c>
      <c r="BR1474" s="38">
        <v>44733</v>
      </c>
      <c r="BS1474" s="20" t="s">
        <v>167</v>
      </c>
      <c r="BT1474" s="20" t="str">
        <f t="shared" si="114"/>
        <v>InCasa_COR22D1471</v>
      </c>
    </row>
    <row r="1475" spans="2:72" x14ac:dyDescent="0.25">
      <c r="B1475" s="20">
        <f t="shared" si="116"/>
        <v>1472</v>
      </c>
      <c r="C1475" s="22" t="str">
        <f t="shared" si="117"/>
        <v>In Casa #1472</v>
      </c>
      <c r="D1475" t="str">
        <f t="shared" si="118"/>
        <v>COR22D1472</v>
      </c>
      <c r="E1475" s="56" t="s">
        <v>207</v>
      </c>
      <c r="F1475" s="20">
        <v>1000</v>
      </c>
      <c r="G1475" s="63" t="s">
        <v>201</v>
      </c>
      <c r="H1475" s="23" t="s">
        <v>157</v>
      </c>
      <c r="J1475" s="57" t="s">
        <v>192</v>
      </c>
      <c r="K1475" s="22" t="s">
        <v>193</v>
      </c>
      <c r="L1475" s="57" t="s">
        <v>158</v>
      </c>
      <c r="M1475" s="22">
        <v>1</v>
      </c>
      <c r="V1475" s="57" t="s">
        <v>194</v>
      </c>
      <c r="AW1475" s="22"/>
      <c r="AX1475" s="20" t="s">
        <v>23</v>
      </c>
      <c r="AY1475" s="20">
        <v>10</v>
      </c>
      <c r="AZ1475" s="20" t="s">
        <v>24</v>
      </c>
      <c r="BA1475" s="20">
        <v>90</v>
      </c>
      <c r="BD1475" s="14"/>
      <c r="BJ1475" t="s">
        <v>171</v>
      </c>
      <c r="BK1475" t="s">
        <v>166</v>
      </c>
      <c r="BN1475" s="36">
        <v>299</v>
      </c>
      <c r="BO1475" s="36">
        <v>299</v>
      </c>
      <c r="BP1475">
        <f t="shared" si="115"/>
        <v>408</v>
      </c>
      <c r="BR1475" s="38">
        <v>44733</v>
      </c>
      <c r="BS1475" s="20" t="s">
        <v>167</v>
      </c>
      <c r="BT1475" s="20" t="str">
        <f t="shared" si="114"/>
        <v>InCasa_COR22D1472</v>
      </c>
    </row>
    <row r="1476" spans="2:72" x14ac:dyDescent="0.25">
      <c r="B1476" s="20">
        <f t="shared" si="116"/>
        <v>1473</v>
      </c>
      <c r="C1476" s="22" t="str">
        <f t="shared" si="117"/>
        <v>In Casa #1473</v>
      </c>
      <c r="D1476" t="str">
        <f t="shared" si="118"/>
        <v>COR22D1473</v>
      </c>
      <c r="E1476" s="56" t="s">
        <v>207</v>
      </c>
      <c r="F1476" s="20">
        <v>1000</v>
      </c>
      <c r="G1476" s="63" t="s">
        <v>201</v>
      </c>
      <c r="H1476" s="23" t="s">
        <v>157</v>
      </c>
      <c r="J1476" s="57" t="s">
        <v>192</v>
      </c>
      <c r="K1476" s="22" t="s">
        <v>193</v>
      </c>
      <c r="L1476" s="57" t="s">
        <v>158</v>
      </c>
      <c r="M1476" s="22">
        <v>1</v>
      </c>
      <c r="V1476" s="57" t="s">
        <v>194</v>
      </c>
      <c r="AW1476" s="22"/>
      <c r="AX1476" s="20" t="s">
        <v>23</v>
      </c>
      <c r="AY1476" s="20">
        <v>10</v>
      </c>
      <c r="AZ1476" s="20" t="s">
        <v>24</v>
      </c>
      <c r="BA1476" s="20">
        <v>90</v>
      </c>
      <c r="BD1476" s="14"/>
      <c r="BJ1476" t="s">
        <v>171</v>
      </c>
      <c r="BK1476" t="s">
        <v>166</v>
      </c>
      <c r="BN1476" s="36">
        <v>299</v>
      </c>
      <c r="BO1476" s="36">
        <v>299</v>
      </c>
      <c r="BP1476">
        <f t="shared" si="115"/>
        <v>408</v>
      </c>
      <c r="BR1476" s="38">
        <v>44733</v>
      </c>
      <c r="BS1476" s="20" t="s">
        <v>167</v>
      </c>
      <c r="BT1476" s="20" t="str">
        <f t="shared" ref="BT1476:BT1539" si="119">SUBSTITUTE(BJ1476," ","") &amp; "_" &amp; D1476</f>
        <v>InCasa_COR22D1473</v>
      </c>
    </row>
    <row r="1477" spans="2:72" x14ac:dyDescent="0.25">
      <c r="B1477" s="20">
        <f t="shared" si="116"/>
        <v>1474</v>
      </c>
      <c r="C1477" s="22" t="str">
        <f t="shared" si="117"/>
        <v>In Casa #1474</v>
      </c>
      <c r="D1477" t="str">
        <f t="shared" si="118"/>
        <v>COR22D1474</v>
      </c>
      <c r="E1477" s="56" t="s">
        <v>207</v>
      </c>
      <c r="F1477" s="20">
        <v>1000</v>
      </c>
      <c r="G1477" s="63" t="s">
        <v>201</v>
      </c>
      <c r="H1477" s="23" t="s">
        <v>157</v>
      </c>
      <c r="J1477" s="57" t="s">
        <v>192</v>
      </c>
      <c r="K1477" s="22" t="s">
        <v>193</v>
      </c>
      <c r="L1477" s="57" t="s">
        <v>158</v>
      </c>
      <c r="M1477" s="22">
        <v>1</v>
      </c>
      <c r="V1477" s="57" t="s">
        <v>194</v>
      </c>
      <c r="AW1477" s="22"/>
      <c r="AX1477" s="20" t="s">
        <v>23</v>
      </c>
      <c r="AY1477" s="20">
        <v>10</v>
      </c>
      <c r="AZ1477" s="20" t="s">
        <v>24</v>
      </c>
      <c r="BA1477" s="20">
        <v>90</v>
      </c>
      <c r="BD1477" s="14"/>
      <c r="BJ1477" t="s">
        <v>171</v>
      </c>
      <c r="BK1477" t="s">
        <v>166</v>
      </c>
      <c r="BN1477" s="36">
        <v>299</v>
      </c>
      <c r="BO1477" s="36">
        <v>299</v>
      </c>
      <c r="BP1477">
        <f t="shared" ref="BP1477:BP1540" si="120">24*17</f>
        <v>408</v>
      </c>
      <c r="BR1477" s="38">
        <v>44733</v>
      </c>
      <c r="BS1477" s="20" t="s">
        <v>167</v>
      </c>
      <c r="BT1477" s="20" t="str">
        <f t="shared" si="119"/>
        <v>InCasa_COR22D1474</v>
      </c>
    </row>
    <row r="1478" spans="2:72" x14ac:dyDescent="0.25">
      <c r="B1478" s="20">
        <f t="shared" ref="B1478:B1541" si="121">+B1477+1</f>
        <v>1475</v>
      </c>
      <c r="C1478" s="22" t="str">
        <f t="shared" si="117"/>
        <v>In Casa #1475</v>
      </c>
      <c r="D1478" t="str">
        <f t="shared" si="118"/>
        <v>COR22D1475</v>
      </c>
      <c r="E1478" s="56" t="s">
        <v>207</v>
      </c>
      <c r="F1478" s="20">
        <v>1000</v>
      </c>
      <c r="G1478" s="63" t="s">
        <v>201</v>
      </c>
      <c r="H1478" s="23" t="s">
        <v>157</v>
      </c>
      <c r="J1478" s="57" t="s">
        <v>192</v>
      </c>
      <c r="K1478" s="22" t="s">
        <v>193</v>
      </c>
      <c r="L1478" s="57" t="s">
        <v>158</v>
      </c>
      <c r="M1478" s="22">
        <v>1</v>
      </c>
      <c r="V1478" s="57" t="s">
        <v>194</v>
      </c>
      <c r="AW1478" s="22"/>
      <c r="AX1478" s="20" t="s">
        <v>23</v>
      </c>
      <c r="AY1478" s="20">
        <v>10</v>
      </c>
      <c r="AZ1478" s="20" t="s">
        <v>24</v>
      </c>
      <c r="BA1478" s="20">
        <v>90</v>
      </c>
      <c r="BD1478" s="14"/>
      <c r="BJ1478" t="s">
        <v>171</v>
      </c>
      <c r="BK1478" t="s">
        <v>166</v>
      </c>
      <c r="BN1478" s="36">
        <v>299</v>
      </c>
      <c r="BO1478" s="36">
        <v>299</v>
      </c>
      <c r="BP1478">
        <f t="shared" si="120"/>
        <v>408</v>
      </c>
      <c r="BR1478" s="38">
        <v>44733</v>
      </c>
      <c r="BS1478" s="20" t="s">
        <v>167</v>
      </c>
      <c r="BT1478" s="20" t="str">
        <f t="shared" si="119"/>
        <v>InCasa_COR22D1475</v>
      </c>
    </row>
    <row r="1479" spans="2:72" x14ac:dyDescent="0.25">
      <c r="B1479" s="20">
        <f t="shared" si="121"/>
        <v>1476</v>
      </c>
      <c r="C1479" s="22" t="str">
        <f t="shared" si="117"/>
        <v>In Casa #1476</v>
      </c>
      <c r="D1479" t="str">
        <f t="shared" si="118"/>
        <v>COR22D1476</v>
      </c>
      <c r="E1479" s="56" t="s">
        <v>207</v>
      </c>
      <c r="F1479" s="20">
        <v>1000</v>
      </c>
      <c r="G1479" s="63" t="s">
        <v>201</v>
      </c>
      <c r="H1479" s="23" t="s">
        <v>157</v>
      </c>
      <c r="J1479" s="57" t="s">
        <v>192</v>
      </c>
      <c r="K1479" s="22" t="s">
        <v>193</v>
      </c>
      <c r="L1479" s="57" t="s">
        <v>158</v>
      </c>
      <c r="M1479" s="22">
        <v>1</v>
      </c>
      <c r="V1479" s="57" t="s">
        <v>194</v>
      </c>
      <c r="AW1479" s="22"/>
      <c r="AX1479" s="20" t="s">
        <v>23</v>
      </c>
      <c r="AY1479" s="20">
        <v>10</v>
      </c>
      <c r="AZ1479" s="20" t="s">
        <v>24</v>
      </c>
      <c r="BA1479" s="20">
        <v>90</v>
      </c>
      <c r="BD1479" s="14"/>
      <c r="BJ1479" t="s">
        <v>171</v>
      </c>
      <c r="BK1479" t="s">
        <v>166</v>
      </c>
      <c r="BN1479" s="36">
        <v>299</v>
      </c>
      <c r="BO1479" s="36">
        <v>299</v>
      </c>
      <c r="BP1479">
        <f t="shared" si="120"/>
        <v>408</v>
      </c>
      <c r="BR1479" s="38">
        <v>44733</v>
      </c>
      <c r="BS1479" s="20" t="s">
        <v>167</v>
      </c>
      <c r="BT1479" s="20" t="str">
        <f t="shared" si="119"/>
        <v>InCasa_COR22D1476</v>
      </c>
    </row>
    <row r="1480" spans="2:72" x14ac:dyDescent="0.25">
      <c r="B1480" s="20">
        <f t="shared" si="121"/>
        <v>1477</v>
      </c>
      <c r="C1480" s="22" t="str">
        <f t="shared" si="117"/>
        <v>In Casa #1477</v>
      </c>
      <c r="D1480" t="str">
        <f t="shared" si="118"/>
        <v>COR22D1477</v>
      </c>
      <c r="E1480" s="56" t="s">
        <v>207</v>
      </c>
      <c r="F1480" s="20">
        <v>1000</v>
      </c>
      <c r="G1480" s="63" t="s">
        <v>201</v>
      </c>
      <c r="H1480" s="23" t="s">
        <v>157</v>
      </c>
      <c r="J1480" s="57" t="s">
        <v>192</v>
      </c>
      <c r="K1480" s="22" t="s">
        <v>193</v>
      </c>
      <c r="L1480" s="57" t="s">
        <v>158</v>
      </c>
      <c r="M1480" s="22">
        <v>1</v>
      </c>
      <c r="V1480" s="57" t="s">
        <v>194</v>
      </c>
      <c r="AW1480" s="22"/>
      <c r="AX1480" s="20" t="s">
        <v>23</v>
      </c>
      <c r="AY1480" s="20">
        <v>10</v>
      </c>
      <c r="AZ1480" s="20" t="s">
        <v>24</v>
      </c>
      <c r="BA1480" s="20">
        <v>90</v>
      </c>
      <c r="BD1480" s="14"/>
      <c r="BJ1480" t="s">
        <v>171</v>
      </c>
      <c r="BK1480" t="s">
        <v>166</v>
      </c>
      <c r="BN1480" s="36">
        <v>299</v>
      </c>
      <c r="BO1480" s="36">
        <v>299</v>
      </c>
      <c r="BP1480">
        <f t="shared" si="120"/>
        <v>408</v>
      </c>
      <c r="BR1480" s="38">
        <v>44733</v>
      </c>
      <c r="BS1480" s="20" t="s">
        <v>167</v>
      </c>
      <c r="BT1480" s="20" t="str">
        <f t="shared" si="119"/>
        <v>InCasa_COR22D1477</v>
      </c>
    </row>
    <row r="1481" spans="2:72" x14ac:dyDescent="0.25">
      <c r="B1481" s="20">
        <f t="shared" si="121"/>
        <v>1478</v>
      </c>
      <c r="C1481" s="22" t="str">
        <f t="shared" si="117"/>
        <v>In Casa #1478</v>
      </c>
      <c r="D1481" t="str">
        <f t="shared" si="118"/>
        <v>COR22D1478</v>
      </c>
      <c r="E1481" s="56" t="s">
        <v>207</v>
      </c>
      <c r="F1481" s="20">
        <v>1000</v>
      </c>
      <c r="G1481" s="63" t="s">
        <v>201</v>
      </c>
      <c r="H1481" s="23" t="s">
        <v>157</v>
      </c>
      <c r="J1481" s="57" t="s">
        <v>192</v>
      </c>
      <c r="K1481" s="22" t="s">
        <v>193</v>
      </c>
      <c r="L1481" s="57" t="s">
        <v>158</v>
      </c>
      <c r="M1481" s="22">
        <v>1</v>
      </c>
      <c r="V1481" s="57" t="s">
        <v>194</v>
      </c>
      <c r="AW1481" s="22"/>
      <c r="AX1481" s="20" t="s">
        <v>23</v>
      </c>
      <c r="AY1481" s="20">
        <v>10</v>
      </c>
      <c r="AZ1481" s="20" t="s">
        <v>24</v>
      </c>
      <c r="BA1481" s="20">
        <v>90</v>
      </c>
      <c r="BD1481" s="14"/>
      <c r="BJ1481" t="s">
        <v>171</v>
      </c>
      <c r="BK1481" t="s">
        <v>166</v>
      </c>
      <c r="BN1481" s="36">
        <v>299</v>
      </c>
      <c r="BO1481" s="36">
        <v>299</v>
      </c>
      <c r="BP1481">
        <f t="shared" si="120"/>
        <v>408</v>
      </c>
      <c r="BR1481" s="38">
        <v>44733</v>
      </c>
      <c r="BS1481" s="20" t="s">
        <v>167</v>
      </c>
      <c r="BT1481" s="20" t="str">
        <f t="shared" si="119"/>
        <v>InCasa_COR22D1478</v>
      </c>
    </row>
    <row r="1482" spans="2:72" x14ac:dyDescent="0.25">
      <c r="B1482" s="20">
        <f t="shared" si="121"/>
        <v>1479</v>
      </c>
      <c r="C1482" s="22" t="str">
        <f t="shared" si="117"/>
        <v>In Casa #1479</v>
      </c>
      <c r="D1482" t="str">
        <f t="shared" si="118"/>
        <v>COR22D1479</v>
      </c>
      <c r="E1482" s="56" t="s">
        <v>207</v>
      </c>
      <c r="F1482" s="20">
        <v>1000</v>
      </c>
      <c r="G1482" s="63" t="s">
        <v>201</v>
      </c>
      <c r="H1482" s="23" t="s">
        <v>157</v>
      </c>
      <c r="J1482" s="57" t="s">
        <v>192</v>
      </c>
      <c r="K1482" s="22" t="s">
        <v>193</v>
      </c>
      <c r="L1482" s="57" t="s">
        <v>158</v>
      </c>
      <c r="M1482" s="22">
        <v>1</v>
      </c>
      <c r="V1482" s="57" t="s">
        <v>194</v>
      </c>
      <c r="AW1482" s="22"/>
      <c r="AX1482" s="20" t="s">
        <v>23</v>
      </c>
      <c r="AY1482" s="20">
        <v>10</v>
      </c>
      <c r="AZ1482" s="20" t="s">
        <v>24</v>
      </c>
      <c r="BA1482" s="20">
        <v>90</v>
      </c>
      <c r="BD1482" s="14"/>
      <c r="BJ1482" t="s">
        <v>171</v>
      </c>
      <c r="BK1482" t="s">
        <v>166</v>
      </c>
      <c r="BN1482" s="36">
        <v>299</v>
      </c>
      <c r="BO1482" s="36">
        <v>299</v>
      </c>
      <c r="BP1482">
        <f t="shared" si="120"/>
        <v>408</v>
      </c>
      <c r="BR1482" s="38">
        <v>44733</v>
      </c>
      <c r="BS1482" s="20" t="s">
        <v>167</v>
      </c>
      <c r="BT1482" s="20" t="str">
        <f t="shared" si="119"/>
        <v>InCasa_COR22D1479</v>
      </c>
    </row>
    <row r="1483" spans="2:72" x14ac:dyDescent="0.25">
      <c r="B1483" s="20">
        <f t="shared" si="121"/>
        <v>1480</v>
      </c>
      <c r="C1483" s="22" t="str">
        <f t="shared" si="117"/>
        <v>In Casa #1480</v>
      </c>
      <c r="D1483" t="str">
        <f t="shared" si="118"/>
        <v>COR22D1480</v>
      </c>
      <c r="E1483" s="56" t="s">
        <v>207</v>
      </c>
      <c r="F1483" s="20">
        <v>1000</v>
      </c>
      <c r="G1483" s="63" t="s">
        <v>201</v>
      </c>
      <c r="H1483" s="23" t="s">
        <v>157</v>
      </c>
      <c r="J1483" s="57" t="s">
        <v>192</v>
      </c>
      <c r="K1483" s="22" t="s">
        <v>193</v>
      </c>
      <c r="L1483" s="57" t="s">
        <v>158</v>
      </c>
      <c r="M1483" s="22">
        <v>1</v>
      </c>
      <c r="V1483" s="57" t="s">
        <v>194</v>
      </c>
      <c r="AW1483" s="22"/>
      <c r="AX1483" s="20" t="s">
        <v>23</v>
      </c>
      <c r="AY1483" s="20">
        <v>10</v>
      </c>
      <c r="AZ1483" s="20" t="s">
        <v>24</v>
      </c>
      <c r="BA1483" s="20">
        <v>90</v>
      </c>
      <c r="BD1483" s="14"/>
      <c r="BJ1483" t="s">
        <v>171</v>
      </c>
      <c r="BK1483" t="s">
        <v>166</v>
      </c>
      <c r="BN1483" s="36">
        <v>299</v>
      </c>
      <c r="BO1483" s="36">
        <v>299</v>
      </c>
      <c r="BP1483">
        <f t="shared" si="120"/>
        <v>408</v>
      </c>
      <c r="BR1483" s="38">
        <v>44733</v>
      </c>
      <c r="BS1483" s="20" t="s">
        <v>167</v>
      </c>
      <c r="BT1483" s="20" t="str">
        <f t="shared" si="119"/>
        <v>InCasa_COR22D1480</v>
      </c>
    </row>
    <row r="1484" spans="2:72" x14ac:dyDescent="0.25">
      <c r="B1484" s="20">
        <f t="shared" si="121"/>
        <v>1481</v>
      </c>
      <c r="C1484" s="22" t="str">
        <f t="shared" si="117"/>
        <v>In Casa #1481</v>
      </c>
      <c r="D1484" t="str">
        <f t="shared" si="118"/>
        <v>COR22D1481</v>
      </c>
      <c r="E1484" s="56" t="s">
        <v>207</v>
      </c>
      <c r="F1484" s="20">
        <v>1000</v>
      </c>
      <c r="G1484" s="63" t="s">
        <v>201</v>
      </c>
      <c r="H1484" s="23" t="s">
        <v>157</v>
      </c>
      <c r="J1484" s="57" t="s">
        <v>192</v>
      </c>
      <c r="K1484" s="22" t="s">
        <v>193</v>
      </c>
      <c r="L1484" s="57" t="s">
        <v>158</v>
      </c>
      <c r="M1484" s="22">
        <v>1</v>
      </c>
      <c r="V1484" s="57" t="s">
        <v>194</v>
      </c>
      <c r="AW1484" s="22"/>
      <c r="AX1484" s="20" t="s">
        <v>23</v>
      </c>
      <c r="AY1484" s="20">
        <v>10</v>
      </c>
      <c r="AZ1484" s="20" t="s">
        <v>24</v>
      </c>
      <c r="BA1484" s="20">
        <v>90</v>
      </c>
      <c r="BD1484" s="14"/>
      <c r="BJ1484" t="s">
        <v>171</v>
      </c>
      <c r="BK1484" t="s">
        <v>166</v>
      </c>
      <c r="BN1484" s="36">
        <v>299</v>
      </c>
      <c r="BO1484" s="36">
        <v>299</v>
      </c>
      <c r="BP1484">
        <f t="shared" si="120"/>
        <v>408</v>
      </c>
      <c r="BR1484" s="38">
        <v>44733</v>
      </c>
      <c r="BS1484" s="20" t="s">
        <v>167</v>
      </c>
      <c r="BT1484" s="20" t="str">
        <f t="shared" si="119"/>
        <v>InCasa_COR22D1481</v>
      </c>
    </row>
    <row r="1485" spans="2:72" x14ac:dyDescent="0.25">
      <c r="B1485" s="20">
        <f t="shared" si="121"/>
        <v>1482</v>
      </c>
      <c r="C1485" s="22" t="str">
        <f t="shared" si="117"/>
        <v>In Casa #1482</v>
      </c>
      <c r="D1485" t="str">
        <f t="shared" si="118"/>
        <v>COR22D1482</v>
      </c>
      <c r="E1485" s="56" t="s">
        <v>207</v>
      </c>
      <c r="F1485" s="20">
        <v>1000</v>
      </c>
      <c r="G1485" s="63" t="s">
        <v>201</v>
      </c>
      <c r="H1485" s="23" t="s">
        <v>157</v>
      </c>
      <c r="J1485" s="57" t="s">
        <v>192</v>
      </c>
      <c r="K1485" s="22" t="s">
        <v>193</v>
      </c>
      <c r="L1485" s="57" t="s">
        <v>158</v>
      </c>
      <c r="M1485" s="22">
        <v>1</v>
      </c>
      <c r="V1485" s="57" t="s">
        <v>194</v>
      </c>
      <c r="AW1485" s="22"/>
      <c r="AX1485" s="20" t="s">
        <v>23</v>
      </c>
      <c r="AY1485" s="20">
        <v>10</v>
      </c>
      <c r="AZ1485" s="20" t="s">
        <v>24</v>
      </c>
      <c r="BA1485" s="20">
        <v>90</v>
      </c>
      <c r="BD1485" s="14"/>
      <c r="BJ1485" t="s">
        <v>171</v>
      </c>
      <c r="BK1485" t="s">
        <v>166</v>
      </c>
      <c r="BN1485" s="36">
        <v>299</v>
      </c>
      <c r="BO1485" s="36">
        <v>299</v>
      </c>
      <c r="BP1485">
        <f t="shared" si="120"/>
        <v>408</v>
      </c>
      <c r="BR1485" s="38">
        <v>44733</v>
      </c>
      <c r="BS1485" s="20" t="s">
        <v>167</v>
      </c>
      <c r="BT1485" s="20" t="str">
        <f t="shared" si="119"/>
        <v>InCasa_COR22D1482</v>
      </c>
    </row>
    <row r="1486" spans="2:72" x14ac:dyDescent="0.25">
      <c r="B1486" s="20">
        <f t="shared" si="121"/>
        <v>1483</v>
      </c>
      <c r="C1486" s="22" t="str">
        <f t="shared" ref="C1486:C1549" si="122">+"In Casa #"&amp;B1486</f>
        <v>In Casa #1483</v>
      </c>
      <c r="D1486" t="str">
        <f t="shared" ref="D1486:D1549" si="123">"COR22D"&amp;B1486</f>
        <v>COR22D1483</v>
      </c>
      <c r="E1486" s="56" t="s">
        <v>207</v>
      </c>
      <c r="F1486" s="20">
        <v>1000</v>
      </c>
      <c r="G1486" s="63" t="s">
        <v>201</v>
      </c>
      <c r="H1486" s="23" t="s">
        <v>157</v>
      </c>
      <c r="J1486" s="57" t="s">
        <v>192</v>
      </c>
      <c r="K1486" s="22" t="s">
        <v>193</v>
      </c>
      <c r="L1486" s="57" t="s">
        <v>158</v>
      </c>
      <c r="M1486" s="22">
        <v>1</v>
      </c>
      <c r="V1486" s="57" t="s">
        <v>194</v>
      </c>
      <c r="AW1486" s="22"/>
      <c r="AX1486" s="20" t="s">
        <v>23</v>
      </c>
      <c r="AY1486" s="20">
        <v>10</v>
      </c>
      <c r="AZ1486" s="20" t="s">
        <v>24</v>
      </c>
      <c r="BA1486" s="20">
        <v>90</v>
      </c>
      <c r="BD1486" s="14"/>
      <c r="BJ1486" t="s">
        <v>171</v>
      </c>
      <c r="BK1486" t="s">
        <v>166</v>
      </c>
      <c r="BN1486" s="36">
        <v>299</v>
      </c>
      <c r="BO1486" s="36">
        <v>299</v>
      </c>
      <c r="BP1486">
        <f t="shared" si="120"/>
        <v>408</v>
      </c>
      <c r="BR1486" s="38">
        <v>44733</v>
      </c>
      <c r="BS1486" s="20" t="s">
        <v>167</v>
      </c>
      <c r="BT1486" s="20" t="str">
        <f t="shared" si="119"/>
        <v>InCasa_COR22D1483</v>
      </c>
    </row>
    <row r="1487" spans="2:72" x14ac:dyDescent="0.25">
      <c r="B1487" s="20">
        <f t="shared" si="121"/>
        <v>1484</v>
      </c>
      <c r="C1487" s="22" t="str">
        <f t="shared" si="122"/>
        <v>In Casa #1484</v>
      </c>
      <c r="D1487" t="str">
        <f t="shared" si="123"/>
        <v>COR22D1484</v>
      </c>
      <c r="E1487" s="56" t="s">
        <v>207</v>
      </c>
      <c r="F1487" s="20">
        <v>1000</v>
      </c>
      <c r="G1487" s="63" t="s">
        <v>201</v>
      </c>
      <c r="H1487" s="23" t="s">
        <v>157</v>
      </c>
      <c r="J1487" s="57" t="s">
        <v>192</v>
      </c>
      <c r="K1487" s="22" t="s">
        <v>193</v>
      </c>
      <c r="L1487" s="57" t="s">
        <v>158</v>
      </c>
      <c r="M1487" s="22">
        <v>1</v>
      </c>
      <c r="V1487" s="57" t="s">
        <v>194</v>
      </c>
      <c r="AW1487" s="22"/>
      <c r="AX1487" s="20" t="s">
        <v>23</v>
      </c>
      <c r="AY1487" s="20">
        <v>10</v>
      </c>
      <c r="AZ1487" s="20" t="s">
        <v>24</v>
      </c>
      <c r="BA1487" s="20">
        <v>90</v>
      </c>
      <c r="BD1487" s="14"/>
      <c r="BJ1487" t="s">
        <v>171</v>
      </c>
      <c r="BK1487" t="s">
        <v>166</v>
      </c>
      <c r="BN1487" s="36">
        <v>299</v>
      </c>
      <c r="BO1487" s="36">
        <v>299</v>
      </c>
      <c r="BP1487">
        <f t="shared" si="120"/>
        <v>408</v>
      </c>
      <c r="BR1487" s="38">
        <v>44733</v>
      </c>
      <c r="BS1487" s="20" t="s">
        <v>167</v>
      </c>
      <c r="BT1487" s="20" t="str">
        <f t="shared" si="119"/>
        <v>InCasa_COR22D1484</v>
      </c>
    </row>
    <row r="1488" spans="2:72" x14ac:dyDescent="0.25">
      <c r="B1488" s="20">
        <f t="shared" si="121"/>
        <v>1485</v>
      </c>
      <c r="C1488" s="22" t="str">
        <f t="shared" si="122"/>
        <v>In Casa #1485</v>
      </c>
      <c r="D1488" t="str">
        <f t="shared" si="123"/>
        <v>COR22D1485</v>
      </c>
      <c r="E1488" s="56" t="s">
        <v>207</v>
      </c>
      <c r="F1488" s="20">
        <v>1000</v>
      </c>
      <c r="G1488" s="63" t="s">
        <v>201</v>
      </c>
      <c r="H1488" s="23" t="s">
        <v>157</v>
      </c>
      <c r="J1488" s="57" t="s">
        <v>192</v>
      </c>
      <c r="K1488" s="22" t="s">
        <v>193</v>
      </c>
      <c r="L1488" s="57" t="s">
        <v>158</v>
      </c>
      <c r="M1488" s="22">
        <v>1</v>
      </c>
      <c r="V1488" s="57" t="s">
        <v>194</v>
      </c>
      <c r="AW1488" s="22"/>
      <c r="AX1488" s="20" t="s">
        <v>23</v>
      </c>
      <c r="AY1488" s="20">
        <v>10</v>
      </c>
      <c r="AZ1488" s="20" t="s">
        <v>24</v>
      </c>
      <c r="BA1488" s="20">
        <v>90</v>
      </c>
      <c r="BD1488" s="14"/>
      <c r="BJ1488" t="s">
        <v>171</v>
      </c>
      <c r="BK1488" t="s">
        <v>166</v>
      </c>
      <c r="BN1488" s="36">
        <v>299</v>
      </c>
      <c r="BO1488" s="36">
        <v>299</v>
      </c>
      <c r="BP1488">
        <f t="shared" si="120"/>
        <v>408</v>
      </c>
      <c r="BR1488" s="38">
        <v>44733</v>
      </c>
      <c r="BS1488" s="20" t="s">
        <v>167</v>
      </c>
      <c r="BT1488" s="20" t="str">
        <f t="shared" si="119"/>
        <v>InCasa_COR22D1485</v>
      </c>
    </row>
    <row r="1489" spans="2:72" x14ac:dyDescent="0.25">
      <c r="B1489" s="20">
        <f t="shared" si="121"/>
        <v>1486</v>
      </c>
      <c r="C1489" s="22" t="str">
        <f t="shared" si="122"/>
        <v>In Casa #1486</v>
      </c>
      <c r="D1489" t="str">
        <f t="shared" si="123"/>
        <v>COR22D1486</v>
      </c>
      <c r="E1489" s="56" t="s">
        <v>207</v>
      </c>
      <c r="F1489" s="20">
        <v>1000</v>
      </c>
      <c r="G1489" s="63" t="s">
        <v>201</v>
      </c>
      <c r="H1489" s="23" t="s">
        <v>157</v>
      </c>
      <c r="J1489" s="57" t="s">
        <v>192</v>
      </c>
      <c r="K1489" s="22" t="s">
        <v>193</v>
      </c>
      <c r="L1489" s="57" t="s">
        <v>158</v>
      </c>
      <c r="M1489" s="22">
        <v>1</v>
      </c>
      <c r="V1489" s="57" t="s">
        <v>194</v>
      </c>
      <c r="AW1489" s="22"/>
      <c r="AX1489" s="20" t="s">
        <v>23</v>
      </c>
      <c r="AY1489" s="20">
        <v>10</v>
      </c>
      <c r="AZ1489" s="20" t="s">
        <v>24</v>
      </c>
      <c r="BA1489" s="20">
        <v>90</v>
      </c>
      <c r="BD1489" s="14"/>
      <c r="BJ1489" t="s">
        <v>171</v>
      </c>
      <c r="BK1489" t="s">
        <v>166</v>
      </c>
      <c r="BN1489" s="36">
        <v>299</v>
      </c>
      <c r="BO1489" s="36">
        <v>299</v>
      </c>
      <c r="BP1489">
        <f t="shared" si="120"/>
        <v>408</v>
      </c>
      <c r="BR1489" s="38">
        <v>44733</v>
      </c>
      <c r="BS1489" s="20" t="s">
        <v>167</v>
      </c>
      <c r="BT1489" s="20" t="str">
        <f t="shared" si="119"/>
        <v>InCasa_COR22D1486</v>
      </c>
    </row>
    <row r="1490" spans="2:72" x14ac:dyDescent="0.25">
      <c r="B1490" s="20">
        <f t="shared" si="121"/>
        <v>1487</v>
      </c>
      <c r="C1490" s="22" t="str">
        <f t="shared" si="122"/>
        <v>In Casa #1487</v>
      </c>
      <c r="D1490" t="str">
        <f t="shared" si="123"/>
        <v>COR22D1487</v>
      </c>
      <c r="E1490" s="56" t="s">
        <v>207</v>
      </c>
      <c r="F1490" s="20">
        <v>1000</v>
      </c>
      <c r="G1490" s="63" t="s">
        <v>201</v>
      </c>
      <c r="H1490" s="23" t="s">
        <v>157</v>
      </c>
      <c r="J1490" s="57" t="s">
        <v>192</v>
      </c>
      <c r="K1490" s="22" t="s">
        <v>193</v>
      </c>
      <c r="L1490" s="57" t="s">
        <v>158</v>
      </c>
      <c r="M1490" s="22">
        <v>1</v>
      </c>
      <c r="V1490" s="57" t="s">
        <v>194</v>
      </c>
      <c r="AW1490" s="22"/>
      <c r="AX1490" s="20" t="s">
        <v>23</v>
      </c>
      <c r="AY1490" s="20">
        <v>10</v>
      </c>
      <c r="AZ1490" s="20" t="s">
        <v>24</v>
      </c>
      <c r="BA1490" s="20">
        <v>90</v>
      </c>
      <c r="BD1490" s="14"/>
      <c r="BJ1490" t="s">
        <v>171</v>
      </c>
      <c r="BK1490" t="s">
        <v>166</v>
      </c>
      <c r="BN1490" s="36">
        <v>299</v>
      </c>
      <c r="BO1490" s="36">
        <v>299</v>
      </c>
      <c r="BP1490">
        <f t="shared" si="120"/>
        <v>408</v>
      </c>
      <c r="BR1490" s="38">
        <v>44733</v>
      </c>
      <c r="BS1490" s="20" t="s">
        <v>167</v>
      </c>
      <c r="BT1490" s="20" t="str">
        <f t="shared" si="119"/>
        <v>InCasa_COR22D1487</v>
      </c>
    </row>
    <row r="1491" spans="2:72" x14ac:dyDescent="0.25">
      <c r="B1491" s="20">
        <f t="shared" si="121"/>
        <v>1488</v>
      </c>
      <c r="C1491" s="22" t="str">
        <f t="shared" si="122"/>
        <v>In Casa #1488</v>
      </c>
      <c r="D1491" t="str">
        <f t="shared" si="123"/>
        <v>COR22D1488</v>
      </c>
      <c r="E1491" s="56" t="s">
        <v>207</v>
      </c>
      <c r="F1491" s="20">
        <v>1000</v>
      </c>
      <c r="G1491" s="63" t="s">
        <v>201</v>
      </c>
      <c r="H1491" s="23" t="s">
        <v>157</v>
      </c>
      <c r="J1491" s="57" t="s">
        <v>192</v>
      </c>
      <c r="K1491" s="22" t="s">
        <v>193</v>
      </c>
      <c r="L1491" s="57" t="s">
        <v>158</v>
      </c>
      <c r="M1491" s="22">
        <v>1</v>
      </c>
      <c r="V1491" s="57" t="s">
        <v>194</v>
      </c>
      <c r="AW1491" s="22"/>
      <c r="AX1491" s="20" t="s">
        <v>23</v>
      </c>
      <c r="AY1491" s="20">
        <v>10</v>
      </c>
      <c r="AZ1491" s="20" t="s">
        <v>24</v>
      </c>
      <c r="BA1491" s="20">
        <v>90</v>
      </c>
      <c r="BD1491" s="14"/>
      <c r="BJ1491" t="s">
        <v>171</v>
      </c>
      <c r="BK1491" t="s">
        <v>166</v>
      </c>
      <c r="BN1491" s="36">
        <v>299</v>
      </c>
      <c r="BO1491" s="36">
        <v>299</v>
      </c>
      <c r="BP1491">
        <f t="shared" si="120"/>
        <v>408</v>
      </c>
      <c r="BR1491" s="38">
        <v>44733</v>
      </c>
      <c r="BS1491" s="20" t="s">
        <v>167</v>
      </c>
      <c r="BT1491" s="20" t="str">
        <f t="shared" si="119"/>
        <v>InCasa_COR22D1488</v>
      </c>
    </row>
    <row r="1492" spans="2:72" x14ac:dyDescent="0.25">
      <c r="B1492" s="20">
        <f t="shared" si="121"/>
        <v>1489</v>
      </c>
      <c r="C1492" s="22" t="str">
        <f t="shared" si="122"/>
        <v>In Casa #1489</v>
      </c>
      <c r="D1492" t="str">
        <f t="shared" si="123"/>
        <v>COR22D1489</v>
      </c>
      <c r="E1492" s="56" t="s">
        <v>207</v>
      </c>
      <c r="F1492" s="20">
        <v>1000</v>
      </c>
      <c r="G1492" s="63" t="s">
        <v>201</v>
      </c>
      <c r="H1492" s="23" t="s">
        <v>157</v>
      </c>
      <c r="J1492" s="57" t="s">
        <v>192</v>
      </c>
      <c r="K1492" s="22" t="s">
        <v>193</v>
      </c>
      <c r="L1492" s="57" t="s">
        <v>158</v>
      </c>
      <c r="M1492" s="22">
        <v>1</v>
      </c>
      <c r="V1492" s="57" t="s">
        <v>194</v>
      </c>
      <c r="AW1492" s="22"/>
      <c r="AX1492" s="20" t="s">
        <v>23</v>
      </c>
      <c r="AY1492" s="20">
        <v>10</v>
      </c>
      <c r="AZ1492" s="20" t="s">
        <v>24</v>
      </c>
      <c r="BA1492" s="20">
        <v>90</v>
      </c>
      <c r="BD1492" s="14"/>
      <c r="BJ1492" t="s">
        <v>171</v>
      </c>
      <c r="BK1492" t="s">
        <v>166</v>
      </c>
      <c r="BN1492" s="36">
        <v>299</v>
      </c>
      <c r="BO1492" s="36">
        <v>299</v>
      </c>
      <c r="BP1492">
        <f t="shared" si="120"/>
        <v>408</v>
      </c>
      <c r="BR1492" s="38">
        <v>44733</v>
      </c>
      <c r="BS1492" s="20" t="s">
        <v>167</v>
      </c>
      <c r="BT1492" s="20" t="str">
        <f t="shared" si="119"/>
        <v>InCasa_COR22D1489</v>
      </c>
    </row>
    <row r="1493" spans="2:72" x14ac:dyDescent="0.25">
      <c r="B1493" s="20">
        <f t="shared" si="121"/>
        <v>1490</v>
      </c>
      <c r="C1493" s="22" t="str">
        <f t="shared" si="122"/>
        <v>In Casa #1490</v>
      </c>
      <c r="D1493" t="str">
        <f t="shared" si="123"/>
        <v>COR22D1490</v>
      </c>
      <c r="E1493" s="56" t="s">
        <v>207</v>
      </c>
      <c r="F1493" s="20">
        <v>1000</v>
      </c>
      <c r="G1493" s="63" t="s">
        <v>201</v>
      </c>
      <c r="H1493" s="23" t="s">
        <v>157</v>
      </c>
      <c r="J1493" s="57" t="s">
        <v>192</v>
      </c>
      <c r="K1493" s="22" t="s">
        <v>193</v>
      </c>
      <c r="L1493" s="57" t="s">
        <v>158</v>
      </c>
      <c r="M1493" s="22">
        <v>1</v>
      </c>
      <c r="V1493" s="57" t="s">
        <v>194</v>
      </c>
      <c r="AW1493" s="22"/>
      <c r="AX1493" s="20" t="s">
        <v>23</v>
      </c>
      <c r="AY1493" s="20">
        <v>10</v>
      </c>
      <c r="AZ1493" s="20" t="s">
        <v>24</v>
      </c>
      <c r="BA1493" s="20">
        <v>90</v>
      </c>
      <c r="BD1493" s="14"/>
      <c r="BJ1493" t="s">
        <v>171</v>
      </c>
      <c r="BK1493" t="s">
        <v>166</v>
      </c>
      <c r="BN1493" s="36">
        <v>299</v>
      </c>
      <c r="BO1493" s="36">
        <v>299</v>
      </c>
      <c r="BP1493">
        <f t="shared" si="120"/>
        <v>408</v>
      </c>
      <c r="BR1493" s="38">
        <v>44733</v>
      </c>
      <c r="BS1493" s="20" t="s">
        <v>167</v>
      </c>
      <c r="BT1493" s="20" t="str">
        <f t="shared" si="119"/>
        <v>InCasa_COR22D1490</v>
      </c>
    </row>
    <row r="1494" spans="2:72" x14ac:dyDescent="0.25">
      <c r="B1494" s="20">
        <f t="shared" si="121"/>
        <v>1491</v>
      </c>
      <c r="C1494" s="22" t="str">
        <f t="shared" si="122"/>
        <v>In Casa #1491</v>
      </c>
      <c r="D1494" t="str">
        <f t="shared" si="123"/>
        <v>COR22D1491</v>
      </c>
      <c r="E1494" s="56" t="s">
        <v>207</v>
      </c>
      <c r="F1494" s="20">
        <v>1000</v>
      </c>
      <c r="G1494" s="63" t="s">
        <v>201</v>
      </c>
      <c r="H1494" s="23" t="s">
        <v>157</v>
      </c>
      <c r="J1494" s="57" t="s">
        <v>192</v>
      </c>
      <c r="K1494" s="22" t="s">
        <v>193</v>
      </c>
      <c r="L1494" s="57" t="s">
        <v>158</v>
      </c>
      <c r="M1494" s="22">
        <v>1</v>
      </c>
      <c r="V1494" s="57" t="s">
        <v>194</v>
      </c>
      <c r="AW1494" s="22"/>
      <c r="AX1494" s="20" t="s">
        <v>23</v>
      </c>
      <c r="AY1494" s="20">
        <v>10</v>
      </c>
      <c r="AZ1494" s="20" t="s">
        <v>24</v>
      </c>
      <c r="BA1494" s="20">
        <v>90</v>
      </c>
      <c r="BD1494" s="14"/>
      <c r="BJ1494" t="s">
        <v>171</v>
      </c>
      <c r="BK1494" t="s">
        <v>166</v>
      </c>
      <c r="BN1494" s="36">
        <v>299</v>
      </c>
      <c r="BO1494" s="36">
        <v>299</v>
      </c>
      <c r="BP1494">
        <f t="shared" si="120"/>
        <v>408</v>
      </c>
      <c r="BR1494" s="38">
        <v>44733</v>
      </c>
      <c r="BS1494" s="20" t="s">
        <v>167</v>
      </c>
      <c r="BT1494" s="20" t="str">
        <f t="shared" si="119"/>
        <v>InCasa_COR22D1491</v>
      </c>
    </row>
    <row r="1495" spans="2:72" x14ac:dyDescent="0.25">
      <c r="B1495" s="20">
        <f t="shared" si="121"/>
        <v>1492</v>
      </c>
      <c r="C1495" s="22" t="str">
        <f t="shared" si="122"/>
        <v>In Casa #1492</v>
      </c>
      <c r="D1495" t="str">
        <f t="shared" si="123"/>
        <v>COR22D1492</v>
      </c>
      <c r="E1495" s="56" t="s">
        <v>207</v>
      </c>
      <c r="F1495" s="20">
        <v>1000</v>
      </c>
      <c r="G1495" s="63" t="s">
        <v>201</v>
      </c>
      <c r="H1495" s="23" t="s">
        <v>157</v>
      </c>
      <c r="J1495" s="57" t="s">
        <v>192</v>
      </c>
      <c r="K1495" s="22" t="s">
        <v>193</v>
      </c>
      <c r="L1495" s="57" t="s">
        <v>158</v>
      </c>
      <c r="M1495" s="22">
        <v>1</v>
      </c>
      <c r="V1495" s="57" t="s">
        <v>194</v>
      </c>
      <c r="AW1495" s="22"/>
      <c r="AX1495" s="20" t="s">
        <v>23</v>
      </c>
      <c r="AY1495" s="20">
        <v>10</v>
      </c>
      <c r="AZ1495" s="20" t="s">
        <v>24</v>
      </c>
      <c r="BA1495" s="20">
        <v>90</v>
      </c>
      <c r="BD1495" s="14"/>
      <c r="BJ1495" t="s">
        <v>171</v>
      </c>
      <c r="BK1495" t="s">
        <v>166</v>
      </c>
      <c r="BN1495" s="36">
        <v>299</v>
      </c>
      <c r="BO1495" s="36">
        <v>299</v>
      </c>
      <c r="BP1495">
        <f t="shared" si="120"/>
        <v>408</v>
      </c>
      <c r="BR1495" s="38">
        <v>44733</v>
      </c>
      <c r="BS1495" s="20" t="s">
        <v>167</v>
      </c>
      <c r="BT1495" s="20" t="str">
        <f t="shared" si="119"/>
        <v>InCasa_COR22D1492</v>
      </c>
    </row>
    <row r="1496" spans="2:72" x14ac:dyDescent="0.25">
      <c r="B1496" s="20">
        <f t="shared" si="121"/>
        <v>1493</v>
      </c>
      <c r="C1496" s="22" t="str">
        <f t="shared" si="122"/>
        <v>In Casa #1493</v>
      </c>
      <c r="D1496" t="str">
        <f t="shared" si="123"/>
        <v>COR22D1493</v>
      </c>
      <c r="E1496" s="56" t="s">
        <v>207</v>
      </c>
      <c r="F1496" s="20">
        <v>1000</v>
      </c>
      <c r="G1496" s="63" t="s">
        <v>201</v>
      </c>
      <c r="H1496" s="23" t="s">
        <v>157</v>
      </c>
      <c r="J1496" s="57" t="s">
        <v>192</v>
      </c>
      <c r="K1496" s="22" t="s">
        <v>193</v>
      </c>
      <c r="L1496" s="57" t="s">
        <v>158</v>
      </c>
      <c r="M1496" s="22">
        <v>1</v>
      </c>
      <c r="V1496" s="57" t="s">
        <v>194</v>
      </c>
      <c r="AW1496" s="22"/>
      <c r="AX1496" s="20" t="s">
        <v>23</v>
      </c>
      <c r="AY1496" s="20">
        <v>10</v>
      </c>
      <c r="AZ1496" s="20" t="s">
        <v>24</v>
      </c>
      <c r="BA1496" s="20">
        <v>90</v>
      </c>
      <c r="BD1496" s="14"/>
      <c r="BJ1496" t="s">
        <v>171</v>
      </c>
      <c r="BK1496" t="s">
        <v>166</v>
      </c>
      <c r="BN1496" s="36">
        <v>299</v>
      </c>
      <c r="BO1496" s="36">
        <v>299</v>
      </c>
      <c r="BP1496">
        <f t="shared" si="120"/>
        <v>408</v>
      </c>
      <c r="BR1496" s="38">
        <v>44733</v>
      </c>
      <c r="BS1496" s="20" t="s">
        <v>167</v>
      </c>
      <c r="BT1496" s="20" t="str">
        <f t="shared" si="119"/>
        <v>InCasa_COR22D1493</v>
      </c>
    </row>
    <row r="1497" spans="2:72" x14ac:dyDescent="0.25">
      <c r="B1497" s="20">
        <f t="shared" si="121"/>
        <v>1494</v>
      </c>
      <c r="C1497" s="22" t="str">
        <f t="shared" si="122"/>
        <v>In Casa #1494</v>
      </c>
      <c r="D1497" t="str">
        <f t="shared" si="123"/>
        <v>COR22D1494</v>
      </c>
      <c r="E1497" s="56" t="s">
        <v>207</v>
      </c>
      <c r="F1497" s="20">
        <v>1000</v>
      </c>
      <c r="G1497" s="63" t="s">
        <v>201</v>
      </c>
      <c r="H1497" s="23" t="s">
        <v>157</v>
      </c>
      <c r="J1497" s="57" t="s">
        <v>192</v>
      </c>
      <c r="K1497" s="22" t="s">
        <v>193</v>
      </c>
      <c r="L1497" s="57" t="s">
        <v>158</v>
      </c>
      <c r="M1497" s="22">
        <v>1</v>
      </c>
      <c r="V1497" s="57" t="s">
        <v>194</v>
      </c>
      <c r="AW1497" s="22"/>
      <c r="AX1497" s="20" t="s">
        <v>23</v>
      </c>
      <c r="AY1497" s="20">
        <v>10</v>
      </c>
      <c r="AZ1497" s="20" t="s">
        <v>24</v>
      </c>
      <c r="BA1497" s="20">
        <v>90</v>
      </c>
      <c r="BD1497" s="14"/>
      <c r="BJ1497" t="s">
        <v>171</v>
      </c>
      <c r="BK1497" t="s">
        <v>166</v>
      </c>
      <c r="BN1497" s="36">
        <v>299</v>
      </c>
      <c r="BO1497" s="36">
        <v>299</v>
      </c>
      <c r="BP1497">
        <f t="shared" si="120"/>
        <v>408</v>
      </c>
      <c r="BR1497" s="38">
        <v>44733</v>
      </c>
      <c r="BS1497" s="20" t="s">
        <v>167</v>
      </c>
      <c r="BT1497" s="20" t="str">
        <f t="shared" si="119"/>
        <v>InCasa_COR22D1494</v>
      </c>
    </row>
    <row r="1498" spans="2:72" x14ac:dyDescent="0.25">
      <c r="B1498" s="20">
        <f t="shared" si="121"/>
        <v>1495</v>
      </c>
      <c r="C1498" s="22" t="str">
        <f t="shared" si="122"/>
        <v>In Casa #1495</v>
      </c>
      <c r="D1498" t="str">
        <f t="shared" si="123"/>
        <v>COR22D1495</v>
      </c>
      <c r="E1498" s="56" t="s">
        <v>207</v>
      </c>
      <c r="F1498" s="20">
        <v>1000</v>
      </c>
      <c r="G1498" s="63" t="s">
        <v>201</v>
      </c>
      <c r="H1498" s="23" t="s">
        <v>157</v>
      </c>
      <c r="J1498" s="57" t="s">
        <v>192</v>
      </c>
      <c r="K1498" s="22" t="s">
        <v>193</v>
      </c>
      <c r="L1498" s="57" t="s">
        <v>158</v>
      </c>
      <c r="M1498" s="22">
        <v>1</v>
      </c>
      <c r="V1498" s="57" t="s">
        <v>194</v>
      </c>
      <c r="AW1498" s="22"/>
      <c r="AX1498" s="20" t="s">
        <v>23</v>
      </c>
      <c r="AY1498" s="20">
        <v>10</v>
      </c>
      <c r="AZ1498" s="20" t="s">
        <v>24</v>
      </c>
      <c r="BA1498" s="20">
        <v>90</v>
      </c>
      <c r="BD1498" s="14"/>
      <c r="BJ1498" t="s">
        <v>171</v>
      </c>
      <c r="BK1498" t="s">
        <v>166</v>
      </c>
      <c r="BN1498" s="36">
        <v>299</v>
      </c>
      <c r="BO1498" s="36">
        <v>299</v>
      </c>
      <c r="BP1498">
        <f t="shared" si="120"/>
        <v>408</v>
      </c>
      <c r="BR1498" s="38">
        <v>44733</v>
      </c>
      <c r="BS1498" s="20" t="s">
        <v>167</v>
      </c>
      <c r="BT1498" s="20" t="str">
        <f t="shared" si="119"/>
        <v>InCasa_COR22D1495</v>
      </c>
    </row>
    <row r="1499" spans="2:72" x14ac:dyDescent="0.25">
      <c r="B1499" s="20">
        <f t="shared" si="121"/>
        <v>1496</v>
      </c>
      <c r="C1499" s="22" t="str">
        <f t="shared" si="122"/>
        <v>In Casa #1496</v>
      </c>
      <c r="D1499" t="str">
        <f t="shared" si="123"/>
        <v>COR22D1496</v>
      </c>
      <c r="E1499" s="56" t="s">
        <v>207</v>
      </c>
      <c r="F1499" s="20">
        <v>1000</v>
      </c>
      <c r="G1499" s="63" t="s">
        <v>201</v>
      </c>
      <c r="H1499" s="23" t="s">
        <v>157</v>
      </c>
      <c r="J1499" s="57" t="s">
        <v>192</v>
      </c>
      <c r="K1499" s="22" t="s">
        <v>193</v>
      </c>
      <c r="L1499" s="57" t="s">
        <v>158</v>
      </c>
      <c r="M1499" s="22">
        <v>1</v>
      </c>
      <c r="V1499" s="57" t="s">
        <v>194</v>
      </c>
      <c r="AW1499" s="22"/>
      <c r="AX1499" s="20" t="s">
        <v>23</v>
      </c>
      <c r="AY1499" s="20">
        <v>10</v>
      </c>
      <c r="AZ1499" s="20" t="s">
        <v>24</v>
      </c>
      <c r="BA1499" s="20">
        <v>90</v>
      </c>
      <c r="BD1499" s="14"/>
      <c r="BJ1499" t="s">
        <v>171</v>
      </c>
      <c r="BK1499" t="s">
        <v>166</v>
      </c>
      <c r="BN1499" s="36">
        <v>299</v>
      </c>
      <c r="BO1499" s="36">
        <v>299</v>
      </c>
      <c r="BP1499">
        <f t="shared" si="120"/>
        <v>408</v>
      </c>
      <c r="BR1499" s="38">
        <v>44733</v>
      </c>
      <c r="BS1499" s="20" t="s">
        <v>167</v>
      </c>
      <c r="BT1499" s="20" t="str">
        <f t="shared" si="119"/>
        <v>InCasa_COR22D1496</v>
      </c>
    </row>
    <row r="1500" spans="2:72" x14ac:dyDescent="0.25">
      <c r="B1500" s="20">
        <f t="shared" si="121"/>
        <v>1497</v>
      </c>
      <c r="C1500" s="22" t="str">
        <f t="shared" si="122"/>
        <v>In Casa #1497</v>
      </c>
      <c r="D1500" t="str">
        <f t="shared" si="123"/>
        <v>COR22D1497</v>
      </c>
      <c r="E1500" s="56" t="s">
        <v>207</v>
      </c>
      <c r="F1500" s="20">
        <v>1000</v>
      </c>
      <c r="G1500" s="63" t="s">
        <v>201</v>
      </c>
      <c r="H1500" s="23" t="s">
        <v>157</v>
      </c>
      <c r="J1500" s="57" t="s">
        <v>192</v>
      </c>
      <c r="K1500" s="22" t="s">
        <v>193</v>
      </c>
      <c r="L1500" s="57" t="s">
        <v>158</v>
      </c>
      <c r="M1500" s="22">
        <v>1</v>
      </c>
      <c r="V1500" s="57" t="s">
        <v>194</v>
      </c>
      <c r="AW1500" s="22"/>
      <c r="AX1500" s="20" t="s">
        <v>23</v>
      </c>
      <c r="AY1500" s="20">
        <v>10</v>
      </c>
      <c r="AZ1500" s="20" t="s">
        <v>24</v>
      </c>
      <c r="BA1500" s="20">
        <v>90</v>
      </c>
      <c r="BD1500" s="14"/>
      <c r="BJ1500" t="s">
        <v>171</v>
      </c>
      <c r="BK1500" t="s">
        <v>166</v>
      </c>
      <c r="BN1500" s="36">
        <v>299</v>
      </c>
      <c r="BO1500" s="36">
        <v>299</v>
      </c>
      <c r="BP1500">
        <f t="shared" si="120"/>
        <v>408</v>
      </c>
      <c r="BR1500" s="38">
        <v>44733</v>
      </c>
      <c r="BS1500" s="20" t="s">
        <v>167</v>
      </c>
      <c r="BT1500" s="20" t="str">
        <f t="shared" si="119"/>
        <v>InCasa_COR22D1497</v>
      </c>
    </row>
    <row r="1501" spans="2:72" x14ac:dyDescent="0.25">
      <c r="B1501" s="20">
        <f t="shared" si="121"/>
        <v>1498</v>
      </c>
      <c r="C1501" s="22" t="str">
        <f t="shared" si="122"/>
        <v>In Casa #1498</v>
      </c>
      <c r="D1501" t="str">
        <f t="shared" si="123"/>
        <v>COR22D1498</v>
      </c>
      <c r="E1501" s="56" t="s">
        <v>207</v>
      </c>
      <c r="F1501" s="20">
        <v>1000</v>
      </c>
      <c r="G1501" s="63" t="s">
        <v>201</v>
      </c>
      <c r="H1501" s="23" t="s">
        <v>157</v>
      </c>
      <c r="J1501" s="57" t="s">
        <v>192</v>
      </c>
      <c r="K1501" s="22" t="s">
        <v>193</v>
      </c>
      <c r="L1501" s="57" t="s">
        <v>158</v>
      </c>
      <c r="M1501" s="22">
        <v>1</v>
      </c>
      <c r="V1501" s="57" t="s">
        <v>194</v>
      </c>
      <c r="AW1501" s="22"/>
      <c r="AX1501" s="20" t="s">
        <v>23</v>
      </c>
      <c r="AY1501" s="20">
        <v>10</v>
      </c>
      <c r="AZ1501" s="20" t="s">
        <v>24</v>
      </c>
      <c r="BA1501" s="20">
        <v>90</v>
      </c>
      <c r="BD1501" s="14"/>
      <c r="BJ1501" t="s">
        <v>171</v>
      </c>
      <c r="BK1501" t="s">
        <v>166</v>
      </c>
      <c r="BN1501" s="36">
        <v>299</v>
      </c>
      <c r="BO1501" s="36">
        <v>299</v>
      </c>
      <c r="BP1501">
        <f t="shared" si="120"/>
        <v>408</v>
      </c>
      <c r="BR1501" s="38">
        <v>44733</v>
      </c>
      <c r="BS1501" s="20" t="s">
        <v>167</v>
      </c>
      <c r="BT1501" s="20" t="str">
        <f t="shared" si="119"/>
        <v>InCasa_COR22D1498</v>
      </c>
    </row>
    <row r="1502" spans="2:72" x14ac:dyDescent="0.25">
      <c r="B1502" s="20">
        <f t="shared" si="121"/>
        <v>1499</v>
      </c>
      <c r="C1502" s="22" t="str">
        <f t="shared" si="122"/>
        <v>In Casa #1499</v>
      </c>
      <c r="D1502" t="str">
        <f t="shared" si="123"/>
        <v>COR22D1499</v>
      </c>
      <c r="E1502" s="56" t="s">
        <v>207</v>
      </c>
      <c r="F1502" s="20">
        <v>1000</v>
      </c>
      <c r="G1502" s="63" t="s">
        <v>201</v>
      </c>
      <c r="H1502" s="23" t="s">
        <v>157</v>
      </c>
      <c r="J1502" s="57" t="s">
        <v>192</v>
      </c>
      <c r="K1502" s="22" t="s">
        <v>193</v>
      </c>
      <c r="L1502" s="57" t="s">
        <v>158</v>
      </c>
      <c r="M1502" s="22">
        <v>1</v>
      </c>
      <c r="V1502" s="57" t="s">
        <v>194</v>
      </c>
      <c r="AW1502" s="22"/>
      <c r="AX1502" s="20" t="s">
        <v>23</v>
      </c>
      <c r="AY1502" s="20">
        <v>10</v>
      </c>
      <c r="AZ1502" s="20" t="s">
        <v>24</v>
      </c>
      <c r="BA1502" s="20">
        <v>90</v>
      </c>
      <c r="BD1502" s="14"/>
      <c r="BJ1502" t="s">
        <v>171</v>
      </c>
      <c r="BK1502" t="s">
        <v>166</v>
      </c>
      <c r="BN1502" s="36">
        <v>299</v>
      </c>
      <c r="BO1502" s="36">
        <v>299</v>
      </c>
      <c r="BP1502">
        <f t="shared" si="120"/>
        <v>408</v>
      </c>
      <c r="BR1502" s="38">
        <v>44733</v>
      </c>
      <c r="BS1502" s="20" t="s">
        <v>167</v>
      </c>
      <c r="BT1502" s="20" t="str">
        <f t="shared" si="119"/>
        <v>InCasa_COR22D1499</v>
      </c>
    </row>
    <row r="1503" spans="2:72" x14ac:dyDescent="0.25">
      <c r="B1503" s="20">
        <f t="shared" si="121"/>
        <v>1500</v>
      </c>
      <c r="C1503" s="22" t="str">
        <f t="shared" si="122"/>
        <v>In Casa #1500</v>
      </c>
      <c r="D1503" t="str">
        <f t="shared" si="123"/>
        <v>COR22D1500</v>
      </c>
      <c r="E1503" s="56" t="s">
        <v>207</v>
      </c>
      <c r="F1503" s="20">
        <v>1000</v>
      </c>
      <c r="G1503" s="63" t="s">
        <v>201</v>
      </c>
      <c r="H1503" s="23" t="s">
        <v>157</v>
      </c>
      <c r="J1503" s="57" t="s">
        <v>192</v>
      </c>
      <c r="K1503" s="22" t="s">
        <v>193</v>
      </c>
      <c r="L1503" s="57" t="s">
        <v>158</v>
      </c>
      <c r="M1503" s="22">
        <v>1</v>
      </c>
      <c r="V1503" s="57" t="s">
        <v>194</v>
      </c>
      <c r="AW1503" s="22"/>
      <c r="AX1503" s="20" t="s">
        <v>23</v>
      </c>
      <c r="AY1503" s="20">
        <v>10</v>
      </c>
      <c r="AZ1503" s="20" t="s">
        <v>24</v>
      </c>
      <c r="BA1503" s="20">
        <v>90</v>
      </c>
      <c r="BD1503" s="14"/>
      <c r="BJ1503" t="s">
        <v>171</v>
      </c>
      <c r="BK1503" t="s">
        <v>166</v>
      </c>
      <c r="BN1503" s="36">
        <v>299</v>
      </c>
      <c r="BO1503" s="36">
        <v>299</v>
      </c>
      <c r="BP1503">
        <f t="shared" si="120"/>
        <v>408</v>
      </c>
      <c r="BR1503" s="38">
        <v>44733</v>
      </c>
      <c r="BS1503" s="20" t="s">
        <v>167</v>
      </c>
      <c r="BT1503" s="20" t="str">
        <f t="shared" si="119"/>
        <v>InCasa_COR22D1500</v>
      </c>
    </row>
    <row r="1504" spans="2:72" x14ac:dyDescent="0.25">
      <c r="B1504" s="20">
        <f t="shared" si="121"/>
        <v>1501</v>
      </c>
      <c r="C1504" s="22" t="str">
        <f t="shared" si="122"/>
        <v>In Casa #1501</v>
      </c>
      <c r="D1504" t="str">
        <f t="shared" si="123"/>
        <v>COR22D1501</v>
      </c>
      <c r="E1504" s="56" t="s">
        <v>207</v>
      </c>
      <c r="F1504" s="20">
        <v>1000</v>
      </c>
      <c r="G1504" s="63" t="s">
        <v>201</v>
      </c>
      <c r="H1504" s="23" t="s">
        <v>157</v>
      </c>
      <c r="J1504" s="57" t="s">
        <v>192</v>
      </c>
      <c r="K1504" s="22" t="s">
        <v>193</v>
      </c>
      <c r="L1504" s="57" t="s">
        <v>158</v>
      </c>
      <c r="M1504" s="22">
        <v>1</v>
      </c>
      <c r="V1504" s="57" t="s">
        <v>194</v>
      </c>
      <c r="AW1504" s="22"/>
      <c r="AX1504" s="20" t="s">
        <v>23</v>
      </c>
      <c r="AY1504" s="20">
        <v>10</v>
      </c>
      <c r="AZ1504" s="20" t="s">
        <v>24</v>
      </c>
      <c r="BA1504" s="20">
        <v>90</v>
      </c>
      <c r="BD1504" s="14"/>
      <c r="BJ1504" t="s">
        <v>171</v>
      </c>
      <c r="BK1504" t="s">
        <v>166</v>
      </c>
      <c r="BN1504" s="36">
        <v>299</v>
      </c>
      <c r="BO1504" s="36">
        <v>299</v>
      </c>
      <c r="BP1504">
        <f t="shared" si="120"/>
        <v>408</v>
      </c>
      <c r="BR1504" s="38">
        <v>44733</v>
      </c>
      <c r="BS1504" s="20" t="s">
        <v>167</v>
      </c>
      <c r="BT1504" s="20" t="str">
        <f t="shared" si="119"/>
        <v>InCasa_COR22D1501</v>
      </c>
    </row>
    <row r="1505" spans="2:72" x14ac:dyDescent="0.25">
      <c r="B1505" s="20">
        <f t="shared" si="121"/>
        <v>1502</v>
      </c>
      <c r="C1505" s="22" t="str">
        <f t="shared" si="122"/>
        <v>In Casa #1502</v>
      </c>
      <c r="D1505" t="str">
        <f t="shared" si="123"/>
        <v>COR22D1502</v>
      </c>
      <c r="E1505" s="56" t="s">
        <v>207</v>
      </c>
      <c r="F1505" s="20">
        <v>1000</v>
      </c>
      <c r="G1505" s="63" t="s">
        <v>201</v>
      </c>
      <c r="H1505" s="23" t="s">
        <v>157</v>
      </c>
      <c r="J1505" s="57" t="s">
        <v>192</v>
      </c>
      <c r="K1505" s="22" t="s">
        <v>193</v>
      </c>
      <c r="L1505" s="57" t="s">
        <v>158</v>
      </c>
      <c r="M1505" s="22">
        <v>1</v>
      </c>
      <c r="V1505" s="57" t="s">
        <v>194</v>
      </c>
      <c r="AW1505" s="22"/>
      <c r="AX1505" s="20" t="s">
        <v>23</v>
      </c>
      <c r="AY1505" s="20">
        <v>10</v>
      </c>
      <c r="AZ1505" s="20" t="s">
        <v>24</v>
      </c>
      <c r="BA1505" s="20">
        <v>90</v>
      </c>
      <c r="BD1505" s="14"/>
      <c r="BJ1505" t="s">
        <v>171</v>
      </c>
      <c r="BK1505" t="s">
        <v>166</v>
      </c>
      <c r="BN1505" s="36">
        <v>299</v>
      </c>
      <c r="BO1505" s="36">
        <v>299</v>
      </c>
      <c r="BP1505">
        <f t="shared" si="120"/>
        <v>408</v>
      </c>
      <c r="BR1505" s="38">
        <v>44733</v>
      </c>
      <c r="BS1505" s="20" t="s">
        <v>167</v>
      </c>
      <c r="BT1505" s="20" t="str">
        <f t="shared" si="119"/>
        <v>InCasa_COR22D1502</v>
      </c>
    </row>
    <row r="1506" spans="2:72" x14ac:dyDescent="0.25">
      <c r="B1506" s="20">
        <f t="shared" si="121"/>
        <v>1503</v>
      </c>
      <c r="C1506" s="22" t="str">
        <f t="shared" si="122"/>
        <v>In Casa #1503</v>
      </c>
      <c r="D1506" t="str">
        <f t="shared" si="123"/>
        <v>COR22D1503</v>
      </c>
      <c r="E1506" s="56" t="s">
        <v>207</v>
      </c>
      <c r="F1506" s="20">
        <v>1000</v>
      </c>
      <c r="G1506" s="63" t="s">
        <v>201</v>
      </c>
      <c r="H1506" s="23" t="s">
        <v>157</v>
      </c>
      <c r="J1506" s="57" t="s">
        <v>192</v>
      </c>
      <c r="K1506" s="22" t="s">
        <v>193</v>
      </c>
      <c r="L1506" s="57" t="s">
        <v>158</v>
      </c>
      <c r="M1506" s="22">
        <v>1</v>
      </c>
      <c r="V1506" s="57" t="s">
        <v>194</v>
      </c>
      <c r="AW1506" s="22"/>
      <c r="AX1506" s="20" t="s">
        <v>23</v>
      </c>
      <c r="AY1506" s="20">
        <v>10</v>
      </c>
      <c r="AZ1506" s="20" t="s">
        <v>24</v>
      </c>
      <c r="BA1506" s="20">
        <v>90</v>
      </c>
      <c r="BD1506" s="14"/>
      <c r="BJ1506" t="s">
        <v>171</v>
      </c>
      <c r="BK1506" t="s">
        <v>166</v>
      </c>
      <c r="BN1506" s="36">
        <v>299</v>
      </c>
      <c r="BO1506" s="36">
        <v>299</v>
      </c>
      <c r="BP1506">
        <f t="shared" si="120"/>
        <v>408</v>
      </c>
      <c r="BR1506" s="38">
        <v>44733</v>
      </c>
      <c r="BS1506" s="20" t="s">
        <v>167</v>
      </c>
      <c r="BT1506" s="20" t="str">
        <f t="shared" si="119"/>
        <v>InCasa_COR22D1503</v>
      </c>
    </row>
    <row r="1507" spans="2:72" x14ac:dyDescent="0.25">
      <c r="B1507" s="20">
        <f t="shared" si="121"/>
        <v>1504</v>
      </c>
      <c r="C1507" s="22" t="str">
        <f t="shared" si="122"/>
        <v>In Casa #1504</v>
      </c>
      <c r="D1507" t="str">
        <f t="shared" si="123"/>
        <v>COR22D1504</v>
      </c>
      <c r="E1507" s="56" t="s">
        <v>207</v>
      </c>
      <c r="F1507" s="20">
        <v>1000</v>
      </c>
      <c r="G1507" s="63" t="s">
        <v>201</v>
      </c>
      <c r="H1507" s="23" t="s">
        <v>157</v>
      </c>
      <c r="J1507" s="57" t="s">
        <v>192</v>
      </c>
      <c r="K1507" s="22" t="s">
        <v>193</v>
      </c>
      <c r="L1507" s="57" t="s">
        <v>158</v>
      </c>
      <c r="M1507" s="22">
        <v>1</v>
      </c>
      <c r="V1507" s="57" t="s">
        <v>194</v>
      </c>
      <c r="AW1507" s="22"/>
      <c r="AX1507" s="20" t="s">
        <v>23</v>
      </c>
      <c r="AY1507" s="20">
        <v>10</v>
      </c>
      <c r="AZ1507" s="20" t="s">
        <v>24</v>
      </c>
      <c r="BA1507" s="20">
        <v>90</v>
      </c>
      <c r="BD1507" s="14"/>
      <c r="BJ1507" t="s">
        <v>171</v>
      </c>
      <c r="BK1507" t="s">
        <v>166</v>
      </c>
      <c r="BN1507" s="36">
        <v>299</v>
      </c>
      <c r="BO1507" s="36">
        <v>299</v>
      </c>
      <c r="BP1507">
        <f t="shared" si="120"/>
        <v>408</v>
      </c>
      <c r="BR1507" s="38">
        <v>44733</v>
      </c>
      <c r="BS1507" s="20" t="s">
        <v>167</v>
      </c>
      <c r="BT1507" s="20" t="str">
        <f t="shared" si="119"/>
        <v>InCasa_COR22D1504</v>
      </c>
    </row>
    <row r="1508" spans="2:72" x14ac:dyDescent="0.25">
      <c r="B1508" s="20">
        <f t="shared" si="121"/>
        <v>1505</v>
      </c>
      <c r="C1508" s="22" t="str">
        <f t="shared" si="122"/>
        <v>In Casa #1505</v>
      </c>
      <c r="D1508" t="str">
        <f t="shared" si="123"/>
        <v>COR22D1505</v>
      </c>
      <c r="E1508" s="56" t="s">
        <v>207</v>
      </c>
      <c r="F1508" s="20">
        <v>1000</v>
      </c>
      <c r="G1508" s="63" t="s">
        <v>201</v>
      </c>
      <c r="H1508" s="23" t="s">
        <v>157</v>
      </c>
      <c r="J1508" s="57" t="s">
        <v>192</v>
      </c>
      <c r="K1508" s="22" t="s">
        <v>193</v>
      </c>
      <c r="L1508" s="57" t="s">
        <v>158</v>
      </c>
      <c r="M1508" s="22">
        <v>1</v>
      </c>
      <c r="V1508" s="57" t="s">
        <v>194</v>
      </c>
      <c r="AW1508" s="22"/>
      <c r="AX1508" s="20" t="s">
        <v>23</v>
      </c>
      <c r="AY1508" s="20">
        <v>10</v>
      </c>
      <c r="AZ1508" s="20" t="s">
        <v>24</v>
      </c>
      <c r="BA1508" s="20">
        <v>90</v>
      </c>
      <c r="BD1508" s="14"/>
      <c r="BJ1508" t="s">
        <v>171</v>
      </c>
      <c r="BK1508" t="s">
        <v>166</v>
      </c>
      <c r="BN1508" s="36">
        <v>299</v>
      </c>
      <c r="BO1508" s="36">
        <v>299</v>
      </c>
      <c r="BP1508">
        <f t="shared" si="120"/>
        <v>408</v>
      </c>
      <c r="BR1508" s="38">
        <v>44733</v>
      </c>
      <c r="BS1508" s="20" t="s">
        <v>167</v>
      </c>
      <c r="BT1508" s="20" t="str">
        <f t="shared" si="119"/>
        <v>InCasa_COR22D1505</v>
      </c>
    </row>
    <row r="1509" spans="2:72" x14ac:dyDescent="0.25">
      <c r="B1509" s="20">
        <f t="shared" si="121"/>
        <v>1506</v>
      </c>
      <c r="C1509" s="22" t="str">
        <f t="shared" si="122"/>
        <v>In Casa #1506</v>
      </c>
      <c r="D1509" t="str">
        <f t="shared" si="123"/>
        <v>COR22D1506</v>
      </c>
      <c r="E1509" s="56" t="s">
        <v>207</v>
      </c>
      <c r="F1509" s="20">
        <v>1000</v>
      </c>
      <c r="G1509" s="63" t="s">
        <v>201</v>
      </c>
      <c r="H1509" s="23" t="s">
        <v>157</v>
      </c>
      <c r="J1509" s="57" t="s">
        <v>192</v>
      </c>
      <c r="K1509" s="22" t="s">
        <v>193</v>
      </c>
      <c r="L1509" s="57" t="s">
        <v>158</v>
      </c>
      <c r="M1509" s="22">
        <v>1</v>
      </c>
      <c r="V1509" s="57" t="s">
        <v>194</v>
      </c>
      <c r="AW1509" s="22"/>
      <c r="AX1509" s="20" t="s">
        <v>23</v>
      </c>
      <c r="AY1509" s="20">
        <v>10</v>
      </c>
      <c r="AZ1509" s="20" t="s">
        <v>24</v>
      </c>
      <c r="BA1509" s="20">
        <v>90</v>
      </c>
      <c r="BD1509" s="14"/>
      <c r="BJ1509" t="s">
        <v>171</v>
      </c>
      <c r="BK1509" t="s">
        <v>166</v>
      </c>
      <c r="BN1509" s="36">
        <v>299</v>
      </c>
      <c r="BO1509" s="36">
        <v>299</v>
      </c>
      <c r="BP1509">
        <f t="shared" si="120"/>
        <v>408</v>
      </c>
      <c r="BR1509" s="38">
        <v>44733</v>
      </c>
      <c r="BS1509" s="20" t="s">
        <v>167</v>
      </c>
      <c r="BT1509" s="20" t="str">
        <f t="shared" si="119"/>
        <v>InCasa_COR22D1506</v>
      </c>
    </row>
    <row r="1510" spans="2:72" x14ac:dyDescent="0.25">
      <c r="B1510" s="20">
        <f t="shared" si="121"/>
        <v>1507</v>
      </c>
      <c r="C1510" s="22" t="str">
        <f t="shared" si="122"/>
        <v>In Casa #1507</v>
      </c>
      <c r="D1510" t="str">
        <f t="shared" si="123"/>
        <v>COR22D1507</v>
      </c>
      <c r="E1510" s="56" t="s">
        <v>207</v>
      </c>
      <c r="F1510" s="20">
        <v>1000</v>
      </c>
      <c r="G1510" s="63" t="s">
        <v>201</v>
      </c>
      <c r="H1510" s="23" t="s">
        <v>157</v>
      </c>
      <c r="J1510" s="57" t="s">
        <v>192</v>
      </c>
      <c r="K1510" s="22" t="s">
        <v>193</v>
      </c>
      <c r="L1510" s="57" t="s">
        <v>158</v>
      </c>
      <c r="M1510" s="22">
        <v>1</v>
      </c>
      <c r="V1510" s="57" t="s">
        <v>194</v>
      </c>
      <c r="AW1510" s="22"/>
      <c r="AX1510" s="20" t="s">
        <v>23</v>
      </c>
      <c r="AY1510" s="20">
        <v>10</v>
      </c>
      <c r="AZ1510" s="20" t="s">
        <v>24</v>
      </c>
      <c r="BA1510" s="20">
        <v>90</v>
      </c>
      <c r="BD1510" s="14"/>
      <c r="BJ1510" t="s">
        <v>171</v>
      </c>
      <c r="BK1510" t="s">
        <v>166</v>
      </c>
      <c r="BN1510" s="36">
        <v>299</v>
      </c>
      <c r="BO1510" s="36">
        <v>299</v>
      </c>
      <c r="BP1510">
        <f t="shared" si="120"/>
        <v>408</v>
      </c>
      <c r="BR1510" s="38">
        <v>44733</v>
      </c>
      <c r="BS1510" s="20" t="s">
        <v>167</v>
      </c>
      <c r="BT1510" s="20" t="str">
        <f t="shared" si="119"/>
        <v>InCasa_COR22D1507</v>
      </c>
    </row>
    <row r="1511" spans="2:72" x14ac:dyDescent="0.25">
      <c r="B1511" s="20">
        <f t="shared" si="121"/>
        <v>1508</v>
      </c>
      <c r="C1511" s="22" t="str">
        <f t="shared" si="122"/>
        <v>In Casa #1508</v>
      </c>
      <c r="D1511" t="str">
        <f t="shared" si="123"/>
        <v>COR22D1508</v>
      </c>
      <c r="E1511" s="56" t="s">
        <v>207</v>
      </c>
      <c r="F1511" s="20">
        <v>1000</v>
      </c>
      <c r="G1511" s="63" t="s">
        <v>201</v>
      </c>
      <c r="H1511" s="23" t="s">
        <v>157</v>
      </c>
      <c r="J1511" s="57" t="s">
        <v>192</v>
      </c>
      <c r="K1511" s="22" t="s">
        <v>193</v>
      </c>
      <c r="L1511" s="57" t="s">
        <v>158</v>
      </c>
      <c r="M1511" s="22">
        <v>1</v>
      </c>
      <c r="V1511" s="57" t="s">
        <v>194</v>
      </c>
      <c r="AW1511" s="22"/>
      <c r="AX1511" s="20" t="s">
        <v>23</v>
      </c>
      <c r="AY1511" s="20">
        <v>10</v>
      </c>
      <c r="AZ1511" s="20" t="s">
        <v>24</v>
      </c>
      <c r="BA1511" s="20">
        <v>90</v>
      </c>
      <c r="BD1511" s="14"/>
      <c r="BJ1511" t="s">
        <v>171</v>
      </c>
      <c r="BK1511" t="s">
        <v>166</v>
      </c>
      <c r="BN1511" s="36">
        <v>299</v>
      </c>
      <c r="BO1511" s="36">
        <v>299</v>
      </c>
      <c r="BP1511">
        <f t="shared" si="120"/>
        <v>408</v>
      </c>
      <c r="BR1511" s="38">
        <v>44733</v>
      </c>
      <c r="BS1511" s="20" t="s">
        <v>167</v>
      </c>
      <c r="BT1511" s="20" t="str">
        <f t="shared" si="119"/>
        <v>InCasa_COR22D1508</v>
      </c>
    </row>
    <row r="1512" spans="2:72" x14ac:dyDescent="0.25">
      <c r="B1512" s="20">
        <f t="shared" si="121"/>
        <v>1509</v>
      </c>
      <c r="C1512" s="22" t="str">
        <f t="shared" si="122"/>
        <v>In Casa #1509</v>
      </c>
      <c r="D1512" t="str">
        <f t="shared" si="123"/>
        <v>COR22D1509</v>
      </c>
      <c r="E1512" s="56" t="s">
        <v>207</v>
      </c>
      <c r="F1512" s="20">
        <v>1000</v>
      </c>
      <c r="G1512" s="63" t="s">
        <v>201</v>
      </c>
      <c r="H1512" s="23" t="s">
        <v>157</v>
      </c>
      <c r="J1512" s="57" t="s">
        <v>192</v>
      </c>
      <c r="K1512" s="22" t="s">
        <v>193</v>
      </c>
      <c r="L1512" s="57" t="s">
        <v>158</v>
      </c>
      <c r="M1512" s="22">
        <v>1</v>
      </c>
      <c r="V1512" s="57" t="s">
        <v>194</v>
      </c>
      <c r="AW1512" s="22"/>
      <c r="AX1512" s="20" t="s">
        <v>23</v>
      </c>
      <c r="AY1512" s="20">
        <v>10</v>
      </c>
      <c r="AZ1512" s="20" t="s">
        <v>24</v>
      </c>
      <c r="BA1512" s="20">
        <v>90</v>
      </c>
      <c r="BD1512" s="14"/>
      <c r="BJ1512" t="s">
        <v>171</v>
      </c>
      <c r="BK1512" t="s">
        <v>166</v>
      </c>
      <c r="BN1512" s="36">
        <v>299</v>
      </c>
      <c r="BO1512" s="36">
        <v>299</v>
      </c>
      <c r="BP1512">
        <f t="shared" si="120"/>
        <v>408</v>
      </c>
      <c r="BR1512" s="38">
        <v>44733</v>
      </c>
      <c r="BS1512" s="20" t="s">
        <v>167</v>
      </c>
      <c r="BT1512" s="20" t="str">
        <f t="shared" si="119"/>
        <v>InCasa_COR22D1509</v>
      </c>
    </row>
    <row r="1513" spans="2:72" x14ac:dyDescent="0.25">
      <c r="B1513" s="20">
        <f t="shared" si="121"/>
        <v>1510</v>
      </c>
      <c r="C1513" s="22" t="str">
        <f t="shared" si="122"/>
        <v>In Casa #1510</v>
      </c>
      <c r="D1513" t="str">
        <f t="shared" si="123"/>
        <v>COR22D1510</v>
      </c>
      <c r="E1513" s="56" t="s">
        <v>207</v>
      </c>
      <c r="F1513" s="20">
        <v>1000</v>
      </c>
      <c r="G1513" s="63" t="s">
        <v>201</v>
      </c>
      <c r="H1513" s="23" t="s">
        <v>157</v>
      </c>
      <c r="J1513" s="57" t="s">
        <v>192</v>
      </c>
      <c r="K1513" s="22" t="s">
        <v>193</v>
      </c>
      <c r="L1513" s="57" t="s">
        <v>158</v>
      </c>
      <c r="M1513" s="22">
        <v>1</v>
      </c>
      <c r="V1513" s="57" t="s">
        <v>194</v>
      </c>
      <c r="AW1513" s="22"/>
      <c r="AX1513" s="20" t="s">
        <v>23</v>
      </c>
      <c r="AY1513" s="20">
        <v>10</v>
      </c>
      <c r="AZ1513" s="20" t="s">
        <v>24</v>
      </c>
      <c r="BA1513" s="20">
        <v>90</v>
      </c>
      <c r="BD1513" s="14"/>
      <c r="BJ1513" t="s">
        <v>171</v>
      </c>
      <c r="BK1513" t="s">
        <v>166</v>
      </c>
      <c r="BN1513" s="36">
        <v>299</v>
      </c>
      <c r="BO1513" s="36">
        <v>299</v>
      </c>
      <c r="BP1513">
        <f t="shared" si="120"/>
        <v>408</v>
      </c>
      <c r="BR1513" s="38">
        <v>44733</v>
      </c>
      <c r="BS1513" s="20" t="s">
        <v>167</v>
      </c>
      <c r="BT1513" s="20" t="str">
        <f t="shared" si="119"/>
        <v>InCasa_COR22D1510</v>
      </c>
    </row>
    <row r="1514" spans="2:72" x14ac:dyDescent="0.25">
      <c r="B1514" s="20">
        <f t="shared" si="121"/>
        <v>1511</v>
      </c>
      <c r="C1514" s="22" t="str">
        <f t="shared" si="122"/>
        <v>In Casa #1511</v>
      </c>
      <c r="D1514" t="str">
        <f t="shared" si="123"/>
        <v>COR22D1511</v>
      </c>
      <c r="E1514" s="56" t="s">
        <v>207</v>
      </c>
      <c r="F1514" s="20">
        <v>1000</v>
      </c>
      <c r="G1514" s="63" t="s">
        <v>201</v>
      </c>
      <c r="H1514" s="23" t="s">
        <v>157</v>
      </c>
      <c r="J1514" s="57" t="s">
        <v>192</v>
      </c>
      <c r="K1514" s="22" t="s">
        <v>193</v>
      </c>
      <c r="L1514" s="57" t="s">
        <v>158</v>
      </c>
      <c r="M1514" s="22">
        <v>1</v>
      </c>
      <c r="V1514" s="57" t="s">
        <v>194</v>
      </c>
      <c r="AW1514" s="22"/>
      <c r="AX1514" s="20" t="s">
        <v>23</v>
      </c>
      <c r="AY1514" s="20">
        <v>10</v>
      </c>
      <c r="AZ1514" s="20" t="s">
        <v>24</v>
      </c>
      <c r="BA1514" s="20">
        <v>90</v>
      </c>
      <c r="BD1514" s="14"/>
      <c r="BJ1514" t="s">
        <v>171</v>
      </c>
      <c r="BK1514" t="s">
        <v>166</v>
      </c>
      <c r="BN1514" s="36">
        <v>299</v>
      </c>
      <c r="BO1514" s="36">
        <v>299</v>
      </c>
      <c r="BP1514">
        <f t="shared" si="120"/>
        <v>408</v>
      </c>
      <c r="BR1514" s="38">
        <v>44733</v>
      </c>
      <c r="BS1514" s="20" t="s">
        <v>167</v>
      </c>
      <c r="BT1514" s="20" t="str">
        <f t="shared" si="119"/>
        <v>InCasa_COR22D1511</v>
      </c>
    </row>
    <row r="1515" spans="2:72" x14ac:dyDescent="0.25">
      <c r="B1515" s="20">
        <f t="shared" si="121"/>
        <v>1512</v>
      </c>
      <c r="C1515" s="22" t="str">
        <f t="shared" si="122"/>
        <v>In Casa #1512</v>
      </c>
      <c r="D1515" t="str">
        <f t="shared" si="123"/>
        <v>COR22D1512</v>
      </c>
      <c r="E1515" s="56" t="s">
        <v>207</v>
      </c>
      <c r="F1515" s="20">
        <v>1000</v>
      </c>
      <c r="G1515" s="63" t="s">
        <v>201</v>
      </c>
      <c r="H1515" s="23" t="s">
        <v>157</v>
      </c>
      <c r="J1515" s="57" t="s">
        <v>192</v>
      </c>
      <c r="K1515" s="22" t="s">
        <v>193</v>
      </c>
      <c r="L1515" s="57" t="s">
        <v>158</v>
      </c>
      <c r="M1515" s="22">
        <v>1</v>
      </c>
      <c r="V1515" s="57" t="s">
        <v>194</v>
      </c>
      <c r="AW1515" s="22"/>
      <c r="AX1515" s="20" t="s">
        <v>23</v>
      </c>
      <c r="AY1515" s="20">
        <v>10</v>
      </c>
      <c r="AZ1515" s="20" t="s">
        <v>24</v>
      </c>
      <c r="BA1515" s="20">
        <v>90</v>
      </c>
      <c r="BD1515" s="14"/>
      <c r="BJ1515" t="s">
        <v>171</v>
      </c>
      <c r="BK1515" t="s">
        <v>166</v>
      </c>
      <c r="BN1515" s="36">
        <v>299</v>
      </c>
      <c r="BO1515" s="36">
        <v>299</v>
      </c>
      <c r="BP1515">
        <f t="shared" si="120"/>
        <v>408</v>
      </c>
      <c r="BR1515" s="38">
        <v>44733</v>
      </c>
      <c r="BS1515" s="20" t="s">
        <v>167</v>
      </c>
      <c r="BT1515" s="20" t="str">
        <f t="shared" si="119"/>
        <v>InCasa_COR22D1512</v>
      </c>
    </row>
    <row r="1516" spans="2:72" x14ac:dyDescent="0.25">
      <c r="B1516" s="20">
        <f t="shared" si="121"/>
        <v>1513</v>
      </c>
      <c r="C1516" s="22" t="str">
        <f t="shared" si="122"/>
        <v>In Casa #1513</v>
      </c>
      <c r="D1516" t="str">
        <f t="shared" si="123"/>
        <v>COR22D1513</v>
      </c>
      <c r="E1516" s="56" t="s">
        <v>207</v>
      </c>
      <c r="F1516" s="20">
        <v>1000</v>
      </c>
      <c r="G1516" s="63" t="s">
        <v>201</v>
      </c>
      <c r="H1516" s="23" t="s">
        <v>157</v>
      </c>
      <c r="J1516" s="57" t="s">
        <v>192</v>
      </c>
      <c r="K1516" s="22" t="s">
        <v>193</v>
      </c>
      <c r="L1516" s="57" t="s">
        <v>158</v>
      </c>
      <c r="M1516" s="22">
        <v>1</v>
      </c>
      <c r="V1516" s="57" t="s">
        <v>194</v>
      </c>
      <c r="AW1516" s="22"/>
      <c r="AX1516" s="20" t="s">
        <v>23</v>
      </c>
      <c r="AY1516" s="20">
        <v>10</v>
      </c>
      <c r="AZ1516" s="20" t="s">
        <v>24</v>
      </c>
      <c r="BA1516" s="20">
        <v>90</v>
      </c>
      <c r="BD1516" s="14"/>
      <c r="BJ1516" t="s">
        <v>171</v>
      </c>
      <c r="BK1516" t="s">
        <v>166</v>
      </c>
      <c r="BN1516" s="36">
        <v>299</v>
      </c>
      <c r="BO1516" s="36">
        <v>299</v>
      </c>
      <c r="BP1516">
        <f t="shared" si="120"/>
        <v>408</v>
      </c>
      <c r="BR1516" s="38">
        <v>44733</v>
      </c>
      <c r="BS1516" s="20" t="s">
        <v>167</v>
      </c>
      <c r="BT1516" s="20" t="str">
        <f t="shared" si="119"/>
        <v>InCasa_COR22D1513</v>
      </c>
    </row>
    <row r="1517" spans="2:72" x14ac:dyDescent="0.25">
      <c r="B1517" s="20">
        <f t="shared" si="121"/>
        <v>1514</v>
      </c>
      <c r="C1517" s="22" t="str">
        <f t="shared" si="122"/>
        <v>In Casa #1514</v>
      </c>
      <c r="D1517" t="str">
        <f t="shared" si="123"/>
        <v>COR22D1514</v>
      </c>
      <c r="E1517" s="56" t="s">
        <v>207</v>
      </c>
      <c r="F1517" s="20">
        <v>1000</v>
      </c>
      <c r="G1517" s="63" t="s">
        <v>201</v>
      </c>
      <c r="H1517" s="23" t="s">
        <v>157</v>
      </c>
      <c r="J1517" s="57" t="s">
        <v>192</v>
      </c>
      <c r="K1517" s="22" t="s">
        <v>193</v>
      </c>
      <c r="L1517" s="57" t="s">
        <v>158</v>
      </c>
      <c r="M1517" s="22">
        <v>1</v>
      </c>
      <c r="V1517" s="57" t="s">
        <v>194</v>
      </c>
      <c r="AW1517" s="22"/>
      <c r="AX1517" s="20" t="s">
        <v>23</v>
      </c>
      <c r="AY1517" s="20">
        <v>10</v>
      </c>
      <c r="AZ1517" s="20" t="s">
        <v>24</v>
      </c>
      <c r="BA1517" s="20">
        <v>90</v>
      </c>
      <c r="BD1517" s="14"/>
      <c r="BJ1517" t="s">
        <v>171</v>
      </c>
      <c r="BK1517" t="s">
        <v>166</v>
      </c>
      <c r="BN1517" s="36">
        <v>299</v>
      </c>
      <c r="BO1517" s="36">
        <v>299</v>
      </c>
      <c r="BP1517">
        <f t="shared" si="120"/>
        <v>408</v>
      </c>
      <c r="BR1517" s="38">
        <v>44733</v>
      </c>
      <c r="BS1517" s="20" t="s">
        <v>167</v>
      </c>
      <c r="BT1517" s="20" t="str">
        <f t="shared" si="119"/>
        <v>InCasa_COR22D1514</v>
      </c>
    </row>
    <row r="1518" spans="2:72" x14ac:dyDescent="0.25">
      <c r="B1518" s="20">
        <f t="shared" si="121"/>
        <v>1515</v>
      </c>
      <c r="C1518" s="22" t="str">
        <f t="shared" si="122"/>
        <v>In Casa #1515</v>
      </c>
      <c r="D1518" t="str">
        <f t="shared" si="123"/>
        <v>COR22D1515</v>
      </c>
      <c r="E1518" s="56" t="s">
        <v>207</v>
      </c>
      <c r="F1518" s="20">
        <v>1000</v>
      </c>
      <c r="G1518" s="63" t="s">
        <v>201</v>
      </c>
      <c r="H1518" s="23" t="s">
        <v>157</v>
      </c>
      <c r="J1518" s="57" t="s">
        <v>192</v>
      </c>
      <c r="K1518" s="22" t="s">
        <v>193</v>
      </c>
      <c r="L1518" s="57" t="s">
        <v>158</v>
      </c>
      <c r="M1518" s="22">
        <v>1</v>
      </c>
      <c r="V1518" s="57" t="s">
        <v>194</v>
      </c>
      <c r="AW1518" s="22"/>
      <c r="AX1518" s="20" t="s">
        <v>23</v>
      </c>
      <c r="AY1518" s="20">
        <v>10</v>
      </c>
      <c r="AZ1518" s="20" t="s">
        <v>24</v>
      </c>
      <c r="BA1518" s="20">
        <v>90</v>
      </c>
      <c r="BD1518" s="14"/>
      <c r="BJ1518" t="s">
        <v>171</v>
      </c>
      <c r="BK1518" t="s">
        <v>166</v>
      </c>
      <c r="BN1518" s="36">
        <v>299</v>
      </c>
      <c r="BO1518" s="36">
        <v>299</v>
      </c>
      <c r="BP1518">
        <f t="shared" si="120"/>
        <v>408</v>
      </c>
      <c r="BR1518" s="38">
        <v>44733</v>
      </c>
      <c r="BS1518" s="20" t="s">
        <v>167</v>
      </c>
      <c r="BT1518" s="20" t="str">
        <f t="shared" si="119"/>
        <v>InCasa_COR22D1515</v>
      </c>
    </row>
    <row r="1519" spans="2:72" x14ac:dyDescent="0.25">
      <c r="B1519" s="20">
        <f t="shared" si="121"/>
        <v>1516</v>
      </c>
      <c r="C1519" s="22" t="str">
        <f t="shared" si="122"/>
        <v>In Casa #1516</v>
      </c>
      <c r="D1519" t="str">
        <f t="shared" si="123"/>
        <v>COR22D1516</v>
      </c>
      <c r="E1519" s="56" t="s">
        <v>207</v>
      </c>
      <c r="F1519" s="20">
        <v>1000</v>
      </c>
      <c r="G1519" s="63" t="s">
        <v>201</v>
      </c>
      <c r="H1519" s="23" t="s">
        <v>157</v>
      </c>
      <c r="J1519" s="57" t="s">
        <v>192</v>
      </c>
      <c r="K1519" s="22" t="s">
        <v>193</v>
      </c>
      <c r="L1519" s="57" t="s">
        <v>158</v>
      </c>
      <c r="M1519" s="22">
        <v>1</v>
      </c>
      <c r="V1519" s="57" t="s">
        <v>194</v>
      </c>
      <c r="AW1519" s="22"/>
      <c r="AX1519" s="20" t="s">
        <v>23</v>
      </c>
      <c r="AY1519" s="20">
        <v>10</v>
      </c>
      <c r="AZ1519" s="20" t="s">
        <v>24</v>
      </c>
      <c r="BA1519" s="20">
        <v>90</v>
      </c>
      <c r="BD1519" s="14"/>
      <c r="BJ1519" t="s">
        <v>171</v>
      </c>
      <c r="BK1519" t="s">
        <v>166</v>
      </c>
      <c r="BN1519" s="36">
        <v>299</v>
      </c>
      <c r="BO1519" s="36">
        <v>299</v>
      </c>
      <c r="BP1519">
        <f t="shared" si="120"/>
        <v>408</v>
      </c>
      <c r="BR1519" s="38">
        <v>44733</v>
      </c>
      <c r="BS1519" s="20" t="s">
        <v>167</v>
      </c>
      <c r="BT1519" s="20" t="str">
        <f t="shared" si="119"/>
        <v>InCasa_COR22D1516</v>
      </c>
    </row>
    <row r="1520" spans="2:72" x14ac:dyDescent="0.25">
      <c r="B1520" s="20">
        <f t="shared" si="121"/>
        <v>1517</v>
      </c>
      <c r="C1520" s="22" t="str">
        <f t="shared" si="122"/>
        <v>In Casa #1517</v>
      </c>
      <c r="D1520" t="str">
        <f t="shared" si="123"/>
        <v>COR22D1517</v>
      </c>
      <c r="E1520" s="56" t="s">
        <v>207</v>
      </c>
      <c r="F1520" s="20">
        <v>1000</v>
      </c>
      <c r="G1520" s="63" t="s">
        <v>201</v>
      </c>
      <c r="H1520" s="23" t="s">
        <v>157</v>
      </c>
      <c r="J1520" s="57" t="s">
        <v>192</v>
      </c>
      <c r="K1520" s="22" t="s">
        <v>193</v>
      </c>
      <c r="L1520" s="57" t="s">
        <v>158</v>
      </c>
      <c r="M1520" s="22">
        <v>1</v>
      </c>
      <c r="V1520" s="57" t="s">
        <v>194</v>
      </c>
      <c r="AW1520" s="22"/>
      <c r="AX1520" s="20" t="s">
        <v>23</v>
      </c>
      <c r="AY1520" s="20">
        <v>10</v>
      </c>
      <c r="AZ1520" s="20" t="s">
        <v>24</v>
      </c>
      <c r="BA1520" s="20">
        <v>90</v>
      </c>
      <c r="BD1520" s="14"/>
      <c r="BJ1520" t="s">
        <v>171</v>
      </c>
      <c r="BK1520" t="s">
        <v>166</v>
      </c>
      <c r="BN1520" s="36">
        <v>299</v>
      </c>
      <c r="BO1520" s="36">
        <v>299</v>
      </c>
      <c r="BP1520">
        <f t="shared" si="120"/>
        <v>408</v>
      </c>
      <c r="BR1520" s="38">
        <v>44733</v>
      </c>
      <c r="BS1520" s="20" t="s">
        <v>167</v>
      </c>
      <c r="BT1520" s="20" t="str">
        <f t="shared" si="119"/>
        <v>InCasa_COR22D1517</v>
      </c>
    </row>
    <row r="1521" spans="2:72" x14ac:dyDescent="0.25">
      <c r="B1521" s="20">
        <f t="shared" si="121"/>
        <v>1518</v>
      </c>
      <c r="C1521" s="22" t="str">
        <f t="shared" si="122"/>
        <v>In Casa #1518</v>
      </c>
      <c r="D1521" t="str">
        <f t="shared" si="123"/>
        <v>COR22D1518</v>
      </c>
      <c r="E1521" s="56" t="s">
        <v>207</v>
      </c>
      <c r="F1521" s="20">
        <v>1000</v>
      </c>
      <c r="G1521" s="63" t="s">
        <v>201</v>
      </c>
      <c r="H1521" s="23" t="s">
        <v>157</v>
      </c>
      <c r="J1521" s="57" t="s">
        <v>192</v>
      </c>
      <c r="K1521" s="22" t="s">
        <v>193</v>
      </c>
      <c r="L1521" s="57" t="s">
        <v>158</v>
      </c>
      <c r="M1521" s="22">
        <v>1</v>
      </c>
      <c r="V1521" s="57" t="s">
        <v>194</v>
      </c>
      <c r="AW1521" s="22"/>
      <c r="AX1521" s="20" t="s">
        <v>23</v>
      </c>
      <c r="AY1521" s="20">
        <v>10</v>
      </c>
      <c r="AZ1521" s="20" t="s">
        <v>24</v>
      </c>
      <c r="BA1521" s="20">
        <v>90</v>
      </c>
      <c r="BD1521" s="14"/>
      <c r="BJ1521" t="s">
        <v>171</v>
      </c>
      <c r="BK1521" t="s">
        <v>166</v>
      </c>
      <c r="BN1521" s="36">
        <v>299</v>
      </c>
      <c r="BO1521" s="36">
        <v>299</v>
      </c>
      <c r="BP1521">
        <f t="shared" si="120"/>
        <v>408</v>
      </c>
      <c r="BR1521" s="38">
        <v>44733</v>
      </c>
      <c r="BS1521" s="20" t="s">
        <v>167</v>
      </c>
      <c r="BT1521" s="20" t="str">
        <f t="shared" si="119"/>
        <v>InCasa_COR22D1518</v>
      </c>
    </row>
    <row r="1522" spans="2:72" x14ac:dyDescent="0.25">
      <c r="B1522" s="20">
        <f t="shared" si="121"/>
        <v>1519</v>
      </c>
      <c r="C1522" s="22" t="str">
        <f t="shared" si="122"/>
        <v>In Casa #1519</v>
      </c>
      <c r="D1522" t="str">
        <f t="shared" si="123"/>
        <v>COR22D1519</v>
      </c>
      <c r="E1522" s="56" t="s">
        <v>207</v>
      </c>
      <c r="F1522" s="20">
        <v>1000</v>
      </c>
      <c r="G1522" s="63" t="s">
        <v>201</v>
      </c>
      <c r="H1522" s="23" t="s">
        <v>157</v>
      </c>
      <c r="J1522" s="57" t="s">
        <v>192</v>
      </c>
      <c r="K1522" s="22" t="s">
        <v>193</v>
      </c>
      <c r="L1522" s="57" t="s">
        <v>158</v>
      </c>
      <c r="M1522" s="22">
        <v>1</v>
      </c>
      <c r="V1522" s="57" t="s">
        <v>194</v>
      </c>
      <c r="AW1522" s="22"/>
      <c r="AX1522" s="20" t="s">
        <v>23</v>
      </c>
      <c r="AY1522" s="20">
        <v>10</v>
      </c>
      <c r="AZ1522" s="20" t="s">
        <v>24</v>
      </c>
      <c r="BA1522" s="20">
        <v>90</v>
      </c>
      <c r="BD1522" s="14"/>
      <c r="BJ1522" t="s">
        <v>171</v>
      </c>
      <c r="BK1522" t="s">
        <v>166</v>
      </c>
      <c r="BN1522" s="36">
        <v>299</v>
      </c>
      <c r="BO1522" s="36">
        <v>299</v>
      </c>
      <c r="BP1522">
        <f t="shared" si="120"/>
        <v>408</v>
      </c>
      <c r="BR1522" s="38">
        <v>44733</v>
      </c>
      <c r="BS1522" s="20" t="s">
        <v>167</v>
      </c>
      <c r="BT1522" s="20" t="str">
        <f t="shared" si="119"/>
        <v>InCasa_COR22D1519</v>
      </c>
    </row>
    <row r="1523" spans="2:72" x14ac:dyDescent="0.25">
      <c r="B1523" s="20">
        <f t="shared" si="121"/>
        <v>1520</v>
      </c>
      <c r="C1523" s="22" t="str">
        <f t="shared" si="122"/>
        <v>In Casa #1520</v>
      </c>
      <c r="D1523" t="str">
        <f t="shared" si="123"/>
        <v>COR22D1520</v>
      </c>
      <c r="E1523" s="56" t="s">
        <v>207</v>
      </c>
      <c r="F1523" s="20">
        <v>1000</v>
      </c>
      <c r="G1523" s="63" t="s">
        <v>201</v>
      </c>
      <c r="H1523" s="23" t="s">
        <v>157</v>
      </c>
      <c r="J1523" s="57" t="s">
        <v>192</v>
      </c>
      <c r="K1523" s="22" t="s">
        <v>193</v>
      </c>
      <c r="L1523" s="57" t="s">
        <v>158</v>
      </c>
      <c r="M1523" s="22">
        <v>1</v>
      </c>
      <c r="V1523" s="57" t="s">
        <v>194</v>
      </c>
      <c r="AW1523" s="22"/>
      <c r="AX1523" s="20" t="s">
        <v>23</v>
      </c>
      <c r="AY1523" s="20">
        <v>10</v>
      </c>
      <c r="AZ1523" s="20" t="s">
        <v>24</v>
      </c>
      <c r="BA1523" s="20">
        <v>90</v>
      </c>
      <c r="BD1523" s="14"/>
      <c r="BJ1523" t="s">
        <v>171</v>
      </c>
      <c r="BK1523" t="s">
        <v>166</v>
      </c>
      <c r="BN1523" s="36">
        <v>299</v>
      </c>
      <c r="BO1523" s="36">
        <v>299</v>
      </c>
      <c r="BP1523">
        <f t="shared" si="120"/>
        <v>408</v>
      </c>
      <c r="BR1523" s="38">
        <v>44733</v>
      </c>
      <c r="BS1523" s="20" t="s">
        <v>167</v>
      </c>
      <c r="BT1523" s="20" t="str">
        <f t="shared" si="119"/>
        <v>InCasa_COR22D1520</v>
      </c>
    </row>
    <row r="1524" spans="2:72" x14ac:dyDescent="0.25">
      <c r="B1524" s="20">
        <f t="shared" si="121"/>
        <v>1521</v>
      </c>
      <c r="C1524" s="22" t="str">
        <f t="shared" si="122"/>
        <v>In Casa #1521</v>
      </c>
      <c r="D1524" t="str">
        <f t="shared" si="123"/>
        <v>COR22D1521</v>
      </c>
      <c r="E1524" s="56" t="s">
        <v>207</v>
      </c>
      <c r="F1524" s="20">
        <v>1000</v>
      </c>
      <c r="G1524" s="63" t="s">
        <v>201</v>
      </c>
      <c r="H1524" s="23" t="s">
        <v>157</v>
      </c>
      <c r="J1524" s="57" t="s">
        <v>192</v>
      </c>
      <c r="K1524" s="22" t="s">
        <v>193</v>
      </c>
      <c r="L1524" s="57" t="s">
        <v>158</v>
      </c>
      <c r="M1524" s="22">
        <v>1</v>
      </c>
      <c r="V1524" s="57" t="s">
        <v>194</v>
      </c>
      <c r="AW1524" s="22"/>
      <c r="AX1524" s="20" t="s">
        <v>23</v>
      </c>
      <c r="AY1524" s="20">
        <v>10</v>
      </c>
      <c r="AZ1524" s="20" t="s">
        <v>24</v>
      </c>
      <c r="BA1524" s="20">
        <v>90</v>
      </c>
      <c r="BD1524" s="14"/>
      <c r="BJ1524" t="s">
        <v>171</v>
      </c>
      <c r="BK1524" t="s">
        <v>166</v>
      </c>
      <c r="BN1524" s="36">
        <v>299</v>
      </c>
      <c r="BO1524" s="36">
        <v>299</v>
      </c>
      <c r="BP1524">
        <f t="shared" si="120"/>
        <v>408</v>
      </c>
      <c r="BR1524" s="38">
        <v>44733</v>
      </c>
      <c r="BS1524" s="20" t="s">
        <v>167</v>
      </c>
      <c r="BT1524" s="20" t="str">
        <f t="shared" si="119"/>
        <v>InCasa_COR22D1521</v>
      </c>
    </row>
    <row r="1525" spans="2:72" x14ac:dyDescent="0.25">
      <c r="B1525" s="20">
        <f t="shared" si="121"/>
        <v>1522</v>
      </c>
      <c r="C1525" s="22" t="str">
        <f t="shared" si="122"/>
        <v>In Casa #1522</v>
      </c>
      <c r="D1525" t="str">
        <f t="shared" si="123"/>
        <v>COR22D1522</v>
      </c>
      <c r="E1525" s="56" t="s">
        <v>207</v>
      </c>
      <c r="F1525" s="20">
        <v>1000</v>
      </c>
      <c r="G1525" s="63" t="s">
        <v>201</v>
      </c>
      <c r="H1525" s="23" t="s">
        <v>157</v>
      </c>
      <c r="J1525" s="57" t="s">
        <v>192</v>
      </c>
      <c r="K1525" s="22" t="s">
        <v>193</v>
      </c>
      <c r="L1525" s="57" t="s">
        <v>158</v>
      </c>
      <c r="M1525" s="22">
        <v>1</v>
      </c>
      <c r="V1525" s="57" t="s">
        <v>194</v>
      </c>
      <c r="AW1525" s="22"/>
      <c r="AX1525" s="20" t="s">
        <v>23</v>
      </c>
      <c r="AY1525" s="20">
        <v>10</v>
      </c>
      <c r="AZ1525" s="20" t="s">
        <v>24</v>
      </c>
      <c r="BA1525" s="20">
        <v>90</v>
      </c>
      <c r="BD1525" s="14"/>
      <c r="BJ1525" t="s">
        <v>171</v>
      </c>
      <c r="BK1525" t="s">
        <v>166</v>
      </c>
      <c r="BN1525" s="36">
        <v>299</v>
      </c>
      <c r="BO1525" s="36">
        <v>299</v>
      </c>
      <c r="BP1525">
        <f t="shared" si="120"/>
        <v>408</v>
      </c>
      <c r="BR1525" s="38">
        <v>44733</v>
      </c>
      <c r="BS1525" s="20" t="s">
        <v>167</v>
      </c>
      <c r="BT1525" s="20" t="str">
        <f t="shared" si="119"/>
        <v>InCasa_COR22D1522</v>
      </c>
    </row>
    <row r="1526" spans="2:72" x14ac:dyDescent="0.25">
      <c r="B1526" s="20">
        <f t="shared" si="121"/>
        <v>1523</v>
      </c>
      <c r="C1526" s="22" t="str">
        <f t="shared" si="122"/>
        <v>In Casa #1523</v>
      </c>
      <c r="D1526" t="str">
        <f t="shared" si="123"/>
        <v>COR22D1523</v>
      </c>
      <c r="E1526" s="56" t="s">
        <v>207</v>
      </c>
      <c r="F1526" s="20">
        <v>1000</v>
      </c>
      <c r="G1526" s="63" t="s">
        <v>201</v>
      </c>
      <c r="H1526" s="23" t="s">
        <v>157</v>
      </c>
      <c r="J1526" s="57" t="s">
        <v>192</v>
      </c>
      <c r="K1526" s="22" t="s">
        <v>193</v>
      </c>
      <c r="L1526" s="57" t="s">
        <v>158</v>
      </c>
      <c r="M1526" s="22">
        <v>1</v>
      </c>
      <c r="V1526" s="57" t="s">
        <v>194</v>
      </c>
      <c r="AW1526" s="22"/>
      <c r="AX1526" s="20" t="s">
        <v>23</v>
      </c>
      <c r="AY1526" s="20">
        <v>10</v>
      </c>
      <c r="AZ1526" s="20" t="s">
        <v>24</v>
      </c>
      <c r="BA1526" s="20">
        <v>90</v>
      </c>
      <c r="BD1526" s="14"/>
      <c r="BJ1526" t="s">
        <v>171</v>
      </c>
      <c r="BK1526" t="s">
        <v>166</v>
      </c>
      <c r="BN1526" s="36">
        <v>299</v>
      </c>
      <c r="BO1526" s="36">
        <v>299</v>
      </c>
      <c r="BP1526">
        <f t="shared" si="120"/>
        <v>408</v>
      </c>
      <c r="BR1526" s="38">
        <v>44733</v>
      </c>
      <c r="BS1526" s="20" t="s">
        <v>167</v>
      </c>
      <c r="BT1526" s="20" t="str">
        <f t="shared" si="119"/>
        <v>InCasa_COR22D1523</v>
      </c>
    </row>
    <row r="1527" spans="2:72" x14ac:dyDescent="0.25">
      <c r="B1527" s="20">
        <f t="shared" si="121"/>
        <v>1524</v>
      </c>
      <c r="C1527" s="22" t="str">
        <f t="shared" si="122"/>
        <v>In Casa #1524</v>
      </c>
      <c r="D1527" t="str">
        <f t="shared" si="123"/>
        <v>COR22D1524</v>
      </c>
      <c r="E1527" s="56" t="s">
        <v>207</v>
      </c>
      <c r="F1527" s="20">
        <v>1000</v>
      </c>
      <c r="G1527" s="63" t="s">
        <v>201</v>
      </c>
      <c r="H1527" s="23" t="s">
        <v>157</v>
      </c>
      <c r="J1527" s="57" t="s">
        <v>192</v>
      </c>
      <c r="K1527" s="22" t="s">
        <v>193</v>
      </c>
      <c r="L1527" s="57" t="s">
        <v>158</v>
      </c>
      <c r="M1527" s="22">
        <v>1</v>
      </c>
      <c r="V1527" s="57" t="s">
        <v>194</v>
      </c>
      <c r="AW1527" s="22"/>
      <c r="AX1527" s="20" t="s">
        <v>23</v>
      </c>
      <c r="AY1527" s="20">
        <v>10</v>
      </c>
      <c r="AZ1527" s="20" t="s">
        <v>24</v>
      </c>
      <c r="BA1527" s="20">
        <v>90</v>
      </c>
      <c r="BD1527" s="14"/>
      <c r="BJ1527" t="s">
        <v>171</v>
      </c>
      <c r="BK1527" t="s">
        <v>166</v>
      </c>
      <c r="BN1527" s="36">
        <v>299</v>
      </c>
      <c r="BO1527" s="36">
        <v>299</v>
      </c>
      <c r="BP1527">
        <f t="shared" si="120"/>
        <v>408</v>
      </c>
      <c r="BR1527" s="38">
        <v>44733</v>
      </c>
      <c r="BS1527" s="20" t="s">
        <v>167</v>
      </c>
      <c r="BT1527" s="20" t="str">
        <f t="shared" si="119"/>
        <v>InCasa_COR22D1524</v>
      </c>
    </row>
    <row r="1528" spans="2:72" x14ac:dyDescent="0.25">
      <c r="B1528" s="20">
        <f t="shared" si="121"/>
        <v>1525</v>
      </c>
      <c r="C1528" s="22" t="str">
        <f t="shared" si="122"/>
        <v>In Casa #1525</v>
      </c>
      <c r="D1528" t="str">
        <f t="shared" si="123"/>
        <v>COR22D1525</v>
      </c>
      <c r="E1528" s="56" t="s">
        <v>207</v>
      </c>
      <c r="F1528" s="20">
        <v>1000</v>
      </c>
      <c r="G1528" s="63" t="s">
        <v>201</v>
      </c>
      <c r="H1528" s="23" t="s">
        <v>157</v>
      </c>
      <c r="J1528" s="57" t="s">
        <v>192</v>
      </c>
      <c r="K1528" s="22" t="s">
        <v>193</v>
      </c>
      <c r="L1528" s="57" t="s">
        <v>158</v>
      </c>
      <c r="M1528" s="22">
        <v>1</v>
      </c>
      <c r="V1528" s="57" t="s">
        <v>194</v>
      </c>
      <c r="AW1528" s="22"/>
      <c r="AX1528" s="20" t="s">
        <v>23</v>
      </c>
      <c r="AY1528" s="20">
        <v>10</v>
      </c>
      <c r="AZ1528" s="20" t="s">
        <v>24</v>
      </c>
      <c r="BA1528" s="20">
        <v>90</v>
      </c>
      <c r="BD1528" s="14"/>
      <c r="BJ1528" t="s">
        <v>171</v>
      </c>
      <c r="BK1528" t="s">
        <v>166</v>
      </c>
      <c r="BN1528" s="36">
        <v>299</v>
      </c>
      <c r="BO1528" s="36">
        <v>299</v>
      </c>
      <c r="BP1528">
        <f t="shared" si="120"/>
        <v>408</v>
      </c>
      <c r="BR1528" s="38">
        <v>44733</v>
      </c>
      <c r="BS1528" s="20" t="s">
        <v>167</v>
      </c>
      <c r="BT1528" s="20" t="str">
        <f t="shared" si="119"/>
        <v>InCasa_COR22D1525</v>
      </c>
    </row>
    <row r="1529" spans="2:72" x14ac:dyDescent="0.25">
      <c r="B1529" s="20">
        <f t="shared" si="121"/>
        <v>1526</v>
      </c>
      <c r="C1529" s="22" t="str">
        <f t="shared" si="122"/>
        <v>In Casa #1526</v>
      </c>
      <c r="D1529" t="str">
        <f t="shared" si="123"/>
        <v>COR22D1526</v>
      </c>
      <c r="E1529" s="56" t="s">
        <v>207</v>
      </c>
      <c r="F1529" s="20">
        <v>1000</v>
      </c>
      <c r="G1529" s="63" t="s">
        <v>201</v>
      </c>
      <c r="H1529" s="23" t="s">
        <v>157</v>
      </c>
      <c r="J1529" s="57" t="s">
        <v>192</v>
      </c>
      <c r="K1529" s="22" t="s">
        <v>193</v>
      </c>
      <c r="L1529" s="57" t="s">
        <v>158</v>
      </c>
      <c r="M1529" s="22">
        <v>1</v>
      </c>
      <c r="V1529" s="57" t="s">
        <v>194</v>
      </c>
      <c r="AW1529" s="22"/>
      <c r="AX1529" s="20" t="s">
        <v>23</v>
      </c>
      <c r="AY1529" s="20">
        <v>10</v>
      </c>
      <c r="AZ1529" s="20" t="s">
        <v>24</v>
      </c>
      <c r="BA1529" s="20">
        <v>90</v>
      </c>
      <c r="BD1529" s="14"/>
      <c r="BJ1529" t="s">
        <v>171</v>
      </c>
      <c r="BK1529" t="s">
        <v>166</v>
      </c>
      <c r="BN1529" s="36">
        <v>299</v>
      </c>
      <c r="BO1529" s="36">
        <v>299</v>
      </c>
      <c r="BP1529">
        <f t="shared" si="120"/>
        <v>408</v>
      </c>
      <c r="BR1529" s="38">
        <v>44733</v>
      </c>
      <c r="BS1529" s="20" t="s">
        <v>167</v>
      </c>
      <c r="BT1529" s="20" t="str">
        <f t="shared" si="119"/>
        <v>InCasa_COR22D1526</v>
      </c>
    </row>
    <row r="1530" spans="2:72" x14ac:dyDescent="0.25">
      <c r="B1530" s="20">
        <f t="shared" si="121"/>
        <v>1527</v>
      </c>
      <c r="C1530" s="22" t="str">
        <f t="shared" si="122"/>
        <v>In Casa #1527</v>
      </c>
      <c r="D1530" t="str">
        <f t="shared" si="123"/>
        <v>COR22D1527</v>
      </c>
      <c r="E1530" s="56" t="s">
        <v>207</v>
      </c>
      <c r="F1530" s="20">
        <v>1000</v>
      </c>
      <c r="G1530" s="63" t="s">
        <v>201</v>
      </c>
      <c r="H1530" s="23" t="s">
        <v>157</v>
      </c>
      <c r="J1530" s="57" t="s">
        <v>192</v>
      </c>
      <c r="K1530" s="22" t="s">
        <v>193</v>
      </c>
      <c r="L1530" s="57" t="s">
        <v>158</v>
      </c>
      <c r="M1530" s="22">
        <v>1</v>
      </c>
      <c r="V1530" s="57" t="s">
        <v>194</v>
      </c>
      <c r="AW1530" s="22"/>
      <c r="AX1530" s="20" t="s">
        <v>23</v>
      </c>
      <c r="AY1530" s="20">
        <v>10</v>
      </c>
      <c r="AZ1530" s="20" t="s">
        <v>24</v>
      </c>
      <c r="BA1530" s="20">
        <v>90</v>
      </c>
      <c r="BD1530" s="14"/>
      <c r="BJ1530" t="s">
        <v>171</v>
      </c>
      <c r="BK1530" t="s">
        <v>166</v>
      </c>
      <c r="BN1530" s="36">
        <v>299</v>
      </c>
      <c r="BO1530" s="36">
        <v>299</v>
      </c>
      <c r="BP1530">
        <f t="shared" si="120"/>
        <v>408</v>
      </c>
      <c r="BR1530" s="38">
        <v>44733</v>
      </c>
      <c r="BS1530" s="20" t="s">
        <v>167</v>
      </c>
      <c r="BT1530" s="20" t="str">
        <f t="shared" si="119"/>
        <v>InCasa_COR22D1527</v>
      </c>
    </row>
    <row r="1531" spans="2:72" x14ac:dyDescent="0.25">
      <c r="B1531" s="20">
        <f t="shared" si="121"/>
        <v>1528</v>
      </c>
      <c r="C1531" s="22" t="str">
        <f t="shared" si="122"/>
        <v>In Casa #1528</v>
      </c>
      <c r="D1531" t="str">
        <f t="shared" si="123"/>
        <v>COR22D1528</v>
      </c>
      <c r="E1531" s="56" t="s">
        <v>207</v>
      </c>
      <c r="F1531" s="20">
        <v>1000</v>
      </c>
      <c r="G1531" s="63" t="s">
        <v>201</v>
      </c>
      <c r="H1531" s="23" t="s">
        <v>157</v>
      </c>
      <c r="J1531" s="57" t="s">
        <v>192</v>
      </c>
      <c r="K1531" s="22" t="s">
        <v>193</v>
      </c>
      <c r="L1531" s="57" t="s">
        <v>158</v>
      </c>
      <c r="M1531" s="22">
        <v>1</v>
      </c>
      <c r="V1531" s="57" t="s">
        <v>194</v>
      </c>
      <c r="AW1531" s="22"/>
      <c r="AX1531" s="20" t="s">
        <v>23</v>
      </c>
      <c r="AY1531" s="20">
        <v>10</v>
      </c>
      <c r="AZ1531" s="20" t="s">
        <v>24</v>
      </c>
      <c r="BA1531" s="20">
        <v>90</v>
      </c>
      <c r="BD1531" s="14"/>
      <c r="BJ1531" t="s">
        <v>171</v>
      </c>
      <c r="BK1531" t="s">
        <v>166</v>
      </c>
      <c r="BN1531" s="36">
        <v>299</v>
      </c>
      <c r="BO1531" s="36">
        <v>299</v>
      </c>
      <c r="BP1531">
        <f t="shared" si="120"/>
        <v>408</v>
      </c>
      <c r="BR1531" s="38">
        <v>44733</v>
      </c>
      <c r="BS1531" s="20" t="s">
        <v>167</v>
      </c>
      <c r="BT1531" s="20" t="str">
        <f t="shared" si="119"/>
        <v>InCasa_COR22D1528</v>
      </c>
    </row>
    <row r="1532" spans="2:72" x14ac:dyDescent="0.25">
      <c r="B1532" s="20">
        <f t="shared" si="121"/>
        <v>1529</v>
      </c>
      <c r="C1532" s="22" t="str">
        <f t="shared" si="122"/>
        <v>In Casa #1529</v>
      </c>
      <c r="D1532" t="str">
        <f t="shared" si="123"/>
        <v>COR22D1529</v>
      </c>
      <c r="E1532" s="56" t="s">
        <v>207</v>
      </c>
      <c r="F1532" s="20">
        <v>1000</v>
      </c>
      <c r="G1532" s="63" t="s">
        <v>201</v>
      </c>
      <c r="H1532" s="23" t="s">
        <v>157</v>
      </c>
      <c r="J1532" s="57" t="s">
        <v>192</v>
      </c>
      <c r="K1532" s="22" t="s">
        <v>193</v>
      </c>
      <c r="L1532" s="57" t="s">
        <v>158</v>
      </c>
      <c r="M1532" s="22">
        <v>1</v>
      </c>
      <c r="V1532" s="57" t="s">
        <v>194</v>
      </c>
      <c r="AW1532" s="22"/>
      <c r="AX1532" s="20" t="s">
        <v>23</v>
      </c>
      <c r="AY1532" s="20">
        <v>10</v>
      </c>
      <c r="AZ1532" s="20" t="s">
        <v>24</v>
      </c>
      <c r="BA1532" s="20">
        <v>90</v>
      </c>
      <c r="BD1532" s="14"/>
      <c r="BJ1532" t="s">
        <v>171</v>
      </c>
      <c r="BK1532" t="s">
        <v>166</v>
      </c>
      <c r="BN1532" s="36">
        <v>299</v>
      </c>
      <c r="BO1532" s="36">
        <v>299</v>
      </c>
      <c r="BP1532">
        <f t="shared" si="120"/>
        <v>408</v>
      </c>
      <c r="BR1532" s="38">
        <v>44733</v>
      </c>
      <c r="BS1532" s="20" t="s">
        <v>167</v>
      </c>
      <c r="BT1532" s="20" t="str">
        <f t="shared" si="119"/>
        <v>InCasa_COR22D1529</v>
      </c>
    </row>
    <row r="1533" spans="2:72" x14ac:dyDescent="0.25">
      <c r="B1533" s="20">
        <f t="shared" si="121"/>
        <v>1530</v>
      </c>
      <c r="C1533" s="22" t="str">
        <f t="shared" si="122"/>
        <v>In Casa #1530</v>
      </c>
      <c r="D1533" t="str">
        <f t="shared" si="123"/>
        <v>COR22D1530</v>
      </c>
      <c r="E1533" s="56" t="s">
        <v>207</v>
      </c>
      <c r="F1533" s="20">
        <v>1000</v>
      </c>
      <c r="G1533" s="63" t="s">
        <v>201</v>
      </c>
      <c r="H1533" s="23" t="s">
        <v>157</v>
      </c>
      <c r="J1533" s="57" t="s">
        <v>192</v>
      </c>
      <c r="K1533" s="22" t="s">
        <v>193</v>
      </c>
      <c r="L1533" s="57" t="s">
        <v>158</v>
      </c>
      <c r="M1533" s="22">
        <v>1</v>
      </c>
      <c r="V1533" s="57" t="s">
        <v>194</v>
      </c>
      <c r="AW1533" s="22"/>
      <c r="AX1533" s="20" t="s">
        <v>23</v>
      </c>
      <c r="AY1533" s="20">
        <v>10</v>
      </c>
      <c r="AZ1533" s="20" t="s">
        <v>24</v>
      </c>
      <c r="BA1533" s="20">
        <v>90</v>
      </c>
      <c r="BD1533" s="14"/>
      <c r="BJ1533" t="s">
        <v>171</v>
      </c>
      <c r="BK1533" t="s">
        <v>166</v>
      </c>
      <c r="BN1533" s="36">
        <v>299</v>
      </c>
      <c r="BO1533" s="36">
        <v>299</v>
      </c>
      <c r="BP1533">
        <f t="shared" si="120"/>
        <v>408</v>
      </c>
      <c r="BR1533" s="38">
        <v>44733</v>
      </c>
      <c r="BS1533" s="20" t="s">
        <v>167</v>
      </c>
      <c r="BT1533" s="20" t="str">
        <f t="shared" si="119"/>
        <v>InCasa_COR22D1530</v>
      </c>
    </row>
    <row r="1534" spans="2:72" x14ac:dyDescent="0.25">
      <c r="B1534" s="20">
        <f t="shared" si="121"/>
        <v>1531</v>
      </c>
      <c r="C1534" s="22" t="str">
        <f t="shared" si="122"/>
        <v>In Casa #1531</v>
      </c>
      <c r="D1534" t="str">
        <f t="shared" si="123"/>
        <v>COR22D1531</v>
      </c>
      <c r="E1534" s="56" t="s">
        <v>207</v>
      </c>
      <c r="F1534" s="20">
        <v>1000</v>
      </c>
      <c r="G1534" s="63" t="s">
        <v>201</v>
      </c>
      <c r="H1534" s="23" t="s">
        <v>157</v>
      </c>
      <c r="J1534" s="57" t="s">
        <v>192</v>
      </c>
      <c r="K1534" s="22" t="s">
        <v>193</v>
      </c>
      <c r="L1534" s="57" t="s">
        <v>158</v>
      </c>
      <c r="M1534" s="22">
        <v>1</v>
      </c>
      <c r="V1534" s="57" t="s">
        <v>194</v>
      </c>
      <c r="AW1534" s="22"/>
      <c r="AX1534" s="20" t="s">
        <v>23</v>
      </c>
      <c r="AY1534" s="20">
        <v>10</v>
      </c>
      <c r="AZ1534" s="20" t="s">
        <v>24</v>
      </c>
      <c r="BA1534" s="20">
        <v>90</v>
      </c>
      <c r="BD1534" s="14"/>
      <c r="BJ1534" t="s">
        <v>171</v>
      </c>
      <c r="BK1534" t="s">
        <v>166</v>
      </c>
      <c r="BN1534" s="36">
        <v>299</v>
      </c>
      <c r="BO1534" s="36">
        <v>299</v>
      </c>
      <c r="BP1534">
        <f t="shared" si="120"/>
        <v>408</v>
      </c>
      <c r="BR1534" s="38">
        <v>44733</v>
      </c>
      <c r="BS1534" s="20" t="s">
        <v>167</v>
      </c>
      <c r="BT1534" s="20" t="str">
        <f t="shared" si="119"/>
        <v>InCasa_COR22D1531</v>
      </c>
    </row>
    <row r="1535" spans="2:72" x14ac:dyDescent="0.25">
      <c r="B1535" s="20">
        <f t="shared" si="121"/>
        <v>1532</v>
      </c>
      <c r="C1535" s="22" t="str">
        <f t="shared" si="122"/>
        <v>In Casa #1532</v>
      </c>
      <c r="D1535" t="str">
        <f t="shared" si="123"/>
        <v>COR22D1532</v>
      </c>
      <c r="E1535" s="56" t="s">
        <v>207</v>
      </c>
      <c r="F1535" s="20">
        <v>1000</v>
      </c>
      <c r="G1535" s="63" t="s">
        <v>201</v>
      </c>
      <c r="H1535" s="23" t="s">
        <v>157</v>
      </c>
      <c r="J1535" s="57" t="s">
        <v>192</v>
      </c>
      <c r="K1535" s="22" t="s">
        <v>193</v>
      </c>
      <c r="L1535" s="57" t="s">
        <v>158</v>
      </c>
      <c r="M1535" s="22">
        <v>1</v>
      </c>
      <c r="V1535" s="57" t="s">
        <v>194</v>
      </c>
      <c r="AW1535" s="22"/>
      <c r="AX1535" s="20" t="s">
        <v>23</v>
      </c>
      <c r="AY1535" s="20">
        <v>10</v>
      </c>
      <c r="AZ1535" s="20" t="s">
        <v>24</v>
      </c>
      <c r="BA1535" s="20">
        <v>90</v>
      </c>
      <c r="BD1535" s="14"/>
      <c r="BJ1535" t="s">
        <v>171</v>
      </c>
      <c r="BK1535" t="s">
        <v>166</v>
      </c>
      <c r="BN1535" s="36">
        <v>299</v>
      </c>
      <c r="BO1535" s="36">
        <v>299</v>
      </c>
      <c r="BP1535">
        <f t="shared" si="120"/>
        <v>408</v>
      </c>
      <c r="BR1535" s="38">
        <v>44733</v>
      </c>
      <c r="BS1535" s="20" t="s">
        <v>167</v>
      </c>
      <c r="BT1535" s="20" t="str">
        <f t="shared" si="119"/>
        <v>InCasa_COR22D1532</v>
      </c>
    </row>
    <row r="1536" spans="2:72" x14ac:dyDescent="0.25">
      <c r="B1536" s="20">
        <f t="shared" si="121"/>
        <v>1533</v>
      </c>
      <c r="C1536" s="22" t="str">
        <f t="shared" si="122"/>
        <v>In Casa #1533</v>
      </c>
      <c r="D1536" t="str">
        <f t="shared" si="123"/>
        <v>COR22D1533</v>
      </c>
      <c r="E1536" s="56" t="s">
        <v>207</v>
      </c>
      <c r="F1536" s="20">
        <v>1000</v>
      </c>
      <c r="G1536" s="63" t="s">
        <v>201</v>
      </c>
      <c r="H1536" s="23" t="s">
        <v>157</v>
      </c>
      <c r="J1536" s="57" t="s">
        <v>192</v>
      </c>
      <c r="K1536" s="22" t="s">
        <v>193</v>
      </c>
      <c r="L1536" s="57" t="s">
        <v>158</v>
      </c>
      <c r="M1536" s="22">
        <v>1</v>
      </c>
      <c r="V1536" s="57" t="s">
        <v>194</v>
      </c>
      <c r="AW1536" s="22"/>
      <c r="AX1536" s="20" t="s">
        <v>23</v>
      </c>
      <c r="AY1536" s="20">
        <v>10</v>
      </c>
      <c r="AZ1536" s="20" t="s">
        <v>24</v>
      </c>
      <c r="BA1536" s="20">
        <v>90</v>
      </c>
      <c r="BD1536" s="14"/>
      <c r="BJ1536" t="s">
        <v>171</v>
      </c>
      <c r="BK1536" t="s">
        <v>166</v>
      </c>
      <c r="BN1536" s="36">
        <v>299</v>
      </c>
      <c r="BO1536" s="36">
        <v>299</v>
      </c>
      <c r="BP1536">
        <f t="shared" si="120"/>
        <v>408</v>
      </c>
      <c r="BR1536" s="38">
        <v>44733</v>
      </c>
      <c r="BS1536" s="20" t="s">
        <v>167</v>
      </c>
      <c r="BT1536" s="20" t="str">
        <f t="shared" si="119"/>
        <v>InCasa_COR22D1533</v>
      </c>
    </row>
    <row r="1537" spans="2:72" x14ac:dyDescent="0.25">
      <c r="B1537" s="20">
        <f t="shared" si="121"/>
        <v>1534</v>
      </c>
      <c r="C1537" s="22" t="str">
        <f t="shared" si="122"/>
        <v>In Casa #1534</v>
      </c>
      <c r="D1537" t="str">
        <f t="shared" si="123"/>
        <v>COR22D1534</v>
      </c>
      <c r="E1537" s="56" t="s">
        <v>207</v>
      </c>
      <c r="F1537" s="20">
        <v>1000</v>
      </c>
      <c r="G1537" s="63" t="s">
        <v>201</v>
      </c>
      <c r="H1537" s="23" t="s">
        <v>157</v>
      </c>
      <c r="J1537" s="57" t="s">
        <v>192</v>
      </c>
      <c r="K1537" s="22" t="s">
        <v>193</v>
      </c>
      <c r="L1537" s="57" t="s">
        <v>158</v>
      </c>
      <c r="M1537" s="22">
        <v>1</v>
      </c>
      <c r="V1537" s="57" t="s">
        <v>194</v>
      </c>
      <c r="AW1537" s="22"/>
      <c r="AX1537" s="20" t="s">
        <v>23</v>
      </c>
      <c r="AY1537" s="20">
        <v>10</v>
      </c>
      <c r="AZ1537" s="20" t="s">
        <v>24</v>
      </c>
      <c r="BA1537" s="20">
        <v>90</v>
      </c>
      <c r="BD1537" s="14"/>
      <c r="BJ1537" t="s">
        <v>171</v>
      </c>
      <c r="BK1537" t="s">
        <v>166</v>
      </c>
      <c r="BN1537" s="36">
        <v>299</v>
      </c>
      <c r="BO1537" s="36">
        <v>299</v>
      </c>
      <c r="BP1537">
        <f t="shared" si="120"/>
        <v>408</v>
      </c>
      <c r="BR1537" s="38">
        <v>44733</v>
      </c>
      <c r="BS1537" s="20" t="s">
        <v>167</v>
      </c>
      <c r="BT1537" s="20" t="str">
        <f t="shared" si="119"/>
        <v>InCasa_COR22D1534</v>
      </c>
    </row>
    <row r="1538" spans="2:72" x14ac:dyDescent="0.25">
      <c r="B1538" s="20">
        <f t="shared" si="121"/>
        <v>1535</v>
      </c>
      <c r="C1538" s="22" t="str">
        <f t="shared" si="122"/>
        <v>In Casa #1535</v>
      </c>
      <c r="D1538" t="str">
        <f t="shared" si="123"/>
        <v>COR22D1535</v>
      </c>
      <c r="E1538" s="56" t="s">
        <v>207</v>
      </c>
      <c r="F1538" s="20">
        <v>1000</v>
      </c>
      <c r="G1538" s="63" t="s">
        <v>201</v>
      </c>
      <c r="H1538" s="23" t="s">
        <v>157</v>
      </c>
      <c r="J1538" s="57" t="s">
        <v>192</v>
      </c>
      <c r="K1538" s="22" t="s">
        <v>193</v>
      </c>
      <c r="L1538" s="57" t="s">
        <v>158</v>
      </c>
      <c r="M1538" s="22">
        <v>1</v>
      </c>
      <c r="V1538" s="57" t="s">
        <v>194</v>
      </c>
      <c r="AW1538" s="22"/>
      <c r="AX1538" s="20" t="s">
        <v>23</v>
      </c>
      <c r="AY1538" s="20">
        <v>10</v>
      </c>
      <c r="AZ1538" s="20" t="s">
        <v>24</v>
      </c>
      <c r="BA1538" s="20">
        <v>90</v>
      </c>
      <c r="BD1538" s="14"/>
      <c r="BJ1538" t="s">
        <v>171</v>
      </c>
      <c r="BK1538" t="s">
        <v>166</v>
      </c>
      <c r="BN1538" s="36">
        <v>299</v>
      </c>
      <c r="BO1538" s="36">
        <v>299</v>
      </c>
      <c r="BP1538">
        <f t="shared" si="120"/>
        <v>408</v>
      </c>
      <c r="BR1538" s="38">
        <v>44733</v>
      </c>
      <c r="BS1538" s="20" t="s">
        <v>167</v>
      </c>
      <c r="BT1538" s="20" t="str">
        <f t="shared" si="119"/>
        <v>InCasa_COR22D1535</v>
      </c>
    </row>
    <row r="1539" spans="2:72" x14ac:dyDescent="0.25">
      <c r="B1539" s="20">
        <f t="shared" si="121"/>
        <v>1536</v>
      </c>
      <c r="C1539" s="22" t="str">
        <f t="shared" si="122"/>
        <v>In Casa #1536</v>
      </c>
      <c r="D1539" t="str">
        <f t="shared" si="123"/>
        <v>COR22D1536</v>
      </c>
      <c r="E1539" s="56" t="s">
        <v>207</v>
      </c>
      <c r="F1539" s="20">
        <v>1000</v>
      </c>
      <c r="G1539" s="63" t="s">
        <v>201</v>
      </c>
      <c r="H1539" s="23" t="s">
        <v>157</v>
      </c>
      <c r="J1539" s="57" t="s">
        <v>192</v>
      </c>
      <c r="K1539" s="22" t="s">
        <v>193</v>
      </c>
      <c r="L1539" s="57" t="s">
        <v>158</v>
      </c>
      <c r="M1539" s="22">
        <v>1</v>
      </c>
      <c r="V1539" s="57" t="s">
        <v>194</v>
      </c>
      <c r="AW1539" s="22"/>
      <c r="AX1539" s="20" t="s">
        <v>23</v>
      </c>
      <c r="AY1539" s="20">
        <v>10</v>
      </c>
      <c r="AZ1539" s="20" t="s">
        <v>24</v>
      </c>
      <c r="BA1539" s="20">
        <v>90</v>
      </c>
      <c r="BD1539" s="14"/>
      <c r="BJ1539" t="s">
        <v>171</v>
      </c>
      <c r="BK1539" t="s">
        <v>166</v>
      </c>
      <c r="BN1539" s="36">
        <v>299</v>
      </c>
      <c r="BO1539" s="36">
        <v>299</v>
      </c>
      <c r="BP1539">
        <f t="shared" si="120"/>
        <v>408</v>
      </c>
      <c r="BR1539" s="38">
        <v>44733</v>
      </c>
      <c r="BS1539" s="20" t="s">
        <v>167</v>
      </c>
      <c r="BT1539" s="20" t="str">
        <f t="shared" si="119"/>
        <v>InCasa_COR22D1536</v>
      </c>
    </row>
    <row r="1540" spans="2:72" x14ac:dyDescent="0.25">
      <c r="B1540" s="20">
        <f t="shared" si="121"/>
        <v>1537</v>
      </c>
      <c r="C1540" s="22" t="str">
        <f t="shared" si="122"/>
        <v>In Casa #1537</v>
      </c>
      <c r="D1540" t="str">
        <f t="shared" si="123"/>
        <v>COR22D1537</v>
      </c>
      <c r="E1540" s="56" t="s">
        <v>207</v>
      </c>
      <c r="F1540" s="20">
        <v>1000</v>
      </c>
      <c r="G1540" s="63" t="s">
        <v>201</v>
      </c>
      <c r="H1540" s="23" t="s">
        <v>157</v>
      </c>
      <c r="J1540" s="57" t="s">
        <v>192</v>
      </c>
      <c r="K1540" s="22" t="s">
        <v>193</v>
      </c>
      <c r="L1540" s="57" t="s">
        <v>158</v>
      </c>
      <c r="M1540" s="22">
        <v>1</v>
      </c>
      <c r="V1540" s="57" t="s">
        <v>194</v>
      </c>
      <c r="AW1540" s="22"/>
      <c r="AX1540" s="20" t="s">
        <v>23</v>
      </c>
      <c r="AY1540" s="20">
        <v>10</v>
      </c>
      <c r="AZ1540" s="20" t="s">
        <v>24</v>
      </c>
      <c r="BA1540" s="20">
        <v>90</v>
      </c>
      <c r="BD1540" s="14"/>
      <c r="BJ1540" t="s">
        <v>171</v>
      </c>
      <c r="BK1540" t="s">
        <v>166</v>
      </c>
      <c r="BN1540" s="36">
        <v>299</v>
      </c>
      <c r="BO1540" s="36">
        <v>299</v>
      </c>
      <c r="BP1540">
        <f t="shared" si="120"/>
        <v>408</v>
      </c>
      <c r="BR1540" s="38">
        <v>44733</v>
      </c>
      <c r="BS1540" s="20" t="s">
        <v>167</v>
      </c>
      <c r="BT1540" s="20" t="str">
        <f t="shared" ref="BT1540:BT1595" si="124">SUBSTITUTE(BJ1540," ","") &amp; "_" &amp; D1540</f>
        <v>InCasa_COR22D1537</v>
      </c>
    </row>
    <row r="1541" spans="2:72" x14ac:dyDescent="0.25">
      <c r="B1541" s="20">
        <f t="shared" si="121"/>
        <v>1538</v>
      </c>
      <c r="C1541" s="22" t="str">
        <f t="shared" si="122"/>
        <v>In Casa #1538</v>
      </c>
      <c r="D1541" t="str">
        <f t="shared" si="123"/>
        <v>COR22D1538</v>
      </c>
      <c r="E1541" s="56" t="s">
        <v>207</v>
      </c>
      <c r="F1541" s="20">
        <v>1000</v>
      </c>
      <c r="G1541" s="63" t="s">
        <v>201</v>
      </c>
      <c r="H1541" s="23" t="s">
        <v>157</v>
      </c>
      <c r="J1541" s="57" t="s">
        <v>192</v>
      </c>
      <c r="K1541" s="22" t="s">
        <v>193</v>
      </c>
      <c r="L1541" s="57" t="s">
        <v>158</v>
      </c>
      <c r="M1541" s="22">
        <v>1</v>
      </c>
      <c r="V1541" s="57" t="s">
        <v>194</v>
      </c>
      <c r="AW1541" s="22"/>
      <c r="AX1541" s="20" t="s">
        <v>23</v>
      </c>
      <c r="AY1541" s="20">
        <v>10</v>
      </c>
      <c r="AZ1541" s="20" t="s">
        <v>24</v>
      </c>
      <c r="BA1541" s="20">
        <v>90</v>
      </c>
      <c r="BD1541" s="14"/>
      <c r="BJ1541" t="s">
        <v>171</v>
      </c>
      <c r="BK1541" t="s">
        <v>166</v>
      </c>
      <c r="BN1541" s="36">
        <v>299</v>
      </c>
      <c r="BO1541" s="36">
        <v>299</v>
      </c>
      <c r="BP1541">
        <f t="shared" ref="BP1541:BP1595" si="125">24*17</f>
        <v>408</v>
      </c>
      <c r="BR1541" s="38">
        <v>44733</v>
      </c>
      <c r="BS1541" s="20" t="s">
        <v>167</v>
      </c>
      <c r="BT1541" s="20" t="str">
        <f t="shared" si="124"/>
        <v>InCasa_COR22D1538</v>
      </c>
    </row>
    <row r="1542" spans="2:72" x14ac:dyDescent="0.25">
      <c r="B1542" s="20">
        <f t="shared" ref="B1542:B1595" si="126">+B1541+1</f>
        <v>1539</v>
      </c>
      <c r="C1542" s="22" t="str">
        <f t="shared" si="122"/>
        <v>In Casa #1539</v>
      </c>
      <c r="D1542" t="str">
        <f t="shared" si="123"/>
        <v>COR22D1539</v>
      </c>
      <c r="E1542" s="56" t="s">
        <v>207</v>
      </c>
      <c r="F1542" s="20">
        <v>1000</v>
      </c>
      <c r="G1542" s="63" t="s">
        <v>201</v>
      </c>
      <c r="H1542" s="23" t="s">
        <v>157</v>
      </c>
      <c r="J1542" s="57" t="s">
        <v>192</v>
      </c>
      <c r="K1542" s="22" t="s">
        <v>193</v>
      </c>
      <c r="L1542" s="57" t="s">
        <v>158</v>
      </c>
      <c r="M1542" s="22">
        <v>1</v>
      </c>
      <c r="V1542" s="57" t="s">
        <v>194</v>
      </c>
      <c r="AW1542" s="22"/>
      <c r="AX1542" s="20" t="s">
        <v>23</v>
      </c>
      <c r="AY1542" s="20">
        <v>10</v>
      </c>
      <c r="AZ1542" s="20" t="s">
        <v>24</v>
      </c>
      <c r="BA1542" s="20">
        <v>90</v>
      </c>
      <c r="BD1542" s="14"/>
      <c r="BJ1542" t="s">
        <v>171</v>
      </c>
      <c r="BK1542" t="s">
        <v>166</v>
      </c>
      <c r="BN1542" s="36">
        <v>299</v>
      </c>
      <c r="BO1542" s="36">
        <v>299</v>
      </c>
      <c r="BP1542">
        <f t="shared" si="125"/>
        <v>408</v>
      </c>
      <c r="BR1542" s="38">
        <v>44733</v>
      </c>
      <c r="BS1542" s="20" t="s">
        <v>167</v>
      </c>
      <c r="BT1542" s="20" t="str">
        <f t="shared" si="124"/>
        <v>InCasa_COR22D1539</v>
      </c>
    </row>
    <row r="1543" spans="2:72" x14ac:dyDescent="0.25">
      <c r="B1543" s="20">
        <f t="shared" si="126"/>
        <v>1540</v>
      </c>
      <c r="C1543" s="22" t="str">
        <f t="shared" si="122"/>
        <v>In Casa #1540</v>
      </c>
      <c r="D1543" t="str">
        <f t="shared" si="123"/>
        <v>COR22D1540</v>
      </c>
      <c r="E1543" s="56" t="s">
        <v>207</v>
      </c>
      <c r="F1543" s="20">
        <v>1000</v>
      </c>
      <c r="G1543" s="63" t="s">
        <v>201</v>
      </c>
      <c r="H1543" s="23" t="s">
        <v>157</v>
      </c>
      <c r="J1543" s="57" t="s">
        <v>192</v>
      </c>
      <c r="K1543" s="22" t="s">
        <v>193</v>
      </c>
      <c r="L1543" s="57" t="s">
        <v>158</v>
      </c>
      <c r="M1543" s="22">
        <v>1</v>
      </c>
      <c r="V1543" s="57" t="s">
        <v>194</v>
      </c>
      <c r="AW1543" s="22"/>
      <c r="AX1543" s="20" t="s">
        <v>23</v>
      </c>
      <c r="AY1543" s="20">
        <v>10</v>
      </c>
      <c r="AZ1543" s="20" t="s">
        <v>24</v>
      </c>
      <c r="BA1543" s="20">
        <v>90</v>
      </c>
      <c r="BD1543" s="14"/>
      <c r="BJ1543" t="s">
        <v>171</v>
      </c>
      <c r="BK1543" t="s">
        <v>166</v>
      </c>
      <c r="BN1543" s="36">
        <v>299</v>
      </c>
      <c r="BO1543" s="36">
        <v>299</v>
      </c>
      <c r="BP1543">
        <f t="shared" si="125"/>
        <v>408</v>
      </c>
      <c r="BR1543" s="38">
        <v>44733</v>
      </c>
      <c r="BS1543" s="20" t="s">
        <v>167</v>
      </c>
      <c r="BT1543" s="20" t="str">
        <f t="shared" si="124"/>
        <v>InCasa_COR22D1540</v>
      </c>
    </row>
    <row r="1544" spans="2:72" x14ac:dyDescent="0.25">
      <c r="B1544" s="20">
        <f t="shared" si="126"/>
        <v>1541</v>
      </c>
      <c r="C1544" s="22" t="str">
        <f t="shared" si="122"/>
        <v>In Casa #1541</v>
      </c>
      <c r="D1544" t="str">
        <f t="shared" si="123"/>
        <v>COR22D1541</v>
      </c>
      <c r="E1544" s="56" t="s">
        <v>207</v>
      </c>
      <c r="F1544" s="20">
        <v>1000</v>
      </c>
      <c r="G1544" s="63" t="s">
        <v>201</v>
      </c>
      <c r="H1544" s="23" t="s">
        <v>157</v>
      </c>
      <c r="J1544" s="57" t="s">
        <v>192</v>
      </c>
      <c r="K1544" s="22" t="s">
        <v>193</v>
      </c>
      <c r="L1544" s="57" t="s">
        <v>158</v>
      </c>
      <c r="M1544" s="22">
        <v>1</v>
      </c>
      <c r="V1544" s="57" t="s">
        <v>194</v>
      </c>
      <c r="AW1544" s="22"/>
      <c r="AX1544" s="20" t="s">
        <v>23</v>
      </c>
      <c r="AY1544" s="20">
        <v>10</v>
      </c>
      <c r="AZ1544" s="20" t="s">
        <v>24</v>
      </c>
      <c r="BA1544" s="20">
        <v>90</v>
      </c>
      <c r="BD1544" s="14"/>
      <c r="BJ1544" t="s">
        <v>171</v>
      </c>
      <c r="BK1544" t="s">
        <v>166</v>
      </c>
      <c r="BN1544" s="36">
        <v>299</v>
      </c>
      <c r="BO1544" s="36">
        <v>299</v>
      </c>
      <c r="BP1544">
        <f t="shared" si="125"/>
        <v>408</v>
      </c>
      <c r="BR1544" s="38">
        <v>44733</v>
      </c>
      <c r="BS1544" s="20" t="s">
        <v>167</v>
      </c>
      <c r="BT1544" s="20" t="str">
        <f t="shared" si="124"/>
        <v>InCasa_COR22D1541</v>
      </c>
    </row>
    <row r="1545" spans="2:72" x14ac:dyDescent="0.25">
      <c r="B1545" s="20">
        <f t="shared" si="126"/>
        <v>1542</v>
      </c>
      <c r="C1545" s="22" t="str">
        <f t="shared" si="122"/>
        <v>In Casa #1542</v>
      </c>
      <c r="D1545" t="str">
        <f t="shared" si="123"/>
        <v>COR22D1542</v>
      </c>
      <c r="E1545" s="56" t="s">
        <v>207</v>
      </c>
      <c r="F1545" s="20">
        <v>1000</v>
      </c>
      <c r="G1545" s="63" t="s">
        <v>201</v>
      </c>
      <c r="H1545" s="23" t="s">
        <v>157</v>
      </c>
      <c r="J1545" s="57" t="s">
        <v>192</v>
      </c>
      <c r="K1545" s="22" t="s">
        <v>193</v>
      </c>
      <c r="L1545" s="57" t="s">
        <v>158</v>
      </c>
      <c r="M1545" s="22">
        <v>1</v>
      </c>
      <c r="V1545" s="57" t="s">
        <v>194</v>
      </c>
      <c r="AW1545" s="22"/>
      <c r="AX1545" s="20" t="s">
        <v>23</v>
      </c>
      <c r="AY1545" s="20">
        <v>10</v>
      </c>
      <c r="AZ1545" s="20" t="s">
        <v>24</v>
      </c>
      <c r="BA1545" s="20">
        <v>90</v>
      </c>
      <c r="BD1545" s="14"/>
      <c r="BJ1545" t="s">
        <v>171</v>
      </c>
      <c r="BK1545" t="s">
        <v>166</v>
      </c>
      <c r="BN1545" s="36">
        <v>299</v>
      </c>
      <c r="BO1545" s="36">
        <v>299</v>
      </c>
      <c r="BP1545">
        <f t="shared" si="125"/>
        <v>408</v>
      </c>
      <c r="BR1545" s="38">
        <v>44733</v>
      </c>
      <c r="BS1545" s="20" t="s">
        <v>167</v>
      </c>
      <c r="BT1545" s="20" t="str">
        <f t="shared" si="124"/>
        <v>InCasa_COR22D1542</v>
      </c>
    </row>
    <row r="1546" spans="2:72" x14ac:dyDescent="0.25">
      <c r="B1546" s="20">
        <f t="shared" si="126"/>
        <v>1543</v>
      </c>
      <c r="C1546" s="22" t="str">
        <f t="shared" si="122"/>
        <v>In Casa #1543</v>
      </c>
      <c r="D1546" t="str">
        <f t="shared" si="123"/>
        <v>COR22D1543</v>
      </c>
      <c r="E1546" s="56" t="s">
        <v>207</v>
      </c>
      <c r="F1546" s="20">
        <v>1000</v>
      </c>
      <c r="G1546" s="63" t="s">
        <v>201</v>
      </c>
      <c r="H1546" s="23" t="s">
        <v>157</v>
      </c>
      <c r="J1546" s="57" t="s">
        <v>192</v>
      </c>
      <c r="K1546" s="22" t="s">
        <v>193</v>
      </c>
      <c r="L1546" s="57" t="s">
        <v>158</v>
      </c>
      <c r="M1546" s="22">
        <v>1</v>
      </c>
      <c r="V1546" s="57" t="s">
        <v>194</v>
      </c>
      <c r="AW1546" s="22"/>
      <c r="AX1546" s="20" t="s">
        <v>23</v>
      </c>
      <c r="AY1546" s="20">
        <v>10</v>
      </c>
      <c r="AZ1546" s="20" t="s">
        <v>24</v>
      </c>
      <c r="BA1546" s="20">
        <v>90</v>
      </c>
      <c r="BD1546" s="14"/>
      <c r="BJ1546" t="s">
        <v>171</v>
      </c>
      <c r="BK1546" t="s">
        <v>166</v>
      </c>
      <c r="BN1546" s="36">
        <v>299</v>
      </c>
      <c r="BO1546" s="36">
        <v>299</v>
      </c>
      <c r="BP1546">
        <f t="shared" si="125"/>
        <v>408</v>
      </c>
      <c r="BR1546" s="38">
        <v>44733</v>
      </c>
      <c r="BS1546" s="20" t="s">
        <v>167</v>
      </c>
      <c r="BT1546" s="20" t="str">
        <f t="shared" si="124"/>
        <v>InCasa_COR22D1543</v>
      </c>
    </row>
    <row r="1547" spans="2:72" x14ac:dyDescent="0.25">
      <c r="B1547" s="20">
        <f t="shared" si="126"/>
        <v>1544</v>
      </c>
      <c r="C1547" s="22" t="str">
        <f t="shared" si="122"/>
        <v>In Casa #1544</v>
      </c>
      <c r="D1547" t="str">
        <f t="shared" si="123"/>
        <v>COR22D1544</v>
      </c>
      <c r="E1547" s="56" t="s">
        <v>207</v>
      </c>
      <c r="F1547" s="20">
        <v>1000</v>
      </c>
      <c r="G1547" s="63" t="s">
        <v>201</v>
      </c>
      <c r="H1547" s="23" t="s">
        <v>157</v>
      </c>
      <c r="J1547" s="57" t="s">
        <v>192</v>
      </c>
      <c r="K1547" s="22" t="s">
        <v>193</v>
      </c>
      <c r="L1547" s="57" t="s">
        <v>158</v>
      </c>
      <c r="M1547" s="22">
        <v>1</v>
      </c>
      <c r="V1547" s="57" t="s">
        <v>194</v>
      </c>
      <c r="AW1547" s="22"/>
      <c r="AX1547" s="20" t="s">
        <v>23</v>
      </c>
      <c r="AY1547" s="20">
        <v>10</v>
      </c>
      <c r="AZ1547" s="20" t="s">
        <v>24</v>
      </c>
      <c r="BA1547" s="20">
        <v>90</v>
      </c>
      <c r="BD1547" s="14"/>
      <c r="BJ1547" t="s">
        <v>171</v>
      </c>
      <c r="BK1547" t="s">
        <v>166</v>
      </c>
      <c r="BN1547" s="36">
        <v>299</v>
      </c>
      <c r="BO1547" s="36">
        <v>299</v>
      </c>
      <c r="BP1547">
        <f t="shared" si="125"/>
        <v>408</v>
      </c>
      <c r="BR1547" s="38">
        <v>44733</v>
      </c>
      <c r="BS1547" s="20" t="s">
        <v>167</v>
      </c>
      <c r="BT1547" s="20" t="str">
        <f t="shared" si="124"/>
        <v>InCasa_COR22D1544</v>
      </c>
    </row>
    <row r="1548" spans="2:72" x14ac:dyDescent="0.25">
      <c r="B1548" s="20">
        <f t="shared" si="126"/>
        <v>1545</v>
      </c>
      <c r="C1548" s="22" t="str">
        <f t="shared" si="122"/>
        <v>In Casa #1545</v>
      </c>
      <c r="D1548" t="str">
        <f t="shared" si="123"/>
        <v>COR22D1545</v>
      </c>
      <c r="E1548" s="56" t="s">
        <v>207</v>
      </c>
      <c r="F1548" s="20">
        <v>1000</v>
      </c>
      <c r="G1548" s="63" t="s">
        <v>201</v>
      </c>
      <c r="H1548" s="23" t="s">
        <v>157</v>
      </c>
      <c r="J1548" s="57" t="s">
        <v>192</v>
      </c>
      <c r="K1548" s="22" t="s">
        <v>193</v>
      </c>
      <c r="L1548" s="57" t="s">
        <v>158</v>
      </c>
      <c r="M1548" s="22">
        <v>1</v>
      </c>
      <c r="V1548" s="57" t="s">
        <v>194</v>
      </c>
      <c r="AW1548" s="22"/>
      <c r="AX1548" s="20" t="s">
        <v>23</v>
      </c>
      <c r="AY1548" s="20">
        <v>10</v>
      </c>
      <c r="AZ1548" s="20" t="s">
        <v>24</v>
      </c>
      <c r="BA1548" s="20">
        <v>90</v>
      </c>
      <c r="BD1548" s="14"/>
      <c r="BJ1548" t="s">
        <v>171</v>
      </c>
      <c r="BK1548" t="s">
        <v>166</v>
      </c>
      <c r="BN1548" s="36">
        <v>299</v>
      </c>
      <c r="BO1548" s="36">
        <v>299</v>
      </c>
      <c r="BP1548">
        <f t="shared" si="125"/>
        <v>408</v>
      </c>
      <c r="BR1548" s="38">
        <v>44733</v>
      </c>
      <c r="BS1548" s="20" t="s">
        <v>167</v>
      </c>
      <c r="BT1548" s="20" t="str">
        <f t="shared" si="124"/>
        <v>InCasa_COR22D1545</v>
      </c>
    </row>
    <row r="1549" spans="2:72" x14ac:dyDescent="0.25">
      <c r="B1549" s="20">
        <f t="shared" si="126"/>
        <v>1546</v>
      </c>
      <c r="C1549" s="22" t="str">
        <f t="shared" si="122"/>
        <v>In Casa #1546</v>
      </c>
      <c r="D1549" t="str">
        <f t="shared" si="123"/>
        <v>COR22D1546</v>
      </c>
      <c r="E1549" s="56" t="s">
        <v>207</v>
      </c>
      <c r="F1549" s="20">
        <v>1000</v>
      </c>
      <c r="G1549" s="63" t="s">
        <v>201</v>
      </c>
      <c r="H1549" s="23" t="s">
        <v>157</v>
      </c>
      <c r="J1549" s="57" t="s">
        <v>192</v>
      </c>
      <c r="K1549" s="22" t="s">
        <v>193</v>
      </c>
      <c r="L1549" s="57" t="s">
        <v>158</v>
      </c>
      <c r="M1549" s="22">
        <v>1</v>
      </c>
      <c r="V1549" s="57" t="s">
        <v>194</v>
      </c>
      <c r="AW1549" s="22"/>
      <c r="AX1549" s="20" t="s">
        <v>23</v>
      </c>
      <c r="AY1549" s="20">
        <v>10</v>
      </c>
      <c r="AZ1549" s="20" t="s">
        <v>24</v>
      </c>
      <c r="BA1549" s="20">
        <v>90</v>
      </c>
      <c r="BD1549" s="14"/>
      <c r="BJ1549" t="s">
        <v>171</v>
      </c>
      <c r="BK1549" t="s">
        <v>166</v>
      </c>
      <c r="BN1549" s="36">
        <v>299</v>
      </c>
      <c r="BO1549" s="36">
        <v>299</v>
      </c>
      <c r="BP1549">
        <f t="shared" si="125"/>
        <v>408</v>
      </c>
      <c r="BR1549" s="38">
        <v>44733</v>
      </c>
      <c r="BS1549" s="20" t="s">
        <v>167</v>
      </c>
      <c r="BT1549" s="20" t="str">
        <f t="shared" si="124"/>
        <v>InCasa_COR22D1546</v>
      </c>
    </row>
    <row r="1550" spans="2:72" x14ac:dyDescent="0.25">
      <c r="B1550" s="20">
        <f t="shared" si="126"/>
        <v>1547</v>
      </c>
      <c r="C1550" s="22" t="str">
        <f t="shared" ref="C1550:C1595" si="127">+"In Casa #"&amp;B1550</f>
        <v>In Casa #1547</v>
      </c>
      <c r="D1550" t="str">
        <f t="shared" ref="D1550:D1595" si="128">"COR22D"&amp;B1550</f>
        <v>COR22D1547</v>
      </c>
      <c r="E1550" s="56" t="s">
        <v>207</v>
      </c>
      <c r="F1550" s="20">
        <v>1000</v>
      </c>
      <c r="G1550" s="63" t="s">
        <v>201</v>
      </c>
      <c r="H1550" s="23" t="s">
        <v>157</v>
      </c>
      <c r="J1550" s="57" t="s">
        <v>192</v>
      </c>
      <c r="K1550" s="22" t="s">
        <v>193</v>
      </c>
      <c r="L1550" s="57" t="s">
        <v>158</v>
      </c>
      <c r="M1550" s="22">
        <v>1</v>
      </c>
      <c r="V1550" s="57" t="s">
        <v>194</v>
      </c>
      <c r="AW1550" s="22"/>
      <c r="AX1550" s="20" t="s">
        <v>23</v>
      </c>
      <c r="AY1550" s="20">
        <v>10</v>
      </c>
      <c r="AZ1550" s="20" t="s">
        <v>24</v>
      </c>
      <c r="BA1550" s="20">
        <v>90</v>
      </c>
      <c r="BD1550" s="14"/>
      <c r="BJ1550" t="s">
        <v>171</v>
      </c>
      <c r="BK1550" t="s">
        <v>166</v>
      </c>
      <c r="BN1550" s="36">
        <v>299</v>
      </c>
      <c r="BO1550" s="36">
        <v>299</v>
      </c>
      <c r="BP1550">
        <f t="shared" si="125"/>
        <v>408</v>
      </c>
      <c r="BR1550" s="38">
        <v>44733</v>
      </c>
      <c r="BS1550" s="20" t="s">
        <v>167</v>
      </c>
      <c r="BT1550" s="20" t="str">
        <f t="shared" si="124"/>
        <v>InCasa_COR22D1547</v>
      </c>
    </row>
    <row r="1551" spans="2:72" x14ac:dyDescent="0.25">
      <c r="B1551" s="20">
        <f t="shared" si="126"/>
        <v>1548</v>
      </c>
      <c r="C1551" s="22" t="str">
        <f t="shared" si="127"/>
        <v>In Casa #1548</v>
      </c>
      <c r="D1551" t="str">
        <f t="shared" si="128"/>
        <v>COR22D1548</v>
      </c>
      <c r="E1551" s="56" t="s">
        <v>207</v>
      </c>
      <c r="F1551" s="20">
        <v>1000</v>
      </c>
      <c r="G1551" s="63" t="s">
        <v>201</v>
      </c>
      <c r="H1551" s="23" t="s">
        <v>157</v>
      </c>
      <c r="J1551" s="57" t="s">
        <v>192</v>
      </c>
      <c r="K1551" s="22" t="s">
        <v>193</v>
      </c>
      <c r="L1551" s="57" t="s">
        <v>158</v>
      </c>
      <c r="M1551" s="22">
        <v>1</v>
      </c>
      <c r="V1551" s="57" t="s">
        <v>194</v>
      </c>
      <c r="AW1551" s="22"/>
      <c r="AX1551" s="20" t="s">
        <v>23</v>
      </c>
      <c r="AY1551" s="20">
        <v>10</v>
      </c>
      <c r="AZ1551" s="20" t="s">
        <v>24</v>
      </c>
      <c r="BA1551" s="20">
        <v>90</v>
      </c>
      <c r="BD1551" s="14"/>
      <c r="BJ1551" t="s">
        <v>171</v>
      </c>
      <c r="BK1551" t="s">
        <v>166</v>
      </c>
      <c r="BN1551" s="36">
        <v>299</v>
      </c>
      <c r="BO1551" s="36">
        <v>299</v>
      </c>
      <c r="BP1551">
        <f t="shared" si="125"/>
        <v>408</v>
      </c>
      <c r="BR1551" s="38">
        <v>44733</v>
      </c>
      <c r="BS1551" s="20" t="s">
        <v>167</v>
      </c>
      <c r="BT1551" s="20" t="str">
        <f t="shared" si="124"/>
        <v>InCasa_COR22D1548</v>
      </c>
    </row>
    <row r="1552" spans="2:72" x14ac:dyDescent="0.25">
      <c r="B1552" s="20">
        <f t="shared" si="126"/>
        <v>1549</v>
      </c>
      <c r="C1552" s="22" t="str">
        <f t="shared" si="127"/>
        <v>In Casa #1549</v>
      </c>
      <c r="D1552" t="str">
        <f t="shared" si="128"/>
        <v>COR22D1549</v>
      </c>
      <c r="E1552" s="56" t="s">
        <v>207</v>
      </c>
      <c r="F1552" s="20">
        <v>1000</v>
      </c>
      <c r="G1552" s="63" t="s">
        <v>201</v>
      </c>
      <c r="H1552" s="23" t="s">
        <v>157</v>
      </c>
      <c r="J1552" s="57" t="s">
        <v>192</v>
      </c>
      <c r="K1552" s="22" t="s">
        <v>193</v>
      </c>
      <c r="L1552" s="57" t="s">
        <v>158</v>
      </c>
      <c r="M1552" s="22">
        <v>1</v>
      </c>
      <c r="V1552" s="57" t="s">
        <v>194</v>
      </c>
      <c r="AW1552" s="22"/>
      <c r="AX1552" s="20" t="s">
        <v>23</v>
      </c>
      <c r="AY1552" s="20">
        <v>10</v>
      </c>
      <c r="AZ1552" s="20" t="s">
        <v>24</v>
      </c>
      <c r="BA1552" s="20">
        <v>90</v>
      </c>
      <c r="BD1552" s="14"/>
      <c r="BJ1552" t="s">
        <v>171</v>
      </c>
      <c r="BK1552" t="s">
        <v>166</v>
      </c>
      <c r="BN1552" s="36">
        <v>299</v>
      </c>
      <c r="BO1552" s="36">
        <v>299</v>
      </c>
      <c r="BP1552">
        <f t="shared" si="125"/>
        <v>408</v>
      </c>
      <c r="BR1552" s="38">
        <v>44733</v>
      </c>
      <c r="BS1552" s="20" t="s">
        <v>167</v>
      </c>
      <c r="BT1552" s="20" t="str">
        <f t="shared" si="124"/>
        <v>InCasa_COR22D1549</v>
      </c>
    </row>
    <row r="1553" spans="2:72" x14ac:dyDescent="0.25">
      <c r="B1553" s="20">
        <f t="shared" si="126"/>
        <v>1550</v>
      </c>
      <c r="C1553" s="22" t="str">
        <f t="shared" si="127"/>
        <v>In Casa #1550</v>
      </c>
      <c r="D1553" t="str">
        <f t="shared" si="128"/>
        <v>COR22D1550</v>
      </c>
      <c r="E1553" s="56" t="s">
        <v>207</v>
      </c>
      <c r="F1553" s="20">
        <v>1000</v>
      </c>
      <c r="G1553" s="63" t="s">
        <v>201</v>
      </c>
      <c r="H1553" s="23" t="s">
        <v>157</v>
      </c>
      <c r="J1553" s="57" t="s">
        <v>192</v>
      </c>
      <c r="K1553" s="22" t="s">
        <v>193</v>
      </c>
      <c r="L1553" s="57" t="s">
        <v>158</v>
      </c>
      <c r="M1553" s="22">
        <v>1</v>
      </c>
      <c r="V1553" s="57" t="s">
        <v>194</v>
      </c>
      <c r="AW1553" s="22"/>
      <c r="AX1553" s="20" t="s">
        <v>23</v>
      </c>
      <c r="AY1553" s="20">
        <v>10</v>
      </c>
      <c r="AZ1553" s="20" t="s">
        <v>24</v>
      </c>
      <c r="BA1553" s="20">
        <v>90</v>
      </c>
      <c r="BD1553" s="14"/>
      <c r="BJ1553" t="s">
        <v>171</v>
      </c>
      <c r="BK1553" t="s">
        <v>166</v>
      </c>
      <c r="BN1553" s="36">
        <v>299</v>
      </c>
      <c r="BO1553" s="36">
        <v>299</v>
      </c>
      <c r="BP1553">
        <f t="shared" si="125"/>
        <v>408</v>
      </c>
      <c r="BR1553" s="38">
        <v>44733</v>
      </c>
      <c r="BS1553" s="20" t="s">
        <v>167</v>
      </c>
      <c r="BT1553" s="20" t="str">
        <f t="shared" si="124"/>
        <v>InCasa_COR22D1550</v>
      </c>
    </row>
    <row r="1554" spans="2:72" x14ac:dyDescent="0.25">
      <c r="B1554" s="20">
        <f t="shared" si="126"/>
        <v>1551</v>
      </c>
      <c r="C1554" s="22" t="str">
        <f t="shared" si="127"/>
        <v>In Casa #1551</v>
      </c>
      <c r="D1554" t="str">
        <f t="shared" si="128"/>
        <v>COR22D1551</v>
      </c>
      <c r="E1554" s="56" t="s">
        <v>207</v>
      </c>
      <c r="F1554" s="20">
        <v>1000</v>
      </c>
      <c r="G1554" s="63" t="s">
        <v>201</v>
      </c>
      <c r="H1554" s="23" t="s">
        <v>157</v>
      </c>
      <c r="J1554" s="57" t="s">
        <v>192</v>
      </c>
      <c r="K1554" s="22" t="s">
        <v>193</v>
      </c>
      <c r="L1554" s="57" t="s">
        <v>158</v>
      </c>
      <c r="M1554" s="22">
        <v>1</v>
      </c>
      <c r="V1554" s="57" t="s">
        <v>194</v>
      </c>
      <c r="AW1554" s="22"/>
      <c r="AX1554" s="20" t="s">
        <v>23</v>
      </c>
      <c r="AY1554" s="20">
        <v>10</v>
      </c>
      <c r="AZ1554" s="20" t="s">
        <v>24</v>
      </c>
      <c r="BA1554" s="20">
        <v>90</v>
      </c>
      <c r="BD1554" s="14"/>
      <c r="BJ1554" t="s">
        <v>171</v>
      </c>
      <c r="BK1554" t="s">
        <v>166</v>
      </c>
      <c r="BN1554" s="36">
        <v>299</v>
      </c>
      <c r="BO1554" s="36">
        <v>299</v>
      </c>
      <c r="BP1554">
        <f t="shared" si="125"/>
        <v>408</v>
      </c>
      <c r="BR1554" s="38">
        <v>44733</v>
      </c>
      <c r="BS1554" s="20" t="s">
        <v>167</v>
      </c>
      <c r="BT1554" s="20" t="str">
        <f t="shared" si="124"/>
        <v>InCasa_COR22D1551</v>
      </c>
    </row>
    <row r="1555" spans="2:72" x14ac:dyDescent="0.25">
      <c r="B1555" s="20">
        <f t="shared" si="126"/>
        <v>1552</v>
      </c>
      <c r="C1555" s="22" t="str">
        <f t="shared" si="127"/>
        <v>In Casa #1552</v>
      </c>
      <c r="D1555" t="str">
        <f t="shared" si="128"/>
        <v>COR22D1552</v>
      </c>
      <c r="E1555" s="56" t="s">
        <v>207</v>
      </c>
      <c r="F1555" s="20">
        <v>1000</v>
      </c>
      <c r="G1555" s="63" t="s">
        <v>201</v>
      </c>
      <c r="H1555" s="23" t="s">
        <v>157</v>
      </c>
      <c r="J1555" s="57" t="s">
        <v>192</v>
      </c>
      <c r="K1555" s="22" t="s">
        <v>193</v>
      </c>
      <c r="L1555" s="57" t="s">
        <v>158</v>
      </c>
      <c r="M1555" s="22">
        <v>1</v>
      </c>
      <c r="V1555" s="57" t="s">
        <v>194</v>
      </c>
      <c r="AW1555" s="22"/>
      <c r="AX1555" s="20" t="s">
        <v>23</v>
      </c>
      <c r="AY1555" s="20">
        <v>10</v>
      </c>
      <c r="AZ1555" s="20" t="s">
        <v>24</v>
      </c>
      <c r="BA1555" s="20">
        <v>90</v>
      </c>
      <c r="BD1555" s="14"/>
      <c r="BJ1555" t="s">
        <v>171</v>
      </c>
      <c r="BK1555" t="s">
        <v>166</v>
      </c>
      <c r="BN1555" s="36">
        <v>299</v>
      </c>
      <c r="BO1555" s="36">
        <v>299</v>
      </c>
      <c r="BP1555">
        <f t="shared" si="125"/>
        <v>408</v>
      </c>
      <c r="BR1555" s="38">
        <v>44733</v>
      </c>
      <c r="BS1555" s="20" t="s">
        <v>167</v>
      </c>
      <c r="BT1555" s="20" t="str">
        <f t="shared" si="124"/>
        <v>InCasa_COR22D1552</v>
      </c>
    </row>
    <row r="1556" spans="2:72" x14ac:dyDescent="0.25">
      <c r="B1556" s="20">
        <f t="shared" si="126"/>
        <v>1553</v>
      </c>
      <c r="C1556" s="22" t="str">
        <f t="shared" si="127"/>
        <v>In Casa #1553</v>
      </c>
      <c r="D1556" t="str">
        <f t="shared" si="128"/>
        <v>COR22D1553</v>
      </c>
      <c r="E1556" s="56" t="s">
        <v>207</v>
      </c>
      <c r="F1556" s="20">
        <v>1000</v>
      </c>
      <c r="G1556" s="63" t="s">
        <v>201</v>
      </c>
      <c r="H1556" s="23" t="s">
        <v>157</v>
      </c>
      <c r="J1556" s="57" t="s">
        <v>192</v>
      </c>
      <c r="K1556" s="22" t="s">
        <v>193</v>
      </c>
      <c r="L1556" s="57" t="s">
        <v>158</v>
      </c>
      <c r="M1556" s="22">
        <v>1</v>
      </c>
      <c r="V1556" s="57" t="s">
        <v>194</v>
      </c>
      <c r="AW1556" s="22"/>
      <c r="AX1556" s="20" t="s">
        <v>23</v>
      </c>
      <c r="AY1556" s="20">
        <v>10</v>
      </c>
      <c r="AZ1556" s="20" t="s">
        <v>24</v>
      </c>
      <c r="BA1556" s="20">
        <v>90</v>
      </c>
      <c r="BD1556" s="14"/>
      <c r="BJ1556" t="s">
        <v>171</v>
      </c>
      <c r="BK1556" t="s">
        <v>166</v>
      </c>
      <c r="BN1556" s="36">
        <v>299</v>
      </c>
      <c r="BO1556" s="36">
        <v>299</v>
      </c>
      <c r="BP1556">
        <f t="shared" si="125"/>
        <v>408</v>
      </c>
      <c r="BR1556" s="38">
        <v>44733</v>
      </c>
      <c r="BS1556" s="20" t="s">
        <v>167</v>
      </c>
      <c r="BT1556" s="20" t="str">
        <f t="shared" si="124"/>
        <v>InCasa_COR22D1553</v>
      </c>
    </row>
    <row r="1557" spans="2:72" x14ac:dyDescent="0.25">
      <c r="B1557" s="20">
        <f t="shared" si="126"/>
        <v>1554</v>
      </c>
      <c r="C1557" s="22" t="str">
        <f t="shared" si="127"/>
        <v>In Casa #1554</v>
      </c>
      <c r="D1557" t="str">
        <f t="shared" si="128"/>
        <v>COR22D1554</v>
      </c>
      <c r="E1557" s="56" t="s">
        <v>207</v>
      </c>
      <c r="F1557" s="20">
        <v>1000</v>
      </c>
      <c r="G1557" s="63" t="s">
        <v>201</v>
      </c>
      <c r="H1557" s="23" t="s">
        <v>157</v>
      </c>
      <c r="J1557" s="57" t="s">
        <v>192</v>
      </c>
      <c r="K1557" s="22" t="s">
        <v>193</v>
      </c>
      <c r="L1557" s="57" t="s">
        <v>158</v>
      </c>
      <c r="M1557" s="22">
        <v>1</v>
      </c>
      <c r="V1557" s="57" t="s">
        <v>194</v>
      </c>
      <c r="AW1557" s="22"/>
      <c r="AX1557" s="20" t="s">
        <v>23</v>
      </c>
      <c r="AY1557" s="20">
        <v>10</v>
      </c>
      <c r="AZ1557" s="20" t="s">
        <v>24</v>
      </c>
      <c r="BA1557" s="20">
        <v>90</v>
      </c>
      <c r="BD1557" s="14"/>
      <c r="BJ1557" t="s">
        <v>171</v>
      </c>
      <c r="BK1557" t="s">
        <v>166</v>
      </c>
      <c r="BN1557" s="36">
        <v>299</v>
      </c>
      <c r="BO1557" s="36">
        <v>299</v>
      </c>
      <c r="BP1557">
        <f t="shared" si="125"/>
        <v>408</v>
      </c>
      <c r="BR1557" s="38">
        <v>44733</v>
      </c>
      <c r="BS1557" s="20" t="s">
        <v>167</v>
      </c>
      <c r="BT1557" s="20" t="str">
        <f t="shared" si="124"/>
        <v>InCasa_COR22D1554</v>
      </c>
    </row>
    <row r="1558" spans="2:72" x14ac:dyDescent="0.25">
      <c r="B1558" s="20">
        <f t="shared" si="126"/>
        <v>1555</v>
      </c>
      <c r="C1558" s="22" t="str">
        <f t="shared" si="127"/>
        <v>In Casa #1555</v>
      </c>
      <c r="D1558" t="str">
        <f t="shared" si="128"/>
        <v>COR22D1555</v>
      </c>
      <c r="E1558" s="56" t="s">
        <v>207</v>
      </c>
      <c r="F1558" s="20">
        <v>1000</v>
      </c>
      <c r="G1558" s="63" t="s">
        <v>201</v>
      </c>
      <c r="H1558" s="23" t="s">
        <v>157</v>
      </c>
      <c r="J1558" s="57" t="s">
        <v>192</v>
      </c>
      <c r="K1558" s="22" t="s">
        <v>193</v>
      </c>
      <c r="L1558" s="57" t="s">
        <v>158</v>
      </c>
      <c r="M1558" s="22">
        <v>1</v>
      </c>
      <c r="V1558" s="57" t="s">
        <v>194</v>
      </c>
      <c r="AW1558" s="22"/>
      <c r="AX1558" s="20" t="s">
        <v>23</v>
      </c>
      <c r="AY1558" s="20">
        <v>10</v>
      </c>
      <c r="AZ1558" s="20" t="s">
        <v>24</v>
      </c>
      <c r="BA1558" s="20">
        <v>90</v>
      </c>
      <c r="BD1558" s="14"/>
      <c r="BJ1558" t="s">
        <v>171</v>
      </c>
      <c r="BK1558" t="s">
        <v>166</v>
      </c>
      <c r="BN1558" s="36">
        <v>299</v>
      </c>
      <c r="BO1558" s="36">
        <v>299</v>
      </c>
      <c r="BP1558">
        <f t="shared" si="125"/>
        <v>408</v>
      </c>
      <c r="BR1558" s="38">
        <v>44733</v>
      </c>
      <c r="BS1558" s="20" t="s">
        <v>167</v>
      </c>
      <c r="BT1558" s="20" t="str">
        <f t="shared" si="124"/>
        <v>InCasa_COR22D1555</v>
      </c>
    </row>
    <row r="1559" spans="2:72" x14ac:dyDescent="0.25">
      <c r="B1559" s="20">
        <f t="shared" si="126"/>
        <v>1556</v>
      </c>
      <c r="C1559" s="22" t="str">
        <f t="shared" si="127"/>
        <v>In Casa #1556</v>
      </c>
      <c r="D1559" t="str">
        <f t="shared" si="128"/>
        <v>COR22D1556</v>
      </c>
      <c r="E1559" s="56" t="s">
        <v>207</v>
      </c>
      <c r="F1559" s="20">
        <v>1000</v>
      </c>
      <c r="G1559" s="63" t="s">
        <v>201</v>
      </c>
      <c r="H1559" s="23" t="s">
        <v>157</v>
      </c>
      <c r="J1559" s="57" t="s">
        <v>192</v>
      </c>
      <c r="K1559" s="22" t="s">
        <v>193</v>
      </c>
      <c r="L1559" s="57" t="s">
        <v>158</v>
      </c>
      <c r="M1559" s="22">
        <v>1</v>
      </c>
      <c r="V1559" s="57" t="s">
        <v>194</v>
      </c>
      <c r="AW1559" s="22"/>
      <c r="AX1559" s="20" t="s">
        <v>23</v>
      </c>
      <c r="AY1559" s="20">
        <v>10</v>
      </c>
      <c r="AZ1559" s="20" t="s">
        <v>24</v>
      </c>
      <c r="BA1559" s="20">
        <v>90</v>
      </c>
      <c r="BD1559" s="14"/>
      <c r="BJ1559" t="s">
        <v>171</v>
      </c>
      <c r="BK1559" t="s">
        <v>166</v>
      </c>
      <c r="BN1559" s="36">
        <v>299</v>
      </c>
      <c r="BO1559" s="36">
        <v>299</v>
      </c>
      <c r="BP1559">
        <f t="shared" si="125"/>
        <v>408</v>
      </c>
      <c r="BR1559" s="38">
        <v>44733</v>
      </c>
      <c r="BS1559" s="20" t="s">
        <v>167</v>
      </c>
      <c r="BT1559" s="20" t="str">
        <f t="shared" si="124"/>
        <v>InCasa_COR22D1556</v>
      </c>
    </row>
    <row r="1560" spans="2:72" x14ac:dyDescent="0.25">
      <c r="B1560" s="20">
        <f t="shared" si="126"/>
        <v>1557</v>
      </c>
      <c r="C1560" s="22" t="str">
        <f t="shared" si="127"/>
        <v>In Casa #1557</v>
      </c>
      <c r="D1560" t="str">
        <f t="shared" si="128"/>
        <v>COR22D1557</v>
      </c>
      <c r="E1560" s="56" t="s">
        <v>207</v>
      </c>
      <c r="F1560" s="20">
        <v>1000</v>
      </c>
      <c r="G1560" s="63" t="s">
        <v>201</v>
      </c>
      <c r="H1560" s="23" t="s">
        <v>157</v>
      </c>
      <c r="J1560" s="57" t="s">
        <v>192</v>
      </c>
      <c r="K1560" s="22" t="s">
        <v>193</v>
      </c>
      <c r="L1560" s="57" t="s">
        <v>158</v>
      </c>
      <c r="M1560" s="22">
        <v>1</v>
      </c>
      <c r="V1560" s="57" t="s">
        <v>194</v>
      </c>
      <c r="AW1560" s="22"/>
      <c r="AX1560" s="20" t="s">
        <v>23</v>
      </c>
      <c r="AY1560" s="20">
        <v>10</v>
      </c>
      <c r="AZ1560" s="20" t="s">
        <v>24</v>
      </c>
      <c r="BA1560" s="20">
        <v>90</v>
      </c>
      <c r="BD1560" s="14"/>
      <c r="BJ1560" t="s">
        <v>171</v>
      </c>
      <c r="BK1560" t="s">
        <v>166</v>
      </c>
      <c r="BN1560" s="36">
        <v>299</v>
      </c>
      <c r="BO1560" s="36">
        <v>299</v>
      </c>
      <c r="BP1560">
        <f t="shared" si="125"/>
        <v>408</v>
      </c>
      <c r="BR1560" s="38">
        <v>44733</v>
      </c>
      <c r="BS1560" s="20" t="s">
        <v>167</v>
      </c>
      <c r="BT1560" s="20" t="str">
        <f t="shared" si="124"/>
        <v>InCasa_COR22D1557</v>
      </c>
    </row>
    <row r="1561" spans="2:72" x14ac:dyDescent="0.25">
      <c r="B1561" s="20">
        <f t="shared" si="126"/>
        <v>1558</v>
      </c>
      <c r="C1561" s="22" t="str">
        <f t="shared" si="127"/>
        <v>In Casa #1558</v>
      </c>
      <c r="D1561" t="str">
        <f t="shared" si="128"/>
        <v>COR22D1558</v>
      </c>
      <c r="E1561" s="56" t="s">
        <v>207</v>
      </c>
      <c r="F1561" s="20">
        <v>1000</v>
      </c>
      <c r="G1561" s="63" t="s">
        <v>201</v>
      </c>
      <c r="H1561" s="23" t="s">
        <v>157</v>
      </c>
      <c r="J1561" s="57" t="s">
        <v>192</v>
      </c>
      <c r="K1561" s="22" t="s">
        <v>193</v>
      </c>
      <c r="L1561" s="57" t="s">
        <v>158</v>
      </c>
      <c r="M1561" s="22">
        <v>1</v>
      </c>
      <c r="V1561" s="57" t="s">
        <v>194</v>
      </c>
      <c r="AW1561" s="22"/>
      <c r="AX1561" s="20" t="s">
        <v>23</v>
      </c>
      <c r="AY1561" s="20">
        <v>10</v>
      </c>
      <c r="AZ1561" s="20" t="s">
        <v>24</v>
      </c>
      <c r="BA1561" s="20">
        <v>90</v>
      </c>
      <c r="BD1561" s="14"/>
      <c r="BJ1561" t="s">
        <v>171</v>
      </c>
      <c r="BK1561" t="s">
        <v>166</v>
      </c>
      <c r="BN1561" s="36">
        <v>299</v>
      </c>
      <c r="BO1561" s="36">
        <v>299</v>
      </c>
      <c r="BP1561">
        <f t="shared" si="125"/>
        <v>408</v>
      </c>
      <c r="BR1561" s="38">
        <v>44733</v>
      </c>
      <c r="BS1561" s="20" t="s">
        <v>167</v>
      </c>
      <c r="BT1561" s="20" t="str">
        <f t="shared" si="124"/>
        <v>InCasa_COR22D1558</v>
      </c>
    </row>
    <row r="1562" spans="2:72" x14ac:dyDescent="0.25">
      <c r="B1562" s="20">
        <f t="shared" si="126"/>
        <v>1559</v>
      </c>
      <c r="C1562" s="22" t="str">
        <f t="shared" si="127"/>
        <v>In Casa #1559</v>
      </c>
      <c r="D1562" t="str">
        <f t="shared" si="128"/>
        <v>COR22D1559</v>
      </c>
      <c r="E1562" s="56" t="s">
        <v>207</v>
      </c>
      <c r="F1562" s="20">
        <v>1000</v>
      </c>
      <c r="G1562" s="63" t="s">
        <v>201</v>
      </c>
      <c r="H1562" s="23" t="s">
        <v>157</v>
      </c>
      <c r="J1562" s="57" t="s">
        <v>192</v>
      </c>
      <c r="K1562" s="22" t="s">
        <v>193</v>
      </c>
      <c r="L1562" s="57" t="s">
        <v>158</v>
      </c>
      <c r="M1562" s="22">
        <v>1</v>
      </c>
      <c r="V1562" s="57" t="s">
        <v>194</v>
      </c>
      <c r="AW1562" s="22"/>
      <c r="AX1562" s="20" t="s">
        <v>23</v>
      </c>
      <c r="AY1562" s="20">
        <v>10</v>
      </c>
      <c r="AZ1562" s="20" t="s">
        <v>24</v>
      </c>
      <c r="BA1562" s="20">
        <v>90</v>
      </c>
      <c r="BD1562" s="14"/>
      <c r="BJ1562" t="s">
        <v>171</v>
      </c>
      <c r="BK1562" t="s">
        <v>166</v>
      </c>
      <c r="BN1562" s="36">
        <v>299</v>
      </c>
      <c r="BO1562" s="36">
        <v>299</v>
      </c>
      <c r="BP1562">
        <f t="shared" si="125"/>
        <v>408</v>
      </c>
      <c r="BR1562" s="38">
        <v>44733</v>
      </c>
      <c r="BS1562" s="20" t="s">
        <v>167</v>
      </c>
      <c r="BT1562" s="20" t="str">
        <f t="shared" si="124"/>
        <v>InCasa_COR22D1559</v>
      </c>
    </row>
    <row r="1563" spans="2:72" x14ac:dyDescent="0.25">
      <c r="B1563" s="20">
        <f t="shared" si="126"/>
        <v>1560</v>
      </c>
      <c r="C1563" s="22" t="str">
        <f t="shared" si="127"/>
        <v>In Casa #1560</v>
      </c>
      <c r="D1563" t="str">
        <f t="shared" si="128"/>
        <v>COR22D1560</v>
      </c>
      <c r="E1563" s="56" t="s">
        <v>207</v>
      </c>
      <c r="F1563" s="20">
        <v>1000</v>
      </c>
      <c r="G1563" s="63" t="s">
        <v>201</v>
      </c>
      <c r="H1563" s="23" t="s">
        <v>157</v>
      </c>
      <c r="J1563" s="57" t="s">
        <v>192</v>
      </c>
      <c r="K1563" s="22" t="s">
        <v>193</v>
      </c>
      <c r="L1563" s="57" t="s">
        <v>158</v>
      </c>
      <c r="M1563" s="22">
        <v>1</v>
      </c>
      <c r="V1563" s="57" t="s">
        <v>194</v>
      </c>
      <c r="AW1563" s="22"/>
      <c r="AX1563" s="20" t="s">
        <v>23</v>
      </c>
      <c r="AY1563" s="20">
        <v>10</v>
      </c>
      <c r="AZ1563" s="20" t="s">
        <v>24</v>
      </c>
      <c r="BA1563" s="20">
        <v>90</v>
      </c>
      <c r="BD1563" s="14"/>
      <c r="BJ1563" t="s">
        <v>171</v>
      </c>
      <c r="BK1563" t="s">
        <v>166</v>
      </c>
      <c r="BN1563" s="36">
        <v>299</v>
      </c>
      <c r="BO1563" s="36">
        <v>299</v>
      </c>
      <c r="BP1563">
        <f t="shared" si="125"/>
        <v>408</v>
      </c>
      <c r="BR1563" s="38">
        <v>44733</v>
      </c>
      <c r="BS1563" s="20" t="s">
        <v>167</v>
      </c>
      <c r="BT1563" s="20" t="str">
        <f t="shared" si="124"/>
        <v>InCasa_COR22D1560</v>
      </c>
    </row>
    <row r="1564" spans="2:72" x14ac:dyDescent="0.25">
      <c r="B1564" s="20">
        <f t="shared" si="126"/>
        <v>1561</v>
      </c>
      <c r="C1564" s="22" t="str">
        <f t="shared" si="127"/>
        <v>In Casa #1561</v>
      </c>
      <c r="D1564" t="str">
        <f t="shared" si="128"/>
        <v>COR22D1561</v>
      </c>
      <c r="E1564" s="56" t="s">
        <v>207</v>
      </c>
      <c r="F1564" s="20">
        <v>1000</v>
      </c>
      <c r="G1564" s="63" t="s">
        <v>201</v>
      </c>
      <c r="H1564" s="23" t="s">
        <v>157</v>
      </c>
      <c r="J1564" s="57" t="s">
        <v>192</v>
      </c>
      <c r="K1564" s="22" t="s">
        <v>193</v>
      </c>
      <c r="L1564" s="57" t="s">
        <v>158</v>
      </c>
      <c r="M1564" s="22">
        <v>1</v>
      </c>
      <c r="V1564" s="57" t="s">
        <v>194</v>
      </c>
      <c r="AW1564" s="22"/>
      <c r="AX1564" s="20" t="s">
        <v>23</v>
      </c>
      <c r="AY1564" s="20">
        <v>10</v>
      </c>
      <c r="AZ1564" s="20" t="s">
        <v>24</v>
      </c>
      <c r="BA1564" s="20">
        <v>90</v>
      </c>
      <c r="BD1564" s="14"/>
      <c r="BJ1564" t="s">
        <v>171</v>
      </c>
      <c r="BK1564" t="s">
        <v>166</v>
      </c>
      <c r="BN1564" s="36">
        <v>299</v>
      </c>
      <c r="BO1564" s="36">
        <v>299</v>
      </c>
      <c r="BP1564">
        <f t="shared" si="125"/>
        <v>408</v>
      </c>
      <c r="BR1564" s="38">
        <v>44733</v>
      </c>
      <c r="BS1564" s="20" t="s">
        <v>167</v>
      </c>
      <c r="BT1564" s="20" t="str">
        <f t="shared" si="124"/>
        <v>InCasa_COR22D1561</v>
      </c>
    </row>
    <row r="1565" spans="2:72" x14ac:dyDescent="0.25">
      <c r="B1565" s="20">
        <f t="shared" si="126"/>
        <v>1562</v>
      </c>
      <c r="C1565" s="22" t="str">
        <f t="shared" si="127"/>
        <v>In Casa #1562</v>
      </c>
      <c r="D1565" t="str">
        <f t="shared" si="128"/>
        <v>COR22D1562</v>
      </c>
      <c r="E1565" s="56" t="s">
        <v>207</v>
      </c>
      <c r="F1565" s="20">
        <v>1000</v>
      </c>
      <c r="G1565" s="63" t="s">
        <v>201</v>
      </c>
      <c r="H1565" s="23" t="s">
        <v>157</v>
      </c>
      <c r="J1565" s="57" t="s">
        <v>192</v>
      </c>
      <c r="K1565" s="22" t="s">
        <v>193</v>
      </c>
      <c r="L1565" s="57" t="s">
        <v>158</v>
      </c>
      <c r="M1565" s="22">
        <v>1</v>
      </c>
      <c r="V1565" s="57" t="s">
        <v>194</v>
      </c>
      <c r="AW1565" s="22"/>
      <c r="AX1565" s="20" t="s">
        <v>23</v>
      </c>
      <c r="AY1565" s="20">
        <v>10</v>
      </c>
      <c r="AZ1565" s="20" t="s">
        <v>24</v>
      </c>
      <c r="BA1565" s="20">
        <v>90</v>
      </c>
      <c r="BD1565" s="14"/>
      <c r="BJ1565" t="s">
        <v>171</v>
      </c>
      <c r="BK1565" t="s">
        <v>166</v>
      </c>
      <c r="BN1565" s="36">
        <v>299</v>
      </c>
      <c r="BO1565" s="36">
        <v>299</v>
      </c>
      <c r="BP1565">
        <f t="shared" si="125"/>
        <v>408</v>
      </c>
      <c r="BR1565" s="38">
        <v>44733</v>
      </c>
      <c r="BS1565" s="20" t="s">
        <v>167</v>
      </c>
      <c r="BT1565" s="20" t="str">
        <f t="shared" si="124"/>
        <v>InCasa_COR22D1562</v>
      </c>
    </row>
    <row r="1566" spans="2:72" x14ac:dyDescent="0.25">
      <c r="B1566" s="20">
        <f t="shared" si="126"/>
        <v>1563</v>
      </c>
      <c r="C1566" s="22" t="str">
        <f t="shared" si="127"/>
        <v>In Casa #1563</v>
      </c>
      <c r="D1566" t="str">
        <f t="shared" si="128"/>
        <v>COR22D1563</v>
      </c>
      <c r="E1566" s="56" t="s">
        <v>207</v>
      </c>
      <c r="F1566" s="20">
        <v>1000</v>
      </c>
      <c r="G1566" s="63" t="s">
        <v>201</v>
      </c>
      <c r="H1566" s="23" t="s">
        <v>157</v>
      </c>
      <c r="J1566" s="57" t="s">
        <v>192</v>
      </c>
      <c r="K1566" s="22" t="s">
        <v>193</v>
      </c>
      <c r="L1566" s="57" t="s">
        <v>158</v>
      </c>
      <c r="M1566" s="22">
        <v>1</v>
      </c>
      <c r="V1566" s="57" t="s">
        <v>194</v>
      </c>
      <c r="AW1566" s="22"/>
      <c r="AX1566" s="20" t="s">
        <v>23</v>
      </c>
      <c r="AY1566" s="20">
        <v>10</v>
      </c>
      <c r="AZ1566" s="20" t="s">
        <v>24</v>
      </c>
      <c r="BA1566" s="20">
        <v>90</v>
      </c>
      <c r="BD1566" s="14"/>
      <c r="BJ1566" t="s">
        <v>171</v>
      </c>
      <c r="BK1566" t="s">
        <v>166</v>
      </c>
      <c r="BN1566" s="36">
        <v>299</v>
      </c>
      <c r="BO1566" s="36">
        <v>299</v>
      </c>
      <c r="BP1566">
        <f t="shared" si="125"/>
        <v>408</v>
      </c>
      <c r="BR1566" s="38">
        <v>44733</v>
      </c>
      <c r="BS1566" s="20" t="s">
        <v>167</v>
      </c>
      <c r="BT1566" s="20" t="str">
        <f t="shared" si="124"/>
        <v>InCasa_COR22D1563</v>
      </c>
    </row>
    <row r="1567" spans="2:72" x14ac:dyDescent="0.25">
      <c r="B1567" s="20">
        <f t="shared" si="126"/>
        <v>1564</v>
      </c>
      <c r="C1567" s="22" t="str">
        <f t="shared" si="127"/>
        <v>In Casa #1564</v>
      </c>
      <c r="D1567" t="str">
        <f t="shared" si="128"/>
        <v>COR22D1564</v>
      </c>
      <c r="E1567" s="56" t="s">
        <v>207</v>
      </c>
      <c r="F1567" s="20">
        <v>1000</v>
      </c>
      <c r="G1567" s="63" t="s">
        <v>201</v>
      </c>
      <c r="H1567" s="23" t="s">
        <v>157</v>
      </c>
      <c r="J1567" s="57" t="s">
        <v>192</v>
      </c>
      <c r="K1567" s="22" t="s">
        <v>193</v>
      </c>
      <c r="L1567" s="57" t="s">
        <v>158</v>
      </c>
      <c r="M1567" s="22">
        <v>1</v>
      </c>
      <c r="V1567" s="57" t="s">
        <v>194</v>
      </c>
      <c r="AW1567" s="22"/>
      <c r="AX1567" s="20" t="s">
        <v>23</v>
      </c>
      <c r="AY1567" s="20">
        <v>10</v>
      </c>
      <c r="AZ1567" s="20" t="s">
        <v>24</v>
      </c>
      <c r="BA1567" s="20">
        <v>90</v>
      </c>
      <c r="BD1567" s="14"/>
      <c r="BJ1567" t="s">
        <v>171</v>
      </c>
      <c r="BK1567" t="s">
        <v>166</v>
      </c>
      <c r="BN1567" s="36">
        <v>299</v>
      </c>
      <c r="BO1567" s="36">
        <v>299</v>
      </c>
      <c r="BP1567">
        <f t="shared" si="125"/>
        <v>408</v>
      </c>
      <c r="BR1567" s="38">
        <v>44733</v>
      </c>
      <c r="BS1567" s="20" t="s">
        <v>167</v>
      </c>
      <c r="BT1567" s="20" t="str">
        <f t="shared" si="124"/>
        <v>InCasa_COR22D1564</v>
      </c>
    </row>
    <row r="1568" spans="2:72" x14ac:dyDescent="0.25">
      <c r="B1568" s="20">
        <f t="shared" si="126"/>
        <v>1565</v>
      </c>
      <c r="C1568" s="22" t="str">
        <f t="shared" si="127"/>
        <v>In Casa #1565</v>
      </c>
      <c r="D1568" t="str">
        <f t="shared" si="128"/>
        <v>COR22D1565</v>
      </c>
      <c r="E1568" s="56" t="s">
        <v>207</v>
      </c>
      <c r="F1568" s="20">
        <v>1000</v>
      </c>
      <c r="G1568" s="63" t="s">
        <v>201</v>
      </c>
      <c r="H1568" s="23" t="s">
        <v>157</v>
      </c>
      <c r="J1568" s="57" t="s">
        <v>192</v>
      </c>
      <c r="K1568" s="22" t="s">
        <v>193</v>
      </c>
      <c r="L1568" s="57" t="s">
        <v>158</v>
      </c>
      <c r="M1568" s="22">
        <v>1</v>
      </c>
      <c r="V1568" s="57" t="s">
        <v>194</v>
      </c>
      <c r="AW1568" s="22"/>
      <c r="AX1568" s="20" t="s">
        <v>23</v>
      </c>
      <c r="AY1568" s="20">
        <v>10</v>
      </c>
      <c r="AZ1568" s="20" t="s">
        <v>24</v>
      </c>
      <c r="BA1568" s="20">
        <v>90</v>
      </c>
      <c r="BD1568" s="14"/>
      <c r="BJ1568" t="s">
        <v>171</v>
      </c>
      <c r="BK1568" t="s">
        <v>166</v>
      </c>
      <c r="BN1568" s="36">
        <v>299</v>
      </c>
      <c r="BO1568" s="36">
        <v>299</v>
      </c>
      <c r="BP1568">
        <f t="shared" si="125"/>
        <v>408</v>
      </c>
      <c r="BR1568" s="38">
        <v>44733</v>
      </c>
      <c r="BS1568" s="20" t="s">
        <v>167</v>
      </c>
      <c r="BT1568" s="20" t="str">
        <f t="shared" si="124"/>
        <v>InCasa_COR22D1565</v>
      </c>
    </row>
    <row r="1569" spans="2:72" x14ac:dyDescent="0.25">
      <c r="B1569" s="20">
        <f t="shared" si="126"/>
        <v>1566</v>
      </c>
      <c r="C1569" s="22" t="str">
        <f t="shared" si="127"/>
        <v>In Casa #1566</v>
      </c>
      <c r="D1569" t="str">
        <f t="shared" si="128"/>
        <v>COR22D1566</v>
      </c>
      <c r="E1569" s="56" t="s">
        <v>207</v>
      </c>
      <c r="F1569" s="20">
        <v>1000</v>
      </c>
      <c r="G1569" s="63" t="s">
        <v>201</v>
      </c>
      <c r="H1569" s="23" t="s">
        <v>157</v>
      </c>
      <c r="J1569" s="57" t="s">
        <v>192</v>
      </c>
      <c r="K1569" s="22" t="s">
        <v>193</v>
      </c>
      <c r="L1569" s="57" t="s">
        <v>158</v>
      </c>
      <c r="M1569" s="22">
        <v>1</v>
      </c>
      <c r="V1569" s="57" t="s">
        <v>194</v>
      </c>
      <c r="AW1569" s="22"/>
      <c r="AX1569" s="20" t="s">
        <v>23</v>
      </c>
      <c r="AY1569" s="20">
        <v>10</v>
      </c>
      <c r="AZ1569" s="20" t="s">
        <v>24</v>
      </c>
      <c r="BA1569" s="20">
        <v>90</v>
      </c>
      <c r="BD1569" s="14"/>
      <c r="BJ1569" t="s">
        <v>171</v>
      </c>
      <c r="BK1569" t="s">
        <v>166</v>
      </c>
      <c r="BN1569" s="36">
        <v>299</v>
      </c>
      <c r="BO1569" s="36">
        <v>299</v>
      </c>
      <c r="BP1569">
        <f t="shared" si="125"/>
        <v>408</v>
      </c>
      <c r="BR1569" s="38">
        <v>44733</v>
      </c>
      <c r="BS1569" s="20" t="s">
        <v>167</v>
      </c>
      <c r="BT1569" s="20" t="str">
        <f t="shared" si="124"/>
        <v>InCasa_COR22D1566</v>
      </c>
    </row>
    <row r="1570" spans="2:72" x14ac:dyDescent="0.25">
      <c r="B1570" s="20">
        <f t="shared" si="126"/>
        <v>1567</v>
      </c>
      <c r="C1570" s="22" t="str">
        <f t="shared" si="127"/>
        <v>In Casa #1567</v>
      </c>
      <c r="D1570" t="str">
        <f t="shared" si="128"/>
        <v>COR22D1567</v>
      </c>
      <c r="E1570" s="56" t="s">
        <v>207</v>
      </c>
      <c r="F1570" s="20">
        <v>1000</v>
      </c>
      <c r="G1570" s="63" t="s">
        <v>201</v>
      </c>
      <c r="H1570" s="23" t="s">
        <v>157</v>
      </c>
      <c r="J1570" s="57" t="s">
        <v>192</v>
      </c>
      <c r="K1570" s="22" t="s">
        <v>193</v>
      </c>
      <c r="L1570" s="57" t="s">
        <v>158</v>
      </c>
      <c r="M1570" s="22">
        <v>1</v>
      </c>
      <c r="V1570" s="57" t="s">
        <v>194</v>
      </c>
      <c r="AW1570" s="22"/>
      <c r="AX1570" s="20" t="s">
        <v>23</v>
      </c>
      <c r="AY1570" s="20">
        <v>10</v>
      </c>
      <c r="AZ1570" s="20" t="s">
        <v>24</v>
      </c>
      <c r="BA1570" s="20">
        <v>90</v>
      </c>
      <c r="BD1570" s="14"/>
      <c r="BJ1570" t="s">
        <v>171</v>
      </c>
      <c r="BK1570" t="s">
        <v>166</v>
      </c>
      <c r="BN1570" s="36">
        <v>299</v>
      </c>
      <c r="BO1570" s="36">
        <v>299</v>
      </c>
      <c r="BP1570">
        <f t="shared" si="125"/>
        <v>408</v>
      </c>
      <c r="BR1570" s="38">
        <v>44733</v>
      </c>
      <c r="BS1570" s="20" t="s">
        <v>167</v>
      </c>
      <c r="BT1570" s="20" t="str">
        <f t="shared" si="124"/>
        <v>InCasa_COR22D1567</v>
      </c>
    </row>
    <row r="1571" spans="2:72" x14ac:dyDescent="0.25">
      <c r="B1571" s="20">
        <f t="shared" si="126"/>
        <v>1568</v>
      </c>
      <c r="C1571" s="22" t="str">
        <f t="shared" si="127"/>
        <v>In Casa #1568</v>
      </c>
      <c r="D1571" t="str">
        <f t="shared" si="128"/>
        <v>COR22D1568</v>
      </c>
      <c r="E1571" s="56" t="s">
        <v>207</v>
      </c>
      <c r="F1571" s="20">
        <v>1000</v>
      </c>
      <c r="G1571" s="63" t="s">
        <v>201</v>
      </c>
      <c r="H1571" s="23" t="s">
        <v>157</v>
      </c>
      <c r="J1571" s="57" t="s">
        <v>192</v>
      </c>
      <c r="K1571" s="22" t="s">
        <v>193</v>
      </c>
      <c r="L1571" s="57" t="s">
        <v>158</v>
      </c>
      <c r="M1571" s="22">
        <v>1</v>
      </c>
      <c r="V1571" s="57" t="s">
        <v>194</v>
      </c>
      <c r="AW1571" s="22"/>
      <c r="AX1571" s="20" t="s">
        <v>23</v>
      </c>
      <c r="AY1571" s="20">
        <v>10</v>
      </c>
      <c r="AZ1571" s="20" t="s">
        <v>24</v>
      </c>
      <c r="BA1571" s="20">
        <v>90</v>
      </c>
      <c r="BD1571" s="14"/>
      <c r="BJ1571" t="s">
        <v>171</v>
      </c>
      <c r="BK1571" t="s">
        <v>166</v>
      </c>
      <c r="BN1571" s="36">
        <v>299</v>
      </c>
      <c r="BO1571" s="36">
        <v>299</v>
      </c>
      <c r="BP1571">
        <f t="shared" si="125"/>
        <v>408</v>
      </c>
      <c r="BR1571" s="38">
        <v>44733</v>
      </c>
      <c r="BS1571" s="20" t="s">
        <v>167</v>
      </c>
      <c r="BT1571" s="20" t="str">
        <f t="shared" si="124"/>
        <v>InCasa_COR22D1568</v>
      </c>
    </row>
    <row r="1572" spans="2:72" x14ac:dyDescent="0.25">
      <c r="B1572" s="20">
        <f t="shared" si="126"/>
        <v>1569</v>
      </c>
      <c r="C1572" s="22" t="str">
        <f t="shared" si="127"/>
        <v>In Casa #1569</v>
      </c>
      <c r="D1572" t="str">
        <f t="shared" si="128"/>
        <v>COR22D1569</v>
      </c>
      <c r="E1572" s="56" t="s">
        <v>207</v>
      </c>
      <c r="F1572" s="20">
        <v>1000</v>
      </c>
      <c r="G1572" s="63" t="s">
        <v>201</v>
      </c>
      <c r="H1572" s="23" t="s">
        <v>157</v>
      </c>
      <c r="J1572" s="57" t="s">
        <v>192</v>
      </c>
      <c r="K1572" s="22" t="s">
        <v>193</v>
      </c>
      <c r="L1572" s="57" t="s">
        <v>158</v>
      </c>
      <c r="M1572" s="22">
        <v>1</v>
      </c>
      <c r="V1572" s="57" t="s">
        <v>194</v>
      </c>
      <c r="AW1572" s="22"/>
      <c r="AX1572" s="20" t="s">
        <v>23</v>
      </c>
      <c r="AY1572" s="20">
        <v>10</v>
      </c>
      <c r="AZ1572" s="20" t="s">
        <v>24</v>
      </c>
      <c r="BA1572" s="20">
        <v>90</v>
      </c>
      <c r="BD1572" s="14"/>
      <c r="BJ1572" t="s">
        <v>171</v>
      </c>
      <c r="BK1572" t="s">
        <v>166</v>
      </c>
      <c r="BN1572" s="36">
        <v>299</v>
      </c>
      <c r="BO1572" s="36">
        <v>299</v>
      </c>
      <c r="BP1572">
        <f t="shared" si="125"/>
        <v>408</v>
      </c>
      <c r="BR1572" s="38">
        <v>44733</v>
      </c>
      <c r="BS1572" s="20" t="s">
        <v>167</v>
      </c>
      <c r="BT1572" s="20" t="str">
        <f t="shared" si="124"/>
        <v>InCasa_COR22D1569</v>
      </c>
    </row>
    <row r="1573" spans="2:72" x14ac:dyDescent="0.25">
      <c r="B1573" s="20">
        <f t="shared" si="126"/>
        <v>1570</v>
      </c>
      <c r="C1573" s="22" t="str">
        <f t="shared" si="127"/>
        <v>In Casa #1570</v>
      </c>
      <c r="D1573" t="str">
        <f t="shared" si="128"/>
        <v>COR22D1570</v>
      </c>
      <c r="E1573" s="56" t="s">
        <v>207</v>
      </c>
      <c r="F1573" s="20">
        <v>1000</v>
      </c>
      <c r="G1573" s="63" t="s">
        <v>201</v>
      </c>
      <c r="H1573" s="23" t="s">
        <v>157</v>
      </c>
      <c r="J1573" s="57" t="s">
        <v>192</v>
      </c>
      <c r="K1573" s="22" t="s">
        <v>193</v>
      </c>
      <c r="L1573" s="57" t="s">
        <v>158</v>
      </c>
      <c r="M1573" s="22">
        <v>1</v>
      </c>
      <c r="V1573" s="57" t="s">
        <v>194</v>
      </c>
      <c r="AW1573" s="22"/>
      <c r="AX1573" s="20" t="s">
        <v>23</v>
      </c>
      <c r="AY1573" s="20">
        <v>10</v>
      </c>
      <c r="AZ1573" s="20" t="s">
        <v>24</v>
      </c>
      <c r="BA1573" s="20">
        <v>90</v>
      </c>
      <c r="BD1573" s="14"/>
      <c r="BJ1573" t="s">
        <v>171</v>
      </c>
      <c r="BK1573" t="s">
        <v>166</v>
      </c>
      <c r="BN1573" s="36">
        <v>299</v>
      </c>
      <c r="BO1573" s="36">
        <v>299</v>
      </c>
      <c r="BP1573">
        <f t="shared" si="125"/>
        <v>408</v>
      </c>
      <c r="BR1573" s="38">
        <v>44733</v>
      </c>
      <c r="BS1573" s="20" t="s">
        <v>167</v>
      </c>
      <c r="BT1573" s="20" t="str">
        <f t="shared" si="124"/>
        <v>InCasa_COR22D1570</v>
      </c>
    </row>
    <row r="1574" spans="2:72" x14ac:dyDescent="0.25">
      <c r="B1574" s="20">
        <f t="shared" si="126"/>
        <v>1571</v>
      </c>
      <c r="C1574" s="22" t="str">
        <f t="shared" si="127"/>
        <v>In Casa #1571</v>
      </c>
      <c r="D1574" t="str">
        <f t="shared" si="128"/>
        <v>COR22D1571</v>
      </c>
      <c r="E1574" s="56" t="s">
        <v>207</v>
      </c>
      <c r="F1574" s="20">
        <v>1000</v>
      </c>
      <c r="G1574" s="63" t="s">
        <v>201</v>
      </c>
      <c r="H1574" s="23" t="s">
        <v>157</v>
      </c>
      <c r="J1574" s="57" t="s">
        <v>192</v>
      </c>
      <c r="K1574" s="22" t="s">
        <v>193</v>
      </c>
      <c r="L1574" s="57" t="s">
        <v>158</v>
      </c>
      <c r="M1574" s="22">
        <v>1</v>
      </c>
      <c r="V1574" s="57" t="s">
        <v>194</v>
      </c>
      <c r="AW1574" s="22"/>
      <c r="AX1574" s="20" t="s">
        <v>23</v>
      </c>
      <c r="AY1574" s="20">
        <v>10</v>
      </c>
      <c r="AZ1574" s="20" t="s">
        <v>24</v>
      </c>
      <c r="BA1574" s="20">
        <v>90</v>
      </c>
      <c r="BD1574" s="14"/>
      <c r="BJ1574" t="s">
        <v>171</v>
      </c>
      <c r="BK1574" t="s">
        <v>166</v>
      </c>
      <c r="BN1574" s="36">
        <v>299</v>
      </c>
      <c r="BO1574" s="36">
        <v>299</v>
      </c>
      <c r="BP1574">
        <f t="shared" si="125"/>
        <v>408</v>
      </c>
      <c r="BR1574" s="38">
        <v>44733</v>
      </c>
      <c r="BS1574" s="20" t="s">
        <v>167</v>
      </c>
      <c r="BT1574" s="20" t="str">
        <f t="shared" si="124"/>
        <v>InCasa_COR22D1571</v>
      </c>
    </row>
    <row r="1575" spans="2:72" x14ac:dyDescent="0.25">
      <c r="B1575" s="20">
        <f t="shared" si="126"/>
        <v>1572</v>
      </c>
      <c r="C1575" s="22" t="str">
        <f t="shared" si="127"/>
        <v>In Casa #1572</v>
      </c>
      <c r="D1575" t="str">
        <f t="shared" si="128"/>
        <v>COR22D1572</v>
      </c>
      <c r="E1575" s="56" t="s">
        <v>207</v>
      </c>
      <c r="F1575" s="20">
        <v>1000</v>
      </c>
      <c r="G1575" s="63" t="s">
        <v>201</v>
      </c>
      <c r="H1575" s="23" t="s">
        <v>157</v>
      </c>
      <c r="J1575" s="57" t="s">
        <v>192</v>
      </c>
      <c r="K1575" s="22" t="s">
        <v>193</v>
      </c>
      <c r="L1575" s="57" t="s">
        <v>158</v>
      </c>
      <c r="M1575" s="22">
        <v>1</v>
      </c>
      <c r="V1575" s="57" t="s">
        <v>194</v>
      </c>
      <c r="AW1575" s="22"/>
      <c r="AX1575" s="20" t="s">
        <v>23</v>
      </c>
      <c r="AY1575" s="20">
        <v>10</v>
      </c>
      <c r="AZ1575" s="20" t="s">
        <v>24</v>
      </c>
      <c r="BA1575" s="20">
        <v>90</v>
      </c>
      <c r="BD1575" s="14"/>
      <c r="BJ1575" t="s">
        <v>171</v>
      </c>
      <c r="BK1575" t="s">
        <v>166</v>
      </c>
      <c r="BN1575" s="36">
        <v>299</v>
      </c>
      <c r="BO1575" s="36">
        <v>299</v>
      </c>
      <c r="BP1575">
        <f t="shared" si="125"/>
        <v>408</v>
      </c>
      <c r="BR1575" s="38">
        <v>44733</v>
      </c>
      <c r="BS1575" s="20" t="s">
        <v>167</v>
      </c>
      <c r="BT1575" s="20" t="str">
        <f t="shared" si="124"/>
        <v>InCasa_COR22D1572</v>
      </c>
    </row>
    <row r="1576" spans="2:72" x14ac:dyDescent="0.25">
      <c r="B1576" s="20">
        <f t="shared" si="126"/>
        <v>1573</v>
      </c>
      <c r="C1576" s="22" t="str">
        <f t="shared" si="127"/>
        <v>In Casa #1573</v>
      </c>
      <c r="D1576" t="str">
        <f t="shared" si="128"/>
        <v>COR22D1573</v>
      </c>
      <c r="E1576" s="56" t="s">
        <v>207</v>
      </c>
      <c r="F1576" s="20">
        <v>1000</v>
      </c>
      <c r="G1576" s="63" t="s">
        <v>201</v>
      </c>
      <c r="H1576" s="23" t="s">
        <v>157</v>
      </c>
      <c r="J1576" s="57" t="s">
        <v>192</v>
      </c>
      <c r="K1576" s="22" t="s">
        <v>193</v>
      </c>
      <c r="L1576" s="57" t="s">
        <v>158</v>
      </c>
      <c r="M1576" s="22">
        <v>1</v>
      </c>
      <c r="V1576" s="57" t="s">
        <v>194</v>
      </c>
      <c r="AW1576" s="22"/>
      <c r="AX1576" s="20" t="s">
        <v>23</v>
      </c>
      <c r="AY1576" s="20">
        <v>10</v>
      </c>
      <c r="AZ1576" s="20" t="s">
        <v>24</v>
      </c>
      <c r="BA1576" s="20">
        <v>90</v>
      </c>
      <c r="BD1576" s="14"/>
      <c r="BJ1576" t="s">
        <v>171</v>
      </c>
      <c r="BK1576" t="s">
        <v>166</v>
      </c>
      <c r="BN1576" s="36">
        <v>299</v>
      </c>
      <c r="BO1576" s="36">
        <v>299</v>
      </c>
      <c r="BP1576">
        <f t="shared" si="125"/>
        <v>408</v>
      </c>
      <c r="BR1576" s="38">
        <v>44733</v>
      </c>
      <c r="BS1576" s="20" t="s">
        <v>167</v>
      </c>
      <c r="BT1576" s="20" t="str">
        <f t="shared" si="124"/>
        <v>InCasa_COR22D1573</v>
      </c>
    </row>
    <row r="1577" spans="2:72" x14ac:dyDescent="0.25">
      <c r="B1577" s="20">
        <f t="shared" si="126"/>
        <v>1574</v>
      </c>
      <c r="C1577" s="22" t="str">
        <f t="shared" si="127"/>
        <v>In Casa #1574</v>
      </c>
      <c r="D1577" t="str">
        <f t="shared" si="128"/>
        <v>COR22D1574</v>
      </c>
      <c r="E1577" s="56" t="s">
        <v>207</v>
      </c>
      <c r="F1577" s="20">
        <v>1000</v>
      </c>
      <c r="G1577" s="63" t="s">
        <v>201</v>
      </c>
      <c r="H1577" s="23" t="s">
        <v>157</v>
      </c>
      <c r="J1577" s="57" t="s">
        <v>192</v>
      </c>
      <c r="K1577" s="22" t="s">
        <v>193</v>
      </c>
      <c r="L1577" s="57" t="s">
        <v>158</v>
      </c>
      <c r="M1577" s="22">
        <v>1</v>
      </c>
      <c r="V1577" s="57" t="s">
        <v>194</v>
      </c>
      <c r="AW1577" s="22"/>
      <c r="AX1577" s="20" t="s">
        <v>23</v>
      </c>
      <c r="AY1577" s="20">
        <v>10</v>
      </c>
      <c r="AZ1577" s="20" t="s">
        <v>24</v>
      </c>
      <c r="BA1577" s="20">
        <v>90</v>
      </c>
      <c r="BD1577" s="14"/>
      <c r="BJ1577" t="s">
        <v>171</v>
      </c>
      <c r="BK1577" t="s">
        <v>166</v>
      </c>
      <c r="BN1577" s="36">
        <v>299</v>
      </c>
      <c r="BO1577" s="36">
        <v>299</v>
      </c>
      <c r="BP1577">
        <f t="shared" si="125"/>
        <v>408</v>
      </c>
      <c r="BR1577" s="38">
        <v>44733</v>
      </c>
      <c r="BS1577" s="20" t="s">
        <v>167</v>
      </c>
      <c r="BT1577" s="20" t="str">
        <f t="shared" si="124"/>
        <v>InCasa_COR22D1574</v>
      </c>
    </row>
    <row r="1578" spans="2:72" x14ac:dyDescent="0.25">
      <c r="B1578" s="20">
        <f t="shared" si="126"/>
        <v>1575</v>
      </c>
      <c r="C1578" s="22" t="str">
        <f t="shared" si="127"/>
        <v>In Casa #1575</v>
      </c>
      <c r="D1578" t="str">
        <f t="shared" si="128"/>
        <v>COR22D1575</v>
      </c>
      <c r="E1578" s="56" t="s">
        <v>207</v>
      </c>
      <c r="F1578" s="20">
        <v>1000</v>
      </c>
      <c r="G1578" s="63" t="s">
        <v>201</v>
      </c>
      <c r="H1578" s="23" t="s">
        <v>157</v>
      </c>
      <c r="J1578" s="57" t="s">
        <v>192</v>
      </c>
      <c r="K1578" s="22" t="s">
        <v>193</v>
      </c>
      <c r="L1578" s="57" t="s">
        <v>158</v>
      </c>
      <c r="M1578" s="22">
        <v>1</v>
      </c>
      <c r="V1578" s="57" t="s">
        <v>194</v>
      </c>
      <c r="AW1578" s="22"/>
      <c r="AX1578" s="20" t="s">
        <v>23</v>
      </c>
      <c r="AY1578" s="20">
        <v>10</v>
      </c>
      <c r="AZ1578" s="20" t="s">
        <v>24</v>
      </c>
      <c r="BA1578" s="20">
        <v>90</v>
      </c>
      <c r="BD1578" s="14"/>
      <c r="BJ1578" t="s">
        <v>171</v>
      </c>
      <c r="BK1578" t="s">
        <v>166</v>
      </c>
      <c r="BN1578" s="36">
        <v>299</v>
      </c>
      <c r="BO1578" s="36">
        <v>299</v>
      </c>
      <c r="BP1578">
        <f t="shared" si="125"/>
        <v>408</v>
      </c>
      <c r="BR1578" s="38">
        <v>44733</v>
      </c>
      <c r="BS1578" s="20" t="s">
        <v>167</v>
      </c>
      <c r="BT1578" s="20" t="str">
        <f t="shared" si="124"/>
        <v>InCasa_COR22D1575</v>
      </c>
    </row>
    <row r="1579" spans="2:72" x14ac:dyDescent="0.25">
      <c r="B1579" s="20">
        <f t="shared" si="126"/>
        <v>1576</v>
      </c>
      <c r="C1579" s="22" t="str">
        <f t="shared" si="127"/>
        <v>In Casa #1576</v>
      </c>
      <c r="D1579" t="str">
        <f t="shared" si="128"/>
        <v>COR22D1576</v>
      </c>
      <c r="E1579" s="56" t="s">
        <v>207</v>
      </c>
      <c r="F1579" s="20">
        <v>1000</v>
      </c>
      <c r="G1579" s="63" t="s">
        <v>201</v>
      </c>
      <c r="H1579" s="23" t="s">
        <v>157</v>
      </c>
      <c r="J1579" s="57" t="s">
        <v>192</v>
      </c>
      <c r="K1579" s="22" t="s">
        <v>193</v>
      </c>
      <c r="L1579" s="57" t="s">
        <v>158</v>
      </c>
      <c r="M1579" s="22">
        <v>1</v>
      </c>
      <c r="V1579" s="57" t="s">
        <v>194</v>
      </c>
      <c r="AW1579" s="22"/>
      <c r="AX1579" s="20" t="s">
        <v>23</v>
      </c>
      <c r="AY1579" s="20">
        <v>10</v>
      </c>
      <c r="AZ1579" s="20" t="s">
        <v>24</v>
      </c>
      <c r="BA1579" s="20">
        <v>90</v>
      </c>
      <c r="BD1579" s="14"/>
      <c r="BJ1579" t="s">
        <v>171</v>
      </c>
      <c r="BK1579" t="s">
        <v>166</v>
      </c>
      <c r="BN1579" s="36">
        <v>299</v>
      </c>
      <c r="BO1579" s="36">
        <v>299</v>
      </c>
      <c r="BP1579">
        <f t="shared" si="125"/>
        <v>408</v>
      </c>
      <c r="BR1579" s="38">
        <v>44733</v>
      </c>
      <c r="BS1579" s="20" t="s">
        <v>167</v>
      </c>
      <c r="BT1579" s="20" t="str">
        <f t="shared" si="124"/>
        <v>InCasa_COR22D1576</v>
      </c>
    </row>
    <row r="1580" spans="2:72" x14ac:dyDescent="0.25">
      <c r="B1580" s="20">
        <f t="shared" si="126"/>
        <v>1577</v>
      </c>
      <c r="C1580" s="22" t="str">
        <f t="shared" si="127"/>
        <v>In Casa #1577</v>
      </c>
      <c r="D1580" t="str">
        <f t="shared" si="128"/>
        <v>COR22D1577</v>
      </c>
      <c r="E1580" s="56" t="s">
        <v>207</v>
      </c>
      <c r="F1580" s="20">
        <v>1000</v>
      </c>
      <c r="G1580" s="63" t="s">
        <v>201</v>
      </c>
      <c r="H1580" s="23" t="s">
        <v>157</v>
      </c>
      <c r="J1580" s="57" t="s">
        <v>192</v>
      </c>
      <c r="K1580" s="22" t="s">
        <v>193</v>
      </c>
      <c r="L1580" s="57" t="s">
        <v>158</v>
      </c>
      <c r="M1580" s="22">
        <v>1</v>
      </c>
      <c r="V1580" s="57" t="s">
        <v>194</v>
      </c>
      <c r="AW1580" s="22"/>
      <c r="AX1580" s="20" t="s">
        <v>23</v>
      </c>
      <c r="AY1580" s="20">
        <v>10</v>
      </c>
      <c r="AZ1580" s="20" t="s">
        <v>24</v>
      </c>
      <c r="BA1580" s="20">
        <v>90</v>
      </c>
      <c r="BD1580" s="14"/>
      <c r="BJ1580" t="s">
        <v>171</v>
      </c>
      <c r="BK1580" t="s">
        <v>166</v>
      </c>
      <c r="BN1580" s="36">
        <v>299</v>
      </c>
      <c r="BO1580" s="36">
        <v>299</v>
      </c>
      <c r="BP1580">
        <f t="shared" si="125"/>
        <v>408</v>
      </c>
      <c r="BR1580" s="38">
        <v>44733</v>
      </c>
      <c r="BS1580" s="20" t="s">
        <v>167</v>
      </c>
      <c r="BT1580" s="20" t="str">
        <f t="shared" si="124"/>
        <v>InCasa_COR22D1577</v>
      </c>
    </row>
    <row r="1581" spans="2:72" x14ac:dyDescent="0.25">
      <c r="B1581" s="20">
        <f t="shared" si="126"/>
        <v>1578</v>
      </c>
      <c r="C1581" s="22" t="str">
        <f t="shared" si="127"/>
        <v>In Casa #1578</v>
      </c>
      <c r="D1581" t="str">
        <f t="shared" si="128"/>
        <v>COR22D1578</v>
      </c>
      <c r="E1581" s="56" t="s">
        <v>207</v>
      </c>
      <c r="F1581" s="20">
        <v>1000</v>
      </c>
      <c r="G1581" s="63" t="s">
        <v>201</v>
      </c>
      <c r="H1581" s="23" t="s">
        <v>157</v>
      </c>
      <c r="J1581" s="57" t="s">
        <v>192</v>
      </c>
      <c r="K1581" s="22" t="s">
        <v>193</v>
      </c>
      <c r="L1581" s="57" t="s">
        <v>158</v>
      </c>
      <c r="M1581" s="22">
        <v>1</v>
      </c>
      <c r="V1581" s="57" t="s">
        <v>194</v>
      </c>
      <c r="AW1581" s="22"/>
      <c r="AX1581" s="20" t="s">
        <v>23</v>
      </c>
      <c r="AY1581" s="20">
        <v>10</v>
      </c>
      <c r="AZ1581" s="20" t="s">
        <v>24</v>
      </c>
      <c r="BA1581" s="20">
        <v>90</v>
      </c>
      <c r="BD1581" s="14"/>
      <c r="BJ1581" t="s">
        <v>171</v>
      </c>
      <c r="BK1581" t="s">
        <v>166</v>
      </c>
      <c r="BN1581" s="36">
        <v>299</v>
      </c>
      <c r="BO1581" s="36">
        <v>299</v>
      </c>
      <c r="BP1581">
        <f t="shared" si="125"/>
        <v>408</v>
      </c>
      <c r="BR1581" s="38">
        <v>44733</v>
      </c>
      <c r="BS1581" s="20" t="s">
        <v>167</v>
      </c>
      <c r="BT1581" s="20" t="str">
        <f t="shared" si="124"/>
        <v>InCasa_COR22D1578</v>
      </c>
    </row>
    <row r="1582" spans="2:72" x14ac:dyDescent="0.25">
      <c r="B1582" s="20">
        <f t="shared" si="126"/>
        <v>1579</v>
      </c>
      <c r="C1582" s="22" t="str">
        <f t="shared" si="127"/>
        <v>In Casa #1579</v>
      </c>
      <c r="D1582" t="str">
        <f t="shared" si="128"/>
        <v>COR22D1579</v>
      </c>
      <c r="E1582" s="56" t="s">
        <v>207</v>
      </c>
      <c r="F1582" s="20">
        <v>1000</v>
      </c>
      <c r="G1582" s="63" t="s">
        <v>201</v>
      </c>
      <c r="H1582" s="23" t="s">
        <v>157</v>
      </c>
      <c r="J1582" s="57" t="s">
        <v>192</v>
      </c>
      <c r="K1582" s="22" t="s">
        <v>193</v>
      </c>
      <c r="L1582" s="57" t="s">
        <v>158</v>
      </c>
      <c r="M1582" s="22">
        <v>1</v>
      </c>
      <c r="V1582" s="57" t="s">
        <v>194</v>
      </c>
      <c r="AW1582" s="22"/>
      <c r="AX1582" s="20" t="s">
        <v>23</v>
      </c>
      <c r="AY1582" s="20">
        <v>10</v>
      </c>
      <c r="AZ1582" s="20" t="s">
        <v>24</v>
      </c>
      <c r="BA1582" s="20">
        <v>90</v>
      </c>
      <c r="BD1582" s="14"/>
      <c r="BJ1582" t="s">
        <v>171</v>
      </c>
      <c r="BK1582" t="s">
        <v>166</v>
      </c>
      <c r="BN1582" s="36">
        <v>299</v>
      </c>
      <c r="BO1582" s="36">
        <v>299</v>
      </c>
      <c r="BP1582">
        <f t="shared" si="125"/>
        <v>408</v>
      </c>
      <c r="BR1582" s="38">
        <v>44733</v>
      </c>
      <c r="BS1582" s="20" t="s">
        <v>167</v>
      </c>
      <c r="BT1582" s="20" t="str">
        <f t="shared" si="124"/>
        <v>InCasa_COR22D1579</v>
      </c>
    </row>
    <row r="1583" spans="2:72" x14ac:dyDescent="0.25">
      <c r="B1583" s="20">
        <f t="shared" si="126"/>
        <v>1580</v>
      </c>
      <c r="C1583" s="22" t="str">
        <f t="shared" si="127"/>
        <v>In Casa #1580</v>
      </c>
      <c r="D1583" t="str">
        <f t="shared" si="128"/>
        <v>COR22D1580</v>
      </c>
      <c r="E1583" s="56" t="s">
        <v>207</v>
      </c>
      <c r="F1583" s="20">
        <v>1000</v>
      </c>
      <c r="G1583" s="63" t="s">
        <v>201</v>
      </c>
      <c r="H1583" s="23" t="s">
        <v>157</v>
      </c>
      <c r="J1583" s="57" t="s">
        <v>192</v>
      </c>
      <c r="K1583" s="22" t="s">
        <v>193</v>
      </c>
      <c r="L1583" s="57" t="s">
        <v>158</v>
      </c>
      <c r="M1583" s="22">
        <v>1</v>
      </c>
      <c r="V1583" s="57" t="s">
        <v>194</v>
      </c>
      <c r="AW1583" s="22"/>
      <c r="AX1583" s="20" t="s">
        <v>23</v>
      </c>
      <c r="AY1583" s="20">
        <v>10</v>
      </c>
      <c r="AZ1583" s="20" t="s">
        <v>24</v>
      </c>
      <c r="BA1583" s="20">
        <v>90</v>
      </c>
      <c r="BD1583" s="14"/>
      <c r="BJ1583" t="s">
        <v>171</v>
      </c>
      <c r="BK1583" t="s">
        <v>166</v>
      </c>
      <c r="BN1583" s="36">
        <v>299</v>
      </c>
      <c r="BO1583" s="36">
        <v>299</v>
      </c>
      <c r="BP1583">
        <f t="shared" si="125"/>
        <v>408</v>
      </c>
      <c r="BR1583" s="38">
        <v>44733</v>
      </c>
      <c r="BS1583" s="20" t="s">
        <v>167</v>
      </c>
      <c r="BT1583" s="20" t="str">
        <f t="shared" si="124"/>
        <v>InCasa_COR22D1580</v>
      </c>
    </row>
    <row r="1584" spans="2:72" x14ac:dyDescent="0.25">
      <c r="B1584" s="20">
        <f t="shared" si="126"/>
        <v>1581</v>
      </c>
      <c r="C1584" s="22" t="str">
        <f t="shared" si="127"/>
        <v>In Casa #1581</v>
      </c>
      <c r="D1584" t="str">
        <f t="shared" si="128"/>
        <v>COR22D1581</v>
      </c>
      <c r="E1584" s="56" t="s">
        <v>207</v>
      </c>
      <c r="F1584" s="20">
        <v>1000</v>
      </c>
      <c r="G1584" s="63" t="s">
        <v>201</v>
      </c>
      <c r="H1584" s="23" t="s">
        <v>157</v>
      </c>
      <c r="J1584" s="57" t="s">
        <v>192</v>
      </c>
      <c r="K1584" s="22" t="s">
        <v>193</v>
      </c>
      <c r="L1584" s="57" t="s">
        <v>158</v>
      </c>
      <c r="M1584" s="22">
        <v>1</v>
      </c>
      <c r="V1584" s="57" t="s">
        <v>194</v>
      </c>
      <c r="AW1584" s="22"/>
      <c r="AX1584" s="20" t="s">
        <v>23</v>
      </c>
      <c r="AY1584" s="20">
        <v>10</v>
      </c>
      <c r="AZ1584" s="20" t="s">
        <v>24</v>
      </c>
      <c r="BA1584" s="20">
        <v>90</v>
      </c>
      <c r="BD1584" s="14"/>
      <c r="BJ1584" t="s">
        <v>171</v>
      </c>
      <c r="BK1584" t="s">
        <v>166</v>
      </c>
      <c r="BN1584" s="36">
        <v>299</v>
      </c>
      <c r="BO1584" s="36">
        <v>299</v>
      </c>
      <c r="BP1584">
        <f t="shared" si="125"/>
        <v>408</v>
      </c>
      <c r="BR1584" s="38">
        <v>44733</v>
      </c>
      <c r="BS1584" s="20" t="s">
        <v>167</v>
      </c>
      <c r="BT1584" s="20" t="str">
        <f t="shared" si="124"/>
        <v>InCasa_COR22D1581</v>
      </c>
    </row>
    <row r="1585" spans="2:72" x14ac:dyDescent="0.25">
      <c r="B1585" s="20">
        <f t="shared" si="126"/>
        <v>1582</v>
      </c>
      <c r="C1585" s="22" t="str">
        <f t="shared" si="127"/>
        <v>In Casa #1582</v>
      </c>
      <c r="D1585" t="str">
        <f t="shared" si="128"/>
        <v>COR22D1582</v>
      </c>
      <c r="E1585" s="56" t="s">
        <v>207</v>
      </c>
      <c r="F1585" s="20">
        <v>1000</v>
      </c>
      <c r="G1585" s="63" t="s">
        <v>201</v>
      </c>
      <c r="H1585" s="23" t="s">
        <v>157</v>
      </c>
      <c r="J1585" s="57" t="s">
        <v>192</v>
      </c>
      <c r="K1585" s="22" t="s">
        <v>193</v>
      </c>
      <c r="L1585" s="57" t="s">
        <v>158</v>
      </c>
      <c r="M1585" s="22">
        <v>1</v>
      </c>
      <c r="V1585" s="57" t="s">
        <v>194</v>
      </c>
      <c r="AW1585" s="22"/>
      <c r="AX1585" s="20" t="s">
        <v>23</v>
      </c>
      <c r="AY1585" s="20">
        <v>10</v>
      </c>
      <c r="AZ1585" s="20" t="s">
        <v>24</v>
      </c>
      <c r="BA1585" s="20">
        <v>90</v>
      </c>
      <c r="BD1585" s="14"/>
      <c r="BJ1585" t="s">
        <v>171</v>
      </c>
      <c r="BK1585" t="s">
        <v>166</v>
      </c>
      <c r="BN1585" s="36">
        <v>299</v>
      </c>
      <c r="BO1585" s="36">
        <v>299</v>
      </c>
      <c r="BP1585">
        <f t="shared" si="125"/>
        <v>408</v>
      </c>
      <c r="BR1585" s="38">
        <v>44733</v>
      </c>
      <c r="BS1585" s="20" t="s">
        <v>167</v>
      </c>
      <c r="BT1585" s="20" t="str">
        <f t="shared" si="124"/>
        <v>InCasa_COR22D1582</v>
      </c>
    </row>
    <row r="1586" spans="2:72" x14ac:dyDescent="0.25">
      <c r="B1586" s="20">
        <f t="shared" si="126"/>
        <v>1583</v>
      </c>
      <c r="C1586" s="22" t="str">
        <f t="shared" si="127"/>
        <v>In Casa #1583</v>
      </c>
      <c r="D1586" t="str">
        <f t="shared" si="128"/>
        <v>COR22D1583</v>
      </c>
      <c r="E1586" s="56" t="s">
        <v>207</v>
      </c>
      <c r="F1586" s="20">
        <v>1000</v>
      </c>
      <c r="G1586" s="63" t="s">
        <v>201</v>
      </c>
      <c r="H1586" s="23" t="s">
        <v>157</v>
      </c>
      <c r="J1586" s="57" t="s">
        <v>192</v>
      </c>
      <c r="K1586" s="22" t="s">
        <v>193</v>
      </c>
      <c r="L1586" s="57" t="s">
        <v>158</v>
      </c>
      <c r="M1586" s="22">
        <v>1</v>
      </c>
      <c r="V1586" s="57" t="s">
        <v>194</v>
      </c>
      <c r="AW1586" s="22"/>
      <c r="AX1586" s="20" t="s">
        <v>23</v>
      </c>
      <c r="AY1586" s="20">
        <v>10</v>
      </c>
      <c r="AZ1586" s="20" t="s">
        <v>24</v>
      </c>
      <c r="BA1586" s="20">
        <v>90</v>
      </c>
      <c r="BD1586" s="14"/>
      <c r="BJ1586" t="s">
        <v>171</v>
      </c>
      <c r="BK1586" t="s">
        <v>166</v>
      </c>
      <c r="BN1586" s="36">
        <v>299</v>
      </c>
      <c r="BO1586" s="36">
        <v>299</v>
      </c>
      <c r="BP1586">
        <f t="shared" si="125"/>
        <v>408</v>
      </c>
      <c r="BR1586" s="38">
        <v>44733</v>
      </c>
      <c r="BS1586" s="20" t="s">
        <v>167</v>
      </c>
      <c r="BT1586" s="20" t="str">
        <f t="shared" si="124"/>
        <v>InCasa_COR22D1583</v>
      </c>
    </row>
    <row r="1587" spans="2:72" x14ac:dyDescent="0.25">
      <c r="B1587" s="20">
        <f t="shared" si="126"/>
        <v>1584</v>
      </c>
      <c r="C1587" s="22" t="str">
        <f t="shared" si="127"/>
        <v>In Casa #1584</v>
      </c>
      <c r="D1587" t="str">
        <f t="shared" si="128"/>
        <v>COR22D1584</v>
      </c>
      <c r="E1587" s="56" t="s">
        <v>207</v>
      </c>
      <c r="F1587" s="20">
        <v>1000</v>
      </c>
      <c r="G1587" s="63" t="s">
        <v>201</v>
      </c>
      <c r="H1587" s="23" t="s">
        <v>157</v>
      </c>
      <c r="J1587" s="57" t="s">
        <v>192</v>
      </c>
      <c r="K1587" s="22" t="s">
        <v>193</v>
      </c>
      <c r="L1587" s="57" t="s">
        <v>158</v>
      </c>
      <c r="M1587" s="22">
        <v>1</v>
      </c>
      <c r="V1587" s="57" t="s">
        <v>194</v>
      </c>
      <c r="AW1587" s="22"/>
      <c r="AX1587" s="20" t="s">
        <v>23</v>
      </c>
      <c r="AY1587" s="20">
        <v>10</v>
      </c>
      <c r="AZ1587" s="20" t="s">
        <v>24</v>
      </c>
      <c r="BA1587" s="20">
        <v>90</v>
      </c>
      <c r="BD1587" s="14"/>
      <c r="BJ1587" t="s">
        <v>171</v>
      </c>
      <c r="BK1587" t="s">
        <v>166</v>
      </c>
      <c r="BN1587" s="36">
        <v>299</v>
      </c>
      <c r="BO1587" s="36">
        <v>299</v>
      </c>
      <c r="BP1587">
        <f t="shared" si="125"/>
        <v>408</v>
      </c>
      <c r="BR1587" s="38">
        <v>44733</v>
      </c>
      <c r="BS1587" s="20" t="s">
        <v>167</v>
      </c>
      <c r="BT1587" s="20" t="str">
        <f t="shared" si="124"/>
        <v>InCasa_COR22D1584</v>
      </c>
    </row>
    <row r="1588" spans="2:72" x14ac:dyDescent="0.25">
      <c r="B1588" s="20">
        <f t="shared" si="126"/>
        <v>1585</v>
      </c>
      <c r="C1588" s="22" t="str">
        <f t="shared" si="127"/>
        <v>In Casa #1585</v>
      </c>
      <c r="D1588" t="str">
        <f t="shared" si="128"/>
        <v>COR22D1585</v>
      </c>
      <c r="E1588" s="56" t="s">
        <v>207</v>
      </c>
      <c r="F1588" s="20">
        <v>1000</v>
      </c>
      <c r="G1588" s="63" t="s">
        <v>201</v>
      </c>
      <c r="H1588" s="23" t="s">
        <v>157</v>
      </c>
      <c r="J1588" s="57" t="s">
        <v>192</v>
      </c>
      <c r="K1588" s="22" t="s">
        <v>193</v>
      </c>
      <c r="L1588" s="57" t="s">
        <v>158</v>
      </c>
      <c r="M1588" s="22">
        <v>1</v>
      </c>
      <c r="V1588" s="57" t="s">
        <v>194</v>
      </c>
      <c r="AW1588" s="22"/>
      <c r="AX1588" s="20" t="s">
        <v>23</v>
      </c>
      <c r="AY1588" s="20">
        <v>10</v>
      </c>
      <c r="AZ1588" s="20" t="s">
        <v>24</v>
      </c>
      <c r="BA1588" s="20">
        <v>90</v>
      </c>
      <c r="BD1588" s="14"/>
      <c r="BJ1588" t="s">
        <v>171</v>
      </c>
      <c r="BK1588" t="s">
        <v>166</v>
      </c>
      <c r="BN1588" s="36">
        <v>299</v>
      </c>
      <c r="BO1588" s="36">
        <v>299</v>
      </c>
      <c r="BP1588">
        <f t="shared" si="125"/>
        <v>408</v>
      </c>
      <c r="BR1588" s="38">
        <v>44733</v>
      </c>
      <c r="BS1588" s="20" t="s">
        <v>167</v>
      </c>
      <c r="BT1588" s="20" t="str">
        <f t="shared" si="124"/>
        <v>InCasa_COR22D1585</v>
      </c>
    </row>
    <row r="1589" spans="2:72" x14ac:dyDescent="0.25">
      <c r="B1589" s="20">
        <f t="shared" si="126"/>
        <v>1586</v>
      </c>
      <c r="C1589" s="22" t="str">
        <f t="shared" si="127"/>
        <v>In Casa #1586</v>
      </c>
      <c r="D1589" t="str">
        <f t="shared" si="128"/>
        <v>COR22D1586</v>
      </c>
      <c r="E1589" s="56" t="s">
        <v>207</v>
      </c>
      <c r="F1589" s="20">
        <v>1000</v>
      </c>
      <c r="G1589" s="63" t="s">
        <v>201</v>
      </c>
      <c r="H1589" s="23" t="s">
        <v>157</v>
      </c>
      <c r="J1589" s="57" t="s">
        <v>192</v>
      </c>
      <c r="K1589" s="22" t="s">
        <v>193</v>
      </c>
      <c r="L1589" s="57" t="s">
        <v>158</v>
      </c>
      <c r="M1589" s="22">
        <v>1</v>
      </c>
      <c r="V1589" s="57" t="s">
        <v>194</v>
      </c>
      <c r="AW1589" s="22"/>
      <c r="AX1589" s="20" t="s">
        <v>23</v>
      </c>
      <c r="AY1589" s="20">
        <v>10</v>
      </c>
      <c r="AZ1589" s="20" t="s">
        <v>24</v>
      </c>
      <c r="BA1589" s="20">
        <v>90</v>
      </c>
      <c r="BD1589" s="14"/>
      <c r="BJ1589" t="s">
        <v>171</v>
      </c>
      <c r="BK1589" t="s">
        <v>166</v>
      </c>
      <c r="BN1589" s="36">
        <v>299</v>
      </c>
      <c r="BO1589" s="36">
        <v>299</v>
      </c>
      <c r="BP1589">
        <f t="shared" si="125"/>
        <v>408</v>
      </c>
      <c r="BR1589" s="38">
        <v>44733</v>
      </c>
      <c r="BS1589" s="20" t="s">
        <v>167</v>
      </c>
      <c r="BT1589" s="20" t="str">
        <f t="shared" si="124"/>
        <v>InCasa_COR22D1586</v>
      </c>
    </row>
    <row r="1590" spans="2:72" x14ac:dyDescent="0.25">
      <c r="B1590" s="20">
        <f t="shared" si="126"/>
        <v>1587</v>
      </c>
      <c r="C1590" s="22" t="str">
        <f t="shared" si="127"/>
        <v>In Casa #1587</v>
      </c>
      <c r="D1590" t="str">
        <f t="shared" si="128"/>
        <v>COR22D1587</v>
      </c>
      <c r="E1590" s="56" t="s">
        <v>207</v>
      </c>
      <c r="F1590" s="20">
        <v>1000</v>
      </c>
      <c r="G1590" s="63" t="s">
        <v>201</v>
      </c>
      <c r="H1590" s="23" t="s">
        <v>157</v>
      </c>
      <c r="J1590" s="57" t="s">
        <v>192</v>
      </c>
      <c r="K1590" s="22" t="s">
        <v>193</v>
      </c>
      <c r="L1590" s="57" t="s">
        <v>158</v>
      </c>
      <c r="M1590" s="22">
        <v>1</v>
      </c>
      <c r="V1590" s="57" t="s">
        <v>194</v>
      </c>
      <c r="AW1590" s="22"/>
      <c r="AX1590" s="20" t="s">
        <v>23</v>
      </c>
      <c r="AY1590" s="20">
        <v>10</v>
      </c>
      <c r="AZ1590" s="20" t="s">
        <v>24</v>
      </c>
      <c r="BA1590" s="20">
        <v>90</v>
      </c>
      <c r="BD1590" s="14"/>
      <c r="BJ1590" t="s">
        <v>171</v>
      </c>
      <c r="BK1590" t="s">
        <v>166</v>
      </c>
      <c r="BN1590" s="36">
        <v>299</v>
      </c>
      <c r="BO1590" s="36">
        <v>299</v>
      </c>
      <c r="BP1590">
        <f t="shared" si="125"/>
        <v>408</v>
      </c>
      <c r="BR1590" s="38">
        <v>44733</v>
      </c>
      <c r="BS1590" s="20" t="s">
        <v>167</v>
      </c>
      <c r="BT1590" s="20" t="str">
        <f t="shared" si="124"/>
        <v>InCasa_COR22D1587</v>
      </c>
    </row>
    <row r="1591" spans="2:72" x14ac:dyDescent="0.25">
      <c r="B1591" s="20">
        <f t="shared" si="126"/>
        <v>1588</v>
      </c>
      <c r="C1591" s="22" t="str">
        <f t="shared" si="127"/>
        <v>In Casa #1588</v>
      </c>
      <c r="D1591" t="str">
        <f t="shared" si="128"/>
        <v>COR22D1588</v>
      </c>
      <c r="E1591" s="56" t="s">
        <v>207</v>
      </c>
      <c r="F1591" s="20">
        <v>1000</v>
      </c>
      <c r="G1591" s="63" t="s">
        <v>201</v>
      </c>
      <c r="H1591" s="23" t="s">
        <v>157</v>
      </c>
      <c r="J1591" s="57" t="s">
        <v>192</v>
      </c>
      <c r="K1591" s="22" t="s">
        <v>193</v>
      </c>
      <c r="L1591" s="57" t="s">
        <v>158</v>
      </c>
      <c r="M1591" s="22">
        <v>1</v>
      </c>
      <c r="V1591" s="57" t="s">
        <v>194</v>
      </c>
      <c r="AW1591" s="22"/>
      <c r="AX1591" s="20" t="s">
        <v>23</v>
      </c>
      <c r="AY1591" s="20">
        <v>10</v>
      </c>
      <c r="AZ1591" s="20" t="s">
        <v>24</v>
      </c>
      <c r="BA1591" s="20">
        <v>90</v>
      </c>
      <c r="BD1591" s="14"/>
      <c r="BJ1591" t="s">
        <v>171</v>
      </c>
      <c r="BK1591" t="s">
        <v>166</v>
      </c>
      <c r="BN1591" s="36">
        <v>299</v>
      </c>
      <c r="BO1591" s="36">
        <v>299</v>
      </c>
      <c r="BP1591">
        <f t="shared" si="125"/>
        <v>408</v>
      </c>
      <c r="BR1591" s="38">
        <v>44733</v>
      </c>
      <c r="BS1591" s="20" t="s">
        <v>167</v>
      </c>
      <c r="BT1591" s="20" t="str">
        <f t="shared" si="124"/>
        <v>InCasa_COR22D1588</v>
      </c>
    </row>
    <row r="1592" spans="2:72" x14ac:dyDescent="0.25">
      <c r="B1592" s="20">
        <f t="shared" si="126"/>
        <v>1589</v>
      </c>
      <c r="C1592" s="22" t="str">
        <f t="shared" si="127"/>
        <v>In Casa #1589</v>
      </c>
      <c r="D1592" t="str">
        <f t="shared" si="128"/>
        <v>COR22D1589</v>
      </c>
      <c r="E1592" s="56" t="s">
        <v>207</v>
      </c>
      <c r="F1592" s="20">
        <v>1000</v>
      </c>
      <c r="G1592" s="63" t="s">
        <v>201</v>
      </c>
      <c r="H1592" s="23" t="s">
        <v>157</v>
      </c>
      <c r="J1592" s="57" t="s">
        <v>192</v>
      </c>
      <c r="K1592" s="22" t="s">
        <v>193</v>
      </c>
      <c r="L1592" s="57" t="s">
        <v>158</v>
      </c>
      <c r="M1592" s="22">
        <v>1</v>
      </c>
      <c r="V1592" s="57" t="s">
        <v>194</v>
      </c>
      <c r="AW1592" s="22"/>
      <c r="AX1592" s="20" t="s">
        <v>23</v>
      </c>
      <c r="AY1592" s="20">
        <v>10</v>
      </c>
      <c r="AZ1592" s="20" t="s">
        <v>24</v>
      </c>
      <c r="BA1592" s="20">
        <v>90</v>
      </c>
      <c r="BD1592" s="14"/>
      <c r="BJ1592" t="s">
        <v>171</v>
      </c>
      <c r="BK1592" t="s">
        <v>166</v>
      </c>
      <c r="BN1592" s="36">
        <v>299</v>
      </c>
      <c r="BO1592" s="36">
        <v>299</v>
      </c>
      <c r="BP1592">
        <f t="shared" si="125"/>
        <v>408</v>
      </c>
      <c r="BR1592" s="38">
        <v>44733</v>
      </c>
      <c r="BS1592" s="20" t="s">
        <v>167</v>
      </c>
      <c r="BT1592" s="20" t="str">
        <f t="shared" si="124"/>
        <v>InCasa_COR22D1589</v>
      </c>
    </row>
    <row r="1593" spans="2:72" x14ac:dyDescent="0.25">
      <c r="B1593" s="20">
        <f t="shared" si="126"/>
        <v>1590</v>
      </c>
      <c r="C1593" s="22" t="str">
        <f t="shared" si="127"/>
        <v>In Casa #1590</v>
      </c>
      <c r="D1593" t="str">
        <f t="shared" si="128"/>
        <v>COR22D1590</v>
      </c>
      <c r="E1593" s="56" t="s">
        <v>207</v>
      </c>
      <c r="F1593" s="20">
        <v>1000</v>
      </c>
      <c r="G1593" s="63" t="s">
        <v>201</v>
      </c>
      <c r="H1593" s="23" t="s">
        <v>157</v>
      </c>
      <c r="J1593" s="57" t="s">
        <v>192</v>
      </c>
      <c r="K1593" s="22" t="s">
        <v>193</v>
      </c>
      <c r="L1593" s="57" t="s">
        <v>158</v>
      </c>
      <c r="M1593" s="22">
        <v>1</v>
      </c>
      <c r="V1593" s="57" t="s">
        <v>194</v>
      </c>
      <c r="AW1593" s="22"/>
      <c r="AX1593" s="20" t="s">
        <v>23</v>
      </c>
      <c r="AY1593" s="20">
        <v>10</v>
      </c>
      <c r="AZ1593" s="20" t="s">
        <v>24</v>
      </c>
      <c r="BA1593" s="20">
        <v>90</v>
      </c>
      <c r="BD1593" s="14"/>
      <c r="BJ1593" t="s">
        <v>171</v>
      </c>
      <c r="BK1593" t="s">
        <v>166</v>
      </c>
      <c r="BN1593" s="36">
        <v>299</v>
      </c>
      <c r="BO1593" s="36">
        <v>299</v>
      </c>
      <c r="BP1593">
        <f t="shared" si="125"/>
        <v>408</v>
      </c>
      <c r="BR1593" s="38">
        <v>44733</v>
      </c>
      <c r="BS1593" s="20" t="s">
        <v>167</v>
      </c>
      <c r="BT1593" s="20" t="str">
        <f t="shared" si="124"/>
        <v>InCasa_COR22D1590</v>
      </c>
    </row>
    <row r="1594" spans="2:72" x14ac:dyDescent="0.25">
      <c r="B1594" s="20">
        <f t="shared" si="126"/>
        <v>1591</v>
      </c>
      <c r="C1594" s="22" t="str">
        <f t="shared" si="127"/>
        <v>In Casa #1591</v>
      </c>
      <c r="D1594" t="str">
        <f t="shared" si="128"/>
        <v>COR22D1591</v>
      </c>
      <c r="E1594" s="56" t="s">
        <v>207</v>
      </c>
      <c r="F1594" s="20">
        <v>1000</v>
      </c>
      <c r="G1594" s="63" t="s">
        <v>201</v>
      </c>
      <c r="H1594" s="23" t="s">
        <v>157</v>
      </c>
      <c r="J1594" s="57" t="s">
        <v>192</v>
      </c>
      <c r="K1594" s="22" t="s">
        <v>193</v>
      </c>
      <c r="L1594" s="57" t="s">
        <v>158</v>
      </c>
      <c r="M1594" s="22">
        <v>1</v>
      </c>
      <c r="V1594" s="57" t="s">
        <v>194</v>
      </c>
      <c r="AW1594" s="22"/>
      <c r="AX1594" s="20" t="s">
        <v>23</v>
      </c>
      <c r="AY1594" s="20">
        <v>10</v>
      </c>
      <c r="AZ1594" s="20" t="s">
        <v>24</v>
      </c>
      <c r="BA1594" s="20">
        <v>90</v>
      </c>
      <c r="BD1594" s="14"/>
      <c r="BJ1594" t="s">
        <v>171</v>
      </c>
      <c r="BK1594" t="s">
        <v>166</v>
      </c>
      <c r="BN1594" s="36">
        <v>299</v>
      </c>
      <c r="BO1594" s="36">
        <v>299</v>
      </c>
      <c r="BP1594">
        <f t="shared" si="125"/>
        <v>408</v>
      </c>
      <c r="BR1594" s="38">
        <v>44733</v>
      </c>
      <c r="BS1594" s="20" t="s">
        <v>167</v>
      </c>
      <c r="BT1594" s="20" t="str">
        <f t="shared" si="124"/>
        <v>InCasa_COR22D1591</v>
      </c>
    </row>
    <row r="1595" spans="2:72" x14ac:dyDescent="0.25">
      <c r="B1595" s="20">
        <f t="shared" si="126"/>
        <v>1592</v>
      </c>
      <c r="C1595" s="22" t="str">
        <f t="shared" si="127"/>
        <v>In Casa #1592</v>
      </c>
      <c r="D1595" t="str">
        <f t="shared" si="128"/>
        <v>COR22D1592</v>
      </c>
      <c r="E1595" s="56" t="s">
        <v>207</v>
      </c>
      <c r="F1595" s="20">
        <v>1000</v>
      </c>
      <c r="G1595" s="63" t="s">
        <v>201</v>
      </c>
      <c r="H1595" s="23" t="s">
        <v>157</v>
      </c>
      <c r="J1595" s="57" t="s">
        <v>192</v>
      </c>
      <c r="K1595" s="22" t="s">
        <v>193</v>
      </c>
      <c r="L1595" s="57" t="s">
        <v>158</v>
      </c>
      <c r="M1595" s="22">
        <v>1</v>
      </c>
      <c r="V1595" s="57" t="s">
        <v>194</v>
      </c>
      <c r="AW1595" s="22"/>
      <c r="AX1595" s="20" t="s">
        <v>23</v>
      </c>
      <c r="AY1595" s="20">
        <v>10</v>
      </c>
      <c r="AZ1595" s="20" t="s">
        <v>24</v>
      </c>
      <c r="BA1595" s="20">
        <v>90</v>
      </c>
      <c r="BD1595" s="14"/>
      <c r="BJ1595" t="s">
        <v>171</v>
      </c>
      <c r="BK1595" t="s">
        <v>166</v>
      </c>
      <c r="BN1595" s="36">
        <v>299</v>
      </c>
      <c r="BO1595" s="36">
        <v>299</v>
      </c>
      <c r="BP1595">
        <f t="shared" si="125"/>
        <v>408</v>
      </c>
      <c r="BR1595" s="38">
        <v>44733</v>
      </c>
      <c r="BS1595" s="20" t="s">
        <v>167</v>
      </c>
      <c r="BT1595" s="20" t="str">
        <f t="shared" si="124"/>
        <v>InCasa_COR22D1592</v>
      </c>
    </row>
  </sheetData>
  <autoFilter ref="C3:BS3" xr:uid="{DF6422A0-FED0-49DC-8BC5-75A8A4B87431}"/>
  <mergeCells count="8">
    <mergeCell ref="BS1:BT1"/>
    <mergeCell ref="C1:I1"/>
    <mergeCell ref="BN1:BR1"/>
    <mergeCell ref="AX1:BC1"/>
    <mergeCell ref="BD1:BI1"/>
    <mergeCell ref="BJ1:BK1"/>
    <mergeCell ref="J1:U1"/>
    <mergeCell ref="AD1:AO1"/>
  </mergeCells>
  <phoneticPr fontId="1" type="noConversion"/>
  <conditionalFormatting sqref="BT1:BT3 BT1596:BT1048576">
    <cfRule type="duplicateValues" dxfId="1" priority="2"/>
  </conditionalFormatting>
  <conditionalFormatting sqref="BT4:BT1595">
    <cfRule type="duplicateValues" dxfId="0" priority="1"/>
  </conditionalFormatting>
  <dataValidations count="2">
    <dataValidation type="textLength" allowBlank="1" showInputMessage="1" showErrorMessage="1" sqref="D1:D3 D1596:D1048576" xr:uid="{EC6F588B-C930-4547-BAC5-1C5E86225C34}">
      <formula1>2</formula1>
      <formula2>10</formula2>
    </dataValidation>
    <dataValidation type="textLength" allowBlank="1" showInputMessage="1" showErrorMessage="1" sqref="D4:D1595" xr:uid="{F30AAF47-7959-4A40-B18A-FE57D8EDCAAF}">
      <formula1>0</formula1>
      <formula2>10</formula2>
    </dataValidation>
  </dataValidations>
  <hyperlinks>
    <hyperlink ref="A17" r:id="rId1" xr:uid="{5F15B98F-46C7-4D67-A198-9D39BDAA58EA}"/>
    <hyperlink ref="AC4:AC21" r:id="rId2" display="https://tokensol.nfluent.io/validate?" xr:uid="{3CAA8591-0567-4C66-BDA8-D3CE3B77E424}"/>
    <hyperlink ref="AC5" r:id="rId3" display="https://tokensol.nfluent.io/validate?" xr:uid="{568C6F34-CEE0-46FC-9D1E-7BE55DC7C7C6}"/>
    <hyperlink ref="AC6" r:id="rId4" display="https://tokensol.nfluent.io/validate?" xr:uid="{C8805F1E-9E2F-47FA-9AF5-277FE473E683}"/>
    <hyperlink ref="AC7" r:id="rId5" display="https://tokensol.nfluent.io/validate?" xr:uid="{54441A26-19A9-4E64-85BC-2197E5B794ED}"/>
    <hyperlink ref="AC8" r:id="rId6" display="https://tokensol.nfluent.io/validate?" xr:uid="{54082229-79D7-4AC8-86C7-F90294DF0280}"/>
    <hyperlink ref="AC9" r:id="rId7" display="https://tokensol.nfluent.io/validate?" xr:uid="{EED1F955-8415-49CF-B520-89E4F2DFC58A}"/>
    <hyperlink ref="AC10" r:id="rId8" display="https://tokensol.nfluent.io/validate?" xr:uid="{A12DE32A-4AF1-4D90-9AD9-43C86102B0F2}"/>
    <hyperlink ref="AC11" r:id="rId9" display="https://tokensol.nfluent.io/validate?" xr:uid="{B520CB45-159A-4016-9A88-6A459BF27110}"/>
    <hyperlink ref="AC12" r:id="rId10" display="https://tokensol.nfluent.io/validate?" xr:uid="{F37F375F-1204-431E-9E4A-1FF5F4C318E2}"/>
    <hyperlink ref="AC13" r:id="rId11" display="https://tokensol.nfluent.io/validate?" xr:uid="{117937F7-BD1B-46A9-978B-E951278CA600}"/>
    <hyperlink ref="AC14" r:id="rId12" display="https://tokensol.nfluent.io/validate?" xr:uid="{F52B5CF3-9AAA-4746-8B4F-CB764989A6DB}"/>
    <hyperlink ref="AC15" r:id="rId13" display="https://tokensol.nfluent.io/validate?" xr:uid="{9E7FA2C9-DD2B-4F95-BFB8-624EEEB0F40F}"/>
    <hyperlink ref="AC16" r:id="rId14" display="https://tokensol.nfluent.io/validate?" xr:uid="{5D14C54D-FBE3-47BA-A6A0-C2E26CED5731}"/>
    <hyperlink ref="AC17" r:id="rId15" display="https://tokensol.nfluent.io/validate?" xr:uid="{A66B170C-F38B-424C-81B6-E7DA1D3EB566}"/>
    <hyperlink ref="AC18" r:id="rId16" display="https://tokensol.nfluent.io/validate?" xr:uid="{D43CE17D-BEE8-4620-85C5-95B85A79F431}"/>
    <hyperlink ref="AC19" r:id="rId17" display="https://tokensol.nfluent.io/validate?" xr:uid="{0A360BDD-EF85-4245-A964-C9DD72FD0810}"/>
    <hyperlink ref="AC20" r:id="rId18" display="https://tokensol.nfluent.io/validate?" xr:uid="{87D596FC-70D5-4109-8385-8EDD2F4DCEFF}"/>
    <hyperlink ref="AC21" r:id="rId19" display="https://tokensol.nfluent.io/validate?" xr:uid="{6AD333C5-A1DA-4A85-8486-6EB62F12E152}"/>
    <hyperlink ref="AC22" r:id="rId20" display="https://tokensol.nfluent.io/validate?" xr:uid="{59C7C0FD-6536-49E4-84A4-67C2341ABB71}"/>
    <hyperlink ref="AC23" r:id="rId21" display="https://tokensol.nfluent.io/validate?" xr:uid="{3578A523-C17E-4841-96F9-8DF6135BF2C0}"/>
    <hyperlink ref="AC24" r:id="rId22" display="https://tokensol.nfluent.io/validate?" xr:uid="{1FE2297C-D140-41A4-A027-976CE7CA53D7}"/>
    <hyperlink ref="AC25" r:id="rId23" display="https://tokensol.nfluent.io/validate?" xr:uid="{4A60341D-8E12-4030-8D99-3932284F08A0}"/>
    <hyperlink ref="AC26" r:id="rId24" display="https://tokensol.nfluent.io/validate?" xr:uid="{246E2FD7-DE46-44FE-B751-43A1BDC97252}"/>
    <hyperlink ref="AC27" r:id="rId25" display="https://tokensol.nfluent.io/validate?" xr:uid="{B75D63D7-EC80-40DE-B80B-EA05B97F3F50}"/>
    <hyperlink ref="AC28" r:id="rId26" display="https://tokensol.nfluent.io/validate?" xr:uid="{78BF0E81-F6FB-433B-955C-93007CAE6E3B}"/>
    <hyperlink ref="AC29" r:id="rId27" display="https://tokensol.nfluent.io/validate?" xr:uid="{E2D2A337-A147-4C27-92C7-D55BC868825E}"/>
    <hyperlink ref="AC30" r:id="rId28" display="https://tokensol.nfluent.io/validate?" xr:uid="{129C8331-0618-45F1-8D97-1271B31B54E0}"/>
    <hyperlink ref="AC31" r:id="rId29" display="https://tokensol.nfluent.io/validate?" xr:uid="{5A371763-BD3D-4C37-BA29-DD9430332DAD}"/>
    <hyperlink ref="AC32" r:id="rId30" display="https://tokensol.nfluent.io/validate?" xr:uid="{7E235905-6DF6-4B2B-A1EA-1D3CD1A900FC}"/>
    <hyperlink ref="AC33" r:id="rId31" display="https://tokensol.nfluent.io/validate?" xr:uid="{241E03B0-9072-4A02-BFFC-06DBC78E4A07}"/>
    <hyperlink ref="AC34" r:id="rId32" display="https://tokensol.nfluent.io/validate?" xr:uid="{728D095C-5BAE-411C-BE3B-2110BF769FE8}"/>
    <hyperlink ref="AC35" r:id="rId33" display="https://tokensol.nfluent.io/validate?" xr:uid="{16335EC4-17D2-4B35-A5D3-7CAB15269C4E}"/>
    <hyperlink ref="AC36" r:id="rId34" display="https://tokensol.nfluent.io/validate?" xr:uid="{3E4197C7-FDE0-431A-9737-F301D84AB489}"/>
    <hyperlink ref="AC37" r:id="rId35" display="https://tokensol.nfluent.io/validate?" xr:uid="{C06FD42A-BC5C-41F8-9B4C-4CFF70FB3178}"/>
    <hyperlink ref="AC38" r:id="rId36" display="https://tokensol.nfluent.io/validate?" xr:uid="{AEEA8A39-84EC-4DBC-834B-EFD0EA4FF7A9}"/>
    <hyperlink ref="AC39" r:id="rId37" display="https://tokensol.nfluent.io/validate?" xr:uid="{D7D8ADF6-A897-46E8-BB91-3325D99686D8}"/>
    <hyperlink ref="AC40" r:id="rId38" display="https://tokensol.nfluent.io/validate?" xr:uid="{67367017-CAD9-4672-B5F1-9E03DC15E2DA}"/>
    <hyperlink ref="AC41" r:id="rId39" display="https://tokensol.nfluent.io/validate?" xr:uid="{19DDFDD6-2DFB-42D0-A26E-9968587A60FC}"/>
    <hyperlink ref="AC42" r:id="rId40" display="https://tokensol.nfluent.io/validate?" xr:uid="{AFD94973-7351-4197-BDE0-00BF8A21FE3F}"/>
    <hyperlink ref="AC43" r:id="rId41" display="https://tokensol.nfluent.io/validate?" xr:uid="{31AA4253-4FCC-423F-BB65-CD1F7844AF77}"/>
    <hyperlink ref="AC44" r:id="rId42" display="https://tokensol.nfluent.io/validate?" xr:uid="{B55DCAC5-E117-4CC2-AFF5-B18036799762}"/>
    <hyperlink ref="AC45" r:id="rId43" display="https://tokensol.nfluent.io/validate?" xr:uid="{51653353-D4A5-42C5-9A59-4ED4EEB79815}"/>
    <hyperlink ref="AC46" r:id="rId44" display="https://tokensol.nfluent.io/validate?" xr:uid="{B26B68E0-4841-402F-AC95-8158B1D07FFD}"/>
    <hyperlink ref="AC47" r:id="rId45" display="https://tokensol.nfluent.io/validate?" xr:uid="{407031FD-E3FD-49B2-9A31-D7862381AD86}"/>
    <hyperlink ref="AC48" r:id="rId46" display="https://tokensol.nfluent.io/validate?" xr:uid="{3399D5EE-BD69-4D39-B2FB-0E9C954C06BF}"/>
    <hyperlink ref="AC49" r:id="rId47" display="https://tokensol.nfluent.io/validate?" xr:uid="{1526CBDB-EF72-4C8D-B3F8-80FCF40E7AF4}"/>
    <hyperlink ref="AC50" r:id="rId48" display="https://tokensol.nfluent.io/validate?" xr:uid="{42AF05FE-4159-4EBC-AC98-36A29556AC28}"/>
    <hyperlink ref="AC51" r:id="rId49" display="https://tokensol.nfluent.io/validate?" xr:uid="{B0721BB5-034E-4C6F-99AC-9DE308BF07C9}"/>
    <hyperlink ref="AC52" r:id="rId50" display="https://tokensol.nfluent.io/validate?" xr:uid="{18B6E660-6704-4144-B8A6-42C3791FF28B}"/>
    <hyperlink ref="AC53" r:id="rId51" display="https://tokensol.nfluent.io/validate?" xr:uid="{E265F7C2-BB8C-4B63-A7BC-52BABA420D58}"/>
    <hyperlink ref="AC54" r:id="rId52" display="https://tokensol.nfluent.io/validate?" xr:uid="{C9E8A28C-5BB0-484B-98C1-0C7E9898A571}"/>
    <hyperlink ref="AC55" r:id="rId53" display="https://tokensol.nfluent.io/validate?" xr:uid="{6BAFE8B9-950D-490D-93C2-4CDF56225724}"/>
    <hyperlink ref="AC56" r:id="rId54" display="https://tokensol.nfluent.io/validate?" xr:uid="{EC5E949D-B402-48F3-B8DE-7DC635FE7AC0}"/>
    <hyperlink ref="AC57" r:id="rId55" display="https://tokensol.nfluent.io/validate?" xr:uid="{3C1E43A2-0899-4C68-AEAE-3205E1CF80D9}"/>
    <hyperlink ref="AC58" r:id="rId56" display="https://tokensol.nfluent.io/validate?" xr:uid="{53D72869-0564-40C9-8133-4FD85F3A2BBD}"/>
    <hyperlink ref="AC59" r:id="rId57" display="https://tokensol.nfluent.io/validate?" xr:uid="{E3C183E9-064C-442D-A9CC-D64479723F0F}"/>
    <hyperlink ref="AC60" r:id="rId58" display="https://tokensol.nfluent.io/validate?" xr:uid="{3C2134E4-8E1E-4640-B0AB-FC28F3199E55}"/>
    <hyperlink ref="AC61" r:id="rId59" display="https://tokensol.nfluent.io/validate?" xr:uid="{A0BE9D67-043F-4826-BD35-D2039CB11E6F}"/>
    <hyperlink ref="AC62" r:id="rId60" display="https://tokensol.nfluent.io/validate?" xr:uid="{2D956B36-04B4-4C67-B468-E5537756659A}"/>
    <hyperlink ref="AC63" r:id="rId61" display="https://tokensol.nfluent.io/validate?" xr:uid="{3E0E1DBA-2760-4F44-AE90-A1972D72FF2B}"/>
    <hyperlink ref="AC64" r:id="rId62" display="https://tokensol.nfluent.io/validate?" xr:uid="{DEBFFFC0-D43C-4569-866E-AE79C97EF615}"/>
    <hyperlink ref="AC65" r:id="rId63" display="https://tokensol.nfluent.io/validate?" xr:uid="{0CE36929-5075-4508-AB73-C39FCC27F07A}"/>
    <hyperlink ref="AC66" r:id="rId64" display="https://tokensol.nfluent.io/validate?" xr:uid="{AD4C902D-AA38-4A95-AB4A-776A5EC9C05D}"/>
    <hyperlink ref="AC67" r:id="rId65" display="https://tokensol.nfluent.io/validate?" xr:uid="{A7AA0250-E9DF-4B74-BEA8-3F281953B039}"/>
    <hyperlink ref="AC68" r:id="rId66" display="https://tokensol.nfluent.io/validate?" xr:uid="{940DFC54-4020-492C-B89E-DFCDF0D6E386}"/>
    <hyperlink ref="AC69" r:id="rId67" display="https://tokensol.nfluent.io/validate?" xr:uid="{53CFA1FD-2CAD-4DD3-B193-07D4BED90709}"/>
    <hyperlink ref="AC70" r:id="rId68" display="https://tokensol.nfluent.io/validate?" xr:uid="{7E30F715-6382-42B5-808E-5FF090FC49E9}"/>
    <hyperlink ref="AC71" r:id="rId69" display="https://tokensol.nfluent.io/validate?" xr:uid="{C093EF1E-8A0D-4A07-8719-9AA94FFD485C}"/>
    <hyperlink ref="AC72" r:id="rId70" display="https://tokensol.nfluent.io/validate?" xr:uid="{447FE4E3-0C0C-4409-8897-57D439EC5F8F}"/>
    <hyperlink ref="AC73" r:id="rId71" display="https://tokensol.nfluent.io/validate?" xr:uid="{76970E2B-D1E5-4E1A-AB86-1CFE5E990A61}"/>
    <hyperlink ref="AC74" r:id="rId72" display="https://tokensol.nfluent.io/validate?" xr:uid="{E8189F80-73FB-4220-80E9-2D83ABE36042}"/>
    <hyperlink ref="AC75" r:id="rId73" display="https://tokensol.nfluent.io/validate?" xr:uid="{42D35EF0-7AC5-49C5-9577-C91C180772E0}"/>
    <hyperlink ref="AC76" r:id="rId74" display="https://tokensol.nfluent.io/validate?" xr:uid="{C76EBD1D-878D-4942-BEE4-76C003509D24}"/>
    <hyperlink ref="AC77" r:id="rId75" display="https://tokensol.nfluent.io/validate?" xr:uid="{DEE91440-AE6B-4F37-A255-B12BCD2FFC0A}"/>
    <hyperlink ref="AC78" r:id="rId76" display="https://tokensol.nfluent.io/validate?" xr:uid="{0F0A6993-23F0-4E85-B818-58533EEDC27D}"/>
    <hyperlink ref="AC79" r:id="rId77" display="https://tokensol.nfluent.io/validate?" xr:uid="{EA104259-EBA6-42EE-9370-6C596945999B}"/>
    <hyperlink ref="AC80" r:id="rId78" display="https://tokensol.nfluent.io/validate?" xr:uid="{DF6BD10B-7D60-4086-AB0B-DB1F6588AC56}"/>
    <hyperlink ref="AC81" r:id="rId79" display="https://tokensol.nfluent.io/validate?" xr:uid="{ECCF3794-01F5-4232-971E-FC31F6AC4FE5}"/>
    <hyperlink ref="AC82" r:id="rId80" display="https://tokensol.nfluent.io/validate?" xr:uid="{DE6EF35C-7D88-4F5C-B829-645BEC88F756}"/>
    <hyperlink ref="AC83" r:id="rId81" display="https://tokensol.nfluent.io/validate?" xr:uid="{8943D195-86D3-44F3-A933-FECF78699CE5}"/>
    <hyperlink ref="AC84" r:id="rId82" display="https://tokensol.nfluent.io/validate?" xr:uid="{7E7CB325-E0F6-4876-A530-33836D46475F}"/>
    <hyperlink ref="AC85" r:id="rId83" display="https://tokensol.nfluent.io/validate?" xr:uid="{DA5ED85B-0042-4A82-9809-B379647F55FD}"/>
    <hyperlink ref="AC86" r:id="rId84" display="https://tokensol.nfluent.io/validate?" xr:uid="{799DACCF-8E0C-4BFE-B46A-7E6DFBB11D9D}"/>
    <hyperlink ref="AC87" r:id="rId85" display="https://tokensol.nfluent.io/validate?" xr:uid="{F5345D36-1E2D-4C6C-AEF4-4A5222FF1DA1}"/>
    <hyperlink ref="AC88" r:id="rId86" display="https://tokensol.nfluent.io/validate?" xr:uid="{37B91B62-5CD0-4626-8D67-988B7572C4A4}"/>
    <hyperlink ref="AC89" r:id="rId87" display="https://tokensol.nfluent.io/validate?" xr:uid="{3A3DEE4F-5B77-4E38-A1D5-5AEF122373D0}"/>
    <hyperlink ref="AC90" r:id="rId88" display="https://tokensol.nfluent.io/validate?" xr:uid="{4D484295-3288-47A3-BF92-DBD05FC6F1FD}"/>
    <hyperlink ref="AC91" r:id="rId89" display="https://tokensol.nfluent.io/validate?" xr:uid="{7889B0AE-0B7C-4746-A9FB-7070867CC048}"/>
    <hyperlink ref="AC92" r:id="rId90" display="https://tokensol.nfluent.io/validate?" xr:uid="{4970304F-49A6-46BE-9159-80F4852773B6}"/>
    <hyperlink ref="AC93" r:id="rId91" display="https://tokensol.nfluent.io/validate?" xr:uid="{57E32D21-5BB7-4E16-BF4B-222DA0B1075B}"/>
    <hyperlink ref="AC94" r:id="rId92" display="https://tokensol.nfluent.io/validate?" xr:uid="{E20662C5-E7E0-4462-8C4A-373B8C175318}"/>
    <hyperlink ref="AC95" r:id="rId93" display="https://tokensol.nfluent.io/validate?" xr:uid="{ED419EDE-E477-427D-9ACD-15D3C9A1D5F8}"/>
    <hyperlink ref="AC96" r:id="rId94" display="https://tokensol.nfluent.io/validate?" xr:uid="{45F03716-316B-4F26-9CFD-DEFD7B38ABA9}"/>
    <hyperlink ref="AC97" r:id="rId95" display="https://tokensol.nfluent.io/validate?" xr:uid="{F9D376C6-0728-4422-903E-A07899FAB86D}"/>
    <hyperlink ref="AC98" r:id="rId96" display="https://tokensol.nfluent.io/validate?" xr:uid="{DD847C6E-5392-4E11-9EED-78A88EED06AE}"/>
    <hyperlink ref="AC99" r:id="rId97" display="https://tokensol.nfluent.io/validate?" xr:uid="{B185F98E-3324-4B52-A291-6AC66ACE672C}"/>
    <hyperlink ref="AC100" r:id="rId98" display="https://tokensol.nfluent.io/validate?" xr:uid="{285B4E96-8B17-4596-B86E-F4B64A7FD90B}"/>
    <hyperlink ref="AC101" r:id="rId99" display="https://tokensol.nfluent.io/validate?" xr:uid="{CCC874A2-6318-4297-8DE0-66A2AE1BED04}"/>
    <hyperlink ref="G4" r:id="rId100" xr:uid="{35FDF037-E6CB-4079-A834-309DC983BCDB}"/>
    <hyperlink ref="BF5" r:id="rId101" xr:uid="{C9126389-A642-4229-8A90-65007317651F}"/>
    <hyperlink ref="BF4" r:id="rId102" xr:uid="{D6DDE149-D264-4EF8-AC94-DDDB361C87E6}"/>
    <hyperlink ref="BD6" r:id="rId103" xr:uid="{E7E81564-3ABF-429C-957F-7D1FC7059953}"/>
    <hyperlink ref="BD7" r:id="rId104" xr:uid="{80902DBE-37AA-4188-8326-7C6E00ED9C49}"/>
    <hyperlink ref="BD11" r:id="rId105" xr:uid="{9A52A55C-B583-4F50-9DAD-924B18C792F7}"/>
    <hyperlink ref="BD16" r:id="rId106" xr:uid="{59441DCF-7A16-432E-B3AB-9647C98D148B}"/>
    <hyperlink ref="BD21" r:id="rId107" xr:uid="{58F4F4A8-1ECC-4767-A48A-59ADF5A251DD}"/>
    <hyperlink ref="BD12" r:id="rId108" xr:uid="{BF502726-5975-47B5-AE92-1ED776ED393F}"/>
    <hyperlink ref="BD17" r:id="rId109" xr:uid="{53393B0E-84EF-4C37-A128-010C3456B917}"/>
    <hyperlink ref="BD22" r:id="rId110" xr:uid="{9A16365A-32A3-4033-A201-A45749A439E9}"/>
  </hyperlinks>
  <pageMargins left="0.7" right="0.7" top="0.75" bottom="0.75" header="0.3" footer="0.3"/>
  <pageSetup paperSize="9" orientation="portrait" r:id="rId111"/>
  <drawing r:id="rId112"/>
  <legacyDrawing r:id="rId11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AE10000"/>
  <sheetViews>
    <sheetView showGridLines="0" tabSelected="1" topLeftCell="A83" zoomScale="85" zoomScaleNormal="85" workbookViewId="0">
      <selection activeCell="E107" sqref="E107:P107"/>
    </sheetView>
  </sheetViews>
  <sheetFormatPr baseColWidth="10" defaultRowHeight="14.25" customHeight="1" x14ac:dyDescent="0.25"/>
  <cols>
    <col min="1" max="1" width="31.5703125" style="59" customWidth="1"/>
    <col min="2" max="2" width="23.140625" customWidth="1"/>
    <col min="3" max="4" width="7" customWidth="1"/>
    <col min="5" max="5" width="43.28515625" style="16" customWidth="1"/>
    <col min="6" max="6" width="24.28515625" style="13" customWidth="1"/>
    <col min="7" max="7" width="36" style="13" customWidth="1"/>
    <col min="8" max="8" width="53.7109375" style="13" customWidth="1"/>
    <col min="9" max="9" width="82.42578125" style="11" customWidth="1"/>
    <col min="10" max="10" width="52.140625" style="11" customWidth="1"/>
    <col min="11" max="11" width="24.28515625" customWidth="1"/>
    <col min="13" max="13" width="17.28515625" style="13" customWidth="1"/>
    <col min="14" max="14" width="13.140625" style="12" customWidth="1"/>
    <col min="15" max="16" width="9.7109375" style="13" customWidth="1"/>
    <col min="17" max="17" width="11.42578125" style="12" customWidth="1"/>
    <col min="18" max="18" width="16.7109375" style="12" customWidth="1"/>
    <col min="19" max="19" width="15.5703125" style="12" customWidth="1"/>
    <col min="20" max="20" width="41.85546875" customWidth="1"/>
    <col min="21" max="21" width="95.42578125" customWidth="1"/>
    <col min="22" max="22" width="95.28515625" customWidth="1"/>
    <col min="23" max="23" width="109.42578125" customWidth="1"/>
    <col min="24" max="24" width="71.42578125" customWidth="1"/>
    <col min="25" max="25" width="14.7109375" customWidth="1"/>
    <col min="26" max="26" width="11.28515625" customWidth="1"/>
    <col min="29" max="29" width="27.42578125" customWidth="1"/>
  </cols>
  <sheetData>
    <row r="1" spans="1:31" ht="57" customHeight="1" x14ac:dyDescent="0.25">
      <c r="M1" s="15"/>
      <c r="N1" s="2" t="s">
        <v>50</v>
      </c>
      <c r="O1" s="15">
        <v>39</v>
      </c>
      <c r="P1" s="15"/>
    </row>
    <row r="2" spans="1:31" ht="15.75" customHeight="1" x14ac:dyDescent="0.25">
      <c r="M2" s="15"/>
      <c r="N2" s="12" t="s">
        <v>51</v>
      </c>
      <c r="O2" s="15">
        <f>SUM(O4:O99)</f>
        <v>0</v>
      </c>
      <c r="P2" s="15"/>
    </row>
    <row r="3" spans="1:31" s="27" customFormat="1" ht="15.75" customHeight="1" x14ac:dyDescent="0.3">
      <c r="A3" s="60" t="s">
        <v>129</v>
      </c>
      <c r="B3" s="51"/>
      <c r="C3" s="50">
        <v>100</v>
      </c>
      <c r="E3" s="53" t="s">
        <v>18</v>
      </c>
      <c r="F3" s="54" t="s">
        <v>19</v>
      </c>
      <c r="G3" s="54" t="s">
        <v>48</v>
      </c>
      <c r="H3" s="54" t="s">
        <v>49</v>
      </c>
      <c r="I3" s="55" t="s">
        <v>125</v>
      </c>
      <c r="J3" s="55" t="s">
        <v>58</v>
      </c>
      <c r="K3" s="55" t="s">
        <v>179</v>
      </c>
      <c r="L3" s="55"/>
      <c r="M3" s="54"/>
      <c r="N3" s="54" t="s">
        <v>126</v>
      </c>
      <c r="O3" s="54" t="s">
        <v>44</v>
      </c>
      <c r="P3" s="54" t="s">
        <v>59</v>
      </c>
      <c r="Q3" s="54" t="s">
        <v>123</v>
      </c>
      <c r="T3" s="52" t="s">
        <v>181</v>
      </c>
      <c r="U3" s="52" t="s">
        <v>188</v>
      </c>
      <c r="V3" s="52" t="s">
        <v>11</v>
      </c>
      <c r="W3" s="52" t="s">
        <v>12</v>
      </c>
      <c r="X3" s="52" t="s">
        <v>13</v>
      </c>
      <c r="Y3" s="52" t="s">
        <v>16</v>
      </c>
      <c r="Z3" s="52"/>
      <c r="AA3" s="52"/>
      <c r="AB3" s="52"/>
      <c r="AC3" s="52" t="s">
        <v>17</v>
      </c>
    </row>
    <row r="4" spans="1:31" s="1" customFormat="1" ht="16.5" customHeight="1" x14ac:dyDescent="0.3">
      <c r="A4" s="60" t="s">
        <v>182</v>
      </c>
      <c r="B4" s="51"/>
      <c r="C4" s="58">
        <v>5</v>
      </c>
      <c r="D4" s="1">
        <f>Tokens!B4</f>
        <v>1</v>
      </c>
      <c r="E4" s="17" t="str">
        <f>IF(Tokens!C4="","",Tokens!C4)</f>
        <v>76La Citadella #1</v>
      </c>
      <c r="F4"/>
      <c r="G4"/>
      <c r="H4"/>
      <c r="I4"/>
      <c r="J4"/>
      <c r="K4"/>
      <c r="L4"/>
      <c r="M4"/>
      <c r="N4"/>
      <c r="O4" s="15" t="str">
        <f t="shared" ref="O4:O67" si="0">IF(AND(ISNUMBER(N3),ISNUMBER(N4)),(N4-N3)*$O$1,"_")</f>
        <v>_</v>
      </c>
      <c r="P4" s="18" t="str">
        <f>IF(F4="stop","",IF(F4&lt;&gt;"",HYPERLINK(Settings!$B$5 &amp; "/manage/?network=" &amp; LOWER(B$8) &amp; "&amp;search=token&amp;account=" &amp; ToMint!$B$5 &amp; "&amp;view=" &amp; ToMint!J4,"TokenSol"),""))</f>
        <v/>
      </c>
      <c r="Q4" s="2"/>
      <c r="R4" s="2"/>
      <c r="S4" s="11"/>
      <c r="T4" s="1" t="str">
        <f>"owner=" &amp; Tokens!BS4 &amp; "&amp;filename_for_metadata=" &amp; Tokens!BT4 &amp; "&amp;offchaindata_platform=" &amp; $B$17 &amp; "&amp;keyfile=" &amp; $B$5 &amp; "&amp;network=" &amp; LOWER($B$8) &amp; "&amp;repository=" &amp; $B$18</f>
        <v>owner=roger&amp;filename_for_metadata=LaCitadella_COR22A1&amp;offchaindata_platform=Github&amp;keyfile=Paul&amp;network=solana-devnet&amp;repository=test2</v>
      </c>
      <c r="U4" s="1" t="str">
        <f>"{" &amp; V4 &amp; "," &amp; W4 &amp; "," &amp; """properties"":{" &amp; X4 &amp; "," &amp; Y4 &amp; "}," &amp; AC4 &amp; "}"</f>
        <v>{"name":"76La Citadella #1",_x000D_
"symbol":"COR22A1",_x000D_
"description":"La Citadella - Pass Festival NFT 1 personne, valable pour 5 éditions Calvi On The Rocks de votre choix.",_x000D_
"seller_fee_basis_points":1000,_x000D_
"image":"https://bafybeib4wlyxv2xqix7w5d5h4jn4kfeewcacxuj2wcss6j3laevogbt42e.ipfs.nftstorage.link?image_1.webp",_x000D_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"share":90},{"address":"roger",_x000D_
"share":0}],"files":[{"files":"https://bafkreielrimkpvw5djfb7oe3olq3eaehzmpybdtgccnioro7hwflntuubu.ipfs.nftstorage.link?qrcode.png",_x000D_
"type":"png"},{"files":"https://bafybeifdqg45tvxxdhol73zjmdazra5ltbfvjtlbvejwwwoxfdxcwgburm.ipfs.nftstorage.link/",_x000D_
"type":"mp4"}]},"collection":{"name":"La Citadella",_x000D_
"family":"Calvi On The Rocks"}}</v>
      </c>
      <c r="V4" s="1" t="str">
        <f>formatRow(Tokens!C$2:I$2,Tokens!C4:I4)</f>
        <v>"name":"76La Citadella #1",_x000D_
"symbol":"COR22A1",_x000D_
"description":"La Citadella - Pass Festival NFT 1 personne, valable pour 5 éditions Calvi On The Rocks de votre choix.",_x000D_
"seller_fee_basis_points":1000,_x000D_
"image":"https://bafybeib4wlyxv2xqix7w5d5h4jn4kfeewcacxuj2wcss6j3laevogbt42e.ipfs.nftstorage.link?image_1.webp",_x000D_
"Issuer":"NfluenT for Calvi On The rocks",_x000D_
"external_url":""</v>
      </c>
      <c r="W4" s="1" t="str">
        <f>formatRow(Tokens!J$2:AV$2,Tokens!J4:AV4,2,"attributes")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" s="1" t="str">
        <f>formatRow(Tokens!AX$2:BC$2,Tokens!AX4:BC4,2,"creators")</f>
        <v>"creators":[{"address":"paul",_x000D_
"share":10},{"address":"sophie",_x000D_
"share":90},{"address":"roger",_x000D_
"share":0}]</v>
      </c>
      <c r="Y4" s="1" t="str">
        <f>formatRow(Tokens!BD$2:BI$2,Tokens!BD4:BI4,2,"files")</f>
        <v>"files":[{"files":"https://bafkreielrimkpvw5djfb7oe3olq3eaehzmpybdtgccnioro7hwflntuubu.ipfs.nftstorage.link?qrcode.png",_x000D_
"type":"png"},{"files":"https://bafybeifdqg45tvxxdhol73zjmdazra5ltbfvjtlbvejwwwoxfdxcwgburm.ipfs.nftstorage.link/",_x000D_
"type":"mp4"}]</v>
      </c>
      <c r="AC4" s="1" t="str">
        <f>formatRow(Tokens!BJ$2:BK$2,Tokens!BJ4:BK4,0,"collection")</f>
        <v>"collection":{"name":"La Citadella",_x000D_
"family":"Calvi On The Rocks"}</v>
      </c>
    </row>
    <row r="5" spans="1:31" ht="15" customHeight="1" x14ac:dyDescent="0.25">
      <c r="A5" s="61" t="s">
        <v>173</v>
      </c>
      <c r="B5" t="s">
        <v>29</v>
      </c>
      <c r="D5" s="1">
        <f>Tokens!B5</f>
        <v>2</v>
      </c>
      <c r="E5" s="17" t="str">
        <f>IF(Tokens!C5="","",Tokens!C5)</f>
        <v>76La Citadella #2</v>
      </c>
      <c r="F5"/>
      <c r="G5"/>
      <c r="H5"/>
      <c r="I5"/>
      <c r="J5"/>
      <c r="M5"/>
      <c r="N5"/>
      <c r="O5" s="15" t="str">
        <f t="shared" si="0"/>
        <v>_</v>
      </c>
      <c r="P5" s="18" t="str">
        <f>IF(F5="stop","",IF(F5&lt;&gt;"",HYPERLINK(Settings!$B$5 &amp; "/manage/?network=" &amp; LOWER(B$8) &amp; "&amp;search=token&amp;account=" &amp; ToMint!$B$5 &amp; "&amp;view=" &amp; ToMint!J5,"TokenSol"),""))</f>
        <v/>
      </c>
      <c r="Q5" s="2"/>
      <c r="R5" s="2"/>
      <c r="S5" s="11"/>
      <c r="T5" s="1" t="str">
        <f>"owner=" &amp; Tokens!BS5 &amp; "&amp;filename_for_metadata=" &amp; Tokens!BT5 &amp; "&amp;offchaindata_platform=" &amp; $B$17 &amp; "&amp;keyfile=" &amp; $B$5 &amp; "&amp;network=" &amp; LOWER($B$8) &amp; "&amp;repository=" &amp; $B$18</f>
        <v>owner=roger&amp;filename_for_metadata=LaCitadella_COR22A2&amp;offchaindata_platform=Github&amp;keyfile=Paul&amp;network=solana-devnet&amp;repository=test2</v>
      </c>
      <c r="U5" s="1" t="str">
        <f t="shared" ref="U5:U68" si="1">"{" &amp; V5 &amp; "," &amp; W5 &amp; "," &amp; """properties"":{" &amp; X5 &amp; "," &amp; Y5 &amp; "}," &amp; AC5 &amp; "}"</f>
        <v>{"name":"76La Citadella #2",_x000D_
"symbol":"COR22A2",_x000D_
"description":"La Citadella - Pass Festival NFT 1 personne, valable pour 5 éditions Calvi On The Rocks de votre choix.",_x000D_
"seller_fee_basis_points":1000,_x000D_
"image":"https://bafybeia2xwbis6hhvc6h7i4onxaxymoss4ktnhfp445sralya6mmin65xi.ipfs.nftstorage.link?image_2.webp",_x000D_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partenaires"}],"properties":{"creators":[{"address":"paul",_x000D_
"share":10},{"address":"sophie",_x000D_
"share":90},{"address":"roger",_x000D_
"share":0}],"files":[{"files":"https://bafkreictxn44a5fmse2kf24lisqddz777wwa5svh7cvkw67ejo4fuesuya.ipfs.nftstorage.link?qrcode.png",_x000D_
"type":"png"},{"files":"https://bafybeifdqg45tvxxdhol73zjmdazra5ltbfvjtlbvejwwwoxfdxcwgburm.ipfs.nftstorage.link/",_x000D_
"type":"mp4"}]},"collection":{"name":"La Citadella",_x000D_
"family":"Calvi On The Rocks"}}</v>
      </c>
      <c r="V5" s="1" t="str">
        <f>formatRow(Tokens!C$2:I$2,Tokens!C5:I5)</f>
        <v>"name":"76La Citadella #2",_x000D_
"symbol":"COR22A2",_x000D_
"description":"La Citadella - Pass Festival NFT 1 personne, valable pour 5 éditions Calvi On The Rocks de votre choix.",_x000D_
"seller_fee_basis_points":1000,_x000D_
"image":"https://bafybeia2xwbis6hhvc6h7i4onxaxymoss4ktnhfp445sralya6mmin65xi.ipfs.nftstorage.link?image_2.webp",_x000D_
"Issuer":"NfluenT for Calvi On The rocks",_x000D_
"external_url":""</v>
      </c>
      <c r="W5" s="1" t="str">
        <f>formatRow(Tokens!J$2:AV$2,Tokens!J5:AV5,2,"attributes")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</v>
      </c>
      <c r="X5" s="1" t="str">
        <f>formatRow(Tokens!AX$2:BC$2,Tokens!AX5:BC5,2,"creators")</f>
        <v>"creators":[{"address":"paul",_x000D_
"share":10},{"address":"sophie",_x000D_
"share":90},{"address":"roger",_x000D_
"share":0}]</v>
      </c>
      <c r="Y5" s="1" t="str">
        <f>formatRow(Tokens!BD$2:BI$2,Tokens!BD5:BI5,2,"files")</f>
        <v>"files":[{"files":"https://bafkreictxn44a5fmse2kf24lisqddz777wwa5svh7cvkw67ejo4fuesuya.ipfs.nftstorage.link?qrcode.png",_x000D_
"type":"png"},{"files":"https://bafybeifdqg45tvxxdhol73zjmdazra5ltbfvjtlbvejwwwoxfdxcwgburm.ipfs.nftstorage.link/",_x000D_
"type":"mp4"}]</v>
      </c>
      <c r="Z5" s="1"/>
      <c r="AA5" s="1"/>
      <c r="AB5" s="1"/>
      <c r="AC5" s="1" t="str">
        <f>formatRow(Tokens!BJ$2:BK$2,Tokens!BJ5:BK5,0,"collection")</f>
        <v>"collection":{"name":"La Citadella",_x000D_
"family":"Calvi On The Rocks"}</v>
      </c>
      <c r="AD5" s="1"/>
      <c r="AE5" s="1"/>
    </row>
    <row r="6" spans="1:31" ht="15" customHeight="1" x14ac:dyDescent="0.25">
      <c r="A6" s="61" t="s">
        <v>110</v>
      </c>
      <c r="B6" t="s">
        <v>75</v>
      </c>
      <c r="D6" s="1">
        <f>Tokens!B6</f>
        <v>3</v>
      </c>
      <c r="E6" s="17" t="str">
        <f>IF(Tokens!C6="","",Tokens!C6)</f>
        <v>La Citadella #3</v>
      </c>
      <c r="F6"/>
      <c r="G6"/>
      <c r="H6"/>
      <c r="I6"/>
      <c r="J6"/>
      <c r="M6"/>
      <c r="N6"/>
      <c r="O6" s="15" t="str">
        <f t="shared" si="0"/>
        <v>_</v>
      </c>
      <c r="P6" s="18" t="str">
        <f>IF(F6="stop","",IF(F6&lt;&gt;"",HYPERLINK(Settings!$B$5 &amp; "/manage/?network=" &amp; LOWER(B$8) &amp; "&amp;search=token&amp;account=" &amp; ToMint!$B$5 &amp; "&amp;view=" &amp; ToMint!J6,"TokenSol"),""))</f>
        <v/>
      </c>
      <c r="Q6" s="2"/>
      <c r="R6" s="2"/>
      <c r="S6" s="11"/>
      <c r="T6" s="1" t="str">
        <f>"owner=" &amp; Tokens!BS6 &amp; "&amp;filename_for_metadata=" &amp; Tokens!BT6 &amp; "&amp;offchaindata_platform=" &amp; $B$17 &amp; "&amp;keyfile=" &amp; $B$5 &amp; "&amp;network=" &amp; LOWER($B$8) &amp; "&amp;repository=" &amp; $B$18</f>
        <v>owner=roger&amp;filename_for_metadata=LaCitadella_COR22A3&amp;offchaindata_platform=Github&amp;keyfile=Paul&amp;network=solana-devnet&amp;repository=test2</v>
      </c>
      <c r="U6" s="1" t="str">
        <f t="shared" si="1"/>
        <v>{"name":"La Citadella #3",_x000D_
"symbol":"COR22A3",_x000D_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partenaires"}],"properties":{"creators":[{"address":"paul",_x000D_
"share":10},{"address":"sophie",_x000D_
"share":90},{"address":"roger",_x000D_
"share":0}],"files":[{"files":"https://bafkreicxgu7mxsnsja2hjkmvkniy6tseopqrjvfncdt3qouk222evzin7u.ipfs.nftstorage.link?qrcode.png",_x000D_
"type":"png"}]},"collection":{"name":"La Citadella",_x000D_
"family":"Calvi On The Rocks"}}</v>
      </c>
      <c r="V6" s="1" t="str">
        <f>formatRow(Tokens!C$2:I$2,Tokens!C6:I6)</f>
        <v>"name":"La Citadella #3",_x000D_
"symbol":"COR22A3",_x000D_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" s="1" t="str">
        <f>formatRow(Tokens!J$2:AV$2,Tokens!J6:AV6,2,"attributes")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</v>
      </c>
      <c r="X6" s="1" t="str">
        <f>formatRow(Tokens!AX$2:BC$2,Tokens!AX6:BC6,2,"creators")</f>
        <v>"creators":[{"address":"paul",_x000D_
"share":10},{"address":"sophie",_x000D_
"share":90},{"address":"roger",_x000D_
"share":0}]</v>
      </c>
      <c r="Y6" s="1" t="str">
        <f>formatRow(Tokens!BD$2:BI$2,Tokens!BD6:BI6,2,"files")</f>
        <v>"files":[{"files":"https://bafkreicxgu7mxsnsja2hjkmvkniy6tseopqrjvfncdt3qouk222evzin7u.ipfs.nftstorage.link?qrcode.png",_x000D_
"type":"png"}]</v>
      </c>
      <c r="Z6" s="1"/>
      <c r="AA6" s="1"/>
      <c r="AB6" s="1"/>
      <c r="AC6" s="1" t="str">
        <f>formatRow(Tokens!BJ$2:BK$2,Tokens!BJ6:BK6,0,"collection")</f>
        <v>"collection":{"name":"La Citadella",_x000D_
"family":"Calvi On The Rocks"}</v>
      </c>
      <c r="AD6" s="1"/>
      <c r="AE6" s="1"/>
    </row>
    <row r="7" spans="1:31" ht="14.25" customHeight="1" x14ac:dyDescent="0.25">
      <c r="A7" s="61" t="s">
        <v>122</v>
      </c>
      <c r="B7" t="s">
        <v>75</v>
      </c>
      <c r="D7" s="1">
        <f>Tokens!B7</f>
        <v>4</v>
      </c>
      <c r="E7" s="17" t="str">
        <f>IF(Tokens!C7="","",Tokens!C7)</f>
        <v>La Citadella #4</v>
      </c>
      <c r="F7"/>
      <c r="G7"/>
      <c r="H7"/>
      <c r="I7"/>
      <c r="J7"/>
      <c r="M7"/>
      <c r="N7"/>
      <c r="O7" s="15" t="str">
        <f t="shared" si="0"/>
        <v>_</v>
      </c>
      <c r="P7" s="18" t="str">
        <f>IF(F7="stop","",IF(F7&lt;&gt;"",HYPERLINK(Settings!$B$5 &amp; "/manage/?network=" &amp; LOWER(B$8) &amp; "&amp;search=token&amp;account=" &amp; ToMint!$B$5 &amp; "&amp;view=" &amp; ToMint!J7,"TokenSol"),""))</f>
        <v/>
      </c>
      <c r="Q7" s="2"/>
      <c r="R7" s="2"/>
      <c r="S7" s="11"/>
      <c r="T7" s="1" t="str">
        <f>"owner=" &amp; Tokens!BS7 &amp; "&amp;filename_for_metadata=" &amp; Tokens!BT7 &amp; "&amp;offchaindata_platform=" &amp; $B$17 &amp; "&amp;keyfile=" &amp; $B$5 &amp; "&amp;network=" &amp; LOWER($B$8) &amp; "&amp;repository=" &amp; $B$18</f>
        <v>owner=roger&amp;filename_for_metadata=LaCitadella_COR22A4&amp;offchaindata_platform=Github&amp;keyfile=Paul&amp;network=solana-devnet&amp;repository=test2</v>
      </c>
      <c r="U7" s="1" t="str">
        <f t="shared" si="1"/>
        <v>{"name":"La Citadella #4",_x000D_
"symbol":"COR22A4",_x000D_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partenaires"}],"properties":{"creators":[{"address":"paul",_x000D_
"share":10},{"address":"sophie",_x000D_
"share":90},{"address":"roger",_x000D_
"share":0}],"files":[{"files":"https://bafkreig74b3lix4pnhd7h3v6lwplmseg4724iigdqopatl5ewuw26r4lri.ipfs.nftstorage.link?file1.jpg"}]},"collection":{"name":"La Citadella",_x000D_
"family":"Calvi On The Rocks"}}</v>
      </c>
      <c r="V7" s="1" t="str">
        <f>formatRow(Tokens!C$2:I$2,Tokens!C7:I7)</f>
        <v>"name":"La Citadella #4",_x000D_
"symbol":"COR22A4",_x000D_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" s="1" t="str">
        <f>formatRow(Tokens!J$2:AV$2,Tokens!J7:AV7,2,"attributes")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</v>
      </c>
      <c r="X7" s="1" t="str">
        <f>formatRow(Tokens!AX$2:BC$2,Tokens!AX7:BC7,2,"creators")</f>
        <v>"creators":[{"address":"paul",_x000D_
"share":10},{"address":"sophie",_x000D_
"share":90},{"address":"roger",_x000D_
"share":0}]</v>
      </c>
      <c r="Y7" s="1" t="str">
        <f>formatRow(Tokens!BD$2:BI$2,Tokens!BD7:BI7,2,"files")</f>
        <v>"files":[{"files":"https://bafkreig74b3lix4pnhd7h3v6lwplmseg4724iigdqopatl5ewuw26r4lri.ipfs.nftstorage.link?file1.jpg"}]</v>
      </c>
      <c r="Z7" s="1"/>
      <c r="AA7" s="1"/>
      <c r="AB7" s="1"/>
      <c r="AC7" s="1" t="str">
        <f>formatRow(Tokens!BJ$2:BK$2,Tokens!BJ7:BK7,0,"collection")</f>
        <v>"collection":{"name":"La Citadella",_x000D_
"family":"Calvi On The Rocks"}</v>
      </c>
      <c r="AD7" s="1"/>
      <c r="AE7" s="1"/>
    </row>
    <row r="8" spans="1:31" ht="15.75" customHeight="1" x14ac:dyDescent="0.25">
      <c r="A8" s="61" t="s">
        <v>21</v>
      </c>
      <c r="B8" t="s">
        <v>150</v>
      </c>
      <c r="D8" s="1">
        <f>Tokens!B8</f>
        <v>5</v>
      </c>
      <c r="E8" s="17" t="str">
        <f>IF(Tokens!C8="","",Tokens!C8)</f>
        <v>La Citadella #5</v>
      </c>
      <c r="F8"/>
      <c r="G8"/>
      <c r="H8"/>
      <c r="I8"/>
      <c r="J8"/>
      <c r="M8"/>
      <c r="N8"/>
      <c r="O8" s="15" t="str">
        <f t="shared" si="0"/>
        <v>_</v>
      </c>
      <c r="P8" s="18" t="str">
        <f>IF(F8="stop","",IF(F8&lt;&gt;"",HYPERLINK(Settings!$B$5 &amp; "/manage/?network=" &amp; LOWER(B$8) &amp; "&amp;search=token&amp;account=" &amp; ToMint!$B$5 &amp; "&amp;view=" &amp; ToMint!J8,"TokenSol"),""))</f>
        <v/>
      </c>
      <c r="Q8" s="2"/>
      <c r="R8" s="2"/>
      <c r="S8" s="11"/>
      <c r="T8" s="1" t="str">
        <f>"owner=" &amp; Tokens!BS8 &amp; "&amp;filename_for_metadata=" &amp; Tokens!BT8 &amp; "&amp;offchaindata_platform=" &amp; $B$17 &amp; "&amp;keyfile=" &amp; $B$5 &amp; "&amp;network=" &amp; LOWER($B$8) &amp; "&amp;repository=" &amp; $B$18</f>
        <v>owner=roger&amp;filename_for_metadata=LaCitadella_COR22A5&amp;offchaindata_platform=Github&amp;keyfile=Paul&amp;network=solana-devnet&amp;repository=test2</v>
      </c>
      <c r="U8" s="1" t="str">
        <f t="shared" si="1"/>
        <v>{"name":"La Citadella #5",_x000D_
"symbol":"COR22A5",_x000D_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partenaires"}],"properties":{"creators":[{"address":"paul",_x000D_
"share":10},{"address":"sophie",_x000D_
"share":90},{"address":"roger",_x000D_
"share":0}],"files":[{"files":"https://bafkreig74b3lix4pnhd7h3v6lwplmseg4724iigdqopatl5ewuw26r4lri.ipfs.nftstorage.link?file2.jpg"}]},"collection":{"name":"La Citadella",_x000D_
"family":"Calvi On The Rocks"}}</v>
      </c>
      <c r="V8" s="1" t="str">
        <f>formatRow(Tokens!C$2:I$2,Tokens!C8:I8)</f>
        <v>"name":"La Citadella #5",_x000D_
"symbol":"COR22A5",_x000D_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" s="1" t="str">
        <f>formatRow(Tokens!J$2:AV$2,Tokens!J8:AV8,2,"attributes")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</v>
      </c>
      <c r="X8" s="1" t="str">
        <f>formatRow(Tokens!AX$2:BC$2,Tokens!AX8:BC8,2,"creators")</f>
        <v>"creators":[{"address":"paul",_x000D_
"share":10},{"address":"sophie",_x000D_
"share":90},{"address":"roger",_x000D_
"share":0}]</v>
      </c>
      <c r="Y8" s="1" t="str">
        <f>formatRow(Tokens!BD$2:BI$2,Tokens!BD8:BI8,2,"files")</f>
        <v>"files":[{"files":"https://bafkreig74b3lix4pnhd7h3v6lwplmseg4724iigdqopatl5ewuw26r4lri.ipfs.nftstorage.link?file2.jpg"}]</v>
      </c>
      <c r="Z8" s="1"/>
      <c r="AA8" s="1"/>
      <c r="AB8" s="1"/>
      <c r="AC8" s="1" t="str">
        <f>formatRow(Tokens!BJ$2:BK$2,Tokens!BJ8:BK8,0,"collection")</f>
        <v>"collection":{"name":"La Citadella",_x000D_
"family":"Calvi On The Rocks"}</v>
      </c>
      <c r="AD8" s="1"/>
      <c r="AE8" s="1"/>
    </row>
    <row r="9" spans="1:31" ht="14.25" customHeight="1" x14ac:dyDescent="0.25">
      <c r="D9" s="1">
        <f>Tokens!B9</f>
        <v>6</v>
      </c>
      <c r="E9" s="17" t="str">
        <f>IF(Tokens!C9="","",Tokens!C9)</f>
        <v>La Citadella #6</v>
      </c>
      <c r="F9"/>
      <c r="G9"/>
      <c r="H9"/>
      <c r="I9"/>
      <c r="J9"/>
      <c r="M9"/>
      <c r="N9"/>
      <c r="O9" s="15" t="str">
        <f t="shared" si="0"/>
        <v>_</v>
      </c>
      <c r="P9" s="18" t="str">
        <f>IF(F9="stop","",IF(F9&lt;&gt;"",HYPERLINK(Settings!$B$5 &amp; "/manage/?network=" &amp; LOWER(B$8) &amp; "&amp;search=token&amp;account=" &amp; ToMint!$B$5 &amp; "&amp;view=" &amp; ToMint!J9,"TokenSol"),""))</f>
        <v/>
      </c>
      <c r="Q9" s="2"/>
      <c r="R9" s="2"/>
      <c r="S9" s="11"/>
      <c r="T9" s="1" t="str">
        <f>"owner=" &amp; Tokens!BS9 &amp; "&amp;filename_for_metadata=" &amp; Tokens!BT9 &amp; "&amp;offchaindata_platform=" &amp; $B$17 &amp; "&amp;keyfile=" &amp; $B$5 &amp; "&amp;network=" &amp; LOWER($B$8) &amp; "&amp;repository=" &amp; $B$18</f>
        <v>owner=roger&amp;filename_for_metadata=LaCitadella_COR22A6&amp;offchaindata_platform=Github&amp;keyfile=Paul&amp;network=solana-devnet&amp;repository=test2</v>
      </c>
      <c r="U9" s="1" t="str">
        <f t="shared" si="1"/>
        <v>{"name":"La Citadella #6",_x000D_
"symbol":"COR22A6",_x000D_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partenaires"}],"properties":{"creators":[{"address":"paul",_x000D_
"share":10},{"address":"sophie",_x000D_
"share":90},{"address":"roger",_x000D_
"share":0}],"files":[{"files":"https://bafkreig74b3lix4pnhd7h3v6lwplmseg4724iigdqopatl5ewuw26r4lri.ipfs.nftstorage.link?file3.jpg"}]},"collection":{"name":"La Citadella",_x000D_
"family":"Calvi On The Rocks"}}</v>
      </c>
      <c r="V9" s="1" t="str">
        <f>formatRow(Tokens!C$2:I$2,Tokens!C9:I9)</f>
        <v>"name":"La Citadella #6",_x000D_
"symbol":"COR22A6",_x000D_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" s="1" t="str">
        <f>formatRow(Tokens!J$2:AV$2,Tokens!J9:AV9,2,"attributes")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</v>
      </c>
      <c r="X9" s="1" t="str">
        <f>formatRow(Tokens!AX$2:BC$2,Tokens!AX9:BC9,2,"creators")</f>
        <v>"creators":[{"address":"paul",_x000D_
"share":10},{"address":"sophie",_x000D_
"share":90},{"address":"roger",_x000D_
"share":0}]</v>
      </c>
      <c r="Y9" s="1" t="str">
        <f>formatRow(Tokens!BD$2:BI$2,Tokens!BD9:BI9,2,"files")</f>
        <v>"files":[{"files":"https://bafkreig74b3lix4pnhd7h3v6lwplmseg4724iigdqopatl5ewuw26r4lri.ipfs.nftstorage.link?file3.jpg"}]</v>
      </c>
      <c r="Z9" s="1"/>
      <c r="AA9" s="1"/>
      <c r="AB9" s="1"/>
      <c r="AC9" s="1" t="str">
        <f>formatRow(Tokens!BJ$2:BK$2,Tokens!BJ9:BK9,0,"collection")</f>
        <v>"collection":{"name":"La Citadella",_x000D_
"family":"Calvi On The Rocks"}</v>
      </c>
      <c r="AD9" s="1"/>
      <c r="AE9" s="1"/>
    </row>
    <row r="10" spans="1:31" ht="14.25" customHeight="1" x14ac:dyDescent="0.25">
      <c r="A10" s="61" t="s">
        <v>57</v>
      </c>
      <c r="B10" s="12" t="s">
        <v>215</v>
      </c>
      <c r="D10" s="1">
        <f>Tokens!B10</f>
        <v>7</v>
      </c>
      <c r="E10" s="17" t="str">
        <f>IF(Tokens!C10="","",Tokens!C10)</f>
        <v>La Citadella #7</v>
      </c>
      <c r="F10"/>
      <c r="G10"/>
      <c r="H10"/>
      <c r="I10"/>
      <c r="J10"/>
      <c r="M10"/>
      <c r="N10"/>
      <c r="O10" s="15" t="str">
        <f t="shared" si="0"/>
        <v>_</v>
      </c>
      <c r="P10" s="18" t="str">
        <f>IF(F10="stop","",IF(F10&lt;&gt;"",HYPERLINK(Settings!$B$5 &amp; "/manage/?network=" &amp; LOWER(B$8) &amp; "&amp;search=token&amp;account=" &amp; ToMint!$B$5 &amp; "&amp;view=" &amp; ToMint!J10,"TokenSol"),""))</f>
        <v/>
      </c>
      <c r="Q10" s="2"/>
      <c r="R10" s="2"/>
      <c r="S10" s="11"/>
      <c r="T10" s="1" t="str">
        <f>"owner=" &amp; Tokens!BS10 &amp; "&amp;filename_for_metadata=" &amp; Tokens!BT10 &amp; "&amp;offchaindata_platform=" &amp; $B$17 &amp; "&amp;keyfile=" &amp; $B$5 &amp; "&amp;network=" &amp; LOWER($B$8) &amp; "&amp;repository=" &amp; $B$18</f>
        <v>owner=roger&amp;filename_for_metadata=LaCitadella_COR22A7&amp;offchaindata_platform=Github&amp;keyfile=Paul&amp;network=solana-devnet&amp;repository=test2</v>
      </c>
      <c r="U10" s="1" t="str">
        <f t="shared" si="1"/>
        <v>{"name":"La Citadella #7",_x000D_
"symbol":"COR22A7",_x000D_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partenaires"}],"properties":{"creators":[{"address":"paul",_x000D_
"share":10},{"address":"sophie",_x000D_
"share":90},{"address":"roger",_x000D_
"share":0}],"files":[{"files":"https://bafkreictxn44a5fmse2kf24lisqddz777wwa5svh7cvkw67ejo4fuesuya.ipfs.nftstorage.link?qrcode.png"}]},"collection":{"name":"La Citadella",_x000D_
"family":"Calvi On The Rocks"}}</v>
      </c>
      <c r="V10" s="1" t="str">
        <f>formatRow(Tokens!C$2:I$2,Tokens!C10:I10)</f>
        <v>"name":"La Citadella #7",_x000D_
"symbol":"COR22A7",_x000D_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" s="1" t="str">
        <f>formatRow(Tokens!J$2:AV$2,Tokens!J10:AV10,2,"attributes")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</v>
      </c>
      <c r="X10" s="1" t="str">
        <f>formatRow(Tokens!AX$2:BC$2,Tokens!AX10:BC10,2,"creators")</f>
        <v>"creators":[{"address":"paul",_x000D_
"share":10},{"address":"sophie",_x000D_
"share":90},{"address":"roger",_x000D_
"share":0}]</v>
      </c>
      <c r="Y10" s="1" t="str">
        <f>formatRow(Tokens!BD$2:BI$2,Tokens!BD10:BI10,2,"files")</f>
        <v>"files":[{"files":"https://bafkreictxn44a5fmse2kf24lisqddz777wwa5svh7cvkw67ejo4fuesuya.ipfs.nftstorage.link?qrcode.png"}]</v>
      </c>
      <c r="Z10" s="1"/>
      <c r="AA10" s="1"/>
      <c r="AB10" s="1"/>
      <c r="AC10" s="1" t="str">
        <f>formatRow(Tokens!BJ$2:BK$2,Tokens!BJ10:BK10,0,"collection")</f>
        <v>"collection":{"name":"La Citadella",_x000D_
"family":"Calvi On The Rocks"}</v>
      </c>
      <c r="AD10" s="1"/>
      <c r="AE10" s="1"/>
    </row>
    <row r="11" spans="1:31" ht="14.25" customHeight="1" x14ac:dyDescent="0.25">
      <c r="D11" s="1">
        <f>Tokens!B11</f>
        <v>8</v>
      </c>
      <c r="E11" s="17" t="str">
        <f>IF(Tokens!C11="","",Tokens!C11)</f>
        <v>La Citadella #8</v>
      </c>
      <c r="F11"/>
      <c r="G11"/>
      <c r="H11"/>
      <c r="I11"/>
      <c r="J11"/>
      <c r="M11"/>
      <c r="N11"/>
      <c r="O11" s="15" t="str">
        <f t="shared" si="0"/>
        <v>_</v>
      </c>
      <c r="P11" s="18" t="str">
        <f>IF(F11="stop","",IF(F11&lt;&gt;"",HYPERLINK(Settings!$B$5 &amp; "/manage/?network=" &amp; LOWER(B$8) &amp; "&amp;search=token&amp;account=" &amp; ToMint!$B$5 &amp; "&amp;view=" &amp; ToMint!J11,"TokenSol"),""))</f>
        <v/>
      </c>
      <c r="Q11" s="2"/>
      <c r="R11" s="2"/>
      <c r="S11" s="11"/>
      <c r="T11" s="1" t="str">
        <f>"owner=" &amp; Tokens!BS11 &amp; "&amp;filename_for_metadata=" &amp; Tokens!BT11 &amp; "&amp;offchaindata_platform=" &amp; $B$17 &amp; "&amp;keyfile=" &amp; $B$5 &amp; "&amp;network=" &amp; LOWER($B$8) &amp; "&amp;repository=" &amp; $B$18</f>
        <v>owner=roger&amp;filename_for_metadata=LaCitadella_COR22A8&amp;offchaindata_platform=Github&amp;keyfile=Paul&amp;network=solana-devnet&amp;repository=test2</v>
      </c>
      <c r="U11" s="1" t="str">
        <f t="shared" si="1"/>
        <v>{"name":"La Citadella #8",_x000D_
"symbol":"COR22A8",_x000D_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partenaires"}],"properties":{"creators":[{"address":"paul",_x000D_
"share":10},{"address":"sophie",_x000D_
"share":90},{"address":"roger",_x000D_
"share":0}],"files":[{"files":"https://bafkreicxgu7mxsnsja2hjkmvkniy6tseopqrjvfncdt3qouk222evzin7u.ipfs.nftstorage.link?qrcode.png"}]},"collection":{"name":"La Citadella",_x000D_
"family":"Calvi On The Rocks"}}</v>
      </c>
      <c r="V11" s="1" t="str">
        <f>formatRow(Tokens!C$2:I$2,Tokens!C11:I11)</f>
        <v>"name":"La Citadella #8",_x000D_
"symbol":"COR22A8",_x000D_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" s="1" t="str">
        <f>formatRow(Tokens!J$2:AV$2,Tokens!J11:AV11,2,"attributes")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</v>
      </c>
      <c r="X11" s="1" t="str">
        <f>formatRow(Tokens!AX$2:BC$2,Tokens!AX11:BC11,2,"creators")</f>
        <v>"creators":[{"address":"paul",_x000D_
"share":10},{"address":"sophie",_x000D_
"share":90},{"address":"roger",_x000D_
"share":0}]</v>
      </c>
      <c r="Y11" s="1" t="str">
        <f>formatRow(Tokens!BD$2:BI$2,Tokens!BD11:BI11,2,"files")</f>
        <v>"files":[{"files":"https://bafkreicxgu7mxsnsja2hjkmvkniy6tseopqrjvfncdt3qouk222evzin7u.ipfs.nftstorage.link?qrcode.png"}]</v>
      </c>
      <c r="Z11" s="1"/>
      <c r="AA11" s="1"/>
      <c r="AB11" s="1"/>
      <c r="AC11" s="1" t="str">
        <f>formatRow(Tokens!BJ$2:BK$2,Tokens!BJ11:BK11,0,"collection")</f>
        <v>"collection":{"name":"La Citadella",_x000D_
"family":"Calvi On The Rocks"}</v>
      </c>
      <c r="AD11" s="1"/>
      <c r="AE11" s="1"/>
    </row>
    <row r="12" spans="1:31" ht="14.25" customHeight="1" x14ac:dyDescent="0.25">
      <c r="D12" s="1">
        <f>Tokens!B12</f>
        <v>9</v>
      </c>
      <c r="E12" s="17" t="str">
        <f>IF(Tokens!C12="","",Tokens!C12)</f>
        <v>La Citadella #9</v>
      </c>
      <c r="F12"/>
      <c r="G12"/>
      <c r="H12"/>
      <c r="I12"/>
      <c r="J12"/>
      <c r="M12"/>
      <c r="N12"/>
      <c r="O12" s="15" t="str">
        <f t="shared" si="0"/>
        <v>_</v>
      </c>
      <c r="P12" s="18" t="str">
        <f>IF(F12="stop","",IF(F12&lt;&gt;"",HYPERLINK(Settings!$B$5 &amp; "/manage/?network=" &amp; LOWER(B$8) &amp; "&amp;search=token&amp;account=" &amp; ToMint!$B$5 &amp; "&amp;view=" &amp; ToMint!J12,"TokenSol"),""))</f>
        <v/>
      </c>
      <c r="Q12" s="2"/>
      <c r="R12" s="2"/>
      <c r="S12" s="11"/>
      <c r="T12" s="1" t="str">
        <f>"owner=" &amp; Tokens!BS12 &amp; "&amp;filename_for_metadata=" &amp; Tokens!BT12 &amp; "&amp;offchaindata_platform=" &amp; $B$17 &amp; "&amp;keyfile=" &amp; $B$5 &amp; "&amp;network=" &amp; LOWER($B$8) &amp; "&amp;repository=" &amp; $B$18</f>
        <v>owner=roger&amp;filename_for_metadata=LaCitadella_COR22A9&amp;offchaindata_platform=Github&amp;keyfile=Paul&amp;network=solana-devnet&amp;repository=test2</v>
      </c>
      <c r="U12" s="1" t="str">
        <f t="shared" si="1"/>
        <v>{"name":"La Citadella #9",_x000D_
"symbol":"COR22A9",_x000D_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partenaires"}],"properties":{"creators":[{"address":"paul",_x000D_
"share":10},{"address":"sophie",_x000D_
"share":90},{"address":"roger",_x000D_
"share":0}],"files":[{"files":"https://bafkreig74b3lix4pnhd7h3v6lwplmseg4724iigdqopatl5ewuw26r4lri.ipfs.nftstorage.link?file1.jpg"}]},"collection":{"name":"La Citadella",_x000D_
"family":"Calvi On The Rocks"}}</v>
      </c>
      <c r="V12" s="1" t="str">
        <f>formatRow(Tokens!C$2:I$2,Tokens!C12:I12)</f>
        <v>"name":"La Citadella #9",_x000D_
"symbol":"COR22A9",_x000D_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" s="1" t="str">
        <f>formatRow(Tokens!J$2:AV$2,Tokens!J12:AV12,2,"attributes")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</v>
      </c>
      <c r="X12" s="1" t="str">
        <f>formatRow(Tokens!AX$2:BC$2,Tokens!AX12:BC12,2,"creators")</f>
        <v>"creators":[{"address":"paul",_x000D_
"share":10},{"address":"sophie",_x000D_
"share":90},{"address":"roger",_x000D_
"share":0}]</v>
      </c>
      <c r="Y12" s="1" t="str">
        <f>formatRow(Tokens!BD$2:BI$2,Tokens!BD12:BI12,2,"files")</f>
        <v>"files":[{"files":"https://bafkreig74b3lix4pnhd7h3v6lwplmseg4724iigdqopatl5ewuw26r4lri.ipfs.nftstorage.link?file1.jpg"}]</v>
      </c>
      <c r="Z12" s="1"/>
      <c r="AA12" s="1"/>
      <c r="AB12" s="1"/>
      <c r="AC12" s="1" t="str">
        <f>formatRow(Tokens!BJ$2:BK$2,Tokens!BJ12:BK12,0,"collection")</f>
        <v>"collection":{"name":"La Citadella",_x000D_
"family":"Calvi On The Rocks"}</v>
      </c>
      <c r="AD12" s="1"/>
      <c r="AE12" s="1"/>
    </row>
    <row r="13" spans="1:31" ht="14.25" customHeight="1" x14ac:dyDescent="0.25">
      <c r="D13" s="1">
        <f>Tokens!B13</f>
        <v>10</v>
      </c>
      <c r="E13" s="17" t="str">
        <f>IF(Tokens!C13="","",Tokens!C13)</f>
        <v>La Citadella #10</v>
      </c>
      <c r="F13"/>
      <c r="G13"/>
      <c r="H13"/>
      <c r="I13"/>
      <c r="J13"/>
      <c r="M13"/>
      <c r="N13"/>
      <c r="O13" s="15" t="str">
        <f t="shared" si="0"/>
        <v>_</v>
      </c>
      <c r="P13" s="18" t="str">
        <f>IF(F13="stop","",IF(F13&lt;&gt;"",HYPERLINK(Settings!$B$5 &amp; "/manage/?network=" &amp; LOWER(B$8) &amp; "&amp;search=token&amp;account=" &amp; ToMint!$B$5 &amp; "&amp;view=" &amp; ToMint!J13,"TokenSol"),""))</f>
        <v/>
      </c>
      <c r="Q13" s="2"/>
      <c r="R13" s="2"/>
      <c r="S13" s="11"/>
      <c r="T13" s="1" t="str">
        <f>"owner=" &amp; Tokens!BS13 &amp; "&amp;filename_for_metadata=" &amp; Tokens!BT13 &amp; "&amp;offchaindata_platform=" &amp; $B$17 &amp; "&amp;keyfile=" &amp; $B$5 &amp; "&amp;network=" &amp; LOWER($B$8) &amp; "&amp;repository=" &amp; $B$18</f>
        <v>owner=roger&amp;filename_for_metadata=LaCitadella_COR22A10&amp;offchaindata_platform=Github&amp;keyfile=Paul&amp;network=solana-devnet&amp;repository=test2</v>
      </c>
      <c r="U13" s="1" t="str">
        <f t="shared" si="1"/>
        <v>{"name":"La Citadella #10",_x000D_
"symbol":"COR22A10",_x000D_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partenaires"}],"properties":{"creators":[{"address":"paul",_x000D_
"share":10},{"address":"sophie",_x000D_
"share":90},{"address":"roger",_x000D_
"share":0}],"files":[{"files":"https://bafkreig74b3lix4pnhd7h3v6lwplmseg4724iigdqopatl5ewuw26r4lri.ipfs.nftstorage.link?file2.jpg"}]},"collection":{"name":"La Citadella",_x000D_
"family":"Calvi On The Rocks"}}</v>
      </c>
      <c r="V13" s="1" t="str">
        <f>formatRow(Tokens!C$2:I$2,Tokens!C13:I13)</f>
        <v>"name":"La Citadella #10",_x000D_
"symbol":"COR22A10",_x000D_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" s="1" t="str">
        <f>formatRow(Tokens!J$2:AV$2,Tokens!J13:AV13,2,"attributes")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partenaires"},{"trait_type":"avantage9",_x000D_
"value":"cadeaux partenaires"}]</v>
      </c>
      <c r="X13" s="1" t="str">
        <f>formatRow(Tokens!AX$2:BC$2,Tokens!AX13:BC13,2,"creators")</f>
        <v>"creators":[{"address":"paul",_x000D_
"share":10},{"address":"sophie",_x000D_
"share":90},{"address":"roger",_x000D_
"share":0}]</v>
      </c>
      <c r="Y13" s="1" t="str">
        <f>formatRow(Tokens!BD$2:BI$2,Tokens!BD13:BI13,2,"files")</f>
        <v>"files":[{"files":"https://bafkreig74b3lix4pnhd7h3v6lwplmseg4724iigdqopatl5ewuw26r4lri.ipfs.nftstorage.link?file2.jpg"}]</v>
      </c>
      <c r="Z13" s="1"/>
      <c r="AA13" s="1"/>
      <c r="AB13" s="1"/>
      <c r="AC13" s="1" t="str">
        <f>formatRow(Tokens!BJ$2:BK$2,Tokens!BJ13:BK13,0,"collection")</f>
        <v>"collection":{"name":"La Citadella",_x000D_
"family":"Calvi On The Rocks"}</v>
      </c>
      <c r="AD13" s="1"/>
      <c r="AE13" s="1"/>
    </row>
    <row r="14" spans="1:31" ht="14.25" customHeight="1" x14ac:dyDescent="0.25">
      <c r="D14" s="1">
        <f>Tokens!B14</f>
        <v>11</v>
      </c>
      <c r="E14" s="17" t="str">
        <f>IF(Tokens!C14="","",Tokens!C14)</f>
        <v>La Citadella #11</v>
      </c>
      <c r="F14"/>
      <c r="G14"/>
      <c r="H14"/>
      <c r="I14"/>
      <c r="J14"/>
      <c r="M14"/>
      <c r="N14"/>
      <c r="O14" s="15" t="str">
        <f t="shared" si="0"/>
        <v>_</v>
      </c>
      <c r="P14" s="18" t="str">
        <f>IF(F14="stop","",IF(F14&lt;&gt;"",HYPERLINK(Settings!$B$5 &amp; "/manage/?network=" &amp; LOWER(B$8) &amp; "&amp;search=token&amp;account=" &amp; ToMint!$B$5 &amp; "&amp;view=" &amp; ToMint!J14,"TokenSol"),""))</f>
        <v/>
      </c>
      <c r="Q14" s="2"/>
      <c r="R14" s="2"/>
      <c r="S14" s="11"/>
      <c r="T14" s="1" t="str">
        <f>"owner=" &amp; Tokens!BS14 &amp; "&amp;filename_for_metadata=" &amp; Tokens!BT14 &amp; "&amp;offchaindata_platform=" &amp; $B$17 &amp; "&amp;keyfile=" &amp; $B$5 &amp; "&amp;network=" &amp; LOWER($B$8) &amp; "&amp;repository=" &amp; $B$18</f>
        <v>owner=roger&amp;filename_for_metadata=LaCitadella_COR22A11&amp;offchaindata_platform=Github&amp;keyfile=Paul&amp;network=solana-devnet&amp;repository=test2</v>
      </c>
      <c r="U14" s="1" t="str">
        <f t="shared" si="1"/>
        <v>{"name":"La Citadella #11",_x000D_
"symbol":"COR22A11",_x000D_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"share":90},{"address":"roger",_x000D_
"share":0}],"files":[{"files":"https://bafkreig74b3lix4pnhd7h3v6lwplmseg4724iigdqopatl5ewuw26r4lri.ipfs.nftstorage.link?file3.jpg"}]},"collection":{"name":"La Citadella",_x000D_
"family":"Calvi On The Rocks"}}</v>
      </c>
      <c r="V14" s="1" t="str">
        <f>formatRow(Tokens!C$2:I$2,Tokens!C14:I14)</f>
        <v>"name":"La Citadella #11",_x000D_
"symbol":"COR22A11",_x000D_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" s="1" t="str">
        <f>formatRow(Tokens!J$2:AV$2,Tokens!J14:AV14,2,"attributes")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4" s="1" t="str">
        <f>formatRow(Tokens!AX$2:BC$2,Tokens!AX14:BC14,2,"creators")</f>
        <v>"creators":[{"address":"paul",_x000D_
"share":10},{"address":"sophie",_x000D_
"share":90},{"address":"roger",_x000D_
"share":0}]</v>
      </c>
      <c r="Y14" s="1" t="str">
        <f>formatRow(Tokens!BD$2:BI$2,Tokens!BD14:BI14,2,"files")</f>
        <v>"files":[{"files":"https://bafkreig74b3lix4pnhd7h3v6lwplmseg4724iigdqopatl5ewuw26r4lri.ipfs.nftstorage.link?file3.jpg"}]</v>
      </c>
      <c r="Z14" s="1"/>
      <c r="AA14" s="1"/>
      <c r="AB14" s="1"/>
      <c r="AC14" s="1" t="str">
        <f>formatRow(Tokens!BJ$2:BK$2,Tokens!BJ14:BK14,0,"collection")</f>
        <v>"collection":{"name":"La Citadella",_x000D_
"family":"Calvi On The Rocks"}</v>
      </c>
      <c r="AD14" s="1"/>
      <c r="AE14" s="1"/>
    </row>
    <row r="15" spans="1:31" ht="14.25" customHeight="1" x14ac:dyDescent="0.25">
      <c r="D15" s="1">
        <f>Tokens!B15</f>
        <v>12</v>
      </c>
      <c r="E15" s="17" t="str">
        <f>IF(Tokens!C15="","",Tokens!C15)</f>
        <v>La Citadella #12</v>
      </c>
      <c r="F15"/>
      <c r="G15"/>
      <c r="H15"/>
      <c r="I15"/>
      <c r="J15"/>
      <c r="M15"/>
      <c r="N15"/>
      <c r="O15" s="15" t="str">
        <f t="shared" si="0"/>
        <v>_</v>
      </c>
      <c r="P15" s="18" t="str">
        <f>IF(F15="stop","",IF(F15&lt;&gt;"",HYPERLINK(Settings!$B$5 &amp; "/manage/?network=" &amp; LOWER(B$8) &amp; "&amp;search=token&amp;account=" &amp; ToMint!$B$5 &amp; "&amp;view=" &amp; ToMint!J15,"TokenSol"),""))</f>
        <v/>
      </c>
      <c r="Q15" s="2"/>
      <c r="R15" s="2"/>
      <c r="S15" s="11"/>
      <c r="T15" s="1" t="str">
        <f>"owner=" &amp; Tokens!BS15 &amp; "&amp;filename_for_metadata=" &amp; Tokens!BT15 &amp; "&amp;offchaindata_platform=" &amp; $B$17 &amp; "&amp;keyfile=" &amp; $B$5 &amp; "&amp;network=" &amp; LOWER($B$8) &amp; "&amp;repository=" &amp; $B$18</f>
        <v>owner=roger&amp;filename_for_metadata=LaCitadella_COR22A12&amp;offchaindata_platform=Github&amp;keyfile=Paul&amp;network=solana-devnet&amp;repository=test2</v>
      </c>
      <c r="U15" s="1" t="str">
        <f t="shared" si="1"/>
        <v>{"name":"La Citadella #12",_x000D_
"symbol":"COR22A12",_x000D_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"share":90},{"address":"roger",_x000D_
"share":0}],"files":[{"files":"https://bafkreictxn44a5fmse2kf24lisqddz777wwa5svh7cvkw67ejo4fuesuya.ipfs.nftstorage.link?qrcode.png"}]},"collection":{"name":"La Citadella",_x000D_
"family":"Calvi On The Rocks"}}</v>
      </c>
      <c r="V15" s="1" t="str">
        <f>formatRow(Tokens!C$2:I$2,Tokens!C15:I15)</f>
        <v>"name":"La Citadella #12",_x000D_
"symbol":"COR22A12",_x000D_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" s="1" t="str">
        <f>formatRow(Tokens!J$2:AV$2,Tokens!J15:AV15,2,"attributes")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5" s="1" t="str">
        <f>formatRow(Tokens!AX$2:BC$2,Tokens!AX15:BC15,2,"creators")</f>
        <v>"creators":[{"address":"paul",_x000D_
"share":10},{"address":"sophie",_x000D_
"share":90},{"address":"roger",_x000D_
"share":0}]</v>
      </c>
      <c r="Y15" s="1" t="str">
        <f>formatRow(Tokens!BD$2:BI$2,Tokens!BD15:BI15,2,"files")</f>
        <v>"files":[{"files":"https://bafkreictxn44a5fmse2kf24lisqddz777wwa5svh7cvkw67ejo4fuesuya.ipfs.nftstorage.link?qrcode.png"}]</v>
      </c>
      <c r="Z15" s="1"/>
      <c r="AA15" s="1"/>
      <c r="AB15" s="1"/>
      <c r="AC15" s="1" t="str">
        <f>formatRow(Tokens!BJ$2:BK$2,Tokens!BJ15:BK15,0,"collection")</f>
        <v>"collection":{"name":"La Citadella",_x000D_
"family":"Calvi On The Rocks"}</v>
      </c>
      <c r="AD15" s="1"/>
      <c r="AE15" s="1"/>
    </row>
    <row r="16" spans="1:31" ht="14.25" customHeight="1" x14ac:dyDescent="0.25">
      <c r="A16" s="61" t="s">
        <v>154</v>
      </c>
      <c r="B16" t="s">
        <v>56</v>
      </c>
      <c r="D16" s="1">
        <f>Tokens!B16</f>
        <v>13</v>
      </c>
      <c r="E16" s="17" t="str">
        <f>IF(Tokens!C16="","",Tokens!C16)</f>
        <v>La Citadella #13</v>
      </c>
      <c r="F16"/>
      <c r="G16"/>
      <c r="H16"/>
      <c r="I16"/>
      <c r="J16"/>
      <c r="M16"/>
      <c r="N16"/>
      <c r="O16" s="15" t="str">
        <f t="shared" si="0"/>
        <v>_</v>
      </c>
      <c r="P16" s="18" t="str">
        <f>IF(F16="stop","",IF(F16&lt;&gt;"",HYPERLINK(Settings!$B$5 &amp; "/manage/?network=" &amp; LOWER(B$8) &amp; "&amp;search=token&amp;account=" &amp; ToMint!$B$5 &amp; "&amp;view=" &amp; ToMint!J16,"TokenSol"),""))</f>
        <v/>
      </c>
      <c r="Q16" s="2"/>
      <c r="R16" s="2"/>
      <c r="S16" s="11"/>
      <c r="T16" s="1" t="str">
        <f>"owner=" &amp; Tokens!BS16 &amp; "&amp;filename_for_metadata=" &amp; Tokens!BT16 &amp; "&amp;offchaindata_platform=" &amp; $B$17 &amp; "&amp;keyfile=" &amp; $B$5 &amp; "&amp;network=" &amp; LOWER($B$8) &amp; "&amp;repository=" &amp; $B$18</f>
        <v>owner=roger&amp;filename_for_metadata=LaCitadella_COR22A13&amp;offchaindata_platform=Github&amp;keyfile=Paul&amp;network=solana-devnet&amp;repository=test2</v>
      </c>
      <c r="U16" s="1" t="str">
        <f t="shared" si="1"/>
        <v>{"name":"La Citadella #13",_x000D_
"symbol":"COR22A13",_x000D_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"share":90},{"address":"roger",_x000D_
"share":0}],"files":[{"files":"https://bafkreicxgu7mxsnsja2hjkmvkniy6tseopqrjvfncdt3qouk222evzin7u.ipfs.nftstorage.link?qrcode.png"}]},"collection":{"name":"La Citadella",_x000D_
"family":"Calvi On The Rocks"}}</v>
      </c>
      <c r="V16" s="1" t="str">
        <f>formatRow(Tokens!C$2:I$2,Tokens!C16:I16)</f>
        <v>"name":"La Citadella #13",_x000D_
"symbol":"COR22A13",_x000D_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" s="1" t="str">
        <f>formatRow(Tokens!J$2:AV$2,Tokens!J16:AV16,2,"attributes")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6" s="1" t="str">
        <f>formatRow(Tokens!AX$2:BC$2,Tokens!AX16:BC16,2,"creators")</f>
        <v>"creators":[{"address":"paul",_x000D_
"share":10},{"address":"sophie",_x000D_
"share":90},{"address":"roger",_x000D_
"share":0}]</v>
      </c>
      <c r="Y16" s="1" t="str">
        <f>formatRow(Tokens!BD$2:BI$2,Tokens!BD16:BI16,2,"files")</f>
        <v>"files":[{"files":"https://bafkreicxgu7mxsnsja2hjkmvkniy6tseopqrjvfncdt3qouk222evzin7u.ipfs.nftstorage.link?qrcode.png"}]</v>
      </c>
      <c r="Z16" s="1"/>
      <c r="AA16" s="1"/>
      <c r="AB16" s="1"/>
      <c r="AC16" s="1" t="str">
        <f>formatRow(Tokens!BJ$2:BK$2,Tokens!BJ16:BK16,0,"collection")</f>
        <v>"collection":{"name":"La Citadella",_x000D_
"family":"Calvi On The Rocks"}</v>
      </c>
      <c r="AD16" s="1"/>
      <c r="AE16" s="1"/>
    </row>
    <row r="17" spans="1:31" ht="14.25" customHeight="1" x14ac:dyDescent="0.25">
      <c r="A17" s="62" t="s">
        <v>156</v>
      </c>
      <c r="B17" t="s">
        <v>174</v>
      </c>
      <c r="D17" s="1">
        <f>Tokens!B17</f>
        <v>14</v>
      </c>
      <c r="E17" s="17" t="str">
        <f>IF(Tokens!C17="","",Tokens!C17)</f>
        <v>La Citadella #14</v>
      </c>
      <c r="F17"/>
      <c r="G17"/>
      <c r="H17"/>
      <c r="I17"/>
      <c r="J17"/>
      <c r="M17"/>
      <c r="N17"/>
      <c r="O17" s="15" t="str">
        <f t="shared" si="0"/>
        <v>_</v>
      </c>
      <c r="P17" s="18" t="str">
        <f>IF(F17="stop","",IF(F17&lt;&gt;"",HYPERLINK(Settings!$B$5 &amp; "/manage/?network=" &amp; LOWER(B$8) &amp; "&amp;search=token&amp;account=" &amp; ToMint!$B$5 &amp; "&amp;view=" &amp; ToMint!J17,"TokenSol"),""))</f>
        <v/>
      </c>
      <c r="Q17" s="2"/>
      <c r="R17" s="2"/>
      <c r="S17" s="11"/>
      <c r="T17" s="1" t="str">
        <f>"owner=" &amp; Tokens!BS17 &amp; "&amp;filename_for_metadata=" &amp; Tokens!BT17 &amp; "&amp;offchaindata_platform=" &amp; $B$17 &amp; "&amp;keyfile=" &amp; $B$5 &amp; "&amp;network=" &amp; LOWER($B$8) &amp; "&amp;repository=" &amp; $B$18</f>
        <v>owner=thomas&amp;filename_for_metadata=LaCitadella_COR22A14&amp;offchaindata_platform=Github&amp;keyfile=Paul&amp;network=solana-devnet&amp;repository=test2</v>
      </c>
      <c r="U17" s="1" t="str">
        <f t="shared" si="1"/>
        <v>{"name":"La Citadella #14",_x000D_
"symbol":"COR22A14",_x000D_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"share":90},{"address":"roger",_x000D_
"share":0}],"files":[{"files":"https://bafkreig74b3lix4pnhd7h3v6lwplmseg4724iigdqopatl5ewuw26r4lri.ipfs.nftstorage.link?file1.jpg"}]},"collection":{"name":"La Citadella",_x000D_
"family":"Calvi On The Rocks"}}</v>
      </c>
      <c r="V17" s="1" t="str">
        <f>formatRow(Tokens!C$2:I$2,Tokens!C17:I17)</f>
        <v>"name":"La Citadella #14",_x000D_
"symbol":"COR22A14",_x000D_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" s="1" t="str">
        <f>formatRow(Tokens!J$2:AV$2,Tokens!J17:AV17,2,"attributes")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7" s="1" t="str">
        <f>formatRow(Tokens!AX$2:BC$2,Tokens!AX17:BC17,2,"creators")</f>
        <v>"creators":[{"address":"paul",_x000D_
"share":10},{"address":"sophie",_x000D_
"share":90},{"address":"roger",_x000D_
"share":0}]</v>
      </c>
      <c r="Y17" s="1" t="str">
        <f>formatRow(Tokens!BD$2:BI$2,Tokens!BD17:BI17,2,"files")</f>
        <v>"files":[{"files":"https://bafkreig74b3lix4pnhd7h3v6lwplmseg4724iigdqopatl5ewuw26r4lri.ipfs.nftstorage.link?file1.jpg"}]</v>
      </c>
      <c r="Z17" s="1"/>
      <c r="AA17" s="1"/>
      <c r="AB17" s="1"/>
      <c r="AC17" s="1" t="str">
        <f>formatRow(Tokens!BJ$2:BK$2,Tokens!BJ17:BK17,0,"collection")</f>
        <v>"collection":{"name":"La Citadella",_x000D_
"family":"Calvi On The Rocks"}</v>
      </c>
      <c r="AD17" s="1"/>
      <c r="AE17" s="1"/>
    </row>
    <row r="18" spans="1:31" ht="14.25" customHeight="1" x14ac:dyDescent="0.25">
      <c r="A18" s="62" t="s">
        <v>184</v>
      </c>
      <c r="B18" t="s">
        <v>221</v>
      </c>
      <c r="D18" s="1">
        <f>Tokens!B18</f>
        <v>15</v>
      </c>
      <c r="E18" s="17" t="str">
        <f>IF(Tokens!C18="","",Tokens!C18)</f>
        <v>La Citadella #15</v>
      </c>
      <c r="F18"/>
      <c r="G18"/>
      <c r="H18"/>
      <c r="I18"/>
      <c r="J18"/>
      <c r="M18"/>
      <c r="N18"/>
      <c r="O18" s="15" t="str">
        <f t="shared" si="0"/>
        <v>_</v>
      </c>
      <c r="P18" s="18" t="str">
        <f>IF(F18="stop","",IF(F18&lt;&gt;"",HYPERLINK(Settings!$B$5 &amp; "/manage/?network=" &amp; LOWER(B$8) &amp; "&amp;search=token&amp;account=" &amp; ToMint!$B$5 &amp; "&amp;view=" &amp; ToMint!J18,"TokenSol"),""))</f>
        <v/>
      </c>
      <c r="Q18" s="2"/>
      <c r="R18" s="2"/>
      <c r="S18" s="11"/>
      <c r="T18" s="1" t="str">
        <f>"owner=" &amp; Tokens!BS18 &amp; "&amp;filename_for_metadata=" &amp; Tokens!BT18 &amp; "&amp;offchaindata_platform=" &amp; $B$17 &amp; "&amp;keyfile=" &amp; $B$5 &amp; "&amp;network=" &amp; LOWER($B$8) &amp; "&amp;repository=" &amp; $B$18</f>
        <v>owner=thomas&amp;filename_for_metadata=LaCitadella_COR22A15&amp;offchaindata_platform=Github&amp;keyfile=Paul&amp;network=solana-devnet&amp;repository=test2</v>
      </c>
      <c r="U18" s="1" t="str">
        <f t="shared" si="1"/>
        <v>{"name":"La Citadella #15",_x000D_
"symbol":"COR22A15",_x000D_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"share":90},{"address":"roger",_x000D_
"share":0}],"files":[{"files":"https://bafkreig74b3lix4pnhd7h3v6lwplmseg4724iigdqopatl5ewuw26r4lri.ipfs.nftstorage.link?file2.jpg"}]},"collection":{"name":"La Citadella",_x000D_
"family":"Calvi On The Rocks"}}</v>
      </c>
      <c r="V18" s="1" t="str">
        <f>formatRow(Tokens!C$2:I$2,Tokens!C18:I18)</f>
        <v>"name":"La Citadella #15",_x000D_
"symbol":"COR22A15",_x000D_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" s="1" t="str">
        <f>formatRow(Tokens!J$2:AV$2,Tokens!J18:AV18,2,"attributes")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8" s="1" t="str">
        <f>formatRow(Tokens!AX$2:BC$2,Tokens!AX18:BC18,2,"creators")</f>
        <v>"creators":[{"address":"paul",_x000D_
"share":10},{"address":"sophie",_x000D_
"share":90},{"address":"roger",_x000D_
"share":0}]</v>
      </c>
      <c r="Y18" s="1" t="str">
        <f>formatRow(Tokens!BD$2:BI$2,Tokens!BD18:BI18,2,"files")</f>
        <v>"files":[{"files":"https://bafkreig74b3lix4pnhd7h3v6lwplmseg4724iigdqopatl5ewuw26r4lri.ipfs.nftstorage.link?file2.jpg"}]</v>
      </c>
      <c r="Z18" s="1"/>
      <c r="AA18" s="1"/>
      <c r="AB18" s="1"/>
      <c r="AC18" s="1" t="str">
        <f>formatRow(Tokens!BJ$2:BK$2,Tokens!BJ18:BK18,0,"collection")</f>
        <v>"collection":{"name":"La Citadella",_x000D_
"family":"Calvi On The Rocks"}</v>
      </c>
      <c r="AD18" s="1"/>
      <c r="AE18" s="1"/>
    </row>
    <row r="19" spans="1:31" ht="14.25" customHeight="1" x14ac:dyDescent="0.25">
      <c r="B19" s="2" t="str">
        <f>HYPERLINK("https://github.com/nfluentdev/" &amp; B18,"Voir le Repository")</f>
        <v>Voir le Repository</v>
      </c>
      <c r="D19" s="1">
        <f>Tokens!B19</f>
        <v>16</v>
      </c>
      <c r="E19" s="17" t="str">
        <f>IF(Tokens!C19="","",Tokens!C19)</f>
        <v>La Citadella #16</v>
      </c>
      <c r="F19"/>
      <c r="G19"/>
      <c r="H19"/>
      <c r="I19"/>
      <c r="J19"/>
      <c r="M19"/>
      <c r="N19"/>
      <c r="O19" s="15" t="str">
        <f t="shared" si="0"/>
        <v>_</v>
      </c>
      <c r="P19" s="18" t="str">
        <f>IF(F19="stop","",IF(F19&lt;&gt;"",HYPERLINK(Settings!$B$5 &amp; "/manage/?network=" &amp; LOWER(B$8) &amp; "&amp;search=token&amp;account=" &amp; ToMint!$B$5 &amp; "&amp;view=" &amp; ToMint!J19,"TokenSol"),""))</f>
        <v/>
      </c>
      <c r="Q19" s="2"/>
      <c r="R19" s="2"/>
      <c r="S19" s="11"/>
      <c r="T19" s="1" t="str">
        <f>"owner=" &amp; Tokens!BS19 &amp; "&amp;filename_for_metadata=" &amp; Tokens!BT19 &amp; "&amp;offchaindata_platform=" &amp; $B$17 &amp; "&amp;keyfile=" &amp; $B$5 &amp; "&amp;network=" &amp; LOWER($B$8) &amp; "&amp;repository=" &amp; $B$18</f>
        <v>owner=thomas&amp;filename_for_metadata=LaCitadella_COR22A16&amp;offchaindata_platform=Github&amp;keyfile=Paul&amp;network=solana-devnet&amp;repository=test2</v>
      </c>
      <c r="U19" s="1" t="str">
        <f t="shared" si="1"/>
        <v>{"name":"La Citadella #16",_x000D_
"symbol":"COR22A16",_x000D_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"share":90},{"address":"roger",_x000D_
"share":0}],"files":[{"files":"https://bafkreig74b3lix4pnhd7h3v6lwplmseg4724iigdqopatl5ewuw26r4lri.ipfs.nftstorage.link?file3.jpg"}]},"collection":{"name":"La Citadella",_x000D_
"family":"Calvi On The Rocks"}}</v>
      </c>
      <c r="V19" s="1" t="str">
        <f>formatRow(Tokens!C$2:I$2,Tokens!C19:I19)</f>
        <v>"name":"La Citadella #16",_x000D_
"symbol":"COR22A16",_x000D_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" s="1" t="str">
        <f>formatRow(Tokens!J$2:AV$2,Tokens!J19:AV19,2,"attributes")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9" s="1" t="str">
        <f>formatRow(Tokens!AX$2:BC$2,Tokens!AX19:BC19,2,"creators")</f>
        <v>"creators":[{"address":"paul",_x000D_
"share":10},{"address":"sophie",_x000D_
"share":90},{"address":"roger",_x000D_
"share":0}]</v>
      </c>
      <c r="Y19" s="1" t="str">
        <f>formatRow(Tokens!BD$2:BI$2,Tokens!BD19:BI19,2,"files")</f>
        <v>"files":[{"files":"https://bafkreig74b3lix4pnhd7h3v6lwplmseg4724iigdqopatl5ewuw26r4lri.ipfs.nftstorage.link?file3.jpg"}]</v>
      </c>
      <c r="Z19" s="1"/>
      <c r="AA19" s="1"/>
      <c r="AB19" s="1"/>
      <c r="AC19" s="1" t="str">
        <f>formatRow(Tokens!BJ$2:BK$2,Tokens!BJ19:BK19,0,"collection")</f>
        <v>"collection":{"name":"La Citadella",_x000D_
"family":"Calvi On The Rocks"}</v>
      </c>
      <c r="AD19" s="1"/>
      <c r="AE19" s="1"/>
    </row>
    <row r="20" spans="1:31" ht="14.25" customHeight="1" x14ac:dyDescent="0.25">
      <c r="D20" s="1">
        <f>Tokens!B20</f>
        <v>17</v>
      </c>
      <c r="E20" s="17" t="str">
        <f>IF(Tokens!C20="","",Tokens!C20)</f>
        <v>La Citadella #17</v>
      </c>
      <c r="F20"/>
      <c r="G20"/>
      <c r="H20"/>
      <c r="I20"/>
      <c r="J20"/>
      <c r="M20"/>
      <c r="N20"/>
      <c r="O20" s="15" t="str">
        <f t="shared" si="0"/>
        <v>_</v>
      </c>
      <c r="P20" s="18" t="str">
        <f>IF(F20="stop","",IF(F20&lt;&gt;"",HYPERLINK(Settings!$B$5 &amp; "/manage/?network=" &amp; LOWER(B$8) &amp; "&amp;search=token&amp;account=" &amp; ToMint!$B$5 &amp; "&amp;view=" &amp; ToMint!J20,"TokenSol"),""))</f>
        <v/>
      </c>
      <c r="Q20" s="2"/>
      <c r="R20" s="2"/>
      <c r="S20" s="11"/>
      <c r="T20" s="1" t="str">
        <f>"owner=" &amp; Tokens!BS20 &amp; "&amp;filename_for_metadata=" &amp; Tokens!BT20 &amp; "&amp;offchaindata_platform=" &amp; $B$17 &amp; "&amp;keyfile=" &amp; $B$5 &amp; "&amp;network=" &amp; LOWER($B$8) &amp; "&amp;repository=" &amp; $B$18</f>
        <v>owner=thomas&amp;filename_for_metadata=LaCitadella_COR22A17&amp;offchaindata_platform=Github&amp;keyfile=Paul&amp;network=solana-devnet&amp;repository=test2</v>
      </c>
      <c r="U20" s="1" t="str">
        <f t="shared" si="1"/>
        <v>{"name":"La Citadella #17",_x000D_
"symbol":"COR22A17",_x000D_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"share":90},{"address":"roger",_x000D_
"share":0}],"files":[{"files":"https://bafkreictxn44a5fmse2kf24lisqddz777wwa5svh7cvkw67ejo4fuesuya.ipfs.nftstorage.link?qrcode.png"}]},"collection":{"name":"La Citadella",_x000D_
"family":"Calvi On The Rocks"}}</v>
      </c>
      <c r="V20" s="1" t="str">
        <f>formatRow(Tokens!C$2:I$2,Tokens!C20:I20)</f>
        <v>"name":"La Citadella #17",_x000D_
"symbol":"COR22A17",_x000D_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" s="1" t="str">
        <f>formatRow(Tokens!J$2:AV$2,Tokens!J20:AV20,2,"attributes")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0" s="1" t="str">
        <f>formatRow(Tokens!AX$2:BC$2,Tokens!AX20:BC20,2,"creators")</f>
        <v>"creators":[{"address":"paul",_x000D_
"share":10},{"address":"sophie",_x000D_
"share":90},{"address":"roger",_x000D_
"share":0}]</v>
      </c>
      <c r="Y20" s="1" t="str">
        <f>formatRow(Tokens!BD$2:BI$2,Tokens!BD20:BI20,2,"files")</f>
        <v>"files":[{"files":"https://bafkreictxn44a5fmse2kf24lisqddz777wwa5svh7cvkw67ejo4fuesuya.ipfs.nftstorage.link?qrcode.png"}]</v>
      </c>
      <c r="Z20" s="1"/>
      <c r="AA20" s="1"/>
      <c r="AB20" s="1"/>
      <c r="AC20" s="1" t="str">
        <f>formatRow(Tokens!BJ$2:BK$2,Tokens!BJ20:BK20,0,"collection")</f>
        <v>"collection":{"name":"La Citadella",_x000D_
"family":"Calvi On The Rocks"}</v>
      </c>
      <c r="AD20" s="1"/>
      <c r="AE20" s="1"/>
    </row>
    <row r="21" spans="1:31" ht="14.25" customHeight="1" x14ac:dyDescent="0.25">
      <c r="D21" s="1">
        <f>Tokens!B21</f>
        <v>18</v>
      </c>
      <c r="E21" s="17" t="str">
        <f>IF(Tokens!C21="","",Tokens!C21)</f>
        <v>La Citadella #18</v>
      </c>
      <c r="F21"/>
      <c r="G21"/>
      <c r="H21"/>
      <c r="I21"/>
      <c r="J21"/>
      <c r="M21"/>
      <c r="N21"/>
      <c r="O21" s="15" t="str">
        <f t="shared" si="0"/>
        <v>_</v>
      </c>
      <c r="P21" s="18" t="str">
        <f>IF(F21="stop","",IF(F21&lt;&gt;"",HYPERLINK(Settings!$B$5 &amp; "/manage/?network=" &amp; LOWER(B$8) &amp; "&amp;search=token&amp;account=" &amp; ToMint!$B$5 &amp; "&amp;view=" &amp; ToMint!J21,"TokenSol"),""))</f>
        <v/>
      </c>
      <c r="Q21" s="2"/>
      <c r="R21" s="2"/>
      <c r="S21" s="11"/>
      <c r="T21" s="1" t="str">
        <f>"owner=" &amp; Tokens!BS21 &amp; "&amp;filename_for_metadata=" &amp; Tokens!BT21 &amp; "&amp;offchaindata_platform=" &amp; $B$17 &amp; "&amp;keyfile=" &amp; $B$5 &amp; "&amp;network=" &amp; LOWER($B$8) &amp; "&amp;repository=" &amp; $B$18</f>
        <v>owner=thomas&amp;filename_for_metadata=LaCitadella_COR22A18&amp;offchaindata_platform=Github&amp;keyfile=Paul&amp;network=solana-devnet&amp;repository=test2</v>
      </c>
      <c r="U21" s="1" t="str">
        <f t="shared" si="1"/>
        <v>{"name":"La Citadella #18",_x000D_
"symbol":"COR22A18",_x000D_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"share":90},{"address":"roger",_x000D_
"share":0}],"files":[{"files":"https://bafkreicxgu7mxsnsja2hjkmvkniy6tseopqrjvfncdt3qouk222evzin7u.ipfs.nftstorage.link?qrcode.png"}]},"collection":{"name":"La Citadella",_x000D_
"family":"Calvi On The Rocks"}}</v>
      </c>
      <c r="V21" s="1" t="str">
        <f>formatRow(Tokens!C$2:I$2,Tokens!C21:I21)</f>
        <v>"name":"La Citadella #18",_x000D_
"symbol":"COR22A18",_x000D_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" s="1" t="str">
        <f>formatRow(Tokens!J$2:AV$2,Tokens!J21:AV21,2,"attributes")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1" s="1" t="str">
        <f>formatRow(Tokens!AX$2:BC$2,Tokens!AX21:BC21,2,"creators")</f>
        <v>"creators":[{"address":"paul",_x000D_
"share":10},{"address":"sophie",_x000D_
"share":90},{"address":"roger",_x000D_
"share":0}]</v>
      </c>
      <c r="Y21" s="1" t="str">
        <f>formatRow(Tokens!BD$2:BI$2,Tokens!BD21:BI21,2,"files")</f>
        <v>"files":[{"files":"https://bafkreicxgu7mxsnsja2hjkmvkniy6tseopqrjvfncdt3qouk222evzin7u.ipfs.nftstorage.link?qrcode.png"}]</v>
      </c>
      <c r="Z21" s="1"/>
      <c r="AA21" s="1"/>
      <c r="AB21" s="1"/>
      <c r="AC21" s="1" t="str">
        <f>formatRow(Tokens!BJ$2:BK$2,Tokens!BJ21:BK21,0,"collection")</f>
        <v>"collection":{"name":"La Citadella",_x000D_
"family":"Calvi On The Rocks"}</v>
      </c>
      <c r="AD21" s="1"/>
      <c r="AE21" s="1"/>
    </row>
    <row r="22" spans="1:31" ht="14.25" customHeight="1" x14ac:dyDescent="0.25">
      <c r="D22" s="1">
        <f>Tokens!B22</f>
        <v>19</v>
      </c>
      <c r="E22" s="17" t="str">
        <f>IF(Tokens!C22="","",Tokens!C22)</f>
        <v>La Citadella #19</v>
      </c>
      <c r="F22"/>
      <c r="G22"/>
      <c r="H22"/>
      <c r="I22"/>
      <c r="J22"/>
      <c r="M22"/>
      <c r="N22"/>
      <c r="O22" s="15" t="str">
        <f t="shared" si="0"/>
        <v>_</v>
      </c>
      <c r="P22" s="18" t="str">
        <f>IF(F22="stop","",IF(F22&lt;&gt;"",HYPERLINK(Settings!$B$5 &amp; "/manage/?network=" &amp; LOWER(B$8) &amp; "&amp;search=token&amp;account=" &amp; ToMint!$B$5 &amp; "&amp;view=" &amp; ToMint!J22,"TokenSol"),""))</f>
        <v/>
      </c>
      <c r="Q22" s="2"/>
      <c r="R22" s="2"/>
      <c r="S22" s="11"/>
      <c r="T22" s="1" t="str">
        <f>"owner=" &amp; Tokens!BS22 &amp; "&amp;filename_for_metadata=" &amp; Tokens!BT22 &amp; "&amp;offchaindata_platform=" &amp; $B$17 &amp; "&amp;keyfile=" &amp; $B$5 &amp; "&amp;network=" &amp; LOWER($B$8) &amp; "&amp;repository=" &amp; $B$18</f>
        <v>owner=thomas&amp;filename_for_metadata=LaCitadella_COR22A19&amp;offchaindata_platform=Github&amp;keyfile=Paul&amp;network=solana-devnet&amp;repository=test2</v>
      </c>
      <c r="U22" s="1" t="str">
        <f t="shared" si="1"/>
        <v>{"name":"La Citadella #19",_x000D_
"symbol":"COR22A19",_x000D_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"share":90},{"address":"roger",_x000D_
"share":0}],"files":[{"files":"https://bafkreig74b3lix4pnhd7h3v6lwplmseg4724iigdqopatl5ewuw26r4lri.ipfs.nftstorage.link?file1.jpg"}]},"collection":{"name":"La Citadella",_x000D_
"family":"Calvi On The Rocks"}}</v>
      </c>
      <c r="V22" s="1" t="str">
        <f>formatRow(Tokens!C$2:I$2,Tokens!C22:I22)</f>
        <v>"name":"La Citadella #19",_x000D_
"symbol":"COR22A19",_x000D_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" s="1" t="str">
        <f>formatRow(Tokens!J$2:AV$2,Tokens!J22:AV22,2,"attributes")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2" s="1" t="str">
        <f>formatRow(Tokens!AX$2:BC$2,Tokens!AX22:BC22,2,"creators")</f>
        <v>"creators":[{"address":"paul",_x000D_
"share":10},{"address":"sophie",_x000D_
"share":90},{"address":"roger",_x000D_
"share":0}]</v>
      </c>
      <c r="Y22" s="1" t="str">
        <f>formatRow(Tokens!BD$2:BI$2,Tokens!BD22:BI22,2,"files")</f>
        <v>"files":[{"files":"https://bafkreig74b3lix4pnhd7h3v6lwplmseg4724iigdqopatl5ewuw26r4lri.ipfs.nftstorage.link?file1.jpg"}]</v>
      </c>
      <c r="Z22" s="1"/>
      <c r="AA22" s="1"/>
      <c r="AB22" s="1"/>
      <c r="AC22" s="1" t="str">
        <f>formatRow(Tokens!BJ$2:BK$2,Tokens!BJ22:BK22,0,"collection")</f>
        <v>"collection":{"name":"La Citadella",_x000D_
"family":"Calvi On The Rocks"}</v>
      </c>
      <c r="AD22" s="1"/>
      <c r="AE22" s="1"/>
    </row>
    <row r="23" spans="1:31" ht="14.25" customHeight="1" x14ac:dyDescent="0.25">
      <c r="D23" s="1">
        <f>Tokens!B23</f>
        <v>20</v>
      </c>
      <c r="E23" s="17" t="str">
        <f>IF(Tokens!C23="","",Tokens!C23)</f>
        <v>La Citadella #20</v>
      </c>
      <c r="F23"/>
      <c r="G23"/>
      <c r="H23"/>
      <c r="I23"/>
      <c r="J23"/>
      <c r="M23"/>
      <c r="N23"/>
      <c r="O23" s="15" t="str">
        <f t="shared" si="0"/>
        <v>_</v>
      </c>
      <c r="P23" s="18" t="str">
        <f>IF(F23="stop","",IF(F23&lt;&gt;"",HYPERLINK(Settings!$B$5 &amp; "/manage/?network=" &amp; LOWER(B$8) &amp; "&amp;search=token&amp;account=" &amp; ToMint!$B$5 &amp; "&amp;view=" &amp; ToMint!J23,"TokenSol"),""))</f>
        <v/>
      </c>
      <c r="Q23" s="2"/>
      <c r="R23" s="2"/>
      <c r="S23" s="11"/>
      <c r="T23" s="1" t="str">
        <f>"owner=" &amp; Tokens!BS23 &amp; "&amp;filename_for_metadata=" &amp; Tokens!BT23 &amp; "&amp;offchaindata_platform=" &amp; $B$17 &amp; "&amp;keyfile=" &amp; $B$5 &amp; "&amp;network=" &amp; LOWER($B$8) &amp; "&amp;repository=" &amp; $B$18</f>
        <v>owner=thomas&amp;filename_for_metadata=LaCitadella_COR22A20&amp;offchaindata_platform=Github&amp;keyfile=Paul&amp;network=solana-devnet&amp;repository=test2</v>
      </c>
      <c r="U23" s="1" t="str">
        <f t="shared" si="1"/>
        <v>{"name":"La Citadella #20",_x000D_
"symbol":"COR22A20",_x000D_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"share":90},{"address":"roger",_x000D_
"share":0}],"files":[{"files":"https://bafkreig74b3lix4pnhd7h3v6lwplmseg4724iigdqopatl5ewuw26r4lri.ipfs.nftstorage.link?file2.jpg"}]},"collection":{"name":"La Citadella",_x000D_
"family":"Calvi On The Rocks"}}</v>
      </c>
      <c r="V23" s="1" t="str">
        <f>formatRow(Tokens!C$2:I$2,Tokens!C23:I23)</f>
        <v>"name":"La Citadella #20",_x000D_
"symbol":"COR22A20",_x000D_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" s="1" t="str">
        <f>formatRow(Tokens!J$2:AV$2,Tokens!J23:AV23,2,"attributes")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3" s="1" t="str">
        <f>formatRow(Tokens!AX$2:BC$2,Tokens!AX23:BC23,2,"creators")</f>
        <v>"creators":[{"address":"paul",_x000D_
"share":10},{"address":"sophie",_x000D_
"share":90},{"address":"roger",_x000D_
"share":0}]</v>
      </c>
      <c r="Y23" s="1" t="str">
        <f>formatRow(Tokens!BD$2:BI$2,Tokens!BD23:BI23,2,"files")</f>
        <v>"files":[{"files":"https://bafkreig74b3lix4pnhd7h3v6lwplmseg4724iigdqopatl5ewuw26r4lri.ipfs.nftstorage.link?file2.jpg"}]</v>
      </c>
      <c r="Z23" s="1"/>
      <c r="AA23" s="1"/>
      <c r="AB23" s="1"/>
      <c r="AC23" s="1" t="str">
        <f>formatRow(Tokens!BJ$2:BK$2,Tokens!BJ23:BK23,0,"collection")</f>
        <v>"collection":{"name":"La Citadella",_x000D_
"family":"Calvi On The Rocks"}</v>
      </c>
      <c r="AD23" s="1"/>
      <c r="AE23" s="1"/>
    </row>
    <row r="24" spans="1:31" ht="14.25" customHeight="1" x14ac:dyDescent="0.25">
      <c r="D24" s="1">
        <f>Tokens!B24</f>
        <v>21</v>
      </c>
      <c r="E24" s="17" t="str">
        <f>IF(Tokens!C24="","",Tokens!C24)</f>
        <v>La Citadella #21</v>
      </c>
      <c r="F24"/>
      <c r="G24"/>
      <c r="H24"/>
      <c r="I24"/>
      <c r="J24"/>
      <c r="M24"/>
      <c r="N24"/>
      <c r="O24" s="15" t="str">
        <f t="shared" si="0"/>
        <v>_</v>
      </c>
      <c r="P24" s="18" t="str">
        <f>IF(F24="stop","",IF(F24&lt;&gt;"",HYPERLINK(Settings!$B$5 &amp; "/manage/?network=" &amp; LOWER(B$8) &amp; "&amp;search=token&amp;account=" &amp; ToMint!$B$5 &amp; "&amp;view=" &amp; ToMint!J24,"TokenSol"),""))</f>
        <v/>
      </c>
      <c r="Q24" s="2"/>
      <c r="R24" s="2"/>
      <c r="S24" s="11"/>
      <c r="T24" s="1" t="str">
        <f>"owner=" &amp; Tokens!BS24 &amp; "&amp;filename_for_metadata=" &amp; Tokens!BT24 &amp; "&amp;offchaindata_platform=" &amp; $B$17 &amp; "&amp;keyfile=" &amp; $B$5 &amp; "&amp;network=" &amp; LOWER($B$8) &amp; "&amp;repository=" &amp; $B$18</f>
        <v>owner=thomas&amp;filename_for_metadata=LaCitadella_COR22A21&amp;offchaindata_platform=Github&amp;keyfile=Paul&amp;network=solana-devnet&amp;repository=test2</v>
      </c>
      <c r="U24" s="1" t="str">
        <f t="shared" si="1"/>
        <v>{"name":"La Citadella #21",_x000D_
"symbol":"COR22A21",_x000D_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24" s="1" t="str">
        <f>formatRow(Tokens!C$2:I$2,Tokens!C24:I24)</f>
        <v>"name":"La Citadella #21",_x000D_
"symbol":"COR22A21",_x000D_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" s="1" t="str">
        <f>formatRow(Tokens!J$2:AV$2,Tokens!J24:AV24,2,"attributes")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4" s="1" t="str">
        <f>formatRow(Tokens!AX$2:BC$2,Tokens!AX24:BC24,2,"creators")</f>
        <v>"creators":[{"address":"paul",_x000D_
"share":10},{"address":"sophie",_x000D_
"share":90}]</v>
      </c>
      <c r="Y24" s="1" t="str">
        <f>formatRow(Tokens!BD$2:BI$2,Tokens!BD24:BI24,2,"files")</f>
        <v>"files":[]</v>
      </c>
      <c r="Z24" s="1"/>
      <c r="AA24" s="1"/>
      <c r="AB24" s="1"/>
      <c r="AC24" s="1" t="str">
        <f>formatRow(Tokens!BJ$2:BK$2,Tokens!BJ24:BK24,0,"collection")</f>
        <v>"collection":{"name":"La Citadella",_x000D_
"family":"Calvi On The Rocks"}</v>
      </c>
      <c r="AD24" s="1"/>
      <c r="AE24" s="1"/>
    </row>
    <row r="25" spans="1:31" ht="14.25" customHeight="1" x14ac:dyDescent="0.25">
      <c r="D25" s="1">
        <f>Tokens!B25</f>
        <v>22</v>
      </c>
      <c r="E25" s="17" t="str">
        <f>IF(Tokens!C25="","",Tokens!C25)</f>
        <v>La Citadella #22</v>
      </c>
      <c r="F25"/>
      <c r="G25"/>
      <c r="H25"/>
      <c r="I25"/>
      <c r="J25"/>
      <c r="M25"/>
      <c r="N25"/>
      <c r="O25" s="15" t="str">
        <f t="shared" si="0"/>
        <v>_</v>
      </c>
      <c r="P25" s="18" t="str">
        <f>IF(F25="stop","",IF(F25&lt;&gt;"",HYPERLINK(Settings!$B$5 &amp; "/manage/?network=" &amp; LOWER(B$8) &amp; "&amp;search=token&amp;account=" &amp; ToMint!$B$5 &amp; "&amp;view=" &amp; ToMint!J25,"TokenSol"),""))</f>
        <v/>
      </c>
      <c r="Q25" s="2"/>
      <c r="R25" s="2"/>
      <c r="S25" s="11"/>
      <c r="T25" s="1" t="str">
        <f>"owner=" &amp; Tokens!BS25 &amp; "&amp;filename_for_metadata=" &amp; Tokens!BT25 &amp; "&amp;offchaindata_platform=" &amp; $B$17 &amp; "&amp;keyfile=" &amp; $B$5 &amp; "&amp;network=" &amp; LOWER($B$8) &amp; "&amp;repository=" &amp; $B$18</f>
        <v>owner=thomas&amp;filename_for_metadata=LaCitadella_COR22A22&amp;offchaindata_platform=Github&amp;keyfile=Paul&amp;network=solana-devnet&amp;repository=test2</v>
      </c>
      <c r="U25" s="1" t="str">
        <f t="shared" si="1"/>
        <v>{"name":"La Citadella #22",_x000D_
"symbol":"COR22A22",_x000D_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25" s="1" t="str">
        <f>formatRow(Tokens!C$2:I$2,Tokens!C25:I25)</f>
        <v>"name":"La Citadella #22",_x000D_
"symbol":"COR22A22",_x000D_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" s="1" t="str">
        <f>formatRow(Tokens!J$2:AV$2,Tokens!J25:AV25,2,"attributes")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5" s="1" t="str">
        <f>formatRow(Tokens!AX$2:BC$2,Tokens!AX25:BC25,2,"creators")</f>
        <v>"creators":[{"address":"paul",_x000D_
"share":10},{"address":"sophie",_x000D_
"share":90}]</v>
      </c>
      <c r="Y25" s="1" t="str">
        <f>formatRow(Tokens!BD$2:BI$2,Tokens!BD25:BI25,2,"files")</f>
        <v>"files":[]</v>
      </c>
      <c r="Z25" s="1"/>
      <c r="AA25" s="1"/>
      <c r="AB25" s="1"/>
      <c r="AC25" s="1" t="str">
        <f>formatRow(Tokens!BJ$2:BK$2,Tokens!BJ25:BK25,0,"collection")</f>
        <v>"collection":{"name":"La Citadella",_x000D_
"family":"Calvi On The Rocks"}</v>
      </c>
      <c r="AD25" s="1"/>
      <c r="AE25" s="1"/>
    </row>
    <row r="26" spans="1:31" ht="14.25" customHeight="1" x14ac:dyDescent="0.25">
      <c r="D26" s="1">
        <f>Tokens!B26</f>
        <v>23</v>
      </c>
      <c r="E26" s="17" t="str">
        <f>IF(Tokens!C26="","",Tokens!C26)</f>
        <v>La Citadella #23</v>
      </c>
      <c r="F26"/>
      <c r="G26"/>
      <c r="H26"/>
      <c r="I26"/>
      <c r="J26"/>
      <c r="M26"/>
      <c r="N26"/>
      <c r="O26" s="15" t="str">
        <f t="shared" si="0"/>
        <v>_</v>
      </c>
      <c r="P26" s="18" t="str">
        <f>IF(F26="stop","",IF(F26&lt;&gt;"",HYPERLINK(Settings!$B$5 &amp; "/manage/?network=" &amp; LOWER(B$8) &amp; "&amp;search=token&amp;account=" &amp; ToMint!$B$5 &amp; "&amp;view=" &amp; ToMint!J26,"TokenSol"),""))</f>
        <v/>
      </c>
      <c r="Q26" s="2"/>
      <c r="R26" s="2"/>
      <c r="S26" s="11"/>
      <c r="T26" s="1" t="str">
        <f>"owner=" &amp; Tokens!BS26 &amp; "&amp;filename_for_metadata=" &amp; Tokens!BT26 &amp; "&amp;offchaindata_platform=" &amp; $B$17 &amp; "&amp;keyfile=" &amp; $B$5 &amp; "&amp;network=" &amp; LOWER($B$8) &amp; "&amp;repository=" &amp; $B$18</f>
        <v>owner=thomas&amp;filename_for_metadata=LaCitadella_COR22A23&amp;offchaindata_platform=Github&amp;keyfile=Paul&amp;network=solana-devnet&amp;repository=test2</v>
      </c>
      <c r="U26" s="1" t="str">
        <f t="shared" si="1"/>
        <v>{"name":"La Citadella #23",_x000D_
"symbol":"COR22A23",_x000D_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26" s="1" t="str">
        <f>formatRow(Tokens!C$2:I$2,Tokens!C26:I26)</f>
        <v>"name":"La Citadella #23",_x000D_
"symbol":"COR22A23",_x000D_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" s="1" t="str">
        <f>formatRow(Tokens!J$2:AV$2,Tokens!J26:AV26,2,"attributes")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6" s="1" t="str">
        <f>formatRow(Tokens!AX$2:BC$2,Tokens!AX26:BC26,2,"creators")</f>
        <v>"creators":[{"address":"paul",_x000D_
"share":10},{"address":"sophie",_x000D_
"share":90}]</v>
      </c>
      <c r="Y26" s="1" t="str">
        <f>formatRow(Tokens!BD$2:BI$2,Tokens!BD26:BI26,2,"files")</f>
        <v>"files":[]</v>
      </c>
      <c r="Z26" s="1"/>
      <c r="AA26" s="1"/>
      <c r="AB26" s="1"/>
      <c r="AC26" s="1" t="str">
        <f>formatRow(Tokens!BJ$2:BK$2,Tokens!BJ26:BK26,0,"collection")</f>
        <v>"collection":{"name":"La Citadella",_x000D_
"family":"Calvi On The Rocks"}</v>
      </c>
      <c r="AD26" s="1"/>
      <c r="AE26" s="1"/>
    </row>
    <row r="27" spans="1:31" ht="14.25" customHeight="1" x14ac:dyDescent="0.25">
      <c r="D27" s="1">
        <f>Tokens!B27</f>
        <v>24</v>
      </c>
      <c r="E27" s="17" t="str">
        <f>IF(Tokens!C27="","",Tokens!C27)</f>
        <v>La Citadella #24</v>
      </c>
      <c r="F27"/>
      <c r="G27"/>
      <c r="H27"/>
      <c r="I27"/>
      <c r="J27"/>
      <c r="M27"/>
      <c r="N27"/>
      <c r="O27" s="15" t="str">
        <f t="shared" si="0"/>
        <v>_</v>
      </c>
      <c r="P27" s="18" t="str">
        <f>IF(F27="stop","",IF(F27&lt;&gt;"",HYPERLINK(Settings!$B$5 &amp; "/manage/?network=" &amp; LOWER(B$8) &amp; "&amp;search=token&amp;account=" &amp; ToMint!$B$5 &amp; "&amp;view=" &amp; ToMint!J27,"TokenSol"),""))</f>
        <v/>
      </c>
      <c r="Q27" s="2"/>
      <c r="R27" s="2"/>
      <c r="S27" s="11"/>
      <c r="T27" s="1" t="str">
        <f>"owner=" &amp; Tokens!BS27 &amp; "&amp;filename_for_metadata=" &amp; Tokens!BT27 &amp; "&amp;offchaindata_platform=" &amp; $B$17 &amp; "&amp;keyfile=" &amp; $B$5 &amp; "&amp;network=" &amp; LOWER($B$8) &amp; "&amp;repository=" &amp; $B$18</f>
        <v>owner=thomas&amp;filename_for_metadata=LaCitadella_COR22A24&amp;offchaindata_platform=Github&amp;keyfile=Paul&amp;network=solana-devnet&amp;repository=test2</v>
      </c>
      <c r="U27" s="1" t="str">
        <f t="shared" si="1"/>
        <v>{"name":"La Citadella #24",_x000D_
"symbol":"COR22A24",_x000D_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27" s="1" t="str">
        <f>formatRow(Tokens!C$2:I$2,Tokens!C27:I27)</f>
        <v>"name":"La Citadella #24",_x000D_
"symbol":"COR22A24",_x000D_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" s="1" t="str">
        <f>formatRow(Tokens!J$2:AV$2,Tokens!J27:AV27,2,"attributes")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7" s="1" t="str">
        <f>formatRow(Tokens!AX$2:BC$2,Tokens!AX27:BC27,2,"creators")</f>
        <v>"creators":[{"address":"paul",_x000D_
"share":10},{"address":"sophie",_x000D_
"share":90}]</v>
      </c>
      <c r="Y27" s="1" t="str">
        <f>formatRow(Tokens!BD$2:BI$2,Tokens!BD27:BI27,2,"files")</f>
        <v>"files":[]</v>
      </c>
      <c r="Z27" s="1"/>
      <c r="AA27" s="1"/>
      <c r="AB27" s="1"/>
      <c r="AC27" s="1" t="str">
        <f>formatRow(Tokens!BJ$2:BK$2,Tokens!BJ27:BK27,0,"collection")</f>
        <v>"collection":{"name":"La Citadella",_x000D_
"family":"Calvi On The Rocks"}</v>
      </c>
      <c r="AD27" s="1"/>
      <c r="AE27" s="1"/>
    </row>
    <row r="28" spans="1:31" ht="14.25" customHeight="1" x14ac:dyDescent="0.25">
      <c r="D28" s="1">
        <f>Tokens!B28</f>
        <v>25</v>
      </c>
      <c r="E28" s="17" t="str">
        <f>IF(Tokens!C28="","",Tokens!C28)</f>
        <v>La Citadella #25</v>
      </c>
      <c r="F28"/>
      <c r="G28"/>
      <c r="H28"/>
      <c r="I28"/>
      <c r="J28"/>
      <c r="M28"/>
      <c r="N28"/>
      <c r="O28" s="15" t="str">
        <f t="shared" si="0"/>
        <v>_</v>
      </c>
      <c r="P28" s="18" t="str">
        <f>IF(F28="stop","",IF(F28&lt;&gt;"",HYPERLINK(Settings!$B$5 &amp; "/manage/?network=" &amp; LOWER(B$8) &amp; "&amp;search=token&amp;account=" &amp; ToMint!$B$5 &amp; "&amp;view=" &amp; ToMint!J28,"TokenSol"),""))</f>
        <v/>
      </c>
      <c r="Q28" s="2"/>
      <c r="R28" s="2"/>
      <c r="S28" s="11"/>
      <c r="T28" s="1" t="str">
        <f>"owner=" &amp; Tokens!BS28 &amp; "&amp;filename_for_metadata=" &amp; Tokens!BT28 &amp; "&amp;offchaindata_platform=" &amp; $B$17 &amp; "&amp;keyfile=" &amp; $B$5 &amp; "&amp;network=" &amp; LOWER($B$8) &amp; "&amp;repository=" &amp; $B$18</f>
        <v>owner=thomas&amp;filename_for_metadata=LaCitadella_COR22A25&amp;offchaindata_platform=Github&amp;keyfile=Paul&amp;network=solana-devnet&amp;repository=test2</v>
      </c>
      <c r="U28" s="1" t="str">
        <f t="shared" si="1"/>
        <v>{"name":"La Citadella #25",_x000D_
"symbol":"COR22A25",_x000D_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28" s="1" t="str">
        <f>formatRow(Tokens!C$2:I$2,Tokens!C28:I28)</f>
        <v>"name":"La Citadella #25",_x000D_
"symbol":"COR22A25",_x000D_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" s="1" t="str">
        <f>formatRow(Tokens!J$2:AV$2,Tokens!J28:AV28,2,"attributes")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8" s="1" t="str">
        <f>formatRow(Tokens!AX$2:BC$2,Tokens!AX28:BC28,2,"creators")</f>
        <v>"creators":[{"address":"paul",_x000D_
"share":10},{"address":"sophie",_x000D_
"share":90}]</v>
      </c>
      <c r="Y28" s="1" t="str">
        <f>formatRow(Tokens!BD$2:BI$2,Tokens!BD28:BI28,2,"files")</f>
        <v>"files":[]</v>
      </c>
      <c r="Z28" s="1"/>
      <c r="AA28" s="1"/>
      <c r="AB28" s="1"/>
      <c r="AC28" s="1" t="str">
        <f>formatRow(Tokens!BJ$2:BK$2,Tokens!BJ28:BK28,0,"collection")</f>
        <v>"collection":{"name":"La Citadella",_x000D_
"family":"Calvi On The Rocks"}</v>
      </c>
      <c r="AD28" s="1"/>
      <c r="AE28" s="1"/>
    </row>
    <row r="29" spans="1:31" ht="14.25" customHeight="1" x14ac:dyDescent="0.25">
      <c r="D29" s="1">
        <f>Tokens!B29</f>
        <v>26</v>
      </c>
      <c r="E29" s="17" t="str">
        <f>IF(Tokens!C29="","",Tokens!C29)</f>
        <v>La Citadella #26</v>
      </c>
      <c r="F29"/>
      <c r="G29"/>
      <c r="H29"/>
      <c r="I29"/>
      <c r="J29"/>
      <c r="M29"/>
      <c r="N29"/>
      <c r="O29" s="15" t="str">
        <f t="shared" si="0"/>
        <v>_</v>
      </c>
      <c r="P29" s="18" t="str">
        <f>IF(F29="stop","",IF(F29&lt;&gt;"",HYPERLINK(Settings!$B$5 &amp; "/manage/?network=" &amp; LOWER(B$8) &amp; "&amp;search=token&amp;account=" &amp; ToMint!$B$5 &amp; "&amp;view=" &amp; ToMint!J29,"TokenSol"),""))</f>
        <v/>
      </c>
      <c r="Q29" s="2"/>
      <c r="R29" s="2"/>
      <c r="S29" s="11"/>
      <c r="T29" s="1" t="str">
        <f>"owner=" &amp; Tokens!BS29 &amp; "&amp;filename_for_metadata=" &amp; Tokens!BT29 &amp; "&amp;offchaindata_platform=" &amp; $B$17 &amp; "&amp;keyfile=" &amp; $B$5 &amp; "&amp;network=" &amp; LOWER($B$8) &amp; "&amp;repository=" &amp; $B$18</f>
        <v>owner=thomas&amp;filename_for_metadata=LaCitadella_COR22A26&amp;offchaindata_platform=Github&amp;keyfile=Paul&amp;network=solana-devnet&amp;repository=test2</v>
      </c>
      <c r="U29" s="1" t="str">
        <f t="shared" si="1"/>
        <v>{"name":"La Citadella #26",_x000D_
"symbol":"COR22A26",_x000D_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29" s="1" t="str">
        <f>formatRow(Tokens!C$2:I$2,Tokens!C29:I29)</f>
        <v>"name":"La Citadella #26",_x000D_
"symbol":"COR22A26",_x000D_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" s="1" t="str">
        <f>formatRow(Tokens!J$2:AV$2,Tokens!J29:AV29,2,"attributes")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9" s="1" t="str">
        <f>formatRow(Tokens!AX$2:BC$2,Tokens!AX29:BC29,2,"creators")</f>
        <v>"creators":[{"address":"paul",_x000D_
"share":10},{"address":"sophie",_x000D_
"share":90}]</v>
      </c>
      <c r="Y29" s="1" t="str">
        <f>formatRow(Tokens!BD$2:BI$2,Tokens!BD29:BI29,2,"files")</f>
        <v>"files":[]</v>
      </c>
      <c r="Z29" s="1"/>
      <c r="AA29" s="1"/>
      <c r="AB29" s="1"/>
      <c r="AC29" s="1" t="str">
        <f>formatRow(Tokens!BJ$2:BK$2,Tokens!BJ29:BK29,0,"collection")</f>
        <v>"collection":{"name":"La Citadella",_x000D_
"family":"Calvi On The Rocks"}</v>
      </c>
      <c r="AD29" s="1"/>
      <c r="AE29" s="1"/>
    </row>
    <row r="30" spans="1:31" ht="14.25" customHeight="1" x14ac:dyDescent="0.25">
      <c r="D30" s="1">
        <f>Tokens!B30</f>
        <v>27</v>
      </c>
      <c r="E30" s="17" t="str">
        <f>IF(Tokens!C30="","",Tokens!C30)</f>
        <v>La Citadella #27</v>
      </c>
      <c r="F30"/>
      <c r="G30"/>
      <c r="H30"/>
      <c r="I30"/>
      <c r="J30"/>
      <c r="M30"/>
      <c r="N30"/>
      <c r="O30" s="15" t="str">
        <f t="shared" si="0"/>
        <v>_</v>
      </c>
      <c r="P30" s="18" t="str">
        <f>IF(F30="stop","",IF(F30&lt;&gt;"",HYPERLINK(Settings!$B$5 &amp; "/manage/?network=" &amp; LOWER(B$8) &amp; "&amp;search=token&amp;account=" &amp; ToMint!$B$5 &amp; "&amp;view=" &amp; ToMint!J30,"TokenSol"),""))</f>
        <v/>
      </c>
      <c r="Q30" s="2"/>
      <c r="R30" s="2"/>
      <c r="S30" s="11"/>
      <c r="T30" s="1" t="str">
        <f>"owner=" &amp; Tokens!BS30 &amp; "&amp;filename_for_metadata=" &amp; Tokens!BT30 &amp; "&amp;offchaindata_platform=" &amp; $B$17 &amp; "&amp;keyfile=" &amp; $B$5 &amp; "&amp;network=" &amp; LOWER($B$8) &amp; "&amp;repository=" &amp; $B$18</f>
        <v>owner=thomas&amp;filename_for_metadata=LaCitadella_COR22A27&amp;offchaindata_platform=Github&amp;keyfile=Paul&amp;network=solana-devnet&amp;repository=test2</v>
      </c>
      <c r="U30" s="1" t="str">
        <f t="shared" si="1"/>
        <v>{"name":"La Citadella #27",_x000D_
"symbol":"COR22A27",_x000D_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30" s="1" t="str">
        <f>formatRow(Tokens!C$2:I$2,Tokens!C30:I30)</f>
        <v>"name":"La Citadella #27",_x000D_
"symbol":"COR22A27",_x000D_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" s="1" t="str">
        <f>formatRow(Tokens!J$2:AV$2,Tokens!J30:AV30,2,"attributes")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0" s="1" t="str">
        <f>formatRow(Tokens!AX$2:BC$2,Tokens!AX30:BC30,2,"creators")</f>
        <v>"creators":[{"address":"paul",_x000D_
"share":10},{"address":"sophie",_x000D_
"share":90}]</v>
      </c>
      <c r="Y30" s="1" t="str">
        <f>formatRow(Tokens!BD$2:BI$2,Tokens!BD30:BI30,2,"files")</f>
        <v>"files":[]</v>
      </c>
      <c r="Z30" s="1"/>
      <c r="AA30" s="1"/>
      <c r="AB30" s="1"/>
      <c r="AC30" s="1" t="str">
        <f>formatRow(Tokens!BJ$2:BK$2,Tokens!BJ30:BK30,0,"collection")</f>
        <v>"collection":{"name":"La Citadella",_x000D_
"family":"Calvi On The Rocks"}</v>
      </c>
      <c r="AD30" s="1"/>
      <c r="AE30" s="1"/>
    </row>
    <row r="31" spans="1:31" ht="14.25" customHeight="1" x14ac:dyDescent="0.25">
      <c r="D31" s="1">
        <f>Tokens!B31</f>
        <v>28</v>
      </c>
      <c r="E31" s="17" t="str">
        <f>IF(Tokens!C31="","",Tokens!C31)</f>
        <v>La Citadella #28</v>
      </c>
      <c r="F31"/>
      <c r="G31"/>
      <c r="H31"/>
      <c r="I31"/>
      <c r="J31"/>
      <c r="M31"/>
      <c r="N31"/>
      <c r="O31" s="15" t="str">
        <f t="shared" si="0"/>
        <v>_</v>
      </c>
      <c r="P31" s="18" t="str">
        <f>IF(F31="stop","",IF(F31&lt;&gt;"",HYPERLINK(Settings!$B$5 &amp; "/manage/?network=" &amp; LOWER(B$8) &amp; "&amp;search=token&amp;account=" &amp; ToMint!$B$5 &amp; "&amp;view=" &amp; ToMint!J31,"TokenSol"),""))</f>
        <v/>
      </c>
      <c r="Q31" s="2"/>
      <c r="R31" s="2"/>
      <c r="S31" s="11"/>
      <c r="T31" s="1" t="str">
        <f>"owner=" &amp; Tokens!BS31 &amp; "&amp;filename_for_metadata=" &amp; Tokens!BT31 &amp; "&amp;offchaindata_platform=" &amp; $B$17 &amp; "&amp;keyfile=" &amp; $B$5 &amp; "&amp;network=" &amp; LOWER($B$8) &amp; "&amp;repository=" &amp; $B$18</f>
        <v>owner=thomas&amp;filename_for_metadata=LaCitadella_COR22A28&amp;offchaindata_platform=Github&amp;keyfile=Paul&amp;network=solana-devnet&amp;repository=test2</v>
      </c>
      <c r="U31" s="1" t="str">
        <f t="shared" si="1"/>
        <v>{"name":"La Citadella #28",_x000D_
"symbol":"COR22A28",_x000D_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31" s="1" t="str">
        <f>formatRow(Tokens!C$2:I$2,Tokens!C31:I31)</f>
        <v>"name":"La Citadella #28",_x000D_
"symbol":"COR22A28",_x000D_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" s="1" t="str">
        <f>formatRow(Tokens!J$2:AV$2,Tokens!J31:AV31,2,"attributes")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1" s="1" t="str">
        <f>formatRow(Tokens!AX$2:BC$2,Tokens!AX31:BC31,2,"creators")</f>
        <v>"creators":[{"address":"paul",_x000D_
"share":10},{"address":"sophie",_x000D_
"share":90}]</v>
      </c>
      <c r="Y31" s="1" t="str">
        <f>formatRow(Tokens!BD$2:BI$2,Tokens!BD31:BI31,2,"files")</f>
        <v>"files":[]</v>
      </c>
      <c r="Z31" s="1"/>
      <c r="AA31" s="1"/>
      <c r="AB31" s="1"/>
      <c r="AC31" s="1" t="str">
        <f>formatRow(Tokens!BJ$2:BK$2,Tokens!BJ31:BK31,0,"collection")</f>
        <v>"collection":{"name":"La Citadella",_x000D_
"family":"Calvi On The Rocks"}</v>
      </c>
      <c r="AD31" s="1"/>
      <c r="AE31" s="1"/>
    </row>
    <row r="32" spans="1:31" ht="14.25" customHeight="1" x14ac:dyDescent="0.25">
      <c r="D32" s="1">
        <f>Tokens!B32</f>
        <v>29</v>
      </c>
      <c r="E32" s="17" t="str">
        <f>IF(Tokens!C32="","",Tokens!C32)</f>
        <v>La Citadella #29</v>
      </c>
      <c r="F32"/>
      <c r="G32"/>
      <c r="H32"/>
      <c r="I32"/>
      <c r="J32"/>
      <c r="M32"/>
      <c r="N32"/>
      <c r="O32" s="15" t="str">
        <f t="shared" si="0"/>
        <v>_</v>
      </c>
      <c r="P32" s="18" t="str">
        <f>IF(F32="stop","",IF(F32&lt;&gt;"",HYPERLINK(Settings!$B$5 &amp; "/manage/?network=" &amp; LOWER(B$8) &amp; "&amp;search=token&amp;account=" &amp; ToMint!$B$5 &amp; "&amp;view=" &amp; ToMint!J32,"TokenSol"),""))</f>
        <v/>
      </c>
      <c r="Q32" s="2"/>
      <c r="R32" s="2"/>
      <c r="S32" s="11"/>
      <c r="T32" s="1" t="str">
        <f>"owner=" &amp; Tokens!BS32 &amp; "&amp;filename_for_metadata=" &amp; Tokens!BT32 &amp; "&amp;offchaindata_platform=" &amp; $B$17 &amp; "&amp;keyfile=" &amp; $B$5 &amp; "&amp;network=" &amp; LOWER($B$8) &amp; "&amp;repository=" &amp; $B$18</f>
        <v>owner=thomas&amp;filename_for_metadata=LaCitadella_COR22A29&amp;offchaindata_platform=Github&amp;keyfile=Paul&amp;network=solana-devnet&amp;repository=test2</v>
      </c>
      <c r="U32" s="1" t="str">
        <f t="shared" si="1"/>
        <v>{"name":"La Citadella #29",_x000D_
"symbol":"COR22A29",_x000D_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32" s="1" t="str">
        <f>formatRow(Tokens!C$2:I$2,Tokens!C32:I32)</f>
        <v>"name":"La Citadella #29",_x000D_
"symbol":"COR22A29",_x000D_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" s="1" t="str">
        <f>formatRow(Tokens!J$2:AV$2,Tokens!J32:AV32,2,"attributes")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2" s="1" t="str">
        <f>formatRow(Tokens!AX$2:BC$2,Tokens!AX32:BC32,2,"creators")</f>
        <v>"creators":[{"address":"paul",_x000D_
"share":10},{"address":"sophie",_x000D_
"share":90}]</v>
      </c>
      <c r="Y32" s="1" t="str">
        <f>formatRow(Tokens!BD$2:BI$2,Tokens!BD32:BI32,2,"files")</f>
        <v>"files":[]</v>
      </c>
      <c r="Z32" s="1"/>
      <c r="AA32" s="1"/>
      <c r="AB32" s="1"/>
      <c r="AC32" s="1" t="str">
        <f>formatRow(Tokens!BJ$2:BK$2,Tokens!BJ32:BK32,0,"collection")</f>
        <v>"collection":{"name":"La Citadella",_x000D_
"family":"Calvi On The Rocks"}</v>
      </c>
      <c r="AD32" s="1"/>
      <c r="AE32" s="1"/>
    </row>
    <row r="33" spans="4:31" ht="14.25" customHeight="1" x14ac:dyDescent="0.25">
      <c r="D33" s="1">
        <f>Tokens!B33</f>
        <v>30</v>
      </c>
      <c r="E33" s="17" t="str">
        <f>IF(Tokens!C33="","",Tokens!C33)</f>
        <v>La Citadella #30</v>
      </c>
      <c r="F33"/>
      <c r="G33"/>
      <c r="H33"/>
      <c r="I33"/>
      <c r="J33"/>
      <c r="M33"/>
      <c r="N33"/>
      <c r="O33" s="15" t="str">
        <f t="shared" si="0"/>
        <v>_</v>
      </c>
      <c r="P33" s="18" t="str">
        <f>IF(F33="stop","",IF(F33&lt;&gt;"",HYPERLINK(Settings!$B$5 &amp; "/manage/?network=" &amp; LOWER(B$8) &amp; "&amp;search=token&amp;account=" &amp; ToMint!$B$5 &amp; "&amp;view=" &amp; ToMint!J33,"TokenSol"),""))</f>
        <v/>
      </c>
      <c r="Q33" s="2"/>
      <c r="R33" s="2"/>
      <c r="S33" s="11"/>
      <c r="T33" s="1" t="str">
        <f>"owner=" &amp; Tokens!BS33 &amp; "&amp;filename_for_metadata=" &amp; Tokens!BT33 &amp; "&amp;offchaindata_platform=" &amp; $B$17 &amp; "&amp;keyfile=" &amp; $B$5 &amp; "&amp;network=" &amp; LOWER($B$8) &amp; "&amp;repository=" &amp; $B$18</f>
        <v>owner=thomas&amp;filename_for_metadata=LaCitadella_COR22A30&amp;offchaindata_platform=Github&amp;keyfile=Paul&amp;network=solana-devnet&amp;repository=test2</v>
      </c>
      <c r="U33" s="1" t="str">
        <f t="shared" si="1"/>
        <v>{"name":"La Citadella #30",_x000D_
"symbol":"COR22A30",_x000D_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33" s="1" t="str">
        <f>formatRow(Tokens!C$2:I$2,Tokens!C33:I33)</f>
        <v>"name":"La Citadella #30",_x000D_
"symbol":"COR22A30",_x000D_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" s="1" t="str">
        <f>formatRow(Tokens!J$2:AV$2,Tokens!J33:AV33,2,"attributes")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3" s="1" t="str">
        <f>formatRow(Tokens!AX$2:BC$2,Tokens!AX33:BC33,2,"creators")</f>
        <v>"creators":[{"address":"paul",_x000D_
"share":10},{"address":"sophie",_x000D_
"share":90}]</v>
      </c>
      <c r="Y33" s="1" t="str">
        <f>formatRow(Tokens!BD$2:BI$2,Tokens!BD33:BI33,2,"files")</f>
        <v>"files":[]</v>
      </c>
      <c r="Z33" s="1"/>
      <c r="AA33" s="1"/>
      <c r="AB33" s="1"/>
      <c r="AC33" s="1" t="str">
        <f>formatRow(Tokens!BJ$2:BK$2,Tokens!BJ33:BK33,0,"collection")</f>
        <v>"collection":{"name":"La Citadella",_x000D_
"family":"Calvi On The Rocks"}</v>
      </c>
      <c r="AD33" s="1"/>
      <c r="AE33" s="1"/>
    </row>
    <row r="34" spans="4:31" ht="14.25" customHeight="1" x14ac:dyDescent="0.25">
      <c r="D34" s="1">
        <f>Tokens!B34</f>
        <v>31</v>
      </c>
      <c r="E34" s="17" t="str">
        <f>IF(Tokens!C34="","",Tokens!C34)</f>
        <v>La Citadella #31</v>
      </c>
      <c r="F34"/>
      <c r="G34"/>
      <c r="H34"/>
      <c r="I34"/>
      <c r="J34"/>
      <c r="M34"/>
      <c r="N34"/>
      <c r="O34" s="15" t="str">
        <f t="shared" si="0"/>
        <v>_</v>
      </c>
      <c r="P34" s="18" t="str">
        <f>IF(F34="stop","",IF(F34&lt;&gt;"",HYPERLINK(Settings!$B$5 &amp; "/manage/?network=" &amp; LOWER(B$8) &amp; "&amp;search=token&amp;account=" &amp; ToMint!$B$5 &amp; "&amp;view=" &amp; ToMint!J34,"TokenSol"),""))</f>
        <v/>
      </c>
      <c r="Q34" s="2"/>
      <c r="R34" s="2"/>
      <c r="S34" s="11"/>
      <c r="T34" s="1" t="str">
        <f>"owner=" &amp; Tokens!BS34 &amp; "&amp;filename_for_metadata=" &amp; Tokens!BT34 &amp; "&amp;offchaindata_platform=" &amp; $B$17 &amp; "&amp;keyfile=" &amp; $B$5 &amp; "&amp;network=" &amp; LOWER($B$8) &amp; "&amp;repository=" &amp; $B$18</f>
        <v>owner=thomas&amp;filename_for_metadata=LaCitadella_COR22A31&amp;offchaindata_platform=Github&amp;keyfile=Paul&amp;network=solana-devnet&amp;repository=test2</v>
      </c>
      <c r="U34" s="1" t="str">
        <f t="shared" si="1"/>
        <v>{"name":"La Citadella #31",_x000D_
"symbol":"COR22A31",_x000D_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34" s="1" t="str">
        <f>formatRow(Tokens!C$2:I$2,Tokens!C34:I34)</f>
        <v>"name":"La Citadella #31",_x000D_
"symbol":"COR22A31",_x000D_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" s="1" t="str">
        <f>formatRow(Tokens!J$2:AV$2,Tokens!J34:AV34,2,"attributes")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4" s="1" t="str">
        <f>formatRow(Tokens!AX$2:BC$2,Tokens!AX34:BC34,2,"creators")</f>
        <v>"creators":[{"address":"paul",_x000D_
"share":10},{"address":"sophie",_x000D_
"share":90}]</v>
      </c>
      <c r="Y34" s="1" t="str">
        <f>formatRow(Tokens!BD$2:BI$2,Tokens!BD34:BI34,2,"files")</f>
        <v>"files":[]</v>
      </c>
      <c r="Z34" s="1"/>
      <c r="AA34" s="1"/>
      <c r="AB34" s="1"/>
      <c r="AC34" s="1" t="str">
        <f>formatRow(Tokens!BJ$2:BK$2,Tokens!BJ34:BK34,0,"collection")</f>
        <v>"collection":{"name":"La Citadella",_x000D_
"family":"Calvi On The Rocks"}</v>
      </c>
      <c r="AD34" s="1"/>
      <c r="AE34" s="1"/>
    </row>
    <row r="35" spans="4:31" ht="14.25" customHeight="1" x14ac:dyDescent="0.25">
      <c r="D35" s="1">
        <f>Tokens!B35</f>
        <v>32</v>
      </c>
      <c r="E35" s="17" t="str">
        <f>IF(Tokens!C35="","",Tokens!C35)</f>
        <v>La Citadella #32</v>
      </c>
      <c r="F35"/>
      <c r="G35"/>
      <c r="H35"/>
      <c r="I35"/>
      <c r="J35"/>
      <c r="M35"/>
      <c r="N35"/>
      <c r="O35" s="15" t="str">
        <f t="shared" si="0"/>
        <v>_</v>
      </c>
      <c r="P35" s="18" t="str">
        <f>IF(F35="stop","",IF(F35&lt;&gt;"",HYPERLINK(Settings!$B$5 &amp; "/manage/?network=" &amp; LOWER(B$8) &amp; "&amp;search=token&amp;account=" &amp; ToMint!$B$5 &amp; "&amp;view=" &amp; ToMint!J35,"TokenSol"),""))</f>
        <v/>
      </c>
      <c r="Q35" s="2"/>
      <c r="R35" s="2"/>
      <c r="S35" s="11"/>
      <c r="T35" s="1" t="str">
        <f>"owner=" &amp; Tokens!BS35 &amp; "&amp;filename_for_metadata=" &amp; Tokens!BT35 &amp; "&amp;offchaindata_platform=" &amp; $B$17 &amp; "&amp;keyfile=" &amp; $B$5 &amp; "&amp;network=" &amp; LOWER($B$8) &amp; "&amp;repository=" &amp; $B$18</f>
        <v>owner=thomas&amp;filename_for_metadata=LaCitadella_COR22A32&amp;offchaindata_platform=Github&amp;keyfile=Paul&amp;network=solana-devnet&amp;repository=test2</v>
      </c>
      <c r="U35" s="1" t="str">
        <f t="shared" si="1"/>
        <v>{"name":"La Citadella #32",_x000D_
"symbol":"COR22A32",_x000D_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35" s="1" t="str">
        <f>formatRow(Tokens!C$2:I$2,Tokens!C35:I35)</f>
        <v>"name":"La Citadella #32",_x000D_
"symbol":"COR22A32",_x000D_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" s="1" t="str">
        <f>formatRow(Tokens!J$2:AV$2,Tokens!J35:AV35,2,"attributes")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5" s="1" t="str">
        <f>formatRow(Tokens!AX$2:BC$2,Tokens!AX35:BC35,2,"creators")</f>
        <v>"creators":[{"address":"paul",_x000D_
"share":10},{"address":"sophie",_x000D_
"share":90}]</v>
      </c>
      <c r="Y35" s="1" t="str">
        <f>formatRow(Tokens!BD$2:BI$2,Tokens!BD35:BI35,2,"files")</f>
        <v>"files":[]</v>
      </c>
      <c r="Z35" s="1"/>
      <c r="AA35" s="1"/>
      <c r="AB35" s="1"/>
      <c r="AC35" s="1" t="str">
        <f>formatRow(Tokens!BJ$2:BK$2,Tokens!BJ35:BK35,0,"collection")</f>
        <v>"collection":{"name":"La Citadella",_x000D_
"family":"Calvi On The Rocks"}</v>
      </c>
      <c r="AD35" s="1"/>
      <c r="AE35" s="1"/>
    </row>
    <row r="36" spans="4:31" ht="14.25" customHeight="1" x14ac:dyDescent="0.25">
      <c r="D36" s="1">
        <f>Tokens!B36</f>
        <v>33</v>
      </c>
      <c r="E36" s="17" t="str">
        <f>IF(Tokens!C36="","",Tokens!C36)</f>
        <v>La Citadella #33</v>
      </c>
      <c r="F36"/>
      <c r="G36"/>
      <c r="H36"/>
      <c r="I36"/>
      <c r="J36"/>
      <c r="M36"/>
      <c r="N36"/>
      <c r="O36" s="15" t="str">
        <f t="shared" si="0"/>
        <v>_</v>
      </c>
      <c r="P36" s="18" t="str">
        <f>IF(F36="stop","",IF(F36&lt;&gt;"",HYPERLINK(Settings!$B$5 &amp; "/manage/?network=" &amp; LOWER(B$8) &amp; "&amp;search=token&amp;account=" &amp; ToMint!$B$5 &amp; "&amp;view=" &amp; ToMint!J36,"TokenSol"),""))</f>
        <v/>
      </c>
      <c r="Q36" s="2"/>
      <c r="R36" s="2"/>
      <c r="S36" s="11"/>
      <c r="T36" s="1" t="str">
        <f>"owner=" &amp; Tokens!BS36 &amp; "&amp;filename_for_metadata=" &amp; Tokens!BT36 &amp; "&amp;offchaindata_platform=" &amp; $B$17 &amp; "&amp;keyfile=" &amp; $B$5 &amp; "&amp;network=" &amp; LOWER($B$8) &amp; "&amp;repository=" &amp; $B$18</f>
        <v>owner=thomas&amp;filename_for_metadata=LaCitadella_COR22A33&amp;offchaindata_platform=Github&amp;keyfile=Paul&amp;network=solana-devnet&amp;repository=test2</v>
      </c>
      <c r="U36" s="1" t="str">
        <f t="shared" si="1"/>
        <v>{"name":"La Citadella #33",_x000D_
"symbol":"COR22A33",_x000D_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36" s="1" t="str">
        <f>formatRow(Tokens!C$2:I$2,Tokens!C36:I36)</f>
        <v>"name":"La Citadella #33",_x000D_
"symbol":"COR22A33",_x000D_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" s="1" t="str">
        <f>formatRow(Tokens!J$2:AV$2,Tokens!J36:AV36,2,"attributes")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6" s="1" t="str">
        <f>formatRow(Tokens!AX$2:BC$2,Tokens!AX36:BC36,2,"creators")</f>
        <v>"creators":[{"address":"paul",_x000D_
"share":10},{"address":"sophie",_x000D_
"share":90}]</v>
      </c>
      <c r="Y36" s="1" t="str">
        <f>formatRow(Tokens!BD$2:BI$2,Tokens!BD36:BI36,2,"files")</f>
        <v>"files":[]</v>
      </c>
      <c r="Z36" s="1"/>
      <c r="AA36" s="1"/>
      <c r="AB36" s="1"/>
      <c r="AC36" s="1" t="str">
        <f>formatRow(Tokens!BJ$2:BK$2,Tokens!BJ36:BK36,0,"collection")</f>
        <v>"collection":{"name":"La Citadella",_x000D_
"family":"Calvi On The Rocks"}</v>
      </c>
      <c r="AD36" s="1"/>
      <c r="AE36" s="1"/>
    </row>
    <row r="37" spans="4:31" ht="14.25" customHeight="1" x14ac:dyDescent="0.25">
      <c r="D37" s="1">
        <f>Tokens!B37</f>
        <v>34</v>
      </c>
      <c r="E37" s="17" t="str">
        <f>IF(Tokens!C37="","",Tokens!C37)</f>
        <v>La Citadella #34</v>
      </c>
      <c r="F37"/>
      <c r="G37"/>
      <c r="H37"/>
      <c r="I37"/>
      <c r="J37"/>
      <c r="M37"/>
      <c r="N37"/>
      <c r="O37" s="15" t="str">
        <f t="shared" si="0"/>
        <v>_</v>
      </c>
      <c r="P37" s="18" t="str">
        <f>IF(F37="stop","",IF(F37&lt;&gt;"",HYPERLINK(Settings!$B$5 &amp; "/manage/?network=" &amp; LOWER(B$8) &amp; "&amp;search=token&amp;account=" &amp; ToMint!$B$5 &amp; "&amp;view=" &amp; ToMint!J37,"TokenSol"),""))</f>
        <v/>
      </c>
      <c r="Q37" s="2"/>
      <c r="R37" s="2"/>
      <c r="S37" s="11"/>
      <c r="T37" s="1" t="str">
        <f>"owner=" &amp; Tokens!BS37 &amp; "&amp;filename_for_metadata=" &amp; Tokens!BT37 &amp; "&amp;offchaindata_platform=" &amp; $B$17 &amp; "&amp;keyfile=" &amp; $B$5 &amp; "&amp;network=" &amp; LOWER($B$8) &amp; "&amp;repository=" &amp; $B$18</f>
        <v>owner=thomas&amp;filename_for_metadata=LaCitadella_COR22A34&amp;offchaindata_platform=Github&amp;keyfile=Paul&amp;network=solana-devnet&amp;repository=test2</v>
      </c>
      <c r="U37" s="1" t="str">
        <f t="shared" si="1"/>
        <v>{"name":"La Citadella #34",_x000D_
"symbol":"COR22A34",_x000D_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37" s="1" t="str">
        <f>formatRow(Tokens!C$2:I$2,Tokens!C37:I37)</f>
        <v>"name":"La Citadella #34",_x000D_
"symbol":"COR22A34",_x000D_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" s="1" t="str">
        <f>formatRow(Tokens!J$2:AV$2,Tokens!J37:AV37,2,"attributes")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7" s="1" t="str">
        <f>formatRow(Tokens!AX$2:BC$2,Tokens!AX37:BC37,2,"creators")</f>
        <v>"creators":[{"address":"paul",_x000D_
"share":10},{"address":"sophie",_x000D_
"share":90}]</v>
      </c>
      <c r="Y37" s="1" t="str">
        <f>formatRow(Tokens!BD$2:BI$2,Tokens!BD37:BI37,2,"files")</f>
        <v>"files":[]</v>
      </c>
      <c r="Z37" s="1"/>
      <c r="AA37" s="1"/>
      <c r="AB37" s="1"/>
      <c r="AC37" s="1" t="str">
        <f>formatRow(Tokens!BJ$2:BK$2,Tokens!BJ37:BK37,0,"collection")</f>
        <v>"collection":{"name":"La Citadella",_x000D_
"family":"Calvi On The Rocks"}</v>
      </c>
      <c r="AD37" s="1"/>
      <c r="AE37" s="1"/>
    </row>
    <row r="38" spans="4:31" ht="14.25" customHeight="1" x14ac:dyDescent="0.25">
      <c r="D38" s="1">
        <f>Tokens!B38</f>
        <v>35</v>
      </c>
      <c r="E38" s="17" t="str">
        <f>IF(Tokens!C38="","",Tokens!C38)</f>
        <v>La Citadella #35</v>
      </c>
      <c r="F38"/>
      <c r="G38"/>
      <c r="H38"/>
      <c r="I38"/>
      <c r="J38"/>
      <c r="M38"/>
      <c r="N38"/>
      <c r="O38" s="15" t="str">
        <f t="shared" si="0"/>
        <v>_</v>
      </c>
      <c r="P38" s="18" t="str">
        <f>IF(F38="stop","",IF(F38&lt;&gt;"",HYPERLINK(Settings!$B$5 &amp; "/manage/?network=" &amp; LOWER(B$8) &amp; "&amp;search=token&amp;account=" &amp; ToMint!$B$5 &amp; "&amp;view=" &amp; ToMint!J38,"TokenSol"),""))</f>
        <v/>
      </c>
      <c r="Q38" s="2"/>
      <c r="R38" s="2"/>
      <c r="S38" s="11"/>
      <c r="T38" s="1" t="str">
        <f>"owner=" &amp; Tokens!BS38 &amp; "&amp;filename_for_metadata=" &amp; Tokens!BT38 &amp; "&amp;offchaindata_platform=" &amp; $B$17 &amp; "&amp;keyfile=" &amp; $B$5 &amp; "&amp;network=" &amp; LOWER($B$8) &amp; "&amp;repository=" &amp; $B$18</f>
        <v>owner=thomas&amp;filename_for_metadata=LaCitadella_COR22A35&amp;offchaindata_platform=Github&amp;keyfile=Paul&amp;network=solana-devnet&amp;repository=test2</v>
      </c>
      <c r="U38" s="1" t="str">
        <f t="shared" si="1"/>
        <v>{"name":"La Citadella #35",_x000D_
"symbol":"COR22A35",_x000D_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38" s="1" t="str">
        <f>formatRow(Tokens!C$2:I$2,Tokens!C38:I38)</f>
        <v>"name":"La Citadella #35",_x000D_
"symbol":"COR22A35",_x000D_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" s="1" t="str">
        <f>formatRow(Tokens!J$2:AV$2,Tokens!J38:AV38,2,"attributes")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8" s="1" t="str">
        <f>formatRow(Tokens!AX$2:BC$2,Tokens!AX38:BC38,2,"creators")</f>
        <v>"creators":[{"address":"paul",_x000D_
"share":10},{"address":"sophie",_x000D_
"share":90}]</v>
      </c>
      <c r="Y38" s="1" t="str">
        <f>formatRow(Tokens!BD$2:BI$2,Tokens!BD38:BI38,2,"files")</f>
        <v>"files":[]</v>
      </c>
      <c r="Z38" s="1"/>
      <c r="AA38" s="1"/>
      <c r="AB38" s="1"/>
      <c r="AC38" s="1" t="str">
        <f>formatRow(Tokens!BJ$2:BK$2,Tokens!BJ38:BK38,0,"collection")</f>
        <v>"collection":{"name":"La Citadella",_x000D_
"family":"Calvi On The Rocks"}</v>
      </c>
      <c r="AD38" s="1"/>
      <c r="AE38" s="1"/>
    </row>
    <row r="39" spans="4:31" ht="14.25" customHeight="1" x14ac:dyDescent="0.25">
      <c r="D39" s="1">
        <f>Tokens!B39</f>
        <v>36</v>
      </c>
      <c r="E39" s="17" t="str">
        <f>IF(Tokens!C39="","",Tokens!C39)</f>
        <v>La Citadella #36</v>
      </c>
      <c r="F39"/>
      <c r="G39"/>
      <c r="H39"/>
      <c r="I39"/>
      <c r="J39"/>
      <c r="M39"/>
      <c r="N39"/>
      <c r="O39" s="15" t="str">
        <f t="shared" si="0"/>
        <v>_</v>
      </c>
      <c r="P39" s="18" t="str">
        <f>IF(F39="stop","",IF(F39&lt;&gt;"",HYPERLINK(Settings!$B$5 &amp; "/manage/?network=" &amp; LOWER(B$8) &amp; "&amp;search=token&amp;account=" &amp; ToMint!$B$5 &amp; "&amp;view=" &amp; ToMint!J39,"TokenSol"),""))</f>
        <v/>
      </c>
      <c r="Q39" s="2"/>
      <c r="R39" s="2"/>
      <c r="S39" s="11"/>
      <c r="T39" s="1" t="str">
        <f>"owner=" &amp; Tokens!BS39 &amp; "&amp;filename_for_metadata=" &amp; Tokens!BT39 &amp; "&amp;offchaindata_platform=" &amp; $B$17 &amp; "&amp;keyfile=" &amp; $B$5 &amp; "&amp;network=" &amp; LOWER($B$8) &amp; "&amp;repository=" &amp; $B$18</f>
        <v>owner=thomas&amp;filename_for_metadata=LaCitadella_COR22A36&amp;offchaindata_platform=Github&amp;keyfile=Paul&amp;network=solana-devnet&amp;repository=test2</v>
      </c>
      <c r="U39" s="1" t="str">
        <f t="shared" si="1"/>
        <v>{"name":"La Citadella #36",_x000D_
"symbol":"COR22A36",_x000D_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39" s="1" t="str">
        <f>formatRow(Tokens!C$2:I$2,Tokens!C39:I39)</f>
        <v>"name":"La Citadella #36",_x000D_
"symbol":"COR22A36",_x000D_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" s="1" t="str">
        <f>formatRow(Tokens!J$2:AV$2,Tokens!J39:AV39,2,"attributes")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9" s="1" t="str">
        <f>formatRow(Tokens!AX$2:BC$2,Tokens!AX39:BC39,2,"creators")</f>
        <v>"creators":[{"address":"paul",_x000D_
"share":10},{"address":"sophie",_x000D_
"share":90}]</v>
      </c>
      <c r="Y39" s="1" t="str">
        <f>formatRow(Tokens!BD$2:BI$2,Tokens!BD39:BI39,2,"files")</f>
        <v>"files":[]</v>
      </c>
      <c r="Z39" s="1"/>
      <c r="AA39" s="1"/>
      <c r="AB39" s="1"/>
      <c r="AC39" s="1" t="str">
        <f>formatRow(Tokens!BJ$2:BK$2,Tokens!BJ39:BK39,0,"collection")</f>
        <v>"collection":{"name":"La Citadella",_x000D_
"family":"Calvi On The Rocks"}</v>
      </c>
      <c r="AD39" s="1"/>
      <c r="AE39" s="1"/>
    </row>
    <row r="40" spans="4:31" ht="14.25" customHeight="1" x14ac:dyDescent="0.25">
      <c r="D40" s="1">
        <f>Tokens!B40</f>
        <v>37</v>
      </c>
      <c r="E40" s="17" t="str">
        <f>IF(Tokens!C40="","",Tokens!C40)</f>
        <v>La Citadella #37</v>
      </c>
      <c r="F40"/>
      <c r="G40"/>
      <c r="H40"/>
      <c r="I40"/>
      <c r="J40"/>
      <c r="M40"/>
      <c r="N40"/>
      <c r="O40" s="15" t="str">
        <f t="shared" si="0"/>
        <v>_</v>
      </c>
      <c r="P40" s="18" t="str">
        <f>IF(F40="stop","",IF(F40&lt;&gt;"",HYPERLINK(Settings!$B$5 &amp; "/manage/?network=" &amp; LOWER(B$8) &amp; "&amp;search=token&amp;account=" &amp; ToMint!$B$5 &amp; "&amp;view=" &amp; ToMint!J40,"TokenSol"),""))</f>
        <v/>
      </c>
      <c r="Q40" s="2"/>
      <c r="R40" s="2"/>
      <c r="S40" s="11"/>
      <c r="T40" s="1" t="str">
        <f>"owner=" &amp; Tokens!BS40 &amp; "&amp;filename_for_metadata=" &amp; Tokens!BT40 &amp; "&amp;offchaindata_platform=" &amp; $B$17 &amp; "&amp;keyfile=" &amp; $B$5 &amp; "&amp;network=" &amp; LOWER($B$8) &amp; "&amp;repository=" &amp; $B$18</f>
        <v>owner=thomas&amp;filename_for_metadata=LaCitadella_COR22A37&amp;offchaindata_platform=Github&amp;keyfile=Paul&amp;network=solana-devnet&amp;repository=test2</v>
      </c>
      <c r="U40" s="1" t="str">
        <f t="shared" si="1"/>
        <v>{"name":"La Citadella #37",_x000D_
"symbol":"COR22A37",_x000D_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40" s="1" t="str">
        <f>formatRow(Tokens!C$2:I$2,Tokens!C40:I40)</f>
        <v>"name":"La Citadella #37",_x000D_
"symbol":"COR22A37",_x000D_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" s="1" t="str">
        <f>formatRow(Tokens!J$2:AV$2,Tokens!J40:AV40,2,"attributes")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0" s="1" t="str">
        <f>formatRow(Tokens!AX$2:BC$2,Tokens!AX40:BC40,2,"creators")</f>
        <v>"creators":[{"address":"paul",_x000D_
"share":10},{"address":"sophie",_x000D_
"share":90}]</v>
      </c>
      <c r="Y40" s="1" t="str">
        <f>formatRow(Tokens!BD$2:BI$2,Tokens!BD40:BI40,2,"files")</f>
        <v>"files":[]</v>
      </c>
      <c r="Z40" s="1"/>
      <c r="AA40" s="1"/>
      <c r="AB40" s="1"/>
      <c r="AC40" s="1" t="str">
        <f>formatRow(Tokens!BJ$2:BK$2,Tokens!BJ40:BK40,0,"collection")</f>
        <v>"collection":{"name":"La Citadella",_x000D_
"family":"Calvi On The Rocks"}</v>
      </c>
      <c r="AD40" s="1"/>
      <c r="AE40" s="1"/>
    </row>
    <row r="41" spans="4:31" ht="14.25" customHeight="1" x14ac:dyDescent="0.25">
      <c r="D41" s="1">
        <f>Tokens!B41</f>
        <v>38</v>
      </c>
      <c r="E41" s="17" t="str">
        <f>IF(Tokens!C41="","",Tokens!C41)</f>
        <v>La Citadella #38</v>
      </c>
      <c r="F41"/>
      <c r="G41"/>
      <c r="H41"/>
      <c r="I41"/>
      <c r="J41"/>
      <c r="M41"/>
      <c r="N41"/>
      <c r="O41" s="15" t="str">
        <f t="shared" si="0"/>
        <v>_</v>
      </c>
      <c r="P41" s="18" t="str">
        <f>IF(F41="stop","",IF(F41&lt;&gt;"",HYPERLINK(Settings!$B$5 &amp; "/manage/?network=" &amp; LOWER(B$8) &amp; "&amp;search=token&amp;account=" &amp; ToMint!$B$5 &amp; "&amp;view=" &amp; ToMint!J41,"TokenSol"),""))</f>
        <v/>
      </c>
      <c r="Q41" s="2"/>
      <c r="R41" s="2"/>
      <c r="S41" s="11"/>
      <c r="T41" s="1" t="str">
        <f>"owner=" &amp; Tokens!BS41 &amp; "&amp;filename_for_metadata=" &amp; Tokens!BT41 &amp; "&amp;offchaindata_platform=" &amp; $B$17 &amp; "&amp;keyfile=" &amp; $B$5 &amp; "&amp;network=" &amp; LOWER($B$8) &amp; "&amp;repository=" &amp; $B$18</f>
        <v>owner=thomas&amp;filename_for_metadata=LaCitadella_COR22A38&amp;offchaindata_platform=Github&amp;keyfile=Paul&amp;network=solana-devnet&amp;repository=test2</v>
      </c>
      <c r="U41" s="1" t="str">
        <f t="shared" si="1"/>
        <v>{"name":"La Citadella #38",_x000D_
"symbol":"COR22A38",_x000D_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41" s="1" t="str">
        <f>formatRow(Tokens!C$2:I$2,Tokens!C41:I41)</f>
        <v>"name":"La Citadella #38",_x000D_
"symbol":"COR22A38",_x000D_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" s="1" t="str">
        <f>formatRow(Tokens!J$2:AV$2,Tokens!J41:AV41,2,"attributes")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1" s="1" t="str">
        <f>formatRow(Tokens!AX$2:BC$2,Tokens!AX41:BC41,2,"creators")</f>
        <v>"creators":[{"address":"paul",_x000D_
"share":10},{"address":"sophie",_x000D_
"share":90}]</v>
      </c>
      <c r="Y41" s="1" t="str">
        <f>formatRow(Tokens!BD$2:BI$2,Tokens!BD41:BI41,2,"files")</f>
        <v>"files":[]</v>
      </c>
      <c r="Z41" s="1"/>
      <c r="AA41" s="1"/>
      <c r="AB41" s="1"/>
      <c r="AC41" s="1" t="str">
        <f>formatRow(Tokens!BJ$2:BK$2,Tokens!BJ41:BK41,0,"collection")</f>
        <v>"collection":{"name":"La Citadella",_x000D_
"family":"Calvi On The Rocks"}</v>
      </c>
      <c r="AD41" s="1"/>
      <c r="AE41" s="1"/>
    </row>
    <row r="42" spans="4:31" ht="14.25" customHeight="1" x14ac:dyDescent="0.25">
      <c r="D42" s="1">
        <f>Tokens!B42</f>
        <v>39</v>
      </c>
      <c r="E42" s="17" t="str">
        <f>IF(Tokens!C42="","",Tokens!C42)</f>
        <v>La Citadella #39</v>
      </c>
      <c r="F42"/>
      <c r="G42"/>
      <c r="H42"/>
      <c r="I42"/>
      <c r="J42"/>
      <c r="M42"/>
      <c r="N42"/>
      <c r="O42" s="15" t="str">
        <f t="shared" si="0"/>
        <v>_</v>
      </c>
      <c r="P42" s="18" t="str">
        <f>IF(F42="stop","",IF(F42&lt;&gt;"",HYPERLINK(Settings!$B$5 &amp; "/manage/?network=" &amp; LOWER(B$8) &amp; "&amp;search=token&amp;account=" &amp; ToMint!$B$5 &amp; "&amp;view=" &amp; ToMint!J42,"TokenSol"),""))</f>
        <v/>
      </c>
      <c r="Q42" s="2"/>
      <c r="R42" s="2"/>
      <c r="S42" s="11"/>
      <c r="T42" s="1" t="str">
        <f>"owner=" &amp; Tokens!BS42 &amp; "&amp;filename_for_metadata=" &amp; Tokens!BT42 &amp; "&amp;offchaindata_platform=" &amp; $B$17 &amp; "&amp;keyfile=" &amp; $B$5 &amp; "&amp;network=" &amp; LOWER($B$8) &amp; "&amp;repository=" &amp; $B$18</f>
        <v>owner=thomas&amp;filename_for_metadata=LaCitadella_COR22A39&amp;offchaindata_platform=Github&amp;keyfile=Paul&amp;network=solana-devnet&amp;repository=test2</v>
      </c>
      <c r="U42" s="1" t="str">
        <f t="shared" si="1"/>
        <v>{"name":"La Citadella #39",_x000D_
"symbol":"COR22A39",_x000D_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42" s="1" t="str">
        <f>formatRow(Tokens!C$2:I$2,Tokens!C42:I42)</f>
        <v>"name":"La Citadella #39",_x000D_
"symbol":"COR22A39",_x000D_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" s="1" t="str">
        <f>formatRow(Tokens!J$2:AV$2,Tokens!J42:AV42,2,"attributes")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2" s="1" t="str">
        <f>formatRow(Tokens!AX$2:BC$2,Tokens!AX42:BC42,2,"creators")</f>
        <v>"creators":[{"address":"paul",_x000D_
"share":10},{"address":"sophie",_x000D_
"share":90}]</v>
      </c>
      <c r="Y42" s="1" t="str">
        <f>formatRow(Tokens!BD$2:BI$2,Tokens!BD42:BI42,2,"files")</f>
        <v>"files":[]</v>
      </c>
      <c r="Z42" s="1"/>
      <c r="AA42" s="1"/>
      <c r="AB42" s="1"/>
      <c r="AC42" s="1" t="str">
        <f>formatRow(Tokens!BJ$2:BK$2,Tokens!BJ42:BK42,0,"collection")</f>
        <v>"collection":{"name":"La Citadella",_x000D_
"family":"Calvi On The Rocks"}</v>
      </c>
      <c r="AD42" s="1"/>
      <c r="AE42" s="1"/>
    </row>
    <row r="43" spans="4:31" ht="14.25" customHeight="1" x14ac:dyDescent="0.25">
      <c r="D43" s="1">
        <f>Tokens!B43</f>
        <v>40</v>
      </c>
      <c r="E43" s="17" t="str">
        <f>IF(Tokens!C43="","",Tokens!C43)</f>
        <v>La Citadella #40</v>
      </c>
      <c r="F43"/>
      <c r="G43"/>
      <c r="H43"/>
      <c r="I43"/>
      <c r="J43"/>
      <c r="M43"/>
      <c r="N43"/>
      <c r="O43" s="15" t="str">
        <f t="shared" si="0"/>
        <v>_</v>
      </c>
      <c r="P43" s="18" t="str">
        <f>IF(F43="stop","",IF(F43&lt;&gt;"",HYPERLINK(Settings!$B$5 &amp; "/manage/?network=" &amp; LOWER(B$8) &amp; "&amp;search=token&amp;account=" &amp; ToMint!$B$5 &amp; "&amp;view=" &amp; ToMint!J43,"TokenSol"),""))</f>
        <v/>
      </c>
      <c r="Q43" s="2"/>
      <c r="R43" s="2"/>
      <c r="S43" s="11"/>
      <c r="T43" s="1" t="str">
        <f>"owner=" &amp; Tokens!BS43 &amp; "&amp;filename_for_metadata=" &amp; Tokens!BT43 &amp; "&amp;offchaindata_platform=" &amp; $B$17 &amp; "&amp;keyfile=" &amp; $B$5 &amp; "&amp;network=" &amp; LOWER($B$8) &amp; "&amp;repository=" &amp; $B$18</f>
        <v>owner=thomas&amp;filename_for_metadata=LaCitadella_COR22A40&amp;offchaindata_platform=Github&amp;keyfile=Paul&amp;network=solana-devnet&amp;repository=test2</v>
      </c>
      <c r="U43" s="1" t="str">
        <f t="shared" si="1"/>
        <v>{"name":"La Citadella #40",_x000D_
"symbol":"COR22A40",_x000D_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43" s="1" t="str">
        <f>formatRow(Tokens!C$2:I$2,Tokens!C43:I43)</f>
        <v>"name":"La Citadella #40",_x000D_
"symbol":"COR22A40",_x000D_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" s="1" t="str">
        <f>formatRow(Tokens!J$2:AV$2,Tokens!J43:AV43,2,"attributes")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3" s="1" t="str">
        <f>formatRow(Tokens!AX$2:BC$2,Tokens!AX43:BC43,2,"creators")</f>
        <v>"creators":[{"address":"paul",_x000D_
"share":10},{"address":"sophie",_x000D_
"share":90}]</v>
      </c>
      <c r="Y43" s="1" t="str">
        <f>formatRow(Tokens!BD$2:BI$2,Tokens!BD43:BI43,2,"files")</f>
        <v>"files":[]</v>
      </c>
      <c r="Z43" s="1"/>
      <c r="AA43" s="1"/>
      <c r="AB43" s="1"/>
      <c r="AC43" s="1" t="str">
        <f>formatRow(Tokens!BJ$2:BK$2,Tokens!BJ43:BK43,0,"collection")</f>
        <v>"collection":{"name":"La Citadella",_x000D_
"family":"Calvi On The Rocks"}</v>
      </c>
      <c r="AD43" s="1"/>
      <c r="AE43" s="1"/>
    </row>
    <row r="44" spans="4:31" ht="14.25" customHeight="1" x14ac:dyDescent="0.25">
      <c r="D44" s="1">
        <f>Tokens!B44</f>
        <v>41</v>
      </c>
      <c r="E44" s="17" t="str">
        <f>IF(Tokens!C44="","",Tokens!C44)</f>
        <v>La Citadella #41</v>
      </c>
      <c r="F44"/>
      <c r="G44"/>
      <c r="H44"/>
      <c r="I44"/>
      <c r="J44"/>
      <c r="M44"/>
      <c r="N44"/>
      <c r="O44" s="15" t="str">
        <f t="shared" si="0"/>
        <v>_</v>
      </c>
      <c r="P44" s="18" t="str">
        <f>IF(F44="stop","",IF(F44&lt;&gt;"",HYPERLINK(Settings!$B$5 &amp; "/manage/?network=" &amp; LOWER(B$8) &amp; "&amp;search=token&amp;account=" &amp; ToMint!$B$5 &amp; "&amp;view=" &amp; ToMint!J44,"TokenSol"),""))</f>
        <v/>
      </c>
      <c r="Q44" s="2"/>
      <c r="R44" s="2"/>
      <c r="S44" s="11"/>
      <c r="T44" s="1" t="str">
        <f>"owner=" &amp; Tokens!BS44 &amp; "&amp;filename_for_metadata=" &amp; Tokens!BT44 &amp; "&amp;offchaindata_platform=" &amp; $B$17 &amp; "&amp;keyfile=" &amp; $B$5 &amp; "&amp;network=" &amp; LOWER($B$8) &amp; "&amp;repository=" &amp; $B$18</f>
        <v>owner=thomas&amp;filename_for_metadata=LaCitadella_COR22A41&amp;offchaindata_platform=Github&amp;keyfile=Paul&amp;network=solana-devnet&amp;repository=test2</v>
      </c>
      <c r="U44" s="1" t="str">
        <f t="shared" si="1"/>
        <v>{"name":"La Citadella #41",_x000D_
"symbol":"COR22A41",_x000D_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44" s="1" t="str">
        <f>formatRow(Tokens!C$2:I$2,Tokens!C44:I44)</f>
        <v>"name":"La Citadella #41",_x000D_
"symbol":"COR22A41",_x000D_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" s="1" t="str">
        <f>formatRow(Tokens!J$2:AV$2,Tokens!J44:AV44,2,"attributes")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4" s="1" t="str">
        <f>formatRow(Tokens!AX$2:BC$2,Tokens!AX44:BC44,2,"creators")</f>
        <v>"creators":[{"address":"paul",_x000D_
"share":10},{"address":"sophie",_x000D_
"share":90}]</v>
      </c>
      <c r="Y44" s="1" t="str">
        <f>formatRow(Tokens!BD$2:BI$2,Tokens!BD44:BI44,2,"files")</f>
        <v>"files":[]</v>
      </c>
      <c r="Z44" s="1"/>
      <c r="AA44" s="1"/>
      <c r="AB44" s="1"/>
      <c r="AC44" s="1" t="str">
        <f>formatRow(Tokens!BJ$2:BK$2,Tokens!BJ44:BK44,0,"collection")</f>
        <v>"collection":{"name":"La Citadella",_x000D_
"family":"Calvi On The Rocks"}</v>
      </c>
      <c r="AD44" s="1"/>
      <c r="AE44" s="1"/>
    </row>
    <row r="45" spans="4:31" ht="14.25" customHeight="1" x14ac:dyDescent="0.25">
      <c r="D45" s="1">
        <f>Tokens!B45</f>
        <v>42</v>
      </c>
      <c r="E45" s="17" t="str">
        <f>IF(Tokens!C45="","",Tokens!C45)</f>
        <v>La Citadella #42</v>
      </c>
      <c r="F45"/>
      <c r="G45"/>
      <c r="H45"/>
      <c r="I45"/>
      <c r="J45"/>
      <c r="M45"/>
      <c r="N45"/>
      <c r="O45" s="15" t="str">
        <f t="shared" si="0"/>
        <v>_</v>
      </c>
      <c r="P45" s="18" t="str">
        <f>IF(F45="stop","",IF(F45&lt;&gt;"",HYPERLINK(Settings!$B$5 &amp; "/manage/?network=" &amp; LOWER(B$8) &amp; "&amp;search=token&amp;account=" &amp; ToMint!$B$5 &amp; "&amp;view=" &amp; ToMint!J45,"TokenSol"),""))</f>
        <v/>
      </c>
      <c r="Q45" s="2"/>
      <c r="R45" s="2"/>
      <c r="S45" s="11"/>
      <c r="T45" s="1" t="str">
        <f>"owner=" &amp; Tokens!BS45 &amp; "&amp;filename_for_metadata=" &amp; Tokens!BT45 &amp; "&amp;offchaindata_platform=" &amp; $B$17 &amp; "&amp;keyfile=" &amp; $B$5 &amp; "&amp;network=" &amp; LOWER($B$8) &amp; "&amp;repository=" &amp; $B$18</f>
        <v>owner=thomas&amp;filename_for_metadata=LaCitadella_COR22A42&amp;offchaindata_platform=Github&amp;keyfile=Paul&amp;network=solana-devnet&amp;repository=test2</v>
      </c>
      <c r="U45" s="1" t="str">
        <f t="shared" si="1"/>
        <v>{"name":"La Citadella #42",_x000D_
"symbol":"COR22A42",_x000D_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45" s="1" t="str">
        <f>formatRow(Tokens!C$2:I$2,Tokens!C45:I45)</f>
        <v>"name":"La Citadella #42",_x000D_
"symbol":"COR22A42",_x000D_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" s="1" t="str">
        <f>formatRow(Tokens!J$2:AV$2,Tokens!J45:AV45,2,"attributes")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5" s="1" t="str">
        <f>formatRow(Tokens!AX$2:BC$2,Tokens!AX45:BC45,2,"creators")</f>
        <v>"creators":[{"address":"paul",_x000D_
"share":10},{"address":"sophie",_x000D_
"share":90}]</v>
      </c>
      <c r="Y45" s="1" t="str">
        <f>formatRow(Tokens!BD$2:BI$2,Tokens!BD45:BI45,2,"files")</f>
        <v>"files":[]</v>
      </c>
      <c r="Z45" s="1"/>
      <c r="AA45" s="1"/>
      <c r="AB45" s="1"/>
      <c r="AC45" s="1" t="str">
        <f>formatRow(Tokens!BJ$2:BK$2,Tokens!BJ45:BK45,0,"collection")</f>
        <v>"collection":{"name":"La Citadella",_x000D_
"family":"Calvi On The Rocks"}</v>
      </c>
      <c r="AD45" s="1"/>
      <c r="AE45" s="1"/>
    </row>
    <row r="46" spans="4:31" ht="14.25" customHeight="1" x14ac:dyDescent="0.25">
      <c r="D46" s="1">
        <f>Tokens!B46</f>
        <v>43</v>
      </c>
      <c r="E46" s="17" t="str">
        <f>IF(Tokens!C46="","",Tokens!C46)</f>
        <v>La Citadella #43</v>
      </c>
      <c r="F46"/>
      <c r="G46"/>
      <c r="H46"/>
      <c r="I46"/>
      <c r="J46"/>
      <c r="M46"/>
      <c r="N46"/>
      <c r="O46" s="15" t="str">
        <f t="shared" si="0"/>
        <v>_</v>
      </c>
      <c r="P46" s="18" t="str">
        <f>IF(F46="stop","",IF(F46&lt;&gt;"",HYPERLINK(Settings!$B$5 &amp; "/manage/?network=" &amp; LOWER(B$8) &amp; "&amp;search=token&amp;account=" &amp; ToMint!$B$5 &amp; "&amp;view=" &amp; ToMint!J46,"TokenSol"),""))</f>
        <v/>
      </c>
      <c r="Q46" s="2"/>
      <c r="R46" s="2"/>
      <c r="S46" s="11"/>
      <c r="T46" s="1" t="str">
        <f>"owner=" &amp; Tokens!BS46 &amp; "&amp;filename_for_metadata=" &amp; Tokens!BT46 &amp; "&amp;offchaindata_platform=" &amp; $B$17 &amp; "&amp;keyfile=" &amp; $B$5 &amp; "&amp;network=" &amp; LOWER($B$8) &amp; "&amp;repository=" &amp; $B$18</f>
        <v>owner=thomas&amp;filename_for_metadata=LaCitadella_COR22A43&amp;offchaindata_platform=Github&amp;keyfile=Paul&amp;network=solana-devnet&amp;repository=test2</v>
      </c>
      <c r="U46" s="1" t="str">
        <f t="shared" si="1"/>
        <v>{"name":"La Citadella #43",_x000D_
"symbol":"COR22A43",_x000D_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46" s="1" t="str">
        <f>formatRow(Tokens!C$2:I$2,Tokens!C46:I46)</f>
        <v>"name":"La Citadella #43",_x000D_
"symbol":"COR22A43",_x000D_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" s="1" t="str">
        <f>formatRow(Tokens!J$2:AV$2,Tokens!J46:AV46,2,"attributes")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6" s="1" t="str">
        <f>formatRow(Tokens!AX$2:BC$2,Tokens!AX46:BC46,2,"creators")</f>
        <v>"creators":[{"address":"paul",_x000D_
"share":10},{"address":"sophie",_x000D_
"share":90}]</v>
      </c>
      <c r="Y46" s="1" t="str">
        <f>formatRow(Tokens!BD$2:BI$2,Tokens!BD46:BI46,2,"files")</f>
        <v>"files":[]</v>
      </c>
      <c r="Z46" s="1"/>
      <c r="AA46" s="1"/>
      <c r="AB46" s="1"/>
      <c r="AC46" s="1" t="str">
        <f>formatRow(Tokens!BJ$2:BK$2,Tokens!BJ46:BK46,0,"collection")</f>
        <v>"collection":{"name":"La Citadella",_x000D_
"family":"Calvi On The Rocks"}</v>
      </c>
      <c r="AD46" s="1"/>
      <c r="AE46" s="1"/>
    </row>
    <row r="47" spans="4:31" ht="14.25" customHeight="1" x14ac:dyDescent="0.25">
      <c r="D47" s="1">
        <f>Tokens!B47</f>
        <v>44</v>
      </c>
      <c r="E47" s="17" t="str">
        <f>IF(Tokens!C47="","",Tokens!C47)</f>
        <v>La Citadella #44</v>
      </c>
      <c r="F47"/>
      <c r="G47"/>
      <c r="H47"/>
      <c r="I47"/>
      <c r="J47"/>
      <c r="M47"/>
      <c r="N47"/>
      <c r="O47" s="15" t="str">
        <f t="shared" si="0"/>
        <v>_</v>
      </c>
      <c r="P47" s="18" t="str">
        <f>IF(F47="stop","",IF(F47&lt;&gt;"",HYPERLINK(Settings!$B$5 &amp; "/manage/?network=" &amp; LOWER(B$8) &amp; "&amp;search=token&amp;account=" &amp; ToMint!$B$5 &amp; "&amp;view=" &amp; ToMint!J47,"TokenSol"),""))</f>
        <v/>
      </c>
      <c r="Q47" s="2"/>
      <c r="R47" s="2"/>
      <c r="S47" s="11"/>
      <c r="T47" s="1" t="str">
        <f>"owner=" &amp; Tokens!BS47 &amp; "&amp;filename_for_metadata=" &amp; Tokens!BT47 &amp; "&amp;offchaindata_platform=" &amp; $B$17 &amp; "&amp;keyfile=" &amp; $B$5 &amp; "&amp;network=" &amp; LOWER($B$8) &amp; "&amp;repository=" &amp; $B$18</f>
        <v>owner=thomas&amp;filename_for_metadata=LaCitadella_COR22A44&amp;offchaindata_platform=Github&amp;keyfile=Paul&amp;network=solana-devnet&amp;repository=test2</v>
      </c>
      <c r="U47" s="1" t="str">
        <f t="shared" si="1"/>
        <v>{"name":"La Citadella #44",_x000D_
"symbol":"COR22A44",_x000D_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47" s="1" t="str">
        <f>formatRow(Tokens!C$2:I$2,Tokens!C47:I47)</f>
        <v>"name":"La Citadella #44",_x000D_
"symbol":"COR22A44",_x000D_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" s="1" t="str">
        <f>formatRow(Tokens!J$2:AV$2,Tokens!J47:AV47,2,"attributes")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7" s="1" t="str">
        <f>formatRow(Tokens!AX$2:BC$2,Tokens!AX47:BC47,2,"creators")</f>
        <v>"creators":[{"address":"paul",_x000D_
"share":10},{"address":"sophie",_x000D_
"share":90}]</v>
      </c>
      <c r="Y47" s="1" t="str">
        <f>formatRow(Tokens!BD$2:BI$2,Tokens!BD47:BI47,2,"files")</f>
        <v>"files":[]</v>
      </c>
      <c r="Z47" s="1"/>
      <c r="AA47" s="1"/>
      <c r="AB47" s="1"/>
      <c r="AC47" s="1" t="str">
        <f>formatRow(Tokens!BJ$2:BK$2,Tokens!BJ47:BK47,0,"collection")</f>
        <v>"collection":{"name":"La Citadella",_x000D_
"family":"Calvi On The Rocks"}</v>
      </c>
      <c r="AD47" s="1"/>
      <c r="AE47" s="1"/>
    </row>
    <row r="48" spans="4:31" ht="14.25" customHeight="1" x14ac:dyDescent="0.25">
      <c r="D48" s="1">
        <f>Tokens!B48</f>
        <v>45</v>
      </c>
      <c r="E48" s="17" t="str">
        <f>IF(Tokens!C48="","",Tokens!C48)</f>
        <v>La Citadella #45</v>
      </c>
      <c r="F48"/>
      <c r="G48"/>
      <c r="H48"/>
      <c r="I48"/>
      <c r="J48"/>
      <c r="M48"/>
      <c r="N48"/>
      <c r="O48" s="15" t="str">
        <f t="shared" si="0"/>
        <v>_</v>
      </c>
      <c r="P48" s="18" t="str">
        <f>IF(F48="stop","",IF(F48&lt;&gt;"",HYPERLINK(Settings!$B$5 &amp; "/manage/?network=" &amp; LOWER(B$8) &amp; "&amp;search=token&amp;account=" &amp; ToMint!$B$5 &amp; "&amp;view=" &amp; ToMint!J48,"TokenSol"),""))</f>
        <v/>
      </c>
      <c r="Q48" s="2"/>
      <c r="R48" s="2"/>
      <c r="S48" s="11"/>
      <c r="T48" s="1" t="str">
        <f>"owner=" &amp; Tokens!BS48 &amp; "&amp;filename_for_metadata=" &amp; Tokens!BT48 &amp; "&amp;offchaindata_platform=" &amp; $B$17 &amp; "&amp;keyfile=" &amp; $B$5 &amp; "&amp;network=" &amp; LOWER($B$8) &amp; "&amp;repository=" &amp; $B$18</f>
        <v>owner=thomas&amp;filename_for_metadata=LaCitadella_COR22A45&amp;offchaindata_platform=Github&amp;keyfile=Paul&amp;network=solana-devnet&amp;repository=test2</v>
      </c>
      <c r="U48" s="1" t="str">
        <f t="shared" si="1"/>
        <v>{"name":"La Citadella #45",_x000D_
"symbol":"COR22A45",_x000D_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48" s="1" t="str">
        <f>formatRow(Tokens!C$2:I$2,Tokens!C48:I48)</f>
        <v>"name":"La Citadella #45",_x000D_
"symbol":"COR22A45",_x000D_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" s="1" t="str">
        <f>formatRow(Tokens!J$2:AV$2,Tokens!J48:AV48,2,"attributes")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8" s="1" t="str">
        <f>formatRow(Tokens!AX$2:BC$2,Tokens!AX48:BC48,2,"creators")</f>
        <v>"creators":[{"address":"paul",_x000D_
"share":10},{"address":"sophie",_x000D_
"share":90}]</v>
      </c>
      <c r="Y48" s="1" t="str">
        <f>formatRow(Tokens!BD$2:BI$2,Tokens!BD48:BI48,2,"files")</f>
        <v>"files":[]</v>
      </c>
      <c r="Z48" s="1"/>
      <c r="AA48" s="1"/>
      <c r="AB48" s="1"/>
      <c r="AC48" s="1" t="str">
        <f>formatRow(Tokens!BJ$2:BK$2,Tokens!BJ48:BK48,0,"collection")</f>
        <v>"collection":{"name":"La Citadella",_x000D_
"family":"Calvi On The Rocks"}</v>
      </c>
      <c r="AD48" s="1"/>
      <c r="AE48" s="1"/>
    </row>
    <row r="49" spans="4:31" ht="14.25" customHeight="1" x14ac:dyDescent="0.25">
      <c r="D49" s="1">
        <f>Tokens!B49</f>
        <v>46</v>
      </c>
      <c r="E49" s="17" t="str">
        <f>IF(Tokens!C49="","",Tokens!C49)</f>
        <v>La Citadella #46</v>
      </c>
      <c r="F49"/>
      <c r="G49"/>
      <c r="H49"/>
      <c r="I49"/>
      <c r="J49"/>
      <c r="M49"/>
      <c r="N49"/>
      <c r="O49" s="15" t="str">
        <f t="shared" si="0"/>
        <v>_</v>
      </c>
      <c r="P49" s="18" t="str">
        <f>IF(F49="stop","",IF(F49&lt;&gt;"",HYPERLINK(Settings!$B$5 &amp; "/manage/?network=" &amp; LOWER(B$8) &amp; "&amp;search=token&amp;account=" &amp; ToMint!$B$5 &amp; "&amp;view=" &amp; ToMint!J49,"TokenSol"),""))</f>
        <v/>
      </c>
      <c r="Q49" s="2"/>
      <c r="R49" s="2"/>
      <c r="S49" s="11"/>
      <c r="T49" s="1" t="str">
        <f>"owner=" &amp; Tokens!BS49 &amp; "&amp;filename_for_metadata=" &amp; Tokens!BT49 &amp; "&amp;offchaindata_platform=" &amp; $B$17 &amp; "&amp;keyfile=" &amp; $B$5 &amp; "&amp;network=" &amp; LOWER($B$8) &amp; "&amp;repository=" &amp; $B$18</f>
        <v>owner=thomas&amp;filename_for_metadata=LaCitadella_COR22A46&amp;offchaindata_platform=Github&amp;keyfile=Paul&amp;network=solana-devnet&amp;repository=test2</v>
      </c>
      <c r="U49" s="1" t="str">
        <f t="shared" si="1"/>
        <v>{"name":"La Citadella #46",_x000D_
"symbol":"COR22A46",_x000D_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49" s="1" t="str">
        <f>formatRow(Tokens!C$2:I$2,Tokens!C49:I49)</f>
        <v>"name":"La Citadella #46",_x000D_
"symbol":"COR22A46",_x000D_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" s="1" t="str">
        <f>formatRow(Tokens!J$2:AV$2,Tokens!J49:AV49,2,"attributes")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9" s="1" t="str">
        <f>formatRow(Tokens!AX$2:BC$2,Tokens!AX49:BC49,2,"creators")</f>
        <v>"creators":[{"address":"paul",_x000D_
"share":10},{"address":"sophie",_x000D_
"share":90}]</v>
      </c>
      <c r="Y49" s="1" t="str">
        <f>formatRow(Tokens!BD$2:BI$2,Tokens!BD49:BI49,2,"files")</f>
        <v>"files":[]</v>
      </c>
      <c r="Z49" s="1"/>
      <c r="AA49" s="1"/>
      <c r="AB49" s="1"/>
      <c r="AC49" s="1" t="str">
        <f>formatRow(Tokens!BJ$2:BK$2,Tokens!BJ49:BK49,0,"collection")</f>
        <v>"collection":{"name":"La Citadella",_x000D_
"family":"Calvi On The Rocks"}</v>
      </c>
      <c r="AD49" s="1"/>
      <c r="AE49" s="1"/>
    </row>
    <row r="50" spans="4:31" ht="14.25" customHeight="1" x14ac:dyDescent="0.25">
      <c r="D50" s="1">
        <f>Tokens!B50</f>
        <v>47</v>
      </c>
      <c r="E50" s="17" t="str">
        <f>IF(Tokens!C50="","",Tokens!C50)</f>
        <v>La Citadella #47</v>
      </c>
      <c r="F50"/>
      <c r="G50"/>
      <c r="H50"/>
      <c r="I50"/>
      <c r="J50"/>
      <c r="M50"/>
      <c r="N50"/>
      <c r="O50" s="15" t="str">
        <f t="shared" si="0"/>
        <v>_</v>
      </c>
      <c r="P50" s="18" t="str">
        <f>IF(F50="stop","",IF(F50&lt;&gt;"",HYPERLINK(Settings!$B$5 &amp; "/manage/?network=" &amp; LOWER(B$8) &amp; "&amp;search=token&amp;account=" &amp; ToMint!$B$5 &amp; "&amp;view=" &amp; ToMint!J50,"TokenSol"),""))</f>
        <v/>
      </c>
      <c r="Q50" s="2"/>
      <c r="R50" s="2"/>
      <c r="S50" s="11"/>
      <c r="T50" s="1" t="str">
        <f>"owner=" &amp; Tokens!BS50 &amp; "&amp;filename_for_metadata=" &amp; Tokens!BT50 &amp; "&amp;offchaindata_platform=" &amp; $B$17 &amp; "&amp;keyfile=" &amp; $B$5 &amp; "&amp;network=" &amp; LOWER($B$8) &amp; "&amp;repository=" &amp; $B$18</f>
        <v>owner=thomas&amp;filename_for_metadata=LaCitadella_COR22A47&amp;offchaindata_platform=Github&amp;keyfile=Paul&amp;network=solana-devnet&amp;repository=test2</v>
      </c>
      <c r="U50" s="1" t="str">
        <f t="shared" si="1"/>
        <v>{"name":"La Citadella #47",_x000D_
"symbol":"COR22A47",_x000D_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50" s="1" t="str">
        <f>formatRow(Tokens!C$2:I$2,Tokens!C50:I50)</f>
        <v>"name":"La Citadella #47",_x000D_
"symbol":"COR22A47",_x000D_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" s="1" t="str">
        <f>formatRow(Tokens!J$2:AV$2,Tokens!J50:AV50,2,"attributes")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0" s="1" t="str">
        <f>formatRow(Tokens!AX$2:BC$2,Tokens!AX50:BC50,2,"creators")</f>
        <v>"creators":[{"address":"paul",_x000D_
"share":10},{"address":"sophie",_x000D_
"share":90}]</v>
      </c>
      <c r="Y50" s="1" t="str">
        <f>formatRow(Tokens!BD$2:BI$2,Tokens!BD50:BI50,2,"files")</f>
        <v>"files":[]</v>
      </c>
      <c r="Z50" s="1"/>
      <c r="AA50" s="1"/>
      <c r="AB50" s="1"/>
      <c r="AC50" s="1" t="str">
        <f>formatRow(Tokens!BJ$2:BK$2,Tokens!BJ50:BK50,0,"collection")</f>
        <v>"collection":{"name":"La Citadella",_x000D_
"family":"Calvi On The Rocks"}</v>
      </c>
      <c r="AD50" s="1"/>
      <c r="AE50" s="1"/>
    </row>
    <row r="51" spans="4:31" ht="14.25" customHeight="1" x14ac:dyDescent="0.25">
      <c r="D51" s="1">
        <f>Tokens!B51</f>
        <v>48</v>
      </c>
      <c r="E51" s="17" t="str">
        <f>IF(Tokens!C51="","",Tokens!C51)</f>
        <v>La Citadella #48</v>
      </c>
      <c r="F51"/>
      <c r="G51"/>
      <c r="H51"/>
      <c r="I51"/>
      <c r="J51"/>
      <c r="M51"/>
      <c r="N51"/>
      <c r="O51" s="15" t="str">
        <f t="shared" si="0"/>
        <v>_</v>
      </c>
      <c r="P51" s="18" t="str">
        <f>IF(F51="stop","",IF(F51&lt;&gt;"",HYPERLINK(Settings!$B$5 &amp; "/manage/?network=" &amp; LOWER(B$8) &amp; "&amp;search=token&amp;account=" &amp; ToMint!$B$5 &amp; "&amp;view=" &amp; ToMint!J51,"TokenSol"),""))</f>
        <v/>
      </c>
      <c r="Q51" s="2"/>
      <c r="R51" s="2"/>
      <c r="S51" s="11"/>
      <c r="T51" s="1" t="str">
        <f>"owner=" &amp; Tokens!BS51 &amp; "&amp;filename_for_metadata=" &amp; Tokens!BT51 &amp; "&amp;offchaindata_platform=" &amp; $B$17 &amp; "&amp;keyfile=" &amp; $B$5 &amp; "&amp;network=" &amp; LOWER($B$8) &amp; "&amp;repository=" &amp; $B$18</f>
        <v>owner=thomas&amp;filename_for_metadata=LaCitadella_COR22A48&amp;offchaindata_platform=Github&amp;keyfile=Paul&amp;network=solana-devnet&amp;repository=test2</v>
      </c>
      <c r="U51" s="1" t="str">
        <f t="shared" si="1"/>
        <v>{"name":"La Citadella #48",_x000D_
"symbol":"COR22A48",_x000D_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51" s="1" t="str">
        <f>formatRow(Tokens!C$2:I$2,Tokens!C51:I51)</f>
        <v>"name":"La Citadella #48",_x000D_
"symbol":"COR22A48",_x000D_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" s="1" t="str">
        <f>formatRow(Tokens!J$2:AV$2,Tokens!J51:AV51,2,"attributes")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1" s="1" t="str">
        <f>formatRow(Tokens!AX$2:BC$2,Tokens!AX51:BC51,2,"creators")</f>
        <v>"creators":[{"address":"paul",_x000D_
"share":10},{"address":"sophie",_x000D_
"share":90}]</v>
      </c>
      <c r="Y51" s="1" t="str">
        <f>formatRow(Tokens!BD$2:BI$2,Tokens!BD51:BI51,2,"files")</f>
        <v>"files":[]</v>
      </c>
      <c r="Z51" s="1"/>
      <c r="AA51" s="1"/>
      <c r="AB51" s="1"/>
      <c r="AC51" s="1" t="str">
        <f>formatRow(Tokens!BJ$2:BK$2,Tokens!BJ51:BK51,0,"collection")</f>
        <v>"collection":{"name":"La Citadella",_x000D_
"family":"Calvi On The Rocks"}</v>
      </c>
    </row>
    <row r="52" spans="4:31" ht="14.25" customHeight="1" x14ac:dyDescent="0.25">
      <c r="D52" s="1">
        <f>Tokens!B52</f>
        <v>49</v>
      </c>
      <c r="E52" s="17" t="str">
        <f>IF(Tokens!C52="","",Tokens!C52)</f>
        <v>La Citadella #49</v>
      </c>
      <c r="F52"/>
      <c r="G52"/>
      <c r="H52"/>
      <c r="I52"/>
      <c r="J52"/>
      <c r="M52"/>
      <c r="N52"/>
      <c r="O52" s="15" t="str">
        <f t="shared" si="0"/>
        <v>_</v>
      </c>
      <c r="P52" s="18" t="str">
        <f>IF(F52="stop","",IF(F52&lt;&gt;"",HYPERLINK(Settings!$B$5 &amp; "/manage/?network=" &amp; LOWER(B$8) &amp; "&amp;search=token&amp;account=" &amp; ToMint!$B$5 &amp; "&amp;view=" &amp; ToMint!J52,"TokenSol"),""))</f>
        <v/>
      </c>
      <c r="Q52" s="2"/>
      <c r="R52" s="2"/>
      <c r="S52" s="11"/>
      <c r="T52" s="1" t="str">
        <f>"owner=" &amp; Tokens!BS52 &amp; "&amp;filename_for_metadata=" &amp; Tokens!BT52 &amp; "&amp;offchaindata_platform=" &amp; $B$17 &amp; "&amp;keyfile=" &amp; $B$5 &amp; "&amp;network=" &amp; LOWER($B$8) &amp; "&amp;repository=" &amp; $B$18</f>
        <v>owner=thomas&amp;filename_for_metadata=LaCitadella_COR22A49&amp;offchaindata_platform=Github&amp;keyfile=Paul&amp;network=solana-devnet&amp;repository=test2</v>
      </c>
      <c r="U52" s="1" t="str">
        <f t="shared" si="1"/>
        <v>{"name":"La Citadella #49",_x000D_
"symbol":"COR22A49",_x000D_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52" s="1" t="str">
        <f>formatRow(Tokens!C$2:I$2,Tokens!C52:I52)</f>
        <v>"name":"La Citadella #49",_x000D_
"symbol":"COR22A49",_x000D_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" s="1" t="str">
        <f>formatRow(Tokens!J$2:AV$2,Tokens!J52:AV52,2,"attributes")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2" s="1" t="str">
        <f>formatRow(Tokens!AX$2:BC$2,Tokens!AX52:BC52,2,"creators")</f>
        <v>"creators":[{"address":"paul",_x000D_
"share":10},{"address":"sophie",_x000D_
"share":90}]</v>
      </c>
      <c r="Y52" s="1" t="str">
        <f>formatRow(Tokens!BD$2:BI$2,Tokens!BD52:BI52,2,"files")</f>
        <v>"files":[]</v>
      </c>
      <c r="Z52" s="1"/>
      <c r="AA52" s="1"/>
      <c r="AB52" s="1"/>
      <c r="AC52" s="1" t="str">
        <f>formatRow(Tokens!BJ$2:BK$2,Tokens!BJ52:BK52,0,"collection")</f>
        <v>"collection":{"name":"La Citadella",_x000D_
"family":"Calvi On The Rocks"}</v>
      </c>
    </row>
    <row r="53" spans="4:31" ht="14.25" customHeight="1" x14ac:dyDescent="0.25">
      <c r="D53" s="1">
        <f>Tokens!B53</f>
        <v>50</v>
      </c>
      <c r="E53" s="17" t="str">
        <f>IF(Tokens!C53="","",Tokens!C53)</f>
        <v>La Citadella #50</v>
      </c>
      <c r="F53"/>
      <c r="G53"/>
      <c r="H53"/>
      <c r="I53"/>
      <c r="J53"/>
      <c r="M53"/>
      <c r="N53"/>
      <c r="O53" s="15" t="str">
        <f t="shared" si="0"/>
        <v>_</v>
      </c>
      <c r="P53" s="18" t="str">
        <f>IF(F53="stop","",IF(F53&lt;&gt;"",HYPERLINK(Settings!$B$5 &amp; "/manage/?network=" &amp; LOWER(B$8) &amp; "&amp;search=token&amp;account=" &amp; ToMint!$B$5 &amp; "&amp;view=" &amp; ToMint!J53,"TokenSol"),""))</f>
        <v/>
      </c>
      <c r="Q53" s="2"/>
      <c r="R53" s="2"/>
      <c r="S53" s="11"/>
      <c r="T53" s="1" t="str">
        <f>"owner=" &amp; Tokens!BS53 &amp; "&amp;filename_for_metadata=" &amp; Tokens!BT53 &amp; "&amp;offchaindata_platform=" &amp; $B$17 &amp; "&amp;keyfile=" &amp; $B$5 &amp; "&amp;network=" &amp; LOWER($B$8) &amp; "&amp;repository=" &amp; $B$18</f>
        <v>owner=thomas&amp;filename_for_metadata=LaCitadella_COR22A50&amp;offchaindata_platform=Github&amp;keyfile=Paul&amp;network=solana-devnet&amp;repository=test2</v>
      </c>
      <c r="U53" s="1" t="str">
        <f t="shared" si="1"/>
        <v>{"name":"La Citadella #50",_x000D_
"symbol":"COR22A50",_x000D_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53" s="1" t="str">
        <f>formatRow(Tokens!C$2:I$2,Tokens!C53:I53)</f>
        <v>"name":"La Citadella #50",_x000D_
"symbol":"COR22A50",_x000D_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" s="1" t="str">
        <f>formatRow(Tokens!J$2:AV$2,Tokens!J53:AV53,2,"attributes")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3" s="1" t="str">
        <f>formatRow(Tokens!AX$2:BC$2,Tokens!AX53:BC53,2,"creators")</f>
        <v>"creators":[{"address":"paul",_x000D_
"share":10},{"address":"sophie",_x000D_
"share":90}]</v>
      </c>
      <c r="Y53" s="1" t="str">
        <f>formatRow(Tokens!BD$2:BI$2,Tokens!BD53:BI53,2,"files")</f>
        <v>"files":[]</v>
      </c>
      <c r="Z53" s="1"/>
      <c r="AA53" s="1"/>
      <c r="AB53" s="1"/>
      <c r="AC53" s="1" t="str">
        <f>formatRow(Tokens!BJ$2:BK$2,Tokens!BJ53:BK53,0,"collection")</f>
        <v>"collection":{"name":"La Citadella",_x000D_
"family":"Calvi On The Rocks"}</v>
      </c>
    </row>
    <row r="54" spans="4:31" ht="14.25" customHeight="1" x14ac:dyDescent="0.25">
      <c r="D54" s="1">
        <f>Tokens!B54</f>
        <v>51</v>
      </c>
      <c r="E54" s="17" t="str">
        <f>IF(Tokens!C54="","",Tokens!C54)</f>
        <v>La Citadella #51</v>
      </c>
      <c r="F54"/>
      <c r="G54"/>
      <c r="H54"/>
      <c r="I54"/>
      <c r="J54"/>
      <c r="M54"/>
      <c r="N54"/>
      <c r="O54" s="15" t="str">
        <f t="shared" si="0"/>
        <v>_</v>
      </c>
      <c r="P54" s="18" t="str">
        <f>IF(F54="stop","",IF(F54&lt;&gt;"",HYPERLINK(Settings!$B$5 &amp; "/manage/?network=" &amp; LOWER(B$8) &amp; "&amp;search=token&amp;account=" &amp; ToMint!$B$5 &amp; "&amp;view=" &amp; ToMint!J54,"TokenSol"),""))</f>
        <v/>
      </c>
      <c r="Q54" s="2"/>
      <c r="R54" s="2"/>
      <c r="S54" s="11"/>
      <c r="T54" s="1" t="str">
        <f>"owner=" &amp; Tokens!BS54 &amp; "&amp;filename_for_metadata=" &amp; Tokens!BT54 &amp; "&amp;offchaindata_platform=" &amp; $B$17 &amp; "&amp;keyfile=" &amp; $B$5 &amp; "&amp;network=" &amp; LOWER($B$8) &amp; "&amp;repository=" &amp; $B$18</f>
        <v>owner=thomas&amp;filename_for_metadata=LaCitadella_COR22A51&amp;offchaindata_platform=Github&amp;keyfile=Paul&amp;network=solana-devnet&amp;repository=test2</v>
      </c>
      <c r="U54" s="1" t="str">
        <f t="shared" si="1"/>
        <v>{"name":"La Citadella #51",_x000D_
"symbol":"COR22A51",_x000D_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54" s="1" t="str">
        <f>formatRow(Tokens!C$2:I$2,Tokens!C54:I54)</f>
        <v>"name":"La Citadella #51",_x000D_
"symbol":"COR22A51",_x000D_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" s="1" t="str">
        <f>formatRow(Tokens!J$2:AV$2,Tokens!J54:AV54,2,"attributes")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4" s="1" t="str">
        <f>formatRow(Tokens!AX$2:BC$2,Tokens!AX54:BC54,2,"creators")</f>
        <v>"creators":[{"address":"paul",_x000D_
"share":10},{"address":"sophie",_x000D_
"share":90}]</v>
      </c>
      <c r="Y54" s="1" t="str">
        <f>formatRow(Tokens!BD$2:BI$2,Tokens!BD54:BI54,2,"files")</f>
        <v>"files":[]</v>
      </c>
      <c r="Z54" s="1"/>
      <c r="AA54" s="1"/>
      <c r="AB54" s="1"/>
      <c r="AC54" s="1" t="str">
        <f>formatRow(Tokens!BJ$2:BK$2,Tokens!BJ54:BK54,0,"collection")</f>
        <v>"collection":{"name":"La Citadella",_x000D_
"family":"Calvi On The Rocks"}</v>
      </c>
    </row>
    <row r="55" spans="4:31" ht="14.25" customHeight="1" x14ac:dyDescent="0.25">
      <c r="D55" s="1">
        <f>Tokens!B55</f>
        <v>52</v>
      </c>
      <c r="E55" s="17" t="str">
        <f>IF(Tokens!C55="","",Tokens!C55)</f>
        <v>La Citadella #52</v>
      </c>
      <c r="F55"/>
      <c r="G55"/>
      <c r="H55"/>
      <c r="I55"/>
      <c r="J55"/>
      <c r="M55"/>
      <c r="N55"/>
      <c r="O55" s="15" t="str">
        <f t="shared" si="0"/>
        <v>_</v>
      </c>
      <c r="P55" s="18" t="str">
        <f>IF(F55="stop","",IF(F55&lt;&gt;"",HYPERLINK(Settings!$B$5 &amp; "/manage/?network=" &amp; LOWER(B$8) &amp; "&amp;search=token&amp;account=" &amp; ToMint!$B$5 &amp; "&amp;view=" &amp; ToMint!J55,"TokenSol"),""))</f>
        <v/>
      </c>
      <c r="Q55" s="2"/>
      <c r="R55" s="2"/>
      <c r="S55" s="11"/>
      <c r="T55" s="1" t="str">
        <f>"owner=" &amp; Tokens!BS55 &amp; "&amp;filename_for_metadata=" &amp; Tokens!BT55 &amp; "&amp;offchaindata_platform=" &amp; $B$17 &amp; "&amp;keyfile=" &amp; $B$5 &amp; "&amp;network=" &amp; LOWER($B$8) &amp; "&amp;repository=" &amp; $B$18</f>
        <v>owner=thomas&amp;filename_for_metadata=LaCitadella_COR22A52&amp;offchaindata_platform=Github&amp;keyfile=Paul&amp;network=solana-devnet&amp;repository=test2</v>
      </c>
      <c r="U55" s="1" t="str">
        <f t="shared" si="1"/>
        <v>{"name":"La Citadella #52",_x000D_
"symbol":"COR22A52",_x000D_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55" s="1" t="str">
        <f>formatRow(Tokens!C$2:I$2,Tokens!C55:I55)</f>
        <v>"name":"La Citadella #52",_x000D_
"symbol":"COR22A52",_x000D_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" s="1" t="str">
        <f>formatRow(Tokens!J$2:AV$2,Tokens!J55:AV55,2,"attributes")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5" s="1" t="str">
        <f>formatRow(Tokens!AX$2:BC$2,Tokens!AX55:BC55,2,"creators")</f>
        <v>"creators":[{"address":"paul",_x000D_
"share":10},{"address":"sophie",_x000D_
"share":90}]</v>
      </c>
      <c r="Y55" s="1" t="str">
        <f>formatRow(Tokens!BD$2:BI$2,Tokens!BD55:BI55,2,"files")</f>
        <v>"files":[]</v>
      </c>
      <c r="Z55" s="1"/>
      <c r="AA55" s="1"/>
      <c r="AB55" s="1"/>
      <c r="AC55" s="1" t="str">
        <f>formatRow(Tokens!BJ$2:BK$2,Tokens!BJ55:BK55,0,"collection")</f>
        <v>"collection":{"name":"La Citadella",_x000D_
"family":"Calvi On The Rocks"}</v>
      </c>
    </row>
    <row r="56" spans="4:31" ht="14.25" customHeight="1" x14ac:dyDescent="0.25">
      <c r="D56" s="1">
        <f>Tokens!B56</f>
        <v>53</v>
      </c>
      <c r="E56" s="17" t="str">
        <f>IF(Tokens!C56="","",Tokens!C56)</f>
        <v>La Citadella #53</v>
      </c>
      <c r="F56"/>
      <c r="G56"/>
      <c r="H56"/>
      <c r="I56"/>
      <c r="J56"/>
      <c r="M56"/>
      <c r="N56"/>
      <c r="O56" s="15" t="str">
        <f t="shared" si="0"/>
        <v>_</v>
      </c>
      <c r="P56" s="18" t="str">
        <f>IF(F56="stop","",IF(F56&lt;&gt;"",HYPERLINK(Settings!$B$5 &amp; "/manage/?network=" &amp; LOWER(B$8) &amp; "&amp;search=token&amp;account=" &amp; ToMint!$B$5 &amp; "&amp;view=" &amp; ToMint!J56,"TokenSol"),""))</f>
        <v/>
      </c>
      <c r="Q56" s="2"/>
      <c r="R56" s="2"/>
      <c r="S56" s="11"/>
      <c r="T56" s="1" t="str">
        <f>"owner=" &amp; Tokens!BS56 &amp; "&amp;filename_for_metadata=" &amp; Tokens!BT56 &amp; "&amp;offchaindata_platform=" &amp; $B$17 &amp; "&amp;keyfile=" &amp; $B$5 &amp; "&amp;network=" &amp; LOWER($B$8) &amp; "&amp;repository=" &amp; $B$18</f>
        <v>owner=thomas&amp;filename_for_metadata=LaCitadella_COR22A53&amp;offchaindata_platform=Github&amp;keyfile=Paul&amp;network=solana-devnet&amp;repository=test2</v>
      </c>
      <c r="U56" s="1" t="str">
        <f t="shared" si="1"/>
        <v>{"name":"La Citadella #53",_x000D_
"symbol":"COR22A53",_x000D_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56" s="1" t="str">
        <f>formatRow(Tokens!C$2:I$2,Tokens!C56:I56)</f>
        <v>"name":"La Citadella #53",_x000D_
"symbol":"COR22A53",_x000D_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" s="1" t="str">
        <f>formatRow(Tokens!J$2:AV$2,Tokens!J56:AV56,2,"attributes")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6" s="1" t="str">
        <f>formatRow(Tokens!AX$2:BC$2,Tokens!AX56:BC56,2,"creators")</f>
        <v>"creators":[{"address":"paul",_x000D_
"share":10},{"address":"sophie",_x000D_
"share":90}]</v>
      </c>
      <c r="Y56" s="1" t="str">
        <f>formatRow(Tokens!BD$2:BI$2,Tokens!BD56:BI56,2,"files")</f>
        <v>"files":[]</v>
      </c>
      <c r="Z56" s="1"/>
      <c r="AA56" s="1"/>
      <c r="AB56" s="1"/>
      <c r="AC56" s="1" t="str">
        <f>formatRow(Tokens!BJ$2:BK$2,Tokens!BJ56:BK56,0,"collection")</f>
        <v>"collection":{"name":"La Citadella",_x000D_
"family":"Calvi On The Rocks"}</v>
      </c>
    </row>
    <row r="57" spans="4:31" ht="14.25" customHeight="1" x14ac:dyDescent="0.25">
      <c r="D57" s="1">
        <f>Tokens!B57</f>
        <v>54</v>
      </c>
      <c r="E57" s="17" t="str">
        <f>IF(Tokens!C57="","",Tokens!C57)</f>
        <v>La Citadella #54</v>
      </c>
      <c r="F57"/>
      <c r="G57"/>
      <c r="H57"/>
      <c r="I57"/>
      <c r="J57"/>
      <c r="M57"/>
      <c r="N57"/>
      <c r="O57" s="15" t="str">
        <f t="shared" si="0"/>
        <v>_</v>
      </c>
      <c r="P57" s="18" t="str">
        <f>IF(F57="stop","",IF(F57&lt;&gt;"",HYPERLINK(Settings!$B$5 &amp; "/manage/?network=" &amp; LOWER(B$8) &amp; "&amp;search=token&amp;account=" &amp; ToMint!$B$5 &amp; "&amp;view=" &amp; ToMint!J57,"TokenSol"),""))</f>
        <v/>
      </c>
      <c r="Q57" s="2"/>
      <c r="R57" s="2"/>
      <c r="S57" s="11"/>
      <c r="T57" s="1" t="str">
        <f>"owner=" &amp; Tokens!BS57 &amp; "&amp;filename_for_metadata=" &amp; Tokens!BT57 &amp; "&amp;offchaindata_platform=" &amp; $B$17 &amp; "&amp;keyfile=" &amp; $B$5 &amp; "&amp;network=" &amp; LOWER($B$8) &amp; "&amp;repository=" &amp; $B$18</f>
        <v>owner=thomas&amp;filename_for_metadata=LaCitadella_COR22A54&amp;offchaindata_platform=Github&amp;keyfile=Paul&amp;network=solana-devnet&amp;repository=test2</v>
      </c>
      <c r="U57" s="1" t="str">
        <f t="shared" si="1"/>
        <v>{"name":"La Citadella #54",_x000D_
"symbol":"COR22A54",_x000D_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57" s="1" t="str">
        <f>formatRow(Tokens!C$2:I$2,Tokens!C57:I57)</f>
        <v>"name":"La Citadella #54",_x000D_
"symbol":"COR22A54",_x000D_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" s="1" t="str">
        <f>formatRow(Tokens!J$2:AV$2,Tokens!J57:AV57,2,"attributes")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7" s="1" t="str">
        <f>formatRow(Tokens!AX$2:BC$2,Tokens!AX57:BC57,2,"creators")</f>
        <v>"creators":[{"address":"paul",_x000D_
"share":10},{"address":"sophie",_x000D_
"share":90}]</v>
      </c>
      <c r="Y57" s="1" t="str">
        <f>formatRow(Tokens!BD$2:BI$2,Tokens!BD57:BI57,2,"files")</f>
        <v>"files":[]</v>
      </c>
      <c r="Z57" s="1"/>
      <c r="AA57" s="1"/>
      <c r="AB57" s="1"/>
      <c r="AC57" s="1" t="str">
        <f>formatRow(Tokens!BJ$2:BK$2,Tokens!BJ57:BK57,0,"collection")</f>
        <v>"collection":{"name":"La Citadella",_x000D_
"family":"Calvi On The Rocks"}</v>
      </c>
    </row>
    <row r="58" spans="4:31" ht="14.25" customHeight="1" x14ac:dyDescent="0.25">
      <c r="D58" s="1">
        <f>Tokens!B58</f>
        <v>55</v>
      </c>
      <c r="E58" s="17" t="str">
        <f>IF(Tokens!C58="","",Tokens!C58)</f>
        <v>La Citadella #55</v>
      </c>
      <c r="F58"/>
      <c r="G58"/>
      <c r="H58"/>
      <c r="I58"/>
      <c r="J58"/>
      <c r="M58"/>
      <c r="N58"/>
      <c r="O58" s="15" t="str">
        <f t="shared" si="0"/>
        <v>_</v>
      </c>
      <c r="P58" s="18" t="str">
        <f>IF(F58="stop","",IF(F58&lt;&gt;"",HYPERLINK(Settings!$B$5 &amp; "/manage/?network=" &amp; LOWER(B$8) &amp; "&amp;search=token&amp;account=" &amp; ToMint!$B$5 &amp; "&amp;view=" &amp; ToMint!J58,"TokenSol"),""))</f>
        <v/>
      </c>
      <c r="Q58" s="2"/>
      <c r="R58" s="2"/>
      <c r="S58" s="11"/>
      <c r="T58" s="1" t="str">
        <f>"owner=" &amp; Tokens!BS58 &amp; "&amp;filename_for_metadata=" &amp; Tokens!BT58 &amp; "&amp;offchaindata_platform=" &amp; $B$17 &amp; "&amp;keyfile=" &amp; $B$5 &amp; "&amp;network=" &amp; LOWER($B$8) &amp; "&amp;repository=" &amp; $B$18</f>
        <v>owner=thomas&amp;filename_for_metadata=LaCitadella_COR22A55&amp;offchaindata_platform=Github&amp;keyfile=Paul&amp;network=solana-devnet&amp;repository=test2</v>
      </c>
      <c r="U58" s="1" t="str">
        <f t="shared" si="1"/>
        <v>{"name":"La Citadella #55",_x000D_
"symbol":"COR22A55",_x000D_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58" s="1" t="str">
        <f>formatRow(Tokens!C$2:I$2,Tokens!C58:I58)</f>
        <v>"name":"La Citadella #55",_x000D_
"symbol":"COR22A55",_x000D_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" s="1" t="str">
        <f>formatRow(Tokens!J$2:AV$2,Tokens!J58:AV58,2,"attributes")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8" s="1" t="str">
        <f>formatRow(Tokens!AX$2:BC$2,Tokens!AX58:BC58,2,"creators")</f>
        <v>"creators":[{"address":"paul",_x000D_
"share":10},{"address":"sophie",_x000D_
"share":90}]</v>
      </c>
      <c r="Y58" s="1" t="str">
        <f>formatRow(Tokens!BD$2:BI$2,Tokens!BD58:BI58,2,"files")</f>
        <v>"files":[]</v>
      </c>
      <c r="Z58" s="1"/>
      <c r="AA58" s="1"/>
      <c r="AB58" s="1"/>
      <c r="AC58" s="1" t="str">
        <f>formatRow(Tokens!BJ$2:BK$2,Tokens!BJ58:BK58,0,"collection")</f>
        <v>"collection":{"name":"La Citadella",_x000D_
"family":"Calvi On The Rocks"}</v>
      </c>
    </row>
    <row r="59" spans="4:31" ht="14.25" customHeight="1" x14ac:dyDescent="0.25">
      <c r="D59" s="1">
        <f>Tokens!B59</f>
        <v>56</v>
      </c>
      <c r="E59" s="17" t="str">
        <f>IF(Tokens!C59="","",Tokens!C59)</f>
        <v>La Citadella #56</v>
      </c>
      <c r="F59"/>
      <c r="G59"/>
      <c r="H59"/>
      <c r="I59"/>
      <c r="J59"/>
      <c r="M59"/>
      <c r="N59"/>
      <c r="O59" s="15" t="str">
        <f t="shared" si="0"/>
        <v>_</v>
      </c>
      <c r="P59" s="18" t="str">
        <f>IF(F59="stop","",IF(F59&lt;&gt;"",HYPERLINK(Settings!$B$5 &amp; "/manage/?network=" &amp; LOWER(B$8) &amp; "&amp;search=token&amp;account=" &amp; ToMint!$B$5 &amp; "&amp;view=" &amp; ToMint!J59,"TokenSol"),""))</f>
        <v/>
      </c>
      <c r="Q59" s="2"/>
      <c r="R59" s="2"/>
      <c r="S59" s="11"/>
      <c r="T59" s="1" t="str">
        <f>"owner=" &amp; Tokens!BS59 &amp; "&amp;filename_for_metadata=" &amp; Tokens!BT59 &amp; "&amp;offchaindata_platform=" &amp; $B$17 &amp; "&amp;keyfile=" &amp; $B$5 &amp; "&amp;network=" &amp; LOWER($B$8) &amp; "&amp;repository=" &amp; $B$18</f>
        <v>owner=thomas&amp;filename_for_metadata=LaCitadella_COR22A56&amp;offchaindata_platform=Github&amp;keyfile=Paul&amp;network=solana-devnet&amp;repository=test2</v>
      </c>
      <c r="U59" s="1" t="str">
        <f t="shared" si="1"/>
        <v>{"name":"La Citadella #56",_x000D_
"symbol":"COR22A56",_x000D_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59" s="1" t="str">
        <f>formatRow(Tokens!C$2:I$2,Tokens!C59:I59)</f>
        <v>"name":"La Citadella #56",_x000D_
"symbol":"COR22A56",_x000D_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" s="1" t="str">
        <f>formatRow(Tokens!J$2:AV$2,Tokens!J59:AV59,2,"attributes")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9" s="1" t="str">
        <f>formatRow(Tokens!AX$2:BC$2,Tokens!AX59:BC59,2,"creators")</f>
        <v>"creators":[{"address":"paul",_x000D_
"share":10},{"address":"sophie",_x000D_
"share":90}]</v>
      </c>
      <c r="Y59" s="1" t="str">
        <f>formatRow(Tokens!BD$2:BI$2,Tokens!BD59:BI59,2,"files")</f>
        <v>"files":[]</v>
      </c>
      <c r="Z59" s="1"/>
      <c r="AA59" s="1"/>
      <c r="AB59" s="1"/>
      <c r="AC59" s="1" t="str">
        <f>formatRow(Tokens!BJ$2:BK$2,Tokens!BJ59:BK59,0,"collection")</f>
        <v>"collection":{"name":"La Citadella",_x000D_
"family":"Calvi On The Rocks"}</v>
      </c>
    </row>
    <row r="60" spans="4:31" ht="14.25" customHeight="1" x14ac:dyDescent="0.25">
      <c r="D60" s="1">
        <f>Tokens!B60</f>
        <v>57</v>
      </c>
      <c r="E60" s="17" t="str">
        <f>IF(Tokens!C60="","",Tokens!C60)</f>
        <v>La Citadella #57</v>
      </c>
      <c r="F60"/>
      <c r="G60"/>
      <c r="H60"/>
      <c r="I60"/>
      <c r="J60"/>
      <c r="M60"/>
      <c r="N60"/>
      <c r="O60" s="15" t="str">
        <f t="shared" si="0"/>
        <v>_</v>
      </c>
      <c r="P60" s="18" t="str">
        <f>IF(F60="stop","",IF(F60&lt;&gt;"",HYPERLINK(Settings!$B$5 &amp; "/manage/?network=" &amp; LOWER(B$8) &amp; "&amp;search=token&amp;account=" &amp; ToMint!$B$5 &amp; "&amp;view=" &amp; ToMint!J60,"TokenSol"),""))</f>
        <v/>
      </c>
      <c r="Q60" s="2"/>
      <c r="R60" s="2"/>
      <c r="S60" s="11"/>
      <c r="T60" s="1" t="str">
        <f>"owner=" &amp; Tokens!BS60 &amp; "&amp;filename_for_metadata=" &amp; Tokens!BT60 &amp; "&amp;offchaindata_platform=" &amp; $B$17 &amp; "&amp;keyfile=" &amp; $B$5 &amp; "&amp;network=" &amp; LOWER($B$8) &amp; "&amp;repository=" &amp; $B$18</f>
        <v>owner=thomas&amp;filename_for_metadata=LaCitadella_COR22A57&amp;offchaindata_platform=Github&amp;keyfile=Paul&amp;network=solana-devnet&amp;repository=test2</v>
      </c>
      <c r="U60" s="1" t="str">
        <f t="shared" si="1"/>
        <v>{"name":"La Citadella #57",_x000D_
"symbol":"COR22A57",_x000D_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60" s="1" t="str">
        <f>formatRow(Tokens!C$2:I$2,Tokens!C60:I60)</f>
        <v>"name":"La Citadella #57",_x000D_
"symbol":"COR22A57",_x000D_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" s="1" t="str">
        <f>formatRow(Tokens!J$2:AV$2,Tokens!J60:AV60,2,"attributes")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0" s="1" t="str">
        <f>formatRow(Tokens!AX$2:BC$2,Tokens!AX60:BC60,2,"creators")</f>
        <v>"creators":[{"address":"paul",_x000D_
"share":10},{"address":"sophie",_x000D_
"share":90}]</v>
      </c>
      <c r="Y60" s="1" t="str">
        <f>formatRow(Tokens!BD$2:BI$2,Tokens!BD60:BI60,2,"files")</f>
        <v>"files":[]</v>
      </c>
      <c r="Z60" s="1"/>
      <c r="AA60" s="1"/>
      <c r="AB60" s="1"/>
      <c r="AC60" s="1" t="str">
        <f>formatRow(Tokens!BJ$2:BK$2,Tokens!BJ60:BK60,0,"collection")</f>
        <v>"collection":{"name":"La Citadella",_x000D_
"family":"Calvi On The Rocks"}</v>
      </c>
    </row>
    <row r="61" spans="4:31" ht="14.25" customHeight="1" x14ac:dyDescent="0.25">
      <c r="D61" s="1">
        <f>Tokens!B61</f>
        <v>58</v>
      </c>
      <c r="E61" s="17" t="str">
        <f>IF(Tokens!C61="","",Tokens!C61)</f>
        <v>La Citadella #58</v>
      </c>
      <c r="F61"/>
      <c r="G61"/>
      <c r="H61"/>
      <c r="I61"/>
      <c r="J61"/>
      <c r="M61"/>
      <c r="N61"/>
      <c r="O61" s="15" t="str">
        <f t="shared" si="0"/>
        <v>_</v>
      </c>
      <c r="P61" s="18" t="str">
        <f>IF(F61="stop","",IF(F61&lt;&gt;"",HYPERLINK(Settings!$B$5 &amp; "/manage/?network=" &amp; LOWER(B$8) &amp; "&amp;search=token&amp;account=" &amp; ToMint!$B$5 &amp; "&amp;view=" &amp; ToMint!J61,"TokenSol"),""))</f>
        <v/>
      </c>
      <c r="Q61" s="2"/>
      <c r="R61" s="2"/>
      <c r="S61" s="11"/>
      <c r="T61" s="1" t="str">
        <f>"owner=" &amp; Tokens!BS61 &amp; "&amp;filename_for_metadata=" &amp; Tokens!BT61 &amp; "&amp;offchaindata_platform=" &amp; $B$17 &amp; "&amp;keyfile=" &amp; $B$5 &amp; "&amp;network=" &amp; LOWER($B$8) &amp; "&amp;repository=" &amp; $B$18</f>
        <v>owner=thomas&amp;filename_for_metadata=LaCitadella_COR22A58&amp;offchaindata_platform=Github&amp;keyfile=Paul&amp;network=solana-devnet&amp;repository=test2</v>
      </c>
      <c r="U61" s="1" t="str">
        <f t="shared" si="1"/>
        <v>{"name":"La Citadella #58",_x000D_
"symbol":"COR22A58",_x000D_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61" s="1" t="str">
        <f>formatRow(Tokens!C$2:I$2,Tokens!C61:I61)</f>
        <v>"name":"La Citadella #58",_x000D_
"symbol":"COR22A58",_x000D_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" s="1" t="str">
        <f>formatRow(Tokens!J$2:AV$2,Tokens!J61:AV61,2,"attributes")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1" s="1" t="str">
        <f>formatRow(Tokens!AX$2:BC$2,Tokens!AX61:BC61,2,"creators")</f>
        <v>"creators":[{"address":"paul",_x000D_
"share":10},{"address":"sophie",_x000D_
"share":90}]</v>
      </c>
      <c r="Y61" s="1" t="str">
        <f>formatRow(Tokens!BD$2:BI$2,Tokens!BD61:BI61,2,"files")</f>
        <v>"files":[]</v>
      </c>
      <c r="Z61" s="1"/>
      <c r="AA61" s="1"/>
      <c r="AB61" s="1"/>
      <c r="AC61" s="1" t="str">
        <f>formatRow(Tokens!BJ$2:BK$2,Tokens!BJ61:BK61,0,"collection")</f>
        <v>"collection":{"name":"La Citadella",_x000D_
"family":"Calvi On The Rocks"}</v>
      </c>
    </row>
    <row r="62" spans="4:31" ht="14.25" customHeight="1" x14ac:dyDescent="0.25">
      <c r="D62" s="1">
        <f>Tokens!B62</f>
        <v>59</v>
      </c>
      <c r="E62" s="17" t="str">
        <f>IF(Tokens!C62="","",Tokens!C62)</f>
        <v>La Citadella #59</v>
      </c>
      <c r="F62"/>
      <c r="G62"/>
      <c r="H62"/>
      <c r="I62"/>
      <c r="J62"/>
      <c r="M62"/>
      <c r="N62"/>
      <c r="O62" s="15" t="str">
        <f t="shared" si="0"/>
        <v>_</v>
      </c>
      <c r="P62" s="18" t="str">
        <f>IF(F62="stop","",IF(F62&lt;&gt;"",HYPERLINK(Settings!$B$5 &amp; "/manage/?network=" &amp; LOWER(B$8) &amp; "&amp;search=token&amp;account=" &amp; ToMint!$B$5 &amp; "&amp;view=" &amp; ToMint!J62,"TokenSol"),""))</f>
        <v/>
      </c>
      <c r="Q62" s="2"/>
      <c r="R62" s="2"/>
      <c r="S62" s="11"/>
      <c r="T62" s="1" t="str">
        <f>"owner=" &amp; Tokens!BS62 &amp; "&amp;filename_for_metadata=" &amp; Tokens!BT62 &amp; "&amp;offchaindata_platform=" &amp; $B$17 &amp; "&amp;keyfile=" &amp; $B$5 &amp; "&amp;network=" &amp; LOWER($B$8) &amp; "&amp;repository=" &amp; $B$18</f>
        <v>owner=thomas&amp;filename_for_metadata=LaCitadella_COR22A59&amp;offchaindata_platform=Github&amp;keyfile=Paul&amp;network=solana-devnet&amp;repository=test2</v>
      </c>
      <c r="U62" s="1" t="str">
        <f t="shared" si="1"/>
        <v>{"name":"La Citadella #59",_x000D_
"symbol":"COR22A59",_x000D_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62" s="1" t="str">
        <f>formatRow(Tokens!C$2:I$2,Tokens!C62:I62)</f>
        <v>"name":"La Citadella #59",_x000D_
"symbol":"COR22A59",_x000D_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" s="1" t="str">
        <f>formatRow(Tokens!J$2:AV$2,Tokens!J62:AV62,2,"attributes")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2" s="1" t="str">
        <f>formatRow(Tokens!AX$2:BC$2,Tokens!AX62:BC62,2,"creators")</f>
        <v>"creators":[{"address":"paul",_x000D_
"share":10},{"address":"sophie",_x000D_
"share":90}]</v>
      </c>
      <c r="Y62" s="1" t="str">
        <f>formatRow(Tokens!BD$2:BI$2,Tokens!BD62:BI62,2,"files")</f>
        <v>"files":[]</v>
      </c>
      <c r="Z62" s="1"/>
      <c r="AA62" s="1"/>
      <c r="AB62" s="1"/>
      <c r="AC62" s="1" t="str">
        <f>formatRow(Tokens!BJ$2:BK$2,Tokens!BJ62:BK62,0,"collection")</f>
        <v>"collection":{"name":"La Citadella",_x000D_
"family":"Calvi On The Rocks"}</v>
      </c>
    </row>
    <row r="63" spans="4:31" ht="14.25" customHeight="1" x14ac:dyDescent="0.25">
      <c r="D63" s="1">
        <f>Tokens!B63</f>
        <v>60</v>
      </c>
      <c r="E63" s="17" t="str">
        <f>IF(Tokens!C63="","",Tokens!C63)</f>
        <v>La Citadella #60</v>
      </c>
      <c r="F63"/>
      <c r="G63"/>
      <c r="H63"/>
      <c r="I63"/>
      <c r="J63"/>
      <c r="M63"/>
      <c r="N63"/>
      <c r="O63" s="15" t="str">
        <f t="shared" si="0"/>
        <v>_</v>
      </c>
      <c r="P63" s="18" t="str">
        <f>IF(F63="stop","",IF(F63&lt;&gt;"",HYPERLINK(Settings!$B$5 &amp; "/manage/?network=" &amp; LOWER(B$8) &amp; "&amp;search=token&amp;account=" &amp; ToMint!$B$5 &amp; "&amp;view=" &amp; ToMint!J63,"TokenSol"),""))</f>
        <v/>
      </c>
      <c r="Q63" s="2"/>
      <c r="R63" s="2"/>
      <c r="S63" s="11"/>
      <c r="T63" s="1" t="str">
        <f>"owner=" &amp; Tokens!BS63 &amp; "&amp;filename_for_metadata=" &amp; Tokens!BT63 &amp; "&amp;offchaindata_platform=" &amp; $B$17 &amp; "&amp;keyfile=" &amp; $B$5 &amp; "&amp;network=" &amp; LOWER($B$8) &amp; "&amp;repository=" &amp; $B$18</f>
        <v>owner=thomas&amp;filename_for_metadata=LaCitadella_COR22A60&amp;offchaindata_platform=Github&amp;keyfile=Paul&amp;network=solana-devnet&amp;repository=test2</v>
      </c>
      <c r="U63" s="1" t="str">
        <f t="shared" si="1"/>
        <v>{"name":"La Citadella #60",_x000D_
"symbol":"COR22A60",_x000D_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63" s="1" t="str">
        <f>formatRow(Tokens!C$2:I$2,Tokens!C63:I63)</f>
        <v>"name":"La Citadella #60",_x000D_
"symbol":"COR22A60",_x000D_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" s="1" t="str">
        <f>formatRow(Tokens!J$2:AV$2,Tokens!J63:AV63,2,"attributes")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3" s="1" t="str">
        <f>formatRow(Tokens!AX$2:BC$2,Tokens!AX63:BC63,2,"creators")</f>
        <v>"creators":[{"address":"paul",_x000D_
"share":10},{"address":"sophie",_x000D_
"share":90}]</v>
      </c>
      <c r="Y63" s="1" t="str">
        <f>formatRow(Tokens!BD$2:BI$2,Tokens!BD63:BI63,2,"files")</f>
        <v>"files":[]</v>
      </c>
      <c r="Z63" s="1"/>
      <c r="AA63" s="1"/>
      <c r="AB63" s="1"/>
      <c r="AC63" s="1" t="str">
        <f>formatRow(Tokens!BJ$2:BK$2,Tokens!BJ63:BK63,0,"collection")</f>
        <v>"collection":{"name":"La Citadella",_x000D_
"family":"Calvi On The Rocks"}</v>
      </c>
    </row>
    <row r="64" spans="4:31" ht="14.25" customHeight="1" x14ac:dyDescent="0.25">
      <c r="D64" s="1">
        <f>Tokens!B64</f>
        <v>61</v>
      </c>
      <c r="E64" s="17" t="str">
        <f>IF(Tokens!C64="","",Tokens!C64)</f>
        <v>La Citadella #61</v>
      </c>
      <c r="F64"/>
      <c r="G64"/>
      <c r="H64"/>
      <c r="I64"/>
      <c r="J64"/>
      <c r="M64"/>
      <c r="N64"/>
      <c r="O64" s="15" t="str">
        <f t="shared" si="0"/>
        <v>_</v>
      </c>
      <c r="P64" s="18" t="str">
        <f>IF(F64="stop","",IF(F64&lt;&gt;"",HYPERLINK(Settings!$B$5 &amp; "/manage/?network=" &amp; LOWER(B$8) &amp; "&amp;search=token&amp;account=" &amp; ToMint!$B$5 &amp; "&amp;view=" &amp; ToMint!J64,"TokenSol"),""))</f>
        <v/>
      </c>
      <c r="Q64" s="2"/>
      <c r="R64" s="2"/>
      <c r="S64" s="11"/>
      <c r="T64" s="1" t="str">
        <f>"owner=" &amp; Tokens!BS64 &amp; "&amp;filename_for_metadata=" &amp; Tokens!BT64 &amp; "&amp;offchaindata_platform=" &amp; $B$17 &amp; "&amp;keyfile=" &amp; $B$5 &amp; "&amp;network=" &amp; LOWER($B$8) &amp; "&amp;repository=" &amp; $B$18</f>
        <v>owner=thomas&amp;filename_for_metadata=LaCitadella_COR22A61&amp;offchaindata_platform=Github&amp;keyfile=Paul&amp;network=solana-devnet&amp;repository=test2</v>
      </c>
      <c r="U64" s="1" t="str">
        <f t="shared" si="1"/>
        <v>{"name":"La Citadella #61",_x000D_
"symbol":"COR22A61",_x000D_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64" s="1" t="str">
        <f>formatRow(Tokens!C$2:I$2,Tokens!C64:I64)</f>
        <v>"name":"La Citadella #61",_x000D_
"symbol":"COR22A61",_x000D_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" s="1" t="str">
        <f>formatRow(Tokens!J$2:AV$2,Tokens!J64:AV64,2,"attributes")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4" s="1" t="str">
        <f>formatRow(Tokens!AX$2:BC$2,Tokens!AX64:BC64,2,"creators")</f>
        <v>"creators":[{"address":"paul",_x000D_
"share":10},{"address":"sophie",_x000D_
"share":90}]</v>
      </c>
      <c r="Y64" s="1" t="str">
        <f>formatRow(Tokens!BD$2:BI$2,Tokens!BD64:BI64,2,"files")</f>
        <v>"files":[]</v>
      </c>
      <c r="Z64" s="1"/>
      <c r="AA64" s="1"/>
      <c r="AB64" s="1"/>
      <c r="AC64" s="1" t="str">
        <f>formatRow(Tokens!BJ$2:BK$2,Tokens!BJ64:BK64,0,"collection")</f>
        <v>"collection":{"name":"La Citadella",_x000D_
"family":"Calvi On The Rocks"}</v>
      </c>
    </row>
    <row r="65" spans="4:29" ht="14.25" customHeight="1" x14ac:dyDescent="0.25">
      <c r="D65" s="1">
        <f>Tokens!B65</f>
        <v>62</v>
      </c>
      <c r="E65" s="17" t="str">
        <f>IF(Tokens!C65="","",Tokens!C65)</f>
        <v>La Citadella #62</v>
      </c>
      <c r="F65"/>
      <c r="G65"/>
      <c r="H65"/>
      <c r="I65"/>
      <c r="J65"/>
      <c r="M65"/>
      <c r="N65"/>
      <c r="O65" s="15" t="str">
        <f t="shared" si="0"/>
        <v>_</v>
      </c>
      <c r="P65" s="18" t="str">
        <f>IF(F65="stop","",IF(F65&lt;&gt;"",HYPERLINK(Settings!$B$5 &amp; "/manage/?network=" &amp; LOWER(B$8) &amp; "&amp;search=token&amp;account=" &amp; ToMint!$B$5 &amp; "&amp;view=" &amp; ToMint!J65,"TokenSol"),""))</f>
        <v/>
      </c>
      <c r="Q65" s="2"/>
      <c r="R65" s="2"/>
      <c r="S65" s="11"/>
      <c r="T65" s="1" t="str">
        <f>"owner=" &amp; Tokens!BS65 &amp; "&amp;filename_for_metadata=" &amp; Tokens!BT65 &amp; "&amp;offchaindata_platform=" &amp; $B$17 &amp; "&amp;keyfile=" &amp; $B$5 &amp; "&amp;network=" &amp; LOWER($B$8) &amp; "&amp;repository=" &amp; $B$18</f>
        <v>owner=thomas&amp;filename_for_metadata=LaCitadella_COR22A62&amp;offchaindata_platform=Github&amp;keyfile=Paul&amp;network=solana-devnet&amp;repository=test2</v>
      </c>
      <c r="U65" s="1" t="str">
        <f t="shared" si="1"/>
        <v>{"name":"La Citadella #62",_x000D_
"symbol":"COR22A62",_x000D_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65" s="1" t="str">
        <f>formatRow(Tokens!C$2:I$2,Tokens!C65:I65)</f>
        <v>"name":"La Citadella #62",_x000D_
"symbol":"COR22A62",_x000D_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" s="1" t="str">
        <f>formatRow(Tokens!J$2:AV$2,Tokens!J65:AV65,2,"attributes")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5" s="1" t="str">
        <f>formatRow(Tokens!AX$2:BC$2,Tokens!AX65:BC65,2,"creators")</f>
        <v>"creators":[{"address":"paul",_x000D_
"share":10},{"address":"sophie",_x000D_
"share":90}]</v>
      </c>
      <c r="Y65" s="1" t="str">
        <f>formatRow(Tokens!BD$2:BI$2,Tokens!BD65:BI65,2,"files")</f>
        <v>"files":[]</v>
      </c>
      <c r="Z65" s="1"/>
      <c r="AA65" s="1"/>
      <c r="AB65" s="1"/>
      <c r="AC65" s="1" t="str">
        <f>formatRow(Tokens!BJ$2:BK$2,Tokens!BJ65:BK65,0,"collection")</f>
        <v>"collection":{"name":"La Citadella",_x000D_
"family":"Calvi On The Rocks"}</v>
      </c>
    </row>
    <row r="66" spans="4:29" ht="14.25" customHeight="1" x14ac:dyDescent="0.25">
      <c r="D66" s="1">
        <f>Tokens!B66</f>
        <v>63</v>
      </c>
      <c r="E66" s="17" t="str">
        <f>IF(Tokens!C66="","",Tokens!C66)</f>
        <v>La Citadella #63</v>
      </c>
      <c r="F66"/>
      <c r="G66"/>
      <c r="H66"/>
      <c r="I66"/>
      <c r="J66"/>
      <c r="M66"/>
      <c r="N66"/>
      <c r="O66" s="15" t="str">
        <f t="shared" si="0"/>
        <v>_</v>
      </c>
      <c r="P66" s="18" t="str">
        <f>IF(F66="stop","",IF(F66&lt;&gt;"",HYPERLINK(Settings!$B$5 &amp; "/manage/?network=" &amp; LOWER(B$8) &amp; "&amp;search=token&amp;account=" &amp; ToMint!$B$5 &amp; "&amp;view=" &amp; ToMint!J66,"TokenSol"),""))</f>
        <v/>
      </c>
      <c r="Q66" s="2"/>
      <c r="R66" s="2"/>
      <c r="S66" s="11"/>
      <c r="T66" s="1" t="str">
        <f>"owner=" &amp; Tokens!BS66 &amp; "&amp;filename_for_metadata=" &amp; Tokens!BT66 &amp; "&amp;offchaindata_platform=" &amp; $B$17 &amp; "&amp;keyfile=" &amp; $B$5 &amp; "&amp;network=" &amp; LOWER($B$8) &amp; "&amp;repository=" &amp; $B$18</f>
        <v>owner=thomas&amp;filename_for_metadata=LaCitadella_COR22A63&amp;offchaindata_platform=Github&amp;keyfile=Paul&amp;network=solana-devnet&amp;repository=test2</v>
      </c>
      <c r="U66" s="1" t="str">
        <f t="shared" si="1"/>
        <v>{"name":"La Citadella #63",_x000D_
"symbol":"COR22A63",_x000D_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66" s="1" t="str">
        <f>formatRow(Tokens!C$2:I$2,Tokens!C66:I66)</f>
        <v>"name":"La Citadella #63",_x000D_
"symbol":"COR22A63",_x000D_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" s="1" t="str">
        <f>formatRow(Tokens!J$2:AV$2,Tokens!J66:AV66,2,"attributes")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6" s="1" t="str">
        <f>formatRow(Tokens!AX$2:BC$2,Tokens!AX66:BC66,2,"creators")</f>
        <v>"creators":[{"address":"paul",_x000D_
"share":10},{"address":"sophie",_x000D_
"share":90}]</v>
      </c>
      <c r="Y66" s="1" t="str">
        <f>formatRow(Tokens!BD$2:BI$2,Tokens!BD66:BI66,2,"files")</f>
        <v>"files":[]</v>
      </c>
      <c r="Z66" s="1"/>
      <c r="AA66" s="1"/>
      <c r="AB66" s="1"/>
      <c r="AC66" s="1" t="str">
        <f>formatRow(Tokens!BJ$2:BK$2,Tokens!BJ66:BK66,0,"collection")</f>
        <v>"collection":{"name":"La Citadella",_x000D_
"family":"Calvi On The Rocks"}</v>
      </c>
    </row>
    <row r="67" spans="4:29" ht="14.25" customHeight="1" x14ac:dyDescent="0.25">
      <c r="D67" s="1">
        <f>Tokens!B67</f>
        <v>64</v>
      </c>
      <c r="E67" s="17" t="str">
        <f>IF(Tokens!C67="","",Tokens!C67)</f>
        <v>La Citadella #64</v>
      </c>
      <c r="F67"/>
      <c r="G67"/>
      <c r="H67"/>
      <c r="I67"/>
      <c r="J67"/>
      <c r="M67"/>
      <c r="N67"/>
      <c r="O67" s="15" t="str">
        <f t="shared" si="0"/>
        <v>_</v>
      </c>
      <c r="P67" s="18" t="str">
        <f>IF(F67="stop","",IF(F67&lt;&gt;"",HYPERLINK(Settings!$B$5 &amp; "/manage/?network=" &amp; LOWER(B$8) &amp; "&amp;search=token&amp;account=" &amp; ToMint!$B$5 &amp; "&amp;view=" &amp; ToMint!J67,"TokenSol"),""))</f>
        <v/>
      </c>
      <c r="Q67" s="2"/>
      <c r="R67" s="2"/>
      <c r="S67" s="11"/>
      <c r="T67" s="1" t="str">
        <f>"owner=" &amp; Tokens!BS67 &amp; "&amp;filename_for_metadata=" &amp; Tokens!BT67 &amp; "&amp;offchaindata_platform=" &amp; $B$17 &amp; "&amp;keyfile=" &amp; $B$5 &amp; "&amp;network=" &amp; LOWER($B$8) &amp; "&amp;repository=" &amp; $B$18</f>
        <v>owner=thomas&amp;filename_for_metadata=LaCitadella_COR22A64&amp;offchaindata_platform=Github&amp;keyfile=Paul&amp;network=solana-devnet&amp;repository=test2</v>
      </c>
      <c r="U67" s="1" t="str">
        <f t="shared" si="1"/>
        <v>{"name":"La Citadella #64",_x000D_
"symbol":"COR22A64",_x000D_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67" s="1" t="str">
        <f>formatRow(Tokens!C$2:I$2,Tokens!C67:I67)</f>
        <v>"name":"La Citadella #64",_x000D_
"symbol":"COR22A64",_x000D_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" s="1" t="str">
        <f>formatRow(Tokens!J$2:AV$2,Tokens!J67:AV67,2,"attributes")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7" s="1" t="str">
        <f>formatRow(Tokens!AX$2:BC$2,Tokens!AX67:BC67,2,"creators")</f>
        <v>"creators":[{"address":"paul",_x000D_
"share":10},{"address":"sophie",_x000D_
"share":90}]</v>
      </c>
      <c r="Y67" s="1" t="str">
        <f>formatRow(Tokens!BD$2:BI$2,Tokens!BD67:BI67,2,"files")</f>
        <v>"files":[]</v>
      </c>
      <c r="Z67" s="1"/>
      <c r="AA67" s="1"/>
      <c r="AB67" s="1"/>
      <c r="AC67" s="1" t="str">
        <f>formatRow(Tokens!BJ$2:BK$2,Tokens!BJ67:BK67,0,"collection")</f>
        <v>"collection":{"name":"La Citadella",_x000D_
"family":"Calvi On The Rocks"}</v>
      </c>
    </row>
    <row r="68" spans="4:29" ht="14.25" customHeight="1" x14ac:dyDescent="0.25">
      <c r="D68" s="1">
        <f>Tokens!B68</f>
        <v>65</v>
      </c>
      <c r="E68" s="17" t="str">
        <f>IF(Tokens!C68="","",Tokens!C68)</f>
        <v>La Citadella #65</v>
      </c>
      <c r="F68"/>
      <c r="G68"/>
      <c r="H68"/>
      <c r="I68"/>
      <c r="J68"/>
      <c r="M68"/>
      <c r="N68"/>
      <c r="O68" s="15" t="str">
        <f t="shared" ref="O68:O131" si="2">IF(AND(ISNUMBER(N67),ISNUMBER(N68)),(N68-N67)*$O$1,"_")</f>
        <v>_</v>
      </c>
      <c r="P68" s="18" t="str">
        <f>IF(F68="stop","",IF(F68&lt;&gt;"",HYPERLINK(Settings!$B$5 &amp; "/manage/?network=" &amp; LOWER(B$8) &amp; "&amp;search=token&amp;account=" &amp; ToMint!$B$5 &amp; "&amp;view=" &amp; ToMint!J68,"TokenSol"),""))</f>
        <v/>
      </c>
      <c r="Q68" s="2"/>
      <c r="R68" s="2"/>
      <c r="S68" s="11"/>
      <c r="T68" s="1" t="str">
        <f>"owner=" &amp; Tokens!BS68 &amp; "&amp;filename_for_metadata=" &amp; Tokens!BT68 &amp; "&amp;offchaindata_platform=" &amp; $B$17 &amp; "&amp;keyfile=" &amp; $B$5 &amp; "&amp;network=" &amp; LOWER($B$8) &amp; "&amp;repository=" &amp; $B$18</f>
        <v>owner=thomas&amp;filename_for_metadata=LaCitadella_COR22A65&amp;offchaindata_platform=Github&amp;keyfile=Paul&amp;network=solana-devnet&amp;repository=test2</v>
      </c>
      <c r="U68" s="1" t="str">
        <f t="shared" si="1"/>
        <v>{"name":"La Citadella #65",_x000D_
"symbol":"COR22A65",_x000D_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68" s="1" t="str">
        <f>formatRow(Tokens!C$2:I$2,Tokens!C68:I68)</f>
        <v>"name":"La Citadella #65",_x000D_
"symbol":"COR22A65",_x000D_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" s="1" t="str">
        <f>formatRow(Tokens!J$2:AV$2,Tokens!J68:AV68,2,"attributes")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8" s="1" t="str">
        <f>formatRow(Tokens!AX$2:BC$2,Tokens!AX68:BC68,2,"creators")</f>
        <v>"creators":[{"address":"paul",_x000D_
"share":10},{"address":"sophie",_x000D_
"share":90}]</v>
      </c>
      <c r="Y68" s="1" t="str">
        <f>formatRow(Tokens!BD$2:BI$2,Tokens!BD68:BI68,2,"files")</f>
        <v>"files":[]</v>
      </c>
      <c r="Z68" s="1"/>
      <c r="AA68" s="1"/>
      <c r="AB68" s="1"/>
      <c r="AC68" s="1" t="str">
        <f>formatRow(Tokens!BJ$2:BK$2,Tokens!BJ68:BK68,0,"collection")</f>
        <v>"collection":{"name":"La Citadella",_x000D_
"family":"Calvi On The Rocks"}</v>
      </c>
    </row>
    <row r="69" spans="4:29" ht="14.25" customHeight="1" x14ac:dyDescent="0.25">
      <c r="D69" s="1">
        <f>Tokens!B69</f>
        <v>66</v>
      </c>
      <c r="E69" s="17" t="str">
        <f>IF(Tokens!C69="","",Tokens!C69)</f>
        <v>La Citadella #66</v>
      </c>
      <c r="F69"/>
      <c r="G69"/>
      <c r="H69"/>
      <c r="I69"/>
      <c r="J69"/>
      <c r="M69"/>
      <c r="N69"/>
      <c r="O69" s="15" t="str">
        <f t="shared" si="2"/>
        <v>_</v>
      </c>
      <c r="P69" s="18" t="str">
        <f>IF(F69="stop","",IF(F69&lt;&gt;"",HYPERLINK(Settings!$B$5 &amp; "/manage/?network=" &amp; LOWER(B$8) &amp; "&amp;search=token&amp;account=" &amp; ToMint!$B$5 &amp; "&amp;view=" &amp; ToMint!J69,"TokenSol"),""))</f>
        <v/>
      </c>
      <c r="Q69" s="2"/>
      <c r="R69" s="2"/>
      <c r="S69" s="11"/>
      <c r="T69" s="1" t="str">
        <f>"owner=" &amp; Tokens!BS69 &amp; "&amp;filename_for_metadata=" &amp; Tokens!BT69 &amp; "&amp;offchaindata_platform=" &amp; $B$17 &amp; "&amp;keyfile=" &amp; $B$5 &amp; "&amp;network=" &amp; LOWER($B$8) &amp; "&amp;repository=" &amp; $B$18</f>
        <v>owner=thomas&amp;filename_for_metadata=LaCitadella_COR22A66&amp;offchaindata_platform=Github&amp;keyfile=Paul&amp;network=solana-devnet&amp;repository=test2</v>
      </c>
      <c r="U69" s="1" t="str">
        <f t="shared" ref="U69:U132" si="3">"{" &amp; V69 &amp; "," &amp; W69 &amp; "," &amp; """properties"":{" &amp; X69 &amp; "," &amp; Y69 &amp; "}," &amp; AC69 &amp; "}"</f>
        <v>{"name":"La Citadella #66",_x000D_
"symbol":"COR22A66",_x000D_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69" s="1" t="str">
        <f>formatRow(Tokens!C$2:I$2,Tokens!C69:I69)</f>
        <v>"name":"La Citadella #66",_x000D_
"symbol":"COR22A66",_x000D_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" s="1" t="str">
        <f>formatRow(Tokens!J$2:AV$2,Tokens!J69:AV69,2,"attributes")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9" s="1" t="str">
        <f>formatRow(Tokens!AX$2:BC$2,Tokens!AX69:BC69,2,"creators")</f>
        <v>"creators":[{"address":"paul",_x000D_
"share":10},{"address":"sophie",_x000D_
"share":90}]</v>
      </c>
      <c r="Y69" s="1" t="str">
        <f>formatRow(Tokens!BD$2:BI$2,Tokens!BD69:BI69,2,"files")</f>
        <v>"files":[]</v>
      </c>
      <c r="Z69" s="1"/>
      <c r="AA69" s="1"/>
      <c r="AB69" s="1"/>
      <c r="AC69" s="1" t="str">
        <f>formatRow(Tokens!BJ$2:BK$2,Tokens!BJ69:BK69,0,"collection")</f>
        <v>"collection":{"name":"La Citadella",_x000D_
"family":"Calvi On The Rocks"}</v>
      </c>
    </row>
    <row r="70" spans="4:29" ht="14.25" customHeight="1" x14ac:dyDescent="0.25">
      <c r="D70" s="1">
        <f>Tokens!B70</f>
        <v>67</v>
      </c>
      <c r="E70" s="17" t="str">
        <f>IF(Tokens!C70="","",Tokens!C70)</f>
        <v>La Citadella #67</v>
      </c>
      <c r="F70"/>
      <c r="G70"/>
      <c r="H70"/>
      <c r="I70"/>
      <c r="J70"/>
      <c r="M70"/>
      <c r="N70"/>
      <c r="O70" s="15" t="str">
        <f t="shared" si="2"/>
        <v>_</v>
      </c>
      <c r="P70" s="18" t="str">
        <f>IF(F70="stop","",IF(F70&lt;&gt;"",HYPERLINK(Settings!$B$5 &amp; "/manage/?network=" &amp; LOWER(B$8) &amp; "&amp;search=token&amp;account=" &amp; ToMint!$B$5 &amp; "&amp;view=" &amp; ToMint!J70,"TokenSol"),""))</f>
        <v/>
      </c>
      <c r="Q70" s="2"/>
      <c r="R70" s="2"/>
      <c r="S70" s="11"/>
      <c r="T70" s="1" t="str">
        <f>"owner=" &amp; Tokens!BS70 &amp; "&amp;filename_for_metadata=" &amp; Tokens!BT70 &amp; "&amp;offchaindata_platform=" &amp; $B$17 &amp; "&amp;keyfile=" &amp; $B$5 &amp; "&amp;network=" &amp; LOWER($B$8) &amp; "&amp;repository=" &amp; $B$18</f>
        <v>owner=thomas&amp;filename_for_metadata=LaCitadella_COR22A67&amp;offchaindata_platform=Github&amp;keyfile=Paul&amp;network=solana-devnet&amp;repository=test2</v>
      </c>
      <c r="U70" s="1" t="str">
        <f t="shared" si="3"/>
        <v>{"name":"La Citadella #67",_x000D_
"symbol":"COR22A67",_x000D_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70" s="1" t="str">
        <f>formatRow(Tokens!C$2:I$2,Tokens!C70:I70)</f>
        <v>"name":"La Citadella #67",_x000D_
"symbol":"COR22A67",_x000D_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" s="1" t="str">
        <f>formatRow(Tokens!J$2:AV$2,Tokens!J70:AV70,2,"attributes")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0" s="1" t="str">
        <f>formatRow(Tokens!AX$2:BC$2,Tokens!AX70:BC70,2,"creators")</f>
        <v>"creators":[{"address":"paul",_x000D_
"share":10},{"address":"sophie",_x000D_
"share":90}]</v>
      </c>
      <c r="Y70" s="1" t="str">
        <f>formatRow(Tokens!BD$2:BI$2,Tokens!BD70:BI70,2,"files")</f>
        <v>"files":[]</v>
      </c>
      <c r="Z70" s="1"/>
      <c r="AA70" s="1"/>
      <c r="AB70" s="1"/>
      <c r="AC70" s="1" t="str">
        <f>formatRow(Tokens!BJ$2:BK$2,Tokens!BJ70:BK70,0,"collection")</f>
        <v>"collection":{"name":"La Citadella",_x000D_
"family":"Calvi On The Rocks"}</v>
      </c>
    </row>
    <row r="71" spans="4:29" ht="14.25" customHeight="1" x14ac:dyDescent="0.25">
      <c r="D71" s="1">
        <f>Tokens!B71</f>
        <v>68</v>
      </c>
      <c r="E71" s="17" t="str">
        <f>IF(Tokens!C71="","",Tokens!C71)</f>
        <v>La Citadella #68</v>
      </c>
      <c r="F71"/>
      <c r="G71"/>
      <c r="H71"/>
      <c r="I71"/>
      <c r="J71"/>
      <c r="M71"/>
      <c r="N71"/>
      <c r="O71" s="15" t="str">
        <f t="shared" si="2"/>
        <v>_</v>
      </c>
      <c r="P71" s="18" t="str">
        <f>IF(F71="stop","",IF(F71&lt;&gt;"",HYPERLINK(Settings!$B$5 &amp; "/manage/?network=" &amp; LOWER(B$8) &amp; "&amp;search=token&amp;account=" &amp; ToMint!$B$5 &amp; "&amp;view=" &amp; ToMint!J71,"TokenSol"),""))</f>
        <v/>
      </c>
      <c r="Q71" s="2"/>
      <c r="R71" s="2"/>
      <c r="S71" s="11"/>
      <c r="T71" s="1" t="str">
        <f>"owner=" &amp; Tokens!BS71 &amp; "&amp;filename_for_metadata=" &amp; Tokens!BT71 &amp; "&amp;offchaindata_platform=" &amp; $B$17 &amp; "&amp;keyfile=" &amp; $B$5 &amp; "&amp;network=" &amp; LOWER($B$8) &amp; "&amp;repository=" &amp; $B$18</f>
        <v>owner=thomas&amp;filename_for_metadata=LaCitadella_COR22A68&amp;offchaindata_platform=Github&amp;keyfile=Paul&amp;network=solana-devnet&amp;repository=test2</v>
      </c>
      <c r="U71" s="1" t="str">
        <f t="shared" si="3"/>
        <v>{"name":"La Citadella #68",_x000D_
"symbol":"COR22A68",_x000D_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71" s="1" t="str">
        <f>formatRow(Tokens!C$2:I$2,Tokens!C71:I71)</f>
        <v>"name":"La Citadella #68",_x000D_
"symbol":"COR22A68",_x000D_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" s="1" t="str">
        <f>formatRow(Tokens!J$2:AV$2,Tokens!J71:AV71,2,"attributes")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1" s="1" t="str">
        <f>formatRow(Tokens!AX$2:BC$2,Tokens!AX71:BC71,2,"creators")</f>
        <v>"creators":[{"address":"paul",_x000D_
"share":10},{"address":"sophie",_x000D_
"share":90}]</v>
      </c>
      <c r="Y71" s="1" t="str">
        <f>formatRow(Tokens!BD$2:BI$2,Tokens!BD71:BI71,2,"files")</f>
        <v>"files":[]</v>
      </c>
      <c r="Z71" s="1"/>
      <c r="AA71" s="1"/>
      <c r="AB71" s="1"/>
      <c r="AC71" s="1" t="str">
        <f>formatRow(Tokens!BJ$2:BK$2,Tokens!BJ71:BK71,0,"collection")</f>
        <v>"collection":{"name":"La Citadella",_x000D_
"family":"Calvi On The Rocks"}</v>
      </c>
    </row>
    <row r="72" spans="4:29" ht="14.25" customHeight="1" x14ac:dyDescent="0.25">
      <c r="D72" s="1">
        <f>Tokens!B72</f>
        <v>69</v>
      </c>
      <c r="E72" s="17" t="str">
        <f>IF(Tokens!C72="","",Tokens!C72)</f>
        <v>La Citadella #69</v>
      </c>
      <c r="F72"/>
      <c r="G72"/>
      <c r="H72"/>
      <c r="I72"/>
      <c r="J72"/>
      <c r="M72"/>
      <c r="N72"/>
      <c r="O72" s="15" t="str">
        <f t="shared" si="2"/>
        <v>_</v>
      </c>
      <c r="P72" s="18" t="str">
        <f>IF(F72="stop","",IF(F72&lt;&gt;"",HYPERLINK(Settings!$B$5 &amp; "/manage/?network=" &amp; LOWER(B$8) &amp; "&amp;search=token&amp;account=" &amp; ToMint!$B$5 &amp; "&amp;view=" &amp; ToMint!J72,"TokenSol"),""))</f>
        <v/>
      </c>
      <c r="Q72" s="2"/>
      <c r="R72" s="2"/>
      <c r="S72" s="11"/>
      <c r="T72" s="1" t="str">
        <f>"owner=" &amp; Tokens!BS72 &amp; "&amp;filename_for_metadata=" &amp; Tokens!BT72 &amp; "&amp;offchaindata_platform=" &amp; $B$17 &amp; "&amp;keyfile=" &amp; $B$5 &amp; "&amp;network=" &amp; LOWER($B$8) &amp; "&amp;repository=" &amp; $B$18</f>
        <v>owner=thomas&amp;filename_for_metadata=LaCitadella_COR22A69&amp;offchaindata_platform=Github&amp;keyfile=Paul&amp;network=solana-devnet&amp;repository=test2</v>
      </c>
      <c r="U72" s="1" t="str">
        <f t="shared" si="3"/>
        <v>{"name":"La Citadella #69",_x000D_
"symbol":"COR22A69",_x000D_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72" s="1" t="str">
        <f>formatRow(Tokens!C$2:I$2,Tokens!C72:I72)</f>
        <v>"name":"La Citadella #69",_x000D_
"symbol":"COR22A69",_x000D_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" s="1" t="str">
        <f>formatRow(Tokens!J$2:AV$2,Tokens!J72:AV72,2,"attributes")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2" s="1" t="str">
        <f>formatRow(Tokens!AX$2:BC$2,Tokens!AX72:BC72,2,"creators")</f>
        <v>"creators":[{"address":"paul",_x000D_
"share":10},{"address":"sophie",_x000D_
"share":90}]</v>
      </c>
      <c r="Y72" s="1" t="str">
        <f>formatRow(Tokens!BD$2:BI$2,Tokens!BD72:BI72,2,"files")</f>
        <v>"files":[]</v>
      </c>
      <c r="Z72" s="1"/>
      <c r="AA72" s="1"/>
      <c r="AB72" s="1"/>
      <c r="AC72" s="1" t="str">
        <f>formatRow(Tokens!BJ$2:BK$2,Tokens!BJ72:BK72,0,"collection")</f>
        <v>"collection":{"name":"La Citadella",_x000D_
"family":"Calvi On The Rocks"}</v>
      </c>
    </row>
    <row r="73" spans="4:29" ht="14.25" customHeight="1" x14ac:dyDescent="0.25">
      <c r="D73" s="1">
        <f>Tokens!B73</f>
        <v>70</v>
      </c>
      <c r="E73" s="17" t="str">
        <f>IF(Tokens!C73="","",Tokens!C73)</f>
        <v>La Citadella #70</v>
      </c>
      <c r="F73"/>
      <c r="G73"/>
      <c r="H73"/>
      <c r="I73"/>
      <c r="J73"/>
      <c r="M73"/>
      <c r="N73"/>
      <c r="O73" s="15" t="str">
        <f t="shared" si="2"/>
        <v>_</v>
      </c>
      <c r="P73" s="18" t="str">
        <f>IF(F73="stop","",IF(F73&lt;&gt;"",HYPERLINK(Settings!$B$5 &amp; "/manage/?network=" &amp; LOWER(B$8) &amp; "&amp;search=token&amp;account=" &amp; ToMint!$B$5 &amp; "&amp;view=" &amp; ToMint!J73,"TokenSol"),""))</f>
        <v/>
      </c>
      <c r="Q73" s="2"/>
      <c r="R73" s="2"/>
      <c r="S73" s="11"/>
      <c r="T73" s="1" t="str">
        <f>"owner=" &amp; Tokens!BS73 &amp; "&amp;filename_for_metadata=" &amp; Tokens!BT73 &amp; "&amp;offchaindata_platform=" &amp; $B$17 &amp; "&amp;keyfile=" &amp; $B$5 &amp; "&amp;network=" &amp; LOWER($B$8) &amp; "&amp;repository=" &amp; $B$18</f>
        <v>owner=thomas&amp;filename_for_metadata=LaCitadella_COR22A70&amp;offchaindata_platform=Github&amp;keyfile=Paul&amp;network=solana-devnet&amp;repository=test2</v>
      </c>
      <c r="U73" s="1" t="str">
        <f t="shared" si="3"/>
        <v>{"name":"La Citadella #70",_x000D_
"symbol":"COR22A70",_x000D_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73" s="1" t="str">
        <f>formatRow(Tokens!C$2:I$2,Tokens!C73:I73)</f>
        <v>"name":"La Citadella #70",_x000D_
"symbol":"COR22A70",_x000D_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" s="1" t="str">
        <f>formatRow(Tokens!J$2:AV$2,Tokens!J73:AV73,2,"attributes")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3" s="1" t="str">
        <f>formatRow(Tokens!AX$2:BC$2,Tokens!AX73:BC73,2,"creators")</f>
        <v>"creators":[{"address":"paul",_x000D_
"share":10},{"address":"sophie",_x000D_
"share":90}]</v>
      </c>
      <c r="Y73" s="1" t="str">
        <f>formatRow(Tokens!BD$2:BI$2,Tokens!BD73:BI73,2,"files")</f>
        <v>"files":[]</v>
      </c>
      <c r="Z73" s="1"/>
      <c r="AA73" s="1"/>
      <c r="AB73" s="1"/>
      <c r="AC73" s="1" t="str">
        <f>formatRow(Tokens!BJ$2:BK$2,Tokens!BJ73:BK73,0,"collection")</f>
        <v>"collection":{"name":"La Citadella",_x000D_
"family":"Calvi On The Rocks"}</v>
      </c>
    </row>
    <row r="74" spans="4:29" ht="14.25" customHeight="1" x14ac:dyDescent="0.25">
      <c r="D74" s="1">
        <f>Tokens!B74</f>
        <v>71</v>
      </c>
      <c r="E74" s="17" t="str">
        <f>IF(Tokens!C74="","",Tokens!C74)</f>
        <v>La Citadella #71</v>
      </c>
      <c r="F74"/>
      <c r="G74"/>
      <c r="H74"/>
      <c r="I74"/>
      <c r="J74"/>
      <c r="M74"/>
      <c r="N74"/>
      <c r="O74" s="15" t="str">
        <f t="shared" si="2"/>
        <v>_</v>
      </c>
      <c r="P74" s="18" t="str">
        <f>IF(F74="stop","",IF(F74&lt;&gt;"",HYPERLINK(Settings!$B$5 &amp; "/manage/?network=" &amp; LOWER(B$8) &amp; "&amp;search=token&amp;account=" &amp; ToMint!$B$5 &amp; "&amp;view=" &amp; ToMint!J74,"TokenSol"),""))</f>
        <v/>
      </c>
      <c r="Q74" s="2"/>
      <c r="R74" s="2"/>
      <c r="S74" s="11"/>
      <c r="T74" s="1" t="str">
        <f>"owner=" &amp; Tokens!BS74 &amp; "&amp;filename_for_metadata=" &amp; Tokens!BT74 &amp; "&amp;offchaindata_platform=" &amp; $B$17 &amp; "&amp;keyfile=" &amp; $B$5 &amp; "&amp;network=" &amp; LOWER($B$8) &amp; "&amp;repository=" &amp; $B$18</f>
        <v>owner=thomas&amp;filename_for_metadata=LaCitadella_COR22A71&amp;offchaindata_platform=Github&amp;keyfile=Paul&amp;network=solana-devnet&amp;repository=test2</v>
      </c>
      <c r="U74" s="1" t="str">
        <f t="shared" si="3"/>
        <v>{"name":"La Citadella #71",_x000D_
"symbol":"COR22A71",_x000D_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74" s="1" t="str">
        <f>formatRow(Tokens!C$2:I$2,Tokens!C74:I74)</f>
        <v>"name":"La Citadella #71",_x000D_
"symbol":"COR22A71",_x000D_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" s="1" t="str">
        <f>formatRow(Tokens!J$2:AV$2,Tokens!J74:AV74,2,"attributes")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4" s="1" t="str">
        <f>formatRow(Tokens!AX$2:BC$2,Tokens!AX74:BC74,2,"creators")</f>
        <v>"creators":[{"address":"paul",_x000D_
"share":10},{"address":"sophie",_x000D_
"share":90}]</v>
      </c>
      <c r="Y74" s="1" t="str">
        <f>formatRow(Tokens!BD$2:BI$2,Tokens!BD74:BI74,2,"files")</f>
        <v>"files":[]</v>
      </c>
      <c r="Z74" s="1"/>
      <c r="AA74" s="1"/>
      <c r="AB74" s="1"/>
      <c r="AC74" s="1" t="str">
        <f>formatRow(Tokens!BJ$2:BK$2,Tokens!BJ74:BK74,0,"collection")</f>
        <v>"collection":{"name":"La Citadella",_x000D_
"family":"Calvi On The Rocks"}</v>
      </c>
    </row>
    <row r="75" spans="4:29" ht="14.25" customHeight="1" x14ac:dyDescent="0.25">
      <c r="D75" s="1">
        <f>Tokens!B75</f>
        <v>72</v>
      </c>
      <c r="E75" s="17" t="str">
        <f>IF(Tokens!C75="","",Tokens!C75)</f>
        <v>La Citadella #72</v>
      </c>
      <c r="F75"/>
      <c r="G75"/>
      <c r="H75"/>
      <c r="I75"/>
      <c r="J75"/>
      <c r="M75"/>
      <c r="N75"/>
      <c r="O75" s="15" t="str">
        <f t="shared" si="2"/>
        <v>_</v>
      </c>
      <c r="P75" s="18" t="str">
        <f>IF(F75="stop","",IF(F75&lt;&gt;"",HYPERLINK(Settings!$B$5 &amp; "/manage/?network=" &amp; LOWER(B$8) &amp; "&amp;search=token&amp;account=" &amp; ToMint!$B$5 &amp; "&amp;view=" &amp; ToMint!J75,"TokenSol"),""))</f>
        <v/>
      </c>
      <c r="Q75" s="2"/>
      <c r="R75" s="2"/>
      <c r="S75" s="11"/>
      <c r="T75" s="1" t="str">
        <f>"owner=" &amp; Tokens!BS75 &amp; "&amp;filename_for_metadata=" &amp; Tokens!BT75 &amp; "&amp;offchaindata_platform=" &amp; $B$17 &amp; "&amp;keyfile=" &amp; $B$5 &amp; "&amp;network=" &amp; LOWER($B$8) &amp; "&amp;repository=" &amp; $B$18</f>
        <v>owner=thomas&amp;filename_for_metadata=LaCitadella_COR22A72&amp;offchaindata_platform=Github&amp;keyfile=Paul&amp;network=solana-devnet&amp;repository=test2</v>
      </c>
      <c r="U75" s="1" t="str">
        <f t="shared" si="3"/>
        <v>{"name":"La Citadella #72",_x000D_
"symbol":"COR22A72",_x000D_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75" s="1" t="str">
        <f>formatRow(Tokens!C$2:I$2,Tokens!C75:I75)</f>
        <v>"name":"La Citadella #72",_x000D_
"symbol":"COR22A72",_x000D_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" s="1" t="str">
        <f>formatRow(Tokens!J$2:AV$2,Tokens!J75:AV75,2,"attributes")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5" s="1" t="str">
        <f>formatRow(Tokens!AX$2:BC$2,Tokens!AX75:BC75,2,"creators")</f>
        <v>"creators":[{"address":"paul",_x000D_
"share":10},{"address":"sophie",_x000D_
"share":90}]</v>
      </c>
      <c r="Y75" s="1" t="str">
        <f>formatRow(Tokens!BD$2:BI$2,Tokens!BD75:BI75,2,"files")</f>
        <v>"files":[]</v>
      </c>
      <c r="Z75" s="1"/>
      <c r="AA75" s="1"/>
      <c r="AB75" s="1"/>
      <c r="AC75" s="1" t="str">
        <f>formatRow(Tokens!BJ$2:BK$2,Tokens!BJ75:BK75,0,"collection")</f>
        <v>"collection":{"name":"La Citadella",_x000D_
"family":"Calvi On The Rocks"}</v>
      </c>
    </row>
    <row r="76" spans="4:29" ht="14.25" customHeight="1" x14ac:dyDescent="0.25">
      <c r="D76" s="1">
        <f>Tokens!B76</f>
        <v>73</v>
      </c>
      <c r="E76" s="17" t="str">
        <f>IF(Tokens!C76="","",Tokens!C76)</f>
        <v>La Citadella #73</v>
      </c>
      <c r="F76"/>
      <c r="G76"/>
      <c r="H76"/>
      <c r="I76"/>
      <c r="J76"/>
      <c r="M76"/>
      <c r="N76"/>
      <c r="O76" s="15" t="str">
        <f t="shared" si="2"/>
        <v>_</v>
      </c>
      <c r="P76" s="18" t="str">
        <f>IF(F76="stop","",IF(F76&lt;&gt;"",HYPERLINK(Settings!$B$5 &amp; "/manage/?network=" &amp; LOWER(B$8) &amp; "&amp;search=token&amp;account=" &amp; ToMint!$B$5 &amp; "&amp;view=" &amp; ToMint!J76,"TokenSol"),""))</f>
        <v/>
      </c>
      <c r="Q76" s="2"/>
      <c r="R76" s="2"/>
      <c r="S76" s="11"/>
      <c r="T76" s="1" t="str">
        <f>"owner=" &amp; Tokens!BS76 &amp; "&amp;filename_for_metadata=" &amp; Tokens!BT76 &amp; "&amp;offchaindata_platform=" &amp; $B$17 &amp; "&amp;keyfile=" &amp; $B$5 &amp; "&amp;network=" &amp; LOWER($B$8) &amp; "&amp;repository=" &amp; $B$18</f>
        <v>owner=thomas&amp;filename_for_metadata=LaCitadella_COR22A73&amp;offchaindata_platform=Github&amp;keyfile=Paul&amp;network=solana-devnet&amp;repository=test2</v>
      </c>
      <c r="U76" s="1" t="str">
        <f t="shared" si="3"/>
        <v>{"name":"La Citadella #73",_x000D_
"symbol":"COR22A73",_x000D_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76" s="1" t="str">
        <f>formatRow(Tokens!C$2:I$2,Tokens!C76:I76)</f>
        <v>"name":"La Citadella #73",_x000D_
"symbol":"COR22A73",_x000D_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" s="1" t="str">
        <f>formatRow(Tokens!J$2:AV$2,Tokens!J76:AV76,2,"attributes")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6" s="1" t="str">
        <f>formatRow(Tokens!AX$2:BC$2,Tokens!AX76:BC76,2,"creators")</f>
        <v>"creators":[{"address":"paul",_x000D_
"share":10},{"address":"sophie",_x000D_
"share":90}]</v>
      </c>
      <c r="Y76" s="1" t="str">
        <f>formatRow(Tokens!BD$2:BI$2,Tokens!BD76:BI76,2,"files")</f>
        <v>"files":[]</v>
      </c>
      <c r="Z76" s="1"/>
      <c r="AA76" s="1"/>
      <c r="AB76" s="1"/>
      <c r="AC76" s="1" t="str">
        <f>formatRow(Tokens!BJ$2:BK$2,Tokens!BJ76:BK76,0,"collection")</f>
        <v>"collection":{"name":"La Citadella",_x000D_
"family":"Calvi On The Rocks"}</v>
      </c>
    </row>
    <row r="77" spans="4:29" ht="14.25" customHeight="1" x14ac:dyDescent="0.25">
      <c r="D77" s="1">
        <f>Tokens!B77</f>
        <v>74</v>
      </c>
      <c r="E77" s="17" t="str">
        <f>IF(Tokens!C77="","",Tokens!C77)</f>
        <v>La Citadella #74</v>
      </c>
      <c r="F77"/>
      <c r="G77"/>
      <c r="H77"/>
      <c r="I77"/>
      <c r="J77"/>
      <c r="M77"/>
      <c r="N77"/>
      <c r="O77" s="15" t="str">
        <f t="shared" si="2"/>
        <v>_</v>
      </c>
      <c r="P77" s="18" t="str">
        <f>IF(F77="stop","",IF(F77&lt;&gt;"",HYPERLINK(Settings!$B$5 &amp; "/manage/?network=" &amp; LOWER(B$8) &amp; "&amp;search=token&amp;account=" &amp; ToMint!$B$5 &amp; "&amp;view=" &amp; ToMint!J77,"TokenSol"),""))</f>
        <v/>
      </c>
      <c r="Q77" s="2"/>
      <c r="R77" s="2"/>
      <c r="S77" s="11"/>
      <c r="T77" s="1" t="str">
        <f>"owner=" &amp; Tokens!BS77 &amp; "&amp;filename_for_metadata=" &amp; Tokens!BT77 &amp; "&amp;offchaindata_platform=" &amp; $B$17 &amp; "&amp;keyfile=" &amp; $B$5 &amp; "&amp;network=" &amp; LOWER($B$8) &amp; "&amp;repository=" &amp; $B$18</f>
        <v>owner=thomas&amp;filename_for_metadata=LaCitadella_COR22A74&amp;offchaindata_platform=Github&amp;keyfile=Paul&amp;network=solana-devnet&amp;repository=test2</v>
      </c>
      <c r="U77" s="1" t="str">
        <f t="shared" si="3"/>
        <v>{"name":"La Citadella #74",_x000D_
"symbol":"COR22A74",_x000D_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77" s="1" t="str">
        <f>formatRow(Tokens!C$2:I$2,Tokens!C77:I77)</f>
        <v>"name":"La Citadella #74",_x000D_
"symbol":"COR22A74",_x000D_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" s="1" t="str">
        <f>formatRow(Tokens!J$2:AV$2,Tokens!J77:AV77,2,"attributes")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7" s="1" t="str">
        <f>formatRow(Tokens!AX$2:BC$2,Tokens!AX77:BC77,2,"creators")</f>
        <v>"creators":[{"address":"paul",_x000D_
"share":10},{"address":"sophie",_x000D_
"share":90}]</v>
      </c>
      <c r="Y77" s="1" t="str">
        <f>formatRow(Tokens!BD$2:BI$2,Tokens!BD77:BI77,2,"files")</f>
        <v>"files":[]</v>
      </c>
      <c r="Z77" s="1"/>
      <c r="AA77" s="1"/>
      <c r="AB77" s="1"/>
      <c r="AC77" s="1" t="str">
        <f>formatRow(Tokens!BJ$2:BK$2,Tokens!BJ77:BK77,0,"collection")</f>
        <v>"collection":{"name":"La Citadella",_x000D_
"family":"Calvi On The Rocks"}</v>
      </c>
    </row>
    <row r="78" spans="4:29" ht="14.25" customHeight="1" x14ac:dyDescent="0.25">
      <c r="D78" s="1">
        <f>Tokens!B78</f>
        <v>75</v>
      </c>
      <c r="E78" s="17" t="str">
        <f>IF(Tokens!C78="","",Tokens!C78)</f>
        <v>La Citadella #75</v>
      </c>
      <c r="F78"/>
      <c r="G78"/>
      <c r="H78"/>
      <c r="I78"/>
      <c r="J78"/>
      <c r="M78"/>
      <c r="N78"/>
      <c r="O78" s="15" t="str">
        <f t="shared" si="2"/>
        <v>_</v>
      </c>
      <c r="P78" s="18" t="str">
        <f>IF(F78="stop","",IF(F78&lt;&gt;"",HYPERLINK(Settings!$B$5 &amp; "/manage/?network=" &amp; LOWER(B$8) &amp; "&amp;search=token&amp;account=" &amp; ToMint!$B$5 &amp; "&amp;view=" &amp; ToMint!J78,"TokenSol"),""))</f>
        <v/>
      </c>
      <c r="Q78" s="2"/>
      <c r="R78" s="2"/>
      <c r="S78" s="11"/>
      <c r="T78" s="1" t="str">
        <f>"owner=" &amp; Tokens!BS78 &amp; "&amp;filename_for_metadata=" &amp; Tokens!BT78 &amp; "&amp;offchaindata_platform=" &amp; $B$17 &amp; "&amp;keyfile=" &amp; $B$5 &amp; "&amp;network=" &amp; LOWER($B$8) &amp; "&amp;repository=" &amp; $B$18</f>
        <v>owner=thomas&amp;filename_for_metadata=LaCitadella_COR22A75&amp;offchaindata_platform=Github&amp;keyfile=Paul&amp;network=solana-devnet&amp;repository=test2</v>
      </c>
      <c r="U78" s="1" t="str">
        <f t="shared" si="3"/>
        <v>{"name":"La Citadella #75",_x000D_
"symbol":"COR22A75",_x000D_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78" s="1" t="str">
        <f>formatRow(Tokens!C$2:I$2,Tokens!C78:I78)</f>
        <v>"name":"La Citadella #75",_x000D_
"symbol":"COR22A75",_x000D_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" s="1" t="str">
        <f>formatRow(Tokens!J$2:AV$2,Tokens!J78:AV78,2,"attributes")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8" s="1" t="str">
        <f>formatRow(Tokens!AX$2:BC$2,Tokens!AX78:BC78,2,"creators")</f>
        <v>"creators":[{"address":"paul",_x000D_
"share":10},{"address":"sophie",_x000D_
"share":90}]</v>
      </c>
      <c r="Y78" s="1" t="str">
        <f>formatRow(Tokens!BD$2:BI$2,Tokens!BD78:BI78,2,"files")</f>
        <v>"files":[]</v>
      </c>
      <c r="Z78" s="1"/>
      <c r="AA78" s="1"/>
      <c r="AB78" s="1"/>
      <c r="AC78" s="1" t="str">
        <f>formatRow(Tokens!BJ$2:BK$2,Tokens!BJ78:BK78,0,"collection")</f>
        <v>"collection":{"name":"La Citadella",_x000D_
"family":"Calvi On The Rocks"}</v>
      </c>
    </row>
    <row r="79" spans="4:29" ht="14.25" customHeight="1" x14ac:dyDescent="0.25">
      <c r="D79" s="1">
        <f>Tokens!B79</f>
        <v>76</v>
      </c>
      <c r="E79" s="17" t="str">
        <f>IF(Tokens!C79="","",Tokens!C79)</f>
        <v>La Citadella #76</v>
      </c>
      <c r="F79"/>
      <c r="G79"/>
      <c r="H79"/>
      <c r="I79"/>
      <c r="J79"/>
      <c r="M79"/>
      <c r="N79"/>
      <c r="O79" s="15" t="str">
        <f t="shared" si="2"/>
        <v>_</v>
      </c>
      <c r="P79" s="18" t="str">
        <f>IF(F79="stop","",IF(F79&lt;&gt;"",HYPERLINK(Settings!$B$5 &amp; "/manage/?network=" &amp; LOWER(B$8) &amp; "&amp;search=token&amp;account=" &amp; ToMint!$B$5 &amp; "&amp;view=" &amp; ToMint!J79,"TokenSol"),""))</f>
        <v/>
      </c>
      <c r="Q79" s="2"/>
      <c r="R79" s="2"/>
      <c r="S79" s="11"/>
      <c r="T79" s="1" t="str">
        <f>"owner=" &amp; Tokens!BS79 &amp; "&amp;filename_for_metadata=" &amp; Tokens!BT79 &amp; "&amp;offchaindata_platform=" &amp; $B$17 &amp; "&amp;keyfile=" &amp; $B$5 &amp; "&amp;network=" &amp; LOWER($B$8) &amp; "&amp;repository=" &amp; $B$18</f>
        <v>owner=thomas&amp;filename_for_metadata=LaCitadella_COR22A76&amp;offchaindata_platform=Github&amp;keyfile=Paul&amp;network=solana-devnet&amp;repository=test2</v>
      </c>
      <c r="U79" s="1" t="str">
        <f t="shared" si="3"/>
        <v>{"name":"La Citadella #76",_x000D_
"symbol":"COR22A76",_x000D_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79" s="1" t="str">
        <f>formatRow(Tokens!C$2:I$2,Tokens!C79:I79)</f>
        <v>"name":"La Citadella #76",_x000D_
"symbol":"COR22A76",_x000D_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" s="1" t="str">
        <f>formatRow(Tokens!J$2:AV$2,Tokens!J79:AV79,2,"attributes")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9" s="1" t="str">
        <f>formatRow(Tokens!AX$2:BC$2,Tokens!AX79:BC79,2,"creators")</f>
        <v>"creators":[{"address":"paul",_x000D_
"share":10},{"address":"sophie",_x000D_
"share":90}]</v>
      </c>
      <c r="Y79" s="1" t="str">
        <f>formatRow(Tokens!BD$2:BI$2,Tokens!BD79:BI79,2,"files")</f>
        <v>"files":[]</v>
      </c>
      <c r="Z79" s="1"/>
      <c r="AA79" s="1"/>
      <c r="AB79" s="1"/>
      <c r="AC79" s="1" t="str">
        <f>formatRow(Tokens!BJ$2:BK$2,Tokens!BJ79:BK79,0,"collection")</f>
        <v>"collection":{"name":"La Citadella",_x000D_
"family":"Calvi On The Rocks"}</v>
      </c>
    </row>
    <row r="80" spans="4:29" ht="14.25" customHeight="1" x14ac:dyDescent="0.25">
      <c r="D80" s="1">
        <f>Tokens!B80</f>
        <v>77</v>
      </c>
      <c r="E80" s="17" t="str">
        <f>IF(Tokens!C80="","",Tokens!C80)</f>
        <v>La Citadella #77</v>
      </c>
      <c r="F80"/>
      <c r="G80"/>
      <c r="H80"/>
      <c r="I80"/>
      <c r="J80"/>
      <c r="M80"/>
      <c r="N80"/>
      <c r="O80" s="15" t="str">
        <f t="shared" si="2"/>
        <v>_</v>
      </c>
      <c r="P80" s="18" t="str">
        <f>IF(F80="stop","",IF(F80&lt;&gt;"",HYPERLINK(Settings!$B$5 &amp; "/manage/?network=" &amp; LOWER(B$8) &amp; "&amp;search=token&amp;account=" &amp; ToMint!$B$5 &amp; "&amp;view=" &amp; ToMint!J80,"TokenSol"),""))</f>
        <v/>
      </c>
      <c r="Q80" s="2"/>
      <c r="R80" s="2"/>
      <c r="S80" s="11"/>
      <c r="T80" s="1" t="str">
        <f>"owner=" &amp; Tokens!BS80 &amp; "&amp;filename_for_metadata=" &amp; Tokens!BT80 &amp; "&amp;offchaindata_platform=" &amp; $B$17 &amp; "&amp;keyfile=" &amp; $B$5 &amp; "&amp;network=" &amp; LOWER($B$8) &amp; "&amp;repository=" &amp; $B$18</f>
        <v>owner=thomas&amp;filename_for_metadata=LaCitadella_COR22A77&amp;offchaindata_platform=Github&amp;keyfile=Paul&amp;network=solana-devnet&amp;repository=test2</v>
      </c>
      <c r="U80" s="1" t="str">
        <f t="shared" si="3"/>
        <v>{"name":"La Citadella #77",_x000D_
"symbol":"COR22A77",_x000D_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80" s="1" t="str">
        <f>formatRow(Tokens!C$2:I$2,Tokens!C80:I80)</f>
        <v>"name":"La Citadella #77",_x000D_
"symbol":"COR22A77",_x000D_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" s="1" t="str">
        <f>formatRow(Tokens!J$2:AV$2,Tokens!J80:AV80,2,"attributes")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0" s="1" t="str">
        <f>formatRow(Tokens!AX$2:BC$2,Tokens!AX80:BC80,2,"creators")</f>
        <v>"creators":[{"address":"paul",_x000D_
"share":10},{"address":"sophie",_x000D_
"share":90}]</v>
      </c>
      <c r="Y80" s="1" t="str">
        <f>formatRow(Tokens!BD$2:BI$2,Tokens!BD80:BI80,2,"files")</f>
        <v>"files":[]</v>
      </c>
      <c r="Z80" s="1"/>
      <c r="AA80" s="1"/>
      <c r="AB80" s="1"/>
      <c r="AC80" s="1" t="str">
        <f>formatRow(Tokens!BJ$2:BK$2,Tokens!BJ80:BK80,0,"collection")</f>
        <v>"collection":{"name":"La Citadella",_x000D_
"family":"Calvi On The Rocks"}</v>
      </c>
    </row>
    <row r="81" spans="4:29" ht="14.25" customHeight="1" x14ac:dyDescent="0.25">
      <c r="D81" s="1">
        <f>Tokens!B81</f>
        <v>78</v>
      </c>
      <c r="E81" s="17" t="str">
        <f>IF(Tokens!C81="","",Tokens!C81)</f>
        <v>La Citadella #78</v>
      </c>
      <c r="F81"/>
      <c r="G81"/>
      <c r="H81"/>
      <c r="I81"/>
      <c r="J81"/>
      <c r="M81"/>
      <c r="N81"/>
      <c r="O81" s="15" t="str">
        <f t="shared" si="2"/>
        <v>_</v>
      </c>
      <c r="P81" s="18" t="str">
        <f>IF(F81="stop","",IF(F81&lt;&gt;"",HYPERLINK(Settings!$B$5 &amp; "/manage/?network=" &amp; LOWER(B$8) &amp; "&amp;search=token&amp;account=" &amp; ToMint!$B$5 &amp; "&amp;view=" &amp; ToMint!J81,"TokenSol"),""))</f>
        <v/>
      </c>
      <c r="Q81" s="2"/>
      <c r="R81" s="2"/>
      <c r="S81" s="11"/>
      <c r="T81" s="1" t="str">
        <f>"owner=" &amp; Tokens!BS81 &amp; "&amp;filename_for_metadata=" &amp; Tokens!BT81 &amp; "&amp;offchaindata_platform=" &amp; $B$17 &amp; "&amp;keyfile=" &amp; $B$5 &amp; "&amp;network=" &amp; LOWER($B$8) &amp; "&amp;repository=" &amp; $B$18</f>
        <v>owner=thomas&amp;filename_for_metadata=LaCitadella_COR22A78&amp;offchaindata_platform=Github&amp;keyfile=Paul&amp;network=solana-devnet&amp;repository=test2</v>
      </c>
      <c r="U81" s="1" t="str">
        <f t="shared" si="3"/>
        <v>{"name":"La Citadella #78",_x000D_
"symbol":"COR22A78",_x000D_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81" s="1" t="str">
        <f>formatRow(Tokens!C$2:I$2,Tokens!C81:I81)</f>
        <v>"name":"La Citadella #78",_x000D_
"symbol":"COR22A78",_x000D_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" s="1" t="str">
        <f>formatRow(Tokens!J$2:AV$2,Tokens!J81:AV81,2,"attributes")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1" s="1" t="str">
        <f>formatRow(Tokens!AX$2:BC$2,Tokens!AX81:BC81,2,"creators")</f>
        <v>"creators":[{"address":"paul",_x000D_
"share":10},{"address":"sophie",_x000D_
"share":90}]</v>
      </c>
      <c r="Y81" s="1" t="str">
        <f>formatRow(Tokens!BD$2:BI$2,Tokens!BD81:BI81,2,"files")</f>
        <v>"files":[]</v>
      </c>
      <c r="Z81" s="1"/>
      <c r="AA81" s="1"/>
      <c r="AB81" s="1"/>
      <c r="AC81" s="1" t="str">
        <f>formatRow(Tokens!BJ$2:BK$2,Tokens!BJ81:BK81,0,"collection")</f>
        <v>"collection":{"name":"La Citadella",_x000D_
"family":"Calvi On The Rocks"}</v>
      </c>
    </row>
    <row r="82" spans="4:29" ht="14.25" customHeight="1" x14ac:dyDescent="0.25">
      <c r="D82" s="1">
        <f>Tokens!B82</f>
        <v>79</v>
      </c>
      <c r="E82" s="17" t="str">
        <f>IF(Tokens!C82="","",Tokens!C82)</f>
        <v>La Citadella #79</v>
      </c>
      <c r="F82"/>
      <c r="G82"/>
      <c r="H82"/>
      <c r="I82"/>
      <c r="J82"/>
      <c r="M82"/>
      <c r="N82"/>
      <c r="O82" s="15" t="str">
        <f t="shared" si="2"/>
        <v>_</v>
      </c>
      <c r="P82" s="18" t="str">
        <f>IF(F82="stop","",IF(F82&lt;&gt;"",HYPERLINK(Settings!$B$5 &amp; "/manage/?network=" &amp; LOWER(B$8) &amp; "&amp;search=token&amp;account=" &amp; ToMint!$B$5 &amp; "&amp;view=" &amp; ToMint!J82,"TokenSol"),""))</f>
        <v/>
      </c>
      <c r="Q82" s="2"/>
      <c r="R82" s="2"/>
      <c r="S82" s="11"/>
      <c r="T82" s="1" t="str">
        <f>"owner=" &amp; Tokens!BS82 &amp; "&amp;filename_for_metadata=" &amp; Tokens!BT82 &amp; "&amp;offchaindata_platform=" &amp; $B$17 &amp; "&amp;keyfile=" &amp; $B$5 &amp; "&amp;network=" &amp; LOWER($B$8) &amp; "&amp;repository=" &amp; $B$18</f>
        <v>owner=thomas&amp;filename_for_metadata=LaCitadella_COR22A79&amp;offchaindata_platform=Github&amp;keyfile=Paul&amp;network=solana-devnet&amp;repository=test2</v>
      </c>
      <c r="U82" s="1" t="str">
        <f t="shared" si="3"/>
        <v>{"name":"La Citadella #79",_x000D_
"symbol":"COR22A79",_x000D_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82" s="1" t="str">
        <f>formatRow(Tokens!C$2:I$2,Tokens!C82:I82)</f>
        <v>"name":"La Citadella #79",_x000D_
"symbol":"COR22A79",_x000D_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" s="1" t="str">
        <f>formatRow(Tokens!J$2:AV$2,Tokens!J82:AV82,2,"attributes")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2" s="1" t="str">
        <f>formatRow(Tokens!AX$2:BC$2,Tokens!AX82:BC82,2,"creators")</f>
        <v>"creators":[{"address":"paul",_x000D_
"share":10},{"address":"sophie",_x000D_
"share":90}]</v>
      </c>
      <c r="Y82" s="1" t="str">
        <f>formatRow(Tokens!BD$2:BI$2,Tokens!BD82:BI82,2,"files")</f>
        <v>"files":[]</v>
      </c>
      <c r="Z82" s="1"/>
      <c r="AA82" s="1"/>
      <c r="AB82" s="1"/>
      <c r="AC82" s="1" t="str">
        <f>formatRow(Tokens!BJ$2:BK$2,Tokens!BJ82:BK82,0,"collection")</f>
        <v>"collection":{"name":"La Citadella",_x000D_
"family":"Calvi On The Rocks"}</v>
      </c>
    </row>
    <row r="83" spans="4:29" ht="14.25" customHeight="1" x14ac:dyDescent="0.25">
      <c r="D83" s="1">
        <f>Tokens!B83</f>
        <v>80</v>
      </c>
      <c r="E83" s="17" t="str">
        <f>IF(Tokens!C83="","",Tokens!C83)</f>
        <v>La Citadella #80</v>
      </c>
      <c r="F83"/>
      <c r="G83"/>
      <c r="H83"/>
      <c r="I83"/>
      <c r="J83"/>
      <c r="M83"/>
      <c r="N83"/>
      <c r="O83" s="15" t="str">
        <f t="shared" si="2"/>
        <v>_</v>
      </c>
      <c r="P83" s="18" t="str">
        <f>IF(F83="stop","",IF(F83&lt;&gt;"",HYPERLINK(Settings!$B$5 &amp; "/manage/?network=" &amp; LOWER(B$8) &amp; "&amp;search=token&amp;account=" &amp; ToMint!$B$5 &amp; "&amp;view=" &amp; ToMint!J83,"TokenSol"),""))</f>
        <v/>
      </c>
      <c r="Q83" s="2"/>
      <c r="R83" s="2"/>
      <c r="S83" s="11"/>
      <c r="T83" s="1" t="str">
        <f>"owner=" &amp; Tokens!BS83 &amp; "&amp;filename_for_metadata=" &amp; Tokens!BT83 &amp; "&amp;offchaindata_platform=" &amp; $B$17 &amp; "&amp;keyfile=" &amp; $B$5 &amp; "&amp;network=" &amp; LOWER($B$8) &amp; "&amp;repository=" &amp; $B$18</f>
        <v>owner=thomas&amp;filename_for_metadata=LaCitadella_COR22A80&amp;offchaindata_platform=Github&amp;keyfile=Paul&amp;network=solana-devnet&amp;repository=test2</v>
      </c>
      <c r="U83" s="1" t="str">
        <f t="shared" si="3"/>
        <v>{"name":"La Citadella #80",_x000D_
"symbol":"COR22A80",_x000D_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83" s="1" t="str">
        <f>formatRow(Tokens!C$2:I$2,Tokens!C83:I83)</f>
        <v>"name":"La Citadella #80",_x000D_
"symbol":"COR22A80",_x000D_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" s="1" t="str">
        <f>formatRow(Tokens!J$2:AV$2,Tokens!J83:AV83,2,"attributes")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3" s="1" t="str">
        <f>formatRow(Tokens!AX$2:BC$2,Tokens!AX83:BC83,2,"creators")</f>
        <v>"creators":[{"address":"paul",_x000D_
"share":10},{"address":"sophie",_x000D_
"share":90}]</v>
      </c>
      <c r="Y83" s="1" t="str">
        <f>formatRow(Tokens!BD$2:BI$2,Tokens!BD83:BI83,2,"files")</f>
        <v>"files":[]</v>
      </c>
      <c r="Z83" s="1"/>
      <c r="AA83" s="1"/>
      <c r="AB83" s="1"/>
      <c r="AC83" s="1" t="str">
        <f>formatRow(Tokens!BJ$2:BK$2,Tokens!BJ83:BK83,0,"collection")</f>
        <v>"collection":{"name":"La Citadella",_x000D_
"family":"Calvi On The Rocks"}</v>
      </c>
    </row>
    <row r="84" spans="4:29" ht="14.25" customHeight="1" x14ac:dyDescent="0.25">
      <c r="D84" s="1">
        <f>Tokens!B84</f>
        <v>81</v>
      </c>
      <c r="E84" s="17" t="str">
        <f>IF(Tokens!C84="","",Tokens!C84)</f>
        <v>La Citadella #81</v>
      </c>
      <c r="F84"/>
      <c r="G84"/>
      <c r="H84"/>
      <c r="I84"/>
      <c r="J84"/>
      <c r="M84"/>
      <c r="N84"/>
      <c r="O84" s="15" t="str">
        <f t="shared" si="2"/>
        <v>_</v>
      </c>
      <c r="P84" s="18" t="str">
        <f>IF(F84="stop","",IF(F84&lt;&gt;"",HYPERLINK(Settings!$B$5 &amp; "/manage/?network=" &amp; LOWER(B$8) &amp; "&amp;search=token&amp;account=" &amp; ToMint!$B$5 &amp; "&amp;view=" &amp; ToMint!J84,"TokenSol"),""))</f>
        <v/>
      </c>
      <c r="Q84" s="2"/>
      <c r="R84" s="2"/>
      <c r="S84" s="11"/>
      <c r="T84" s="1" t="str">
        <f>"owner=" &amp; Tokens!BS84 &amp; "&amp;filename_for_metadata=" &amp; Tokens!BT84 &amp; "&amp;offchaindata_platform=" &amp; $B$17 &amp; "&amp;keyfile=" &amp; $B$5 &amp; "&amp;network=" &amp; LOWER($B$8) &amp; "&amp;repository=" &amp; $B$18</f>
        <v>owner=thomas&amp;filename_for_metadata=LaCitadella_COR22A81&amp;offchaindata_platform=Github&amp;keyfile=Paul&amp;network=solana-devnet&amp;repository=test2</v>
      </c>
      <c r="U84" s="1" t="str">
        <f t="shared" si="3"/>
        <v>{"name":"La Citadella #81",_x000D_
"symbol":"COR22A81",_x000D_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84" s="1" t="str">
        <f>formatRow(Tokens!C$2:I$2,Tokens!C84:I84)</f>
        <v>"name":"La Citadella #81",_x000D_
"symbol":"COR22A81",_x000D_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" s="1" t="str">
        <f>formatRow(Tokens!J$2:AV$2,Tokens!J84:AV84,2,"attributes")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4" s="1" t="str">
        <f>formatRow(Tokens!AX$2:BC$2,Tokens!AX84:BC84,2,"creators")</f>
        <v>"creators":[{"address":"paul",_x000D_
"share":10},{"address":"sophie",_x000D_
"share":90}]</v>
      </c>
      <c r="Y84" s="1" t="str">
        <f>formatRow(Tokens!BD$2:BI$2,Tokens!BD84:BI84,2,"files")</f>
        <v>"files":[]</v>
      </c>
      <c r="Z84" s="1"/>
      <c r="AA84" s="1"/>
      <c r="AB84" s="1"/>
      <c r="AC84" s="1" t="str">
        <f>formatRow(Tokens!BJ$2:BK$2,Tokens!BJ84:BK84,0,"collection")</f>
        <v>"collection":{"name":"La Citadella",_x000D_
"family":"Calvi On The Rocks"}</v>
      </c>
    </row>
    <row r="85" spans="4:29" ht="14.25" customHeight="1" x14ac:dyDescent="0.25">
      <c r="D85" s="1">
        <f>Tokens!B85</f>
        <v>82</v>
      </c>
      <c r="E85" s="17" t="str">
        <f>IF(Tokens!C85="","",Tokens!C85)</f>
        <v>La Citadella #82</v>
      </c>
      <c r="F85"/>
      <c r="G85"/>
      <c r="H85"/>
      <c r="I85"/>
      <c r="J85"/>
      <c r="M85"/>
      <c r="N85"/>
      <c r="O85" s="15" t="str">
        <f t="shared" si="2"/>
        <v>_</v>
      </c>
      <c r="P85" s="18" t="str">
        <f>IF(F85="stop","",IF(F85&lt;&gt;"",HYPERLINK(Settings!$B$5 &amp; "/manage/?network=" &amp; LOWER(B$8) &amp; "&amp;search=token&amp;account=" &amp; ToMint!$B$5 &amp; "&amp;view=" &amp; ToMint!J85,"TokenSol"),""))</f>
        <v/>
      </c>
      <c r="Q85" s="2"/>
      <c r="R85" s="2"/>
      <c r="S85" s="11"/>
      <c r="T85" s="1" t="str">
        <f>"owner=" &amp; Tokens!BS85 &amp; "&amp;filename_for_metadata=" &amp; Tokens!BT85 &amp; "&amp;offchaindata_platform=" &amp; $B$17 &amp; "&amp;keyfile=" &amp; $B$5 &amp; "&amp;network=" &amp; LOWER($B$8) &amp; "&amp;repository=" &amp; $B$18</f>
        <v>owner=thomas&amp;filename_for_metadata=LaCitadella_COR22A82&amp;offchaindata_platform=Github&amp;keyfile=Paul&amp;network=solana-devnet&amp;repository=test2</v>
      </c>
      <c r="U85" s="1" t="str">
        <f t="shared" si="3"/>
        <v>{"name":"La Citadella #82",_x000D_
"symbol":"COR22A82",_x000D_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85" s="1" t="str">
        <f>formatRow(Tokens!C$2:I$2,Tokens!C85:I85)</f>
        <v>"name":"La Citadella #82",_x000D_
"symbol":"COR22A82",_x000D_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" s="1" t="str">
        <f>formatRow(Tokens!J$2:AV$2,Tokens!J85:AV85,2,"attributes")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5" s="1" t="str">
        <f>formatRow(Tokens!AX$2:BC$2,Tokens!AX85:BC85,2,"creators")</f>
        <v>"creators":[{"address":"paul",_x000D_
"share":10},{"address":"sophie",_x000D_
"share":90}]</v>
      </c>
      <c r="Y85" s="1" t="str">
        <f>formatRow(Tokens!BD$2:BI$2,Tokens!BD85:BI85,2,"files")</f>
        <v>"files":[]</v>
      </c>
      <c r="Z85" s="1"/>
      <c r="AA85" s="1"/>
      <c r="AB85" s="1"/>
      <c r="AC85" s="1" t="str">
        <f>formatRow(Tokens!BJ$2:BK$2,Tokens!BJ85:BK85,0,"collection")</f>
        <v>"collection":{"name":"La Citadella",_x000D_
"family":"Calvi On The Rocks"}</v>
      </c>
    </row>
    <row r="86" spans="4:29" ht="14.25" customHeight="1" x14ac:dyDescent="0.25">
      <c r="D86" s="1">
        <f>Tokens!B86</f>
        <v>83</v>
      </c>
      <c r="E86" s="17" t="str">
        <f>IF(Tokens!C86="","",Tokens!C86)</f>
        <v>La Citadella #83</v>
      </c>
      <c r="F86"/>
      <c r="G86"/>
      <c r="H86"/>
      <c r="I86"/>
      <c r="J86"/>
      <c r="M86"/>
      <c r="N86"/>
      <c r="O86" s="15" t="str">
        <f t="shared" si="2"/>
        <v>_</v>
      </c>
      <c r="P86" s="18" t="str">
        <f>IF(F86="stop","",IF(F86&lt;&gt;"",HYPERLINK(Settings!$B$5 &amp; "/manage/?network=" &amp; LOWER(B$8) &amp; "&amp;search=token&amp;account=" &amp; ToMint!$B$5 &amp; "&amp;view=" &amp; ToMint!J86,"TokenSol"),""))</f>
        <v/>
      </c>
      <c r="Q86" s="2"/>
      <c r="R86" s="2"/>
      <c r="S86" s="11"/>
      <c r="T86" s="1" t="str">
        <f>"owner=" &amp; Tokens!BS86 &amp; "&amp;filename_for_metadata=" &amp; Tokens!BT86 &amp; "&amp;offchaindata_platform=" &amp; $B$17 &amp; "&amp;keyfile=" &amp; $B$5 &amp; "&amp;network=" &amp; LOWER($B$8) &amp; "&amp;repository=" &amp; $B$18</f>
        <v>owner=thomas&amp;filename_for_metadata=LaCitadella_COR22A83&amp;offchaindata_platform=Github&amp;keyfile=Paul&amp;network=solana-devnet&amp;repository=test2</v>
      </c>
      <c r="U86" s="1" t="str">
        <f t="shared" si="3"/>
        <v>{"name":"La Citadella #83",_x000D_
"symbol":"COR22A83",_x000D_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86" s="1" t="str">
        <f>formatRow(Tokens!C$2:I$2,Tokens!C86:I86)</f>
        <v>"name":"La Citadella #83",_x000D_
"symbol":"COR22A83",_x000D_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" s="1" t="str">
        <f>formatRow(Tokens!J$2:AV$2,Tokens!J86:AV86,2,"attributes")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6" s="1" t="str">
        <f>formatRow(Tokens!AX$2:BC$2,Tokens!AX86:BC86,2,"creators")</f>
        <v>"creators":[{"address":"paul",_x000D_
"share":10},{"address":"sophie",_x000D_
"share":90}]</v>
      </c>
      <c r="Y86" s="1" t="str">
        <f>formatRow(Tokens!BD$2:BI$2,Tokens!BD86:BI86,2,"files")</f>
        <v>"files":[]</v>
      </c>
      <c r="Z86" s="1"/>
      <c r="AA86" s="1"/>
      <c r="AB86" s="1"/>
      <c r="AC86" s="1" t="str">
        <f>formatRow(Tokens!BJ$2:BK$2,Tokens!BJ86:BK86,0,"collection")</f>
        <v>"collection":{"name":"La Citadella",_x000D_
"family":"Calvi On The Rocks"}</v>
      </c>
    </row>
    <row r="87" spans="4:29" ht="14.25" customHeight="1" x14ac:dyDescent="0.25">
      <c r="D87" s="1">
        <f>Tokens!B87</f>
        <v>84</v>
      </c>
      <c r="E87" s="17" t="str">
        <f>IF(Tokens!C87="","",Tokens!C87)</f>
        <v>La Citadella #84</v>
      </c>
      <c r="F87"/>
      <c r="G87"/>
      <c r="H87"/>
      <c r="I87"/>
      <c r="J87"/>
      <c r="M87"/>
      <c r="N87"/>
      <c r="O87" s="15" t="str">
        <f t="shared" si="2"/>
        <v>_</v>
      </c>
      <c r="P87" s="18" t="str">
        <f>IF(F87="stop","",IF(F87&lt;&gt;"",HYPERLINK(Settings!$B$5 &amp; "/manage/?network=" &amp; LOWER(B$8) &amp; "&amp;search=token&amp;account=" &amp; ToMint!$B$5 &amp; "&amp;view=" &amp; ToMint!J87,"TokenSol"),""))</f>
        <v/>
      </c>
      <c r="Q87" s="2"/>
      <c r="R87" s="2"/>
      <c r="S87" s="11"/>
      <c r="T87" s="1" t="str">
        <f>"owner=" &amp; Tokens!BS87 &amp; "&amp;filename_for_metadata=" &amp; Tokens!BT87 &amp; "&amp;offchaindata_platform=" &amp; $B$17 &amp; "&amp;keyfile=" &amp; $B$5 &amp; "&amp;network=" &amp; LOWER($B$8) &amp; "&amp;repository=" &amp; $B$18</f>
        <v>owner=thomas&amp;filename_for_metadata=LaCitadella_COR22A84&amp;offchaindata_platform=Github&amp;keyfile=Paul&amp;network=solana-devnet&amp;repository=test2</v>
      </c>
      <c r="U87" s="1" t="str">
        <f t="shared" si="3"/>
        <v>{"name":"La Citadella #84",_x000D_
"symbol":"COR22A84",_x000D_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87" s="1" t="str">
        <f>formatRow(Tokens!C$2:I$2,Tokens!C87:I87)</f>
        <v>"name":"La Citadella #84",_x000D_
"symbol":"COR22A84",_x000D_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" s="1" t="str">
        <f>formatRow(Tokens!J$2:AV$2,Tokens!J87:AV87,2,"attributes")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7" s="1" t="str">
        <f>formatRow(Tokens!AX$2:BC$2,Tokens!AX87:BC87,2,"creators")</f>
        <v>"creators":[{"address":"paul",_x000D_
"share":10},{"address":"sophie",_x000D_
"share":90}]</v>
      </c>
      <c r="Y87" s="1" t="str">
        <f>formatRow(Tokens!BD$2:BI$2,Tokens!BD87:BI87,2,"files")</f>
        <v>"files":[]</v>
      </c>
      <c r="Z87" s="1"/>
      <c r="AA87" s="1"/>
      <c r="AB87" s="1"/>
      <c r="AC87" s="1" t="str">
        <f>formatRow(Tokens!BJ$2:BK$2,Tokens!BJ87:BK87,0,"collection")</f>
        <v>"collection":{"name":"La Citadella",_x000D_
"family":"Calvi On The Rocks"}</v>
      </c>
    </row>
    <row r="88" spans="4:29" ht="14.25" customHeight="1" x14ac:dyDescent="0.25">
      <c r="D88" s="1">
        <f>Tokens!B88</f>
        <v>85</v>
      </c>
      <c r="E88" s="17" t="str">
        <f>IF(Tokens!C88="","",Tokens!C88)</f>
        <v>La Citadella #85</v>
      </c>
      <c r="F88"/>
      <c r="G88"/>
      <c r="H88"/>
      <c r="I88"/>
      <c r="J88"/>
      <c r="M88"/>
      <c r="N88"/>
      <c r="O88" s="15" t="str">
        <f t="shared" si="2"/>
        <v>_</v>
      </c>
      <c r="P88" s="18" t="str">
        <f>IF(F88="stop","",IF(F88&lt;&gt;"",HYPERLINK(Settings!$B$5 &amp; "/manage/?network=" &amp; LOWER(B$8) &amp; "&amp;search=token&amp;account=" &amp; ToMint!$B$5 &amp; "&amp;view=" &amp; ToMint!J88,"TokenSol"),""))</f>
        <v/>
      </c>
      <c r="Q88" s="2"/>
      <c r="R88" s="2"/>
      <c r="S88" s="11"/>
      <c r="T88" s="1" t="str">
        <f>"owner=" &amp; Tokens!BS88 &amp; "&amp;filename_for_metadata=" &amp; Tokens!BT88 &amp; "&amp;offchaindata_platform=" &amp; $B$17 &amp; "&amp;keyfile=" &amp; $B$5 &amp; "&amp;network=" &amp; LOWER($B$8) &amp; "&amp;repository=" &amp; $B$18</f>
        <v>owner=thomas&amp;filename_for_metadata=LaCitadella_COR22A85&amp;offchaindata_platform=Github&amp;keyfile=Paul&amp;network=solana-devnet&amp;repository=test2</v>
      </c>
      <c r="U88" s="1" t="str">
        <f t="shared" si="3"/>
        <v>{"name":"La Citadella #85",_x000D_
"symbol":"COR22A85",_x000D_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88" s="1" t="str">
        <f>formatRow(Tokens!C$2:I$2,Tokens!C88:I88)</f>
        <v>"name":"La Citadella #85",_x000D_
"symbol":"COR22A85",_x000D_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" s="1" t="str">
        <f>formatRow(Tokens!J$2:AV$2,Tokens!J88:AV88,2,"attributes")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8" s="1" t="str">
        <f>formatRow(Tokens!AX$2:BC$2,Tokens!AX88:BC88,2,"creators")</f>
        <v>"creators":[{"address":"paul",_x000D_
"share":10},{"address":"sophie",_x000D_
"share":90}]</v>
      </c>
      <c r="Y88" s="1" t="str">
        <f>formatRow(Tokens!BD$2:BI$2,Tokens!BD88:BI88,2,"files")</f>
        <v>"files":[]</v>
      </c>
      <c r="Z88" s="1"/>
      <c r="AA88" s="1"/>
      <c r="AB88" s="1"/>
      <c r="AC88" s="1" t="str">
        <f>formatRow(Tokens!BJ$2:BK$2,Tokens!BJ88:BK88,0,"collection")</f>
        <v>"collection":{"name":"La Citadella",_x000D_
"family":"Calvi On The Rocks"}</v>
      </c>
    </row>
    <row r="89" spans="4:29" ht="14.25" customHeight="1" x14ac:dyDescent="0.25">
      <c r="D89" s="1">
        <f>Tokens!B89</f>
        <v>86</v>
      </c>
      <c r="E89" s="17" t="str">
        <f>IF(Tokens!C89="","",Tokens!C89)</f>
        <v>La Citadella #86</v>
      </c>
      <c r="F89"/>
      <c r="G89"/>
      <c r="H89"/>
      <c r="I89"/>
      <c r="J89"/>
      <c r="M89"/>
      <c r="N89"/>
      <c r="O89" s="15" t="str">
        <f t="shared" si="2"/>
        <v>_</v>
      </c>
      <c r="P89" s="18" t="str">
        <f>IF(F89="stop","",IF(F89&lt;&gt;"",HYPERLINK(Settings!$B$5 &amp; "/manage/?network=" &amp; LOWER(B$8) &amp; "&amp;search=token&amp;account=" &amp; ToMint!$B$5 &amp; "&amp;view=" &amp; ToMint!J89,"TokenSol"),""))</f>
        <v/>
      </c>
      <c r="Q89" s="2"/>
      <c r="R89" s="2"/>
      <c r="S89" s="11"/>
      <c r="T89" s="1" t="str">
        <f>"owner=" &amp; Tokens!BS89 &amp; "&amp;filename_for_metadata=" &amp; Tokens!BT89 &amp; "&amp;offchaindata_platform=" &amp; $B$17 &amp; "&amp;keyfile=" &amp; $B$5 &amp; "&amp;network=" &amp; LOWER($B$8) &amp; "&amp;repository=" &amp; $B$18</f>
        <v>owner=thomas&amp;filename_for_metadata=LaCitadella_COR22A86&amp;offchaindata_platform=Github&amp;keyfile=Paul&amp;network=solana-devnet&amp;repository=test2</v>
      </c>
      <c r="U89" s="1" t="str">
        <f t="shared" si="3"/>
        <v>{"name":"La Citadella #86",_x000D_
"symbol":"COR22A86",_x000D_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89" s="1" t="str">
        <f>formatRow(Tokens!C$2:I$2,Tokens!C89:I89)</f>
        <v>"name":"La Citadella #86",_x000D_
"symbol":"COR22A86",_x000D_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" s="1" t="str">
        <f>formatRow(Tokens!J$2:AV$2,Tokens!J89:AV89,2,"attributes")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9" s="1" t="str">
        <f>formatRow(Tokens!AX$2:BC$2,Tokens!AX89:BC89,2,"creators")</f>
        <v>"creators":[{"address":"paul",_x000D_
"share":10},{"address":"sophie",_x000D_
"share":90}]</v>
      </c>
      <c r="Y89" s="1" t="str">
        <f>formatRow(Tokens!BD$2:BI$2,Tokens!BD89:BI89,2,"files")</f>
        <v>"files":[]</v>
      </c>
      <c r="Z89" s="1"/>
      <c r="AA89" s="1"/>
      <c r="AB89" s="1"/>
      <c r="AC89" s="1" t="str">
        <f>formatRow(Tokens!BJ$2:BK$2,Tokens!BJ89:BK89,0,"collection")</f>
        <v>"collection":{"name":"La Citadella",_x000D_
"family":"Calvi On The Rocks"}</v>
      </c>
    </row>
    <row r="90" spans="4:29" ht="14.25" customHeight="1" x14ac:dyDescent="0.25">
      <c r="D90" s="1">
        <f>Tokens!B90</f>
        <v>87</v>
      </c>
      <c r="E90" s="17" t="str">
        <f>IF(Tokens!C90="","",Tokens!C90)</f>
        <v>La Citadella #87</v>
      </c>
      <c r="F90"/>
      <c r="G90"/>
      <c r="H90"/>
      <c r="I90"/>
      <c r="J90"/>
      <c r="M90"/>
      <c r="N90"/>
      <c r="O90" s="15" t="str">
        <f t="shared" si="2"/>
        <v>_</v>
      </c>
      <c r="P90" s="18" t="str">
        <f>IF(F90="stop","",IF(F90&lt;&gt;"",HYPERLINK(Settings!$B$5 &amp; "/manage/?network=" &amp; LOWER(B$8) &amp; "&amp;search=token&amp;account=" &amp; ToMint!$B$5 &amp; "&amp;view=" &amp; ToMint!J90,"TokenSol"),""))</f>
        <v/>
      </c>
      <c r="Q90" s="2"/>
      <c r="R90" s="2"/>
      <c r="S90" s="11"/>
      <c r="T90" s="1" t="str">
        <f>"owner=" &amp; Tokens!BS90 &amp; "&amp;filename_for_metadata=" &amp; Tokens!BT90 &amp; "&amp;offchaindata_platform=" &amp; $B$17 &amp; "&amp;keyfile=" &amp; $B$5 &amp; "&amp;network=" &amp; LOWER($B$8) &amp; "&amp;repository=" &amp; $B$18</f>
        <v>owner=thomas&amp;filename_for_metadata=LaCitadella_COR22A87&amp;offchaindata_platform=Github&amp;keyfile=Paul&amp;network=solana-devnet&amp;repository=test2</v>
      </c>
      <c r="U90" s="1" t="str">
        <f t="shared" si="3"/>
        <v>{"name":"La Citadella #87",_x000D_
"symbol":"COR22A87",_x000D_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90" s="1" t="str">
        <f>formatRow(Tokens!C$2:I$2,Tokens!C90:I90)</f>
        <v>"name":"La Citadella #87",_x000D_
"symbol":"COR22A87",_x000D_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" s="1" t="str">
        <f>formatRow(Tokens!J$2:AV$2,Tokens!J90:AV90,2,"attributes")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0" s="1" t="str">
        <f>formatRow(Tokens!AX$2:BC$2,Tokens!AX90:BC90,2,"creators")</f>
        <v>"creators":[{"address":"paul",_x000D_
"share":10},{"address":"sophie",_x000D_
"share":90}]</v>
      </c>
      <c r="Y90" s="1" t="str">
        <f>formatRow(Tokens!BD$2:BI$2,Tokens!BD90:BI90,2,"files")</f>
        <v>"files":[]</v>
      </c>
      <c r="Z90" s="1"/>
      <c r="AA90" s="1"/>
      <c r="AB90" s="1"/>
      <c r="AC90" s="1" t="str">
        <f>formatRow(Tokens!BJ$2:BK$2,Tokens!BJ90:BK90,0,"collection")</f>
        <v>"collection":{"name":"La Citadella",_x000D_
"family":"Calvi On The Rocks"}</v>
      </c>
    </row>
    <row r="91" spans="4:29" ht="14.25" customHeight="1" x14ac:dyDescent="0.25">
      <c r="D91" s="1">
        <f>Tokens!B91</f>
        <v>88</v>
      </c>
      <c r="E91" s="17" t="str">
        <f>IF(Tokens!C91="","",Tokens!C91)</f>
        <v>La Citadella #88</v>
      </c>
      <c r="F91"/>
      <c r="G91"/>
      <c r="H91"/>
      <c r="I91"/>
      <c r="J91"/>
      <c r="M91"/>
      <c r="N91"/>
      <c r="O91" s="15" t="str">
        <f t="shared" si="2"/>
        <v>_</v>
      </c>
      <c r="P91" s="18" t="str">
        <f>IF(F91="stop","",IF(F91&lt;&gt;"",HYPERLINK(Settings!$B$5 &amp; "/manage/?network=" &amp; LOWER(B$8) &amp; "&amp;search=token&amp;account=" &amp; ToMint!$B$5 &amp; "&amp;view=" &amp; ToMint!J91,"TokenSol"),""))</f>
        <v/>
      </c>
      <c r="Q91" s="2"/>
      <c r="R91" s="2"/>
      <c r="S91" s="11"/>
      <c r="T91" s="1" t="str">
        <f>"owner=" &amp; Tokens!BS91 &amp; "&amp;filename_for_metadata=" &amp; Tokens!BT91 &amp; "&amp;offchaindata_platform=" &amp; $B$17 &amp; "&amp;keyfile=" &amp; $B$5 &amp; "&amp;network=" &amp; LOWER($B$8) &amp; "&amp;repository=" &amp; $B$18</f>
        <v>owner=thomas&amp;filename_for_metadata=LaCitadella_COR22A88&amp;offchaindata_platform=Github&amp;keyfile=Paul&amp;network=solana-devnet&amp;repository=test2</v>
      </c>
      <c r="U91" s="1" t="str">
        <f t="shared" si="3"/>
        <v>{"name":"La Citadella #88",_x000D_
"symbol":"COR22A88",_x000D_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91" s="1" t="str">
        <f>formatRow(Tokens!C$2:I$2,Tokens!C91:I91)</f>
        <v>"name":"La Citadella #88",_x000D_
"symbol":"COR22A88",_x000D_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" s="1" t="str">
        <f>formatRow(Tokens!J$2:AV$2,Tokens!J91:AV91,2,"attributes")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1" s="1" t="str">
        <f>formatRow(Tokens!AX$2:BC$2,Tokens!AX91:BC91,2,"creators")</f>
        <v>"creators":[{"address":"paul",_x000D_
"share":10},{"address":"sophie",_x000D_
"share":90}]</v>
      </c>
      <c r="Y91" s="1" t="str">
        <f>formatRow(Tokens!BD$2:BI$2,Tokens!BD91:BI91,2,"files")</f>
        <v>"files":[]</v>
      </c>
      <c r="Z91" s="1"/>
      <c r="AA91" s="1"/>
      <c r="AB91" s="1"/>
      <c r="AC91" s="1" t="str">
        <f>formatRow(Tokens!BJ$2:BK$2,Tokens!BJ91:BK91,0,"collection")</f>
        <v>"collection":{"name":"La Citadella",_x000D_
"family":"Calvi On The Rocks"}</v>
      </c>
    </row>
    <row r="92" spans="4:29" ht="14.25" customHeight="1" x14ac:dyDescent="0.25">
      <c r="D92" s="1">
        <f>Tokens!B92</f>
        <v>89</v>
      </c>
      <c r="E92" s="17" t="str">
        <f>IF(Tokens!C92="","",Tokens!C92)</f>
        <v>La Citadella #89</v>
      </c>
      <c r="F92"/>
      <c r="G92"/>
      <c r="H92"/>
      <c r="I92"/>
      <c r="J92"/>
      <c r="M92"/>
      <c r="N92"/>
      <c r="O92" s="15" t="str">
        <f t="shared" si="2"/>
        <v>_</v>
      </c>
      <c r="P92" s="18" t="str">
        <f>IF(F92="stop","",IF(F92&lt;&gt;"",HYPERLINK(Settings!$B$5 &amp; "/manage/?network=" &amp; LOWER(B$8) &amp; "&amp;search=token&amp;account=" &amp; ToMint!$B$5 &amp; "&amp;view=" &amp; ToMint!J92,"TokenSol"),""))</f>
        <v/>
      </c>
      <c r="Q92" s="2"/>
      <c r="R92" s="2"/>
      <c r="S92" s="11"/>
      <c r="T92" s="1" t="str">
        <f>"owner=" &amp; Tokens!BS92 &amp; "&amp;filename_for_metadata=" &amp; Tokens!BT92 &amp; "&amp;offchaindata_platform=" &amp; $B$17 &amp; "&amp;keyfile=" &amp; $B$5 &amp; "&amp;network=" &amp; LOWER($B$8) &amp; "&amp;repository=" &amp; $B$18</f>
        <v>owner=thomas&amp;filename_for_metadata=LaCitadella_COR22A89&amp;offchaindata_platform=Github&amp;keyfile=Paul&amp;network=solana-devnet&amp;repository=test2</v>
      </c>
      <c r="U92" s="1" t="str">
        <f t="shared" si="3"/>
        <v>{"name":"La Citadella #89",_x000D_
"symbol":"COR22A89",_x000D_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92" s="1" t="str">
        <f>formatRow(Tokens!C$2:I$2,Tokens!C92:I92)</f>
        <v>"name":"La Citadella #89",_x000D_
"symbol":"COR22A89",_x000D_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" s="1" t="str">
        <f>formatRow(Tokens!J$2:AV$2,Tokens!J92:AV92,2,"attributes")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2" s="1" t="str">
        <f>formatRow(Tokens!AX$2:BC$2,Tokens!AX92:BC92,2,"creators")</f>
        <v>"creators":[{"address":"paul",_x000D_
"share":10},{"address":"sophie",_x000D_
"share":90}]</v>
      </c>
      <c r="Y92" s="1" t="str">
        <f>formatRow(Tokens!BD$2:BI$2,Tokens!BD92:BI92,2,"files")</f>
        <v>"files":[]</v>
      </c>
      <c r="Z92" s="1"/>
      <c r="AA92" s="1"/>
      <c r="AB92" s="1"/>
      <c r="AC92" s="1" t="str">
        <f>formatRow(Tokens!BJ$2:BK$2,Tokens!BJ92:BK92,0,"collection")</f>
        <v>"collection":{"name":"La Citadella",_x000D_
"family":"Calvi On The Rocks"}</v>
      </c>
    </row>
    <row r="93" spans="4:29" ht="14.25" customHeight="1" x14ac:dyDescent="0.25">
      <c r="D93" s="1">
        <f>Tokens!B93</f>
        <v>90</v>
      </c>
      <c r="E93" s="17" t="str">
        <f>IF(Tokens!C93="","",Tokens!C93)</f>
        <v>La Citadella #90</v>
      </c>
      <c r="F93"/>
      <c r="G93"/>
      <c r="H93"/>
      <c r="I93"/>
      <c r="J93"/>
      <c r="M93"/>
      <c r="N93"/>
      <c r="O93" s="15" t="str">
        <f t="shared" si="2"/>
        <v>_</v>
      </c>
      <c r="P93" s="18" t="str">
        <f>IF(F93="stop","",IF(F93&lt;&gt;"",HYPERLINK(Settings!$B$5 &amp; "/manage/?network=" &amp; LOWER(B$8) &amp; "&amp;search=token&amp;account=" &amp; ToMint!$B$5 &amp; "&amp;view=" &amp; ToMint!J93,"TokenSol"),""))</f>
        <v/>
      </c>
      <c r="Q93" s="2"/>
      <c r="R93" s="2"/>
      <c r="S93" s="11"/>
      <c r="T93" s="1" t="str">
        <f>"owner=" &amp; Tokens!BS93 &amp; "&amp;filename_for_metadata=" &amp; Tokens!BT93 &amp; "&amp;offchaindata_platform=" &amp; $B$17 &amp; "&amp;keyfile=" &amp; $B$5 &amp; "&amp;network=" &amp; LOWER($B$8) &amp; "&amp;repository=" &amp; $B$18</f>
        <v>owner=thomas&amp;filename_for_metadata=LaCitadella_COR22A90&amp;offchaindata_platform=Github&amp;keyfile=Paul&amp;network=solana-devnet&amp;repository=test2</v>
      </c>
      <c r="U93" s="1" t="str">
        <f t="shared" si="3"/>
        <v>{"name":"La Citadella #90",_x000D_
"symbol":"COR22A90",_x000D_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93" s="1" t="str">
        <f>formatRow(Tokens!C$2:I$2,Tokens!C93:I93)</f>
        <v>"name":"La Citadella #90",_x000D_
"symbol":"COR22A90",_x000D_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" s="1" t="str">
        <f>formatRow(Tokens!J$2:AV$2,Tokens!J93:AV93,2,"attributes")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3" s="1" t="str">
        <f>formatRow(Tokens!AX$2:BC$2,Tokens!AX93:BC93,2,"creators")</f>
        <v>"creators":[{"address":"paul",_x000D_
"share":10},{"address":"sophie",_x000D_
"share":90}]</v>
      </c>
      <c r="Y93" s="1" t="str">
        <f>formatRow(Tokens!BD$2:BI$2,Tokens!BD93:BI93,2,"files")</f>
        <v>"files":[]</v>
      </c>
      <c r="Z93" s="1"/>
      <c r="AA93" s="1"/>
      <c r="AB93" s="1"/>
      <c r="AC93" s="1" t="str">
        <f>formatRow(Tokens!BJ$2:BK$2,Tokens!BJ93:BK93,0,"collection")</f>
        <v>"collection":{"name":"La Citadella",_x000D_
"family":"Calvi On The Rocks"}</v>
      </c>
    </row>
    <row r="94" spans="4:29" ht="14.25" customHeight="1" x14ac:dyDescent="0.25">
      <c r="D94" s="1">
        <f>Tokens!B94</f>
        <v>91</v>
      </c>
      <c r="E94" s="17" t="str">
        <f>IF(Tokens!C94="","",Tokens!C94)</f>
        <v>La Citadella #91</v>
      </c>
      <c r="F94"/>
      <c r="G94"/>
      <c r="H94"/>
      <c r="I94"/>
      <c r="J94"/>
      <c r="M94"/>
      <c r="N94"/>
      <c r="O94" s="15" t="str">
        <f t="shared" si="2"/>
        <v>_</v>
      </c>
      <c r="P94" s="18" t="str">
        <f>IF(F94="stop","",IF(F94&lt;&gt;"",HYPERLINK(Settings!$B$5 &amp; "/manage/?network=" &amp; LOWER(B$8) &amp; "&amp;search=token&amp;account=" &amp; ToMint!$B$5 &amp; "&amp;view=" &amp; ToMint!J94,"TokenSol"),""))</f>
        <v/>
      </c>
      <c r="Q94" s="2"/>
      <c r="R94" s="2"/>
      <c r="S94" s="11"/>
      <c r="T94" s="1" t="str">
        <f>"owner=" &amp; Tokens!BS94 &amp; "&amp;filename_for_metadata=" &amp; Tokens!BT94 &amp; "&amp;offchaindata_platform=" &amp; $B$17 &amp; "&amp;keyfile=" &amp; $B$5 &amp; "&amp;network=" &amp; LOWER($B$8) &amp; "&amp;repository=" &amp; $B$18</f>
        <v>owner=thomas&amp;filename_for_metadata=LaCitadella_COR22A91&amp;offchaindata_platform=Github&amp;keyfile=Paul&amp;network=solana-devnet&amp;repository=test2</v>
      </c>
      <c r="U94" s="1" t="str">
        <f t="shared" si="3"/>
        <v>{"name":"La Citadella #91",_x000D_
"symbol":"COR22A91",_x000D_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94" s="1" t="str">
        <f>formatRow(Tokens!C$2:I$2,Tokens!C94:I94)</f>
        <v>"name":"La Citadella #91",_x000D_
"symbol":"COR22A91",_x000D_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" s="1" t="str">
        <f>formatRow(Tokens!J$2:AV$2,Tokens!J94:AV94,2,"attributes")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4" s="1" t="str">
        <f>formatRow(Tokens!AX$2:BC$2,Tokens!AX94:BC94,2,"creators")</f>
        <v>"creators":[{"address":"paul",_x000D_
"share":10},{"address":"sophie",_x000D_
"share":90}]</v>
      </c>
      <c r="Y94" s="1" t="str">
        <f>formatRow(Tokens!BD$2:BI$2,Tokens!BD94:BI94,2,"files")</f>
        <v>"files":[]</v>
      </c>
      <c r="Z94" s="1"/>
      <c r="AA94" s="1"/>
      <c r="AB94" s="1"/>
      <c r="AC94" s="1" t="str">
        <f>formatRow(Tokens!BJ$2:BK$2,Tokens!BJ94:BK94,0,"collection")</f>
        <v>"collection":{"name":"La Citadella",_x000D_
"family":"Calvi On The Rocks"}</v>
      </c>
    </row>
    <row r="95" spans="4:29" ht="14.25" customHeight="1" x14ac:dyDescent="0.25">
      <c r="D95" s="1">
        <f>Tokens!B95</f>
        <v>92</v>
      </c>
      <c r="E95" s="17" t="str">
        <f>IF(Tokens!C95="","",Tokens!C95)</f>
        <v>La Citadella #92</v>
      </c>
      <c r="F95"/>
      <c r="G95"/>
      <c r="H95"/>
      <c r="I95"/>
      <c r="J95"/>
      <c r="M95"/>
      <c r="N95"/>
      <c r="O95" s="15" t="str">
        <f t="shared" si="2"/>
        <v>_</v>
      </c>
      <c r="P95" s="18" t="str">
        <f>IF(F95="stop","",IF(F95&lt;&gt;"",HYPERLINK(Settings!$B$5 &amp; "/manage/?network=" &amp; LOWER(B$8) &amp; "&amp;search=token&amp;account=" &amp; ToMint!$B$5 &amp; "&amp;view=" &amp; ToMint!J95,"TokenSol"),""))</f>
        <v/>
      </c>
      <c r="Q95" s="2"/>
      <c r="R95" s="2"/>
      <c r="S95" s="11"/>
      <c r="T95" s="1" t="str">
        <f>"owner=" &amp; Tokens!BS95 &amp; "&amp;filename_for_metadata=" &amp; Tokens!BT95 &amp; "&amp;offchaindata_platform=" &amp; $B$17 &amp; "&amp;keyfile=" &amp; $B$5 &amp; "&amp;network=" &amp; LOWER($B$8) &amp; "&amp;repository=" &amp; $B$18</f>
        <v>owner=thomas&amp;filename_for_metadata=LaCitadella_COR22A92&amp;offchaindata_platform=Github&amp;keyfile=Paul&amp;network=solana-devnet&amp;repository=test2</v>
      </c>
      <c r="U95" s="1" t="str">
        <f t="shared" si="3"/>
        <v>{"name":"La Citadella #92",_x000D_
"symbol":"COR22A92",_x000D_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95" s="1" t="str">
        <f>formatRow(Tokens!C$2:I$2,Tokens!C95:I95)</f>
        <v>"name":"La Citadella #92",_x000D_
"symbol":"COR22A92",_x000D_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" s="1" t="str">
        <f>formatRow(Tokens!J$2:AV$2,Tokens!J95:AV95,2,"attributes")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5" s="1" t="str">
        <f>formatRow(Tokens!AX$2:BC$2,Tokens!AX95:BC95,2,"creators")</f>
        <v>"creators":[{"address":"paul",_x000D_
"share":10},{"address":"sophie",_x000D_
"share":90}]</v>
      </c>
      <c r="Y95" s="1" t="str">
        <f>formatRow(Tokens!BD$2:BI$2,Tokens!BD95:BI95,2,"files")</f>
        <v>"files":[]</v>
      </c>
      <c r="Z95" s="1"/>
      <c r="AA95" s="1"/>
      <c r="AB95" s="1"/>
      <c r="AC95" s="1" t="str">
        <f>formatRow(Tokens!BJ$2:BK$2,Tokens!BJ95:BK95,0,"collection")</f>
        <v>"collection":{"name":"La Citadella",_x000D_
"family":"Calvi On The Rocks"}</v>
      </c>
    </row>
    <row r="96" spans="4:29" ht="14.25" customHeight="1" x14ac:dyDescent="0.25">
      <c r="D96" s="1">
        <f>Tokens!B96</f>
        <v>93</v>
      </c>
      <c r="E96" s="17" t="str">
        <f>IF(Tokens!C96="","",Tokens!C96)</f>
        <v>La Citadella #93</v>
      </c>
      <c r="F96"/>
      <c r="G96"/>
      <c r="H96"/>
      <c r="I96"/>
      <c r="J96"/>
      <c r="M96"/>
      <c r="N96"/>
      <c r="O96" s="15" t="str">
        <f t="shared" si="2"/>
        <v>_</v>
      </c>
      <c r="P96" s="18" t="str">
        <f>IF(F96="stop","",IF(F96&lt;&gt;"",HYPERLINK(Settings!$B$5 &amp; "/manage/?network=" &amp; LOWER(B$8) &amp; "&amp;search=token&amp;account=" &amp; ToMint!$B$5 &amp; "&amp;view=" &amp; ToMint!J96,"TokenSol"),""))</f>
        <v/>
      </c>
      <c r="Q96" s="2"/>
      <c r="R96" s="2"/>
      <c r="S96" s="11"/>
      <c r="T96" s="1" t="str">
        <f>"owner=" &amp; Tokens!BS96 &amp; "&amp;filename_for_metadata=" &amp; Tokens!BT96 &amp; "&amp;offchaindata_platform=" &amp; $B$17 &amp; "&amp;keyfile=" &amp; $B$5 &amp; "&amp;network=" &amp; LOWER($B$8) &amp; "&amp;repository=" &amp; $B$18</f>
        <v>owner=thomas&amp;filename_for_metadata=LaCitadella_COR22A93&amp;offchaindata_platform=Github&amp;keyfile=Paul&amp;network=solana-devnet&amp;repository=test2</v>
      </c>
      <c r="U96" s="1" t="str">
        <f t="shared" si="3"/>
        <v>{"name":"La Citadella #93",_x000D_
"symbol":"COR22A93",_x000D_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96" s="1" t="str">
        <f>formatRow(Tokens!C$2:I$2,Tokens!C96:I96)</f>
        <v>"name":"La Citadella #93",_x000D_
"symbol":"COR22A93",_x000D_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" s="1" t="str">
        <f>formatRow(Tokens!J$2:AV$2,Tokens!J96:AV96,2,"attributes")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6" s="1" t="str">
        <f>formatRow(Tokens!AX$2:BC$2,Tokens!AX96:BC96,2,"creators")</f>
        <v>"creators":[{"address":"paul",_x000D_
"share":10},{"address":"sophie",_x000D_
"share":90}]</v>
      </c>
      <c r="Y96" s="1" t="str">
        <f>formatRow(Tokens!BD$2:BI$2,Tokens!BD96:BI96,2,"files")</f>
        <v>"files":[]</v>
      </c>
      <c r="Z96" s="1"/>
      <c r="AA96" s="1"/>
      <c r="AB96" s="1"/>
      <c r="AC96" s="1" t="str">
        <f>formatRow(Tokens!BJ$2:BK$2,Tokens!BJ96:BK96,0,"collection")</f>
        <v>"collection":{"name":"La Citadella",_x000D_
"family":"Calvi On The Rocks"}</v>
      </c>
    </row>
    <row r="97" spans="4:29" ht="14.25" customHeight="1" x14ac:dyDescent="0.25">
      <c r="D97" s="1">
        <f>Tokens!B97</f>
        <v>94</v>
      </c>
      <c r="E97" s="17" t="str">
        <f>IF(Tokens!C97="","",Tokens!C97)</f>
        <v>La Citadella #94</v>
      </c>
      <c r="F97"/>
      <c r="G97"/>
      <c r="H97"/>
      <c r="I97"/>
      <c r="J97"/>
      <c r="M97"/>
      <c r="N97"/>
      <c r="O97" s="15" t="str">
        <f t="shared" si="2"/>
        <v>_</v>
      </c>
      <c r="P97" s="18" t="str">
        <f>IF(F97="stop","",IF(F97&lt;&gt;"",HYPERLINK(Settings!$B$5 &amp; "/manage/?network=" &amp; LOWER(B$8) &amp; "&amp;search=token&amp;account=" &amp; ToMint!$B$5 &amp; "&amp;view=" &amp; ToMint!J97,"TokenSol"),""))</f>
        <v/>
      </c>
      <c r="Q97" s="2"/>
      <c r="R97" s="2"/>
      <c r="S97" s="11"/>
      <c r="T97" s="1" t="str">
        <f>"owner=" &amp; Tokens!BS97 &amp; "&amp;filename_for_metadata=" &amp; Tokens!BT97 &amp; "&amp;offchaindata_platform=" &amp; $B$17 &amp; "&amp;keyfile=" &amp; $B$5 &amp; "&amp;network=" &amp; LOWER($B$8) &amp; "&amp;repository=" &amp; $B$18</f>
        <v>owner=thomas&amp;filename_for_metadata=LaCitadella_COR22A94&amp;offchaindata_platform=Github&amp;keyfile=Paul&amp;network=solana-devnet&amp;repository=test2</v>
      </c>
      <c r="U97" s="1" t="str">
        <f t="shared" si="3"/>
        <v>{"name":"La Citadella #94",_x000D_
"symbol":"COR22A94",_x000D_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97" s="1" t="str">
        <f>formatRow(Tokens!C$2:I$2,Tokens!C97:I97)</f>
        <v>"name":"La Citadella #94",_x000D_
"symbol":"COR22A94",_x000D_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" s="1" t="str">
        <f>formatRow(Tokens!J$2:AV$2,Tokens!J97:AV97,2,"attributes")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7" s="1" t="str">
        <f>formatRow(Tokens!AX$2:BC$2,Tokens!AX97:BC97,2,"creators")</f>
        <v>"creators":[{"address":"paul",_x000D_
"share":10},{"address":"sophie",_x000D_
"share":90}]</v>
      </c>
      <c r="Y97" s="1" t="str">
        <f>formatRow(Tokens!BD$2:BI$2,Tokens!BD97:BI97,2,"files")</f>
        <v>"files":[]</v>
      </c>
      <c r="Z97" s="1"/>
      <c r="AA97" s="1"/>
      <c r="AB97" s="1"/>
      <c r="AC97" s="1" t="str">
        <f>formatRow(Tokens!BJ$2:BK$2,Tokens!BJ97:BK97,0,"collection")</f>
        <v>"collection":{"name":"La Citadella",_x000D_
"family":"Calvi On The Rocks"}</v>
      </c>
    </row>
    <row r="98" spans="4:29" ht="14.25" customHeight="1" x14ac:dyDescent="0.25">
      <c r="D98" s="1">
        <f>Tokens!B98</f>
        <v>95</v>
      </c>
      <c r="E98" s="17" t="str">
        <f>IF(Tokens!C98="","",Tokens!C98)</f>
        <v>La Citadella #95</v>
      </c>
      <c r="F98"/>
      <c r="G98"/>
      <c r="H98"/>
      <c r="I98"/>
      <c r="J98"/>
      <c r="M98"/>
      <c r="N98"/>
      <c r="O98" s="15" t="str">
        <f t="shared" si="2"/>
        <v>_</v>
      </c>
      <c r="P98" s="18" t="str">
        <f>IF(F98="stop","",IF(F98&lt;&gt;"",HYPERLINK(Settings!$B$5 &amp; "/manage/?network=" &amp; LOWER(B$8) &amp; "&amp;search=token&amp;account=" &amp; ToMint!$B$5 &amp; "&amp;view=" &amp; ToMint!J98,"TokenSol"),""))</f>
        <v/>
      </c>
      <c r="Q98" s="2"/>
      <c r="R98" s="2"/>
      <c r="S98" s="11"/>
      <c r="T98" s="1" t="str">
        <f>"owner=" &amp; Tokens!BS98 &amp; "&amp;filename_for_metadata=" &amp; Tokens!BT98 &amp; "&amp;offchaindata_platform=" &amp; $B$17 &amp; "&amp;keyfile=" &amp; $B$5 &amp; "&amp;network=" &amp; LOWER($B$8) &amp; "&amp;repository=" &amp; $B$18</f>
        <v>owner=thomas&amp;filename_for_metadata=LaCitadella_COR22A95&amp;offchaindata_platform=Github&amp;keyfile=Paul&amp;network=solana-devnet&amp;repository=test2</v>
      </c>
      <c r="U98" s="1" t="str">
        <f t="shared" si="3"/>
        <v>{"name":"La Citadella #95",_x000D_
"symbol":"COR22A95",_x000D_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98" s="1" t="str">
        <f>formatRow(Tokens!C$2:I$2,Tokens!C98:I98)</f>
        <v>"name":"La Citadella #95",_x000D_
"symbol":"COR22A95",_x000D_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" s="1" t="str">
        <f>formatRow(Tokens!J$2:AV$2,Tokens!J98:AV98,2,"attributes")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8" s="1" t="str">
        <f>formatRow(Tokens!AX$2:BC$2,Tokens!AX98:BC98,2,"creators")</f>
        <v>"creators":[{"address":"paul",_x000D_
"share":10},{"address":"sophie",_x000D_
"share":90}]</v>
      </c>
      <c r="Y98" s="1" t="str">
        <f>formatRow(Tokens!BD$2:BI$2,Tokens!BD98:BI98,2,"files")</f>
        <v>"files":[]</v>
      </c>
      <c r="Z98" s="1"/>
      <c r="AA98" s="1"/>
      <c r="AB98" s="1"/>
      <c r="AC98" s="1" t="str">
        <f>formatRow(Tokens!BJ$2:BK$2,Tokens!BJ98:BK98,0,"collection")</f>
        <v>"collection":{"name":"La Citadella",_x000D_
"family":"Calvi On The Rocks"}</v>
      </c>
    </row>
    <row r="99" spans="4:29" ht="14.25" customHeight="1" x14ac:dyDescent="0.25">
      <c r="D99" s="1">
        <f>Tokens!B99</f>
        <v>96</v>
      </c>
      <c r="E99" s="17" t="str">
        <f>IF(Tokens!C99="","",Tokens!C99)</f>
        <v>La Citadella #96</v>
      </c>
      <c r="F99"/>
      <c r="G99"/>
      <c r="H99"/>
      <c r="I99"/>
      <c r="J99"/>
      <c r="M99"/>
      <c r="N99"/>
      <c r="O99" s="15" t="str">
        <f t="shared" si="2"/>
        <v>_</v>
      </c>
      <c r="P99" s="18" t="str">
        <f>IF(F99="stop","",IF(F99&lt;&gt;"",HYPERLINK(Settings!$B$5 &amp; "/manage/?network=" &amp; LOWER(B$8) &amp; "&amp;search=token&amp;account=" &amp; ToMint!$B$5 &amp; "&amp;view=" &amp; ToMint!J99,"TokenSol"),""))</f>
        <v/>
      </c>
      <c r="Q99" s="2"/>
      <c r="R99" s="2"/>
      <c r="S99" s="11"/>
      <c r="T99" s="1" t="str">
        <f>"owner=" &amp; Tokens!BS99 &amp; "&amp;filename_for_metadata=" &amp; Tokens!BT99 &amp; "&amp;offchaindata_platform=" &amp; $B$17 &amp; "&amp;keyfile=" &amp; $B$5 &amp; "&amp;network=" &amp; LOWER($B$8) &amp; "&amp;repository=" &amp; $B$18</f>
        <v>owner=thomas&amp;filename_for_metadata=LaCitadella_COR22A96&amp;offchaindata_platform=Github&amp;keyfile=Paul&amp;network=solana-devnet&amp;repository=test2</v>
      </c>
      <c r="U99" s="1" t="str">
        <f t="shared" si="3"/>
        <v>{"name":"La Citadella #96",_x000D_
"symbol":"COR22A96",_x000D_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99" s="1" t="str">
        <f>formatRow(Tokens!C$2:I$2,Tokens!C99:I99)</f>
        <v>"name":"La Citadella #96",_x000D_
"symbol":"COR22A96",_x000D_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" s="1" t="str">
        <f>formatRow(Tokens!J$2:AV$2,Tokens!J99:AV99,2,"attributes")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9" s="1" t="str">
        <f>formatRow(Tokens!AX$2:BC$2,Tokens!AX99:BC99,2,"creators")</f>
        <v>"creators":[{"address":"paul",_x000D_
"share":10},{"address":"sophie",_x000D_
"share":90}]</v>
      </c>
      <c r="Y99" s="1" t="str">
        <f>formatRow(Tokens!BD$2:BI$2,Tokens!BD99:BI99,2,"files")</f>
        <v>"files":[]</v>
      </c>
      <c r="Z99" s="1"/>
      <c r="AA99" s="1"/>
      <c r="AB99" s="1"/>
      <c r="AC99" s="1" t="str">
        <f>formatRow(Tokens!BJ$2:BK$2,Tokens!BJ99:BK99,0,"collection")</f>
        <v>"collection":{"name":"La Citadella",_x000D_
"family":"Calvi On The Rocks"}</v>
      </c>
    </row>
    <row r="100" spans="4:29" ht="14.25" customHeight="1" x14ac:dyDescent="0.25">
      <c r="D100" s="1">
        <f>Tokens!B100</f>
        <v>97</v>
      </c>
      <c r="E100" s="17" t="str">
        <f>IF(Tokens!C100="","",Tokens!C100)</f>
        <v>La Citadella #97</v>
      </c>
      <c r="F100"/>
      <c r="G100"/>
      <c r="H100"/>
      <c r="I100"/>
      <c r="J100"/>
      <c r="M100"/>
      <c r="N100"/>
      <c r="O100" s="15" t="str">
        <f t="shared" si="2"/>
        <v>_</v>
      </c>
      <c r="P100" s="18" t="str">
        <f>IF(F100="stop","",IF(F100&lt;&gt;"",HYPERLINK(Settings!$B$5 &amp; "/manage/?network=" &amp; LOWER(B$8) &amp; "&amp;search=token&amp;account=" &amp; ToMint!$B$5 &amp; "&amp;view=" &amp; ToMint!J100,"TokenSol"),""))</f>
        <v/>
      </c>
      <c r="Q100" s="2"/>
      <c r="R100" s="2"/>
      <c r="S100" s="11"/>
      <c r="T100" s="1" t="str">
        <f>"owner=" &amp; Tokens!BS100 &amp; "&amp;filename_for_metadata=" &amp; Tokens!BT100 &amp; "&amp;offchaindata_platform=" &amp; $B$17 &amp; "&amp;keyfile=" &amp; $B$5 &amp; "&amp;network=" &amp; LOWER($B$8) &amp; "&amp;repository=" &amp; $B$18</f>
        <v>owner=thomas&amp;filename_for_metadata=LaCitadella_COR22A97&amp;offchaindata_platform=Github&amp;keyfile=Paul&amp;network=solana-devnet&amp;repository=test2</v>
      </c>
      <c r="U100" s="1" t="str">
        <f t="shared" si="3"/>
        <v>{"name":"La Citadella #97",_x000D_
"symbol":"COR22A97",_x000D_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100" s="1" t="str">
        <f>formatRow(Tokens!C$2:I$2,Tokens!C100:I100)</f>
        <v>"name":"La Citadella #97",_x000D_
"symbol":"COR22A97",_x000D_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" s="1" t="str">
        <f>formatRow(Tokens!J$2:AV$2,Tokens!J100:AV100,2,"attributes")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00" s="1" t="str">
        <f>formatRow(Tokens!AX$2:BC$2,Tokens!AX100:BC100,2,"creators")</f>
        <v>"creators":[{"address":"paul",_x000D_
"share":10},{"address":"sophie",_x000D_
"share":90}]</v>
      </c>
      <c r="Y100" s="1" t="str">
        <f>formatRow(Tokens!BD$2:BI$2,Tokens!BD100:BI100,2,"files")</f>
        <v>"files":[]</v>
      </c>
      <c r="Z100" s="1"/>
      <c r="AA100" s="1"/>
      <c r="AB100" s="1"/>
      <c r="AC100" s="1" t="str">
        <f>formatRow(Tokens!BJ$2:BK$2,Tokens!BJ100:BK100,0,"collection")</f>
        <v>"collection":{"name":"La Citadella",_x000D_
"family":"Calvi On The Rocks"}</v>
      </c>
    </row>
    <row r="101" spans="4:29" ht="14.25" customHeight="1" x14ac:dyDescent="0.25">
      <c r="D101" s="1">
        <f>Tokens!B101</f>
        <v>98</v>
      </c>
      <c r="E101" s="17" t="str">
        <f>IF(Tokens!C101="","",Tokens!C101)</f>
        <v>La Citadella #98</v>
      </c>
      <c r="F101"/>
      <c r="G101"/>
      <c r="H101"/>
      <c r="I101"/>
      <c r="J101"/>
      <c r="M101"/>
      <c r="N101"/>
      <c r="O101" s="15" t="str">
        <f t="shared" si="2"/>
        <v>_</v>
      </c>
      <c r="P101" s="18" t="str">
        <f>IF(F101="stop","",IF(F101&lt;&gt;"",HYPERLINK(Settings!$B$5 &amp; "/manage/?network=" &amp; LOWER(B$8) &amp; "&amp;search=token&amp;account=" &amp; ToMint!$B$5 &amp; "&amp;view=" &amp; ToMint!J101,"TokenSol"),""))</f>
        <v/>
      </c>
      <c r="Q101" s="2"/>
      <c r="R101" s="2"/>
      <c r="S101" s="11"/>
      <c r="T101" s="1" t="str">
        <f>"owner=" &amp; Tokens!BS101 &amp; "&amp;filename_for_metadata=" &amp; Tokens!BT101 &amp; "&amp;offchaindata_platform=" &amp; $B$17 &amp; "&amp;keyfile=" &amp; $B$5 &amp; "&amp;network=" &amp; LOWER($B$8) &amp; "&amp;repository=" &amp; $B$18</f>
        <v>owner=thomas&amp;filename_for_metadata=LaCitadella_COR22A98&amp;offchaindata_platform=Github&amp;keyfile=Paul&amp;network=solana-devnet&amp;repository=test2</v>
      </c>
      <c r="U101" s="1" t="str">
        <f t="shared" si="3"/>
        <v>{"name":"La Citadella #98",_x000D_
"symbol":"COR22A98",_x000D_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partenaires"}],"properties":{"creators":[{"address":"paul",_x000D_
"share":10},{"address":"sophie",_x000D_
"share":90}],"files":[]},"collection":{"name":"La Citadella",_x000D_
"family":"Calvi On The Rocks"}}</v>
      </c>
      <c r="V101" s="1" t="str">
        <f>formatRow(Tokens!C$2:I$2,Tokens!C101:I101)</f>
        <v>"name":"La Citadella #98",_x000D_
"symbol":"COR22A98",_x000D_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" s="1" t="str">
        <f>formatRow(Tokens!J$2:AV$2,Tokens!J101:AV101,2,"attributes")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01" s="1" t="str">
        <f>formatRow(Tokens!AX$2:BC$2,Tokens!AX101:BC101,2,"creators")</f>
        <v>"creators":[{"address":"paul",_x000D_
"share":10},{"address":"sophie",_x000D_
"share":90}]</v>
      </c>
      <c r="Y101" s="1" t="str">
        <f>formatRow(Tokens!BD$2:BI$2,Tokens!BD101:BI101,2,"files")</f>
        <v>"files":[]</v>
      </c>
      <c r="Z101" s="1"/>
      <c r="AA101" s="1"/>
      <c r="AB101" s="1"/>
      <c r="AC101" s="1" t="str">
        <f>formatRow(Tokens!BJ$2:BK$2,Tokens!BJ101:BK101,0,"collection")</f>
        <v>"collection":{"name":"La Citadella",_x000D_
"family":"Calvi On The Rocks"}</v>
      </c>
    </row>
    <row r="102" spans="4:29" ht="14.25" customHeight="1" x14ac:dyDescent="0.25">
      <c r="D102" s="1">
        <f>Tokens!B102</f>
        <v>99</v>
      </c>
      <c r="E102" s="17" t="str">
        <f>IF(Tokens!C102="","",Tokens!C102)</f>
        <v>A Madonna Di A Sierra #99</v>
      </c>
      <c r="F102"/>
      <c r="G102"/>
      <c r="H102"/>
      <c r="I102"/>
      <c r="J102"/>
      <c r="M102"/>
      <c r="N102"/>
      <c r="O102" s="15" t="str">
        <f t="shared" si="2"/>
        <v>_</v>
      </c>
      <c r="P102" s="18" t="str">
        <f>IF(F102="stop","",IF(F102&lt;&gt;"",HYPERLINK(Settings!$B$5 &amp; "/manage/?network=" &amp; LOWER(B$8) &amp; "&amp;search=token&amp;account=" &amp; ToMint!$B$5 &amp; "&amp;view=" &amp; ToMint!J102,"TokenSol"),""))</f>
        <v/>
      </c>
      <c r="Q102" s="2"/>
      <c r="R102" s="2"/>
      <c r="S102" s="11"/>
      <c r="T102" s="1" t="str">
        <f>"owner=" &amp; Tokens!BS102 &amp; "&amp;filename_for_metadata=" &amp; Tokens!BT102 &amp; "&amp;offchaindata_platform=" &amp; $B$17 &amp; "&amp;keyfile=" &amp; $B$5 &amp; "&amp;network=" &amp; LOWER($B$8) &amp; "&amp;repository=" &amp; $B$18</f>
        <v>owner=roger&amp;filename_for_metadata=AMadonnaDiASierra_COR22B99&amp;offchaindata_platform=Github&amp;keyfile=Paul&amp;network=solana-devnet&amp;repository=test2</v>
      </c>
      <c r="U102" s="1" t="str">
        <f t="shared" si="3"/>
        <v>{"name":"A Madonna Di A Sierra #99",_x000D_
"symbol":"COR22B99",_x000D_
"description":"A Madonna Di A Sierra - Pass Festival NFT pour 2 personnes, valable pour 3 éditions Calvi On The Rocks de votre choix.",_x000D_
"seller_fee_basis_points":1000,_x000D_
"image":"https://",_x000D_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"share":90}],"files":[{"files":"https://bafybeibhftvuycyyd3bpdz3ruj4wljmxnyom445nrijcggu7rbeoe2n4zm.ipfs.nftstorage.link/",_x000D_
"type":"mp4"}]},"collection":{"name":"A Madonna Di A Sierra",_x000D_
"family":"Calvi On The Rocks"}}</v>
      </c>
      <c r="V102" s="1" t="str">
        <f>formatRow(Tokens!C$2:I$2,Tokens!C102:I102)</f>
        <v>"name":"A Madonna Di A Sierra #99",_x000D_
"symbol":"COR22B99",_x000D_
"description":"A Madonna Di A Sierra - Pass Festival NFT pour 2 personnes, valable pour 3 éditions Calvi On The Rocks de votre choix.",_x000D_
"seller_fee_basis_points":1000,_x000D_
"image":"https://",_x000D_
"Issuer":"NfluenT for Calvi On The rocks",_x000D_
"external_url":""</v>
      </c>
      <c r="W102" s="1" t="str">
        <f>formatRow(Tokens!J$2:AV$2,Tokens!J102:AV102,2,"attributes")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2" s="1" t="str">
        <f>formatRow(Tokens!AX$2:BC$2,Tokens!AX102:BC102,2,"creators")</f>
        <v>"creators":[{"address":"paul",_x000D_
"share":10},{"address":"sophie",_x000D_
"share":90}]</v>
      </c>
      <c r="Y102" s="1" t="str">
        <f>formatRow(Tokens!BD$2:BI$2,Tokens!BD102:BI102,2,"files")</f>
        <v>"files":[{"files":"https://bafybeibhftvuycyyd3bpdz3ruj4wljmxnyom445nrijcggu7rbeoe2n4zm.ipfs.nftstorage.link/",_x000D_
"type":"mp4"}]</v>
      </c>
      <c r="Z102" s="1"/>
      <c r="AA102" s="1"/>
      <c r="AB102" s="1"/>
      <c r="AC102" s="1" t="str">
        <f>formatRow(Tokens!BJ$2:BK$2,Tokens!BJ102:BK102,0,"collection")</f>
        <v>"collection":{"name":"A Madonna Di A Sierra",_x000D_
"family":"Calvi On The Rocks"}</v>
      </c>
    </row>
    <row r="103" spans="4:29" ht="14.25" customHeight="1" x14ac:dyDescent="0.25">
      <c r="D103" s="1">
        <f>Tokens!B103</f>
        <v>100</v>
      </c>
      <c r="E103" s="17" t="str">
        <f>IF(Tokens!C103="","",Tokens!C103)</f>
        <v>A Madonna Di A Sierra #100</v>
      </c>
      <c r="F103" s="67">
        <v>44721.521550925929</v>
      </c>
      <c r="G103" t="s">
        <v>224</v>
      </c>
      <c r="H103" s="68" t="s">
        <v>225</v>
      </c>
      <c r="I103" s="2" t="s">
        <v>226</v>
      </c>
      <c r="J103" s="2" t="s">
        <v>227</v>
      </c>
      <c r="K103" s="2" t="s">
        <v>228</v>
      </c>
      <c r="M103"/>
      <c r="N103">
        <v>4.4433220999999996</v>
      </c>
      <c r="O103" s="15" t="str">
        <f t="shared" si="2"/>
        <v>_</v>
      </c>
      <c r="P103" s="18" t="str">
        <f>IF(F103="stop","",IF(F103&lt;&gt;"",HYPERLINK(Settings!$B$5 &amp; "/manage/?network=" &amp; LOWER(B$8) &amp; "&amp;search=token&amp;account=" &amp; ToMint!$B$5 &amp; "&amp;view=" &amp; ToMint!J103,"TokenSol"),""))</f>
        <v>TokenSol</v>
      </c>
      <c r="Q103" s="2"/>
      <c r="R103" s="2"/>
      <c r="S103" s="11"/>
      <c r="T103" s="1" t="str">
        <f>"owner=" &amp; Tokens!BS103 &amp; "&amp;filename_for_metadata=" &amp; Tokens!BT103 &amp; "&amp;offchaindata_platform=" &amp; $B$17 &amp; "&amp;keyfile=" &amp; $B$5 &amp; "&amp;network=" &amp; LOWER($B$8) &amp; "&amp;repository=" &amp; $B$18</f>
        <v>owner=roger&amp;filename_for_metadata=AMadonnaDiASierra_COR22B100&amp;offchaindata_platform=Github&amp;keyfile=Paul&amp;network=solana-devnet&amp;repository=test2</v>
      </c>
      <c r="U103" s="1" t="str">
        <f t="shared" si="3"/>
        <v>{"name":"A Madonna Di A Sierra #100",_x000D_
"symbol":"COR22B100",_x000D_
"description":"A Madonna Di A Sierra - Pass Festival NFT pour 2 personnes, valable pour 3 éditions Calvi On The Rocks de votre choix.",_x000D_
"seller_fee_basis_points":1000,_x000D_
"image":"https://",_x000D_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03" s="1" t="str">
        <f>formatRow(Tokens!C$2:I$2,Tokens!C103:I103)</f>
        <v>"name":"A Madonna Di A Sierra #100",_x000D_
"symbol":"COR22B100",_x000D_
"description":"A Madonna Di A Sierra - Pass Festival NFT pour 2 personnes, valable pour 3 éditions Calvi On The Rocks de votre choix.",_x000D_
"seller_fee_basis_points":1000,_x000D_
"image":"https://",_x000D_
"Issuer":"NfluenT for Calvi On The rocks",_x000D_
"external_url":""</v>
      </c>
      <c r="W103" s="1" t="str">
        <f>formatRow(Tokens!J$2:AV$2,Tokens!J103:AV103,2,"attributes")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3" s="1" t="str">
        <f>formatRow(Tokens!AX$2:BC$2,Tokens!AX103:BC103,2,"creators")</f>
        <v>"creators":[{"address":"paul",_x000D_
"share":10},{"address":"sophie",_x000D_
"share":90}]</v>
      </c>
      <c r="Y103" s="1" t="str">
        <f>formatRow(Tokens!BD$2:BI$2,Tokens!BD103:BI103,2,"files")</f>
        <v>"files":[]</v>
      </c>
      <c r="Z103" s="1"/>
      <c r="AA103" s="1"/>
      <c r="AB103" s="1"/>
      <c r="AC103" s="1" t="str">
        <f>formatRow(Tokens!BJ$2:BK$2,Tokens!BJ103:BK103,0,"collection")</f>
        <v>"collection":{"name":"A Madonna Di A Sierra",_x000D_
"family":"Calvi On The Rocks"}</v>
      </c>
    </row>
    <row r="104" spans="4:29" ht="14.25" customHeight="1" x14ac:dyDescent="0.25">
      <c r="D104" s="1">
        <f>Tokens!B104</f>
        <v>101</v>
      </c>
      <c r="E104" s="17" t="str">
        <f>IF(Tokens!C104="","",Tokens!C104)</f>
        <v>A Madonna Di A Sierra #101</v>
      </c>
      <c r="F104" s="67">
        <v>44721.521689814814</v>
      </c>
      <c r="G104" t="s">
        <v>229</v>
      </c>
      <c r="H104" s="68" t="s">
        <v>230</v>
      </c>
      <c r="I104" s="2" t="s">
        <v>231</v>
      </c>
      <c r="J104" s="2" t="s">
        <v>232</v>
      </c>
      <c r="K104" s="2" t="s">
        <v>233</v>
      </c>
      <c r="M104"/>
      <c r="N104">
        <v>4.4313358999999997</v>
      </c>
      <c r="O104" s="15">
        <f t="shared" si="2"/>
        <v>-0.46746179999999793</v>
      </c>
      <c r="P104" s="18" t="str">
        <f>IF(F104="stop","",IF(F104&lt;&gt;"",HYPERLINK(Settings!$B$5 &amp; "/manage/?network=" &amp; LOWER(B$8) &amp; "&amp;search=token&amp;account=" &amp; ToMint!$B$5 &amp; "&amp;view=" &amp; ToMint!J104,"TokenSol"),""))</f>
        <v>TokenSol</v>
      </c>
      <c r="Q104" s="2"/>
      <c r="R104" s="2"/>
      <c r="S104" s="11"/>
      <c r="T104" s="1" t="str">
        <f>"owner=" &amp; Tokens!BS104 &amp; "&amp;filename_for_metadata=" &amp; Tokens!BT104 &amp; "&amp;offchaindata_platform=" &amp; $B$17 &amp; "&amp;keyfile=" &amp; $B$5 &amp; "&amp;network=" &amp; LOWER($B$8) &amp; "&amp;repository=" &amp; $B$18</f>
        <v>owner=roger&amp;filename_for_metadata=AMadonnaDiASierra_COR22B101&amp;offchaindata_platform=Github&amp;keyfile=Paul&amp;network=solana-devnet&amp;repository=test2</v>
      </c>
      <c r="U104" s="1" t="str">
        <f t="shared" si="3"/>
        <v>{"name":"A Madonna Di A Sierra #101",_x000D_
"symbol":"COR22B101",_x000D_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04" s="1" t="str">
        <f>formatRow(Tokens!C$2:I$2,Tokens!C104:I104)</f>
        <v>"name":"A Madonna Di A Sierra #101",_x000D_
"symbol":"COR22B101",_x000D_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" s="1" t="str">
        <f>formatRow(Tokens!J$2:AV$2,Tokens!J104:AV104,2,"attributes")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4" s="1" t="str">
        <f>formatRow(Tokens!AX$2:BC$2,Tokens!AX104:BC104,2,"creators")</f>
        <v>"creators":[{"address":"paul",_x000D_
"share":10},{"address":"sophie",_x000D_
"share":90}]</v>
      </c>
      <c r="Y104" s="1" t="str">
        <f>formatRow(Tokens!BD$2:BI$2,Tokens!BD104:BI104,2,"files")</f>
        <v>"files":[]</v>
      </c>
      <c r="Z104" s="1"/>
      <c r="AA104" s="1"/>
      <c r="AB104" s="1"/>
      <c r="AC104" s="1" t="str">
        <f>formatRow(Tokens!BJ$2:BK$2,Tokens!BJ104:BK104,0,"collection")</f>
        <v>"collection":{"name":"A Madonna Di A Sierra",_x000D_
"family":"Calvi On The Rocks"}</v>
      </c>
    </row>
    <row r="105" spans="4:29" ht="14.25" customHeight="1" x14ac:dyDescent="0.25">
      <c r="D105" s="1">
        <f>Tokens!B105</f>
        <v>102</v>
      </c>
      <c r="E105" s="17" t="str">
        <f>IF(Tokens!C105="","",Tokens!C105)</f>
        <v>A Madonna Di A Sierra #102</v>
      </c>
      <c r="F105" s="67">
        <v>44721.521874999999</v>
      </c>
      <c r="G105" t="s">
        <v>234</v>
      </c>
      <c r="H105" s="68" t="s">
        <v>235</v>
      </c>
      <c r="I105" s="2" t="s">
        <v>236</v>
      </c>
      <c r="J105" s="2" t="s">
        <v>237</v>
      </c>
      <c r="K105" s="2" t="s">
        <v>238</v>
      </c>
      <c r="M105"/>
      <c r="N105">
        <v>4.4193496999999997</v>
      </c>
      <c r="O105" s="15">
        <f t="shared" si="2"/>
        <v>-0.46746179999999793</v>
      </c>
      <c r="P105" s="18" t="str">
        <f>IF(F105="stop","",IF(F105&lt;&gt;"",HYPERLINK(Settings!$B$5 &amp; "/manage/?network=" &amp; LOWER(B$8) &amp; "&amp;search=token&amp;account=" &amp; ToMint!$B$5 &amp; "&amp;view=" &amp; ToMint!J105,"TokenSol"),""))</f>
        <v>TokenSol</v>
      </c>
      <c r="Q105" s="2"/>
      <c r="R105" s="2"/>
      <c r="S105" s="11"/>
      <c r="T105" s="1" t="str">
        <f>"owner=" &amp; Tokens!BS105 &amp; "&amp;filename_for_metadata=" &amp; Tokens!BT105 &amp; "&amp;offchaindata_platform=" &amp; $B$17 &amp; "&amp;keyfile=" &amp; $B$5 &amp; "&amp;network=" &amp; LOWER($B$8) &amp; "&amp;repository=" &amp; $B$18</f>
        <v>owner=roger&amp;filename_for_metadata=AMadonnaDiASierra_COR22B102&amp;offchaindata_platform=Github&amp;keyfile=Paul&amp;network=solana-devnet&amp;repository=test2</v>
      </c>
      <c r="U105" s="1" t="str">
        <f t="shared" si="3"/>
        <v>{"name":"A Madonna Di A Sierra #102",_x000D_
"symbol":"COR22B102",_x000D_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05" s="1" t="str">
        <f>formatRow(Tokens!C$2:I$2,Tokens!C105:I105)</f>
        <v>"name":"A Madonna Di A Sierra #102",_x000D_
"symbol":"COR22B102",_x000D_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" s="1" t="str">
        <f>formatRow(Tokens!J$2:AV$2,Tokens!J105:AV105,2,"attributes")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5" s="1" t="str">
        <f>formatRow(Tokens!AX$2:BC$2,Tokens!AX105:BC105,2,"creators")</f>
        <v>"creators":[{"address":"paul",_x000D_
"share":10},{"address":"sophie",_x000D_
"share":90}]</v>
      </c>
      <c r="Y105" s="1" t="str">
        <f>formatRow(Tokens!BD$2:BI$2,Tokens!BD105:BI105,2,"files")</f>
        <v>"files":[]</v>
      </c>
      <c r="Z105" s="1"/>
      <c r="AA105" s="1"/>
      <c r="AB105" s="1"/>
      <c r="AC105" s="1" t="str">
        <f>formatRow(Tokens!BJ$2:BK$2,Tokens!BJ105:BK105,0,"collection")</f>
        <v>"collection":{"name":"A Madonna Di A Sierra",_x000D_
"family":"Calvi On The Rocks"}</v>
      </c>
    </row>
    <row r="106" spans="4:29" ht="14.25" customHeight="1" x14ac:dyDescent="0.25">
      <c r="D106" s="1">
        <f>Tokens!B106</f>
        <v>103</v>
      </c>
      <c r="E106" s="17" t="str">
        <f>IF(Tokens!C106="","",Tokens!C106)</f>
        <v>A Madonna Di A Sierra #103</v>
      </c>
      <c r="F106" s="67">
        <v>44721.535763888889</v>
      </c>
      <c r="G106" t="s">
        <v>239</v>
      </c>
      <c r="H106" s="68" t="s">
        <v>240</v>
      </c>
      <c r="I106" s="2" t="s">
        <v>241</v>
      </c>
      <c r="J106" s="2" t="s">
        <v>242</v>
      </c>
      <c r="K106" s="2" t="s">
        <v>243</v>
      </c>
      <c r="M106"/>
      <c r="N106">
        <v>4.4073485000000003</v>
      </c>
      <c r="O106" s="15">
        <f t="shared" si="2"/>
        <v>-0.46804679999997578</v>
      </c>
      <c r="P106" s="18" t="str">
        <f>IF(F106="stop","",IF(F106&lt;&gt;"",HYPERLINK(Settings!$B$5 &amp; "/manage/?network=" &amp; LOWER(B$8) &amp; "&amp;search=token&amp;account=" &amp; ToMint!$B$5 &amp; "&amp;view=" &amp; ToMint!J106,"TokenSol"),""))</f>
        <v>TokenSol</v>
      </c>
      <c r="Q106" s="2"/>
      <c r="R106" s="2"/>
      <c r="S106" s="11"/>
      <c r="T106" s="1" t="str">
        <f>"owner=" &amp; Tokens!BS106 &amp; "&amp;filename_for_metadata=" &amp; Tokens!BT106 &amp; "&amp;offchaindata_platform=" &amp; $B$17 &amp; "&amp;keyfile=" &amp; $B$5 &amp; "&amp;network=" &amp; LOWER($B$8) &amp; "&amp;repository=" &amp; $B$18</f>
        <v>owner=roger&amp;filename_for_metadata=AMadonnaDiASierra_COR22B103&amp;offchaindata_platform=Github&amp;keyfile=Paul&amp;network=solana-devnet&amp;repository=test2</v>
      </c>
      <c r="U106" s="1" t="str">
        <f t="shared" si="3"/>
        <v>{"name":"A Madonna Di A Sierra #103",_x000D_
"symbol":"COR22B103",_x000D_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06" s="1" t="str">
        <f>formatRow(Tokens!C$2:I$2,Tokens!C106:I106)</f>
        <v>"name":"A Madonna Di A Sierra #103",_x000D_
"symbol":"COR22B103",_x000D_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" s="1" t="str">
        <f>formatRow(Tokens!J$2:AV$2,Tokens!J106:AV106,2,"attributes")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6" s="1" t="str">
        <f>formatRow(Tokens!AX$2:BC$2,Tokens!AX106:BC106,2,"creators")</f>
        <v>"creators":[{"address":"paul",_x000D_
"share":10},{"address":"sophie",_x000D_
"share":90}]</v>
      </c>
      <c r="Y106" s="1" t="str">
        <f>formatRow(Tokens!BD$2:BI$2,Tokens!BD106:BI106,2,"files")</f>
        <v>"files":[]</v>
      </c>
      <c r="Z106" s="1"/>
      <c r="AA106" s="1"/>
      <c r="AB106" s="1"/>
      <c r="AC106" s="1" t="str">
        <f>formatRow(Tokens!BJ$2:BK$2,Tokens!BJ106:BK106,0,"collection")</f>
        <v>"collection":{"name":"A Madonna Di A Sierra",_x000D_
"family":"Calvi On The Rocks"}</v>
      </c>
    </row>
    <row r="107" spans="4:29" ht="14.25" customHeight="1" x14ac:dyDescent="0.25">
      <c r="D107" s="1">
        <f>Tokens!B107</f>
        <v>104</v>
      </c>
      <c r="E107" s="17" t="str">
        <f>IF(Tokens!C107="","",Tokens!C107)</f>
        <v>A Madonna Di A Sierra #104</v>
      </c>
      <c r="F107" s="67">
        <v>44721.535902777781</v>
      </c>
      <c r="G107" t="s">
        <v>244</v>
      </c>
      <c r="H107" s="68" t="s">
        <v>245</v>
      </c>
      <c r="I107" s="2" t="s">
        <v>246</v>
      </c>
      <c r="J107" s="2" t="s">
        <v>247</v>
      </c>
      <c r="K107" s="2" t="s">
        <v>248</v>
      </c>
      <c r="M107"/>
      <c r="N107">
        <v>4.3953623000000004</v>
      </c>
      <c r="O107" s="15">
        <f t="shared" si="2"/>
        <v>-0.46746179999999793</v>
      </c>
      <c r="P107" s="18" t="str">
        <f>IF(F107="stop","",IF(F107&lt;&gt;"",HYPERLINK(Settings!$B$5 &amp; "/manage/?network=" &amp; LOWER(B$8) &amp; "&amp;search=token&amp;account=" &amp; ToMint!$B$5 &amp; "&amp;view=" &amp; ToMint!J107,"TokenSol"),""))</f>
        <v>TokenSol</v>
      </c>
      <c r="Q107" s="2"/>
      <c r="R107" s="2"/>
      <c r="S107" s="11"/>
      <c r="T107" s="1" t="str">
        <f>"owner=" &amp; Tokens!BS107 &amp; "&amp;filename_for_metadata=" &amp; Tokens!BT107 &amp; "&amp;offchaindata_platform=" &amp; $B$17 &amp; "&amp;keyfile=" &amp; $B$5 &amp; "&amp;network=" &amp; LOWER($B$8) &amp; "&amp;repository=" &amp; $B$18</f>
        <v>owner=roger&amp;filename_for_metadata=AMadonnaDiASierra_COR22B104&amp;offchaindata_platform=Github&amp;keyfile=Paul&amp;network=solana-devnet&amp;repository=test2</v>
      </c>
      <c r="U107" s="1" t="str">
        <f t="shared" si="3"/>
        <v>{"name":"A Madonna Di A Sierra #104",_x000D_
"symbol":"COR22B104",_x000D_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07" s="1" t="str">
        <f>formatRow(Tokens!C$2:I$2,Tokens!C107:I107)</f>
        <v>"name":"A Madonna Di A Sierra #104",_x000D_
"symbol":"COR22B104",_x000D_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" s="1" t="str">
        <f>formatRow(Tokens!J$2:AV$2,Tokens!J107:AV107,2,"attributes")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7" s="1" t="str">
        <f>formatRow(Tokens!AX$2:BC$2,Tokens!AX107:BC107,2,"creators")</f>
        <v>"creators":[{"address":"paul",_x000D_
"share":10},{"address":"sophie",_x000D_
"share":90}]</v>
      </c>
      <c r="Y107" s="1" t="str">
        <f>formatRow(Tokens!BD$2:BI$2,Tokens!BD107:BI107,2,"files")</f>
        <v>"files":[]</v>
      </c>
      <c r="Z107" s="1"/>
      <c r="AA107" s="1"/>
      <c r="AB107" s="1"/>
      <c r="AC107" s="1" t="str">
        <f>formatRow(Tokens!BJ$2:BK$2,Tokens!BJ107:BK107,0,"collection")</f>
        <v>"collection":{"name":"A Madonna Di A Sierra",_x000D_
"family":"Calvi On The Rocks"}</v>
      </c>
    </row>
    <row r="108" spans="4:29" ht="14.25" customHeight="1" x14ac:dyDescent="0.25">
      <c r="D108" s="1">
        <f>Tokens!B108</f>
        <v>105</v>
      </c>
      <c r="E108" s="17" t="str">
        <f>IF(Tokens!C108="","",Tokens!C108)</f>
        <v>A Madonna Di A Sierra #105</v>
      </c>
      <c r="F108"/>
      <c r="G108"/>
      <c r="H108"/>
      <c r="I108"/>
      <c r="J108"/>
      <c r="M108"/>
      <c r="N108"/>
      <c r="O108" s="15" t="str">
        <f t="shared" si="2"/>
        <v>_</v>
      </c>
      <c r="P108" s="18" t="str">
        <f>IF(F108="stop","",IF(F108&lt;&gt;"",HYPERLINK(Settings!$B$5 &amp; "/manage/?network=" &amp; LOWER(B$8) &amp; "&amp;search=token&amp;account=" &amp; ToMint!$B$5 &amp; "&amp;view=" &amp; ToMint!J108,"TokenSol"),""))</f>
        <v/>
      </c>
      <c r="Q108" s="2"/>
      <c r="R108" s="2"/>
      <c r="S108" s="11"/>
      <c r="T108" s="1" t="str">
        <f>"owner=" &amp; Tokens!BS108 &amp; "&amp;filename_for_metadata=" &amp; Tokens!BT108 &amp; "&amp;offchaindata_platform=" &amp; $B$17 &amp; "&amp;keyfile=" &amp; $B$5 &amp; "&amp;network=" &amp; LOWER($B$8) &amp; "&amp;repository=" &amp; $B$18</f>
        <v>owner=roger&amp;filename_for_metadata=AMadonnaDiASierra_COR22B105&amp;offchaindata_platform=Github&amp;keyfile=Paul&amp;network=solana-devnet&amp;repository=test2</v>
      </c>
      <c r="U108" s="1" t="str">
        <f t="shared" si="3"/>
        <v>{"name":"A Madonna Di A Sierra #105",_x000D_
"symbol":"COR22B105",_x000D_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08" s="1" t="str">
        <f>formatRow(Tokens!C$2:I$2,Tokens!C108:I108)</f>
        <v>"name":"A Madonna Di A Sierra #105",_x000D_
"symbol":"COR22B105",_x000D_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" s="1" t="str">
        <f>formatRow(Tokens!J$2:AV$2,Tokens!J108:AV108,2,"attributes")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8" s="1" t="str">
        <f>formatRow(Tokens!AX$2:BC$2,Tokens!AX108:BC108,2,"creators")</f>
        <v>"creators":[{"address":"paul",_x000D_
"share":10},{"address":"sophie",_x000D_
"share":90}]</v>
      </c>
      <c r="Y108" s="1" t="str">
        <f>formatRow(Tokens!BD$2:BI$2,Tokens!BD108:BI108,2,"files")</f>
        <v>"files":[]</v>
      </c>
      <c r="Z108" s="1"/>
      <c r="AA108" s="1"/>
      <c r="AB108" s="1"/>
      <c r="AC108" s="1" t="str">
        <f>formatRow(Tokens!BJ$2:BK$2,Tokens!BJ108:BK108,0,"collection")</f>
        <v>"collection":{"name":"A Madonna Di A Sierra",_x000D_
"family":"Calvi On The Rocks"}</v>
      </c>
    </row>
    <row r="109" spans="4:29" ht="14.25" customHeight="1" x14ac:dyDescent="0.25">
      <c r="D109" s="1">
        <f>Tokens!B109</f>
        <v>106</v>
      </c>
      <c r="E109" s="17" t="str">
        <f>IF(Tokens!C109="","",Tokens!C109)</f>
        <v>A Madonna Di A Sierra #106</v>
      </c>
      <c r="F109"/>
      <c r="G109"/>
      <c r="H109"/>
      <c r="I109"/>
      <c r="J109"/>
      <c r="M109"/>
      <c r="N109"/>
      <c r="O109" s="15" t="str">
        <f t="shared" si="2"/>
        <v>_</v>
      </c>
      <c r="P109" s="18" t="str">
        <f>IF(F109="stop","",IF(F109&lt;&gt;"",HYPERLINK(Settings!$B$5 &amp; "/manage/?network=" &amp; LOWER(B$8) &amp; "&amp;search=token&amp;account=" &amp; ToMint!$B$5 &amp; "&amp;view=" &amp; ToMint!J109,"TokenSol"),""))</f>
        <v/>
      </c>
      <c r="Q109" s="2"/>
      <c r="R109" s="2"/>
      <c r="S109" s="11"/>
      <c r="T109" s="1" t="str">
        <f>"owner=" &amp; Tokens!BS109 &amp; "&amp;filename_for_metadata=" &amp; Tokens!BT109 &amp; "&amp;offchaindata_platform=" &amp; $B$17 &amp; "&amp;keyfile=" &amp; $B$5 &amp; "&amp;network=" &amp; LOWER($B$8) &amp; "&amp;repository=" &amp; $B$18</f>
        <v>owner=roger&amp;filename_for_metadata=AMadonnaDiASierra_COR22B106&amp;offchaindata_platform=Github&amp;keyfile=Paul&amp;network=solana-devnet&amp;repository=test2</v>
      </c>
      <c r="U109" s="1" t="str">
        <f t="shared" si="3"/>
        <v>{"name":"A Madonna Di A Sierra #106",_x000D_
"symbol":"COR22B106",_x000D_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09" s="1" t="str">
        <f>formatRow(Tokens!C$2:I$2,Tokens!C109:I109)</f>
        <v>"name":"A Madonna Di A Sierra #106",_x000D_
"symbol":"COR22B106",_x000D_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" s="1" t="str">
        <f>formatRow(Tokens!J$2:AV$2,Tokens!J109:AV109,2,"attributes")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9" s="1" t="str">
        <f>formatRow(Tokens!AX$2:BC$2,Tokens!AX109:BC109,2,"creators")</f>
        <v>"creators":[{"address":"paul",_x000D_
"share":10},{"address":"sophie",_x000D_
"share":90}]</v>
      </c>
      <c r="Y109" s="1" t="str">
        <f>formatRow(Tokens!BD$2:BI$2,Tokens!BD109:BI109,2,"files")</f>
        <v>"files":[]</v>
      </c>
      <c r="Z109" s="1"/>
      <c r="AA109" s="1"/>
      <c r="AB109" s="1"/>
      <c r="AC109" s="1" t="str">
        <f>formatRow(Tokens!BJ$2:BK$2,Tokens!BJ109:BK109,0,"collection")</f>
        <v>"collection":{"name":"A Madonna Di A Sierra",_x000D_
"family":"Calvi On The Rocks"}</v>
      </c>
    </row>
    <row r="110" spans="4:29" ht="14.25" customHeight="1" x14ac:dyDescent="0.25">
      <c r="D110" s="1">
        <f>Tokens!B110</f>
        <v>107</v>
      </c>
      <c r="E110" s="17" t="str">
        <f>IF(Tokens!C110="","",Tokens!C110)</f>
        <v>A Madonna Di A Sierra #107</v>
      </c>
      <c r="F110"/>
      <c r="G110"/>
      <c r="H110"/>
      <c r="I110"/>
      <c r="J110"/>
      <c r="M110"/>
      <c r="N110"/>
      <c r="O110" s="15" t="str">
        <f t="shared" si="2"/>
        <v>_</v>
      </c>
      <c r="P110" s="18" t="str">
        <f>IF(F110="stop","",IF(F110&lt;&gt;"",HYPERLINK(Settings!$B$5 &amp; "/manage/?network=" &amp; LOWER(B$8) &amp; "&amp;search=token&amp;account=" &amp; ToMint!$B$5 &amp; "&amp;view=" &amp; ToMint!J110,"TokenSol"),""))</f>
        <v/>
      </c>
      <c r="Q110" s="2"/>
      <c r="R110" s="2"/>
      <c r="S110" s="11"/>
      <c r="T110" s="1" t="str">
        <f>"owner=" &amp; Tokens!BS110 &amp; "&amp;filename_for_metadata=" &amp; Tokens!BT110 &amp; "&amp;offchaindata_platform=" &amp; $B$17 &amp; "&amp;keyfile=" &amp; $B$5 &amp; "&amp;network=" &amp; LOWER($B$8) &amp; "&amp;repository=" &amp; $B$18</f>
        <v>owner=roger&amp;filename_for_metadata=AMadonnaDiASierra_COR22B107&amp;offchaindata_platform=Github&amp;keyfile=Paul&amp;network=solana-devnet&amp;repository=test2</v>
      </c>
      <c r="U110" s="1" t="str">
        <f t="shared" si="3"/>
        <v>{"name":"A Madonna Di A Sierra #107",_x000D_
"symbol":"COR22B107",_x000D_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10" s="1" t="str">
        <f>formatRow(Tokens!C$2:I$2,Tokens!C110:I110)</f>
        <v>"name":"A Madonna Di A Sierra #107",_x000D_
"symbol":"COR22B107",_x000D_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" s="1" t="str">
        <f>formatRow(Tokens!J$2:AV$2,Tokens!J110:AV110,2,"attributes")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0" s="1" t="str">
        <f>formatRow(Tokens!AX$2:BC$2,Tokens!AX110:BC110,2,"creators")</f>
        <v>"creators":[{"address":"paul",_x000D_
"share":10},{"address":"sophie",_x000D_
"share":90}]</v>
      </c>
      <c r="Y110" s="1" t="str">
        <f>formatRow(Tokens!BD$2:BI$2,Tokens!BD110:BI110,2,"files")</f>
        <v>"files":[]</v>
      </c>
      <c r="Z110" s="1"/>
      <c r="AA110" s="1"/>
      <c r="AB110" s="1"/>
      <c r="AC110" s="1" t="str">
        <f>formatRow(Tokens!BJ$2:BK$2,Tokens!BJ110:BK110,0,"collection")</f>
        <v>"collection":{"name":"A Madonna Di A Sierra",_x000D_
"family":"Calvi On The Rocks"}</v>
      </c>
    </row>
    <row r="111" spans="4:29" ht="14.25" customHeight="1" x14ac:dyDescent="0.25">
      <c r="D111" s="1">
        <f>Tokens!B111</f>
        <v>108</v>
      </c>
      <c r="E111" s="17" t="str">
        <f>IF(Tokens!C111="","",Tokens!C111)</f>
        <v>A Madonna Di A Sierra #108</v>
      </c>
      <c r="F111"/>
      <c r="G111"/>
      <c r="H111"/>
      <c r="I111"/>
      <c r="J111"/>
      <c r="M111"/>
      <c r="N111"/>
      <c r="O111" s="15" t="str">
        <f t="shared" si="2"/>
        <v>_</v>
      </c>
      <c r="P111" s="18" t="str">
        <f>IF(F111="stop","",IF(F111&lt;&gt;"",HYPERLINK(Settings!$B$5 &amp; "/manage/?network=" &amp; LOWER(B$8) &amp; "&amp;search=token&amp;account=" &amp; ToMint!$B$5 &amp; "&amp;view=" &amp; ToMint!J111,"TokenSol"),""))</f>
        <v/>
      </c>
      <c r="Q111" s="2"/>
      <c r="R111" s="2"/>
      <c r="S111" s="11"/>
      <c r="T111" s="1" t="str">
        <f>"owner=" &amp; Tokens!BS111 &amp; "&amp;filename_for_metadata=" &amp; Tokens!BT111 &amp; "&amp;offchaindata_platform=" &amp; $B$17 &amp; "&amp;keyfile=" &amp; $B$5 &amp; "&amp;network=" &amp; LOWER($B$8) &amp; "&amp;repository=" &amp; $B$18</f>
        <v>owner=roger&amp;filename_for_metadata=AMadonnaDiASierra_COR22B108&amp;offchaindata_platform=Github&amp;keyfile=Paul&amp;network=solana-devnet&amp;repository=test2</v>
      </c>
      <c r="U111" s="1" t="str">
        <f t="shared" si="3"/>
        <v>{"name":"A Madonna Di A Sierra #108",_x000D_
"symbol":"COR22B108",_x000D_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11" s="1" t="str">
        <f>formatRow(Tokens!C$2:I$2,Tokens!C111:I111)</f>
        <v>"name":"A Madonna Di A Sierra #108",_x000D_
"symbol":"COR22B108",_x000D_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" s="1" t="str">
        <f>formatRow(Tokens!J$2:AV$2,Tokens!J111:AV111,2,"attributes")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1" s="1" t="str">
        <f>formatRow(Tokens!AX$2:BC$2,Tokens!AX111:BC111,2,"creators")</f>
        <v>"creators":[{"address":"paul",_x000D_
"share":10},{"address":"sophie",_x000D_
"share":90}]</v>
      </c>
      <c r="Y111" s="1" t="str">
        <f>formatRow(Tokens!BD$2:BI$2,Tokens!BD111:BI111,2,"files")</f>
        <v>"files":[]</v>
      </c>
      <c r="Z111" s="1"/>
      <c r="AA111" s="1"/>
      <c r="AB111" s="1"/>
      <c r="AC111" s="1" t="str">
        <f>formatRow(Tokens!BJ$2:BK$2,Tokens!BJ111:BK111,0,"collection")</f>
        <v>"collection":{"name":"A Madonna Di A Sierra",_x000D_
"family":"Calvi On The Rocks"}</v>
      </c>
    </row>
    <row r="112" spans="4:29" ht="14.25" customHeight="1" x14ac:dyDescent="0.25">
      <c r="D112" s="1">
        <f>Tokens!B112</f>
        <v>109</v>
      </c>
      <c r="E112" s="17" t="str">
        <f>IF(Tokens!C112="","",Tokens!C112)</f>
        <v>A Madonna Di A Sierra #109</v>
      </c>
      <c r="F112"/>
      <c r="G112"/>
      <c r="H112"/>
      <c r="I112"/>
      <c r="J112"/>
      <c r="M112"/>
      <c r="N112"/>
      <c r="O112" s="15" t="str">
        <f t="shared" si="2"/>
        <v>_</v>
      </c>
      <c r="P112" s="18" t="str">
        <f>IF(F112="stop","",IF(F112&lt;&gt;"",HYPERLINK(Settings!$B$5 &amp; "/manage/?network=" &amp; LOWER(B$8) &amp; "&amp;search=token&amp;account=" &amp; ToMint!$B$5 &amp; "&amp;view=" &amp; ToMint!J112,"TokenSol"),""))</f>
        <v/>
      </c>
      <c r="Q112" s="2"/>
      <c r="R112" s="2"/>
      <c r="S112" s="11"/>
      <c r="T112" s="1" t="str">
        <f>"owner=" &amp; Tokens!BS112 &amp; "&amp;filename_for_metadata=" &amp; Tokens!BT112 &amp; "&amp;offchaindata_platform=" &amp; $B$17 &amp; "&amp;keyfile=" &amp; $B$5 &amp; "&amp;network=" &amp; LOWER($B$8) &amp; "&amp;repository=" &amp; $B$18</f>
        <v>owner=thomas&amp;filename_for_metadata=AMadonnaDiASierra_COR22B109&amp;offchaindata_platform=Github&amp;keyfile=Paul&amp;network=solana-devnet&amp;repository=test2</v>
      </c>
      <c r="U112" s="1" t="str">
        <f t="shared" si="3"/>
        <v>{"name":"A Madonna Di A Sierra #109",_x000D_
"symbol":"COR22B109",_x000D_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12" s="1" t="str">
        <f>formatRow(Tokens!C$2:I$2,Tokens!C112:I112)</f>
        <v>"name":"A Madonna Di A Sierra #109",_x000D_
"symbol":"COR22B109",_x000D_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" s="1" t="str">
        <f>formatRow(Tokens!J$2:AV$2,Tokens!J112:AV112,2,"attributes")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2" s="1" t="str">
        <f>formatRow(Tokens!AX$2:BC$2,Tokens!AX112:BC112,2,"creators")</f>
        <v>"creators":[{"address":"paul",_x000D_
"share":10},{"address":"sophie",_x000D_
"share":90}]</v>
      </c>
      <c r="Y112" s="1" t="str">
        <f>formatRow(Tokens!BD$2:BI$2,Tokens!BD112:BI112,2,"files")</f>
        <v>"files":[]</v>
      </c>
      <c r="Z112" s="1"/>
      <c r="AA112" s="1"/>
      <c r="AB112" s="1"/>
      <c r="AC112" s="1" t="str">
        <f>formatRow(Tokens!BJ$2:BK$2,Tokens!BJ112:BK112,0,"collection")</f>
        <v>"collection":{"name":"A Madonna Di A Sierra",_x000D_
"family":"Calvi On The Rocks"}</v>
      </c>
    </row>
    <row r="113" spans="4:29" ht="14.25" customHeight="1" x14ac:dyDescent="0.25">
      <c r="D113" s="1">
        <f>Tokens!B113</f>
        <v>110</v>
      </c>
      <c r="E113" s="17" t="str">
        <f>IF(Tokens!C113="","",Tokens!C113)</f>
        <v>A Madonna Di A Sierra #110</v>
      </c>
      <c r="F113"/>
      <c r="G113"/>
      <c r="H113"/>
      <c r="I113"/>
      <c r="J113"/>
      <c r="M113"/>
      <c r="N113"/>
      <c r="O113" s="15" t="str">
        <f t="shared" si="2"/>
        <v>_</v>
      </c>
      <c r="P113" s="18" t="str">
        <f>IF(F113="stop","",IF(F113&lt;&gt;"",HYPERLINK(Settings!$B$5 &amp; "/manage/?network=" &amp; LOWER(B$8) &amp; "&amp;search=token&amp;account=" &amp; ToMint!$B$5 &amp; "&amp;view=" &amp; ToMint!J113,"TokenSol"),""))</f>
        <v/>
      </c>
      <c r="Q113" s="2"/>
      <c r="R113" s="2"/>
      <c r="S113" s="11"/>
      <c r="T113" s="1" t="str">
        <f>"owner=" &amp; Tokens!BS113 &amp; "&amp;filename_for_metadata=" &amp; Tokens!BT113 &amp; "&amp;offchaindata_platform=" &amp; $B$17 &amp; "&amp;keyfile=" &amp; $B$5 &amp; "&amp;network=" &amp; LOWER($B$8) &amp; "&amp;repository=" &amp; $B$18</f>
        <v>owner=thomas&amp;filename_for_metadata=AMadonnaDiASierra_COR22B110&amp;offchaindata_platform=Github&amp;keyfile=Paul&amp;network=solana-devnet&amp;repository=test2</v>
      </c>
      <c r="U113" s="1" t="str">
        <f t="shared" si="3"/>
        <v>{"name":"A Madonna Di A Sierra #110",_x000D_
"symbol":"COR22B110",_x000D_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13" s="1" t="str">
        <f>formatRow(Tokens!C$2:I$2,Tokens!C113:I113)</f>
        <v>"name":"A Madonna Di A Sierra #110",_x000D_
"symbol":"COR22B110",_x000D_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" s="1" t="str">
        <f>formatRow(Tokens!J$2:AV$2,Tokens!J113:AV113,2,"attributes")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3" s="1" t="str">
        <f>formatRow(Tokens!AX$2:BC$2,Tokens!AX113:BC113,2,"creators")</f>
        <v>"creators":[{"address":"paul",_x000D_
"share":10},{"address":"sophie",_x000D_
"share":90}]</v>
      </c>
      <c r="Y113" s="1" t="str">
        <f>formatRow(Tokens!BD$2:BI$2,Tokens!BD113:BI113,2,"files")</f>
        <v>"files":[]</v>
      </c>
      <c r="Z113" s="1"/>
      <c r="AA113" s="1"/>
      <c r="AB113" s="1"/>
      <c r="AC113" s="1" t="str">
        <f>formatRow(Tokens!BJ$2:BK$2,Tokens!BJ113:BK113,0,"collection")</f>
        <v>"collection":{"name":"A Madonna Di A Sierra",_x000D_
"family":"Calvi On The Rocks"}</v>
      </c>
    </row>
    <row r="114" spans="4:29" ht="14.25" customHeight="1" x14ac:dyDescent="0.25">
      <c r="D114" s="1">
        <f>Tokens!B114</f>
        <v>111</v>
      </c>
      <c r="E114" s="17" t="str">
        <f>IF(Tokens!C114="","",Tokens!C114)</f>
        <v>A Madonna Di A Sierra #111</v>
      </c>
      <c r="F114"/>
      <c r="G114"/>
      <c r="H114"/>
      <c r="I114"/>
      <c r="J114"/>
      <c r="M114"/>
      <c r="N114"/>
      <c r="O114" s="15" t="str">
        <f t="shared" si="2"/>
        <v>_</v>
      </c>
      <c r="P114" s="18" t="str">
        <f>IF(F114="stop","",IF(F114&lt;&gt;"",HYPERLINK(Settings!$B$5 &amp; "/manage/?network=" &amp; LOWER(B$8) &amp; "&amp;search=token&amp;account=" &amp; ToMint!$B$5 &amp; "&amp;view=" &amp; ToMint!J114,"TokenSol"),""))</f>
        <v/>
      </c>
      <c r="Q114" s="2"/>
      <c r="R114" s="2"/>
      <c r="S114" s="11"/>
      <c r="T114" s="1" t="str">
        <f>"owner=" &amp; Tokens!BS114 &amp; "&amp;filename_for_metadata=" &amp; Tokens!BT114 &amp; "&amp;offchaindata_platform=" &amp; $B$17 &amp; "&amp;keyfile=" &amp; $B$5 &amp; "&amp;network=" &amp; LOWER($B$8) &amp; "&amp;repository=" &amp; $B$18</f>
        <v>owner=thomas&amp;filename_for_metadata=AMadonnaDiASierra_COR22B111&amp;offchaindata_platform=Github&amp;keyfile=Paul&amp;network=solana-devnet&amp;repository=test2</v>
      </c>
      <c r="U114" s="1" t="str">
        <f t="shared" si="3"/>
        <v>{"name":"A Madonna Di A Sierra #111",_x000D_
"symbol":"COR22B111",_x000D_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14" s="1" t="str">
        <f>formatRow(Tokens!C$2:I$2,Tokens!C114:I114)</f>
        <v>"name":"A Madonna Di A Sierra #111",_x000D_
"symbol":"COR22B111",_x000D_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" s="1" t="str">
        <f>formatRow(Tokens!J$2:AV$2,Tokens!J114:AV114,2,"attributes")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4" s="1" t="str">
        <f>formatRow(Tokens!AX$2:BC$2,Tokens!AX114:BC114,2,"creators")</f>
        <v>"creators":[{"address":"paul",_x000D_
"share":10},{"address":"sophie",_x000D_
"share":90}]</v>
      </c>
      <c r="Y114" s="1" t="str">
        <f>formatRow(Tokens!BD$2:BI$2,Tokens!BD114:BI114,2,"files")</f>
        <v>"files":[]</v>
      </c>
      <c r="Z114" s="1"/>
      <c r="AA114" s="1"/>
      <c r="AB114" s="1"/>
      <c r="AC114" s="1" t="str">
        <f>formatRow(Tokens!BJ$2:BK$2,Tokens!BJ114:BK114,0,"collection")</f>
        <v>"collection":{"name":"A Madonna Di A Sierra",_x000D_
"family":"Calvi On The Rocks"}</v>
      </c>
    </row>
    <row r="115" spans="4:29" ht="14.25" customHeight="1" x14ac:dyDescent="0.25">
      <c r="D115" s="1">
        <f>Tokens!B115</f>
        <v>112</v>
      </c>
      <c r="E115" s="17" t="str">
        <f>IF(Tokens!C115="","",Tokens!C115)</f>
        <v>A Madonna Di A Sierra #112</v>
      </c>
      <c r="F115"/>
      <c r="G115"/>
      <c r="H115"/>
      <c r="I115"/>
      <c r="J115"/>
      <c r="M115"/>
      <c r="N115"/>
      <c r="O115" s="15" t="str">
        <f t="shared" si="2"/>
        <v>_</v>
      </c>
      <c r="P115" s="18" t="str">
        <f>IF(F115="stop","",IF(F115&lt;&gt;"",HYPERLINK(Settings!$B$5 &amp; "/manage/?network=" &amp; LOWER(B$8) &amp; "&amp;search=token&amp;account=" &amp; ToMint!$B$5 &amp; "&amp;view=" &amp; ToMint!J115,"TokenSol"),""))</f>
        <v/>
      </c>
      <c r="Q115" s="2"/>
      <c r="R115" s="2"/>
      <c r="S115" s="11"/>
      <c r="T115" s="1" t="str">
        <f>"owner=" &amp; Tokens!BS115 &amp; "&amp;filename_for_metadata=" &amp; Tokens!BT115 &amp; "&amp;offchaindata_platform=" &amp; $B$17 &amp; "&amp;keyfile=" &amp; $B$5 &amp; "&amp;network=" &amp; LOWER($B$8) &amp; "&amp;repository=" &amp; $B$18</f>
        <v>owner=thomas&amp;filename_for_metadata=AMadonnaDiASierra_COR22B112&amp;offchaindata_platform=Github&amp;keyfile=Paul&amp;network=solana-devnet&amp;repository=test2</v>
      </c>
      <c r="U115" s="1" t="str">
        <f t="shared" si="3"/>
        <v>{"name":"A Madonna Di A Sierra #112",_x000D_
"symbol":"COR22B112",_x000D_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15" s="1" t="str">
        <f>formatRow(Tokens!C$2:I$2,Tokens!C115:I115)</f>
        <v>"name":"A Madonna Di A Sierra #112",_x000D_
"symbol":"COR22B112",_x000D_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" s="1" t="str">
        <f>formatRow(Tokens!J$2:AV$2,Tokens!J115:AV115,2,"attributes")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5" s="1" t="str">
        <f>formatRow(Tokens!AX$2:BC$2,Tokens!AX115:BC115,2,"creators")</f>
        <v>"creators":[{"address":"paul",_x000D_
"share":10},{"address":"sophie",_x000D_
"share":90}]</v>
      </c>
      <c r="Y115" s="1" t="str">
        <f>formatRow(Tokens!BD$2:BI$2,Tokens!BD115:BI115,2,"files")</f>
        <v>"files":[]</v>
      </c>
      <c r="Z115" s="1"/>
      <c r="AA115" s="1"/>
      <c r="AB115" s="1"/>
      <c r="AC115" s="1" t="str">
        <f>formatRow(Tokens!BJ$2:BK$2,Tokens!BJ115:BK115,0,"collection")</f>
        <v>"collection":{"name":"A Madonna Di A Sierra",_x000D_
"family":"Calvi On The Rocks"}</v>
      </c>
    </row>
    <row r="116" spans="4:29" ht="14.25" customHeight="1" x14ac:dyDescent="0.25">
      <c r="D116" s="1">
        <f>Tokens!B116</f>
        <v>113</v>
      </c>
      <c r="E116" s="17" t="str">
        <f>IF(Tokens!C116="","",Tokens!C116)</f>
        <v>A Madonna Di A Sierra #113</v>
      </c>
      <c r="F116"/>
      <c r="G116"/>
      <c r="H116"/>
      <c r="I116"/>
      <c r="J116"/>
      <c r="M116"/>
      <c r="N116"/>
      <c r="O116" s="15" t="str">
        <f t="shared" si="2"/>
        <v>_</v>
      </c>
      <c r="P116" s="18" t="str">
        <f>IF(F116="stop","",IF(F116&lt;&gt;"",HYPERLINK(Settings!$B$5 &amp; "/manage/?network=" &amp; LOWER(B$8) &amp; "&amp;search=token&amp;account=" &amp; ToMint!$B$5 &amp; "&amp;view=" &amp; ToMint!J116,"TokenSol"),""))</f>
        <v/>
      </c>
      <c r="Q116" s="2"/>
      <c r="R116" s="2"/>
      <c r="S116" s="11"/>
      <c r="T116" s="1" t="str">
        <f>"owner=" &amp; Tokens!BS116 &amp; "&amp;filename_for_metadata=" &amp; Tokens!BT116 &amp; "&amp;offchaindata_platform=" &amp; $B$17 &amp; "&amp;keyfile=" &amp; $B$5 &amp; "&amp;network=" &amp; LOWER($B$8) &amp; "&amp;repository=" &amp; $B$18</f>
        <v>owner=thomas&amp;filename_for_metadata=AMadonnaDiASierra_COR22B113&amp;offchaindata_platform=Github&amp;keyfile=Paul&amp;network=solana-devnet&amp;repository=test2</v>
      </c>
      <c r="U116" s="1" t="str">
        <f t="shared" si="3"/>
        <v>{"name":"A Madonna Di A Sierra #113",_x000D_
"symbol":"COR22B113",_x000D_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16" s="1" t="str">
        <f>formatRow(Tokens!C$2:I$2,Tokens!C116:I116)</f>
        <v>"name":"A Madonna Di A Sierra #113",_x000D_
"symbol":"COR22B113",_x000D_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" s="1" t="str">
        <f>formatRow(Tokens!J$2:AV$2,Tokens!J116:AV116,2,"attributes")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6" s="1" t="str">
        <f>formatRow(Tokens!AX$2:BC$2,Tokens!AX116:BC116,2,"creators")</f>
        <v>"creators":[{"address":"paul",_x000D_
"share":10},{"address":"sophie",_x000D_
"share":90}]</v>
      </c>
      <c r="Y116" s="1" t="str">
        <f>formatRow(Tokens!BD$2:BI$2,Tokens!BD116:BI116,2,"files")</f>
        <v>"files":[]</v>
      </c>
      <c r="Z116" s="1"/>
      <c r="AA116" s="1"/>
      <c r="AB116" s="1"/>
      <c r="AC116" s="1" t="str">
        <f>formatRow(Tokens!BJ$2:BK$2,Tokens!BJ116:BK116,0,"collection")</f>
        <v>"collection":{"name":"A Madonna Di A Sierra",_x000D_
"family":"Calvi On The Rocks"}</v>
      </c>
    </row>
    <row r="117" spans="4:29" ht="14.25" customHeight="1" x14ac:dyDescent="0.25">
      <c r="D117" s="1">
        <f>Tokens!B117</f>
        <v>114</v>
      </c>
      <c r="E117" s="17" t="str">
        <f>IF(Tokens!C117="","",Tokens!C117)</f>
        <v>A Madonna Di A Sierra #114</v>
      </c>
      <c r="F117"/>
      <c r="G117"/>
      <c r="H117"/>
      <c r="I117"/>
      <c r="J117"/>
      <c r="M117"/>
      <c r="N117"/>
      <c r="O117" s="15" t="str">
        <f t="shared" si="2"/>
        <v>_</v>
      </c>
      <c r="P117" s="18" t="str">
        <f>IF(F117="stop","",IF(F117&lt;&gt;"",HYPERLINK(Settings!$B$5 &amp; "/manage/?network=" &amp; LOWER(B$8) &amp; "&amp;search=token&amp;account=" &amp; ToMint!$B$5 &amp; "&amp;view=" &amp; ToMint!J117,"TokenSol"),""))</f>
        <v/>
      </c>
      <c r="Q117" s="2"/>
      <c r="R117" s="2"/>
      <c r="S117" s="11"/>
      <c r="T117" s="1" t="str">
        <f>"owner=" &amp; Tokens!BS117 &amp; "&amp;filename_for_metadata=" &amp; Tokens!BT117 &amp; "&amp;offchaindata_platform=" &amp; $B$17 &amp; "&amp;keyfile=" &amp; $B$5 &amp; "&amp;network=" &amp; LOWER($B$8) &amp; "&amp;repository=" &amp; $B$18</f>
        <v>owner=thomas&amp;filename_for_metadata=AMadonnaDiASierra_COR22B114&amp;offchaindata_platform=Github&amp;keyfile=Paul&amp;network=solana-devnet&amp;repository=test2</v>
      </c>
      <c r="U117" s="1" t="str">
        <f t="shared" si="3"/>
        <v>{"name":"A Madonna Di A Sierra #114",_x000D_
"symbol":"COR22B114",_x000D_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17" s="1" t="str">
        <f>formatRow(Tokens!C$2:I$2,Tokens!C117:I117)</f>
        <v>"name":"A Madonna Di A Sierra #114",_x000D_
"symbol":"COR22B114",_x000D_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" s="1" t="str">
        <f>formatRow(Tokens!J$2:AV$2,Tokens!J117:AV117,2,"attributes")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7" s="1" t="str">
        <f>formatRow(Tokens!AX$2:BC$2,Tokens!AX117:BC117,2,"creators")</f>
        <v>"creators":[{"address":"paul",_x000D_
"share":10},{"address":"sophie",_x000D_
"share":90}]</v>
      </c>
      <c r="Y117" s="1" t="str">
        <f>formatRow(Tokens!BD$2:BI$2,Tokens!BD117:BI117,2,"files")</f>
        <v>"files":[]</v>
      </c>
      <c r="Z117" s="1"/>
      <c r="AA117" s="1"/>
      <c r="AB117" s="1"/>
      <c r="AC117" s="1" t="str">
        <f>formatRow(Tokens!BJ$2:BK$2,Tokens!BJ117:BK117,0,"collection")</f>
        <v>"collection":{"name":"A Madonna Di A Sierra",_x000D_
"family":"Calvi On The Rocks"}</v>
      </c>
    </row>
    <row r="118" spans="4:29" ht="14.25" customHeight="1" x14ac:dyDescent="0.25">
      <c r="D118" s="1">
        <f>Tokens!B118</f>
        <v>115</v>
      </c>
      <c r="E118" s="17" t="str">
        <f>IF(Tokens!C118="","",Tokens!C118)</f>
        <v>A Madonna Di A Sierra #115</v>
      </c>
      <c r="F118"/>
      <c r="G118"/>
      <c r="H118"/>
      <c r="I118"/>
      <c r="J118"/>
      <c r="M118"/>
      <c r="N118"/>
      <c r="O118" s="15" t="str">
        <f t="shared" si="2"/>
        <v>_</v>
      </c>
      <c r="P118" s="18" t="str">
        <f>IF(F118="stop","",IF(F118&lt;&gt;"",HYPERLINK(Settings!$B$5 &amp; "/manage/?network=" &amp; LOWER(B$8) &amp; "&amp;search=token&amp;account=" &amp; ToMint!$B$5 &amp; "&amp;view=" &amp; ToMint!J118,"TokenSol"),""))</f>
        <v/>
      </c>
      <c r="Q118" s="2"/>
      <c r="R118" s="2"/>
      <c r="S118" s="11"/>
      <c r="T118" s="1" t="str">
        <f>"owner=" &amp; Tokens!BS118 &amp; "&amp;filename_for_metadata=" &amp; Tokens!BT118 &amp; "&amp;offchaindata_platform=" &amp; $B$17 &amp; "&amp;keyfile=" &amp; $B$5 &amp; "&amp;network=" &amp; LOWER($B$8) &amp; "&amp;repository=" &amp; $B$18</f>
        <v>owner=thomas&amp;filename_for_metadata=AMadonnaDiASierra_COR22B115&amp;offchaindata_platform=Github&amp;keyfile=Paul&amp;network=solana-devnet&amp;repository=test2</v>
      </c>
      <c r="U118" s="1" t="str">
        <f t="shared" si="3"/>
        <v>{"name":"A Madonna Di A Sierra #115",_x000D_
"symbol":"COR22B115",_x000D_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18" s="1" t="str">
        <f>formatRow(Tokens!C$2:I$2,Tokens!C118:I118)</f>
        <v>"name":"A Madonna Di A Sierra #115",_x000D_
"symbol":"COR22B115",_x000D_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" s="1" t="str">
        <f>formatRow(Tokens!J$2:AV$2,Tokens!J118:AV118,2,"attributes")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8" s="1" t="str">
        <f>formatRow(Tokens!AX$2:BC$2,Tokens!AX118:BC118,2,"creators")</f>
        <v>"creators":[{"address":"paul",_x000D_
"share":10},{"address":"sophie",_x000D_
"share":90}]</v>
      </c>
      <c r="Y118" s="1" t="str">
        <f>formatRow(Tokens!BD$2:BI$2,Tokens!BD118:BI118,2,"files")</f>
        <v>"files":[]</v>
      </c>
      <c r="Z118" s="1"/>
      <c r="AA118" s="1"/>
      <c r="AB118" s="1"/>
      <c r="AC118" s="1" t="str">
        <f>formatRow(Tokens!BJ$2:BK$2,Tokens!BJ118:BK118,0,"collection")</f>
        <v>"collection":{"name":"A Madonna Di A Sierra",_x000D_
"family":"Calvi On The Rocks"}</v>
      </c>
    </row>
    <row r="119" spans="4:29" ht="14.25" customHeight="1" x14ac:dyDescent="0.25">
      <c r="D119" s="1">
        <f>Tokens!B119</f>
        <v>116</v>
      </c>
      <c r="E119" s="17" t="str">
        <f>IF(Tokens!C119="","",Tokens!C119)</f>
        <v>A Madonna Di A Sierra #116</v>
      </c>
      <c r="F119"/>
      <c r="G119"/>
      <c r="H119"/>
      <c r="I119"/>
      <c r="J119"/>
      <c r="M119"/>
      <c r="N119"/>
      <c r="O119" s="15" t="str">
        <f t="shared" si="2"/>
        <v>_</v>
      </c>
      <c r="P119" s="18" t="str">
        <f>IF(F119="stop","",IF(F119&lt;&gt;"",HYPERLINK(Settings!$B$5 &amp; "/manage/?network=" &amp; LOWER(B$8) &amp; "&amp;search=token&amp;account=" &amp; ToMint!$B$5 &amp; "&amp;view=" &amp; ToMint!J119,"TokenSol"),""))</f>
        <v/>
      </c>
      <c r="Q119" s="2"/>
      <c r="R119" s="2"/>
      <c r="S119" s="11"/>
      <c r="T119" s="1" t="str">
        <f>"owner=" &amp; Tokens!BS119 &amp; "&amp;filename_for_metadata=" &amp; Tokens!BT119 &amp; "&amp;offchaindata_platform=" &amp; $B$17 &amp; "&amp;keyfile=" &amp; $B$5 &amp; "&amp;network=" &amp; LOWER($B$8) &amp; "&amp;repository=" &amp; $B$18</f>
        <v>owner=thomas&amp;filename_for_metadata=AMadonnaDiASierra_COR22B116&amp;offchaindata_platform=Github&amp;keyfile=Paul&amp;network=solana-devnet&amp;repository=test2</v>
      </c>
      <c r="U119" s="1" t="str">
        <f t="shared" si="3"/>
        <v>{"name":"A Madonna Di A Sierra #116",_x000D_
"symbol":"COR22B116",_x000D_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19" s="1" t="str">
        <f>formatRow(Tokens!C$2:I$2,Tokens!C119:I119)</f>
        <v>"name":"A Madonna Di A Sierra #116",_x000D_
"symbol":"COR22B116",_x000D_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" s="1" t="str">
        <f>formatRow(Tokens!J$2:AV$2,Tokens!J119:AV119,2,"attributes")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9" s="1" t="str">
        <f>formatRow(Tokens!AX$2:BC$2,Tokens!AX119:BC119,2,"creators")</f>
        <v>"creators":[{"address":"paul",_x000D_
"share":10},{"address":"sophie",_x000D_
"share":90}]</v>
      </c>
      <c r="Y119" s="1" t="str">
        <f>formatRow(Tokens!BD$2:BI$2,Tokens!BD119:BI119,2,"files")</f>
        <v>"files":[]</v>
      </c>
      <c r="Z119" s="1"/>
      <c r="AA119" s="1"/>
      <c r="AB119" s="1"/>
      <c r="AC119" s="1" t="str">
        <f>formatRow(Tokens!BJ$2:BK$2,Tokens!BJ119:BK119,0,"collection")</f>
        <v>"collection":{"name":"A Madonna Di A Sierra",_x000D_
"family":"Calvi On The Rocks"}</v>
      </c>
    </row>
    <row r="120" spans="4:29" ht="14.25" customHeight="1" x14ac:dyDescent="0.25">
      <c r="D120" s="1">
        <f>Tokens!B120</f>
        <v>117</v>
      </c>
      <c r="E120" s="17" t="str">
        <f>IF(Tokens!C120="","",Tokens!C120)</f>
        <v>A Madonna Di A Sierra #117</v>
      </c>
      <c r="F120"/>
      <c r="G120"/>
      <c r="H120"/>
      <c r="I120"/>
      <c r="J120"/>
      <c r="M120"/>
      <c r="N120"/>
      <c r="O120" s="15" t="str">
        <f t="shared" si="2"/>
        <v>_</v>
      </c>
      <c r="P120" s="18" t="str">
        <f>IF(F120="stop","",IF(F120&lt;&gt;"",HYPERLINK(Settings!$B$5 &amp; "/manage/?network=" &amp; LOWER(B$8) &amp; "&amp;search=token&amp;account=" &amp; ToMint!$B$5 &amp; "&amp;view=" &amp; ToMint!J120,"TokenSol"),""))</f>
        <v/>
      </c>
      <c r="Q120" s="2"/>
      <c r="R120" s="2"/>
      <c r="S120" s="11"/>
      <c r="T120" s="1" t="str">
        <f>"owner=" &amp; Tokens!BS120 &amp; "&amp;filename_for_metadata=" &amp; Tokens!BT120 &amp; "&amp;offchaindata_platform=" &amp; $B$17 &amp; "&amp;keyfile=" &amp; $B$5 &amp; "&amp;network=" &amp; LOWER($B$8) &amp; "&amp;repository=" &amp; $B$18</f>
        <v>owner=thomas&amp;filename_for_metadata=AMadonnaDiASierra_COR22B117&amp;offchaindata_platform=Github&amp;keyfile=Paul&amp;network=solana-devnet&amp;repository=test2</v>
      </c>
      <c r="U120" s="1" t="str">
        <f t="shared" si="3"/>
        <v>{"name":"A Madonna Di A Sierra #117",_x000D_
"symbol":"COR22B117",_x000D_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20" s="1" t="str">
        <f>formatRow(Tokens!C$2:I$2,Tokens!C120:I120)</f>
        <v>"name":"A Madonna Di A Sierra #117",_x000D_
"symbol":"COR22B117",_x000D_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" s="1" t="str">
        <f>formatRow(Tokens!J$2:AV$2,Tokens!J120:AV120,2,"attributes")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0" s="1" t="str">
        <f>formatRow(Tokens!AX$2:BC$2,Tokens!AX120:BC120,2,"creators")</f>
        <v>"creators":[{"address":"paul",_x000D_
"share":10},{"address":"sophie",_x000D_
"share":90}]</v>
      </c>
      <c r="Y120" s="1" t="str">
        <f>formatRow(Tokens!BD$2:BI$2,Tokens!BD120:BI120,2,"files")</f>
        <v>"files":[]</v>
      </c>
      <c r="Z120" s="1"/>
      <c r="AA120" s="1"/>
      <c r="AB120" s="1"/>
      <c r="AC120" s="1" t="str">
        <f>formatRow(Tokens!BJ$2:BK$2,Tokens!BJ120:BK120,0,"collection")</f>
        <v>"collection":{"name":"A Madonna Di A Sierra",_x000D_
"family":"Calvi On The Rocks"}</v>
      </c>
    </row>
    <row r="121" spans="4:29" ht="14.25" customHeight="1" x14ac:dyDescent="0.25">
      <c r="D121" s="1">
        <f>Tokens!B121</f>
        <v>118</v>
      </c>
      <c r="E121" s="17" t="str">
        <f>IF(Tokens!C121="","",Tokens!C121)</f>
        <v>A Madonna Di A Sierra #118</v>
      </c>
      <c r="F121"/>
      <c r="G121"/>
      <c r="H121"/>
      <c r="I121"/>
      <c r="J121"/>
      <c r="M121"/>
      <c r="N121"/>
      <c r="O121" s="15" t="str">
        <f t="shared" si="2"/>
        <v>_</v>
      </c>
      <c r="P121" s="18" t="str">
        <f>IF(F121="stop","",IF(F121&lt;&gt;"",HYPERLINK(Settings!$B$5 &amp; "/manage/?network=" &amp; LOWER(B$8) &amp; "&amp;search=token&amp;account=" &amp; ToMint!$B$5 &amp; "&amp;view=" &amp; ToMint!J121,"TokenSol"),""))</f>
        <v/>
      </c>
      <c r="Q121" s="2"/>
      <c r="R121" s="2"/>
      <c r="S121" s="11"/>
      <c r="T121" s="1" t="str">
        <f>"owner=" &amp; Tokens!BS121 &amp; "&amp;filename_for_metadata=" &amp; Tokens!BT121 &amp; "&amp;offchaindata_platform=" &amp; $B$17 &amp; "&amp;keyfile=" &amp; $B$5 &amp; "&amp;network=" &amp; LOWER($B$8) &amp; "&amp;repository=" &amp; $B$18</f>
        <v>owner=thomas&amp;filename_for_metadata=AMadonnaDiASierra_COR22B118&amp;offchaindata_platform=Github&amp;keyfile=Paul&amp;network=solana-devnet&amp;repository=test2</v>
      </c>
      <c r="U121" s="1" t="str">
        <f t="shared" si="3"/>
        <v>{"name":"A Madonna Di A Sierra #118",_x000D_
"symbol":"COR22B118",_x000D_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21" s="1" t="str">
        <f>formatRow(Tokens!C$2:I$2,Tokens!C121:I121)</f>
        <v>"name":"A Madonna Di A Sierra #118",_x000D_
"symbol":"COR22B118",_x000D_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" s="1" t="str">
        <f>formatRow(Tokens!J$2:AV$2,Tokens!J121:AV121,2,"attributes")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1" s="1" t="str">
        <f>formatRow(Tokens!AX$2:BC$2,Tokens!AX121:BC121,2,"creators")</f>
        <v>"creators":[{"address":"paul",_x000D_
"share":10},{"address":"sophie",_x000D_
"share":90}]</v>
      </c>
      <c r="Y121" s="1" t="str">
        <f>formatRow(Tokens!BD$2:BI$2,Tokens!BD121:BI121,2,"files")</f>
        <v>"files":[]</v>
      </c>
      <c r="Z121" s="1"/>
      <c r="AA121" s="1"/>
      <c r="AB121" s="1"/>
      <c r="AC121" s="1" t="str">
        <f>formatRow(Tokens!BJ$2:BK$2,Tokens!BJ121:BK121,0,"collection")</f>
        <v>"collection":{"name":"A Madonna Di A Sierra",_x000D_
"family":"Calvi On The Rocks"}</v>
      </c>
    </row>
    <row r="122" spans="4:29" ht="14.25" customHeight="1" x14ac:dyDescent="0.25">
      <c r="D122" s="1">
        <f>Tokens!B122</f>
        <v>119</v>
      </c>
      <c r="E122" s="17" t="str">
        <f>IF(Tokens!C122="","",Tokens!C122)</f>
        <v>A Madonna Di A Sierra #119</v>
      </c>
      <c r="F122"/>
      <c r="G122"/>
      <c r="H122"/>
      <c r="I122"/>
      <c r="J122"/>
      <c r="M122"/>
      <c r="N122"/>
      <c r="O122" s="15" t="str">
        <f t="shared" si="2"/>
        <v>_</v>
      </c>
      <c r="P122" s="18" t="str">
        <f>IF(F122="stop","",IF(F122&lt;&gt;"",HYPERLINK(Settings!$B$5 &amp; "/manage/?network=" &amp; LOWER(B$8) &amp; "&amp;search=token&amp;account=" &amp; ToMint!$B$5 &amp; "&amp;view=" &amp; ToMint!J122,"TokenSol"),""))</f>
        <v/>
      </c>
      <c r="Q122" s="2"/>
      <c r="R122" s="2"/>
      <c r="S122" s="11"/>
      <c r="T122" s="1" t="str">
        <f>"owner=" &amp; Tokens!BS122 &amp; "&amp;filename_for_metadata=" &amp; Tokens!BT122 &amp; "&amp;offchaindata_platform=" &amp; $B$17 &amp; "&amp;keyfile=" &amp; $B$5 &amp; "&amp;network=" &amp; LOWER($B$8) &amp; "&amp;repository=" &amp; $B$18</f>
        <v>owner=thomas&amp;filename_for_metadata=AMadonnaDiASierra_COR22B119&amp;offchaindata_platform=Github&amp;keyfile=Paul&amp;network=solana-devnet&amp;repository=test2</v>
      </c>
      <c r="U122" s="1" t="str">
        <f t="shared" si="3"/>
        <v>{"name":"A Madonna Di A Sierra #119",_x000D_
"symbol":"COR22B119",_x000D_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22" s="1" t="str">
        <f>formatRow(Tokens!C$2:I$2,Tokens!C122:I122)</f>
        <v>"name":"A Madonna Di A Sierra #119",_x000D_
"symbol":"COR22B119",_x000D_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" s="1" t="str">
        <f>formatRow(Tokens!J$2:AV$2,Tokens!J122:AV122,2,"attributes")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2" s="1" t="str">
        <f>formatRow(Tokens!AX$2:BC$2,Tokens!AX122:BC122,2,"creators")</f>
        <v>"creators":[{"address":"paul",_x000D_
"share":10},{"address":"sophie",_x000D_
"share":90}]</v>
      </c>
      <c r="Y122" s="1" t="str">
        <f>formatRow(Tokens!BD$2:BI$2,Tokens!BD122:BI122,2,"files")</f>
        <v>"files":[]</v>
      </c>
      <c r="Z122" s="1"/>
      <c r="AA122" s="1"/>
      <c r="AB122" s="1"/>
      <c r="AC122" s="1" t="str">
        <f>formatRow(Tokens!BJ$2:BK$2,Tokens!BJ122:BK122,0,"collection")</f>
        <v>"collection":{"name":"A Madonna Di A Sierra",_x000D_
"family":"Calvi On The Rocks"}</v>
      </c>
    </row>
    <row r="123" spans="4:29" ht="14.25" customHeight="1" x14ac:dyDescent="0.25">
      <c r="D123" s="1">
        <f>Tokens!B123</f>
        <v>120</v>
      </c>
      <c r="E123" s="17" t="str">
        <f>IF(Tokens!C123="","",Tokens!C123)</f>
        <v>A Madonna Di A Sierra #120</v>
      </c>
      <c r="F123"/>
      <c r="G123"/>
      <c r="H123"/>
      <c r="I123"/>
      <c r="J123"/>
      <c r="M123"/>
      <c r="N123"/>
      <c r="O123" s="15" t="str">
        <f t="shared" si="2"/>
        <v>_</v>
      </c>
      <c r="P123" s="18" t="str">
        <f>IF(F123="stop","",IF(F123&lt;&gt;"",HYPERLINK(Settings!$B$5 &amp; "/manage/?network=" &amp; LOWER(B$8) &amp; "&amp;search=token&amp;account=" &amp; ToMint!$B$5 &amp; "&amp;view=" &amp; ToMint!J123,"TokenSol"),""))</f>
        <v/>
      </c>
      <c r="Q123" s="2"/>
      <c r="R123" s="2"/>
      <c r="S123" s="11"/>
      <c r="T123" s="1" t="str">
        <f>"owner=" &amp; Tokens!BS123 &amp; "&amp;filename_for_metadata=" &amp; Tokens!BT123 &amp; "&amp;offchaindata_platform=" &amp; $B$17 &amp; "&amp;keyfile=" &amp; $B$5 &amp; "&amp;network=" &amp; LOWER($B$8) &amp; "&amp;repository=" &amp; $B$18</f>
        <v>owner=thomas&amp;filename_for_metadata=AMadonnaDiASierra_COR22B120&amp;offchaindata_platform=Github&amp;keyfile=Paul&amp;network=solana-devnet&amp;repository=test2</v>
      </c>
      <c r="U123" s="1" t="str">
        <f t="shared" si="3"/>
        <v>{"name":"A Madonna Di A Sierra #120",_x000D_
"symbol":"COR22B120",_x000D_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23" s="1" t="str">
        <f>formatRow(Tokens!C$2:I$2,Tokens!C123:I123)</f>
        <v>"name":"A Madonna Di A Sierra #120",_x000D_
"symbol":"COR22B120",_x000D_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" s="1" t="str">
        <f>formatRow(Tokens!J$2:AV$2,Tokens!J123:AV123,2,"attributes")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3" s="1" t="str">
        <f>formatRow(Tokens!AX$2:BC$2,Tokens!AX123:BC123,2,"creators")</f>
        <v>"creators":[{"address":"paul",_x000D_
"share":10},{"address":"sophie",_x000D_
"share":90}]</v>
      </c>
      <c r="Y123" s="1" t="str">
        <f>formatRow(Tokens!BD$2:BI$2,Tokens!BD123:BI123,2,"files")</f>
        <v>"files":[]</v>
      </c>
      <c r="Z123" s="1"/>
      <c r="AA123" s="1"/>
      <c r="AB123" s="1"/>
      <c r="AC123" s="1" t="str">
        <f>formatRow(Tokens!BJ$2:BK$2,Tokens!BJ123:BK123,0,"collection")</f>
        <v>"collection":{"name":"A Madonna Di A Sierra",_x000D_
"family":"Calvi On The Rocks"}</v>
      </c>
    </row>
    <row r="124" spans="4:29" ht="14.25" customHeight="1" x14ac:dyDescent="0.25">
      <c r="D124" s="1">
        <f>Tokens!B124</f>
        <v>121</v>
      </c>
      <c r="E124" s="17" t="str">
        <f>IF(Tokens!C124="","",Tokens!C124)</f>
        <v>A Madonna Di A Sierra #121</v>
      </c>
      <c r="F124"/>
      <c r="G124"/>
      <c r="H124"/>
      <c r="I124"/>
      <c r="J124"/>
      <c r="M124"/>
      <c r="N124"/>
      <c r="O124" s="15" t="str">
        <f t="shared" si="2"/>
        <v>_</v>
      </c>
      <c r="P124" s="18" t="str">
        <f>IF(F124="stop","",IF(F124&lt;&gt;"",HYPERLINK(Settings!$B$5 &amp; "/manage/?network=" &amp; LOWER(B$8) &amp; "&amp;search=token&amp;account=" &amp; ToMint!$B$5 &amp; "&amp;view=" &amp; ToMint!J124,"TokenSol"),""))</f>
        <v/>
      </c>
      <c r="Q124" s="2"/>
      <c r="R124" s="2"/>
      <c r="S124" s="11"/>
      <c r="T124" s="1" t="str">
        <f>"owner=" &amp; Tokens!BS124 &amp; "&amp;filename_for_metadata=" &amp; Tokens!BT124 &amp; "&amp;offchaindata_platform=" &amp; $B$17 &amp; "&amp;keyfile=" &amp; $B$5 &amp; "&amp;network=" &amp; LOWER($B$8) &amp; "&amp;repository=" &amp; $B$18</f>
        <v>owner=thomas&amp;filename_for_metadata=AMadonnaDiASierra_COR22B121&amp;offchaindata_platform=Github&amp;keyfile=Paul&amp;network=solana-devnet&amp;repository=test2</v>
      </c>
      <c r="U124" s="1" t="str">
        <f t="shared" si="3"/>
        <v>{"name":"A Madonna Di A Sierra #121",_x000D_
"symbol":"COR22B121",_x000D_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24" s="1" t="str">
        <f>formatRow(Tokens!C$2:I$2,Tokens!C124:I124)</f>
        <v>"name":"A Madonna Di A Sierra #121",_x000D_
"symbol":"COR22B121",_x000D_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" s="1" t="str">
        <f>formatRow(Tokens!J$2:AV$2,Tokens!J124:AV124,2,"attributes")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4" s="1" t="str">
        <f>formatRow(Tokens!AX$2:BC$2,Tokens!AX124:BC124,2,"creators")</f>
        <v>"creators":[{"address":"paul",_x000D_
"share":10},{"address":"sophie",_x000D_
"share":90}]</v>
      </c>
      <c r="Y124" s="1" t="str">
        <f>formatRow(Tokens!BD$2:BI$2,Tokens!BD124:BI124,2,"files")</f>
        <v>"files":[]</v>
      </c>
      <c r="Z124" s="1"/>
      <c r="AA124" s="1"/>
      <c r="AB124" s="1"/>
      <c r="AC124" s="1" t="str">
        <f>formatRow(Tokens!BJ$2:BK$2,Tokens!BJ124:BK124,0,"collection")</f>
        <v>"collection":{"name":"A Madonna Di A Sierra",_x000D_
"family":"Calvi On The Rocks"}</v>
      </c>
    </row>
    <row r="125" spans="4:29" ht="14.25" customHeight="1" x14ac:dyDescent="0.25">
      <c r="D125" s="1">
        <f>Tokens!B125</f>
        <v>122</v>
      </c>
      <c r="E125" s="17" t="str">
        <f>IF(Tokens!C125="","",Tokens!C125)</f>
        <v>A Madonna Di A Sierra #122</v>
      </c>
      <c r="F125"/>
      <c r="G125"/>
      <c r="H125"/>
      <c r="I125"/>
      <c r="J125"/>
      <c r="M125"/>
      <c r="N125"/>
      <c r="O125" s="15" t="str">
        <f t="shared" si="2"/>
        <v>_</v>
      </c>
      <c r="P125" s="18" t="str">
        <f>IF(F125="stop","",IF(F125&lt;&gt;"",HYPERLINK(Settings!$B$5 &amp; "/manage/?network=" &amp; LOWER(B$8) &amp; "&amp;search=token&amp;account=" &amp; ToMint!$B$5 &amp; "&amp;view=" &amp; ToMint!J125,"TokenSol"),""))</f>
        <v/>
      </c>
      <c r="Q125" s="2"/>
      <c r="R125" s="2"/>
      <c r="S125" s="11"/>
      <c r="T125" s="1" t="str">
        <f>"owner=" &amp; Tokens!BS125 &amp; "&amp;filename_for_metadata=" &amp; Tokens!BT125 &amp; "&amp;offchaindata_platform=" &amp; $B$17 &amp; "&amp;keyfile=" &amp; $B$5 &amp; "&amp;network=" &amp; LOWER($B$8) &amp; "&amp;repository=" &amp; $B$18</f>
        <v>owner=thomas&amp;filename_for_metadata=AMadonnaDiASierra_COR22B122&amp;offchaindata_platform=Github&amp;keyfile=Paul&amp;network=solana-devnet&amp;repository=test2</v>
      </c>
      <c r="U125" s="1" t="str">
        <f t="shared" si="3"/>
        <v>{"name":"A Madonna Di A Sierra #122",_x000D_
"symbol":"COR22B122",_x000D_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25" s="1" t="str">
        <f>formatRow(Tokens!C$2:I$2,Tokens!C125:I125)</f>
        <v>"name":"A Madonna Di A Sierra #122",_x000D_
"symbol":"COR22B122",_x000D_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" s="1" t="str">
        <f>formatRow(Tokens!J$2:AV$2,Tokens!J125:AV125,2,"attributes")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5" s="1" t="str">
        <f>formatRow(Tokens!AX$2:BC$2,Tokens!AX125:BC125,2,"creators")</f>
        <v>"creators":[{"address":"paul",_x000D_
"share":10},{"address":"sophie",_x000D_
"share":90}]</v>
      </c>
      <c r="Y125" s="1" t="str">
        <f>formatRow(Tokens!BD$2:BI$2,Tokens!BD125:BI125,2,"files")</f>
        <v>"files":[]</v>
      </c>
      <c r="Z125" s="1"/>
      <c r="AA125" s="1"/>
      <c r="AB125" s="1"/>
      <c r="AC125" s="1" t="str">
        <f>formatRow(Tokens!BJ$2:BK$2,Tokens!BJ125:BK125,0,"collection")</f>
        <v>"collection":{"name":"A Madonna Di A Sierra",_x000D_
"family":"Calvi On The Rocks"}</v>
      </c>
    </row>
    <row r="126" spans="4:29" ht="14.25" customHeight="1" x14ac:dyDescent="0.25">
      <c r="D126" s="1">
        <f>Tokens!B126</f>
        <v>123</v>
      </c>
      <c r="E126" s="17" t="str">
        <f>IF(Tokens!C126="","",Tokens!C126)</f>
        <v>A Madonna Di A Sierra #123</v>
      </c>
      <c r="F126"/>
      <c r="G126"/>
      <c r="H126"/>
      <c r="I126"/>
      <c r="J126"/>
      <c r="M126"/>
      <c r="N126"/>
      <c r="O126" s="15" t="str">
        <f t="shared" si="2"/>
        <v>_</v>
      </c>
      <c r="P126" s="18" t="str">
        <f>IF(F126="stop","",IF(F126&lt;&gt;"",HYPERLINK(Settings!$B$5 &amp; "/manage/?network=" &amp; LOWER(B$8) &amp; "&amp;search=token&amp;account=" &amp; ToMint!$B$5 &amp; "&amp;view=" &amp; ToMint!J126,"TokenSol"),""))</f>
        <v/>
      </c>
      <c r="Q126" s="2"/>
      <c r="R126" s="2"/>
      <c r="S126" s="11"/>
      <c r="T126" s="1" t="str">
        <f>"owner=" &amp; Tokens!BS126 &amp; "&amp;filename_for_metadata=" &amp; Tokens!BT126 &amp; "&amp;offchaindata_platform=" &amp; $B$17 &amp; "&amp;keyfile=" &amp; $B$5 &amp; "&amp;network=" &amp; LOWER($B$8) &amp; "&amp;repository=" &amp; $B$18</f>
        <v>owner=thomas&amp;filename_for_metadata=AMadonnaDiASierra_COR22B123&amp;offchaindata_platform=Github&amp;keyfile=Paul&amp;network=solana-devnet&amp;repository=test2</v>
      </c>
      <c r="U126" s="1" t="str">
        <f t="shared" si="3"/>
        <v>{"name":"A Madonna Di A Sierra #123",_x000D_
"symbol":"COR22B123",_x000D_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26" s="1" t="str">
        <f>formatRow(Tokens!C$2:I$2,Tokens!C126:I126)</f>
        <v>"name":"A Madonna Di A Sierra #123",_x000D_
"symbol":"COR22B123",_x000D_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" s="1" t="str">
        <f>formatRow(Tokens!J$2:AV$2,Tokens!J126:AV126,2,"attributes")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6" s="1" t="str">
        <f>formatRow(Tokens!AX$2:BC$2,Tokens!AX126:BC126,2,"creators")</f>
        <v>"creators":[{"address":"paul",_x000D_
"share":10},{"address":"sophie",_x000D_
"share":90}]</v>
      </c>
      <c r="Y126" s="1" t="str">
        <f>formatRow(Tokens!BD$2:BI$2,Tokens!BD126:BI126,2,"files")</f>
        <v>"files":[]</v>
      </c>
      <c r="Z126" s="1"/>
      <c r="AA126" s="1"/>
      <c r="AB126" s="1"/>
      <c r="AC126" s="1" t="str">
        <f>formatRow(Tokens!BJ$2:BK$2,Tokens!BJ126:BK126,0,"collection")</f>
        <v>"collection":{"name":"A Madonna Di A Sierra",_x000D_
"family":"Calvi On The Rocks"}</v>
      </c>
    </row>
    <row r="127" spans="4:29" ht="14.25" customHeight="1" x14ac:dyDescent="0.25">
      <c r="D127" s="1">
        <f>Tokens!B127</f>
        <v>124</v>
      </c>
      <c r="E127" s="17" t="str">
        <f>IF(Tokens!C127="","",Tokens!C127)</f>
        <v>A Madonna Di A Sierra #124</v>
      </c>
      <c r="F127"/>
      <c r="G127"/>
      <c r="H127"/>
      <c r="I127"/>
      <c r="J127"/>
      <c r="M127"/>
      <c r="N127"/>
      <c r="O127" s="15" t="str">
        <f t="shared" si="2"/>
        <v>_</v>
      </c>
      <c r="P127" s="18" t="str">
        <f>IF(F127="stop","",IF(F127&lt;&gt;"",HYPERLINK(Settings!$B$5 &amp; "/manage/?network=" &amp; LOWER(B$8) &amp; "&amp;search=token&amp;account=" &amp; ToMint!$B$5 &amp; "&amp;view=" &amp; ToMint!J127,"TokenSol"),""))</f>
        <v/>
      </c>
      <c r="Q127" s="2"/>
      <c r="R127" s="2"/>
      <c r="S127" s="11"/>
      <c r="T127" s="1" t="str">
        <f>"owner=" &amp; Tokens!BS127 &amp; "&amp;filename_for_metadata=" &amp; Tokens!BT127 &amp; "&amp;offchaindata_platform=" &amp; $B$17 &amp; "&amp;keyfile=" &amp; $B$5 &amp; "&amp;network=" &amp; LOWER($B$8) &amp; "&amp;repository=" &amp; $B$18</f>
        <v>owner=thomas&amp;filename_for_metadata=AMadonnaDiASierra_COR22B124&amp;offchaindata_platform=Github&amp;keyfile=Paul&amp;network=solana-devnet&amp;repository=test2</v>
      </c>
      <c r="U127" s="1" t="str">
        <f t="shared" si="3"/>
        <v>{"name":"A Madonna Di A Sierra #124",_x000D_
"symbol":"COR22B124",_x000D_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27" s="1" t="str">
        <f>formatRow(Tokens!C$2:I$2,Tokens!C127:I127)</f>
        <v>"name":"A Madonna Di A Sierra #124",_x000D_
"symbol":"COR22B124",_x000D_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" s="1" t="str">
        <f>formatRow(Tokens!J$2:AV$2,Tokens!J127:AV127,2,"attributes")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7" s="1" t="str">
        <f>formatRow(Tokens!AX$2:BC$2,Tokens!AX127:BC127,2,"creators")</f>
        <v>"creators":[{"address":"paul",_x000D_
"share":10},{"address":"sophie",_x000D_
"share":90}]</v>
      </c>
      <c r="Y127" s="1" t="str">
        <f>formatRow(Tokens!BD$2:BI$2,Tokens!BD127:BI127,2,"files")</f>
        <v>"files":[]</v>
      </c>
      <c r="Z127" s="1"/>
      <c r="AA127" s="1"/>
      <c r="AB127" s="1"/>
      <c r="AC127" s="1" t="str">
        <f>formatRow(Tokens!BJ$2:BK$2,Tokens!BJ127:BK127,0,"collection")</f>
        <v>"collection":{"name":"A Madonna Di A Sierra",_x000D_
"family":"Calvi On The Rocks"}</v>
      </c>
    </row>
    <row r="128" spans="4:29" ht="14.25" customHeight="1" x14ac:dyDescent="0.25">
      <c r="D128" s="1">
        <f>Tokens!B128</f>
        <v>125</v>
      </c>
      <c r="E128" s="17" t="str">
        <f>IF(Tokens!C128="","",Tokens!C128)</f>
        <v>A Madonna Di A Sierra #125</v>
      </c>
      <c r="F128"/>
      <c r="G128"/>
      <c r="H128"/>
      <c r="I128"/>
      <c r="J128"/>
      <c r="M128"/>
      <c r="N128"/>
      <c r="O128" s="15" t="str">
        <f t="shared" si="2"/>
        <v>_</v>
      </c>
      <c r="P128" s="18" t="str">
        <f>IF(F128="stop","",IF(F128&lt;&gt;"",HYPERLINK(Settings!$B$5 &amp; "/manage/?network=" &amp; LOWER(B$8) &amp; "&amp;search=token&amp;account=" &amp; ToMint!$B$5 &amp; "&amp;view=" &amp; ToMint!J128,"TokenSol"),""))</f>
        <v/>
      </c>
      <c r="Q128" s="2"/>
      <c r="R128" s="2"/>
      <c r="S128" s="11"/>
      <c r="T128" s="1" t="str">
        <f>"owner=" &amp; Tokens!BS128 &amp; "&amp;filename_for_metadata=" &amp; Tokens!BT128 &amp; "&amp;offchaindata_platform=" &amp; $B$17 &amp; "&amp;keyfile=" &amp; $B$5 &amp; "&amp;network=" &amp; LOWER($B$8) &amp; "&amp;repository=" &amp; $B$18</f>
        <v>owner=thomas&amp;filename_for_metadata=AMadonnaDiASierra_COR22B125&amp;offchaindata_platform=Github&amp;keyfile=Paul&amp;network=solana-devnet&amp;repository=test2</v>
      </c>
      <c r="U128" s="1" t="str">
        <f t="shared" si="3"/>
        <v>{"name":"A Madonna Di A Sierra #125",_x000D_
"symbol":"COR22B125",_x000D_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28" s="1" t="str">
        <f>formatRow(Tokens!C$2:I$2,Tokens!C128:I128)</f>
        <v>"name":"A Madonna Di A Sierra #125",_x000D_
"symbol":"COR22B125",_x000D_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" s="1" t="str">
        <f>formatRow(Tokens!J$2:AV$2,Tokens!J128:AV128,2,"attributes")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8" s="1" t="str">
        <f>formatRow(Tokens!AX$2:BC$2,Tokens!AX128:BC128,2,"creators")</f>
        <v>"creators":[{"address":"paul",_x000D_
"share":10},{"address":"sophie",_x000D_
"share":90}]</v>
      </c>
      <c r="Y128" s="1" t="str">
        <f>formatRow(Tokens!BD$2:BI$2,Tokens!BD128:BI128,2,"files")</f>
        <v>"files":[]</v>
      </c>
      <c r="Z128" s="1"/>
      <c r="AA128" s="1"/>
      <c r="AB128" s="1"/>
      <c r="AC128" s="1" t="str">
        <f>formatRow(Tokens!BJ$2:BK$2,Tokens!BJ128:BK128,0,"collection")</f>
        <v>"collection":{"name":"A Madonna Di A Sierra",_x000D_
"family":"Calvi On The Rocks"}</v>
      </c>
    </row>
    <row r="129" spans="4:29" ht="14.25" customHeight="1" x14ac:dyDescent="0.25">
      <c r="D129" s="1">
        <f>Tokens!B129</f>
        <v>126</v>
      </c>
      <c r="E129" s="17" t="str">
        <f>IF(Tokens!C129="","",Tokens!C129)</f>
        <v>A Madonna Di A Sierra #126</v>
      </c>
      <c r="F129"/>
      <c r="G129"/>
      <c r="H129"/>
      <c r="I129"/>
      <c r="J129"/>
      <c r="M129"/>
      <c r="N129"/>
      <c r="O129" s="15" t="str">
        <f t="shared" si="2"/>
        <v>_</v>
      </c>
      <c r="P129" s="18" t="str">
        <f>IF(F129="stop","",IF(F129&lt;&gt;"",HYPERLINK(Settings!$B$5 &amp; "/manage/?network=" &amp; LOWER(B$8) &amp; "&amp;search=token&amp;account=" &amp; ToMint!$B$5 &amp; "&amp;view=" &amp; ToMint!J129,"TokenSol"),""))</f>
        <v/>
      </c>
      <c r="Q129" s="2"/>
      <c r="R129" s="2"/>
      <c r="S129" s="11"/>
      <c r="T129" s="1" t="str">
        <f>"owner=" &amp; Tokens!BS129 &amp; "&amp;filename_for_metadata=" &amp; Tokens!BT129 &amp; "&amp;offchaindata_platform=" &amp; $B$17 &amp; "&amp;keyfile=" &amp; $B$5 &amp; "&amp;network=" &amp; LOWER($B$8) &amp; "&amp;repository=" &amp; $B$18</f>
        <v>owner=thomas&amp;filename_for_metadata=AMadonnaDiASierra_COR22B126&amp;offchaindata_platform=Github&amp;keyfile=Paul&amp;network=solana-devnet&amp;repository=test2</v>
      </c>
      <c r="U129" s="1" t="str">
        <f t="shared" si="3"/>
        <v>{"name":"A Madonna Di A Sierra #126",_x000D_
"symbol":"COR22B126",_x000D_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29" s="1" t="str">
        <f>formatRow(Tokens!C$2:I$2,Tokens!C129:I129)</f>
        <v>"name":"A Madonna Di A Sierra #126",_x000D_
"symbol":"COR22B126",_x000D_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" s="1" t="str">
        <f>formatRow(Tokens!J$2:AV$2,Tokens!J129:AV129,2,"attributes")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9" s="1" t="str">
        <f>formatRow(Tokens!AX$2:BC$2,Tokens!AX129:BC129,2,"creators")</f>
        <v>"creators":[{"address":"paul",_x000D_
"share":10},{"address":"sophie",_x000D_
"share":90}]</v>
      </c>
      <c r="Y129" s="1" t="str">
        <f>formatRow(Tokens!BD$2:BI$2,Tokens!BD129:BI129,2,"files")</f>
        <v>"files":[]</v>
      </c>
      <c r="Z129" s="1"/>
      <c r="AA129" s="1"/>
      <c r="AB129" s="1"/>
      <c r="AC129" s="1" t="str">
        <f>formatRow(Tokens!BJ$2:BK$2,Tokens!BJ129:BK129,0,"collection")</f>
        <v>"collection":{"name":"A Madonna Di A Sierra",_x000D_
"family":"Calvi On The Rocks"}</v>
      </c>
    </row>
    <row r="130" spans="4:29" ht="14.25" customHeight="1" x14ac:dyDescent="0.25">
      <c r="D130" s="1">
        <f>Tokens!B130</f>
        <v>127</v>
      </c>
      <c r="E130" s="17" t="str">
        <f>IF(Tokens!C130="","",Tokens!C130)</f>
        <v>A Madonna Di A Sierra #127</v>
      </c>
      <c r="F130"/>
      <c r="G130"/>
      <c r="H130"/>
      <c r="I130"/>
      <c r="J130"/>
      <c r="M130"/>
      <c r="N130"/>
      <c r="O130" s="15" t="str">
        <f t="shared" si="2"/>
        <v>_</v>
      </c>
      <c r="P130" s="18" t="str">
        <f>IF(F130="stop","",IF(F130&lt;&gt;"",HYPERLINK(Settings!$B$5 &amp; "/manage/?network=" &amp; LOWER(B$8) &amp; "&amp;search=token&amp;account=" &amp; ToMint!$B$5 &amp; "&amp;view=" &amp; ToMint!J130,"TokenSol"),""))</f>
        <v/>
      </c>
      <c r="Q130" s="2"/>
      <c r="R130" s="2"/>
      <c r="S130" s="11"/>
      <c r="T130" s="1" t="str">
        <f>"owner=" &amp; Tokens!BS130 &amp; "&amp;filename_for_metadata=" &amp; Tokens!BT130 &amp; "&amp;offchaindata_platform=" &amp; $B$17 &amp; "&amp;keyfile=" &amp; $B$5 &amp; "&amp;network=" &amp; LOWER($B$8) &amp; "&amp;repository=" &amp; $B$18</f>
        <v>owner=thomas&amp;filename_for_metadata=AMadonnaDiASierra_COR22B127&amp;offchaindata_platform=Github&amp;keyfile=Paul&amp;network=solana-devnet&amp;repository=test2</v>
      </c>
      <c r="U130" s="1" t="str">
        <f t="shared" si="3"/>
        <v>{"name":"A Madonna Di A Sierra #127",_x000D_
"symbol":"COR22B127",_x000D_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30" s="1" t="str">
        <f>formatRow(Tokens!C$2:I$2,Tokens!C130:I130)</f>
        <v>"name":"A Madonna Di A Sierra #127",_x000D_
"symbol":"COR22B127",_x000D_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" s="1" t="str">
        <f>formatRow(Tokens!J$2:AV$2,Tokens!J130:AV130,2,"attributes")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0" s="1" t="str">
        <f>formatRow(Tokens!AX$2:BC$2,Tokens!AX130:BC130,2,"creators")</f>
        <v>"creators":[{"address":"paul",_x000D_
"share":10},{"address":"sophie",_x000D_
"share":90}]</v>
      </c>
      <c r="Y130" s="1" t="str">
        <f>formatRow(Tokens!BD$2:BI$2,Tokens!BD130:BI130,2,"files")</f>
        <v>"files":[]</v>
      </c>
      <c r="Z130" s="1"/>
      <c r="AA130" s="1"/>
      <c r="AB130" s="1"/>
      <c r="AC130" s="1" t="str">
        <f>formatRow(Tokens!BJ$2:BK$2,Tokens!BJ130:BK130,0,"collection")</f>
        <v>"collection":{"name":"A Madonna Di A Sierra",_x000D_
"family":"Calvi On The Rocks"}</v>
      </c>
    </row>
    <row r="131" spans="4:29" ht="14.25" customHeight="1" x14ac:dyDescent="0.25">
      <c r="D131" s="1">
        <f>Tokens!B131</f>
        <v>128</v>
      </c>
      <c r="E131" s="17" t="str">
        <f>IF(Tokens!C131="","",Tokens!C131)</f>
        <v>A Madonna Di A Sierra #128</v>
      </c>
      <c r="F131"/>
      <c r="G131"/>
      <c r="H131"/>
      <c r="I131"/>
      <c r="J131"/>
      <c r="M131"/>
      <c r="N131"/>
      <c r="O131" s="15" t="str">
        <f t="shared" si="2"/>
        <v>_</v>
      </c>
      <c r="P131" s="18" t="str">
        <f>IF(F131="stop","",IF(F131&lt;&gt;"",HYPERLINK(Settings!$B$5 &amp; "/manage/?network=" &amp; LOWER(B$8) &amp; "&amp;search=token&amp;account=" &amp; ToMint!$B$5 &amp; "&amp;view=" &amp; ToMint!J131,"TokenSol"),""))</f>
        <v/>
      </c>
      <c r="Q131" s="2"/>
      <c r="R131" s="2"/>
      <c r="S131" s="11"/>
      <c r="T131" s="1" t="str">
        <f>"owner=" &amp; Tokens!BS131 &amp; "&amp;filename_for_metadata=" &amp; Tokens!BT131 &amp; "&amp;offchaindata_platform=" &amp; $B$17 &amp; "&amp;keyfile=" &amp; $B$5 &amp; "&amp;network=" &amp; LOWER($B$8) &amp; "&amp;repository=" &amp; $B$18</f>
        <v>owner=thomas&amp;filename_for_metadata=AMadonnaDiASierra_COR22B128&amp;offchaindata_platform=Github&amp;keyfile=Paul&amp;network=solana-devnet&amp;repository=test2</v>
      </c>
      <c r="U131" s="1" t="str">
        <f t="shared" si="3"/>
        <v>{"name":"A Madonna Di A Sierra #128",_x000D_
"symbol":"COR22B128",_x000D_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31" s="1" t="str">
        <f>formatRow(Tokens!C$2:I$2,Tokens!C131:I131)</f>
        <v>"name":"A Madonna Di A Sierra #128",_x000D_
"symbol":"COR22B128",_x000D_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" s="1" t="str">
        <f>formatRow(Tokens!J$2:AV$2,Tokens!J131:AV131,2,"attributes")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1" s="1" t="str">
        <f>formatRow(Tokens!AX$2:BC$2,Tokens!AX131:BC131,2,"creators")</f>
        <v>"creators":[{"address":"paul",_x000D_
"share":10},{"address":"sophie",_x000D_
"share":90}]</v>
      </c>
      <c r="Y131" s="1" t="str">
        <f>formatRow(Tokens!BD$2:BI$2,Tokens!BD131:BI131,2,"files")</f>
        <v>"files":[]</v>
      </c>
      <c r="Z131" s="1"/>
      <c r="AA131" s="1"/>
      <c r="AB131" s="1"/>
      <c r="AC131" s="1" t="str">
        <f>formatRow(Tokens!BJ$2:BK$2,Tokens!BJ131:BK131,0,"collection")</f>
        <v>"collection":{"name":"A Madonna Di A Sierra",_x000D_
"family":"Calvi On The Rocks"}</v>
      </c>
    </row>
    <row r="132" spans="4:29" ht="14.25" customHeight="1" x14ac:dyDescent="0.25">
      <c r="D132" s="1">
        <f>Tokens!B132</f>
        <v>129</v>
      </c>
      <c r="E132" s="17" t="str">
        <f>IF(Tokens!C132="","",Tokens!C132)</f>
        <v>A Madonna Di A Sierra #129</v>
      </c>
      <c r="F132"/>
      <c r="G132"/>
      <c r="H132"/>
      <c r="I132"/>
      <c r="J132"/>
      <c r="M132"/>
      <c r="N132"/>
      <c r="O132" s="15" t="str">
        <f t="shared" ref="O132:O195" si="4">IF(AND(ISNUMBER(N131),ISNUMBER(N132)),(N132-N131)*$O$1,"_")</f>
        <v>_</v>
      </c>
      <c r="P132" s="18" t="str">
        <f>IF(F132="stop","",IF(F132&lt;&gt;"",HYPERLINK(Settings!$B$5 &amp; "/manage/?network=" &amp; LOWER(B$8) &amp; "&amp;search=token&amp;account=" &amp; ToMint!$B$5 &amp; "&amp;view=" &amp; ToMint!J132,"TokenSol"),""))</f>
        <v/>
      </c>
      <c r="Q132" s="2"/>
      <c r="R132" s="2"/>
      <c r="S132" s="11"/>
      <c r="T132" s="1" t="str">
        <f>"owner=" &amp; Tokens!BS132 &amp; "&amp;filename_for_metadata=" &amp; Tokens!BT132 &amp; "&amp;offchaindata_platform=" &amp; $B$17 &amp; "&amp;keyfile=" &amp; $B$5 &amp; "&amp;network=" &amp; LOWER($B$8) &amp; "&amp;repository=" &amp; $B$18</f>
        <v>owner=thomas&amp;filename_for_metadata=AMadonnaDiASierra_COR22B129&amp;offchaindata_platform=Github&amp;keyfile=Paul&amp;network=solana-devnet&amp;repository=test2</v>
      </c>
      <c r="U132" s="1" t="str">
        <f t="shared" si="3"/>
        <v>{"name":"A Madonna Di A Sierra #129",_x000D_
"symbol":"COR22B129",_x000D_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32" s="1" t="str">
        <f>formatRow(Tokens!C$2:I$2,Tokens!C132:I132)</f>
        <v>"name":"A Madonna Di A Sierra #129",_x000D_
"symbol":"COR22B129",_x000D_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" s="1" t="str">
        <f>formatRow(Tokens!J$2:AV$2,Tokens!J132:AV132,2,"attributes")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2" s="1" t="str">
        <f>formatRow(Tokens!AX$2:BC$2,Tokens!AX132:BC132,2,"creators")</f>
        <v>"creators":[{"address":"paul",_x000D_
"share":10},{"address":"sophie",_x000D_
"share":90}]</v>
      </c>
      <c r="Y132" s="1" t="str">
        <f>formatRow(Tokens!BD$2:BI$2,Tokens!BD132:BI132,2,"files")</f>
        <v>"files":[]</v>
      </c>
      <c r="Z132" s="1"/>
      <c r="AA132" s="1"/>
      <c r="AB132" s="1"/>
      <c r="AC132" s="1" t="str">
        <f>formatRow(Tokens!BJ$2:BK$2,Tokens!BJ132:BK132,0,"collection")</f>
        <v>"collection":{"name":"A Madonna Di A Sierra",_x000D_
"family":"Calvi On The Rocks"}</v>
      </c>
    </row>
    <row r="133" spans="4:29" ht="14.25" customHeight="1" x14ac:dyDescent="0.25">
      <c r="D133" s="1">
        <f>Tokens!B133</f>
        <v>130</v>
      </c>
      <c r="E133" s="17" t="str">
        <f>IF(Tokens!C133="","",Tokens!C133)</f>
        <v>A Madonna Di A Sierra #130</v>
      </c>
      <c r="F133"/>
      <c r="G133"/>
      <c r="H133"/>
      <c r="I133"/>
      <c r="J133"/>
      <c r="M133"/>
      <c r="N133"/>
      <c r="O133" s="15" t="str">
        <f t="shared" si="4"/>
        <v>_</v>
      </c>
      <c r="P133" s="18" t="str">
        <f>IF(F133="stop","",IF(F133&lt;&gt;"",HYPERLINK(Settings!$B$5 &amp; "/manage/?network=" &amp; LOWER(B$8) &amp; "&amp;search=token&amp;account=" &amp; ToMint!$B$5 &amp; "&amp;view=" &amp; ToMint!J133,"TokenSol"),""))</f>
        <v/>
      </c>
      <c r="Q133" s="2"/>
      <c r="R133" s="2"/>
      <c r="S133" s="11"/>
      <c r="T133" s="1" t="str">
        <f>"owner=" &amp; Tokens!BS133 &amp; "&amp;filename_for_metadata=" &amp; Tokens!BT133 &amp; "&amp;offchaindata_platform=" &amp; $B$17 &amp; "&amp;keyfile=" &amp; $B$5 &amp; "&amp;network=" &amp; LOWER($B$8) &amp; "&amp;repository=" &amp; $B$18</f>
        <v>owner=thomas&amp;filename_for_metadata=AMadonnaDiASierra_COR22B130&amp;offchaindata_platform=Github&amp;keyfile=Paul&amp;network=solana-devnet&amp;repository=test2</v>
      </c>
      <c r="U133" s="1" t="str">
        <f t="shared" ref="U133:U196" si="5">"{" &amp; V133 &amp; "," &amp; W133 &amp; "," &amp; """properties"":{" &amp; X133 &amp; "," &amp; Y133 &amp; "}," &amp; AC133 &amp; "}"</f>
        <v>{"name":"A Madonna Di A Sierra #130",_x000D_
"symbol":"COR22B130",_x000D_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33" s="1" t="str">
        <f>formatRow(Tokens!C$2:I$2,Tokens!C133:I133)</f>
        <v>"name":"A Madonna Di A Sierra #130",_x000D_
"symbol":"COR22B130",_x000D_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" s="1" t="str">
        <f>formatRow(Tokens!J$2:AV$2,Tokens!J133:AV133,2,"attributes")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3" s="1" t="str">
        <f>formatRow(Tokens!AX$2:BC$2,Tokens!AX133:BC133,2,"creators")</f>
        <v>"creators":[{"address":"paul",_x000D_
"share":10},{"address":"sophie",_x000D_
"share":90}]</v>
      </c>
      <c r="Y133" s="1" t="str">
        <f>formatRow(Tokens!BD$2:BI$2,Tokens!BD133:BI133,2,"files")</f>
        <v>"files":[]</v>
      </c>
      <c r="Z133" s="1"/>
      <c r="AA133" s="1"/>
      <c r="AB133" s="1"/>
      <c r="AC133" s="1" t="str">
        <f>formatRow(Tokens!BJ$2:BK$2,Tokens!BJ133:BK133,0,"collection")</f>
        <v>"collection":{"name":"A Madonna Di A Sierra",_x000D_
"family":"Calvi On The Rocks"}</v>
      </c>
    </row>
    <row r="134" spans="4:29" ht="14.25" customHeight="1" x14ac:dyDescent="0.25">
      <c r="D134" s="1">
        <f>Tokens!B134</f>
        <v>131</v>
      </c>
      <c r="E134" s="17" t="str">
        <f>IF(Tokens!C134="","",Tokens!C134)</f>
        <v>A Madonna Di A Sierra #131</v>
      </c>
      <c r="F134"/>
      <c r="G134"/>
      <c r="H134"/>
      <c r="I134"/>
      <c r="J134"/>
      <c r="M134"/>
      <c r="N134"/>
      <c r="O134" s="15" t="str">
        <f t="shared" si="4"/>
        <v>_</v>
      </c>
      <c r="P134" s="18" t="str">
        <f>IF(F134="stop","",IF(F134&lt;&gt;"",HYPERLINK(Settings!$B$5 &amp; "/manage/?network=" &amp; LOWER(B$8) &amp; "&amp;search=token&amp;account=" &amp; ToMint!$B$5 &amp; "&amp;view=" &amp; ToMint!J134,"TokenSol"),""))</f>
        <v/>
      </c>
      <c r="Q134" s="2"/>
      <c r="R134" s="2"/>
      <c r="S134" s="11"/>
      <c r="T134" s="1" t="str">
        <f>"owner=" &amp; Tokens!BS134 &amp; "&amp;filename_for_metadata=" &amp; Tokens!BT134 &amp; "&amp;offchaindata_platform=" &amp; $B$17 &amp; "&amp;keyfile=" &amp; $B$5 &amp; "&amp;network=" &amp; LOWER($B$8) &amp; "&amp;repository=" &amp; $B$18</f>
        <v>owner=thomas&amp;filename_for_metadata=AMadonnaDiASierra_COR22B131&amp;offchaindata_platform=Github&amp;keyfile=Paul&amp;network=solana-devnet&amp;repository=test2</v>
      </c>
      <c r="U134" s="1" t="str">
        <f t="shared" si="5"/>
        <v>{"name":"A Madonna Di A Sierra #131",_x000D_
"symbol":"COR22B131",_x000D_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34" s="1" t="str">
        <f>formatRow(Tokens!C$2:I$2,Tokens!C134:I134)</f>
        <v>"name":"A Madonna Di A Sierra #131",_x000D_
"symbol":"COR22B131",_x000D_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" s="1" t="str">
        <f>formatRow(Tokens!J$2:AV$2,Tokens!J134:AV134,2,"attributes")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4" s="1" t="str">
        <f>formatRow(Tokens!AX$2:BC$2,Tokens!AX134:BC134,2,"creators")</f>
        <v>"creators":[{"address":"paul",_x000D_
"share":10},{"address":"sophie",_x000D_
"share":90}]</v>
      </c>
      <c r="Y134" s="1" t="str">
        <f>formatRow(Tokens!BD$2:BI$2,Tokens!BD134:BI134,2,"files")</f>
        <v>"files":[]</v>
      </c>
      <c r="Z134" s="1"/>
      <c r="AA134" s="1"/>
      <c r="AB134" s="1"/>
      <c r="AC134" s="1" t="str">
        <f>formatRow(Tokens!BJ$2:BK$2,Tokens!BJ134:BK134,0,"collection")</f>
        <v>"collection":{"name":"A Madonna Di A Sierra",_x000D_
"family":"Calvi On The Rocks"}</v>
      </c>
    </row>
    <row r="135" spans="4:29" ht="14.25" customHeight="1" x14ac:dyDescent="0.25">
      <c r="D135" s="1">
        <f>Tokens!B135</f>
        <v>132</v>
      </c>
      <c r="E135" s="17" t="str">
        <f>IF(Tokens!C135="","",Tokens!C135)</f>
        <v>A Madonna Di A Sierra #132</v>
      </c>
      <c r="F135"/>
      <c r="G135"/>
      <c r="H135"/>
      <c r="I135"/>
      <c r="J135"/>
      <c r="M135"/>
      <c r="N135"/>
      <c r="O135" s="15" t="str">
        <f t="shared" si="4"/>
        <v>_</v>
      </c>
      <c r="P135" s="18" t="str">
        <f>IF(F135="stop","",IF(F135&lt;&gt;"",HYPERLINK(Settings!$B$5 &amp; "/manage/?network=" &amp; LOWER(B$8) &amp; "&amp;search=token&amp;account=" &amp; ToMint!$B$5 &amp; "&amp;view=" &amp; ToMint!J135,"TokenSol"),""))</f>
        <v/>
      </c>
      <c r="Q135" s="2"/>
      <c r="R135" s="2"/>
      <c r="S135" s="11"/>
      <c r="T135" s="1" t="str">
        <f>"owner=" &amp; Tokens!BS135 &amp; "&amp;filename_for_metadata=" &amp; Tokens!BT135 &amp; "&amp;offchaindata_platform=" &amp; $B$17 &amp; "&amp;keyfile=" &amp; $B$5 &amp; "&amp;network=" &amp; LOWER($B$8) &amp; "&amp;repository=" &amp; $B$18</f>
        <v>owner=thomas&amp;filename_for_metadata=AMadonnaDiASierra_COR22B132&amp;offchaindata_platform=Github&amp;keyfile=Paul&amp;network=solana-devnet&amp;repository=test2</v>
      </c>
      <c r="U135" s="1" t="str">
        <f t="shared" si="5"/>
        <v>{"name":"A Madonna Di A Sierra #132",_x000D_
"symbol":"COR22B132",_x000D_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35" s="1" t="str">
        <f>formatRow(Tokens!C$2:I$2,Tokens!C135:I135)</f>
        <v>"name":"A Madonna Di A Sierra #132",_x000D_
"symbol":"COR22B132",_x000D_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" s="1" t="str">
        <f>formatRow(Tokens!J$2:AV$2,Tokens!J135:AV135,2,"attributes")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5" s="1" t="str">
        <f>formatRow(Tokens!AX$2:BC$2,Tokens!AX135:BC135,2,"creators")</f>
        <v>"creators":[{"address":"paul",_x000D_
"share":10},{"address":"sophie",_x000D_
"share":90}]</v>
      </c>
      <c r="Y135" s="1" t="str">
        <f>formatRow(Tokens!BD$2:BI$2,Tokens!BD135:BI135,2,"files")</f>
        <v>"files":[]</v>
      </c>
      <c r="Z135" s="1"/>
      <c r="AA135" s="1"/>
      <c r="AB135" s="1"/>
      <c r="AC135" s="1" t="str">
        <f>formatRow(Tokens!BJ$2:BK$2,Tokens!BJ135:BK135,0,"collection")</f>
        <v>"collection":{"name":"A Madonna Di A Sierra",_x000D_
"family":"Calvi On The Rocks"}</v>
      </c>
    </row>
    <row r="136" spans="4:29" ht="14.25" customHeight="1" x14ac:dyDescent="0.25">
      <c r="D136" s="1">
        <f>Tokens!B136</f>
        <v>133</v>
      </c>
      <c r="E136" s="17" t="str">
        <f>IF(Tokens!C136="","",Tokens!C136)</f>
        <v>A Madonna Di A Sierra #133</v>
      </c>
      <c r="F136"/>
      <c r="G136"/>
      <c r="H136"/>
      <c r="I136"/>
      <c r="J136"/>
      <c r="M136"/>
      <c r="N136"/>
      <c r="O136" s="15" t="str">
        <f t="shared" si="4"/>
        <v>_</v>
      </c>
      <c r="P136" s="18" t="str">
        <f>IF(F136="stop","",IF(F136&lt;&gt;"",HYPERLINK(Settings!$B$5 &amp; "/manage/?network=" &amp; LOWER(B$8) &amp; "&amp;search=token&amp;account=" &amp; ToMint!$B$5 &amp; "&amp;view=" &amp; ToMint!J136,"TokenSol"),""))</f>
        <v/>
      </c>
      <c r="Q136" s="2"/>
      <c r="R136" s="2"/>
      <c r="S136" s="11"/>
      <c r="T136" s="1" t="str">
        <f>"owner=" &amp; Tokens!BS136 &amp; "&amp;filename_for_metadata=" &amp; Tokens!BT136 &amp; "&amp;offchaindata_platform=" &amp; $B$17 &amp; "&amp;keyfile=" &amp; $B$5 &amp; "&amp;network=" &amp; LOWER($B$8) &amp; "&amp;repository=" &amp; $B$18</f>
        <v>owner=thomas&amp;filename_for_metadata=AMadonnaDiASierra_COR22B133&amp;offchaindata_platform=Github&amp;keyfile=Paul&amp;network=solana-devnet&amp;repository=test2</v>
      </c>
      <c r="U136" s="1" t="str">
        <f t="shared" si="5"/>
        <v>{"name":"A Madonna Di A Sierra #133",_x000D_
"symbol":"COR22B133",_x000D_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36" s="1" t="str">
        <f>formatRow(Tokens!C$2:I$2,Tokens!C136:I136)</f>
        <v>"name":"A Madonna Di A Sierra #133",_x000D_
"symbol":"COR22B133",_x000D_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" s="1" t="str">
        <f>formatRow(Tokens!J$2:AV$2,Tokens!J136:AV136,2,"attributes")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6" s="1" t="str">
        <f>formatRow(Tokens!AX$2:BC$2,Tokens!AX136:BC136,2,"creators")</f>
        <v>"creators":[{"address":"paul",_x000D_
"share":10},{"address":"sophie",_x000D_
"share":90}]</v>
      </c>
      <c r="Y136" s="1" t="str">
        <f>formatRow(Tokens!BD$2:BI$2,Tokens!BD136:BI136,2,"files")</f>
        <v>"files":[]</v>
      </c>
      <c r="Z136" s="1"/>
      <c r="AA136" s="1"/>
      <c r="AB136" s="1"/>
      <c r="AC136" s="1" t="str">
        <f>formatRow(Tokens!BJ$2:BK$2,Tokens!BJ136:BK136,0,"collection")</f>
        <v>"collection":{"name":"A Madonna Di A Sierra",_x000D_
"family":"Calvi On The Rocks"}</v>
      </c>
    </row>
    <row r="137" spans="4:29" ht="14.25" customHeight="1" x14ac:dyDescent="0.25">
      <c r="D137" s="1">
        <f>Tokens!B137</f>
        <v>134</v>
      </c>
      <c r="E137" s="17" t="str">
        <f>IF(Tokens!C137="","",Tokens!C137)</f>
        <v>A Madonna Di A Sierra #134</v>
      </c>
      <c r="F137"/>
      <c r="G137"/>
      <c r="H137"/>
      <c r="I137"/>
      <c r="J137"/>
      <c r="M137"/>
      <c r="N137"/>
      <c r="O137" s="15" t="str">
        <f t="shared" si="4"/>
        <v>_</v>
      </c>
      <c r="P137" s="18" t="str">
        <f>IF(F137="stop","",IF(F137&lt;&gt;"",HYPERLINK(Settings!$B$5 &amp; "/manage/?network=" &amp; LOWER(B$8) &amp; "&amp;search=token&amp;account=" &amp; ToMint!$B$5 &amp; "&amp;view=" &amp; ToMint!J137,"TokenSol"),""))</f>
        <v/>
      </c>
      <c r="Q137" s="2"/>
      <c r="R137" s="2"/>
      <c r="S137" s="11"/>
      <c r="T137" s="1" t="str">
        <f>"owner=" &amp; Tokens!BS137 &amp; "&amp;filename_for_metadata=" &amp; Tokens!BT137 &amp; "&amp;offchaindata_platform=" &amp; $B$17 &amp; "&amp;keyfile=" &amp; $B$5 &amp; "&amp;network=" &amp; LOWER($B$8) &amp; "&amp;repository=" &amp; $B$18</f>
        <v>owner=thomas&amp;filename_for_metadata=AMadonnaDiASierra_COR22B134&amp;offchaindata_platform=Github&amp;keyfile=Paul&amp;network=solana-devnet&amp;repository=test2</v>
      </c>
      <c r="U137" s="1" t="str">
        <f t="shared" si="5"/>
        <v>{"name":"A Madonna Di A Sierra #134",_x000D_
"symbol":"COR22B134",_x000D_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37" s="1" t="str">
        <f>formatRow(Tokens!C$2:I$2,Tokens!C137:I137)</f>
        <v>"name":"A Madonna Di A Sierra #134",_x000D_
"symbol":"COR22B134",_x000D_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" s="1" t="str">
        <f>formatRow(Tokens!J$2:AV$2,Tokens!J137:AV137,2,"attributes")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7" s="1" t="str">
        <f>formatRow(Tokens!AX$2:BC$2,Tokens!AX137:BC137,2,"creators")</f>
        <v>"creators":[{"address":"paul",_x000D_
"share":10},{"address":"sophie",_x000D_
"share":90}]</v>
      </c>
      <c r="Y137" s="1" t="str">
        <f>formatRow(Tokens!BD$2:BI$2,Tokens!BD137:BI137,2,"files")</f>
        <v>"files":[]</v>
      </c>
      <c r="Z137" s="1"/>
      <c r="AA137" s="1"/>
      <c r="AB137" s="1"/>
      <c r="AC137" s="1" t="str">
        <f>formatRow(Tokens!BJ$2:BK$2,Tokens!BJ137:BK137,0,"collection")</f>
        <v>"collection":{"name":"A Madonna Di A Sierra",_x000D_
"family":"Calvi On The Rocks"}</v>
      </c>
    </row>
    <row r="138" spans="4:29" ht="14.25" customHeight="1" x14ac:dyDescent="0.25">
      <c r="D138" s="1">
        <f>Tokens!B138</f>
        <v>135</v>
      </c>
      <c r="E138" s="17" t="str">
        <f>IF(Tokens!C138="","",Tokens!C138)</f>
        <v>A Madonna Di A Sierra #135</v>
      </c>
      <c r="F138"/>
      <c r="G138"/>
      <c r="H138"/>
      <c r="I138"/>
      <c r="J138"/>
      <c r="M138"/>
      <c r="N138"/>
      <c r="O138" s="15" t="str">
        <f t="shared" si="4"/>
        <v>_</v>
      </c>
      <c r="P138" s="18" t="str">
        <f>IF(F138="stop","",IF(F138&lt;&gt;"",HYPERLINK(Settings!$B$5 &amp; "/manage/?network=" &amp; LOWER(B$8) &amp; "&amp;search=token&amp;account=" &amp; ToMint!$B$5 &amp; "&amp;view=" &amp; ToMint!J138,"TokenSol"),""))</f>
        <v/>
      </c>
      <c r="Q138" s="2"/>
      <c r="R138" s="2"/>
      <c r="S138" s="11"/>
      <c r="T138" s="1" t="str">
        <f>"owner=" &amp; Tokens!BS138 &amp; "&amp;filename_for_metadata=" &amp; Tokens!BT138 &amp; "&amp;offchaindata_platform=" &amp; $B$17 &amp; "&amp;keyfile=" &amp; $B$5 &amp; "&amp;network=" &amp; LOWER($B$8) &amp; "&amp;repository=" &amp; $B$18</f>
        <v>owner=thomas&amp;filename_for_metadata=AMadonnaDiASierra_COR22B135&amp;offchaindata_platform=Github&amp;keyfile=Paul&amp;network=solana-devnet&amp;repository=test2</v>
      </c>
      <c r="U138" s="1" t="str">
        <f t="shared" si="5"/>
        <v>{"name":"A Madonna Di A Sierra #135",_x000D_
"symbol":"COR22B135",_x000D_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38" s="1" t="str">
        <f>formatRow(Tokens!C$2:I$2,Tokens!C138:I138)</f>
        <v>"name":"A Madonna Di A Sierra #135",_x000D_
"symbol":"COR22B135",_x000D_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" s="1" t="str">
        <f>formatRow(Tokens!J$2:AV$2,Tokens!J138:AV138,2,"attributes")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8" s="1" t="str">
        <f>formatRow(Tokens!AX$2:BC$2,Tokens!AX138:BC138,2,"creators")</f>
        <v>"creators":[{"address":"paul",_x000D_
"share":10},{"address":"sophie",_x000D_
"share":90}]</v>
      </c>
      <c r="Y138" s="1" t="str">
        <f>formatRow(Tokens!BD$2:BI$2,Tokens!BD138:BI138,2,"files")</f>
        <v>"files":[]</v>
      </c>
      <c r="Z138" s="1"/>
      <c r="AA138" s="1"/>
      <c r="AB138" s="1"/>
      <c r="AC138" s="1" t="str">
        <f>formatRow(Tokens!BJ$2:BK$2,Tokens!BJ138:BK138,0,"collection")</f>
        <v>"collection":{"name":"A Madonna Di A Sierra",_x000D_
"family":"Calvi On The Rocks"}</v>
      </c>
    </row>
    <row r="139" spans="4:29" ht="14.25" customHeight="1" x14ac:dyDescent="0.25">
      <c r="D139" s="1">
        <f>Tokens!B139</f>
        <v>136</v>
      </c>
      <c r="E139" s="17" t="str">
        <f>IF(Tokens!C139="","",Tokens!C139)</f>
        <v>A Madonna Di A Sierra #136</v>
      </c>
      <c r="F139"/>
      <c r="G139"/>
      <c r="H139"/>
      <c r="I139"/>
      <c r="J139"/>
      <c r="M139"/>
      <c r="N139"/>
      <c r="O139" s="15" t="str">
        <f t="shared" si="4"/>
        <v>_</v>
      </c>
      <c r="P139" s="18" t="str">
        <f>IF(F139="stop","",IF(F139&lt;&gt;"",HYPERLINK(Settings!$B$5 &amp; "/manage/?network=" &amp; LOWER(B$8) &amp; "&amp;search=token&amp;account=" &amp; ToMint!$B$5 &amp; "&amp;view=" &amp; ToMint!J139,"TokenSol"),""))</f>
        <v/>
      </c>
      <c r="Q139" s="2"/>
      <c r="R139" s="2"/>
      <c r="S139" s="11"/>
      <c r="T139" s="1" t="str">
        <f>"owner=" &amp; Tokens!BS139 &amp; "&amp;filename_for_metadata=" &amp; Tokens!BT139 &amp; "&amp;offchaindata_platform=" &amp; $B$17 &amp; "&amp;keyfile=" &amp; $B$5 &amp; "&amp;network=" &amp; LOWER($B$8) &amp; "&amp;repository=" &amp; $B$18</f>
        <v>owner=thomas&amp;filename_for_metadata=AMadonnaDiASierra_COR22B136&amp;offchaindata_platform=Github&amp;keyfile=Paul&amp;network=solana-devnet&amp;repository=test2</v>
      </c>
      <c r="U139" s="1" t="str">
        <f t="shared" si="5"/>
        <v>{"name":"A Madonna Di A Sierra #136",_x000D_
"symbol":"COR22B136",_x000D_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39" s="1" t="str">
        <f>formatRow(Tokens!C$2:I$2,Tokens!C139:I139)</f>
        <v>"name":"A Madonna Di A Sierra #136",_x000D_
"symbol":"COR22B136",_x000D_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" s="1" t="str">
        <f>formatRow(Tokens!J$2:AV$2,Tokens!J139:AV139,2,"attributes")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9" s="1" t="str">
        <f>formatRow(Tokens!AX$2:BC$2,Tokens!AX139:BC139,2,"creators")</f>
        <v>"creators":[{"address":"paul",_x000D_
"share":10},{"address":"sophie",_x000D_
"share":90}]</v>
      </c>
      <c r="Y139" s="1" t="str">
        <f>formatRow(Tokens!BD$2:BI$2,Tokens!BD139:BI139,2,"files")</f>
        <v>"files":[]</v>
      </c>
      <c r="Z139" s="1"/>
      <c r="AA139" s="1"/>
      <c r="AB139" s="1"/>
      <c r="AC139" s="1" t="str">
        <f>formatRow(Tokens!BJ$2:BK$2,Tokens!BJ139:BK139,0,"collection")</f>
        <v>"collection":{"name":"A Madonna Di A Sierra",_x000D_
"family":"Calvi On The Rocks"}</v>
      </c>
    </row>
    <row r="140" spans="4:29" ht="14.25" customHeight="1" x14ac:dyDescent="0.25">
      <c r="D140" s="1">
        <f>Tokens!B140</f>
        <v>137</v>
      </c>
      <c r="E140" s="17" t="str">
        <f>IF(Tokens!C140="","",Tokens!C140)</f>
        <v>A Madonna Di A Sierra #137</v>
      </c>
      <c r="F140"/>
      <c r="G140"/>
      <c r="H140"/>
      <c r="I140"/>
      <c r="J140"/>
      <c r="M140"/>
      <c r="N140"/>
      <c r="O140" s="15" t="str">
        <f t="shared" si="4"/>
        <v>_</v>
      </c>
      <c r="P140" s="18" t="str">
        <f>IF(F140="stop","",IF(F140&lt;&gt;"",HYPERLINK(Settings!$B$5 &amp; "/manage/?network=" &amp; LOWER(B$8) &amp; "&amp;search=token&amp;account=" &amp; ToMint!$B$5 &amp; "&amp;view=" &amp; ToMint!J140,"TokenSol"),""))</f>
        <v/>
      </c>
      <c r="Q140" s="2"/>
      <c r="R140" s="2"/>
      <c r="S140" s="11"/>
      <c r="T140" s="1" t="str">
        <f>"owner=" &amp; Tokens!BS140 &amp; "&amp;filename_for_metadata=" &amp; Tokens!BT140 &amp; "&amp;offchaindata_platform=" &amp; $B$17 &amp; "&amp;keyfile=" &amp; $B$5 &amp; "&amp;network=" &amp; LOWER($B$8) &amp; "&amp;repository=" &amp; $B$18</f>
        <v>owner=thomas&amp;filename_for_metadata=AMadonnaDiASierra_COR22B137&amp;offchaindata_platform=Github&amp;keyfile=Paul&amp;network=solana-devnet&amp;repository=test2</v>
      </c>
      <c r="U140" s="1" t="str">
        <f t="shared" si="5"/>
        <v>{"name":"A Madonna Di A Sierra #137",_x000D_
"symbol":"COR22B137",_x000D_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40" s="1" t="str">
        <f>formatRow(Tokens!C$2:I$2,Tokens!C140:I140)</f>
        <v>"name":"A Madonna Di A Sierra #137",_x000D_
"symbol":"COR22B137",_x000D_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" s="1" t="str">
        <f>formatRow(Tokens!J$2:AV$2,Tokens!J140:AV140,2,"attributes")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0" s="1" t="str">
        <f>formatRow(Tokens!AX$2:BC$2,Tokens!AX140:BC140,2,"creators")</f>
        <v>"creators":[{"address":"paul",_x000D_
"share":10},{"address":"sophie",_x000D_
"share":90}]</v>
      </c>
      <c r="Y140" s="1" t="str">
        <f>formatRow(Tokens!BD$2:BI$2,Tokens!BD140:BI140,2,"files")</f>
        <v>"files":[]</v>
      </c>
      <c r="Z140" s="1"/>
      <c r="AA140" s="1"/>
      <c r="AB140" s="1"/>
      <c r="AC140" s="1" t="str">
        <f>formatRow(Tokens!BJ$2:BK$2,Tokens!BJ140:BK140,0,"collection")</f>
        <v>"collection":{"name":"A Madonna Di A Sierra",_x000D_
"family":"Calvi On The Rocks"}</v>
      </c>
    </row>
    <row r="141" spans="4:29" ht="14.25" customHeight="1" x14ac:dyDescent="0.25">
      <c r="D141" s="1">
        <f>Tokens!B141</f>
        <v>138</v>
      </c>
      <c r="E141" s="17" t="str">
        <f>IF(Tokens!C141="","",Tokens!C141)</f>
        <v>A Madonna Di A Sierra #138</v>
      </c>
      <c r="F141"/>
      <c r="G141"/>
      <c r="H141"/>
      <c r="I141"/>
      <c r="J141"/>
      <c r="M141"/>
      <c r="N141"/>
      <c r="O141" s="15" t="str">
        <f t="shared" si="4"/>
        <v>_</v>
      </c>
      <c r="P141" s="18" t="str">
        <f>IF(F141="stop","",IF(F141&lt;&gt;"",HYPERLINK(Settings!$B$5 &amp; "/manage/?network=" &amp; LOWER(B$8) &amp; "&amp;search=token&amp;account=" &amp; ToMint!$B$5 &amp; "&amp;view=" &amp; ToMint!J141,"TokenSol"),""))</f>
        <v/>
      </c>
      <c r="Q141" s="2"/>
      <c r="R141" s="2"/>
      <c r="S141" s="11"/>
      <c r="T141" s="1" t="str">
        <f>"owner=" &amp; Tokens!BS141 &amp; "&amp;filename_for_metadata=" &amp; Tokens!BT141 &amp; "&amp;offchaindata_platform=" &amp; $B$17 &amp; "&amp;keyfile=" &amp; $B$5 &amp; "&amp;network=" &amp; LOWER($B$8) &amp; "&amp;repository=" &amp; $B$18</f>
        <v>owner=thomas&amp;filename_for_metadata=AMadonnaDiASierra_COR22B138&amp;offchaindata_platform=Github&amp;keyfile=Paul&amp;network=solana-devnet&amp;repository=test2</v>
      </c>
      <c r="U141" s="1" t="str">
        <f t="shared" si="5"/>
        <v>{"name":"A Madonna Di A Sierra #138",_x000D_
"symbol":"COR22B138",_x000D_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41" s="1" t="str">
        <f>formatRow(Tokens!C$2:I$2,Tokens!C141:I141)</f>
        <v>"name":"A Madonna Di A Sierra #138",_x000D_
"symbol":"COR22B138",_x000D_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" s="1" t="str">
        <f>formatRow(Tokens!J$2:AV$2,Tokens!J141:AV141,2,"attributes")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1" s="1" t="str">
        <f>formatRow(Tokens!AX$2:BC$2,Tokens!AX141:BC141,2,"creators")</f>
        <v>"creators":[{"address":"paul",_x000D_
"share":10},{"address":"sophie",_x000D_
"share":90}]</v>
      </c>
      <c r="Y141" s="1" t="str">
        <f>formatRow(Tokens!BD$2:BI$2,Tokens!BD141:BI141,2,"files")</f>
        <v>"files":[]</v>
      </c>
      <c r="Z141" s="1"/>
      <c r="AA141" s="1"/>
      <c r="AB141" s="1"/>
      <c r="AC141" s="1" t="str">
        <f>formatRow(Tokens!BJ$2:BK$2,Tokens!BJ141:BK141,0,"collection")</f>
        <v>"collection":{"name":"A Madonna Di A Sierra",_x000D_
"family":"Calvi On The Rocks"}</v>
      </c>
    </row>
    <row r="142" spans="4:29" ht="14.25" customHeight="1" x14ac:dyDescent="0.25">
      <c r="D142" s="1">
        <f>Tokens!B142</f>
        <v>139</v>
      </c>
      <c r="E142" s="17" t="str">
        <f>IF(Tokens!C142="","",Tokens!C142)</f>
        <v>A Madonna Di A Sierra #139</v>
      </c>
      <c r="F142"/>
      <c r="G142"/>
      <c r="H142"/>
      <c r="I142"/>
      <c r="J142"/>
      <c r="M142"/>
      <c r="N142"/>
      <c r="O142" s="15" t="str">
        <f t="shared" si="4"/>
        <v>_</v>
      </c>
      <c r="P142" s="18" t="str">
        <f>IF(F142="stop","",IF(F142&lt;&gt;"",HYPERLINK(Settings!$B$5 &amp; "/manage/?network=" &amp; LOWER(B$8) &amp; "&amp;search=token&amp;account=" &amp; ToMint!$B$5 &amp; "&amp;view=" &amp; ToMint!J142,"TokenSol"),""))</f>
        <v/>
      </c>
      <c r="Q142" s="2"/>
      <c r="R142" s="2"/>
      <c r="S142" s="11"/>
      <c r="T142" s="1" t="str">
        <f>"owner=" &amp; Tokens!BS142 &amp; "&amp;filename_for_metadata=" &amp; Tokens!BT142 &amp; "&amp;offchaindata_platform=" &amp; $B$17 &amp; "&amp;keyfile=" &amp; $B$5 &amp; "&amp;network=" &amp; LOWER($B$8) &amp; "&amp;repository=" &amp; $B$18</f>
        <v>owner=thomas&amp;filename_for_metadata=AMadonnaDiASierra_COR22B139&amp;offchaindata_platform=Github&amp;keyfile=Paul&amp;network=solana-devnet&amp;repository=test2</v>
      </c>
      <c r="U142" s="1" t="str">
        <f t="shared" si="5"/>
        <v>{"name":"A Madonna Di A Sierra #139",_x000D_
"symbol":"COR22B139",_x000D_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42" s="1" t="str">
        <f>formatRow(Tokens!C$2:I$2,Tokens!C142:I142)</f>
        <v>"name":"A Madonna Di A Sierra #139",_x000D_
"symbol":"COR22B139",_x000D_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" s="1" t="str">
        <f>formatRow(Tokens!J$2:AV$2,Tokens!J142:AV142,2,"attributes")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2" s="1" t="str">
        <f>formatRow(Tokens!AX$2:BC$2,Tokens!AX142:BC142,2,"creators")</f>
        <v>"creators":[{"address":"paul",_x000D_
"share":10},{"address":"sophie",_x000D_
"share":90}]</v>
      </c>
      <c r="Y142" s="1" t="str">
        <f>formatRow(Tokens!BD$2:BI$2,Tokens!BD142:BI142,2,"files")</f>
        <v>"files":[]</v>
      </c>
      <c r="Z142" s="1"/>
      <c r="AA142" s="1"/>
      <c r="AB142" s="1"/>
      <c r="AC142" s="1" t="str">
        <f>formatRow(Tokens!BJ$2:BK$2,Tokens!BJ142:BK142,0,"collection")</f>
        <v>"collection":{"name":"A Madonna Di A Sierra",_x000D_
"family":"Calvi On The Rocks"}</v>
      </c>
    </row>
    <row r="143" spans="4:29" ht="14.25" customHeight="1" x14ac:dyDescent="0.25">
      <c r="D143" s="1">
        <f>Tokens!B143</f>
        <v>140</v>
      </c>
      <c r="E143" s="17" t="str">
        <f>IF(Tokens!C143="","",Tokens!C143)</f>
        <v>A Madonna Di A Sierra #140</v>
      </c>
      <c r="F143"/>
      <c r="G143"/>
      <c r="H143"/>
      <c r="I143"/>
      <c r="J143"/>
      <c r="M143"/>
      <c r="N143"/>
      <c r="O143" s="15" t="str">
        <f t="shared" si="4"/>
        <v>_</v>
      </c>
      <c r="P143" s="18" t="str">
        <f>IF(F143="stop","",IF(F143&lt;&gt;"",HYPERLINK(Settings!$B$5 &amp; "/manage/?network=" &amp; LOWER(B$8) &amp; "&amp;search=token&amp;account=" &amp; ToMint!$B$5 &amp; "&amp;view=" &amp; ToMint!J143,"TokenSol"),""))</f>
        <v/>
      </c>
      <c r="Q143" s="2"/>
      <c r="R143" s="2"/>
      <c r="S143" s="11"/>
      <c r="T143" s="1" t="str">
        <f>"owner=" &amp; Tokens!BS143 &amp; "&amp;filename_for_metadata=" &amp; Tokens!BT143 &amp; "&amp;offchaindata_platform=" &amp; $B$17 &amp; "&amp;keyfile=" &amp; $B$5 &amp; "&amp;network=" &amp; LOWER($B$8) &amp; "&amp;repository=" &amp; $B$18</f>
        <v>owner=thomas&amp;filename_for_metadata=AMadonnaDiASierra_COR22B140&amp;offchaindata_platform=Github&amp;keyfile=Paul&amp;network=solana-devnet&amp;repository=test2</v>
      </c>
      <c r="U143" s="1" t="str">
        <f t="shared" si="5"/>
        <v>{"name":"A Madonna Di A Sierra #140",_x000D_
"symbol":"COR22B140",_x000D_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43" s="1" t="str">
        <f>formatRow(Tokens!C$2:I$2,Tokens!C143:I143)</f>
        <v>"name":"A Madonna Di A Sierra #140",_x000D_
"symbol":"COR22B140",_x000D_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" s="1" t="str">
        <f>formatRow(Tokens!J$2:AV$2,Tokens!J143:AV143,2,"attributes")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3" s="1" t="str">
        <f>formatRow(Tokens!AX$2:BC$2,Tokens!AX143:BC143,2,"creators")</f>
        <v>"creators":[{"address":"paul",_x000D_
"share":10},{"address":"sophie",_x000D_
"share":90}]</v>
      </c>
      <c r="Y143" s="1" t="str">
        <f>formatRow(Tokens!BD$2:BI$2,Tokens!BD143:BI143,2,"files")</f>
        <v>"files":[]</v>
      </c>
      <c r="Z143" s="1"/>
      <c r="AA143" s="1"/>
      <c r="AB143" s="1"/>
      <c r="AC143" s="1" t="str">
        <f>formatRow(Tokens!BJ$2:BK$2,Tokens!BJ143:BK143,0,"collection")</f>
        <v>"collection":{"name":"A Madonna Di A Sierra",_x000D_
"family":"Calvi On The Rocks"}</v>
      </c>
    </row>
    <row r="144" spans="4:29" ht="14.25" customHeight="1" x14ac:dyDescent="0.25">
      <c r="D144" s="1">
        <f>Tokens!B144</f>
        <v>141</v>
      </c>
      <c r="E144" s="17" t="str">
        <f>IF(Tokens!C144="","",Tokens!C144)</f>
        <v>A Madonna Di A Sierra #141</v>
      </c>
      <c r="F144"/>
      <c r="G144"/>
      <c r="H144"/>
      <c r="I144"/>
      <c r="J144"/>
      <c r="M144"/>
      <c r="N144"/>
      <c r="O144" s="15" t="str">
        <f t="shared" si="4"/>
        <v>_</v>
      </c>
      <c r="P144" s="18" t="str">
        <f>IF(F144="stop","",IF(F144&lt;&gt;"",HYPERLINK(Settings!$B$5 &amp; "/manage/?network=" &amp; LOWER(B$8) &amp; "&amp;search=token&amp;account=" &amp; ToMint!$B$5 &amp; "&amp;view=" &amp; ToMint!J144,"TokenSol"),""))</f>
        <v/>
      </c>
      <c r="Q144" s="2"/>
      <c r="R144" s="2"/>
      <c r="S144" s="11"/>
      <c r="T144" s="1" t="str">
        <f>"owner=" &amp; Tokens!BS144 &amp; "&amp;filename_for_metadata=" &amp; Tokens!BT144 &amp; "&amp;offchaindata_platform=" &amp; $B$17 &amp; "&amp;keyfile=" &amp; $B$5 &amp; "&amp;network=" &amp; LOWER($B$8) &amp; "&amp;repository=" &amp; $B$18</f>
        <v>owner=thomas&amp;filename_for_metadata=AMadonnaDiASierra_COR22B141&amp;offchaindata_platform=Github&amp;keyfile=Paul&amp;network=solana-devnet&amp;repository=test2</v>
      </c>
      <c r="U144" s="1" t="str">
        <f t="shared" si="5"/>
        <v>{"name":"A Madonna Di A Sierra #141",_x000D_
"symbol":"COR22B141",_x000D_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44" s="1" t="str">
        <f>formatRow(Tokens!C$2:I$2,Tokens!C144:I144)</f>
        <v>"name":"A Madonna Di A Sierra #141",_x000D_
"symbol":"COR22B141",_x000D_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" s="1" t="str">
        <f>formatRow(Tokens!J$2:AV$2,Tokens!J144:AV144,2,"attributes")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4" s="1" t="str">
        <f>formatRow(Tokens!AX$2:BC$2,Tokens!AX144:BC144,2,"creators")</f>
        <v>"creators":[{"address":"paul",_x000D_
"share":10},{"address":"sophie",_x000D_
"share":90}]</v>
      </c>
      <c r="Y144" s="1" t="str">
        <f>formatRow(Tokens!BD$2:BI$2,Tokens!BD144:BI144,2,"files")</f>
        <v>"files":[]</v>
      </c>
      <c r="Z144" s="1"/>
      <c r="AA144" s="1"/>
      <c r="AB144" s="1"/>
      <c r="AC144" s="1" t="str">
        <f>formatRow(Tokens!BJ$2:BK$2,Tokens!BJ144:BK144,0,"collection")</f>
        <v>"collection":{"name":"A Madonna Di A Sierra",_x000D_
"family":"Calvi On The Rocks"}</v>
      </c>
    </row>
    <row r="145" spans="4:29" ht="14.25" customHeight="1" x14ac:dyDescent="0.25">
      <c r="D145" s="1">
        <f>Tokens!B145</f>
        <v>142</v>
      </c>
      <c r="E145" s="17" t="str">
        <f>IF(Tokens!C145="","",Tokens!C145)</f>
        <v>A Madonna Di A Sierra #142</v>
      </c>
      <c r="F145"/>
      <c r="G145"/>
      <c r="H145"/>
      <c r="I145"/>
      <c r="J145"/>
      <c r="M145"/>
      <c r="N145"/>
      <c r="O145" s="15" t="str">
        <f t="shared" si="4"/>
        <v>_</v>
      </c>
      <c r="P145" s="18" t="str">
        <f>IF(F145="stop","",IF(F145&lt;&gt;"",HYPERLINK(Settings!$B$5 &amp; "/manage/?network=" &amp; LOWER(B$8) &amp; "&amp;search=token&amp;account=" &amp; ToMint!$B$5 &amp; "&amp;view=" &amp; ToMint!J145,"TokenSol"),""))</f>
        <v/>
      </c>
      <c r="Q145" s="2"/>
      <c r="R145" s="2"/>
      <c r="S145" s="11"/>
      <c r="T145" s="1" t="str">
        <f>"owner=" &amp; Tokens!BS145 &amp; "&amp;filename_for_metadata=" &amp; Tokens!BT145 &amp; "&amp;offchaindata_platform=" &amp; $B$17 &amp; "&amp;keyfile=" &amp; $B$5 &amp; "&amp;network=" &amp; LOWER($B$8) &amp; "&amp;repository=" &amp; $B$18</f>
        <v>owner=thomas&amp;filename_for_metadata=AMadonnaDiASierra_COR22B142&amp;offchaindata_platform=Github&amp;keyfile=Paul&amp;network=solana-devnet&amp;repository=test2</v>
      </c>
      <c r="U145" s="1" t="str">
        <f t="shared" si="5"/>
        <v>{"name":"A Madonna Di A Sierra #142",_x000D_
"symbol":"COR22B142",_x000D_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45" s="1" t="str">
        <f>formatRow(Tokens!C$2:I$2,Tokens!C145:I145)</f>
        <v>"name":"A Madonna Di A Sierra #142",_x000D_
"symbol":"COR22B142",_x000D_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" s="1" t="str">
        <f>formatRow(Tokens!J$2:AV$2,Tokens!J145:AV145,2,"attributes")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5" s="1" t="str">
        <f>formatRow(Tokens!AX$2:BC$2,Tokens!AX145:BC145,2,"creators")</f>
        <v>"creators":[{"address":"paul",_x000D_
"share":10},{"address":"sophie",_x000D_
"share":90}]</v>
      </c>
      <c r="Y145" s="1" t="str">
        <f>formatRow(Tokens!BD$2:BI$2,Tokens!BD145:BI145,2,"files")</f>
        <v>"files":[]</v>
      </c>
      <c r="Z145" s="1"/>
      <c r="AA145" s="1"/>
      <c r="AB145" s="1"/>
      <c r="AC145" s="1" t="str">
        <f>formatRow(Tokens!BJ$2:BK$2,Tokens!BJ145:BK145,0,"collection")</f>
        <v>"collection":{"name":"A Madonna Di A Sierra",_x000D_
"family":"Calvi On The Rocks"}</v>
      </c>
    </row>
    <row r="146" spans="4:29" ht="14.25" customHeight="1" x14ac:dyDescent="0.25">
      <c r="D146" s="1">
        <f>Tokens!B146</f>
        <v>143</v>
      </c>
      <c r="E146" s="17" t="str">
        <f>IF(Tokens!C146="","",Tokens!C146)</f>
        <v>A Madonna Di A Sierra #143</v>
      </c>
      <c r="F146"/>
      <c r="G146"/>
      <c r="H146"/>
      <c r="I146"/>
      <c r="J146"/>
      <c r="M146"/>
      <c r="N146"/>
      <c r="O146" s="15" t="str">
        <f t="shared" si="4"/>
        <v>_</v>
      </c>
      <c r="P146" s="18" t="str">
        <f>IF(F146="stop","",IF(F146&lt;&gt;"",HYPERLINK(Settings!$B$5 &amp; "/manage/?network=" &amp; LOWER(B$8) &amp; "&amp;search=token&amp;account=" &amp; ToMint!$B$5 &amp; "&amp;view=" &amp; ToMint!J146,"TokenSol"),""))</f>
        <v/>
      </c>
      <c r="Q146" s="2"/>
      <c r="R146" s="2"/>
      <c r="S146" s="11"/>
      <c r="T146" s="1" t="str">
        <f>"owner=" &amp; Tokens!BS146 &amp; "&amp;filename_for_metadata=" &amp; Tokens!BT146 &amp; "&amp;offchaindata_platform=" &amp; $B$17 &amp; "&amp;keyfile=" &amp; $B$5 &amp; "&amp;network=" &amp; LOWER($B$8) &amp; "&amp;repository=" &amp; $B$18</f>
        <v>owner=thomas&amp;filename_for_metadata=AMadonnaDiASierra_COR22B143&amp;offchaindata_platform=Github&amp;keyfile=Paul&amp;network=solana-devnet&amp;repository=test2</v>
      </c>
      <c r="U146" s="1" t="str">
        <f t="shared" si="5"/>
        <v>{"name":"A Madonna Di A Sierra #143",_x000D_
"symbol":"COR22B143",_x000D_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46" s="1" t="str">
        <f>formatRow(Tokens!C$2:I$2,Tokens!C146:I146)</f>
        <v>"name":"A Madonna Di A Sierra #143",_x000D_
"symbol":"COR22B143",_x000D_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" s="1" t="str">
        <f>formatRow(Tokens!J$2:AV$2,Tokens!J146:AV146,2,"attributes")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6" s="1" t="str">
        <f>formatRow(Tokens!AX$2:BC$2,Tokens!AX146:BC146,2,"creators")</f>
        <v>"creators":[{"address":"paul",_x000D_
"share":10},{"address":"sophie",_x000D_
"share":90}]</v>
      </c>
      <c r="Y146" s="1" t="str">
        <f>formatRow(Tokens!BD$2:BI$2,Tokens!BD146:BI146,2,"files")</f>
        <v>"files":[]</v>
      </c>
      <c r="Z146" s="1"/>
      <c r="AA146" s="1"/>
      <c r="AB146" s="1"/>
      <c r="AC146" s="1" t="str">
        <f>formatRow(Tokens!BJ$2:BK$2,Tokens!BJ146:BK146,0,"collection")</f>
        <v>"collection":{"name":"A Madonna Di A Sierra",_x000D_
"family":"Calvi On The Rocks"}</v>
      </c>
    </row>
    <row r="147" spans="4:29" ht="14.25" customHeight="1" x14ac:dyDescent="0.25">
      <c r="D147" s="1">
        <f>Tokens!B147</f>
        <v>144</v>
      </c>
      <c r="E147" s="17" t="str">
        <f>IF(Tokens!C147="","",Tokens!C147)</f>
        <v>A Madonna Di A Sierra #144</v>
      </c>
      <c r="F147"/>
      <c r="G147"/>
      <c r="H147"/>
      <c r="I147"/>
      <c r="J147"/>
      <c r="M147"/>
      <c r="N147"/>
      <c r="O147" s="15" t="str">
        <f t="shared" si="4"/>
        <v>_</v>
      </c>
      <c r="P147" s="18" t="str">
        <f>IF(F147="stop","",IF(F147&lt;&gt;"",HYPERLINK(Settings!$B$5 &amp; "/manage/?network=" &amp; LOWER(B$8) &amp; "&amp;search=token&amp;account=" &amp; ToMint!$B$5 &amp; "&amp;view=" &amp; ToMint!J147,"TokenSol"),""))</f>
        <v/>
      </c>
      <c r="Q147" s="2"/>
      <c r="R147" s="2"/>
      <c r="S147" s="11"/>
      <c r="T147" s="1" t="str">
        <f>"owner=" &amp; Tokens!BS147 &amp; "&amp;filename_for_metadata=" &amp; Tokens!BT147 &amp; "&amp;offchaindata_platform=" &amp; $B$17 &amp; "&amp;keyfile=" &amp; $B$5 &amp; "&amp;network=" &amp; LOWER($B$8) &amp; "&amp;repository=" &amp; $B$18</f>
        <v>owner=thomas&amp;filename_for_metadata=AMadonnaDiASierra_COR22B144&amp;offchaindata_platform=Github&amp;keyfile=Paul&amp;network=solana-devnet&amp;repository=test2</v>
      </c>
      <c r="U147" s="1" t="str">
        <f t="shared" si="5"/>
        <v>{"name":"A Madonna Di A Sierra #144",_x000D_
"symbol":"COR22B144",_x000D_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47" s="1" t="str">
        <f>formatRow(Tokens!C$2:I$2,Tokens!C147:I147)</f>
        <v>"name":"A Madonna Di A Sierra #144",_x000D_
"symbol":"COR22B144",_x000D_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" s="1" t="str">
        <f>formatRow(Tokens!J$2:AV$2,Tokens!J147:AV147,2,"attributes")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7" s="1" t="str">
        <f>formatRow(Tokens!AX$2:BC$2,Tokens!AX147:BC147,2,"creators")</f>
        <v>"creators":[{"address":"paul",_x000D_
"share":10},{"address":"sophie",_x000D_
"share":90}]</v>
      </c>
      <c r="Y147" s="1" t="str">
        <f>formatRow(Tokens!BD$2:BI$2,Tokens!BD147:BI147,2,"files")</f>
        <v>"files":[]</v>
      </c>
      <c r="Z147" s="1"/>
      <c r="AA147" s="1"/>
      <c r="AB147" s="1"/>
      <c r="AC147" s="1" t="str">
        <f>formatRow(Tokens!BJ$2:BK$2,Tokens!BJ147:BK147,0,"collection")</f>
        <v>"collection":{"name":"A Madonna Di A Sierra",_x000D_
"family":"Calvi On The Rocks"}</v>
      </c>
    </row>
    <row r="148" spans="4:29" ht="14.25" customHeight="1" x14ac:dyDescent="0.25">
      <c r="D148" s="1">
        <f>Tokens!B148</f>
        <v>145</v>
      </c>
      <c r="E148" s="17" t="str">
        <f>IF(Tokens!C148="","",Tokens!C148)</f>
        <v>A Madonna Di A Sierra #145</v>
      </c>
      <c r="F148"/>
      <c r="G148"/>
      <c r="H148"/>
      <c r="I148"/>
      <c r="J148"/>
      <c r="M148"/>
      <c r="N148"/>
      <c r="O148" s="15" t="str">
        <f t="shared" si="4"/>
        <v>_</v>
      </c>
      <c r="P148" s="18" t="str">
        <f>IF(F148="stop","",IF(F148&lt;&gt;"",HYPERLINK(Settings!$B$5 &amp; "/manage/?network=" &amp; LOWER(B$8) &amp; "&amp;search=token&amp;account=" &amp; ToMint!$B$5 &amp; "&amp;view=" &amp; ToMint!J148,"TokenSol"),""))</f>
        <v/>
      </c>
      <c r="Q148" s="2"/>
      <c r="R148" s="2"/>
      <c r="S148" s="11"/>
      <c r="T148" s="1" t="str">
        <f>"owner=" &amp; Tokens!BS148 &amp; "&amp;filename_for_metadata=" &amp; Tokens!BT148 &amp; "&amp;offchaindata_platform=" &amp; $B$17 &amp; "&amp;keyfile=" &amp; $B$5 &amp; "&amp;network=" &amp; LOWER($B$8) &amp; "&amp;repository=" &amp; $B$18</f>
        <v>owner=thomas&amp;filename_for_metadata=AMadonnaDiASierra_COR22B145&amp;offchaindata_platform=Github&amp;keyfile=Paul&amp;network=solana-devnet&amp;repository=test2</v>
      </c>
      <c r="U148" s="1" t="str">
        <f t="shared" si="5"/>
        <v>{"name":"A Madonna Di A Sierra #145",_x000D_
"symbol":"COR22B145",_x000D_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48" s="1" t="str">
        <f>formatRow(Tokens!C$2:I$2,Tokens!C148:I148)</f>
        <v>"name":"A Madonna Di A Sierra #145",_x000D_
"symbol":"COR22B145",_x000D_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" s="1" t="str">
        <f>formatRow(Tokens!J$2:AV$2,Tokens!J148:AV148,2,"attributes")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8" s="1" t="str">
        <f>formatRow(Tokens!AX$2:BC$2,Tokens!AX148:BC148,2,"creators")</f>
        <v>"creators":[{"address":"paul",_x000D_
"share":10},{"address":"sophie",_x000D_
"share":90}]</v>
      </c>
      <c r="Y148" s="1" t="str">
        <f>formatRow(Tokens!BD$2:BI$2,Tokens!BD148:BI148,2,"files")</f>
        <v>"files":[]</v>
      </c>
      <c r="Z148" s="1"/>
      <c r="AA148" s="1"/>
      <c r="AB148" s="1"/>
      <c r="AC148" s="1" t="str">
        <f>formatRow(Tokens!BJ$2:BK$2,Tokens!BJ148:BK148,0,"collection")</f>
        <v>"collection":{"name":"A Madonna Di A Sierra",_x000D_
"family":"Calvi On The Rocks"}</v>
      </c>
    </row>
    <row r="149" spans="4:29" ht="14.25" customHeight="1" x14ac:dyDescent="0.25">
      <c r="D149" s="1">
        <f>Tokens!B149</f>
        <v>146</v>
      </c>
      <c r="E149" s="17" t="str">
        <f>IF(Tokens!C149="","",Tokens!C149)</f>
        <v>A Madonna Di A Sierra #146</v>
      </c>
      <c r="F149"/>
      <c r="G149"/>
      <c r="H149"/>
      <c r="I149"/>
      <c r="J149"/>
      <c r="M149"/>
      <c r="N149"/>
      <c r="O149" s="15" t="str">
        <f t="shared" si="4"/>
        <v>_</v>
      </c>
      <c r="P149" s="18" t="str">
        <f>IF(F149="stop","",IF(F149&lt;&gt;"",HYPERLINK(Settings!$B$5 &amp; "/manage/?network=" &amp; LOWER(B$8) &amp; "&amp;search=token&amp;account=" &amp; ToMint!$B$5 &amp; "&amp;view=" &amp; ToMint!J149,"TokenSol"),""))</f>
        <v/>
      </c>
      <c r="Q149" s="2"/>
      <c r="R149" s="2"/>
      <c r="S149" s="11"/>
      <c r="T149" s="1" t="str">
        <f>"owner=" &amp; Tokens!BS149 &amp; "&amp;filename_for_metadata=" &amp; Tokens!BT149 &amp; "&amp;offchaindata_platform=" &amp; $B$17 &amp; "&amp;keyfile=" &amp; $B$5 &amp; "&amp;network=" &amp; LOWER($B$8) &amp; "&amp;repository=" &amp; $B$18</f>
        <v>owner=thomas&amp;filename_for_metadata=AMadonnaDiASierra_COR22B146&amp;offchaindata_platform=Github&amp;keyfile=Paul&amp;network=solana-devnet&amp;repository=test2</v>
      </c>
      <c r="U149" s="1" t="str">
        <f t="shared" si="5"/>
        <v>{"name":"A Madonna Di A Sierra #146",_x000D_
"symbol":"COR22B146",_x000D_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49" s="1" t="str">
        <f>formatRow(Tokens!C$2:I$2,Tokens!C149:I149)</f>
        <v>"name":"A Madonna Di A Sierra #146",_x000D_
"symbol":"COR22B146",_x000D_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" s="1" t="str">
        <f>formatRow(Tokens!J$2:AV$2,Tokens!J149:AV149,2,"attributes")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9" s="1" t="str">
        <f>formatRow(Tokens!AX$2:BC$2,Tokens!AX149:BC149,2,"creators")</f>
        <v>"creators":[{"address":"paul",_x000D_
"share":10},{"address":"sophie",_x000D_
"share":90}]</v>
      </c>
      <c r="Y149" s="1" t="str">
        <f>formatRow(Tokens!BD$2:BI$2,Tokens!BD149:BI149,2,"files")</f>
        <v>"files":[]</v>
      </c>
      <c r="Z149" s="1"/>
      <c r="AA149" s="1"/>
      <c r="AB149" s="1"/>
      <c r="AC149" s="1" t="str">
        <f>formatRow(Tokens!BJ$2:BK$2,Tokens!BJ149:BK149,0,"collection")</f>
        <v>"collection":{"name":"A Madonna Di A Sierra",_x000D_
"family":"Calvi On The Rocks"}</v>
      </c>
    </row>
    <row r="150" spans="4:29" ht="14.25" customHeight="1" x14ac:dyDescent="0.25">
      <c r="D150" s="1">
        <f>Tokens!B150</f>
        <v>147</v>
      </c>
      <c r="E150" s="17" t="str">
        <f>IF(Tokens!C150="","",Tokens!C150)</f>
        <v>A Madonna Di A Sierra #147</v>
      </c>
      <c r="F150"/>
      <c r="G150"/>
      <c r="H150"/>
      <c r="I150"/>
      <c r="J150"/>
      <c r="M150"/>
      <c r="N150"/>
      <c r="O150" s="15" t="str">
        <f t="shared" si="4"/>
        <v>_</v>
      </c>
      <c r="P150" s="18" t="str">
        <f>IF(F150="stop","",IF(F150&lt;&gt;"",HYPERLINK(Settings!$B$5 &amp; "/manage/?network=" &amp; LOWER(B$8) &amp; "&amp;search=token&amp;account=" &amp; ToMint!$B$5 &amp; "&amp;view=" &amp; ToMint!J150,"TokenSol"),""))</f>
        <v/>
      </c>
      <c r="Q150" s="2"/>
      <c r="R150" s="2"/>
      <c r="S150" s="11"/>
      <c r="T150" s="1" t="str">
        <f>"owner=" &amp; Tokens!BS150 &amp; "&amp;filename_for_metadata=" &amp; Tokens!BT150 &amp; "&amp;offchaindata_platform=" &amp; $B$17 &amp; "&amp;keyfile=" &amp; $B$5 &amp; "&amp;network=" &amp; LOWER($B$8) &amp; "&amp;repository=" &amp; $B$18</f>
        <v>owner=thomas&amp;filename_for_metadata=AMadonnaDiASierra_COR22B147&amp;offchaindata_platform=Github&amp;keyfile=Paul&amp;network=solana-devnet&amp;repository=test2</v>
      </c>
      <c r="U150" s="1" t="str">
        <f t="shared" si="5"/>
        <v>{"name":"A Madonna Di A Sierra #147",_x000D_
"symbol":"COR22B147",_x000D_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50" s="1" t="str">
        <f>formatRow(Tokens!C$2:I$2,Tokens!C150:I150)</f>
        <v>"name":"A Madonna Di A Sierra #147",_x000D_
"symbol":"COR22B147",_x000D_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0" s="1" t="str">
        <f>formatRow(Tokens!J$2:AV$2,Tokens!J150:AV150,2,"attributes")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0" s="1" t="str">
        <f>formatRow(Tokens!AX$2:BC$2,Tokens!AX150:BC150,2,"creators")</f>
        <v>"creators":[{"address":"paul",_x000D_
"share":10},{"address":"sophie",_x000D_
"share":90}]</v>
      </c>
      <c r="Y150" s="1" t="str">
        <f>formatRow(Tokens!BD$2:BI$2,Tokens!BD150:BI150,2,"files")</f>
        <v>"files":[]</v>
      </c>
      <c r="Z150" s="1"/>
      <c r="AA150" s="1"/>
      <c r="AB150" s="1"/>
      <c r="AC150" s="1" t="str">
        <f>formatRow(Tokens!BJ$2:BK$2,Tokens!BJ150:BK150,0,"collection")</f>
        <v>"collection":{"name":"A Madonna Di A Sierra",_x000D_
"family":"Calvi On The Rocks"}</v>
      </c>
    </row>
    <row r="151" spans="4:29" ht="14.25" customHeight="1" x14ac:dyDescent="0.25">
      <c r="D151" s="1">
        <f>Tokens!B151</f>
        <v>148</v>
      </c>
      <c r="E151" s="17" t="str">
        <f>IF(Tokens!C151="","",Tokens!C151)</f>
        <v>A Madonna Di A Sierra #148</v>
      </c>
      <c r="F151"/>
      <c r="G151"/>
      <c r="H151"/>
      <c r="I151"/>
      <c r="J151"/>
      <c r="M151"/>
      <c r="N151"/>
      <c r="O151" s="15" t="str">
        <f t="shared" si="4"/>
        <v>_</v>
      </c>
      <c r="P151" s="18" t="str">
        <f>IF(F151="stop","",IF(F151&lt;&gt;"",HYPERLINK(Settings!$B$5 &amp; "/manage/?network=" &amp; LOWER(B$8) &amp; "&amp;search=token&amp;account=" &amp; ToMint!$B$5 &amp; "&amp;view=" &amp; ToMint!J151,"TokenSol"),""))</f>
        <v/>
      </c>
      <c r="Q151" s="2"/>
      <c r="R151" s="2"/>
      <c r="S151" s="11"/>
      <c r="T151" s="1" t="str">
        <f>"owner=" &amp; Tokens!BS151 &amp; "&amp;filename_for_metadata=" &amp; Tokens!BT151 &amp; "&amp;offchaindata_platform=" &amp; $B$17 &amp; "&amp;keyfile=" &amp; $B$5 &amp; "&amp;network=" &amp; LOWER($B$8) &amp; "&amp;repository=" &amp; $B$18</f>
        <v>owner=thomas&amp;filename_for_metadata=AMadonnaDiASierra_COR22B148&amp;offchaindata_platform=Github&amp;keyfile=Paul&amp;network=solana-devnet&amp;repository=test2</v>
      </c>
      <c r="U151" s="1" t="str">
        <f t="shared" si="5"/>
        <v>{"name":"A Madonna Di A Sierra #148",_x000D_
"symbol":"COR22B148",_x000D_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51" s="1" t="str">
        <f>formatRow(Tokens!C$2:I$2,Tokens!C151:I151)</f>
        <v>"name":"A Madonna Di A Sierra #148",_x000D_
"symbol":"COR22B148",_x000D_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1" s="1" t="str">
        <f>formatRow(Tokens!J$2:AV$2,Tokens!J151:AV151,2,"attributes")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1" s="1" t="str">
        <f>formatRow(Tokens!AX$2:BC$2,Tokens!AX151:BC151,2,"creators")</f>
        <v>"creators":[{"address":"paul",_x000D_
"share":10},{"address":"sophie",_x000D_
"share":90}]</v>
      </c>
      <c r="Y151" s="1" t="str">
        <f>formatRow(Tokens!BD$2:BI$2,Tokens!BD151:BI151,2,"files")</f>
        <v>"files":[]</v>
      </c>
      <c r="Z151" s="1"/>
      <c r="AA151" s="1"/>
      <c r="AB151" s="1"/>
      <c r="AC151" s="1" t="str">
        <f>formatRow(Tokens!BJ$2:BK$2,Tokens!BJ151:BK151,0,"collection")</f>
        <v>"collection":{"name":"A Madonna Di A Sierra",_x000D_
"family":"Calvi On The Rocks"}</v>
      </c>
    </row>
    <row r="152" spans="4:29" ht="14.25" customHeight="1" x14ac:dyDescent="0.25">
      <c r="D152" s="1">
        <f>Tokens!B152</f>
        <v>149</v>
      </c>
      <c r="E152" s="17" t="str">
        <f>IF(Tokens!C152="","",Tokens!C152)</f>
        <v>A Madonna Di A Sierra #149</v>
      </c>
      <c r="F152"/>
      <c r="G152"/>
      <c r="H152"/>
      <c r="I152"/>
      <c r="J152"/>
      <c r="M152"/>
      <c r="N152"/>
      <c r="O152" s="15" t="str">
        <f t="shared" si="4"/>
        <v>_</v>
      </c>
      <c r="P152" s="18" t="str">
        <f>IF(F152="stop","",IF(F152&lt;&gt;"",HYPERLINK(Settings!$B$5 &amp; "/manage/?network=" &amp; LOWER(B$8) &amp; "&amp;search=token&amp;account=" &amp; ToMint!$B$5 &amp; "&amp;view=" &amp; ToMint!J152,"TokenSol"),""))</f>
        <v/>
      </c>
      <c r="Q152" s="2"/>
      <c r="R152" s="2"/>
      <c r="S152" s="11"/>
      <c r="T152" s="1" t="str">
        <f>"owner=" &amp; Tokens!BS152 &amp; "&amp;filename_for_metadata=" &amp; Tokens!BT152 &amp; "&amp;offchaindata_platform=" &amp; $B$17 &amp; "&amp;keyfile=" &amp; $B$5 &amp; "&amp;network=" &amp; LOWER($B$8) &amp; "&amp;repository=" &amp; $B$18</f>
        <v>owner=thomas&amp;filename_for_metadata=AMadonnaDiASierra_COR22B149&amp;offchaindata_platform=Github&amp;keyfile=Paul&amp;network=solana-devnet&amp;repository=test2</v>
      </c>
      <c r="U152" s="1" t="str">
        <f t="shared" si="5"/>
        <v>{"name":"A Madonna Di A Sierra #149",_x000D_
"symbol":"COR22B149",_x000D_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52" s="1" t="str">
        <f>formatRow(Tokens!C$2:I$2,Tokens!C152:I152)</f>
        <v>"name":"A Madonna Di A Sierra #149",_x000D_
"symbol":"COR22B149",_x000D_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2" s="1" t="str">
        <f>formatRow(Tokens!J$2:AV$2,Tokens!J152:AV152,2,"attributes")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2" s="1" t="str">
        <f>formatRow(Tokens!AX$2:BC$2,Tokens!AX152:BC152,2,"creators")</f>
        <v>"creators":[{"address":"paul",_x000D_
"share":10},{"address":"sophie",_x000D_
"share":90}]</v>
      </c>
      <c r="Y152" s="1" t="str">
        <f>formatRow(Tokens!BD$2:BI$2,Tokens!BD152:BI152,2,"files")</f>
        <v>"files":[]</v>
      </c>
      <c r="Z152" s="1"/>
      <c r="AA152" s="1"/>
      <c r="AB152" s="1"/>
      <c r="AC152" s="1" t="str">
        <f>formatRow(Tokens!BJ$2:BK$2,Tokens!BJ152:BK152,0,"collection")</f>
        <v>"collection":{"name":"A Madonna Di A Sierra",_x000D_
"family":"Calvi On The Rocks"}</v>
      </c>
    </row>
    <row r="153" spans="4:29" ht="14.25" customHeight="1" x14ac:dyDescent="0.25">
      <c r="D153" s="1">
        <f>Tokens!B153</f>
        <v>150</v>
      </c>
      <c r="E153" s="17" t="str">
        <f>IF(Tokens!C153="","",Tokens!C153)</f>
        <v>A Madonna Di A Sierra #150</v>
      </c>
      <c r="F153"/>
      <c r="G153"/>
      <c r="H153"/>
      <c r="I153"/>
      <c r="J153"/>
      <c r="M153"/>
      <c r="N153"/>
      <c r="O153" s="15" t="str">
        <f t="shared" si="4"/>
        <v>_</v>
      </c>
      <c r="P153" s="18" t="str">
        <f>IF(F153="stop","",IF(F153&lt;&gt;"",HYPERLINK(Settings!$B$5 &amp; "/manage/?network=" &amp; LOWER(B$8) &amp; "&amp;search=token&amp;account=" &amp; ToMint!$B$5 &amp; "&amp;view=" &amp; ToMint!J153,"TokenSol"),""))</f>
        <v/>
      </c>
      <c r="Q153" s="2"/>
      <c r="R153" s="2"/>
      <c r="S153" s="11"/>
      <c r="T153" s="1" t="str">
        <f>"owner=" &amp; Tokens!BS153 &amp; "&amp;filename_for_metadata=" &amp; Tokens!BT153 &amp; "&amp;offchaindata_platform=" &amp; $B$17 &amp; "&amp;keyfile=" &amp; $B$5 &amp; "&amp;network=" &amp; LOWER($B$8) &amp; "&amp;repository=" &amp; $B$18</f>
        <v>owner=thomas&amp;filename_for_metadata=AMadonnaDiASierra_COR22B150&amp;offchaindata_platform=Github&amp;keyfile=Paul&amp;network=solana-devnet&amp;repository=test2</v>
      </c>
      <c r="U153" s="1" t="str">
        <f t="shared" si="5"/>
        <v>{"name":"A Madonna Di A Sierra #150",_x000D_
"symbol":"COR22B150",_x000D_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53" s="1" t="str">
        <f>formatRow(Tokens!C$2:I$2,Tokens!C153:I153)</f>
        <v>"name":"A Madonna Di A Sierra #150",_x000D_
"symbol":"COR22B150",_x000D_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3" s="1" t="str">
        <f>formatRow(Tokens!J$2:AV$2,Tokens!J153:AV153,2,"attributes")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3" s="1" t="str">
        <f>formatRow(Tokens!AX$2:BC$2,Tokens!AX153:BC153,2,"creators")</f>
        <v>"creators":[{"address":"paul",_x000D_
"share":10},{"address":"sophie",_x000D_
"share":90}]</v>
      </c>
      <c r="Y153" s="1" t="str">
        <f>formatRow(Tokens!BD$2:BI$2,Tokens!BD153:BI153,2,"files")</f>
        <v>"files":[]</v>
      </c>
      <c r="Z153" s="1"/>
      <c r="AA153" s="1"/>
      <c r="AB153" s="1"/>
      <c r="AC153" s="1" t="str">
        <f>formatRow(Tokens!BJ$2:BK$2,Tokens!BJ153:BK153,0,"collection")</f>
        <v>"collection":{"name":"A Madonna Di A Sierra",_x000D_
"family":"Calvi On The Rocks"}</v>
      </c>
    </row>
    <row r="154" spans="4:29" ht="14.25" customHeight="1" x14ac:dyDescent="0.25">
      <c r="D154" s="1">
        <f>Tokens!B154</f>
        <v>151</v>
      </c>
      <c r="E154" s="17" t="str">
        <f>IF(Tokens!C154="","",Tokens!C154)</f>
        <v>A Madonna Di A Sierra #151</v>
      </c>
      <c r="F154"/>
      <c r="G154"/>
      <c r="H154"/>
      <c r="I154"/>
      <c r="J154"/>
      <c r="M154"/>
      <c r="N154"/>
      <c r="O154" s="15" t="str">
        <f t="shared" si="4"/>
        <v>_</v>
      </c>
      <c r="P154" s="18" t="str">
        <f>IF(F154="stop","",IF(F154&lt;&gt;"",HYPERLINK(Settings!$B$5 &amp; "/manage/?network=" &amp; LOWER(B$8) &amp; "&amp;search=token&amp;account=" &amp; ToMint!$B$5 &amp; "&amp;view=" &amp; ToMint!J154,"TokenSol"),""))</f>
        <v/>
      </c>
      <c r="Q154" s="2"/>
      <c r="R154" s="2"/>
      <c r="S154" s="11"/>
      <c r="T154" s="1" t="str">
        <f>"owner=" &amp; Tokens!BS154 &amp; "&amp;filename_for_metadata=" &amp; Tokens!BT154 &amp; "&amp;offchaindata_platform=" &amp; $B$17 &amp; "&amp;keyfile=" &amp; $B$5 &amp; "&amp;network=" &amp; LOWER($B$8) &amp; "&amp;repository=" &amp; $B$18</f>
        <v>owner=thomas&amp;filename_for_metadata=AMadonnaDiASierra_COR22B151&amp;offchaindata_platform=Github&amp;keyfile=Paul&amp;network=solana-devnet&amp;repository=test2</v>
      </c>
      <c r="U154" s="1" t="str">
        <f t="shared" si="5"/>
        <v>{"name":"A Madonna Di A Sierra #151",_x000D_
"symbol":"COR22B151",_x000D_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54" s="1" t="str">
        <f>formatRow(Tokens!C$2:I$2,Tokens!C154:I154)</f>
        <v>"name":"A Madonna Di A Sierra #151",_x000D_
"symbol":"COR22B151",_x000D_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4" s="1" t="str">
        <f>formatRow(Tokens!J$2:AV$2,Tokens!J154:AV154,2,"attributes")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4" s="1" t="str">
        <f>formatRow(Tokens!AX$2:BC$2,Tokens!AX154:BC154,2,"creators")</f>
        <v>"creators":[{"address":"paul",_x000D_
"share":10},{"address":"sophie",_x000D_
"share":90}]</v>
      </c>
      <c r="Y154" s="1" t="str">
        <f>formatRow(Tokens!BD$2:BI$2,Tokens!BD154:BI154,2,"files")</f>
        <v>"files":[]</v>
      </c>
      <c r="Z154" s="1"/>
      <c r="AA154" s="1"/>
      <c r="AB154" s="1"/>
      <c r="AC154" s="1" t="str">
        <f>formatRow(Tokens!BJ$2:BK$2,Tokens!BJ154:BK154,0,"collection")</f>
        <v>"collection":{"name":"A Madonna Di A Sierra",_x000D_
"family":"Calvi On The Rocks"}</v>
      </c>
    </row>
    <row r="155" spans="4:29" ht="14.25" customHeight="1" x14ac:dyDescent="0.25">
      <c r="D155" s="1">
        <f>Tokens!B155</f>
        <v>152</v>
      </c>
      <c r="E155" s="17" t="str">
        <f>IF(Tokens!C155="","",Tokens!C155)</f>
        <v>A Madonna Di A Sierra #152</v>
      </c>
      <c r="F155"/>
      <c r="G155"/>
      <c r="H155"/>
      <c r="I155"/>
      <c r="J155"/>
      <c r="M155"/>
      <c r="N155"/>
      <c r="O155" s="15" t="str">
        <f t="shared" si="4"/>
        <v>_</v>
      </c>
      <c r="P155" s="18" t="str">
        <f>IF(F155="stop","",IF(F155&lt;&gt;"",HYPERLINK(Settings!$B$5 &amp; "/manage/?network=" &amp; LOWER(B$8) &amp; "&amp;search=token&amp;account=" &amp; ToMint!$B$5 &amp; "&amp;view=" &amp; ToMint!J155,"TokenSol"),""))</f>
        <v/>
      </c>
      <c r="Q155" s="2"/>
      <c r="R155" s="2"/>
      <c r="S155" s="11"/>
      <c r="T155" s="1" t="str">
        <f>"owner=" &amp; Tokens!BS155 &amp; "&amp;filename_for_metadata=" &amp; Tokens!BT155 &amp; "&amp;offchaindata_platform=" &amp; $B$17 &amp; "&amp;keyfile=" &amp; $B$5 &amp; "&amp;network=" &amp; LOWER($B$8) &amp; "&amp;repository=" &amp; $B$18</f>
        <v>owner=thomas&amp;filename_for_metadata=AMadonnaDiASierra_COR22B152&amp;offchaindata_platform=Github&amp;keyfile=Paul&amp;network=solana-devnet&amp;repository=test2</v>
      </c>
      <c r="U155" s="1" t="str">
        <f t="shared" si="5"/>
        <v>{"name":"A Madonna Di A Sierra #152",_x000D_
"symbol":"COR22B152",_x000D_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55" s="1" t="str">
        <f>formatRow(Tokens!C$2:I$2,Tokens!C155:I155)</f>
        <v>"name":"A Madonna Di A Sierra #152",_x000D_
"symbol":"COR22B152",_x000D_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5" s="1" t="str">
        <f>formatRow(Tokens!J$2:AV$2,Tokens!J155:AV155,2,"attributes")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5" s="1" t="str">
        <f>formatRow(Tokens!AX$2:BC$2,Tokens!AX155:BC155,2,"creators")</f>
        <v>"creators":[{"address":"paul",_x000D_
"share":10},{"address":"sophie",_x000D_
"share":90}]</v>
      </c>
      <c r="Y155" s="1" t="str">
        <f>formatRow(Tokens!BD$2:BI$2,Tokens!BD155:BI155,2,"files")</f>
        <v>"files":[]</v>
      </c>
      <c r="Z155" s="1"/>
      <c r="AA155" s="1"/>
      <c r="AB155" s="1"/>
      <c r="AC155" s="1" t="str">
        <f>formatRow(Tokens!BJ$2:BK$2,Tokens!BJ155:BK155,0,"collection")</f>
        <v>"collection":{"name":"A Madonna Di A Sierra",_x000D_
"family":"Calvi On The Rocks"}</v>
      </c>
    </row>
    <row r="156" spans="4:29" ht="14.25" customHeight="1" x14ac:dyDescent="0.25">
      <c r="D156" s="1">
        <f>Tokens!B156</f>
        <v>153</v>
      </c>
      <c r="E156" s="17" t="str">
        <f>IF(Tokens!C156="","",Tokens!C156)</f>
        <v>A Madonna Di A Sierra #153</v>
      </c>
      <c r="F156"/>
      <c r="G156"/>
      <c r="H156"/>
      <c r="I156"/>
      <c r="J156"/>
      <c r="M156"/>
      <c r="N156"/>
      <c r="O156" s="15" t="str">
        <f t="shared" si="4"/>
        <v>_</v>
      </c>
      <c r="P156" s="18" t="str">
        <f>IF(F156="stop","",IF(F156&lt;&gt;"",HYPERLINK(Settings!$B$5 &amp; "/manage/?network=" &amp; LOWER(B$8) &amp; "&amp;search=token&amp;account=" &amp; ToMint!$B$5 &amp; "&amp;view=" &amp; ToMint!J156,"TokenSol"),""))</f>
        <v/>
      </c>
      <c r="Q156" s="2"/>
      <c r="R156" s="2"/>
      <c r="S156" s="11"/>
      <c r="T156" s="1" t="str">
        <f>"owner=" &amp; Tokens!BS156 &amp; "&amp;filename_for_metadata=" &amp; Tokens!BT156 &amp; "&amp;offchaindata_platform=" &amp; $B$17 &amp; "&amp;keyfile=" &amp; $B$5 &amp; "&amp;network=" &amp; LOWER($B$8) &amp; "&amp;repository=" &amp; $B$18</f>
        <v>owner=thomas&amp;filename_for_metadata=AMadonnaDiASierra_COR22B153&amp;offchaindata_platform=Github&amp;keyfile=Paul&amp;network=solana-devnet&amp;repository=test2</v>
      </c>
      <c r="U156" s="1" t="str">
        <f t="shared" si="5"/>
        <v>{"name":"A Madonna Di A Sierra #153",_x000D_
"symbol":"COR22B153",_x000D_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56" s="1" t="str">
        <f>formatRow(Tokens!C$2:I$2,Tokens!C156:I156)</f>
        <v>"name":"A Madonna Di A Sierra #153",_x000D_
"symbol":"COR22B153",_x000D_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6" s="1" t="str">
        <f>formatRow(Tokens!J$2:AV$2,Tokens!J156:AV156,2,"attributes")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6" s="1" t="str">
        <f>formatRow(Tokens!AX$2:BC$2,Tokens!AX156:BC156,2,"creators")</f>
        <v>"creators":[{"address":"paul",_x000D_
"share":10},{"address":"sophie",_x000D_
"share":90}]</v>
      </c>
      <c r="Y156" s="1" t="str">
        <f>formatRow(Tokens!BD$2:BI$2,Tokens!BD156:BI156,2,"files")</f>
        <v>"files":[]</v>
      </c>
      <c r="Z156" s="1"/>
      <c r="AA156" s="1"/>
      <c r="AB156" s="1"/>
      <c r="AC156" s="1" t="str">
        <f>formatRow(Tokens!BJ$2:BK$2,Tokens!BJ156:BK156,0,"collection")</f>
        <v>"collection":{"name":"A Madonna Di A Sierra",_x000D_
"family":"Calvi On The Rocks"}</v>
      </c>
    </row>
    <row r="157" spans="4:29" ht="14.25" customHeight="1" x14ac:dyDescent="0.25">
      <c r="D157" s="1">
        <f>Tokens!B157</f>
        <v>154</v>
      </c>
      <c r="E157" s="17" t="str">
        <f>IF(Tokens!C157="","",Tokens!C157)</f>
        <v>A Madonna Di A Sierra #154</v>
      </c>
      <c r="F157"/>
      <c r="G157"/>
      <c r="H157"/>
      <c r="I157"/>
      <c r="J157"/>
      <c r="M157"/>
      <c r="N157"/>
      <c r="O157" s="15" t="str">
        <f t="shared" si="4"/>
        <v>_</v>
      </c>
      <c r="P157" s="18" t="str">
        <f>IF(F157="stop","",IF(F157&lt;&gt;"",HYPERLINK(Settings!$B$5 &amp; "/manage/?network=" &amp; LOWER(B$8) &amp; "&amp;search=token&amp;account=" &amp; ToMint!$B$5 &amp; "&amp;view=" &amp; ToMint!J157,"TokenSol"),""))</f>
        <v/>
      </c>
      <c r="Q157" s="2"/>
      <c r="R157" s="2"/>
      <c r="S157" s="11"/>
      <c r="T157" s="1" t="str">
        <f>"owner=" &amp; Tokens!BS157 &amp; "&amp;filename_for_metadata=" &amp; Tokens!BT157 &amp; "&amp;offchaindata_platform=" &amp; $B$17 &amp; "&amp;keyfile=" &amp; $B$5 &amp; "&amp;network=" &amp; LOWER($B$8) &amp; "&amp;repository=" &amp; $B$18</f>
        <v>owner=thomas&amp;filename_for_metadata=AMadonnaDiASierra_COR22B154&amp;offchaindata_platform=Github&amp;keyfile=Paul&amp;network=solana-devnet&amp;repository=test2</v>
      </c>
      <c r="U157" s="1" t="str">
        <f t="shared" si="5"/>
        <v>{"name":"A Madonna Di A Sierra #154",_x000D_
"symbol":"COR22B154",_x000D_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57" s="1" t="str">
        <f>formatRow(Tokens!C$2:I$2,Tokens!C157:I157)</f>
        <v>"name":"A Madonna Di A Sierra #154",_x000D_
"symbol":"COR22B154",_x000D_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7" s="1" t="str">
        <f>formatRow(Tokens!J$2:AV$2,Tokens!J157:AV157,2,"attributes")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7" s="1" t="str">
        <f>formatRow(Tokens!AX$2:BC$2,Tokens!AX157:BC157,2,"creators")</f>
        <v>"creators":[{"address":"paul",_x000D_
"share":10},{"address":"sophie",_x000D_
"share":90}]</v>
      </c>
      <c r="Y157" s="1" t="str">
        <f>formatRow(Tokens!BD$2:BI$2,Tokens!BD157:BI157,2,"files")</f>
        <v>"files":[]</v>
      </c>
      <c r="Z157" s="1"/>
      <c r="AA157" s="1"/>
      <c r="AB157" s="1"/>
      <c r="AC157" s="1" t="str">
        <f>formatRow(Tokens!BJ$2:BK$2,Tokens!BJ157:BK157,0,"collection")</f>
        <v>"collection":{"name":"A Madonna Di A Sierra",_x000D_
"family":"Calvi On The Rocks"}</v>
      </c>
    </row>
    <row r="158" spans="4:29" ht="14.25" customHeight="1" x14ac:dyDescent="0.25">
      <c r="D158" s="1">
        <f>Tokens!B158</f>
        <v>155</v>
      </c>
      <c r="E158" s="17" t="str">
        <f>IF(Tokens!C158="","",Tokens!C158)</f>
        <v>A Madonna Di A Sierra #155</v>
      </c>
      <c r="F158"/>
      <c r="G158"/>
      <c r="H158"/>
      <c r="I158"/>
      <c r="J158"/>
      <c r="M158"/>
      <c r="N158"/>
      <c r="O158" s="15" t="str">
        <f t="shared" si="4"/>
        <v>_</v>
      </c>
      <c r="P158" s="18" t="str">
        <f>IF(F158="stop","",IF(F158&lt;&gt;"",HYPERLINK(Settings!$B$5 &amp; "/manage/?network=" &amp; LOWER(B$8) &amp; "&amp;search=token&amp;account=" &amp; ToMint!$B$5 &amp; "&amp;view=" &amp; ToMint!J158,"TokenSol"),""))</f>
        <v/>
      </c>
      <c r="Q158" s="2"/>
      <c r="R158" s="2"/>
      <c r="S158" s="11"/>
      <c r="T158" s="1" t="str">
        <f>"owner=" &amp; Tokens!BS158 &amp; "&amp;filename_for_metadata=" &amp; Tokens!BT158 &amp; "&amp;offchaindata_platform=" &amp; $B$17 &amp; "&amp;keyfile=" &amp; $B$5 &amp; "&amp;network=" &amp; LOWER($B$8) &amp; "&amp;repository=" &amp; $B$18</f>
        <v>owner=thomas&amp;filename_for_metadata=AMadonnaDiASierra_COR22B155&amp;offchaindata_platform=Github&amp;keyfile=Paul&amp;network=solana-devnet&amp;repository=test2</v>
      </c>
      <c r="U158" s="1" t="str">
        <f t="shared" si="5"/>
        <v>{"name":"A Madonna Di A Sierra #155",_x000D_
"symbol":"COR22B155",_x000D_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58" s="1" t="str">
        <f>formatRow(Tokens!C$2:I$2,Tokens!C158:I158)</f>
        <v>"name":"A Madonna Di A Sierra #155",_x000D_
"symbol":"COR22B155",_x000D_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8" s="1" t="str">
        <f>formatRow(Tokens!J$2:AV$2,Tokens!J158:AV158,2,"attributes")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8" s="1" t="str">
        <f>formatRow(Tokens!AX$2:BC$2,Tokens!AX158:BC158,2,"creators")</f>
        <v>"creators":[{"address":"paul",_x000D_
"share":10},{"address":"sophie",_x000D_
"share":90}]</v>
      </c>
      <c r="Y158" s="1" t="str">
        <f>formatRow(Tokens!BD$2:BI$2,Tokens!BD158:BI158,2,"files")</f>
        <v>"files":[]</v>
      </c>
      <c r="Z158" s="1"/>
      <c r="AA158" s="1"/>
      <c r="AB158" s="1"/>
      <c r="AC158" s="1" t="str">
        <f>formatRow(Tokens!BJ$2:BK$2,Tokens!BJ158:BK158,0,"collection")</f>
        <v>"collection":{"name":"A Madonna Di A Sierra",_x000D_
"family":"Calvi On The Rocks"}</v>
      </c>
    </row>
    <row r="159" spans="4:29" ht="14.25" customHeight="1" x14ac:dyDescent="0.25">
      <c r="D159" s="1">
        <f>Tokens!B159</f>
        <v>156</v>
      </c>
      <c r="E159" s="17" t="str">
        <f>IF(Tokens!C159="","",Tokens!C159)</f>
        <v>A Madonna Di A Sierra #156</v>
      </c>
      <c r="F159"/>
      <c r="G159"/>
      <c r="H159"/>
      <c r="I159"/>
      <c r="J159"/>
      <c r="M159"/>
      <c r="N159"/>
      <c r="O159" s="15" t="str">
        <f t="shared" si="4"/>
        <v>_</v>
      </c>
      <c r="P159" s="18" t="str">
        <f>IF(F159="stop","",IF(F159&lt;&gt;"",HYPERLINK(Settings!$B$5 &amp; "/manage/?network=" &amp; LOWER(B$8) &amp; "&amp;search=token&amp;account=" &amp; ToMint!$B$5 &amp; "&amp;view=" &amp; ToMint!J159,"TokenSol"),""))</f>
        <v/>
      </c>
      <c r="Q159" s="2"/>
      <c r="R159" s="2"/>
      <c r="S159" s="11"/>
      <c r="T159" s="1" t="str">
        <f>"owner=" &amp; Tokens!BS159 &amp; "&amp;filename_for_metadata=" &amp; Tokens!BT159 &amp; "&amp;offchaindata_platform=" &amp; $B$17 &amp; "&amp;keyfile=" &amp; $B$5 &amp; "&amp;network=" &amp; LOWER($B$8) &amp; "&amp;repository=" &amp; $B$18</f>
        <v>owner=thomas&amp;filename_for_metadata=AMadonnaDiASierra_COR22B156&amp;offchaindata_platform=Github&amp;keyfile=Paul&amp;network=solana-devnet&amp;repository=test2</v>
      </c>
      <c r="U159" s="1" t="str">
        <f t="shared" si="5"/>
        <v>{"name":"A Madonna Di A Sierra #156",_x000D_
"symbol":"COR22B156",_x000D_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59" s="1" t="str">
        <f>formatRow(Tokens!C$2:I$2,Tokens!C159:I159)</f>
        <v>"name":"A Madonna Di A Sierra #156",_x000D_
"symbol":"COR22B156",_x000D_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9" s="1" t="str">
        <f>formatRow(Tokens!J$2:AV$2,Tokens!J159:AV159,2,"attributes")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9" s="1" t="str">
        <f>formatRow(Tokens!AX$2:BC$2,Tokens!AX159:BC159,2,"creators")</f>
        <v>"creators":[{"address":"paul",_x000D_
"share":10},{"address":"sophie",_x000D_
"share":90}]</v>
      </c>
      <c r="Y159" s="1" t="str">
        <f>formatRow(Tokens!BD$2:BI$2,Tokens!BD159:BI159,2,"files")</f>
        <v>"files":[]</v>
      </c>
      <c r="Z159" s="1"/>
      <c r="AA159" s="1"/>
      <c r="AB159" s="1"/>
      <c r="AC159" s="1" t="str">
        <f>formatRow(Tokens!BJ$2:BK$2,Tokens!BJ159:BK159,0,"collection")</f>
        <v>"collection":{"name":"A Madonna Di A Sierra",_x000D_
"family":"Calvi On The Rocks"}</v>
      </c>
    </row>
    <row r="160" spans="4:29" ht="14.25" customHeight="1" x14ac:dyDescent="0.25">
      <c r="D160" s="1">
        <f>Tokens!B160</f>
        <v>157</v>
      </c>
      <c r="E160" s="17" t="str">
        <f>IF(Tokens!C160="","",Tokens!C160)</f>
        <v>A Madonna Di A Sierra #157</v>
      </c>
      <c r="F160"/>
      <c r="G160"/>
      <c r="H160"/>
      <c r="I160"/>
      <c r="J160"/>
      <c r="M160"/>
      <c r="N160"/>
      <c r="O160" s="15" t="str">
        <f t="shared" si="4"/>
        <v>_</v>
      </c>
      <c r="P160" s="18" t="str">
        <f>IF(F160="stop","",IF(F160&lt;&gt;"",HYPERLINK(Settings!$B$5 &amp; "/manage/?network=" &amp; LOWER(B$8) &amp; "&amp;search=token&amp;account=" &amp; ToMint!$B$5 &amp; "&amp;view=" &amp; ToMint!J160,"TokenSol"),""))</f>
        <v/>
      </c>
      <c r="Q160" s="2"/>
      <c r="R160" s="2"/>
      <c r="S160" s="11"/>
      <c r="T160" s="1" t="str">
        <f>"owner=" &amp; Tokens!BS160 &amp; "&amp;filename_for_metadata=" &amp; Tokens!BT160 &amp; "&amp;offchaindata_platform=" &amp; $B$17 &amp; "&amp;keyfile=" &amp; $B$5 &amp; "&amp;network=" &amp; LOWER($B$8) &amp; "&amp;repository=" &amp; $B$18</f>
        <v>owner=thomas&amp;filename_for_metadata=AMadonnaDiASierra_COR22B157&amp;offchaindata_platform=Github&amp;keyfile=Paul&amp;network=solana-devnet&amp;repository=test2</v>
      </c>
      <c r="U160" s="1" t="str">
        <f t="shared" si="5"/>
        <v>{"name":"A Madonna Di A Sierra #157",_x000D_
"symbol":"COR22B157",_x000D_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60" s="1" t="str">
        <f>formatRow(Tokens!C$2:I$2,Tokens!C160:I160)</f>
        <v>"name":"A Madonna Di A Sierra #157",_x000D_
"symbol":"COR22B157",_x000D_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0" s="1" t="str">
        <f>formatRow(Tokens!J$2:AV$2,Tokens!J160:AV160,2,"attributes")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0" s="1" t="str">
        <f>formatRow(Tokens!AX$2:BC$2,Tokens!AX160:BC160,2,"creators")</f>
        <v>"creators":[{"address":"paul",_x000D_
"share":10},{"address":"sophie",_x000D_
"share":90}]</v>
      </c>
      <c r="Y160" s="1" t="str">
        <f>formatRow(Tokens!BD$2:BI$2,Tokens!BD160:BI160,2,"files")</f>
        <v>"files":[]</v>
      </c>
      <c r="Z160" s="1"/>
      <c r="AA160" s="1"/>
      <c r="AB160" s="1"/>
      <c r="AC160" s="1" t="str">
        <f>formatRow(Tokens!BJ$2:BK$2,Tokens!BJ160:BK160,0,"collection")</f>
        <v>"collection":{"name":"A Madonna Di A Sierra",_x000D_
"family":"Calvi On The Rocks"}</v>
      </c>
    </row>
    <row r="161" spans="4:29" ht="14.25" customHeight="1" x14ac:dyDescent="0.25">
      <c r="D161" s="1">
        <f>Tokens!B161</f>
        <v>158</v>
      </c>
      <c r="E161" s="17" t="str">
        <f>IF(Tokens!C161="","",Tokens!C161)</f>
        <v>A Madonna Di A Sierra #158</v>
      </c>
      <c r="F161"/>
      <c r="G161"/>
      <c r="H161"/>
      <c r="I161"/>
      <c r="J161"/>
      <c r="M161"/>
      <c r="N161"/>
      <c r="O161" s="15" t="str">
        <f t="shared" si="4"/>
        <v>_</v>
      </c>
      <c r="P161" s="18" t="str">
        <f>IF(F161="stop","",IF(F161&lt;&gt;"",HYPERLINK(Settings!$B$5 &amp; "/manage/?network=" &amp; LOWER(B$8) &amp; "&amp;search=token&amp;account=" &amp; ToMint!$B$5 &amp; "&amp;view=" &amp; ToMint!J161,"TokenSol"),""))</f>
        <v/>
      </c>
      <c r="Q161" s="2"/>
      <c r="R161" s="2"/>
      <c r="S161" s="11"/>
      <c r="T161" s="1" t="str">
        <f>"owner=" &amp; Tokens!BS161 &amp; "&amp;filename_for_metadata=" &amp; Tokens!BT161 &amp; "&amp;offchaindata_platform=" &amp; $B$17 &amp; "&amp;keyfile=" &amp; $B$5 &amp; "&amp;network=" &amp; LOWER($B$8) &amp; "&amp;repository=" &amp; $B$18</f>
        <v>owner=thomas&amp;filename_for_metadata=AMadonnaDiASierra_COR22B158&amp;offchaindata_platform=Github&amp;keyfile=Paul&amp;network=solana-devnet&amp;repository=test2</v>
      </c>
      <c r="U161" s="1" t="str">
        <f t="shared" si="5"/>
        <v>{"name":"A Madonna Di A Sierra #158",_x000D_
"symbol":"COR22B158",_x000D_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61" s="1" t="str">
        <f>formatRow(Tokens!C$2:I$2,Tokens!C161:I161)</f>
        <v>"name":"A Madonna Di A Sierra #158",_x000D_
"symbol":"COR22B158",_x000D_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1" s="1" t="str">
        <f>formatRow(Tokens!J$2:AV$2,Tokens!J161:AV161,2,"attributes")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1" s="1" t="str">
        <f>formatRow(Tokens!AX$2:BC$2,Tokens!AX161:BC161,2,"creators")</f>
        <v>"creators":[{"address":"paul",_x000D_
"share":10},{"address":"sophie",_x000D_
"share":90}]</v>
      </c>
      <c r="Y161" s="1" t="str">
        <f>formatRow(Tokens!BD$2:BI$2,Tokens!BD161:BI161,2,"files")</f>
        <v>"files":[]</v>
      </c>
      <c r="Z161" s="1"/>
      <c r="AA161" s="1"/>
      <c r="AB161" s="1"/>
      <c r="AC161" s="1" t="str">
        <f>formatRow(Tokens!BJ$2:BK$2,Tokens!BJ161:BK161,0,"collection")</f>
        <v>"collection":{"name":"A Madonna Di A Sierra",_x000D_
"family":"Calvi On The Rocks"}</v>
      </c>
    </row>
    <row r="162" spans="4:29" ht="14.25" customHeight="1" x14ac:dyDescent="0.25">
      <c r="D162" s="1">
        <f>Tokens!B162</f>
        <v>159</v>
      </c>
      <c r="E162" s="17" t="str">
        <f>IF(Tokens!C162="","",Tokens!C162)</f>
        <v>A Madonna Di A Sierra #159</v>
      </c>
      <c r="F162"/>
      <c r="G162"/>
      <c r="H162"/>
      <c r="I162"/>
      <c r="J162"/>
      <c r="M162"/>
      <c r="N162"/>
      <c r="O162" s="15" t="str">
        <f t="shared" si="4"/>
        <v>_</v>
      </c>
      <c r="P162" s="18" t="str">
        <f>IF(F162="stop","",IF(F162&lt;&gt;"",HYPERLINK(Settings!$B$5 &amp; "/manage/?network=" &amp; LOWER(B$8) &amp; "&amp;search=token&amp;account=" &amp; ToMint!$B$5 &amp; "&amp;view=" &amp; ToMint!J162,"TokenSol"),""))</f>
        <v/>
      </c>
      <c r="Q162" s="2"/>
      <c r="R162" s="2"/>
      <c r="S162" s="11"/>
      <c r="T162" s="1" t="str">
        <f>"owner=" &amp; Tokens!BS162 &amp; "&amp;filename_for_metadata=" &amp; Tokens!BT162 &amp; "&amp;offchaindata_platform=" &amp; $B$17 &amp; "&amp;keyfile=" &amp; $B$5 &amp; "&amp;network=" &amp; LOWER($B$8) &amp; "&amp;repository=" &amp; $B$18</f>
        <v>owner=thomas&amp;filename_for_metadata=AMadonnaDiASierra_COR22B159&amp;offchaindata_platform=Github&amp;keyfile=Paul&amp;network=solana-devnet&amp;repository=test2</v>
      </c>
      <c r="U162" s="1" t="str">
        <f t="shared" si="5"/>
        <v>{"name":"A Madonna Di A Sierra #159",_x000D_
"symbol":"COR22B159",_x000D_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62" s="1" t="str">
        <f>formatRow(Tokens!C$2:I$2,Tokens!C162:I162)</f>
        <v>"name":"A Madonna Di A Sierra #159",_x000D_
"symbol":"COR22B159",_x000D_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2" s="1" t="str">
        <f>formatRow(Tokens!J$2:AV$2,Tokens!J162:AV162,2,"attributes")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2" s="1" t="str">
        <f>formatRow(Tokens!AX$2:BC$2,Tokens!AX162:BC162,2,"creators")</f>
        <v>"creators":[{"address":"paul",_x000D_
"share":10},{"address":"sophie",_x000D_
"share":90}]</v>
      </c>
      <c r="Y162" s="1" t="str">
        <f>formatRow(Tokens!BD$2:BI$2,Tokens!BD162:BI162,2,"files")</f>
        <v>"files":[]</v>
      </c>
      <c r="Z162" s="1"/>
      <c r="AA162" s="1"/>
      <c r="AB162" s="1"/>
      <c r="AC162" s="1" t="str">
        <f>formatRow(Tokens!BJ$2:BK$2,Tokens!BJ162:BK162,0,"collection")</f>
        <v>"collection":{"name":"A Madonna Di A Sierra",_x000D_
"family":"Calvi On The Rocks"}</v>
      </c>
    </row>
    <row r="163" spans="4:29" ht="14.25" customHeight="1" x14ac:dyDescent="0.25">
      <c r="D163" s="1">
        <f>Tokens!B163</f>
        <v>160</v>
      </c>
      <c r="E163" s="17" t="str">
        <f>IF(Tokens!C163="","",Tokens!C163)</f>
        <v>A Madonna Di A Sierra #160</v>
      </c>
      <c r="F163"/>
      <c r="G163"/>
      <c r="H163"/>
      <c r="I163"/>
      <c r="J163"/>
      <c r="M163"/>
      <c r="N163"/>
      <c r="O163" s="15" t="str">
        <f t="shared" si="4"/>
        <v>_</v>
      </c>
      <c r="P163" s="18" t="str">
        <f>IF(F163="stop","",IF(F163&lt;&gt;"",HYPERLINK(Settings!$B$5 &amp; "/manage/?network=" &amp; LOWER(B$8) &amp; "&amp;search=token&amp;account=" &amp; ToMint!$B$5 &amp; "&amp;view=" &amp; ToMint!J163,"TokenSol"),""))</f>
        <v/>
      </c>
      <c r="Q163" s="2"/>
      <c r="R163" s="2"/>
      <c r="S163" s="11"/>
      <c r="T163" s="1" t="str">
        <f>"owner=" &amp; Tokens!BS163 &amp; "&amp;filename_for_metadata=" &amp; Tokens!BT163 &amp; "&amp;offchaindata_platform=" &amp; $B$17 &amp; "&amp;keyfile=" &amp; $B$5 &amp; "&amp;network=" &amp; LOWER($B$8) &amp; "&amp;repository=" &amp; $B$18</f>
        <v>owner=thomas&amp;filename_for_metadata=AMadonnaDiASierra_COR22B160&amp;offchaindata_platform=Github&amp;keyfile=Paul&amp;network=solana-devnet&amp;repository=test2</v>
      </c>
      <c r="U163" s="1" t="str">
        <f t="shared" si="5"/>
        <v>{"name":"A Madonna Di A Sierra #160",_x000D_
"symbol":"COR22B160",_x000D_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63" s="1" t="str">
        <f>formatRow(Tokens!C$2:I$2,Tokens!C163:I163)</f>
        <v>"name":"A Madonna Di A Sierra #160",_x000D_
"symbol":"COR22B160",_x000D_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3" s="1" t="str">
        <f>formatRow(Tokens!J$2:AV$2,Tokens!J163:AV163,2,"attributes")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3" s="1" t="str">
        <f>formatRow(Tokens!AX$2:BC$2,Tokens!AX163:BC163,2,"creators")</f>
        <v>"creators":[{"address":"paul",_x000D_
"share":10},{"address":"sophie",_x000D_
"share":90}]</v>
      </c>
      <c r="Y163" s="1" t="str">
        <f>formatRow(Tokens!BD$2:BI$2,Tokens!BD163:BI163,2,"files")</f>
        <v>"files":[]</v>
      </c>
      <c r="Z163" s="1"/>
      <c r="AA163" s="1"/>
      <c r="AB163" s="1"/>
      <c r="AC163" s="1" t="str">
        <f>formatRow(Tokens!BJ$2:BK$2,Tokens!BJ163:BK163,0,"collection")</f>
        <v>"collection":{"name":"A Madonna Di A Sierra",_x000D_
"family":"Calvi On The Rocks"}</v>
      </c>
    </row>
    <row r="164" spans="4:29" ht="14.25" customHeight="1" x14ac:dyDescent="0.25">
      <c r="D164" s="1">
        <f>Tokens!B164</f>
        <v>161</v>
      </c>
      <c r="E164" s="17" t="str">
        <f>IF(Tokens!C164="","",Tokens!C164)</f>
        <v>A Madonna Di A Sierra #161</v>
      </c>
      <c r="F164"/>
      <c r="G164"/>
      <c r="H164"/>
      <c r="I164"/>
      <c r="J164"/>
      <c r="M164"/>
      <c r="N164"/>
      <c r="O164" s="15" t="str">
        <f t="shared" si="4"/>
        <v>_</v>
      </c>
      <c r="P164" s="18" t="str">
        <f>IF(F164="stop","",IF(F164&lt;&gt;"",HYPERLINK(Settings!$B$5 &amp; "/manage/?network=" &amp; LOWER(B$8) &amp; "&amp;search=token&amp;account=" &amp; ToMint!$B$5 &amp; "&amp;view=" &amp; ToMint!J164,"TokenSol"),""))</f>
        <v/>
      </c>
      <c r="Q164" s="2"/>
      <c r="R164" s="2"/>
      <c r="S164" s="11"/>
      <c r="T164" s="1" t="str">
        <f>"owner=" &amp; Tokens!BS164 &amp; "&amp;filename_for_metadata=" &amp; Tokens!BT164 &amp; "&amp;offchaindata_platform=" &amp; $B$17 &amp; "&amp;keyfile=" &amp; $B$5 &amp; "&amp;network=" &amp; LOWER($B$8) &amp; "&amp;repository=" &amp; $B$18</f>
        <v>owner=thomas&amp;filename_for_metadata=AMadonnaDiASierra_COR22B161&amp;offchaindata_platform=Github&amp;keyfile=Paul&amp;network=solana-devnet&amp;repository=test2</v>
      </c>
      <c r="U164" s="1" t="str">
        <f t="shared" si="5"/>
        <v>{"name":"A Madonna Di A Sierra #161",_x000D_
"symbol":"COR22B161",_x000D_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64" s="1" t="str">
        <f>formatRow(Tokens!C$2:I$2,Tokens!C164:I164)</f>
        <v>"name":"A Madonna Di A Sierra #161",_x000D_
"symbol":"COR22B161",_x000D_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4" s="1" t="str">
        <f>formatRow(Tokens!J$2:AV$2,Tokens!J164:AV164,2,"attributes")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4" s="1" t="str">
        <f>formatRow(Tokens!AX$2:BC$2,Tokens!AX164:BC164,2,"creators")</f>
        <v>"creators":[{"address":"paul",_x000D_
"share":10},{"address":"sophie",_x000D_
"share":90}]</v>
      </c>
      <c r="Y164" s="1" t="str">
        <f>formatRow(Tokens!BD$2:BI$2,Tokens!BD164:BI164,2,"files")</f>
        <v>"files":[]</v>
      </c>
      <c r="Z164" s="1"/>
      <c r="AA164" s="1"/>
      <c r="AB164" s="1"/>
      <c r="AC164" s="1" t="str">
        <f>formatRow(Tokens!BJ$2:BK$2,Tokens!BJ164:BK164,0,"collection")</f>
        <v>"collection":{"name":"A Madonna Di A Sierra",_x000D_
"family":"Calvi On The Rocks"}</v>
      </c>
    </row>
    <row r="165" spans="4:29" ht="14.25" customHeight="1" x14ac:dyDescent="0.25">
      <c r="D165" s="1">
        <f>Tokens!B165</f>
        <v>162</v>
      </c>
      <c r="E165" s="17" t="str">
        <f>IF(Tokens!C165="","",Tokens!C165)</f>
        <v>A Madonna Di A Sierra #162</v>
      </c>
      <c r="F165"/>
      <c r="G165"/>
      <c r="H165"/>
      <c r="I165"/>
      <c r="J165"/>
      <c r="M165"/>
      <c r="N165"/>
      <c r="O165" s="15" t="str">
        <f t="shared" si="4"/>
        <v>_</v>
      </c>
      <c r="P165" s="18" t="str">
        <f>IF(F165="stop","",IF(F165&lt;&gt;"",HYPERLINK(Settings!$B$5 &amp; "/manage/?network=" &amp; LOWER(B$8) &amp; "&amp;search=token&amp;account=" &amp; ToMint!$B$5 &amp; "&amp;view=" &amp; ToMint!J165,"TokenSol"),""))</f>
        <v/>
      </c>
      <c r="Q165" s="2"/>
      <c r="R165" s="2"/>
      <c r="S165" s="11"/>
      <c r="T165" s="1" t="str">
        <f>"owner=" &amp; Tokens!BS165 &amp; "&amp;filename_for_metadata=" &amp; Tokens!BT165 &amp; "&amp;offchaindata_platform=" &amp; $B$17 &amp; "&amp;keyfile=" &amp; $B$5 &amp; "&amp;network=" &amp; LOWER($B$8) &amp; "&amp;repository=" &amp; $B$18</f>
        <v>owner=thomas&amp;filename_for_metadata=AMadonnaDiASierra_COR22B162&amp;offchaindata_platform=Github&amp;keyfile=Paul&amp;network=solana-devnet&amp;repository=test2</v>
      </c>
      <c r="U165" s="1" t="str">
        <f t="shared" si="5"/>
        <v>{"name":"A Madonna Di A Sierra #162",_x000D_
"symbol":"COR22B162",_x000D_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65" s="1" t="str">
        <f>formatRow(Tokens!C$2:I$2,Tokens!C165:I165)</f>
        <v>"name":"A Madonna Di A Sierra #162",_x000D_
"symbol":"COR22B162",_x000D_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5" s="1" t="str">
        <f>formatRow(Tokens!J$2:AV$2,Tokens!J165:AV165,2,"attributes")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5" s="1" t="str">
        <f>formatRow(Tokens!AX$2:BC$2,Tokens!AX165:BC165,2,"creators")</f>
        <v>"creators":[{"address":"paul",_x000D_
"share":10},{"address":"sophie",_x000D_
"share":90}]</v>
      </c>
      <c r="Y165" s="1" t="str">
        <f>formatRow(Tokens!BD$2:BI$2,Tokens!BD165:BI165,2,"files")</f>
        <v>"files":[]</v>
      </c>
      <c r="Z165" s="1"/>
      <c r="AA165" s="1"/>
      <c r="AB165" s="1"/>
      <c r="AC165" s="1" t="str">
        <f>formatRow(Tokens!BJ$2:BK$2,Tokens!BJ165:BK165,0,"collection")</f>
        <v>"collection":{"name":"A Madonna Di A Sierra",_x000D_
"family":"Calvi On The Rocks"}</v>
      </c>
    </row>
    <row r="166" spans="4:29" ht="14.25" customHeight="1" x14ac:dyDescent="0.25">
      <c r="D166" s="1">
        <f>Tokens!B166</f>
        <v>163</v>
      </c>
      <c r="E166" s="17" t="str">
        <f>IF(Tokens!C166="","",Tokens!C166)</f>
        <v>A Madonna Di A Sierra #163</v>
      </c>
      <c r="F166"/>
      <c r="G166"/>
      <c r="H166"/>
      <c r="I166"/>
      <c r="J166"/>
      <c r="M166"/>
      <c r="N166"/>
      <c r="O166" s="15" t="str">
        <f t="shared" si="4"/>
        <v>_</v>
      </c>
      <c r="P166" s="18" t="str">
        <f>IF(F166="stop","",IF(F166&lt;&gt;"",HYPERLINK(Settings!$B$5 &amp; "/manage/?network=" &amp; LOWER(B$8) &amp; "&amp;search=token&amp;account=" &amp; ToMint!$B$5 &amp; "&amp;view=" &amp; ToMint!J166,"TokenSol"),""))</f>
        <v/>
      </c>
      <c r="Q166" s="2"/>
      <c r="R166" s="2"/>
      <c r="S166" s="11"/>
      <c r="T166" s="1" t="str">
        <f>"owner=" &amp; Tokens!BS166 &amp; "&amp;filename_for_metadata=" &amp; Tokens!BT166 &amp; "&amp;offchaindata_platform=" &amp; $B$17 &amp; "&amp;keyfile=" &amp; $B$5 &amp; "&amp;network=" &amp; LOWER($B$8) &amp; "&amp;repository=" &amp; $B$18</f>
        <v>owner=thomas&amp;filename_for_metadata=AMadonnaDiASierra_COR22B163&amp;offchaindata_platform=Github&amp;keyfile=Paul&amp;network=solana-devnet&amp;repository=test2</v>
      </c>
      <c r="U166" s="1" t="str">
        <f t="shared" si="5"/>
        <v>{"name":"A Madonna Di A Sierra #163",_x000D_
"symbol":"COR22B163",_x000D_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66" s="1" t="str">
        <f>formatRow(Tokens!C$2:I$2,Tokens!C166:I166)</f>
        <v>"name":"A Madonna Di A Sierra #163",_x000D_
"symbol":"COR22B163",_x000D_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6" s="1" t="str">
        <f>formatRow(Tokens!J$2:AV$2,Tokens!J166:AV166,2,"attributes")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6" s="1" t="str">
        <f>formatRow(Tokens!AX$2:BC$2,Tokens!AX166:BC166,2,"creators")</f>
        <v>"creators":[{"address":"paul",_x000D_
"share":10},{"address":"sophie",_x000D_
"share":90}]</v>
      </c>
      <c r="Y166" s="1" t="str">
        <f>formatRow(Tokens!BD$2:BI$2,Tokens!BD166:BI166,2,"files")</f>
        <v>"files":[]</v>
      </c>
      <c r="Z166" s="1"/>
      <c r="AA166" s="1"/>
      <c r="AB166" s="1"/>
      <c r="AC166" s="1" t="str">
        <f>formatRow(Tokens!BJ$2:BK$2,Tokens!BJ166:BK166,0,"collection")</f>
        <v>"collection":{"name":"A Madonna Di A Sierra",_x000D_
"family":"Calvi On The Rocks"}</v>
      </c>
    </row>
    <row r="167" spans="4:29" ht="14.25" customHeight="1" x14ac:dyDescent="0.25">
      <c r="D167" s="1">
        <f>Tokens!B167</f>
        <v>164</v>
      </c>
      <c r="E167" s="17" t="str">
        <f>IF(Tokens!C167="","",Tokens!C167)</f>
        <v>A Madonna Di A Sierra #164</v>
      </c>
      <c r="F167"/>
      <c r="G167"/>
      <c r="H167"/>
      <c r="I167"/>
      <c r="J167"/>
      <c r="M167"/>
      <c r="N167"/>
      <c r="O167" s="15" t="str">
        <f t="shared" si="4"/>
        <v>_</v>
      </c>
      <c r="P167" s="18" t="str">
        <f>IF(F167="stop","",IF(F167&lt;&gt;"",HYPERLINK(Settings!$B$5 &amp; "/manage/?network=" &amp; LOWER(B$8) &amp; "&amp;search=token&amp;account=" &amp; ToMint!$B$5 &amp; "&amp;view=" &amp; ToMint!J167,"TokenSol"),""))</f>
        <v/>
      </c>
      <c r="Q167" s="2"/>
      <c r="R167" s="2"/>
      <c r="S167" s="11"/>
      <c r="T167" s="1" t="str">
        <f>"owner=" &amp; Tokens!BS167 &amp; "&amp;filename_for_metadata=" &amp; Tokens!BT167 &amp; "&amp;offchaindata_platform=" &amp; $B$17 &amp; "&amp;keyfile=" &amp; $B$5 &amp; "&amp;network=" &amp; LOWER($B$8) &amp; "&amp;repository=" &amp; $B$18</f>
        <v>owner=thomas&amp;filename_for_metadata=AMadonnaDiASierra_COR22B164&amp;offchaindata_platform=Github&amp;keyfile=Paul&amp;network=solana-devnet&amp;repository=test2</v>
      </c>
      <c r="U167" s="1" t="str">
        <f t="shared" si="5"/>
        <v>{"name":"A Madonna Di A Sierra #164",_x000D_
"symbol":"COR22B164",_x000D_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67" s="1" t="str">
        <f>formatRow(Tokens!C$2:I$2,Tokens!C167:I167)</f>
        <v>"name":"A Madonna Di A Sierra #164",_x000D_
"symbol":"COR22B164",_x000D_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7" s="1" t="str">
        <f>formatRow(Tokens!J$2:AV$2,Tokens!J167:AV167,2,"attributes")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7" s="1" t="str">
        <f>formatRow(Tokens!AX$2:BC$2,Tokens!AX167:BC167,2,"creators")</f>
        <v>"creators":[{"address":"paul",_x000D_
"share":10},{"address":"sophie",_x000D_
"share":90}]</v>
      </c>
      <c r="Y167" s="1" t="str">
        <f>formatRow(Tokens!BD$2:BI$2,Tokens!BD167:BI167,2,"files")</f>
        <v>"files":[]</v>
      </c>
      <c r="Z167" s="1"/>
      <c r="AA167" s="1"/>
      <c r="AB167" s="1"/>
      <c r="AC167" s="1" t="str">
        <f>formatRow(Tokens!BJ$2:BK$2,Tokens!BJ167:BK167,0,"collection")</f>
        <v>"collection":{"name":"A Madonna Di A Sierra",_x000D_
"family":"Calvi On The Rocks"}</v>
      </c>
    </row>
    <row r="168" spans="4:29" ht="14.25" customHeight="1" x14ac:dyDescent="0.25">
      <c r="D168" s="1">
        <f>Tokens!B168</f>
        <v>165</v>
      </c>
      <c r="E168" s="17" t="str">
        <f>IF(Tokens!C168="","",Tokens!C168)</f>
        <v>A Madonna Di A Sierra #165</v>
      </c>
      <c r="F168"/>
      <c r="G168"/>
      <c r="H168"/>
      <c r="I168"/>
      <c r="J168"/>
      <c r="M168"/>
      <c r="N168"/>
      <c r="O168" s="15" t="str">
        <f t="shared" si="4"/>
        <v>_</v>
      </c>
      <c r="P168" s="18" t="str">
        <f>IF(F168="stop","",IF(F168&lt;&gt;"",HYPERLINK(Settings!$B$5 &amp; "/manage/?network=" &amp; LOWER(B$8) &amp; "&amp;search=token&amp;account=" &amp; ToMint!$B$5 &amp; "&amp;view=" &amp; ToMint!J168,"TokenSol"),""))</f>
        <v/>
      </c>
      <c r="Q168" s="2"/>
      <c r="R168" s="2"/>
      <c r="S168" s="11"/>
      <c r="T168" s="1" t="str">
        <f>"owner=" &amp; Tokens!BS168 &amp; "&amp;filename_for_metadata=" &amp; Tokens!BT168 &amp; "&amp;offchaindata_platform=" &amp; $B$17 &amp; "&amp;keyfile=" &amp; $B$5 &amp; "&amp;network=" &amp; LOWER($B$8) &amp; "&amp;repository=" &amp; $B$18</f>
        <v>owner=thomas&amp;filename_for_metadata=AMadonnaDiASierra_COR22B165&amp;offchaindata_platform=Github&amp;keyfile=Paul&amp;network=solana-devnet&amp;repository=test2</v>
      </c>
      <c r="U168" s="1" t="str">
        <f t="shared" si="5"/>
        <v>{"name":"A Madonna Di A Sierra #165",_x000D_
"symbol":"COR22B165",_x000D_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68" s="1" t="str">
        <f>formatRow(Tokens!C$2:I$2,Tokens!C168:I168)</f>
        <v>"name":"A Madonna Di A Sierra #165",_x000D_
"symbol":"COR22B165",_x000D_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8" s="1" t="str">
        <f>formatRow(Tokens!J$2:AV$2,Tokens!J168:AV168,2,"attributes")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8" s="1" t="str">
        <f>formatRow(Tokens!AX$2:BC$2,Tokens!AX168:BC168,2,"creators")</f>
        <v>"creators":[{"address":"paul",_x000D_
"share":10},{"address":"sophie",_x000D_
"share":90}]</v>
      </c>
      <c r="Y168" s="1" t="str">
        <f>formatRow(Tokens!BD$2:BI$2,Tokens!BD168:BI168,2,"files")</f>
        <v>"files":[]</v>
      </c>
      <c r="Z168" s="1"/>
      <c r="AA168" s="1"/>
      <c r="AB168" s="1"/>
      <c r="AC168" s="1" t="str">
        <f>formatRow(Tokens!BJ$2:BK$2,Tokens!BJ168:BK168,0,"collection")</f>
        <v>"collection":{"name":"A Madonna Di A Sierra",_x000D_
"family":"Calvi On The Rocks"}</v>
      </c>
    </row>
    <row r="169" spans="4:29" ht="14.25" customHeight="1" x14ac:dyDescent="0.25">
      <c r="D169" s="1">
        <f>Tokens!B169</f>
        <v>166</v>
      </c>
      <c r="E169" s="17" t="str">
        <f>IF(Tokens!C169="","",Tokens!C169)</f>
        <v>A Madonna Di A Sierra #166</v>
      </c>
      <c r="F169"/>
      <c r="G169"/>
      <c r="H169"/>
      <c r="I169"/>
      <c r="J169"/>
      <c r="M169"/>
      <c r="N169"/>
      <c r="O169" s="15" t="str">
        <f t="shared" si="4"/>
        <v>_</v>
      </c>
      <c r="P169" s="18" t="str">
        <f>IF(F169="stop","",IF(F169&lt;&gt;"",HYPERLINK(Settings!$B$5 &amp; "/manage/?network=" &amp; LOWER(B$8) &amp; "&amp;search=token&amp;account=" &amp; ToMint!$B$5 &amp; "&amp;view=" &amp; ToMint!J169,"TokenSol"),""))</f>
        <v/>
      </c>
      <c r="Q169" s="2"/>
      <c r="R169" s="2"/>
      <c r="S169" s="11"/>
      <c r="T169" s="1" t="str">
        <f>"owner=" &amp; Tokens!BS169 &amp; "&amp;filename_for_metadata=" &amp; Tokens!BT169 &amp; "&amp;offchaindata_platform=" &amp; $B$17 &amp; "&amp;keyfile=" &amp; $B$5 &amp; "&amp;network=" &amp; LOWER($B$8) &amp; "&amp;repository=" &amp; $B$18</f>
        <v>owner=thomas&amp;filename_for_metadata=AMadonnaDiASierra_COR22B166&amp;offchaindata_platform=Github&amp;keyfile=Paul&amp;network=solana-devnet&amp;repository=test2</v>
      </c>
      <c r="U169" s="1" t="str">
        <f t="shared" si="5"/>
        <v>{"name":"A Madonna Di A Sierra #166",_x000D_
"symbol":"COR22B166",_x000D_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69" s="1" t="str">
        <f>formatRow(Tokens!C$2:I$2,Tokens!C169:I169)</f>
        <v>"name":"A Madonna Di A Sierra #166",_x000D_
"symbol":"COR22B166",_x000D_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9" s="1" t="str">
        <f>formatRow(Tokens!J$2:AV$2,Tokens!J169:AV169,2,"attributes")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9" s="1" t="str">
        <f>formatRow(Tokens!AX$2:BC$2,Tokens!AX169:BC169,2,"creators")</f>
        <v>"creators":[{"address":"paul",_x000D_
"share":10},{"address":"sophie",_x000D_
"share":90}]</v>
      </c>
      <c r="Y169" s="1" t="str">
        <f>formatRow(Tokens!BD$2:BI$2,Tokens!BD169:BI169,2,"files")</f>
        <v>"files":[]</v>
      </c>
      <c r="Z169" s="1"/>
      <c r="AA169" s="1"/>
      <c r="AB169" s="1"/>
      <c r="AC169" s="1" t="str">
        <f>formatRow(Tokens!BJ$2:BK$2,Tokens!BJ169:BK169,0,"collection")</f>
        <v>"collection":{"name":"A Madonna Di A Sierra",_x000D_
"family":"Calvi On The Rocks"}</v>
      </c>
    </row>
    <row r="170" spans="4:29" ht="14.25" customHeight="1" x14ac:dyDescent="0.25">
      <c r="D170" s="1">
        <f>Tokens!B170</f>
        <v>167</v>
      </c>
      <c r="E170" s="17" t="str">
        <f>IF(Tokens!C170="","",Tokens!C170)</f>
        <v>A Madonna Di A Sierra #167</v>
      </c>
      <c r="F170"/>
      <c r="G170"/>
      <c r="H170"/>
      <c r="I170"/>
      <c r="J170"/>
      <c r="M170"/>
      <c r="N170"/>
      <c r="O170" s="15" t="str">
        <f t="shared" si="4"/>
        <v>_</v>
      </c>
      <c r="P170" s="18" t="str">
        <f>IF(F170="stop","",IF(F170&lt;&gt;"",HYPERLINK(Settings!$B$5 &amp; "/manage/?network=" &amp; LOWER(B$8) &amp; "&amp;search=token&amp;account=" &amp; ToMint!$B$5 &amp; "&amp;view=" &amp; ToMint!J170,"TokenSol"),""))</f>
        <v/>
      </c>
      <c r="Q170" s="2"/>
      <c r="R170" s="2"/>
      <c r="S170" s="11"/>
      <c r="T170" s="1" t="str">
        <f>"owner=" &amp; Tokens!BS170 &amp; "&amp;filename_for_metadata=" &amp; Tokens!BT170 &amp; "&amp;offchaindata_platform=" &amp; $B$17 &amp; "&amp;keyfile=" &amp; $B$5 &amp; "&amp;network=" &amp; LOWER($B$8) &amp; "&amp;repository=" &amp; $B$18</f>
        <v>owner=thomas&amp;filename_for_metadata=AMadonnaDiASierra_COR22B167&amp;offchaindata_platform=Github&amp;keyfile=Paul&amp;network=solana-devnet&amp;repository=test2</v>
      </c>
      <c r="U170" s="1" t="str">
        <f t="shared" si="5"/>
        <v>{"name":"A Madonna Di A Sierra #167",_x000D_
"symbol":"COR22B167",_x000D_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70" s="1" t="str">
        <f>formatRow(Tokens!C$2:I$2,Tokens!C170:I170)</f>
        <v>"name":"A Madonna Di A Sierra #167",_x000D_
"symbol":"COR22B167",_x000D_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0" s="1" t="str">
        <f>formatRow(Tokens!J$2:AV$2,Tokens!J170:AV170,2,"attributes")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0" s="1" t="str">
        <f>formatRow(Tokens!AX$2:BC$2,Tokens!AX170:BC170,2,"creators")</f>
        <v>"creators":[{"address":"paul",_x000D_
"share":10},{"address":"sophie",_x000D_
"share":90}]</v>
      </c>
      <c r="Y170" s="1" t="str">
        <f>formatRow(Tokens!BD$2:BI$2,Tokens!BD170:BI170,2,"files")</f>
        <v>"files":[]</v>
      </c>
      <c r="Z170" s="1"/>
      <c r="AA170" s="1"/>
      <c r="AB170" s="1"/>
      <c r="AC170" s="1" t="str">
        <f>formatRow(Tokens!BJ$2:BK$2,Tokens!BJ170:BK170,0,"collection")</f>
        <v>"collection":{"name":"A Madonna Di A Sierra",_x000D_
"family":"Calvi On The Rocks"}</v>
      </c>
    </row>
    <row r="171" spans="4:29" ht="14.25" customHeight="1" x14ac:dyDescent="0.25">
      <c r="D171" s="1">
        <f>Tokens!B171</f>
        <v>168</v>
      </c>
      <c r="E171" s="17" t="str">
        <f>IF(Tokens!C171="","",Tokens!C171)</f>
        <v>A Madonna Di A Sierra #168</v>
      </c>
      <c r="F171"/>
      <c r="G171"/>
      <c r="H171"/>
      <c r="I171"/>
      <c r="J171"/>
      <c r="M171"/>
      <c r="N171"/>
      <c r="O171" s="15" t="str">
        <f t="shared" si="4"/>
        <v>_</v>
      </c>
      <c r="P171" s="18" t="str">
        <f>IF(F171="stop","",IF(F171&lt;&gt;"",HYPERLINK(Settings!$B$5 &amp; "/manage/?network=" &amp; LOWER(B$8) &amp; "&amp;search=token&amp;account=" &amp; ToMint!$B$5 &amp; "&amp;view=" &amp; ToMint!J171,"TokenSol"),""))</f>
        <v/>
      </c>
      <c r="Q171" s="2"/>
      <c r="R171" s="2"/>
      <c r="S171" s="11"/>
      <c r="T171" s="1" t="str">
        <f>"owner=" &amp; Tokens!BS171 &amp; "&amp;filename_for_metadata=" &amp; Tokens!BT171 &amp; "&amp;offchaindata_platform=" &amp; $B$17 &amp; "&amp;keyfile=" &amp; $B$5 &amp; "&amp;network=" &amp; LOWER($B$8) &amp; "&amp;repository=" &amp; $B$18</f>
        <v>owner=thomas&amp;filename_for_metadata=AMadonnaDiASierra_COR22B168&amp;offchaindata_platform=Github&amp;keyfile=Paul&amp;network=solana-devnet&amp;repository=test2</v>
      </c>
      <c r="U171" s="1" t="str">
        <f t="shared" si="5"/>
        <v>{"name":"A Madonna Di A Sierra #168",_x000D_
"symbol":"COR22B168",_x000D_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71" s="1" t="str">
        <f>formatRow(Tokens!C$2:I$2,Tokens!C171:I171)</f>
        <v>"name":"A Madonna Di A Sierra #168",_x000D_
"symbol":"COR22B168",_x000D_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1" s="1" t="str">
        <f>formatRow(Tokens!J$2:AV$2,Tokens!J171:AV171,2,"attributes")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1" s="1" t="str">
        <f>formatRow(Tokens!AX$2:BC$2,Tokens!AX171:BC171,2,"creators")</f>
        <v>"creators":[{"address":"paul",_x000D_
"share":10},{"address":"sophie",_x000D_
"share":90}]</v>
      </c>
      <c r="Y171" s="1" t="str">
        <f>formatRow(Tokens!BD$2:BI$2,Tokens!BD171:BI171,2,"files")</f>
        <v>"files":[]</v>
      </c>
      <c r="Z171" s="1"/>
      <c r="AA171" s="1"/>
      <c r="AB171" s="1"/>
      <c r="AC171" s="1" t="str">
        <f>formatRow(Tokens!BJ$2:BK$2,Tokens!BJ171:BK171,0,"collection")</f>
        <v>"collection":{"name":"A Madonna Di A Sierra",_x000D_
"family":"Calvi On The Rocks"}</v>
      </c>
    </row>
    <row r="172" spans="4:29" ht="14.25" customHeight="1" x14ac:dyDescent="0.25">
      <c r="D172" s="1">
        <f>Tokens!B172</f>
        <v>169</v>
      </c>
      <c r="E172" s="17" t="str">
        <f>IF(Tokens!C172="","",Tokens!C172)</f>
        <v>A Madonna Di A Sierra #169</v>
      </c>
      <c r="F172"/>
      <c r="G172"/>
      <c r="H172"/>
      <c r="I172"/>
      <c r="J172"/>
      <c r="M172"/>
      <c r="N172"/>
      <c r="O172" s="15" t="str">
        <f t="shared" si="4"/>
        <v>_</v>
      </c>
      <c r="P172" s="18" t="str">
        <f>IF(F172="stop","",IF(F172&lt;&gt;"",HYPERLINK(Settings!$B$5 &amp; "/manage/?network=" &amp; LOWER(B$8) &amp; "&amp;search=token&amp;account=" &amp; ToMint!$B$5 &amp; "&amp;view=" &amp; ToMint!J172,"TokenSol"),""))</f>
        <v/>
      </c>
      <c r="Q172" s="2"/>
      <c r="R172" s="2"/>
      <c r="S172" s="11"/>
      <c r="T172" s="1" t="str">
        <f>"owner=" &amp; Tokens!BS172 &amp; "&amp;filename_for_metadata=" &amp; Tokens!BT172 &amp; "&amp;offchaindata_platform=" &amp; $B$17 &amp; "&amp;keyfile=" &amp; $B$5 &amp; "&amp;network=" &amp; LOWER($B$8) &amp; "&amp;repository=" &amp; $B$18</f>
        <v>owner=thomas&amp;filename_for_metadata=AMadonnaDiASierra_COR22B169&amp;offchaindata_platform=Github&amp;keyfile=Paul&amp;network=solana-devnet&amp;repository=test2</v>
      </c>
      <c r="U172" s="1" t="str">
        <f t="shared" si="5"/>
        <v>{"name":"A Madonna Di A Sierra #169",_x000D_
"symbol":"COR22B169",_x000D_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72" s="1" t="str">
        <f>formatRow(Tokens!C$2:I$2,Tokens!C172:I172)</f>
        <v>"name":"A Madonna Di A Sierra #169",_x000D_
"symbol":"COR22B169",_x000D_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2" s="1" t="str">
        <f>formatRow(Tokens!J$2:AV$2,Tokens!J172:AV172,2,"attributes")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2" s="1" t="str">
        <f>formatRow(Tokens!AX$2:BC$2,Tokens!AX172:BC172,2,"creators")</f>
        <v>"creators":[{"address":"paul",_x000D_
"share":10},{"address":"sophie",_x000D_
"share":90}]</v>
      </c>
      <c r="Y172" s="1" t="str">
        <f>formatRow(Tokens!BD$2:BI$2,Tokens!BD172:BI172,2,"files")</f>
        <v>"files":[]</v>
      </c>
      <c r="Z172" s="1"/>
      <c r="AA172" s="1"/>
      <c r="AB172" s="1"/>
      <c r="AC172" s="1" t="str">
        <f>formatRow(Tokens!BJ$2:BK$2,Tokens!BJ172:BK172,0,"collection")</f>
        <v>"collection":{"name":"A Madonna Di A Sierra",_x000D_
"family":"Calvi On The Rocks"}</v>
      </c>
    </row>
    <row r="173" spans="4:29" ht="14.25" customHeight="1" x14ac:dyDescent="0.25">
      <c r="D173" s="1">
        <f>Tokens!B173</f>
        <v>170</v>
      </c>
      <c r="E173" s="17" t="str">
        <f>IF(Tokens!C173="","",Tokens!C173)</f>
        <v>A Madonna Di A Sierra #170</v>
      </c>
      <c r="F173"/>
      <c r="G173"/>
      <c r="H173"/>
      <c r="I173"/>
      <c r="J173"/>
      <c r="M173"/>
      <c r="N173"/>
      <c r="O173" s="15" t="str">
        <f t="shared" si="4"/>
        <v>_</v>
      </c>
      <c r="P173" s="18" t="str">
        <f>IF(F173="stop","",IF(F173&lt;&gt;"",HYPERLINK(Settings!$B$5 &amp; "/manage/?network=" &amp; LOWER(B$8) &amp; "&amp;search=token&amp;account=" &amp; ToMint!$B$5 &amp; "&amp;view=" &amp; ToMint!J173,"TokenSol"),""))</f>
        <v/>
      </c>
      <c r="Q173" s="2"/>
      <c r="R173" s="2"/>
      <c r="S173" s="11"/>
      <c r="T173" s="1" t="str">
        <f>"owner=" &amp; Tokens!BS173 &amp; "&amp;filename_for_metadata=" &amp; Tokens!BT173 &amp; "&amp;offchaindata_platform=" &amp; $B$17 &amp; "&amp;keyfile=" &amp; $B$5 &amp; "&amp;network=" &amp; LOWER($B$8) &amp; "&amp;repository=" &amp; $B$18</f>
        <v>owner=thomas&amp;filename_for_metadata=AMadonnaDiASierra_COR22B170&amp;offchaindata_platform=Github&amp;keyfile=Paul&amp;network=solana-devnet&amp;repository=test2</v>
      </c>
      <c r="U173" s="1" t="str">
        <f t="shared" si="5"/>
        <v>{"name":"A Madonna Di A Sierra #170",_x000D_
"symbol":"COR22B170",_x000D_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73" s="1" t="str">
        <f>formatRow(Tokens!C$2:I$2,Tokens!C173:I173)</f>
        <v>"name":"A Madonna Di A Sierra #170",_x000D_
"symbol":"COR22B170",_x000D_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3" s="1" t="str">
        <f>formatRow(Tokens!J$2:AV$2,Tokens!J173:AV173,2,"attributes")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3" s="1" t="str">
        <f>formatRow(Tokens!AX$2:BC$2,Tokens!AX173:BC173,2,"creators")</f>
        <v>"creators":[{"address":"paul",_x000D_
"share":10},{"address":"sophie",_x000D_
"share":90}]</v>
      </c>
      <c r="Y173" s="1" t="str">
        <f>formatRow(Tokens!BD$2:BI$2,Tokens!BD173:BI173,2,"files")</f>
        <v>"files":[]</v>
      </c>
      <c r="Z173" s="1"/>
      <c r="AA173" s="1"/>
      <c r="AB173" s="1"/>
      <c r="AC173" s="1" t="str">
        <f>formatRow(Tokens!BJ$2:BK$2,Tokens!BJ173:BK173,0,"collection")</f>
        <v>"collection":{"name":"A Madonna Di A Sierra",_x000D_
"family":"Calvi On The Rocks"}</v>
      </c>
    </row>
    <row r="174" spans="4:29" ht="14.25" customHeight="1" x14ac:dyDescent="0.25">
      <c r="D174" s="1">
        <f>Tokens!B174</f>
        <v>171</v>
      </c>
      <c r="E174" s="17" t="str">
        <f>IF(Tokens!C174="","",Tokens!C174)</f>
        <v>A Madonna Di A Sierra #171</v>
      </c>
      <c r="F174"/>
      <c r="G174"/>
      <c r="H174"/>
      <c r="I174"/>
      <c r="J174"/>
      <c r="M174"/>
      <c r="N174"/>
      <c r="O174" s="15" t="str">
        <f t="shared" si="4"/>
        <v>_</v>
      </c>
      <c r="P174" s="18" t="str">
        <f>IF(F174="stop","",IF(F174&lt;&gt;"",HYPERLINK(Settings!$B$5 &amp; "/manage/?network=" &amp; LOWER(B$8) &amp; "&amp;search=token&amp;account=" &amp; ToMint!$B$5 &amp; "&amp;view=" &amp; ToMint!J174,"TokenSol"),""))</f>
        <v/>
      </c>
      <c r="Q174" s="2"/>
      <c r="R174" s="2"/>
      <c r="S174" s="11"/>
      <c r="T174" s="1" t="str">
        <f>"owner=" &amp; Tokens!BS174 &amp; "&amp;filename_for_metadata=" &amp; Tokens!BT174 &amp; "&amp;offchaindata_platform=" &amp; $B$17 &amp; "&amp;keyfile=" &amp; $B$5 &amp; "&amp;network=" &amp; LOWER($B$8) &amp; "&amp;repository=" &amp; $B$18</f>
        <v>owner=thomas&amp;filename_for_metadata=AMadonnaDiASierra_COR22B171&amp;offchaindata_platform=Github&amp;keyfile=Paul&amp;network=solana-devnet&amp;repository=test2</v>
      </c>
      <c r="U174" s="1" t="str">
        <f t="shared" si="5"/>
        <v>{"name":"A Madonna Di A Sierra #171",_x000D_
"symbol":"COR22B171",_x000D_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74" s="1" t="str">
        <f>formatRow(Tokens!C$2:I$2,Tokens!C174:I174)</f>
        <v>"name":"A Madonna Di A Sierra #171",_x000D_
"symbol":"COR22B171",_x000D_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4" s="1" t="str">
        <f>formatRow(Tokens!J$2:AV$2,Tokens!J174:AV174,2,"attributes")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4" s="1" t="str">
        <f>formatRow(Tokens!AX$2:BC$2,Tokens!AX174:BC174,2,"creators")</f>
        <v>"creators":[{"address":"paul",_x000D_
"share":10},{"address":"sophie",_x000D_
"share":90}]</v>
      </c>
      <c r="Y174" s="1" t="str">
        <f>formatRow(Tokens!BD$2:BI$2,Tokens!BD174:BI174,2,"files")</f>
        <v>"files":[]</v>
      </c>
      <c r="Z174" s="1"/>
      <c r="AA174" s="1"/>
      <c r="AB174" s="1"/>
      <c r="AC174" s="1" t="str">
        <f>formatRow(Tokens!BJ$2:BK$2,Tokens!BJ174:BK174,0,"collection")</f>
        <v>"collection":{"name":"A Madonna Di A Sierra",_x000D_
"family":"Calvi On The Rocks"}</v>
      </c>
    </row>
    <row r="175" spans="4:29" ht="14.25" customHeight="1" x14ac:dyDescent="0.25">
      <c r="D175" s="1">
        <f>Tokens!B175</f>
        <v>172</v>
      </c>
      <c r="E175" s="17" t="str">
        <f>IF(Tokens!C175="","",Tokens!C175)</f>
        <v>A Madonna Di A Sierra #172</v>
      </c>
      <c r="F175"/>
      <c r="G175"/>
      <c r="H175"/>
      <c r="I175"/>
      <c r="J175"/>
      <c r="M175"/>
      <c r="N175"/>
      <c r="O175" s="15" t="str">
        <f t="shared" si="4"/>
        <v>_</v>
      </c>
      <c r="P175" s="18" t="str">
        <f>IF(F175="stop","",IF(F175&lt;&gt;"",HYPERLINK(Settings!$B$5 &amp; "/manage/?network=" &amp; LOWER(B$8) &amp; "&amp;search=token&amp;account=" &amp; ToMint!$B$5 &amp; "&amp;view=" &amp; ToMint!J175,"TokenSol"),""))</f>
        <v/>
      </c>
      <c r="Q175" s="2"/>
      <c r="R175" s="2"/>
      <c r="S175" s="11"/>
      <c r="T175" s="1" t="str">
        <f>"owner=" &amp; Tokens!BS175 &amp; "&amp;filename_for_metadata=" &amp; Tokens!BT175 &amp; "&amp;offchaindata_platform=" &amp; $B$17 &amp; "&amp;keyfile=" &amp; $B$5 &amp; "&amp;network=" &amp; LOWER($B$8) &amp; "&amp;repository=" &amp; $B$18</f>
        <v>owner=thomas&amp;filename_for_metadata=AMadonnaDiASierra_COR22B172&amp;offchaindata_platform=Github&amp;keyfile=Paul&amp;network=solana-devnet&amp;repository=test2</v>
      </c>
      <c r="U175" s="1" t="str">
        <f t="shared" si="5"/>
        <v>{"name":"A Madonna Di A Sierra #172",_x000D_
"symbol":"COR22B172",_x000D_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75" s="1" t="str">
        <f>formatRow(Tokens!C$2:I$2,Tokens!C175:I175)</f>
        <v>"name":"A Madonna Di A Sierra #172",_x000D_
"symbol":"COR22B172",_x000D_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5" s="1" t="str">
        <f>formatRow(Tokens!J$2:AV$2,Tokens!J175:AV175,2,"attributes")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5" s="1" t="str">
        <f>formatRow(Tokens!AX$2:BC$2,Tokens!AX175:BC175,2,"creators")</f>
        <v>"creators":[{"address":"paul",_x000D_
"share":10},{"address":"sophie",_x000D_
"share":90}]</v>
      </c>
      <c r="Y175" s="1" t="str">
        <f>formatRow(Tokens!BD$2:BI$2,Tokens!BD175:BI175,2,"files")</f>
        <v>"files":[]</v>
      </c>
      <c r="Z175" s="1"/>
      <c r="AA175" s="1"/>
      <c r="AB175" s="1"/>
      <c r="AC175" s="1" t="str">
        <f>formatRow(Tokens!BJ$2:BK$2,Tokens!BJ175:BK175,0,"collection")</f>
        <v>"collection":{"name":"A Madonna Di A Sierra",_x000D_
"family":"Calvi On The Rocks"}</v>
      </c>
    </row>
    <row r="176" spans="4:29" ht="14.25" customHeight="1" x14ac:dyDescent="0.25">
      <c r="D176" s="1">
        <f>Tokens!B176</f>
        <v>173</v>
      </c>
      <c r="E176" s="17" t="str">
        <f>IF(Tokens!C176="","",Tokens!C176)</f>
        <v>A Madonna Di A Sierra #173</v>
      </c>
      <c r="F176"/>
      <c r="G176"/>
      <c r="H176"/>
      <c r="I176"/>
      <c r="J176"/>
      <c r="M176"/>
      <c r="N176"/>
      <c r="O176" s="15" t="str">
        <f t="shared" si="4"/>
        <v>_</v>
      </c>
      <c r="P176" s="18" t="str">
        <f>IF(F176="stop","",IF(F176&lt;&gt;"",HYPERLINK(Settings!$B$5 &amp; "/manage/?network=" &amp; LOWER(B$8) &amp; "&amp;search=token&amp;account=" &amp; ToMint!$B$5 &amp; "&amp;view=" &amp; ToMint!J176,"TokenSol"),""))</f>
        <v/>
      </c>
      <c r="Q176" s="2"/>
      <c r="R176" s="2"/>
      <c r="S176" s="11"/>
      <c r="T176" s="1" t="str">
        <f>"owner=" &amp; Tokens!BS176 &amp; "&amp;filename_for_metadata=" &amp; Tokens!BT176 &amp; "&amp;offchaindata_platform=" &amp; $B$17 &amp; "&amp;keyfile=" &amp; $B$5 &amp; "&amp;network=" &amp; LOWER($B$8) &amp; "&amp;repository=" &amp; $B$18</f>
        <v>owner=thomas&amp;filename_for_metadata=AMadonnaDiASierra_COR22B173&amp;offchaindata_platform=Github&amp;keyfile=Paul&amp;network=solana-devnet&amp;repository=test2</v>
      </c>
      <c r="U176" s="1" t="str">
        <f t="shared" si="5"/>
        <v>{"name":"A Madonna Di A Sierra #173",_x000D_
"symbol":"COR22B173",_x000D_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76" s="1" t="str">
        <f>formatRow(Tokens!C$2:I$2,Tokens!C176:I176)</f>
        <v>"name":"A Madonna Di A Sierra #173",_x000D_
"symbol":"COR22B173",_x000D_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6" s="1" t="str">
        <f>formatRow(Tokens!J$2:AV$2,Tokens!J176:AV176,2,"attributes")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6" s="1" t="str">
        <f>formatRow(Tokens!AX$2:BC$2,Tokens!AX176:BC176,2,"creators")</f>
        <v>"creators":[{"address":"paul",_x000D_
"share":10},{"address":"sophie",_x000D_
"share":90}]</v>
      </c>
      <c r="Y176" s="1" t="str">
        <f>formatRow(Tokens!BD$2:BI$2,Tokens!BD176:BI176,2,"files")</f>
        <v>"files":[]</v>
      </c>
      <c r="Z176" s="1"/>
      <c r="AA176" s="1"/>
      <c r="AB176" s="1"/>
      <c r="AC176" s="1" t="str">
        <f>formatRow(Tokens!BJ$2:BK$2,Tokens!BJ176:BK176,0,"collection")</f>
        <v>"collection":{"name":"A Madonna Di A Sierra",_x000D_
"family":"Calvi On The Rocks"}</v>
      </c>
    </row>
    <row r="177" spans="4:29" ht="14.25" customHeight="1" x14ac:dyDescent="0.25">
      <c r="D177" s="1">
        <f>Tokens!B177</f>
        <v>174</v>
      </c>
      <c r="E177" s="17" t="str">
        <f>IF(Tokens!C177="","",Tokens!C177)</f>
        <v>A Madonna Di A Sierra #174</v>
      </c>
      <c r="F177"/>
      <c r="G177"/>
      <c r="H177"/>
      <c r="I177"/>
      <c r="J177"/>
      <c r="M177"/>
      <c r="N177"/>
      <c r="O177" s="15" t="str">
        <f t="shared" si="4"/>
        <v>_</v>
      </c>
      <c r="P177" s="18" t="str">
        <f>IF(F177="stop","",IF(F177&lt;&gt;"",HYPERLINK(Settings!$B$5 &amp; "/manage/?network=" &amp; LOWER(B$8) &amp; "&amp;search=token&amp;account=" &amp; ToMint!$B$5 &amp; "&amp;view=" &amp; ToMint!J177,"TokenSol"),""))</f>
        <v/>
      </c>
      <c r="Q177" s="2"/>
      <c r="R177" s="2"/>
      <c r="S177" s="11"/>
      <c r="T177" s="1" t="str">
        <f>"owner=" &amp; Tokens!BS177 &amp; "&amp;filename_for_metadata=" &amp; Tokens!BT177 &amp; "&amp;offchaindata_platform=" &amp; $B$17 &amp; "&amp;keyfile=" &amp; $B$5 &amp; "&amp;network=" &amp; LOWER($B$8) &amp; "&amp;repository=" &amp; $B$18</f>
        <v>owner=thomas&amp;filename_for_metadata=AMadonnaDiASierra_COR22B174&amp;offchaindata_platform=Github&amp;keyfile=Paul&amp;network=solana-devnet&amp;repository=test2</v>
      </c>
      <c r="U177" s="1" t="str">
        <f t="shared" si="5"/>
        <v>{"name":"A Madonna Di A Sierra #174",_x000D_
"symbol":"COR22B174",_x000D_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77" s="1" t="str">
        <f>formatRow(Tokens!C$2:I$2,Tokens!C177:I177)</f>
        <v>"name":"A Madonna Di A Sierra #174",_x000D_
"symbol":"COR22B174",_x000D_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7" s="1" t="str">
        <f>formatRow(Tokens!J$2:AV$2,Tokens!J177:AV177,2,"attributes")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7" s="1" t="str">
        <f>formatRow(Tokens!AX$2:BC$2,Tokens!AX177:BC177,2,"creators")</f>
        <v>"creators":[{"address":"paul",_x000D_
"share":10},{"address":"sophie",_x000D_
"share":90}]</v>
      </c>
      <c r="Y177" s="1" t="str">
        <f>formatRow(Tokens!BD$2:BI$2,Tokens!BD177:BI177,2,"files")</f>
        <v>"files":[]</v>
      </c>
      <c r="Z177" s="1"/>
      <c r="AA177" s="1"/>
      <c r="AB177" s="1"/>
      <c r="AC177" s="1" t="str">
        <f>formatRow(Tokens!BJ$2:BK$2,Tokens!BJ177:BK177,0,"collection")</f>
        <v>"collection":{"name":"A Madonna Di A Sierra",_x000D_
"family":"Calvi On The Rocks"}</v>
      </c>
    </row>
    <row r="178" spans="4:29" ht="14.25" customHeight="1" x14ac:dyDescent="0.25">
      <c r="D178" s="1">
        <f>Tokens!B178</f>
        <v>175</v>
      </c>
      <c r="E178" s="17" t="str">
        <f>IF(Tokens!C178="","",Tokens!C178)</f>
        <v>A Madonna Di A Sierra #175</v>
      </c>
      <c r="F178"/>
      <c r="G178"/>
      <c r="H178"/>
      <c r="I178"/>
      <c r="J178"/>
      <c r="M178"/>
      <c r="N178"/>
      <c r="O178" s="15" t="str">
        <f t="shared" si="4"/>
        <v>_</v>
      </c>
      <c r="P178" s="18" t="str">
        <f>IF(F178="stop","",IF(F178&lt;&gt;"",HYPERLINK(Settings!$B$5 &amp; "/manage/?network=" &amp; LOWER(B$8) &amp; "&amp;search=token&amp;account=" &amp; ToMint!$B$5 &amp; "&amp;view=" &amp; ToMint!J178,"TokenSol"),""))</f>
        <v/>
      </c>
      <c r="Q178" s="2"/>
      <c r="R178" s="2"/>
      <c r="S178" s="11"/>
      <c r="T178" s="1" t="str">
        <f>"owner=" &amp; Tokens!BS178 &amp; "&amp;filename_for_metadata=" &amp; Tokens!BT178 &amp; "&amp;offchaindata_platform=" &amp; $B$17 &amp; "&amp;keyfile=" &amp; $B$5 &amp; "&amp;network=" &amp; LOWER($B$8) &amp; "&amp;repository=" &amp; $B$18</f>
        <v>owner=thomas&amp;filename_for_metadata=AMadonnaDiASierra_COR22B175&amp;offchaindata_platform=Github&amp;keyfile=Paul&amp;network=solana-devnet&amp;repository=test2</v>
      </c>
      <c r="U178" s="1" t="str">
        <f t="shared" si="5"/>
        <v>{"name":"A Madonna Di A Sierra #175",_x000D_
"symbol":"COR22B175",_x000D_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78" s="1" t="str">
        <f>formatRow(Tokens!C$2:I$2,Tokens!C178:I178)</f>
        <v>"name":"A Madonna Di A Sierra #175",_x000D_
"symbol":"COR22B175",_x000D_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8" s="1" t="str">
        <f>formatRow(Tokens!J$2:AV$2,Tokens!J178:AV178,2,"attributes")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8" s="1" t="str">
        <f>formatRow(Tokens!AX$2:BC$2,Tokens!AX178:BC178,2,"creators")</f>
        <v>"creators":[{"address":"paul",_x000D_
"share":10},{"address":"sophie",_x000D_
"share":90}]</v>
      </c>
      <c r="Y178" s="1" t="str">
        <f>formatRow(Tokens!BD$2:BI$2,Tokens!BD178:BI178,2,"files")</f>
        <v>"files":[]</v>
      </c>
      <c r="Z178" s="1"/>
      <c r="AA178" s="1"/>
      <c r="AB178" s="1"/>
      <c r="AC178" s="1" t="str">
        <f>formatRow(Tokens!BJ$2:BK$2,Tokens!BJ178:BK178,0,"collection")</f>
        <v>"collection":{"name":"A Madonna Di A Sierra",_x000D_
"family":"Calvi On The Rocks"}</v>
      </c>
    </row>
    <row r="179" spans="4:29" ht="14.25" customHeight="1" x14ac:dyDescent="0.25">
      <c r="D179" s="1">
        <f>Tokens!B179</f>
        <v>176</v>
      </c>
      <c r="E179" s="17" t="str">
        <f>IF(Tokens!C179="","",Tokens!C179)</f>
        <v>A Madonna Di A Sierra #176</v>
      </c>
      <c r="F179"/>
      <c r="G179"/>
      <c r="H179"/>
      <c r="I179"/>
      <c r="J179"/>
      <c r="M179"/>
      <c r="N179"/>
      <c r="O179" s="15" t="str">
        <f t="shared" si="4"/>
        <v>_</v>
      </c>
      <c r="P179" s="18" t="str">
        <f>IF(F179="stop","",IF(F179&lt;&gt;"",HYPERLINK(Settings!$B$5 &amp; "/manage/?network=" &amp; LOWER(B$8) &amp; "&amp;search=token&amp;account=" &amp; ToMint!$B$5 &amp; "&amp;view=" &amp; ToMint!J179,"TokenSol"),""))</f>
        <v/>
      </c>
      <c r="Q179" s="2"/>
      <c r="R179" s="2"/>
      <c r="S179" s="11"/>
      <c r="T179" s="1" t="str">
        <f>"owner=" &amp; Tokens!BS179 &amp; "&amp;filename_for_metadata=" &amp; Tokens!BT179 &amp; "&amp;offchaindata_platform=" &amp; $B$17 &amp; "&amp;keyfile=" &amp; $B$5 &amp; "&amp;network=" &amp; LOWER($B$8) &amp; "&amp;repository=" &amp; $B$18</f>
        <v>owner=thomas&amp;filename_for_metadata=AMadonnaDiASierra_COR22B176&amp;offchaindata_platform=Github&amp;keyfile=Paul&amp;network=solana-devnet&amp;repository=test2</v>
      </c>
      <c r="U179" s="1" t="str">
        <f t="shared" si="5"/>
        <v>{"name":"A Madonna Di A Sierra #176",_x000D_
"symbol":"COR22B176",_x000D_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79" s="1" t="str">
        <f>formatRow(Tokens!C$2:I$2,Tokens!C179:I179)</f>
        <v>"name":"A Madonna Di A Sierra #176",_x000D_
"symbol":"COR22B176",_x000D_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9" s="1" t="str">
        <f>formatRow(Tokens!J$2:AV$2,Tokens!J179:AV179,2,"attributes")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9" s="1" t="str">
        <f>formatRow(Tokens!AX$2:BC$2,Tokens!AX179:BC179,2,"creators")</f>
        <v>"creators":[{"address":"paul",_x000D_
"share":10},{"address":"sophie",_x000D_
"share":90}]</v>
      </c>
      <c r="Y179" s="1" t="str">
        <f>formatRow(Tokens!BD$2:BI$2,Tokens!BD179:BI179,2,"files")</f>
        <v>"files":[]</v>
      </c>
      <c r="Z179" s="1"/>
      <c r="AA179" s="1"/>
      <c r="AB179" s="1"/>
      <c r="AC179" s="1" t="str">
        <f>formatRow(Tokens!BJ$2:BK$2,Tokens!BJ179:BK179,0,"collection")</f>
        <v>"collection":{"name":"A Madonna Di A Sierra",_x000D_
"family":"Calvi On The Rocks"}</v>
      </c>
    </row>
    <row r="180" spans="4:29" ht="14.25" customHeight="1" x14ac:dyDescent="0.25">
      <c r="D180" s="1">
        <f>Tokens!B180</f>
        <v>177</v>
      </c>
      <c r="E180" s="17" t="str">
        <f>IF(Tokens!C180="","",Tokens!C180)</f>
        <v>A Madonna Di A Sierra #177</v>
      </c>
      <c r="F180"/>
      <c r="G180"/>
      <c r="H180"/>
      <c r="I180"/>
      <c r="J180"/>
      <c r="M180"/>
      <c r="N180"/>
      <c r="O180" s="15" t="str">
        <f t="shared" si="4"/>
        <v>_</v>
      </c>
      <c r="P180" s="18" t="str">
        <f>IF(F180="stop","",IF(F180&lt;&gt;"",HYPERLINK(Settings!$B$5 &amp; "/manage/?network=" &amp; LOWER(B$8) &amp; "&amp;search=token&amp;account=" &amp; ToMint!$B$5 &amp; "&amp;view=" &amp; ToMint!J180,"TokenSol"),""))</f>
        <v/>
      </c>
      <c r="Q180" s="2"/>
      <c r="R180" s="2"/>
      <c r="S180" s="11"/>
      <c r="T180" s="1" t="str">
        <f>"owner=" &amp; Tokens!BS180 &amp; "&amp;filename_for_metadata=" &amp; Tokens!BT180 &amp; "&amp;offchaindata_platform=" &amp; $B$17 &amp; "&amp;keyfile=" &amp; $B$5 &amp; "&amp;network=" &amp; LOWER($B$8) &amp; "&amp;repository=" &amp; $B$18</f>
        <v>owner=thomas&amp;filename_for_metadata=AMadonnaDiASierra_COR22B177&amp;offchaindata_platform=Github&amp;keyfile=Paul&amp;network=solana-devnet&amp;repository=test2</v>
      </c>
      <c r="U180" s="1" t="str">
        <f t="shared" si="5"/>
        <v>{"name":"A Madonna Di A Sierra #177",_x000D_
"symbol":"COR22B177",_x000D_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80" s="1" t="str">
        <f>formatRow(Tokens!C$2:I$2,Tokens!C180:I180)</f>
        <v>"name":"A Madonna Di A Sierra #177",_x000D_
"symbol":"COR22B177",_x000D_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0" s="1" t="str">
        <f>formatRow(Tokens!J$2:AV$2,Tokens!J180:AV180,2,"attributes")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0" s="1" t="str">
        <f>formatRow(Tokens!AX$2:BC$2,Tokens!AX180:BC180,2,"creators")</f>
        <v>"creators":[{"address":"paul",_x000D_
"share":10},{"address":"sophie",_x000D_
"share":90}]</v>
      </c>
      <c r="Y180" s="1" t="str">
        <f>formatRow(Tokens!BD$2:BI$2,Tokens!BD180:BI180,2,"files")</f>
        <v>"files":[]</v>
      </c>
      <c r="Z180" s="1"/>
      <c r="AA180" s="1"/>
      <c r="AB180" s="1"/>
      <c r="AC180" s="1" t="str">
        <f>formatRow(Tokens!BJ$2:BK$2,Tokens!BJ180:BK180,0,"collection")</f>
        <v>"collection":{"name":"A Madonna Di A Sierra",_x000D_
"family":"Calvi On The Rocks"}</v>
      </c>
    </row>
    <row r="181" spans="4:29" ht="14.25" customHeight="1" x14ac:dyDescent="0.25">
      <c r="D181" s="1">
        <f>Tokens!B181</f>
        <v>178</v>
      </c>
      <c r="E181" s="17" t="str">
        <f>IF(Tokens!C181="","",Tokens!C181)</f>
        <v>A Madonna Di A Sierra #178</v>
      </c>
      <c r="F181"/>
      <c r="G181"/>
      <c r="H181"/>
      <c r="I181"/>
      <c r="J181"/>
      <c r="M181"/>
      <c r="N181"/>
      <c r="O181" s="15" t="str">
        <f t="shared" si="4"/>
        <v>_</v>
      </c>
      <c r="P181" s="18" t="str">
        <f>IF(F181="stop","",IF(F181&lt;&gt;"",HYPERLINK(Settings!$B$5 &amp; "/manage/?network=" &amp; LOWER(B$8) &amp; "&amp;search=token&amp;account=" &amp; ToMint!$B$5 &amp; "&amp;view=" &amp; ToMint!J181,"TokenSol"),""))</f>
        <v/>
      </c>
      <c r="Q181" s="2"/>
      <c r="R181" s="2"/>
      <c r="S181" s="11"/>
      <c r="T181" s="1" t="str">
        <f>"owner=" &amp; Tokens!BS181 &amp; "&amp;filename_for_metadata=" &amp; Tokens!BT181 &amp; "&amp;offchaindata_platform=" &amp; $B$17 &amp; "&amp;keyfile=" &amp; $B$5 &amp; "&amp;network=" &amp; LOWER($B$8) &amp; "&amp;repository=" &amp; $B$18</f>
        <v>owner=thomas&amp;filename_for_metadata=AMadonnaDiASierra_COR22B178&amp;offchaindata_platform=Github&amp;keyfile=Paul&amp;network=solana-devnet&amp;repository=test2</v>
      </c>
      <c r="U181" s="1" t="str">
        <f t="shared" si="5"/>
        <v>{"name":"A Madonna Di A Sierra #178",_x000D_
"symbol":"COR22B178",_x000D_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81" s="1" t="str">
        <f>formatRow(Tokens!C$2:I$2,Tokens!C181:I181)</f>
        <v>"name":"A Madonna Di A Sierra #178",_x000D_
"symbol":"COR22B178",_x000D_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1" s="1" t="str">
        <f>formatRow(Tokens!J$2:AV$2,Tokens!J181:AV181,2,"attributes")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1" s="1" t="str">
        <f>formatRow(Tokens!AX$2:BC$2,Tokens!AX181:BC181,2,"creators")</f>
        <v>"creators":[{"address":"paul",_x000D_
"share":10},{"address":"sophie",_x000D_
"share":90}]</v>
      </c>
      <c r="Y181" s="1" t="str">
        <f>formatRow(Tokens!BD$2:BI$2,Tokens!BD181:BI181,2,"files")</f>
        <v>"files":[]</v>
      </c>
      <c r="Z181" s="1"/>
      <c r="AA181" s="1"/>
      <c r="AB181" s="1"/>
      <c r="AC181" s="1" t="str">
        <f>formatRow(Tokens!BJ$2:BK$2,Tokens!BJ181:BK181,0,"collection")</f>
        <v>"collection":{"name":"A Madonna Di A Sierra",_x000D_
"family":"Calvi On The Rocks"}</v>
      </c>
    </row>
    <row r="182" spans="4:29" ht="14.25" customHeight="1" x14ac:dyDescent="0.25">
      <c r="D182" s="1">
        <f>Tokens!B182</f>
        <v>179</v>
      </c>
      <c r="E182" s="17" t="str">
        <f>IF(Tokens!C182="","",Tokens!C182)</f>
        <v>A Madonna Di A Sierra #179</v>
      </c>
      <c r="F182"/>
      <c r="G182"/>
      <c r="H182"/>
      <c r="I182"/>
      <c r="J182"/>
      <c r="M182"/>
      <c r="N182"/>
      <c r="O182" s="15" t="str">
        <f t="shared" si="4"/>
        <v>_</v>
      </c>
      <c r="P182" s="18" t="str">
        <f>IF(F182="stop","",IF(F182&lt;&gt;"",HYPERLINK(Settings!$B$5 &amp; "/manage/?network=" &amp; LOWER(B$8) &amp; "&amp;search=token&amp;account=" &amp; ToMint!$B$5 &amp; "&amp;view=" &amp; ToMint!J182,"TokenSol"),""))</f>
        <v/>
      </c>
      <c r="Q182" s="2"/>
      <c r="R182" s="2"/>
      <c r="S182" s="11"/>
      <c r="T182" s="1" t="str">
        <f>"owner=" &amp; Tokens!BS182 &amp; "&amp;filename_for_metadata=" &amp; Tokens!BT182 &amp; "&amp;offchaindata_platform=" &amp; $B$17 &amp; "&amp;keyfile=" &amp; $B$5 &amp; "&amp;network=" &amp; LOWER($B$8) &amp; "&amp;repository=" &amp; $B$18</f>
        <v>owner=thomas&amp;filename_for_metadata=AMadonnaDiASierra_COR22B179&amp;offchaindata_platform=Github&amp;keyfile=Paul&amp;network=solana-devnet&amp;repository=test2</v>
      </c>
      <c r="U182" s="1" t="str">
        <f t="shared" si="5"/>
        <v>{"name":"A Madonna Di A Sierra #179",_x000D_
"symbol":"COR22B179",_x000D_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82" s="1" t="str">
        <f>formatRow(Tokens!C$2:I$2,Tokens!C182:I182)</f>
        <v>"name":"A Madonna Di A Sierra #179",_x000D_
"symbol":"COR22B179",_x000D_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2" s="1" t="str">
        <f>formatRow(Tokens!J$2:AV$2,Tokens!J182:AV182,2,"attributes")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2" s="1" t="str">
        <f>formatRow(Tokens!AX$2:BC$2,Tokens!AX182:BC182,2,"creators")</f>
        <v>"creators":[{"address":"paul",_x000D_
"share":10},{"address":"sophie",_x000D_
"share":90}]</v>
      </c>
      <c r="Y182" s="1" t="str">
        <f>formatRow(Tokens!BD$2:BI$2,Tokens!BD182:BI182,2,"files")</f>
        <v>"files":[]</v>
      </c>
      <c r="Z182" s="1"/>
      <c r="AA182" s="1"/>
      <c r="AB182" s="1"/>
      <c r="AC182" s="1" t="str">
        <f>formatRow(Tokens!BJ$2:BK$2,Tokens!BJ182:BK182,0,"collection")</f>
        <v>"collection":{"name":"A Madonna Di A Sierra",_x000D_
"family":"Calvi On The Rocks"}</v>
      </c>
    </row>
    <row r="183" spans="4:29" ht="14.25" customHeight="1" x14ac:dyDescent="0.25">
      <c r="D183" s="1">
        <f>Tokens!B183</f>
        <v>180</v>
      </c>
      <c r="E183" s="17" t="str">
        <f>IF(Tokens!C183="","",Tokens!C183)</f>
        <v>A Madonna Di A Sierra #180</v>
      </c>
      <c r="F183"/>
      <c r="G183"/>
      <c r="H183"/>
      <c r="I183"/>
      <c r="J183"/>
      <c r="M183"/>
      <c r="N183"/>
      <c r="O183" s="15" t="str">
        <f t="shared" si="4"/>
        <v>_</v>
      </c>
      <c r="P183" s="18" t="str">
        <f>IF(F183="stop","",IF(F183&lt;&gt;"",HYPERLINK(Settings!$B$5 &amp; "/manage/?network=" &amp; LOWER(B$8) &amp; "&amp;search=token&amp;account=" &amp; ToMint!$B$5 &amp; "&amp;view=" &amp; ToMint!J183,"TokenSol"),""))</f>
        <v/>
      </c>
      <c r="Q183" s="2"/>
      <c r="R183" s="2"/>
      <c r="S183" s="11"/>
      <c r="T183" s="1" t="str">
        <f>"owner=" &amp; Tokens!BS183 &amp; "&amp;filename_for_metadata=" &amp; Tokens!BT183 &amp; "&amp;offchaindata_platform=" &amp; $B$17 &amp; "&amp;keyfile=" &amp; $B$5 &amp; "&amp;network=" &amp; LOWER($B$8) &amp; "&amp;repository=" &amp; $B$18</f>
        <v>owner=thomas&amp;filename_for_metadata=AMadonnaDiASierra_COR22B180&amp;offchaindata_platform=Github&amp;keyfile=Paul&amp;network=solana-devnet&amp;repository=test2</v>
      </c>
      <c r="U183" s="1" t="str">
        <f t="shared" si="5"/>
        <v>{"name":"A Madonna Di A Sierra #180",_x000D_
"symbol":"COR22B180",_x000D_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83" s="1" t="str">
        <f>formatRow(Tokens!C$2:I$2,Tokens!C183:I183)</f>
        <v>"name":"A Madonna Di A Sierra #180",_x000D_
"symbol":"COR22B180",_x000D_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3" s="1" t="str">
        <f>formatRow(Tokens!J$2:AV$2,Tokens!J183:AV183,2,"attributes")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3" s="1" t="str">
        <f>formatRow(Tokens!AX$2:BC$2,Tokens!AX183:BC183,2,"creators")</f>
        <v>"creators":[{"address":"paul",_x000D_
"share":10},{"address":"sophie",_x000D_
"share":90}]</v>
      </c>
      <c r="Y183" s="1" t="str">
        <f>formatRow(Tokens!BD$2:BI$2,Tokens!BD183:BI183,2,"files")</f>
        <v>"files":[]</v>
      </c>
      <c r="Z183" s="1"/>
      <c r="AA183" s="1"/>
      <c r="AB183" s="1"/>
      <c r="AC183" s="1" t="str">
        <f>formatRow(Tokens!BJ$2:BK$2,Tokens!BJ183:BK183,0,"collection")</f>
        <v>"collection":{"name":"A Madonna Di A Sierra",_x000D_
"family":"Calvi On The Rocks"}</v>
      </c>
    </row>
    <row r="184" spans="4:29" ht="14.25" customHeight="1" x14ac:dyDescent="0.25">
      <c r="D184" s="1">
        <f>Tokens!B184</f>
        <v>181</v>
      </c>
      <c r="E184" s="17" t="str">
        <f>IF(Tokens!C184="","",Tokens!C184)</f>
        <v>A Madonna Di A Sierra #181</v>
      </c>
      <c r="F184"/>
      <c r="G184"/>
      <c r="H184"/>
      <c r="I184"/>
      <c r="J184"/>
      <c r="M184"/>
      <c r="N184"/>
      <c r="O184" s="15" t="str">
        <f t="shared" si="4"/>
        <v>_</v>
      </c>
      <c r="P184" s="18" t="str">
        <f>IF(F184="stop","",IF(F184&lt;&gt;"",HYPERLINK(Settings!$B$5 &amp; "/manage/?network=" &amp; LOWER(B$8) &amp; "&amp;search=token&amp;account=" &amp; ToMint!$B$5 &amp; "&amp;view=" &amp; ToMint!J184,"TokenSol"),""))</f>
        <v/>
      </c>
      <c r="Q184" s="2"/>
      <c r="R184" s="2"/>
      <c r="S184" s="11"/>
      <c r="T184" s="1" t="str">
        <f>"owner=" &amp; Tokens!BS184 &amp; "&amp;filename_for_metadata=" &amp; Tokens!BT184 &amp; "&amp;offchaindata_platform=" &amp; $B$17 &amp; "&amp;keyfile=" &amp; $B$5 &amp; "&amp;network=" &amp; LOWER($B$8) &amp; "&amp;repository=" &amp; $B$18</f>
        <v>owner=thomas&amp;filename_for_metadata=AMadonnaDiASierra_COR22B181&amp;offchaindata_platform=Github&amp;keyfile=Paul&amp;network=solana-devnet&amp;repository=test2</v>
      </c>
      <c r="U184" s="1" t="str">
        <f t="shared" si="5"/>
        <v>{"name":"A Madonna Di A Sierra #181",_x000D_
"symbol":"COR22B181",_x000D_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84" s="1" t="str">
        <f>formatRow(Tokens!C$2:I$2,Tokens!C184:I184)</f>
        <v>"name":"A Madonna Di A Sierra #181",_x000D_
"symbol":"COR22B181",_x000D_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4" s="1" t="str">
        <f>formatRow(Tokens!J$2:AV$2,Tokens!J184:AV184,2,"attributes")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4" s="1" t="str">
        <f>formatRow(Tokens!AX$2:BC$2,Tokens!AX184:BC184,2,"creators")</f>
        <v>"creators":[{"address":"paul",_x000D_
"share":10},{"address":"sophie",_x000D_
"share":90}]</v>
      </c>
      <c r="Y184" s="1" t="str">
        <f>formatRow(Tokens!BD$2:BI$2,Tokens!BD184:BI184,2,"files")</f>
        <v>"files":[]</v>
      </c>
      <c r="Z184" s="1"/>
      <c r="AA184" s="1"/>
      <c r="AB184" s="1"/>
      <c r="AC184" s="1" t="str">
        <f>formatRow(Tokens!BJ$2:BK$2,Tokens!BJ184:BK184,0,"collection")</f>
        <v>"collection":{"name":"A Madonna Di A Sierra",_x000D_
"family":"Calvi On The Rocks"}</v>
      </c>
    </row>
    <row r="185" spans="4:29" ht="14.25" customHeight="1" x14ac:dyDescent="0.25">
      <c r="D185" s="1">
        <f>Tokens!B185</f>
        <v>182</v>
      </c>
      <c r="E185" s="17" t="str">
        <f>IF(Tokens!C185="","",Tokens!C185)</f>
        <v>A Madonna Di A Sierra #182</v>
      </c>
      <c r="F185"/>
      <c r="G185"/>
      <c r="H185"/>
      <c r="I185"/>
      <c r="J185"/>
      <c r="M185"/>
      <c r="N185"/>
      <c r="O185" s="15" t="str">
        <f t="shared" si="4"/>
        <v>_</v>
      </c>
      <c r="P185" s="18" t="str">
        <f>IF(F185="stop","",IF(F185&lt;&gt;"",HYPERLINK(Settings!$B$5 &amp; "/manage/?network=" &amp; LOWER(B$8) &amp; "&amp;search=token&amp;account=" &amp; ToMint!$B$5 &amp; "&amp;view=" &amp; ToMint!J185,"TokenSol"),""))</f>
        <v/>
      </c>
      <c r="Q185" s="2"/>
      <c r="R185" s="2"/>
      <c r="S185" s="11"/>
      <c r="T185" s="1" t="str">
        <f>"owner=" &amp; Tokens!BS185 &amp; "&amp;filename_for_metadata=" &amp; Tokens!BT185 &amp; "&amp;offchaindata_platform=" &amp; $B$17 &amp; "&amp;keyfile=" &amp; $B$5 &amp; "&amp;network=" &amp; LOWER($B$8) &amp; "&amp;repository=" &amp; $B$18</f>
        <v>owner=thomas&amp;filename_for_metadata=AMadonnaDiASierra_COR22B182&amp;offchaindata_platform=Github&amp;keyfile=Paul&amp;network=solana-devnet&amp;repository=test2</v>
      </c>
      <c r="U185" s="1" t="str">
        <f t="shared" si="5"/>
        <v>{"name":"A Madonna Di A Sierra #182",_x000D_
"symbol":"COR22B182",_x000D_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85" s="1" t="str">
        <f>formatRow(Tokens!C$2:I$2,Tokens!C185:I185)</f>
        <v>"name":"A Madonna Di A Sierra #182",_x000D_
"symbol":"COR22B182",_x000D_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5" s="1" t="str">
        <f>formatRow(Tokens!J$2:AV$2,Tokens!J185:AV185,2,"attributes")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5" s="1" t="str">
        <f>formatRow(Tokens!AX$2:BC$2,Tokens!AX185:BC185,2,"creators")</f>
        <v>"creators":[{"address":"paul",_x000D_
"share":10},{"address":"sophie",_x000D_
"share":90}]</v>
      </c>
      <c r="Y185" s="1" t="str">
        <f>formatRow(Tokens!BD$2:BI$2,Tokens!BD185:BI185,2,"files")</f>
        <v>"files":[]</v>
      </c>
      <c r="Z185" s="1"/>
      <c r="AA185" s="1"/>
      <c r="AB185" s="1"/>
      <c r="AC185" s="1" t="str">
        <f>formatRow(Tokens!BJ$2:BK$2,Tokens!BJ185:BK185,0,"collection")</f>
        <v>"collection":{"name":"A Madonna Di A Sierra",_x000D_
"family":"Calvi On The Rocks"}</v>
      </c>
    </row>
    <row r="186" spans="4:29" ht="14.25" customHeight="1" x14ac:dyDescent="0.25">
      <c r="D186" s="1">
        <f>Tokens!B186</f>
        <v>183</v>
      </c>
      <c r="E186" s="17" t="str">
        <f>IF(Tokens!C186="","",Tokens!C186)</f>
        <v>A Madonna Di A Sierra #183</v>
      </c>
      <c r="F186"/>
      <c r="G186"/>
      <c r="H186"/>
      <c r="I186"/>
      <c r="J186"/>
      <c r="M186"/>
      <c r="N186"/>
      <c r="O186" s="15" t="str">
        <f t="shared" si="4"/>
        <v>_</v>
      </c>
      <c r="P186" s="18" t="str">
        <f>IF(F186="stop","",IF(F186&lt;&gt;"",HYPERLINK(Settings!$B$5 &amp; "/manage/?network=" &amp; LOWER(B$8) &amp; "&amp;search=token&amp;account=" &amp; ToMint!$B$5 &amp; "&amp;view=" &amp; ToMint!J186,"TokenSol"),""))</f>
        <v/>
      </c>
      <c r="Q186" s="2"/>
      <c r="R186" s="2"/>
      <c r="S186" s="11"/>
      <c r="T186" s="1" t="str">
        <f>"owner=" &amp; Tokens!BS186 &amp; "&amp;filename_for_metadata=" &amp; Tokens!BT186 &amp; "&amp;offchaindata_platform=" &amp; $B$17 &amp; "&amp;keyfile=" &amp; $B$5 &amp; "&amp;network=" &amp; LOWER($B$8) &amp; "&amp;repository=" &amp; $B$18</f>
        <v>owner=thomas&amp;filename_for_metadata=AMadonnaDiASierra_COR22B183&amp;offchaindata_platform=Github&amp;keyfile=Paul&amp;network=solana-devnet&amp;repository=test2</v>
      </c>
      <c r="U186" s="1" t="str">
        <f t="shared" si="5"/>
        <v>{"name":"A Madonna Di A Sierra #183",_x000D_
"symbol":"COR22B183",_x000D_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86" s="1" t="str">
        <f>formatRow(Tokens!C$2:I$2,Tokens!C186:I186)</f>
        <v>"name":"A Madonna Di A Sierra #183",_x000D_
"symbol":"COR22B183",_x000D_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6" s="1" t="str">
        <f>formatRow(Tokens!J$2:AV$2,Tokens!J186:AV186,2,"attributes")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6" s="1" t="str">
        <f>formatRow(Tokens!AX$2:BC$2,Tokens!AX186:BC186,2,"creators")</f>
        <v>"creators":[{"address":"paul",_x000D_
"share":10},{"address":"sophie",_x000D_
"share":90}]</v>
      </c>
      <c r="Y186" s="1" t="str">
        <f>formatRow(Tokens!BD$2:BI$2,Tokens!BD186:BI186,2,"files")</f>
        <v>"files":[]</v>
      </c>
      <c r="Z186" s="1"/>
      <c r="AA186" s="1"/>
      <c r="AB186" s="1"/>
      <c r="AC186" s="1" t="str">
        <f>formatRow(Tokens!BJ$2:BK$2,Tokens!BJ186:BK186,0,"collection")</f>
        <v>"collection":{"name":"A Madonna Di A Sierra",_x000D_
"family":"Calvi On The Rocks"}</v>
      </c>
    </row>
    <row r="187" spans="4:29" ht="14.25" customHeight="1" x14ac:dyDescent="0.25">
      <c r="D187" s="1">
        <f>Tokens!B187</f>
        <v>184</v>
      </c>
      <c r="E187" s="17" t="str">
        <f>IF(Tokens!C187="","",Tokens!C187)</f>
        <v>A Madonna Di A Sierra #184</v>
      </c>
      <c r="F187"/>
      <c r="G187"/>
      <c r="H187"/>
      <c r="I187"/>
      <c r="J187"/>
      <c r="M187"/>
      <c r="N187"/>
      <c r="O187" s="15" t="str">
        <f t="shared" si="4"/>
        <v>_</v>
      </c>
      <c r="P187" s="18" t="str">
        <f>IF(F187="stop","",IF(F187&lt;&gt;"",HYPERLINK(Settings!$B$5 &amp; "/manage/?network=" &amp; LOWER(B$8) &amp; "&amp;search=token&amp;account=" &amp; ToMint!$B$5 &amp; "&amp;view=" &amp; ToMint!J187,"TokenSol"),""))</f>
        <v/>
      </c>
      <c r="Q187" s="2"/>
      <c r="R187" s="2"/>
      <c r="S187" s="11"/>
      <c r="T187" s="1" t="str">
        <f>"owner=" &amp; Tokens!BS187 &amp; "&amp;filename_for_metadata=" &amp; Tokens!BT187 &amp; "&amp;offchaindata_platform=" &amp; $B$17 &amp; "&amp;keyfile=" &amp; $B$5 &amp; "&amp;network=" &amp; LOWER($B$8) &amp; "&amp;repository=" &amp; $B$18</f>
        <v>owner=thomas&amp;filename_for_metadata=AMadonnaDiASierra_COR22B184&amp;offchaindata_platform=Github&amp;keyfile=Paul&amp;network=solana-devnet&amp;repository=test2</v>
      </c>
      <c r="U187" s="1" t="str">
        <f t="shared" si="5"/>
        <v>{"name":"A Madonna Di A Sierra #184",_x000D_
"symbol":"COR22B184",_x000D_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87" s="1" t="str">
        <f>formatRow(Tokens!C$2:I$2,Tokens!C187:I187)</f>
        <v>"name":"A Madonna Di A Sierra #184",_x000D_
"symbol":"COR22B184",_x000D_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7" s="1" t="str">
        <f>formatRow(Tokens!J$2:AV$2,Tokens!J187:AV187,2,"attributes")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7" s="1" t="str">
        <f>formatRow(Tokens!AX$2:BC$2,Tokens!AX187:BC187,2,"creators")</f>
        <v>"creators":[{"address":"paul",_x000D_
"share":10},{"address":"sophie",_x000D_
"share":90}]</v>
      </c>
      <c r="Y187" s="1" t="str">
        <f>formatRow(Tokens!BD$2:BI$2,Tokens!BD187:BI187,2,"files")</f>
        <v>"files":[]</v>
      </c>
      <c r="Z187" s="1"/>
      <c r="AA187" s="1"/>
      <c r="AB187" s="1"/>
      <c r="AC187" s="1" t="str">
        <f>formatRow(Tokens!BJ$2:BK$2,Tokens!BJ187:BK187,0,"collection")</f>
        <v>"collection":{"name":"A Madonna Di A Sierra",_x000D_
"family":"Calvi On The Rocks"}</v>
      </c>
    </row>
    <row r="188" spans="4:29" ht="14.25" customHeight="1" x14ac:dyDescent="0.25">
      <c r="D188" s="1">
        <f>Tokens!B188</f>
        <v>185</v>
      </c>
      <c r="E188" s="17" t="str">
        <f>IF(Tokens!C188="","",Tokens!C188)</f>
        <v>A Madonna Di A Sierra #185</v>
      </c>
      <c r="F188"/>
      <c r="G188"/>
      <c r="H188"/>
      <c r="I188"/>
      <c r="J188"/>
      <c r="M188"/>
      <c r="N188"/>
      <c r="O188" s="15" t="str">
        <f t="shared" si="4"/>
        <v>_</v>
      </c>
      <c r="P188" s="18" t="str">
        <f>IF(F188="stop","",IF(F188&lt;&gt;"",HYPERLINK(Settings!$B$5 &amp; "/manage/?network=" &amp; LOWER(B$8) &amp; "&amp;search=token&amp;account=" &amp; ToMint!$B$5 &amp; "&amp;view=" &amp; ToMint!J188,"TokenSol"),""))</f>
        <v/>
      </c>
      <c r="Q188" s="2"/>
      <c r="R188" s="2"/>
      <c r="S188" s="11"/>
      <c r="T188" s="1" t="str">
        <f>"owner=" &amp; Tokens!BS188 &amp; "&amp;filename_for_metadata=" &amp; Tokens!BT188 &amp; "&amp;offchaindata_platform=" &amp; $B$17 &amp; "&amp;keyfile=" &amp; $B$5 &amp; "&amp;network=" &amp; LOWER($B$8) &amp; "&amp;repository=" &amp; $B$18</f>
        <v>owner=thomas&amp;filename_for_metadata=AMadonnaDiASierra_COR22B185&amp;offchaindata_platform=Github&amp;keyfile=Paul&amp;network=solana-devnet&amp;repository=test2</v>
      </c>
      <c r="U188" s="1" t="str">
        <f t="shared" si="5"/>
        <v>{"name":"A Madonna Di A Sierra #185",_x000D_
"symbol":"COR22B185",_x000D_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88" s="1" t="str">
        <f>formatRow(Tokens!C$2:I$2,Tokens!C188:I188)</f>
        <v>"name":"A Madonna Di A Sierra #185",_x000D_
"symbol":"COR22B185",_x000D_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8" s="1" t="str">
        <f>formatRow(Tokens!J$2:AV$2,Tokens!J188:AV188,2,"attributes")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8" s="1" t="str">
        <f>formatRow(Tokens!AX$2:BC$2,Tokens!AX188:BC188,2,"creators")</f>
        <v>"creators":[{"address":"paul",_x000D_
"share":10},{"address":"sophie",_x000D_
"share":90}]</v>
      </c>
      <c r="Y188" s="1" t="str">
        <f>formatRow(Tokens!BD$2:BI$2,Tokens!BD188:BI188,2,"files")</f>
        <v>"files":[]</v>
      </c>
      <c r="Z188" s="1"/>
      <c r="AA188" s="1"/>
      <c r="AB188" s="1"/>
      <c r="AC188" s="1" t="str">
        <f>formatRow(Tokens!BJ$2:BK$2,Tokens!BJ188:BK188,0,"collection")</f>
        <v>"collection":{"name":"A Madonna Di A Sierra",_x000D_
"family":"Calvi On The Rocks"}</v>
      </c>
    </row>
    <row r="189" spans="4:29" ht="14.25" customHeight="1" x14ac:dyDescent="0.25">
      <c r="D189" s="1">
        <f>Tokens!B189</f>
        <v>186</v>
      </c>
      <c r="E189" s="17" t="str">
        <f>IF(Tokens!C189="","",Tokens!C189)</f>
        <v>A Madonna Di A Sierra #186</v>
      </c>
      <c r="F189"/>
      <c r="G189"/>
      <c r="H189"/>
      <c r="I189"/>
      <c r="J189"/>
      <c r="M189"/>
      <c r="N189"/>
      <c r="O189" s="15" t="str">
        <f t="shared" si="4"/>
        <v>_</v>
      </c>
      <c r="P189" s="18" t="str">
        <f>IF(F189="stop","",IF(F189&lt;&gt;"",HYPERLINK(Settings!$B$5 &amp; "/manage/?network=" &amp; LOWER(B$8) &amp; "&amp;search=token&amp;account=" &amp; ToMint!$B$5 &amp; "&amp;view=" &amp; ToMint!J189,"TokenSol"),""))</f>
        <v/>
      </c>
      <c r="Q189" s="2"/>
      <c r="R189" s="2"/>
      <c r="S189" s="11"/>
      <c r="T189" s="1" t="str">
        <f>"owner=" &amp; Tokens!BS189 &amp; "&amp;filename_for_metadata=" &amp; Tokens!BT189 &amp; "&amp;offchaindata_platform=" &amp; $B$17 &amp; "&amp;keyfile=" &amp; $B$5 &amp; "&amp;network=" &amp; LOWER($B$8) &amp; "&amp;repository=" &amp; $B$18</f>
        <v>owner=thomas&amp;filename_for_metadata=AMadonnaDiASierra_COR22B186&amp;offchaindata_platform=Github&amp;keyfile=Paul&amp;network=solana-devnet&amp;repository=test2</v>
      </c>
      <c r="U189" s="1" t="str">
        <f t="shared" si="5"/>
        <v>{"name":"A Madonna Di A Sierra #186",_x000D_
"symbol":"COR22B186",_x000D_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89" s="1" t="str">
        <f>formatRow(Tokens!C$2:I$2,Tokens!C189:I189)</f>
        <v>"name":"A Madonna Di A Sierra #186",_x000D_
"symbol":"COR22B186",_x000D_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9" s="1" t="str">
        <f>formatRow(Tokens!J$2:AV$2,Tokens!J189:AV189,2,"attributes")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9" s="1" t="str">
        <f>formatRow(Tokens!AX$2:BC$2,Tokens!AX189:BC189,2,"creators")</f>
        <v>"creators":[{"address":"paul",_x000D_
"share":10},{"address":"sophie",_x000D_
"share":90}]</v>
      </c>
      <c r="Y189" s="1" t="str">
        <f>formatRow(Tokens!BD$2:BI$2,Tokens!BD189:BI189,2,"files")</f>
        <v>"files":[]</v>
      </c>
      <c r="Z189" s="1"/>
      <c r="AA189" s="1"/>
      <c r="AB189" s="1"/>
      <c r="AC189" s="1" t="str">
        <f>formatRow(Tokens!BJ$2:BK$2,Tokens!BJ189:BK189,0,"collection")</f>
        <v>"collection":{"name":"A Madonna Di A Sierra",_x000D_
"family":"Calvi On The Rocks"}</v>
      </c>
    </row>
    <row r="190" spans="4:29" ht="14.25" customHeight="1" x14ac:dyDescent="0.25">
      <c r="D190" s="1">
        <f>Tokens!B190</f>
        <v>187</v>
      </c>
      <c r="E190" s="17" t="str">
        <f>IF(Tokens!C190="","",Tokens!C190)</f>
        <v>A Madonna Di A Sierra #187</v>
      </c>
      <c r="F190"/>
      <c r="G190"/>
      <c r="H190"/>
      <c r="I190"/>
      <c r="J190"/>
      <c r="M190"/>
      <c r="N190"/>
      <c r="O190" s="15" t="str">
        <f t="shared" si="4"/>
        <v>_</v>
      </c>
      <c r="P190" s="18" t="str">
        <f>IF(F190="stop","",IF(F190&lt;&gt;"",HYPERLINK(Settings!$B$5 &amp; "/manage/?network=" &amp; LOWER(B$8) &amp; "&amp;search=token&amp;account=" &amp; ToMint!$B$5 &amp; "&amp;view=" &amp; ToMint!J190,"TokenSol"),""))</f>
        <v/>
      </c>
      <c r="Q190" s="2"/>
      <c r="R190" s="2"/>
      <c r="S190" s="11"/>
      <c r="T190" s="1" t="str">
        <f>"owner=" &amp; Tokens!BS190 &amp; "&amp;filename_for_metadata=" &amp; Tokens!BT190 &amp; "&amp;offchaindata_platform=" &amp; $B$17 &amp; "&amp;keyfile=" &amp; $B$5 &amp; "&amp;network=" &amp; LOWER($B$8) &amp; "&amp;repository=" &amp; $B$18</f>
        <v>owner=thomas&amp;filename_for_metadata=AMadonnaDiASierra_COR22B187&amp;offchaindata_platform=Github&amp;keyfile=Paul&amp;network=solana-devnet&amp;repository=test2</v>
      </c>
      <c r="U190" s="1" t="str">
        <f t="shared" si="5"/>
        <v>{"name":"A Madonna Di A Sierra #187",_x000D_
"symbol":"COR22B187",_x000D_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90" s="1" t="str">
        <f>formatRow(Tokens!C$2:I$2,Tokens!C190:I190)</f>
        <v>"name":"A Madonna Di A Sierra #187",_x000D_
"symbol":"COR22B187",_x000D_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0" s="1" t="str">
        <f>formatRow(Tokens!J$2:AV$2,Tokens!J190:AV190,2,"attributes")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0" s="1" t="str">
        <f>formatRow(Tokens!AX$2:BC$2,Tokens!AX190:BC190,2,"creators")</f>
        <v>"creators":[{"address":"paul",_x000D_
"share":10},{"address":"sophie",_x000D_
"share":90}]</v>
      </c>
      <c r="Y190" s="1" t="str">
        <f>formatRow(Tokens!BD$2:BI$2,Tokens!BD190:BI190,2,"files")</f>
        <v>"files":[]</v>
      </c>
      <c r="Z190" s="1"/>
      <c r="AA190" s="1"/>
      <c r="AB190" s="1"/>
      <c r="AC190" s="1" t="str">
        <f>formatRow(Tokens!BJ$2:BK$2,Tokens!BJ190:BK190,0,"collection")</f>
        <v>"collection":{"name":"A Madonna Di A Sierra",_x000D_
"family":"Calvi On The Rocks"}</v>
      </c>
    </row>
    <row r="191" spans="4:29" ht="14.25" customHeight="1" x14ac:dyDescent="0.25">
      <c r="D191" s="1">
        <f>Tokens!B191</f>
        <v>188</v>
      </c>
      <c r="E191" s="17" t="str">
        <f>IF(Tokens!C191="","",Tokens!C191)</f>
        <v>A Madonna Di A Sierra #188</v>
      </c>
      <c r="F191"/>
      <c r="G191"/>
      <c r="H191"/>
      <c r="I191"/>
      <c r="J191"/>
      <c r="M191"/>
      <c r="N191"/>
      <c r="O191" s="15" t="str">
        <f t="shared" si="4"/>
        <v>_</v>
      </c>
      <c r="P191" s="18" t="str">
        <f>IF(F191="stop","",IF(F191&lt;&gt;"",HYPERLINK(Settings!$B$5 &amp; "/manage/?network=" &amp; LOWER(B$8) &amp; "&amp;search=token&amp;account=" &amp; ToMint!$B$5 &amp; "&amp;view=" &amp; ToMint!J191,"TokenSol"),""))</f>
        <v/>
      </c>
      <c r="Q191" s="2"/>
      <c r="R191" s="2"/>
      <c r="S191" s="11"/>
      <c r="T191" s="1" t="str">
        <f>"owner=" &amp; Tokens!BS191 &amp; "&amp;filename_for_metadata=" &amp; Tokens!BT191 &amp; "&amp;offchaindata_platform=" &amp; $B$17 &amp; "&amp;keyfile=" &amp; $B$5 &amp; "&amp;network=" &amp; LOWER($B$8) &amp; "&amp;repository=" &amp; $B$18</f>
        <v>owner=thomas&amp;filename_for_metadata=AMadonnaDiASierra_COR22B188&amp;offchaindata_platform=Github&amp;keyfile=Paul&amp;network=solana-devnet&amp;repository=test2</v>
      </c>
      <c r="U191" s="1" t="str">
        <f t="shared" si="5"/>
        <v>{"name":"A Madonna Di A Sierra #188",_x000D_
"symbol":"COR22B188",_x000D_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91" s="1" t="str">
        <f>formatRow(Tokens!C$2:I$2,Tokens!C191:I191)</f>
        <v>"name":"A Madonna Di A Sierra #188",_x000D_
"symbol":"COR22B188",_x000D_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1" s="1" t="str">
        <f>formatRow(Tokens!J$2:AV$2,Tokens!J191:AV191,2,"attributes")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1" s="1" t="str">
        <f>formatRow(Tokens!AX$2:BC$2,Tokens!AX191:BC191,2,"creators")</f>
        <v>"creators":[{"address":"paul",_x000D_
"share":10},{"address":"sophie",_x000D_
"share":90}]</v>
      </c>
      <c r="Y191" s="1" t="str">
        <f>formatRow(Tokens!BD$2:BI$2,Tokens!BD191:BI191,2,"files")</f>
        <v>"files":[]</v>
      </c>
      <c r="Z191" s="1"/>
      <c r="AA191" s="1"/>
      <c r="AB191" s="1"/>
      <c r="AC191" s="1" t="str">
        <f>formatRow(Tokens!BJ$2:BK$2,Tokens!BJ191:BK191,0,"collection")</f>
        <v>"collection":{"name":"A Madonna Di A Sierra",_x000D_
"family":"Calvi On The Rocks"}</v>
      </c>
    </row>
    <row r="192" spans="4:29" ht="14.25" customHeight="1" x14ac:dyDescent="0.25">
      <c r="D192" s="1">
        <f>Tokens!B192</f>
        <v>189</v>
      </c>
      <c r="E192" s="17" t="str">
        <f>IF(Tokens!C192="","",Tokens!C192)</f>
        <v>A Madonna Di A Sierra #189</v>
      </c>
      <c r="F192"/>
      <c r="G192"/>
      <c r="H192"/>
      <c r="I192"/>
      <c r="J192"/>
      <c r="M192"/>
      <c r="N192"/>
      <c r="O192" s="15" t="str">
        <f t="shared" si="4"/>
        <v>_</v>
      </c>
      <c r="P192" s="18" t="str">
        <f>IF(F192="stop","",IF(F192&lt;&gt;"",HYPERLINK(Settings!$B$5 &amp; "/manage/?network=" &amp; LOWER(B$8) &amp; "&amp;search=token&amp;account=" &amp; ToMint!$B$5 &amp; "&amp;view=" &amp; ToMint!J192,"TokenSol"),""))</f>
        <v/>
      </c>
      <c r="Q192" s="2"/>
      <c r="R192" s="2"/>
      <c r="S192" s="11"/>
      <c r="T192" s="1" t="str">
        <f>"owner=" &amp; Tokens!BS192 &amp; "&amp;filename_for_metadata=" &amp; Tokens!BT192 &amp; "&amp;offchaindata_platform=" &amp; $B$17 &amp; "&amp;keyfile=" &amp; $B$5 &amp; "&amp;network=" &amp; LOWER($B$8) &amp; "&amp;repository=" &amp; $B$18</f>
        <v>owner=thomas&amp;filename_for_metadata=AMadonnaDiASierra_COR22B189&amp;offchaindata_platform=Github&amp;keyfile=Paul&amp;network=solana-devnet&amp;repository=test2</v>
      </c>
      <c r="U192" s="1" t="str">
        <f t="shared" si="5"/>
        <v>{"name":"A Madonna Di A Sierra #189",_x000D_
"symbol":"COR22B189",_x000D_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92" s="1" t="str">
        <f>formatRow(Tokens!C$2:I$2,Tokens!C192:I192)</f>
        <v>"name":"A Madonna Di A Sierra #189",_x000D_
"symbol":"COR22B189",_x000D_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2" s="1" t="str">
        <f>formatRow(Tokens!J$2:AV$2,Tokens!J192:AV192,2,"attributes")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2" s="1" t="str">
        <f>formatRow(Tokens!AX$2:BC$2,Tokens!AX192:BC192,2,"creators")</f>
        <v>"creators":[{"address":"paul",_x000D_
"share":10},{"address":"sophie",_x000D_
"share":90}]</v>
      </c>
      <c r="Y192" s="1" t="str">
        <f>formatRow(Tokens!BD$2:BI$2,Tokens!BD192:BI192,2,"files")</f>
        <v>"files":[]</v>
      </c>
      <c r="Z192" s="1"/>
      <c r="AA192" s="1"/>
      <c r="AB192" s="1"/>
      <c r="AC192" s="1" t="str">
        <f>formatRow(Tokens!BJ$2:BK$2,Tokens!BJ192:BK192,0,"collection")</f>
        <v>"collection":{"name":"A Madonna Di A Sierra",_x000D_
"family":"Calvi On The Rocks"}</v>
      </c>
    </row>
    <row r="193" spans="4:29" ht="14.25" customHeight="1" x14ac:dyDescent="0.25">
      <c r="D193" s="1">
        <f>Tokens!B193</f>
        <v>190</v>
      </c>
      <c r="E193" s="17" t="str">
        <f>IF(Tokens!C193="","",Tokens!C193)</f>
        <v>A Madonna Di A Sierra #190</v>
      </c>
      <c r="F193"/>
      <c r="G193"/>
      <c r="H193"/>
      <c r="I193"/>
      <c r="J193"/>
      <c r="M193"/>
      <c r="N193"/>
      <c r="O193" s="15" t="str">
        <f t="shared" si="4"/>
        <v>_</v>
      </c>
      <c r="P193" s="18" t="str">
        <f>IF(F193="stop","",IF(F193&lt;&gt;"",HYPERLINK(Settings!$B$5 &amp; "/manage/?network=" &amp; LOWER(B$8) &amp; "&amp;search=token&amp;account=" &amp; ToMint!$B$5 &amp; "&amp;view=" &amp; ToMint!J193,"TokenSol"),""))</f>
        <v/>
      </c>
      <c r="Q193" s="2"/>
      <c r="R193" s="2"/>
      <c r="S193" s="11"/>
      <c r="T193" s="1" t="str">
        <f>"owner=" &amp; Tokens!BS193 &amp; "&amp;filename_for_metadata=" &amp; Tokens!BT193 &amp; "&amp;offchaindata_platform=" &amp; $B$17 &amp; "&amp;keyfile=" &amp; $B$5 &amp; "&amp;network=" &amp; LOWER($B$8) &amp; "&amp;repository=" &amp; $B$18</f>
        <v>owner=thomas&amp;filename_for_metadata=AMadonnaDiASierra_COR22B190&amp;offchaindata_platform=Github&amp;keyfile=Paul&amp;network=solana-devnet&amp;repository=test2</v>
      </c>
      <c r="U193" s="1" t="str">
        <f t="shared" si="5"/>
        <v>{"name":"A Madonna Di A Sierra #190",_x000D_
"symbol":"COR22B190",_x000D_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93" s="1" t="str">
        <f>formatRow(Tokens!C$2:I$2,Tokens!C193:I193)</f>
        <v>"name":"A Madonna Di A Sierra #190",_x000D_
"symbol":"COR22B190",_x000D_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3" s="1" t="str">
        <f>formatRow(Tokens!J$2:AV$2,Tokens!J193:AV193,2,"attributes")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3" s="1" t="str">
        <f>formatRow(Tokens!AX$2:BC$2,Tokens!AX193:BC193,2,"creators")</f>
        <v>"creators":[{"address":"paul",_x000D_
"share":10},{"address":"sophie",_x000D_
"share":90}]</v>
      </c>
      <c r="Y193" s="1" t="str">
        <f>formatRow(Tokens!BD$2:BI$2,Tokens!BD193:BI193,2,"files")</f>
        <v>"files":[]</v>
      </c>
      <c r="Z193" s="1"/>
      <c r="AA193" s="1"/>
      <c r="AB193" s="1"/>
      <c r="AC193" s="1" t="str">
        <f>formatRow(Tokens!BJ$2:BK$2,Tokens!BJ193:BK193,0,"collection")</f>
        <v>"collection":{"name":"A Madonna Di A Sierra",_x000D_
"family":"Calvi On The Rocks"}</v>
      </c>
    </row>
    <row r="194" spans="4:29" ht="14.25" customHeight="1" x14ac:dyDescent="0.25">
      <c r="D194" s="1">
        <f>Tokens!B194</f>
        <v>191</v>
      </c>
      <c r="E194" s="17" t="str">
        <f>IF(Tokens!C194="","",Tokens!C194)</f>
        <v>A Madonna Di A Sierra #191</v>
      </c>
      <c r="F194"/>
      <c r="G194"/>
      <c r="H194"/>
      <c r="I194"/>
      <c r="J194"/>
      <c r="M194"/>
      <c r="N194"/>
      <c r="O194" s="15" t="str">
        <f t="shared" si="4"/>
        <v>_</v>
      </c>
      <c r="P194" s="18" t="str">
        <f>IF(F194="stop","",IF(F194&lt;&gt;"",HYPERLINK(Settings!$B$5 &amp; "/manage/?network=" &amp; LOWER(B$8) &amp; "&amp;search=token&amp;account=" &amp; ToMint!$B$5 &amp; "&amp;view=" &amp; ToMint!J194,"TokenSol"),""))</f>
        <v/>
      </c>
      <c r="Q194" s="2"/>
      <c r="R194" s="2"/>
      <c r="S194" s="11"/>
      <c r="T194" s="1" t="str">
        <f>"owner=" &amp; Tokens!BS194 &amp; "&amp;filename_for_metadata=" &amp; Tokens!BT194 &amp; "&amp;offchaindata_platform=" &amp; $B$17 &amp; "&amp;keyfile=" &amp; $B$5 &amp; "&amp;network=" &amp; LOWER($B$8) &amp; "&amp;repository=" &amp; $B$18</f>
        <v>owner=thomas&amp;filename_for_metadata=AMadonnaDiASierra_COR22B191&amp;offchaindata_platform=Github&amp;keyfile=Paul&amp;network=solana-devnet&amp;repository=test2</v>
      </c>
      <c r="U194" s="1" t="str">
        <f t="shared" si="5"/>
        <v>{"name":"A Madonna Di A Sierra #191",_x000D_
"symbol":"COR22B191",_x000D_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94" s="1" t="str">
        <f>formatRow(Tokens!C$2:I$2,Tokens!C194:I194)</f>
        <v>"name":"A Madonna Di A Sierra #191",_x000D_
"symbol":"COR22B191",_x000D_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4" s="1" t="str">
        <f>formatRow(Tokens!J$2:AV$2,Tokens!J194:AV194,2,"attributes")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4" s="1" t="str">
        <f>formatRow(Tokens!AX$2:BC$2,Tokens!AX194:BC194,2,"creators")</f>
        <v>"creators":[{"address":"paul",_x000D_
"share":10},{"address":"sophie",_x000D_
"share":90}]</v>
      </c>
      <c r="Y194" s="1" t="str">
        <f>formatRow(Tokens!BD$2:BI$2,Tokens!BD194:BI194,2,"files")</f>
        <v>"files":[]</v>
      </c>
      <c r="Z194" s="1"/>
      <c r="AA194" s="1"/>
      <c r="AB194" s="1"/>
      <c r="AC194" s="1" t="str">
        <f>formatRow(Tokens!BJ$2:BK$2,Tokens!BJ194:BK194,0,"collection")</f>
        <v>"collection":{"name":"A Madonna Di A Sierra",_x000D_
"family":"Calvi On The Rocks"}</v>
      </c>
    </row>
    <row r="195" spans="4:29" ht="14.25" customHeight="1" x14ac:dyDescent="0.25">
      <c r="D195" s="1">
        <f>Tokens!B195</f>
        <v>192</v>
      </c>
      <c r="E195" s="17" t="str">
        <f>IF(Tokens!C195="","",Tokens!C195)</f>
        <v>A Madonna Di A Sierra #192</v>
      </c>
      <c r="F195"/>
      <c r="G195"/>
      <c r="H195"/>
      <c r="I195"/>
      <c r="J195"/>
      <c r="M195"/>
      <c r="N195"/>
      <c r="O195" s="15" t="str">
        <f t="shared" si="4"/>
        <v>_</v>
      </c>
      <c r="P195" s="18" t="str">
        <f>IF(F195="stop","",IF(F195&lt;&gt;"",HYPERLINK(Settings!$B$5 &amp; "/manage/?network=" &amp; LOWER(B$8) &amp; "&amp;search=token&amp;account=" &amp; ToMint!$B$5 &amp; "&amp;view=" &amp; ToMint!J195,"TokenSol"),""))</f>
        <v/>
      </c>
      <c r="Q195" s="2"/>
      <c r="R195" s="2"/>
      <c r="S195" s="11"/>
      <c r="T195" s="1" t="str">
        <f>"owner=" &amp; Tokens!BS195 &amp; "&amp;filename_for_metadata=" &amp; Tokens!BT195 &amp; "&amp;offchaindata_platform=" &amp; $B$17 &amp; "&amp;keyfile=" &amp; $B$5 &amp; "&amp;network=" &amp; LOWER($B$8) &amp; "&amp;repository=" &amp; $B$18</f>
        <v>owner=thomas&amp;filename_for_metadata=AMadonnaDiASierra_COR22B192&amp;offchaindata_platform=Github&amp;keyfile=Paul&amp;network=solana-devnet&amp;repository=test2</v>
      </c>
      <c r="U195" s="1" t="str">
        <f t="shared" si="5"/>
        <v>{"name":"A Madonna Di A Sierra #192",_x000D_
"symbol":"COR22B192",_x000D_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95" s="1" t="str">
        <f>formatRow(Tokens!C$2:I$2,Tokens!C195:I195)</f>
        <v>"name":"A Madonna Di A Sierra #192",_x000D_
"symbol":"COR22B192",_x000D_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5" s="1" t="str">
        <f>formatRow(Tokens!J$2:AV$2,Tokens!J195:AV195,2,"attributes")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5" s="1" t="str">
        <f>formatRow(Tokens!AX$2:BC$2,Tokens!AX195:BC195,2,"creators")</f>
        <v>"creators":[{"address":"paul",_x000D_
"share":10},{"address":"sophie",_x000D_
"share":90}]</v>
      </c>
      <c r="Y195" s="1" t="str">
        <f>formatRow(Tokens!BD$2:BI$2,Tokens!BD195:BI195,2,"files")</f>
        <v>"files":[]</v>
      </c>
      <c r="Z195" s="1"/>
      <c r="AA195" s="1"/>
      <c r="AB195" s="1"/>
      <c r="AC195" s="1" t="str">
        <f>formatRow(Tokens!BJ$2:BK$2,Tokens!BJ195:BK195,0,"collection")</f>
        <v>"collection":{"name":"A Madonna Di A Sierra",_x000D_
"family":"Calvi On The Rocks"}</v>
      </c>
    </row>
    <row r="196" spans="4:29" ht="14.25" customHeight="1" x14ac:dyDescent="0.25">
      <c r="D196" s="1">
        <f>Tokens!B196</f>
        <v>193</v>
      </c>
      <c r="E196" s="17" t="str">
        <f>IF(Tokens!C196="","",Tokens!C196)</f>
        <v>A Madonna Di A Sierra #193</v>
      </c>
      <c r="F196"/>
      <c r="G196"/>
      <c r="H196"/>
      <c r="I196"/>
      <c r="J196"/>
      <c r="M196"/>
      <c r="N196"/>
      <c r="O196" s="15" t="str">
        <f t="shared" ref="O196:O259" si="6">IF(AND(ISNUMBER(N195),ISNUMBER(N196)),(N196-N195)*$O$1,"_")</f>
        <v>_</v>
      </c>
      <c r="P196" s="18" t="str">
        <f>IF(F196="stop","",IF(F196&lt;&gt;"",HYPERLINK(Settings!$B$5 &amp; "/manage/?network=" &amp; LOWER(B$8) &amp; "&amp;search=token&amp;account=" &amp; ToMint!$B$5 &amp; "&amp;view=" &amp; ToMint!J196,"TokenSol"),""))</f>
        <v/>
      </c>
      <c r="Q196" s="2"/>
      <c r="R196" s="2"/>
      <c r="S196" s="11"/>
      <c r="T196" s="1" t="str">
        <f>"owner=" &amp; Tokens!BS196 &amp; "&amp;filename_for_metadata=" &amp; Tokens!BT196 &amp; "&amp;offchaindata_platform=" &amp; $B$17 &amp; "&amp;keyfile=" &amp; $B$5 &amp; "&amp;network=" &amp; LOWER($B$8) &amp; "&amp;repository=" &amp; $B$18</f>
        <v>owner=thomas&amp;filename_for_metadata=AMadonnaDiASierra_COR22B193&amp;offchaindata_platform=Github&amp;keyfile=Paul&amp;network=solana-devnet&amp;repository=test2</v>
      </c>
      <c r="U196" s="1" t="str">
        <f t="shared" si="5"/>
        <v>{"name":"A Madonna Di A Sierra #193",_x000D_
"symbol":"COR22B193",_x000D_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96" s="1" t="str">
        <f>formatRow(Tokens!C$2:I$2,Tokens!C196:I196)</f>
        <v>"name":"A Madonna Di A Sierra #193",_x000D_
"symbol":"COR22B193",_x000D_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6" s="1" t="str">
        <f>formatRow(Tokens!J$2:AV$2,Tokens!J196:AV196,2,"attributes")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6" s="1" t="str">
        <f>formatRow(Tokens!AX$2:BC$2,Tokens!AX196:BC196,2,"creators")</f>
        <v>"creators":[{"address":"paul",_x000D_
"share":10},{"address":"sophie",_x000D_
"share":90}]</v>
      </c>
      <c r="Y196" s="1" t="str">
        <f>formatRow(Tokens!BD$2:BI$2,Tokens!BD196:BI196,2,"files")</f>
        <v>"files":[]</v>
      </c>
      <c r="Z196" s="1"/>
      <c r="AA196" s="1"/>
      <c r="AB196" s="1"/>
      <c r="AC196" s="1" t="str">
        <f>formatRow(Tokens!BJ$2:BK$2,Tokens!BJ196:BK196,0,"collection")</f>
        <v>"collection":{"name":"A Madonna Di A Sierra",_x000D_
"family":"Calvi On The Rocks"}</v>
      </c>
    </row>
    <row r="197" spans="4:29" ht="14.25" customHeight="1" x14ac:dyDescent="0.25">
      <c r="D197" s="1">
        <f>Tokens!B197</f>
        <v>194</v>
      </c>
      <c r="E197" s="17" t="str">
        <f>IF(Tokens!C197="","",Tokens!C197)</f>
        <v>A Madonna Di A Sierra #194</v>
      </c>
      <c r="F197"/>
      <c r="G197"/>
      <c r="H197"/>
      <c r="I197"/>
      <c r="J197"/>
      <c r="M197"/>
      <c r="N197"/>
      <c r="O197" s="15" t="str">
        <f t="shared" si="6"/>
        <v>_</v>
      </c>
      <c r="P197" s="18" t="str">
        <f>IF(F197="stop","",IF(F197&lt;&gt;"",HYPERLINK(Settings!$B$5 &amp; "/manage/?network=" &amp; LOWER(B$8) &amp; "&amp;search=token&amp;account=" &amp; ToMint!$B$5 &amp; "&amp;view=" &amp; ToMint!J197,"TokenSol"),""))</f>
        <v/>
      </c>
      <c r="Q197" s="2"/>
      <c r="R197" s="2"/>
      <c r="S197" s="11"/>
      <c r="T197" s="1" t="str">
        <f>"owner=" &amp; Tokens!BS197 &amp; "&amp;filename_for_metadata=" &amp; Tokens!BT197 &amp; "&amp;offchaindata_platform=" &amp; $B$17 &amp; "&amp;keyfile=" &amp; $B$5 &amp; "&amp;network=" &amp; LOWER($B$8) &amp; "&amp;repository=" &amp; $B$18</f>
        <v>owner=thomas&amp;filename_for_metadata=AMadonnaDiASierra_COR22B194&amp;offchaindata_platform=Github&amp;keyfile=Paul&amp;network=solana-devnet&amp;repository=test2</v>
      </c>
      <c r="U197" s="1" t="str">
        <f t="shared" ref="U197:U260" si="7">"{" &amp; V197 &amp; "," &amp; W197 &amp; "," &amp; """properties"":{" &amp; X197 &amp; "," &amp; Y197 &amp; "}," &amp; AC197 &amp; "}"</f>
        <v>{"name":"A Madonna Di A Sierra #194",_x000D_
"symbol":"COR22B194",_x000D_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97" s="1" t="str">
        <f>formatRow(Tokens!C$2:I$2,Tokens!C197:I197)</f>
        <v>"name":"A Madonna Di A Sierra #194",_x000D_
"symbol":"COR22B194",_x000D_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7" s="1" t="str">
        <f>formatRow(Tokens!J$2:AV$2,Tokens!J197:AV197,2,"attributes")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7" s="1" t="str">
        <f>formatRow(Tokens!AX$2:BC$2,Tokens!AX197:BC197,2,"creators")</f>
        <v>"creators":[{"address":"paul",_x000D_
"share":10},{"address":"sophie",_x000D_
"share":90}]</v>
      </c>
      <c r="Y197" s="1" t="str">
        <f>formatRow(Tokens!BD$2:BI$2,Tokens!BD197:BI197,2,"files")</f>
        <v>"files":[]</v>
      </c>
      <c r="Z197" s="1"/>
      <c r="AA197" s="1"/>
      <c r="AB197" s="1"/>
      <c r="AC197" s="1" t="str">
        <f>formatRow(Tokens!BJ$2:BK$2,Tokens!BJ197:BK197,0,"collection")</f>
        <v>"collection":{"name":"A Madonna Di A Sierra",_x000D_
"family":"Calvi On The Rocks"}</v>
      </c>
    </row>
    <row r="198" spans="4:29" ht="14.25" customHeight="1" x14ac:dyDescent="0.25">
      <c r="D198" s="1">
        <f>Tokens!B198</f>
        <v>195</v>
      </c>
      <c r="E198" s="17" t="str">
        <f>IF(Tokens!C198="","",Tokens!C198)</f>
        <v>A Madonna Di A Sierra #195</v>
      </c>
      <c r="F198"/>
      <c r="G198"/>
      <c r="H198"/>
      <c r="I198"/>
      <c r="J198"/>
      <c r="M198"/>
      <c r="N198"/>
      <c r="O198" s="15" t="str">
        <f t="shared" si="6"/>
        <v>_</v>
      </c>
      <c r="P198" s="18" t="str">
        <f>IF(F198="stop","",IF(F198&lt;&gt;"",HYPERLINK(Settings!$B$5 &amp; "/manage/?network=" &amp; LOWER(B$8) &amp; "&amp;search=token&amp;account=" &amp; ToMint!$B$5 &amp; "&amp;view=" &amp; ToMint!J198,"TokenSol"),""))</f>
        <v/>
      </c>
      <c r="Q198" s="2"/>
      <c r="R198" s="2"/>
      <c r="S198" s="11"/>
      <c r="T198" s="1" t="str">
        <f>"owner=" &amp; Tokens!BS198 &amp; "&amp;filename_for_metadata=" &amp; Tokens!BT198 &amp; "&amp;offchaindata_platform=" &amp; $B$17 &amp; "&amp;keyfile=" &amp; $B$5 &amp; "&amp;network=" &amp; LOWER($B$8) &amp; "&amp;repository=" &amp; $B$18</f>
        <v>owner=thomas&amp;filename_for_metadata=AMadonnaDiASierra_COR22B195&amp;offchaindata_platform=Github&amp;keyfile=Paul&amp;network=solana-devnet&amp;repository=test2</v>
      </c>
      <c r="U198" s="1" t="str">
        <f t="shared" si="7"/>
        <v>{"name":"A Madonna Di A Sierra #195",_x000D_
"symbol":"COR22B195",_x000D_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98" s="1" t="str">
        <f>formatRow(Tokens!C$2:I$2,Tokens!C198:I198)</f>
        <v>"name":"A Madonna Di A Sierra #195",_x000D_
"symbol":"COR22B195",_x000D_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8" s="1" t="str">
        <f>formatRow(Tokens!J$2:AV$2,Tokens!J198:AV198,2,"attributes")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8" s="1" t="str">
        <f>formatRow(Tokens!AX$2:BC$2,Tokens!AX198:BC198,2,"creators")</f>
        <v>"creators":[{"address":"paul",_x000D_
"share":10},{"address":"sophie",_x000D_
"share":90}]</v>
      </c>
      <c r="Y198" s="1" t="str">
        <f>formatRow(Tokens!BD$2:BI$2,Tokens!BD198:BI198,2,"files")</f>
        <v>"files":[]</v>
      </c>
      <c r="Z198" s="1"/>
      <c r="AA198" s="1"/>
      <c r="AB198" s="1"/>
      <c r="AC198" s="1" t="str">
        <f>formatRow(Tokens!BJ$2:BK$2,Tokens!BJ198:BK198,0,"collection")</f>
        <v>"collection":{"name":"A Madonna Di A Sierra",_x000D_
"family":"Calvi On The Rocks"}</v>
      </c>
    </row>
    <row r="199" spans="4:29" ht="14.25" customHeight="1" x14ac:dyDescent="0.25">
      <c r="D199" s="1">
        <f>Tokens!B199</f>
        <v>196</v>
      </c>
      <c r="E199" s="17" t="str">
        <f>IF(Tokens!C199="","",Tokens!C199)</f>
        <v>A Madonna Di A Sierra #196</v>
      </c>
      <c r="F199"/>
      <c r="G199"/>
      <c r="H199"/>
      <c r="I199"/>
      <c r="J199"/>
      <c r="M199"/>
      <c r="N199"/>
      <c r="O199" s="15" t="str">
        <f t="shared" si="6"/>
        <v>_</v>
      </c>
      <c r="P199" s="18" t="str">
        <f>IF(F199="stop","",IF(F199&lt;&gt;"",HYPERLINK(Settings!$B$5 &amp; "/manage/?network=" &amp; LOWER(B$8) &amp; "&amp;search=token&amp;account=" &amp; ToMint!$B$5 &amp; "&amp;view=" &amp; ToMint!J199,"TokenSol"),""))</f>
        <v/>
      </c>
      <c r="Q199" s="2"/>
      <c r="R199" s="2"/>
      <c r="S199" s="11"/>
      <c r="T199" s="1" t="str">
        <f>"owner=" &amp; Tokens!BS199 &amp; "&amp;filename_for_metadata=" &amp; Tokens!BT199 &amp; "&amp;offchaindata_platform=" &amp; $B$17 &amp; "&amp;keyfile=" &amp; $B$5 &amp; "&amp;network=" &amp; LOWER($B$8) &amp; "&amp;repository=" &amp; $B$18</f>
        <v>owner=thomas&amp;filename_for_metadata=AMadonnaDiASierra_COR22B196&amp;offchaindata_platform=Github&amp;keyfile=Paul&amp;network=solana-devnet&amp;repository=test2</v>
      </c>
      <c r="U199" s="1" t="str">
        <f t="shared" si="7"/>
        <v>{"name":"A Madonna Di A Sierra #196",_x000D_
"symbol":"COR22B196",_x000D_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"share":90}],"files":[]},"collection":{"name":"A Madonna Di A Sierra",_x000D_
"family":"Calvi On The Rocks"}}</v>
      </c>
      <c r="V199" s="1" t="str">
        <f>formatRow(Tokens!C$2:I$2,Tokens!C199:I199)</f>
        <v>"name":"A Madonna Di A Sierra #196",_x000D_
"symbol":"COR22B196",_x000D_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9" s="1" t="str">
        <f>formatRow(Tokens!J$2:AV$2,Tokens!J199:AV199,2,"attributes")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9" s="1" t="str">
        <f>formatRow(Tokens!AX$2:BC$2,Tokens!AX199:BC199,2,"creators")</f>
        <v>"creators":[{"address":"paul",_x000D_
"share":10},{"address":"sophie",_x000D_
"share":90}]</v>
      </c>
      <c r="Y199" s="1" t="str">
        <f>formatRow(Tokens!BD$2:BI$2,Tokens!BD199:BI199,2,"files")</f>
        <v>"files":[]</v>
      </c>
      <c r="Z199" s="1"/>
      <c r="AA199" s="1"/>
      <c r="AB199" s="1"/>
      <c r="AC199" s="1" t="str">
        <f>formatRow(Tokens!BJ$2:BK$2,Tokens!BJ199:BK199,0,"collection")</f>
        <v>"collection":{"name":"A Madonna Di A Sierra",_x000D_
"family":"Calvi On The Rocks"}</v>
      </c>
    </row>
    <row r="200" spans="4:29" ht="14.25" customHeight="1" x14ac:dyDescent="0.25">
      <c r="D200" s="1">
        <f>Tokens!B200</f>
        <v>197</v>
      </c>
      <c r="E200" s="17" t="str">
        <f>IF(Tokens!C200="","",Tokens!C200)</f>
        <v>La Porteuse D'Eau #197</v>
      </c>
      <c r="F200"/>
      <c r="G200"/>
      <c r="H200"/>
      <c r="I200"/>
      <c r="J200"/>
      <c r="M200"/>
      <c r="N200"/>
      <c r="O200" s="15" t="str">
        <f t="shared" si="6"/>
        <v>_</v>
      </c>
      <c r="P200" s="18" t="str">
        <f>IF(F200="stop","",IF(F200&lt;&gt;"",HYPERLINK(Settings!$B$5 &amp; "/manage/?network=" &amp; LOWER(B$8) &amp; "&amp;search=token&amp;account=" &amp; ToMint!$B$5 &amp; "&amp;view=" &amp; ToMint!J200,"TokenSol"),""))</f>
        <v/>
      </c>
      <c r="Q200" s="2"/>
      <c r="R200" s="2"/>
      <c r="S200" s="11"/>
      <c r="T200" s="1" t="str">
        <f>"owner=" &amp; Tokens!BS200 &amp; "&amp;filename_for_metadata=" &amp; Tokens!BT200 &amp; "&amp;offchaindata_platform=" &amp; $B$17 &amp; "&amp;keyfile=" &amp; $B$5 &amp; "&amp;network=" &amp; LOWER($B$8) &amp; "&amp;repository=" &amp; $B$18</f>
        <v>owner=thomas&amp;filename_for_metadata=LaPorteuseD'Eau_COR22C197&amp;offchaindata_platform=Github&amp;keyfile=Paul&amp;network=solana-devnet&amp;repository=test2</v>
      </c>
      <c r="U200" s="1" t="str">
        <f t="shared" si="7"/>
        <v>{"name":"La Porteuse D'Eau #197",_x000D_
"symbol":"COR22C197",_x000D_
"description":"La Porteuse D'Eau - Pass Festival NFT pour 1 personne, valable pour 3 éditions Calvi On The Rocks de votre choix.",_x000D_
"seller_fee_basis_points":1000,_x000D_
"image":"https://",_x000D_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00" s="1" t="str">
        <f>formatRow(Tokens!C$2:I$2,Tokens!C200:I200)</f>
        <v>"name":"La Porteuse D'Eau #197",_x000D_
"symbol":"COR22C197",_x000D_
"description":"La Porteuse D'Eau - Pass Festival NFT pour 1 personne, valable pour 3 éditions Calvi On The Rocks de votre choix.",_x000D_
"seller_fee_basis_points":1000,_x000D_
"image":"https://",_x000D_
"Issuer":"NfluenT for Calvi On The rocks",_x000D_
"external_url":""</v>
      </c>
      <c r="W200" s="1" t="str">
        <f>formatRow(Tokens!J$2:AV$2,Tokens!J200:AV200,2,"attributes")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0" s="1" t="str">
        <f>formatRow(Tokens!AX$2:BC$2,Tokens!AX200:BC200,2,"creators")</f>
        <v>"creators":[{"address":"paul",_x000D_
"share":10},{"address":"sophie",_x000D_
"share":90}]</v>
      </c>
      <c r="Y200" s="1" t="str">
        <f>formatRow(Tokens!BD$2:BI$2,Tokens!BD200:BI200,2,"files")</f>
        <v>"files":[]</v>
      </c>
      <c r="Z200" s="1"/>
      <c r="AA200" s="1"/>
      <c r="AB200" s="1"/>
      <c r="AC200" s="1" t="str">
        <f>formatRow(Tokens!BJ$2:BK$2,Tokens!BJ200:BK200,0,"collection")</f>
        <v>"collection":{"name":"La Porteuse D'Eau",_x000D_
"family":"Calvi On The Rocks"}</v>
      </c>
    </row>
    <row r="201" spans="4:29" ht="14.25" customHeight="1" x14ac:dyDescent="0.25">
      <c r="D201" s="1">
        <f>Tokens!B201</f>
        <v>198</v>
      </c>
      <c r="E201" s="17" t="str">
        <f>IF(Tokens!C201="","",Tokens!C201)</f>
        <v>La Porteuse D'Eau #198</v>
      </c>
      <c r="F201"/>
      <c r="G201"/>
      <c r="H201"/>
      <c r="I201"/>
      <c r="J201"/>
      <c r="M201"/>
      <c r="N201"/>
      <c r="O201" s="15" t="str">
        <f t="shared" si="6"/>
        <v>_</v>
      </c>
      <c r="P201" s="18" t="str">
        <f>IF(F201="stop","",IF(F201&lt;&gt;"",HYPERLINK(Settings!$B$5 &amp; "/manage/?network=" &amp; LOWER(B$8) &amp; "&amp;search=token&amp;account=" &amp; ToMint!$B$5 &amp; "&amp;view=" &amp; ToMint!J201,"TokenSol"),""))</f>
        <v/>
      </c>
      <c r="Q201" s="2"/>
      <c r="R201" s="2"/>
      <c r="S201" s="11"/>
      <c r="T201" s="1" t="str">
        <f>"owner=" &amp; Tokens!BS201 &amp; "&amp;filename_for_metadata=" &amp; Tokens!BT201 &amp; "&amp;offchaindata_platform=" &amp; $B$17 &amp; "&amp;keyfile=" &amp; $B$5 &amp; "&amp;network=" &amp; LOWER($B$8) &amp; "&amp;repository=" &amp; $B$18</f>
        <v>owner=thomas&amp;filename_for_metadata=LaPorteuseD'Eau_COR22C198&amp;offchaindata_platform=Github&amp;keyfile=Paul&amp;network=solana-devnet&amp;repository=test2</v>
      </c>
      <c r="U201" s="1" t="str">
        <f t="shared" si="7"/>
        <v>{"name":"La Porteuse D'Eau #198",_x000D_
"symbol":"COR22C198",_x000D_
"description":"La Porteuse D'Eau - Pass Festival NFT pour 1 personne, valable pour 3 éditions Calvi On The Rocks de votre choix.",_x000D_
"seller_fee_basis_points":1000,_x000D_
"image":"https://",_x000D_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01" s="1" t="str">
        <f>formatRow(Tokens!C$2:I$2,Tokens!C201:I201)</f>
        <v>"name":"La Porteuse D'Eau #198",_x000D_
"symbol":"COR22C198",_x000D_
"description":"La Porteuse D'Eau - Pass Festival NFT pour 1 personne, valable pour 3 éditions Calvi On The Rocks de votre choix.",_x000D_
"seller_fee_basis_points":1000,_x000D_
"image":"https://",_x000D_
"Issuer":"NfluenT for Calvi On The rocks",_x000D_
"external_url":""</v>
      </c>
      <c r="W201" s="1" t="str">
        <f>formatRow(Tokens!J$2:AV$2,Tokens!J201:AV201,2,"attributes")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1" s="1" t="str">
        <f>formatRow(Tokens!AX$2:BC$2,Tokens!AX201:BC201,2,"creators")</f>
        <v>"creators":[{"address":"paul",_x000D_
"share":10},{"address":"sophie",_x000D_
"share":90}]</v>
      </c>
      <c r="Y201" s="1" t="str">
        <f>formatRow(Tokens!BD$2:BI$2,Tokens!BD201:BI201,2,"files")</f>
        <v>"files":[]</v>
      </c>
      <c r="Z201" s="1"/>
      <c r="AA201" s="1"/>
      <c r="AB201" s="1"/>
      <c r="AC201" s="1" t="str">
        <f>formatRow(Tokens!BJ$2:BK$2,Tokens!BJ201:BK201,0,"collection")</f>
        <v>"collection":{"name":"La Porteuse D'Eau",_x000D_
"family":"Calvi On The Rocks"}</v>
      </c>
    </row>
    <row r="202" spans="4:29" ht="14.25" customHeight="1" x14ac:dyDescent="0.25">
      <c r="D202" s="1">
        <f>Tokens!B202</f>
        <v>199</v>
      </c>
      <c r="E202" s="17" t="str">
        <f>IF(Tokens!C202="","",Tokens!C202)</f>
        <v>La Porteuse D'Eau #199</v>
      </c>
      <c r="F202"/>
      <c r="G202"/>
      <c r="H202"/>
      <c r="I202"/>
      <c r="J202"/>
      <c r="M202"/>
      <c r="N202"/>
      <c r="O202" s="15" t="str">
        <f t="shared" si="6"/>
        <v>_</v>
      </c>
      <c r="P202" s="18" t="str">
        <f>IF(F202="stop","",IF(F202&lt;&gt;"",HYPERLINK(Settings!$B$5 &amp; "/manage/?network=" &amp; LOWER(B$8) &amp; "&amp;search=token&amp;account=" &amp; ToMint!$B$5 &amp; "&amp;view=" &amp; ToMint!J202,"TokenSol"),""))</f>
        <v/>
      </c>
      <c r="Q202" s="2"/>
      <c r="R202" s="2"/>
      <c r="S202" s="11"/>
      <c r="T202" s="1" t="str">
        <f>"owner=" &amp; Tokens!BS202 &amp; "&amp;filename_for_metadata=" &amp; Tokens!BT202 &amp; "&amp;offchaindata_platform=" &amp; $B$17 &amp; "&amp;keyfile=" &amp; $B$5 &amp; "&amp;network=" &amp; LOWER($B$8) &amp; "&amp;repository=" &amp; $B$18</f>
        <v>owner=thomas&amp;filename_for_metadata=LaPorteuseD'Eau_COR22C199&amp;offchaindata_platform=Github&amp;keyfile=Paul&amp;network=solana-devnet&amp;repository=test2</v>
      </c>
      <c r="U202" s="1" t="str">
        <f t="shared" si="7"/>
        <v>{"name":"La Porteuse D'Eau #199",_x000D_
"symbol":"COR22C199",_x000D_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02" s="1" t="str">
        <f>formatRow(Tokens!C$2:I$2,Tokens!C202:I202)</f>
        <v>"name":"La Porteuse D'Eau #199",_x000D_
"symbol":"COR22C199",_x000D_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2" s="1" t="str">
        <f>formatRow(Tokens!J$2:AV$2,Tokens!J202:AV202,2,"attributes")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2" s="1" t="str">
        <f>formatRow(Tokens!AX$2:BC$2,Tokens!AX202:BC202,2,"creators")</f>
        <v>"creators":[{"address":"paul",_x000D_
"share":10},{"address":"sophie",_x000D_
"share":90}]</v>
      </c>
      <c r="Y202" s="1" t="str">
        <f>formatRow(Tokens!BD$2:BI$2,Tokens!BD202:BI202,2,"files")</f>
        <v>"files":[]</v>
      </c>
      <c r="Z202" s="1"/>
      <c r="AA202" s="1"/>
      <c r="AB202" s="1"/>
      <c r="AC202" s="1" t="str">
        <f>formatRow(Tokens!BJ$2:BK$2,Tokens!BJ202:BK202,0,"collection")</f>
        <v>"collection":{"name":"La Porteuse D'Eau",_x000D_
"family":"Calvi On The Rocks"}</v>
      </c>
    </row>
    <row r="203" spans="4:29" ht="14.25" customHeight="1" x14ac:dyDescent="0.25">
      <c r="D203" s="1">
        <f>Tokens!B203</f>
        <v>200</v>
      </c>
      <c r="E203" s="17" t="str">
        <f>IF(Tokens!C203="","",Tokens!C203)</f>
        <v>La Porteuse D'Eau #200</v>
      </c>
      <c r="F203"/>
      <c r="G203"/>
      <c r="H203"/>
      <c r="I203"/>
      <c r="J203"/>
      <c r="M203"/>
      <c r="N203"/>
      <c r="O203" s="15" t="str">
        <f t="shared" si="6"/>
        <v>_</v>
      </c>
      <c r="P203" s="18" t="str">
        <f>IF(F203="stop","",IF(F203&lt;&gt;"",HYPERLINK(Settings!$B$5 &amp; "/manage/?network=" &amp; LOWER(B$8) &amp; "&amp;search=token&amp;account=" &amp; ToMint!$B$5 &amp; "&amp;view=" &amp; ToMint!J203,"TokenSol"),""))</f>
        <v/>
      </c>
      <c r="Q203" s="2"/>
      <c r="R203" s="2"/>
      <c r="S203" s="11"/>
      <c r="T203" s="1" t="str">
        <f>"owner=" &amp; Tokens!BS203 &amp; "&amp;filename_for_metadata=" &amp; Tokens!BT203 &amp; "&amp;offchaindata_platform=" &amp; $B$17 &amp; "&amp;keyfile=" &amp; $B$5 &amp; "&amp;network=" &amp; LOWER($B$8) &amp; "&amp;repository=" &amp; $B$18</f>
        <v>owner=thomas&amp;filename_for_metadata=LaPorteuseD'Eau_COR22C200&amp;offchaindata_platform=Github&amp;keyfile=Paul&amp;network=solana-devnet&amp;repository=test2</v>
      </c>
      <c r="U203" s="1" t="str">
        <f t="shared" si="7"/>
        <v>{"name":"La Porteuse D'Eau #200",_x000D_
"symbol":"COR22C200",_x000D_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03" s="1" t="str">
        <f>formatRow(Tokens!C$2:I$2,Tokens!C203:I203)</f>
        <v>"name":"La Porteuse D'Eau #200",_x000D_
"symbol":"COR22C200",_x000D_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3" s="1" t="str">
        <f>formatRow(Tokens!J$2:AV$2,Tokens!J203:AV203,2,"attributes")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3" s="1" t="str">
        <f>formatRow(Tokens!AX$2:BC$2,Tokens!AX203:BC203,2,"creators")</f>
        <v>"creators":[{"address":"paul",_x000D_
"share":10},{"address":"sophie",_x000D_
"share":90}]</v>
      </c>
      <c r="Y203" s="1" t="str">
        <f>formatRow(Tokens!BD$2:BI$2,Tokens!BD203:BI203,2,"files")</f>
        <v>"files":[]</v>
      </c>
      <c r="Z203" s="1"/>
      <c r="AA203" s="1"/>
      <c r="AB203" s="1"/>
      <c r="AC203" s="1" t="str">
        <f>formatRow(Tokens!BJ$2:BK$2,Tokens!BJ203:BK203,0,"collection")</f>
        <v>"collection":{"name":"La Porteuse D'Eau",_x000D_
"family":"Calvi On The Rocks"}</v>
      </c>
    </row>
    <row r="204" spans="4:29" ht="14.25" customHeight="1" x14ac:dyDescent="0.25">
      <c r="D204" s="1">
        <f>Tokens!B204</f>
        <v>201</v>
      </c>
      <c r="E204" s="17" t="str">
        <f>IF(Tokens!C204="","",Tokens!C204)</f>
        <v>La Porteuse D'Eau #201</v>
      </c>
      <c r="F204"/>
      <c r="G204"/>
      <c r="H204"/>
      <c r="I204"/>
      <c r="J204"/>
      <c r="M204"/>
      <c r="N204"/>
      <c r="O204" s="15" t="str">
        <f t="shared" si="6"/>
        <v>_</v>
      </c>
      <c r="P204" s="18" t="str">
        <f>IF(F204="stop","",IF(F204&lt;&gt;"",HYPERLINK(Settings!$B$5 &amp; "/manage/?network=" &amp; LOWER(B$8) &amp; "&amp;search=token&amp;account=" &amp; ToMint!$B$5 &amp; "&amp;view=" &amp; ToMint!J204,"TokenSol"),""))</f>
        <v/>
      </c>
      <c r="Q204" s="2"/>
      <c r="R204" s="2"/>
      <c r="S204" s="11"/>
      <c r="T204" s="1" t="str">
        <f>"owner=" &amp; Tokens!BS204 &amp; "&amp;filename_for_metadata=" &amp; Tokens!BT204 &amp; "&amp;offchaindata_platform=" &amp; $B$17 &amp; "&amp;keyfile=" &amp; $B$5 &amp; "&amp;network=" &amp; LOWER($B$8) &amp; "&amp;repository=" &amp; $B$18</f>
        <v>owner=thomas&amp;filename_for_metadata=LaPorteuseD'Eau_COR22C201&amp;offchaindata_platform=Github&amp;keyfile=Paul&amp;network=solana-devnet&amp;repository=test2</v>
      </c>
      <c r="U204" s="1" t="str">
        <f t="shared" si="7"/>
        <v>{"name":"La Porteuse D'Eau #201",_x000D_
"symbol":"COR22C201",_x000D_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04" s="1" t="str">
        <f>formatRow(Tokens!C$2:I$2,Tokens!C204:I204)</f>
        <v>"name":"La Porteuse D'Eau #201",_x000D_
"symbol":"COR22C201",_x000D_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4" s="1" t="str">
        <f>formatRow(Tokens!J$2:AV$2,Tokens!J204:AV204,2,"attributes")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4" s="1" t="str">
        <f>formatRow(Tokens!AX$2:BC$2,Tokens!AX204:BC204,2,"creators")</f>
        <v>"creators":[{"address":"paul",_x000D_
"share":10},{"address":"sophie",_x000D_
"share":90}]</v>
      </c>
      <c r="Y204" s="1" t="str">
        <f>formatRow(Tokens!BD$2:BI$2,Tokens!BD204:BI204,2,"files")</f>
        <v>"files":[]</v>
      </c>
      <c r="Z204" s="1"/>
      <c r="AA204" s="1"/>
      <c r="AB204" s="1"/>
      <c r="AC204" s="1" t="str">
        <f>formatRow(Tokens!BJ$2:BK$2,Tokens!BJ204:BK204,0,"collection")</f>
        <v>"collection":{"name":"La Porteuse D'Eau",_x000D_
"family":"Calvi On The Rocks"}</v>
      </c>
    </row>
    <row r="205" spans="4:29" ht="14.25" customHeight="1" x14ac:dyDescent="0.25">
      <c r="D205" s="1">
        <f>Tokens!B205</f>
        <v>202</v>
      </c>
      <c r="E205" s="17" t="str">
        <f>IF(Tokens!C205="","",Tokens!C205)</f>
        <v>La Porteuse D'Eau #202</v>
      </c>
      <c r="F205"/>
      <c r="G205"/>
      <c r="H205"/>
      <c r="I205"/>
      <c r="J205"/>
      <c r="M205"/>
      <c r="N205"/>
      <c r="O205" s="15" t="str">
        <f t="shared" si="6"/>
        <v>_</v>
      </c>
      <c r="P205" s="18" t="str">
        <f>IF(F205="stop","",IF(F205&lt;&gt;"",HYPERLINK(Settings!$B$5 &amp; "/manage/?network=" &amp; LOWER(B$8) &amp; "&amp;search=token&amp;account=" &amp; ToMint!$B$5 &amp; "&amp;view=" &amp; ToMint!J205,"TokenSol"),""))</f>
        <v/>
      </c>
      <c r="Q205" s="2"/>
      <c r="R205" s="2"/>
      <c r="S205" s="11"/>
      <c r="T205" s="1" t="str">
        <f>"owner=" &amp; Tokens!BS205 &amp; "&amp;filename_for_metadata=" &amp; Tokens!BT205 &amp; "&amp;offchaindata_platform=" &amp; $B$17 &amp; "&amp;keyfile=" &amp; $B$5 &amp; "&amp;network=" &amp; LOWER($B$8) &amp; "&amp;repository=" &amp; $B$18</f>
        <v>owner=thomas&amp;filename_for_metadata=LaPorteuseD'Eau_COR22C202&amp;offchaindata_platform=Github&amp;keyfile=Paul&amp;network=solana-devnet&amp;repository=test2</v>
      </c>
      <c r="U205" s="1" t="str">
        <f t="shared" si="7"/>
        <v>{"name":"La Porteuse D'Eau #202",_x000D_
"symbol":"COR22C202",_x000D_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05" s="1" t="str">
        <f>formatRow(Tokens!C$2:I$2,Tokens!C205:I205)</f>
        <v>"name":"La Porteuse D'Eau #202",_x000D_
"symbol":"COR22C202",_x000D_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5" s="1" t="str">
        <f>formatRow(Tokens!J$2:AV$2,Tokens!J205:AV205,2,"attributes")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5" s="1" t="str">
        <f>formatRow(Tokens!AX$2:BC$2,Tokens!AX205:BC205,2,"creators")</f>
        <v>"creators":[{"address":"paul",_x000D_
"share":10},{"address":"sophie",_x000D_
"share":90}]</v>
      </c>
      <c r="Y205" s="1" t="str">
        <f>formatRow(Tokens!BD$2:BI$2,Tokens!BD205:BI205,2,"files")</f>
        <v>"files":[]</v>
      </c>
      <c r="Z205" s="1"/>
      <c r="AA205" s="1"/>
      <c r="AB205" s="1"/>
      <c r="AC205" s="1" t="str">
        <f>formatRow(Tokens!BJ$2:BK$2,Tokens!BJ205:BK205,0,"collection")</f>
        <v>"collection":{"name":"La Porteuse D'Eau",_x000D_
"family":"Calvi On The Rocks"}</v>
      </c>
    </row>
    <row r="206" spans="4:29" ht="14.25" customHeight="1" x14ac:dyDescent="0.25">
      <c r="D206" s="1">
        <f>Tokens!B206</f>
        <v>203</v>
      </c>
      <c r="E206" s="17" t="str">
        <f>IF(Tokens!C206="","",Tokens!C206)</f>
        <v>La Porteuse D'Eau #203</v>
      </c>
      <c r="F206"/>
      <c r="G206"/>
      <c r="H206"/>
      <c r="I206"/>
      <c r="J206"/>
      <c r="M206"/>
      <c r="N206"/>
      <c r="O206" s="15" t="str">
        <f t="shared" si="6"/>
        <v>_</v>
      </c>
      <c r="P206" s="18" t="str">
        <f>IF(F206="stop","",IF(F206&lt;&gt;"",HYPERLINK(Settings!$B$5 &amp; "/manage/?network=" &amp; LOWER(B$8) &amp; "&amp;search=token&amp;account=" &amp; ToMint!$B$5 &amp; "&amp;view=" &amp; ToMint!J206,"TokenSol"),""))</f>
        <v/>
      </c>
      <c r="Q206" s="2"/>
      <c r="R206" s="2"/>
      <c r="S206" s="11"/>
      <c r="T206" s="1" t="str">
        <f>"owner=" &amp; Tokens!BS206 &amp; "&amp;filename_for_metadata=" &amp; Tokens!BT206 &amp; "&amp;offchaindata_platform=" &amp; $B$17 &amp; "&amp;keyfile=" &amp; $B$5 &amp; "&amp;network=" &amp; LOWER($B$8) &amp; "&amp;repository=" &amp; $B$18</f>
        <v>owner=thomas&amp;filename_for_metadata=LaPorteuseD'Eau_COR22C203&amp;offchaindata_platform=Github&amp;keyfile=Paul&amp;network=solana-devnet&amp;repository=test2</v>
      </c>
      <c r="U206" s="1" t="str">
        <f t="shared" si="7"/>
        <v>{"name":"La Porteuse D'Eau #203",_x000D_
"symbol":"COR22C203",_x000D_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06" s="1" t="str">
        <f>formatRow(Tokens!C$2:I$2,Tokens!C206:I206)</f>
        <v>"name":"La Porteuse D'Eau #203",_x000D_
"symbol":"COR22C203",_x000D_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6" s="1" t="str">
        <f>formatRow(Tokens!J$2:AV$2,Tokens!J206:AV206,2,"attributes")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6" s="1" t="str">
        <f>formatRow(Tokens!AX$2:BC$2,Tokens!AX206:BC206,2,"creators")</f>
        <v>"creators":[{"address":"paul",_x000D_
"share":10},{"address":"sophie",_x000D_
"share":90}]</v>
      </c>
      <c r="Y206" s="1" t="str">
        <f>formatRow(Tokens!BD$2:BI$2,Tokens!BD206:BI206,2,"files")</f>
        <v>"files":[]</v>
      </c>
      <c r="Z206" s="1"/>
      <c r="AA206" s="1"/>
      <c r="AB206" s="1"/>
      <c r="AC206" s="1" t="str">
        <f>formatRow(Tokens!BJ$2:BK$2,Tokens!BJ206:BK206,0,"collection")</f>
        <v>"collection":{"name":"La Porteuse D'Eau",_x000D_
"family":"Calvi On The Rocks"}</v>
      </c>
    </row>
    <row r="207" spans="4:29" ht="14.25" customHeight="1" x14ac:dyDescent="0.25">
      <c r="D207" s="1">
        <f>Tokens!B207</f>
        <v>204</v>
      </c>
      <c r="E207" s="17" t="str">
        <f>IF(Tokens!C207="","",Tokens!C207)</f>
        <v>La Porteuse D'Eau #204</v>
      </c>
      <c r="F207"/>
      <c r="G207"/>
      <c r="H207"/>
      <c r="I207"/>
      <c r="J207"/>
      <c r="M207"/>
      <c r="N207"/>
      <c r="O207" s="15" t="str">
        <f t="shared" si="6"/>
        <v>_</v>
      </c>
      <c r="P207" s="18" t="str">
        <f>IF(F207="stop","",IF(F207&lt;&gt;"",HYPERLINK(Settings!$B$5 &amp; "/manage/?network=" &amp; LOWER(B$8) &amp; "&amp;search=token&amp;account=" &amp; ToMint!$B$5 &amp; "&amp;view=" &amp; ToMint!J207,"TokenSol"),""))</f>
        <v/>
      </c>
      <c r="Q207" s="2"/>
      <c r="R207" s="2"/>
      <c r="S207" s="11"/>
      <c r="T207" s="1" t="str">
        <f>"owner=" &amp; Tokens!BS207 &amp; "&amp;filename_for_metadata=" &amp; Tokens!BT207 &amp; "&amp;offchaindata_platform=" &amp; $B$17 &amp; "&amp;keyfile=" &amp; $B$5 &amp; "&amp;network=" &amp; LOWER($B$8) &amp; "&amp;repository=" &amp; $B$18</f>
        <v>owner=thomas&amp;filename_for_metadata=LaPorteuseD'Eau_COR22C204&amp;offchaindata_platform=Github&amp;keyfile=Paul&amp;network=solana-devnet&amp;repository=test2</v>
      </c>
      <c r="U207" s="1" t="str">
        <f t="shared" si="7"/>
        <v>{"name":"La Porteuse D'Eau #204",_x000D_
"symbol":"COR22C204",_x000D_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07" s="1" t="str">
        <f>formatRow(Tokens!C$2:I$2,Tokens!C207:I207)</f>
        <v>"name":"La Porteuse D'Eau #204",_x000D_
"symbol":"COR22C204",_x000D_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7" s="1" t="str">
        <f>formatRow(Tokens!J$2:AV$2,Tokens!J207:AV207,2,"attributes")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7" s="1" t="str">
        <f>formatRow(Tokens!AX$2:BC$2,Tokens!AX207:BC207,2,"creators")</f>
        <v>"creators":[{"address":"paul",_x000D_
"share":10},{"address":"sophie",_x000D_
"share":90}]</v>
      </c>
      <c r="Y207" s="1" t="str">
        <f>formatRow(Tokens!BD$2:BI$2,Tokens!BD207:BI207,2,"files")</f>
        <v>"files":[]</v>
      </c>
      <c r="Z207" s="1"/>
      <c r="AA207" s="1"/>
      <c r="AB207" s="1"/>
      <c r="AC207" s="1" t="str">
        <f>formatRow(Tokens!BJ$2:BK$2,Tokens!BJ207:BK207,0,"collection")</f>
        <v>"collection":{"name":"La Porteuse D'Eau",_x000D_
"family":"Calvi On The Rocks"}</v>
      </c>
    </row>
    <row r="208" spans="4:29" ht="14.25" customHeight="1" x14ac:dyDescent="0.25">
      <c r="D208" s="1">
        <f>Tokens!B208</f>
        <v>205</v>
      </c>
      <c r="E208" s="17" t="str">
        <f>IF(Tokens!C208="","",Tokens!C208)</f>
        <v>La Porteuse D'Eau #205</v>
      </c>
      <c r="F208"/>
      <c r="G208"/>
      <c r="H208"/>
      <c r="I208"/>
      <c r="J208"/>
      <c r="M208"/>
      <c r="N208"/>
      <c r="O208" s="15" t="str">
        <f t="shared" si="6"/>
        <v>_</v>
      </c>
      <c r="P208" s="18" t="str">
        <f>IF(F208="stop","",IF(F208&lt;&gt;"",HYPERLINK(Settings!$B$5 &amp; "/manage/?network=" &amp; LOWER(B$8) &amp; "&amp;search=token&amp;account=" &amp; ToMint!$B$5 &amp; "&amp;view=" &amp; ToMint!J208,"TokenSol"),""))</f>
        <v/>
      </c>
      <c r="Q208" s="2"/>
      <c r="R208" s="2"/>
      <c r="S208" s="11"/>
      <c r="T208" s="1" t="str">
        <f>"owner=" &amp; Tokens!BS208 &amp; "&amp;filename_for_metadata=" &amp; Tokens!BT208 &amp; "&amp;offchaindata_platform=" &amp; $B$17 &amp; "&amp;keyfile=" &amp; $B$5 &amp; "&amp;network=" &amp; LOWER($B$8) &amp; "&amp;repository=" &amp; $B$18</f>
        <v>owner=thomas&amp;filename_for_metadata=LaPorteuseD'Eau_COR22C205&amp;offchaindata_platform=Github&amp;keyfile=Paul&amp;network=solana-devnet&amp;repository=test2</v>
      </c>
      <c r="U208" s="1" t="str">
        <f t="shared" si="7"/>
        <v>{"name":"La Porteuse D'Eau #205",_x000D_
"symbol":"COR22C205",_x000D_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08" s="1" t="str">
        <f>formatRow(Tokens!C$2:I$2,Tokens!C208:I208)</f>
        <v>"name":"La Porteuse D'Eau #205",_x000D_
"symbol":"COR22C205",_x000D_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8" s="1" t="str">
        <f>formatRow(Tokens!J$2:AV$2,Tokens!J208:AV208,2,"attributes")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8" s="1" t="str">
        <f>formatRow(Tokens!AX$2:BC$2,Tokens!AX208:BC208,2,"creators")</f>
        <v>"creators":[{"address":"paul",_x000D_
"share":10},{"address":"sophie",_x000D_
"share":90}]</v>
      </c>
      <c r="Y208" s="1" t="str">
        <f>formatRow(Tokens!BD$2:BI$2,Tokens!BD208:BI208,2,"files")</f>
        <v>"files":[]</v>
      </c>
      <c r="Z208" s="1"/>
      <c r="AA208" s="1"/>
      <c r="AB208" s="1"/>
      <c r="AC208" s="1" t="str">
        <f>formatRow(Tokens!BJ$2:BK$2,Tokens!BJ208:BK208,0,"collection")</f>
        <v>"collection":{"name":"La Porteuse D'Eau",_x000D_
"family":"Calvi On The Rocks"}</v>
      </c>
    </row>
    <row r="209" spans="4:29" ht="14.25" customHeight="1" x14ac:dyDescent="0.25">
      <c r="D209" s="1">
        <f>Tokens!B209</f>
        <v>206</v>
      </c>
      <c r="E209" s="17" t="str">
        <f>IF(Tokens!C209="","",Tokens!C209)</f>
        <v>La Porteuse D'Eau #206</v>
      </c>
      <c r="F209"/>
      <c r="G209"/>
      <c r="H209"/>
      <c r="I209"/>
      <c r="J209"/>
      <c r="M209"/>
      <c r="N209"/>
      <c r="O209" s="15" t="str">
        <f t="shared" si="6"/>
        <v>_</v>
      </c>
      <c r="P209" s="18" t="str">
        <f>IF(F209="stop","",IF(F209&lt;&gt;"",HYPERLINK(Settings!$B$5 &amp; "/manage/?network=" &amp; LOWER(B$8) &amp; "&amp;search=token&amp;account=" &amp; ToMint!$B$5 &amp; "&amp;view=" &amp; ToMint!J209,"TokenSol"),""))</f>
        <v/>
      </c>
      <c r="Q209" s="2"/>
      <c r="R209" s="2"/>
      <c r="S209" s="11"/>
      <c r="T209" s="1" t="str">
        <f>"owner=" &amp; Tokens!BS209 &amp; "&amp;filename_for_metadata=" &amp; Tokens!BT209 &amp; "&amp;offchaindata_platform=" &amp; $B$17 &amp; "&amp;keyfile=" &amp; $B$5 &amp; "&amp;network=" &amp; LOWER($B$8) &amp; "&amp;repository=" &amp; $B$18</f>
        <v>owner=thomas&amp;filename_for_metadata=LaPorteuseD'Eau_COR22C206&amp;offchaindata_platform=Github&amp;keyfile=Paul&amp;network=solana-devnet&amp;repository=test2</v>
      </c>
      <c r="U209" s="1" t="str">
        <f t="shared" si="7"/>
        <v>{"name":"La Porteuse D'Eau #206",_x000D_
"symbol":"COR22C206",_x000D_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09" s="1" t="str">
        <f>formatRow(Tokens!C$2:I$2,Tokens!C209:I209)</f>
        <v>"name":"La Porteuse D'Eau #206",_x000D_
"symbol":"COR22C206",_x000D_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9" s="1" t="str">
        <f>formatRow(Tokens!J$2:AV$2,Tokens!J209:AV209,2,"attributes")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9" s="1" t="str">
        <f>formatRow(Tokens!AX$2:BC$2,Tokens!AX209:BC209,2,"creators")</f>
        <v>"creators":[{"address":"paul",_x000D_
"share":10},{"address":"sophie",_x000D_
"share":90}]</v>
      </c>
      <c r="Y209" s="1" t="str">
        <f>formatRow(Tokens!BD$2:BI$2,Tokens!BD209:BI209,2,"files")</f>
        <v>"files":[]</v>
      </c>
      <c r="Z209" s="1"/>
      <c r="AA209" s="1"/>
      <c r="AB209" s="1"/>
      <c r="AC209" s="1" t="str">
        <f>formatRow(Tokens!BJ$2:BK$2,Tokens!BJ209:BK209,0,"collection")</f>
        <v>"collection":{"name":"La Porteuse D'Eau",_x000D_
"family":"Calvi On The Rocks"}</v>
      </c>
    </row>
    <row r="210" spans="4:29" ht="14.25" customHeight="1" x14ac:dyDescent="0.25">
      <c r="D210" s="1">
        <f>Tokens!B210</f>
        <v>207</v>
      </c>
      <c r="E210" s="17" t="str">
        <f>IF(Tokens!C210="","",Tokens!C210)</f>
        <v>La Porteuse D'Eau #207</v>
      </c>
      <c r="F210"/>
      <c r="G210"/>
      <c r="H210"/>
      <c r="I210"/>
      <c r="J210"/>
      <c r="M210"/>
      <c r="N210"/>
      <c r="O210" s="15" t="str">
        <f t="shared" si="6"/>
        <v>_</v>
      </c>
      <c r="P210" s="18" t="str">
        <f>IF(F210="stop","",IF(F210&lt;&gt;"",HYPERLINK(Settings!$B$5 &amp; "/manage/?network=" &amp; LOWER(B$8) &amp; "&amp;search=token&amp;account=" &amp; ToMint!$B$5 &amp; "&amp;view=" &amp; ToMint!J210,"TokenSol"),""))</f>
        <v/>
      </c>
      <c r="Q210" s="2"/>
      <c r="R210" s="2"/>
      <c r="S210" s="11"/>
      <c r="T210" s="1" t="str">
        <f>"owner=" &amp; Tokens!BS210 &amp; "&amp;filename_for_metadata=" &amp; Tokens!BT210 &amp; "&amp;offchaindata_platform=" &amp; $B$17 &amp; "&amp;keyfile=" &amp; $B$5 &amp; "&amp;network=" &amp; LOWER($B$8) &amp; "&amp;repository=" &amp; $B$18</f>
        <v>owner=thomas&amp;filename_for_metadata=LaPorteuseD'Eau_COR22C207&amp;offchaindata_platform=Github&amp;keyfile=Paul&amp;network=solana-devnet&amp;repository=test2</v>
      </c>
      <c r="U210" s="1" t="str">
        <f t="shared" si="7"/>
        <v>{"name":"La Porteuse D'Eau #207",_x000D_
"symbol":"COR22C207",_x000D_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10" s="1" t="str">
        <f>formatRow(Tokens!C$2:I$2,Tokens!C210:I210)</f>
        <v>"name":"La Porteuse D'Eau #207",_x000D_
"symbol":"COR22C207",_x000D_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0" s="1" t="str">
        <f>formatRow(Tokens!J$2:AV$2,Tokens!J210:AV210,2,"attributes")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0" s="1" t="str">
        <f>formatRow(Tokens!AX$2:BC$2,Tokens!AX210:BC210,2,"creators")</f>
        <v>"creators":[{"address":"paul",_x000D_
"share":10},{"address":"sophie",_x000D_
"share":90}]</v>
      </c>
      <c r="Y210" s="1" t="str">
        <f>formatRow(Tokens!BD$2:BI$2,Tokens!BD210:BI210,2,"files")</f>
        <v>"files":[]</v>
      </c>
      <c r="Z210" s="1"/>
      <c r="AA210" s="1"/>
      <c r="AB210" s="1"/>
      <c r="AC210" s="1" t="str">
        <f>formatRow(Tokens!BJ$2:BK$2,Tokens!BJ210:BK210,0,"collection")</f>
        <v>"collection":{"name":"La Porteuse D'Eau",_x000D_
"family":"Calvi On The Rocks"}</v>
      </c>
    </row>
    <row r="211" spans="4:29" ht="14.25" customHeight="1" x14ac:dyDescent="0.25">
      <c r="D211" s="1">
        <f>Tokens!B211</f>
        <v>208</v>
      </c>
      <c r="E211" s="17" t="str">
        <f>IF(Tokens!C211="","",Tokens!C211)</f>
        <v>La Porteuse D'Eau #208</v>
      </c>
      <c r="F211"/>
      <c r="G211"/>
      <c r="H211"/>
      <c r="I211"/>
      <c r="J211"/>
      <c r="M211"/>
      <c r="N211"/>
      <c r="O211" s="15" t="str">
        <f t="shared" si="6"/>
        <v>_</v>
      </c>
      <c r="P211" s="18" t="str">
        <f>IF(F211="stop","",IF(F211&lt;&gt;"",HYPERLINK(Settings!$B$5 &amp; "/manage/?network=" &amp; LOWER(B$8) &amp; "&amp;search=token&amp;account=" &amp; ToMint!$B$5 &amp; "&amp;view=" &amp; ToMint!J211,"TokenSol"),""))</f>
        <v/>
      </c>
      <c r="Q211" s="2"/>
      <c r="R211" s="2"/>
      <c r="S211" s="11"/>
      <c r="T211" s="1" t="str">
        <f>"owner=" &amp; Tokens!BS211 &amp; "&amp;filename_for_metadata=" &amp; Tokens!BT211 &amp; "&amp;offchaindata_platform=" &amp; $B$17 &amp; "&amp;keyfile=" &amp; $B$5 &amp; "&amp;network=" &amp; LOWER($B$8) &amp; "&amp;repository=" &amp; $B$18</f>
        <v>owner=thomas&amp;filename_for_metadata=LaPorteuseD'Eau_COR22C208&amp;offchaindata_platform=Github&amp;keyfile=Paul&amp;network=solana-devnet&amp;repository=test2</v>
      </c>
      <c r="U211" s="1" t="str">
        <f t="shared" si="7"/>
        <v>{"name":"La Porteuse D'Eau #208",_x000D_
"symbol":"COR22C208",_x000D_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11" s="1" t="str">
        <f>formatRow(Tokens!C$2:I$2,Tokens!C211:I211)</f>
        <v>"name":"La Porteuse D'Eau #208",_x000D_
"symbol":"COR22C208",_x000D_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1" s="1" t="str">
        <f>formatRow(Tokens!J$2:AV$2,Tokens!J211:AV211,2,"attributes")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1" s="1" t="str">
        <f>formatRow(Tokens!AX$2:BC$2,Tokens!AX211:BC211,2,"creators")</f>
        <v>"creators":[{"address":"paul",_x000D_
"share":10},{"address":"sophie",_x000D_
"share":90}]</v>
      </c>
      <c r="Y211" s="1" t="str">
        <f>formatRow(Tokens!BD$2:BI$2,Tokens!BD211:BI211,2,"files")</f>
        <v>"files":[]</v>
      </c>
      <c r="Z211" s="1"/>
      <c r="AA211" s="1"/>
      <c r="AB211" s="1"/>
      <c r="AC211" s="1" t="str">
        <f>formatRow(Tokens!BJ$2:BK$2,Tokens!BJ211:BK211,0,"collection")</f>
        <v>"collection":{"name":"La Porteuse D'Eau",_x000D_
"family":"Calvi On The Rocks"}</v>
      </c>
    </row>
    <row r="212" spans="4:29" ht="14.25" customHeight="1" x14ac:dyDescent="0.25">
      <c r="D212" s="1">
        <f>Tokens!B212</f>
        <v>209</v>
      </c>
      <c r="E212" s="17" t="str">
        <f>IF(Tokens!C212="","",Tokens!C212)</f>
        <v>La Porteuse D'Eau #209</v>
      </c>
      <c r="F212"/>
      <c r="G212"/>
      <c r="H212"/>
      <c r="I212"/>
      <c r="J212"/>
      <c r="M212"/>
      <c r="N212"/>
      <c r="O212" s="15" t="str">
        <f t="shared" si="6"/>
        <v>_</v>
      </c>
      <c r="P212" s="18" t="str">
        <f>IF(F212="stop","",IF(F212&lt;&gt;"",HYPERLINK(Settings!$B$5 &amp; "/manage/?network=" &amp; LOWER(B$8) &amp; "&amp;search=token&amp;account=" &amp; ToMint!$B$5 &amp; "&amp;view=" &amp; ToMint!J212,"TokenSol"),""))</f>
        <v/>
      </c>
      <c r="Q212" s="2"/>
      <c r="R212" s="2"/>
      <c r="S212" s="11"/>
      <c r="T212" s="1" t="str">
        <f>"owner=" &amp; Tokens!BS212 &amp; "&amp;filename_for_metadata=" &amp; Tokens!BT212 &amp; "&amp;offchaindata_platform=" &amp; $B$17 &amp; "&amp;keyfile=" &amp; $B$5 &amp; "&amp;network=" &amp; LOWER($B$8) &amp; "&amp;repository=" &amp; $B$18</f>
        <v>owner=thomas&amp;filename_for_metadata=LaPorteuseD'Eau_COR22C209&amp;offchaindata_platform=Github&amp;keyfile=Paul&amp;network=solana-devnet&amp;repository=test2</v>
      </c>
      <c r="U212" s="1" t="str">
        <f t="shared" si="7"/>
        <v>{"name":"La Porteuse D'Eau #209",_x000D_
"symbol":"COR22C209",_x000D_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12" s="1" t="str">
        <f>formatRow(Tokens!C$2:I$2,Tokens!C212:I212)</f>
        <v>"name":"La Porteuse D'Eau #209",_x000D_
"symbol":"COR22C209",_x000D_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2" s="1" t="str">
        <f>formatRow(Tokens!J$2:AV$2,Tokens!J212:AV212,2,"attributes")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2" s="1" t="str">
        <f>formatRow(Tokens!AX$2:BC$2,Tokens!AX212:BC212,2,"creators")</f>
        <v>"creators":[{"address":"paul",_x000D_
"share":10},{"address":"sophie",_x000D_
"share":90}]</v>
      </c>
      <c r="Y212" s="1" t="str">
        <f>formatRow(Tokens!BD$2:BI$2,Tokens!BD212:BI212,2,"files")</f>
        <v>"files":[]</v>
      </c>
      <c r="Z212" s="1"/>
      <c r="AA212" s="1"/>
      <c r="AB212" s="1"/>
      <c r="AC212" s="1" t="str">
        <f>formatRow(Tokens!BJ$2:BK$2,Tokens!BJ212:BK212,0,"collection")</f>
        <v>"collection":{"name":"La Porteuse D'Eau",_x000D_
"family":"Calvi On The Rocks"}</v>
      </c>
    </row>
    <row r="213" spans="4:29" ht="14.25" customHeight="1" x14ac:dyDescent="0.25">
      <c r="D213" s="1">
        <f>Tokens!B213</f>
        <v>210</v>
      </c>
      <c r="E213" s="17" t="str">
        <f>IF(Tokens!C213="","",Tokens!C213)</f>
        <v>La Porteuse D'Eau #210</v>
      </c>
      <c r="F213"/>
      <c r="G213"/>
      <c r="H213"/>
      <c r="I213"/>
      <c r="J213"/>
      <c r="M213"/>
      <c r="N213"/>
      <c r="O213" s="15" t="str">
        <f t="shared" si="6"/>
        <v>_</v>
      </c>
      <c r="P213" s="18" t="str">
        <f>IF(F213="stop","",IF(F213&lt;&gt;"",HYPERLINK(Settings!$B$5 &amp; "/manage/?network=" &amp; LOWER(B$8) &amp; "&amp;search=token&amp;account=" &amp; ToMint!$B$5 &amp; "&amp;view=" &amp; ToMint!J213,"TokenSol"),""))</f>
        <v/>
      </c>
      <c r="Q213" s="2"/>
      <c r="R213" s="2"/>
      <c r="S213" s="11"/>
      <c r="T213" s="1" t="str">
        <f>"owner=" &amp; Tokens!BS213 &amp; "&amp;filename_for_metadata=" &amp; Tokens!BT213 &amp; "&amp;offchaindata_platform=" &amp; $B$17 &amp; "&amp;keyfile=" &amp; $B$5 &amp; "&amp;network=" &amp; LOWER($B$8) &amp; "&amp;repository=" &amp; $B$18</f>
        <v>owner=thomas&amp;filename_for_metadata=LaPorteuseD'Eau_COR22C210&amp;offchaindata_platform=Github&amp;keyfile=Paul&amp;network=solana-devnet&amp;repository=test2</v>
      </c>
      <c r="U213" s="1" t="str">
        <f t="shared" si="7"/>
        <v>{"name":"La Porteuse D'Eau #210",_x000D_
"symbol":"COR22C210",_x000D_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13" s="1" t="str">
        <f>formatRow(Tokens!C$2:I$2,Tokens!C213:I213)</f>
        <v>"name":"La Porteuse D'Eau #210",_x000D_
"symbol":"COR22C210",_x000D_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3" s="1" t="str">
        <f>formatRow(Tokens!J$2:AV$2,Tokens!J213:AV213,2,"attributes")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3" s="1" t="str">
        <f>formatRow(Tokens!AX$2:BC$2,Tokens!AX213:BC213,2,"creators")</f>
        <v>"creators":[{"address":"paul",_x000D_
"share":10},{"address":"sophie",_x000D_
"share":90}]</v>
      </c>
      <c r="Y213" s="1" t="str">
        <f>formatRow(Tokens!BD$2:BI$2,Tokens!BD213:BI213,2,"files")</f>
        <v>"files":[]</v>
      </c>
      <c r="Z213" s="1"/>
      <c r="AA213" s="1"/>
      <c r="AB213" s="1"/>
      <c r="AC213" s="1" t="str">
        <f>formatRow(Tokens!BJ$2:BK$2,Tokens!BJ213:BK213,0,"collection")</f>
        <v>"collection":{"name":"La Porteuse D'Eau",_x000D_
"family":"Calvi On The Rocks"}</v>
      </c>
    </row>
    <row r="214" spans="4:29" ht="14.25" customHeight="1" x14ac:dyDescent="0.25">
      <c r="D214" s="1">
        <f>Tokens!B214</f>
        <v>211</v>
      </c>
      <c r="E214" s="17" t="str">
        <f>IF(Tokens!C214="","",Tokens!C214)</f>
        <v>La Porteuse D'Eau #211</v>
      </c>
      <c r="F214"/>
      <c r="G214"/>
      <c r="H214"/>
      <c r="I214"/>
      <c r="J214"/>
      <c r="M214"/>
      <c r="N214"/>
      <c r="O214" s="15" t="str">
        <f t="shared" si="6"/>
        <v>_</v>
      </c>
      <c r="P214" s="18" t="str">
        <f>IF(F214="stop","",IF(F214&lt;&gt;"",HYPERLINK(Settings!$B$5 &amp; "/manage/?network=" &amp; LOWER(B$8) &amp; "&amp;search=token&amp;account=" &amp; ToMint!$B$5 &amp; "&amp;view=" &amp; ToMint!J214,"TokenSol"),""))</f>
        <v/>
      </c>
      <c r="Q214" s="2"/>
      <c r="R214" s="2"/>
      <c r="S214" s="11"/>
      <c r="T214" s="1" t="str">
        <f>"owner=" &amp; Tokens!BS214 &amp; "&amp;filename_for_metadata=" &amp; Tokens!BT214 &amp; "&amp;offchaindata_platform=" &amp; $B$17 &amp; "&amp;keyfile=" &amp; $B$5 &amp; "&amp;network=" &amp; LOWER($B$8) &amp; "&amp;repository=" &amp; $B$18</f>
        <v>owner=thomas&amp;filename_for_metadata=LaPorteuseD'Eau_COR22C211&amp;offchaindata_platform=Github&amp;keyfile=Paul&amp;network=solana-devnet&amp;repository=test2</v>
      </c>
      <c r="U214" s="1" t="str">
        <f t="shared" si="7"/>
        <v>{"name":"La Porteuse D'Eau #211",_x000D_
"symbol":"COR22C211",_x000D_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14" s="1" t="str">
        <f>formatRow(Tokens!C$2:I$2,Tokens!C214:I214)</f>
        <v>"name":"La Porteuse D'Eau #211",_x000D_
"symbol":"COR22C211",_x000D_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4" s="1" t="str">
        <f>formatRow(Tokens!J$2:AV$2,Tokens!J214:AV214,2,"attributes")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4" s="1" t="str">
        <f>formatRow(Tokens!AX$2:BC$2,Tokens!AX214:BC214,2,"creators")</f>
        <v>"creators":[{"address":"paul",_x000D_
"share":10},{"address":"sophie",_x000D_
"share":90}]</v>
      </c>
      <c r="Y214" s="1" t="str">
        <f>formatRow(Tokens!BD$2:BI$2,Tokens!BD214:BI214,2,"files")</f>
        <v>"files":[]</v>
      </c>
      <c r="Z214" s="1"/>
      <c r="AA214" s="1"/>
      <c r="AB214" s="1"/>
      <c r="AC214" s="1" t="str">
        <f>formatRow(Tokens!BJ$2:BK$2,Tokens!BJ214:BK214,0,"collection")</f>
        <v>"collection":{"name":"La Porteuse D'Eau",_x000D_
"family":"Calvi On The Rocks"}</v>
      </c>
    </row>
    <row r="215" spans="4:29" ht="14.25" customHeight="1" x14ac:dyDescent="0.25">
      <c r="D215" s="1">
        <f>Tokens!B215</f>
        <v>212</v>
      </c>
      <c r="E215" s="17" t="str">
        <f>IF(Tokens!C215="","",Tokens!C215)</f>
        <v>La Porteuse D'Eau #212</v>
      </c>
      <c r="F215"/>
      <c r="G215"/>
      <c r="H215"/>
      <c r="I215"/>
      <c r="J215"/>
      <c r="M215"/>
      <c r="N215"/>
      <c r="O215" s="15" t="str">
        <f t="shared" si="6"/>
        <v>_</v>
      </c>
      <c r="P215" s="18" t="str">
        <f>IF(F215="stop","",IF(F215&lt;&gt;"",HYPERLINK(Settings!$B$5 &amp; "/manage/?network=" &amp; LOWER(B$8) &amp; "&amp;search=token&amp;account=" &amp; ToMint!$B$5 &amp; "&amp;view=" &amp; ToMint!J215,"TokenSol"),""))</f>
        <v/>
      </c>
      <c r="Q215" s="2"/>
      <c r="R215" s="2"/>
      <c r="S215" s="11"/>
      <c r="T215" s="1" t="str">
        <f>"owner=" &amp; Tokens!BS215 &amp; "&amp;filename_for_metadata=" &amp; Tokens!BT215 &amp; "&amp;offchaindata_platform=" &amp; $B$17 &amp; "&amp;keyfile=" &amp; $B$5 &amp; "&amp;network=" &amp; LOWER($B$8) &amp; "&amp;repository=" &amp; $B$18</f>
        <v>owner=thomas&amp;filename_for_metadata=LaPorteuseD'Eau_COR22C212&amp;offchaindata_platform=Github&amp;keyfile=Paul&amp;network=solana-devnet&amp;repository=test2</v>
      </c>
      <c r="U215" s="1" t="str">
        <f t="shared" si="7"/>
        <v>{"name":"La Porteuse D'Eau #212",_x000D_
"symbol":"COR22C212",_x000D_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15" s="1" t="str">
        <f>formatRow(Tokens!C$2:I$2,Tokens!C215:I215)</f>
        <v>"name":"La Porteuse D'Eau #212",_x000D_
"symbol":"COR22C212",_x000D_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5" s="1" t="str">
        <f>formatRow(Tokens!J$2:AV$2,Tokens!J215:AV215,2,"attributes")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5" s="1" t="str">
        <f>formatRow(Tokens!AX$2:BC$2,Tokens!AX215:BC215,2,"creators")</f>
        <v>"creators":[{"address":"paul",_x000D_
"share":10},{"address":"sophie",_x000D_
"share":90}]</v>
      </c>
      <c r="Y215" s="1" t="str">
        <f>formatRow(Tokens!BD$2:BI$2,Tokens!BD215:BI215,2,"files")</f>
        <v>"files":[]</v>
      </c>
      <c r="Z215" s="1"/>
      <c r="AA215" s="1"/>
      <c r="AB215" s="1"/>
      <c r="AC215" s="1" t="str">
        <f>formatRow(Tokens!BJ$2:BK$2,Tokens!BJ215:BK215,0,"collection")</f>
        <v>"collection":{"name":"La Porteuse D'Eau",_x000D_
"family":"Calvi On The Rocks"}</v>
      </c>
    </row>
    <row r="216" spans="4:29" ht="14.25" customHeight="1" x14ac:dyDescent="0.25">
      <c r="D216" s="1">
        <f>Tokens!B216</f>
        <v>213</v>
      </c>
      <c r="E216" s="17" t="str">
        <f>IF(Tokens!C216="","",Tokens!C216)</f>
        <v>La Porteuse D'Eau #213</v>
      </c>
      <c r="F216"/>
      <c r="G216"/>
      <c r="H216"/>
      <c r="I216"/>
      <c r="J216"/>
      <c r="M216"/>
      <c r="N216"/>
      <c r="O216" s="15" t="str">
        <f t="shared" si="6"/>
        <v>_</v>
      </c>
      <c r="P216" s="18" t="str">
        <f>IF(F216="stop","",IF(F216&lt;&gt;"",HYPERLINK(Settings!$B$5 &amp; "/manage/?network=" &amp; LOWER(B$8) &amp; "&amp;search=token&amp;account=" &amp; ToMint!$B$5 &amp; "&amp;view=" &amp; ToMint!J216,"TokenSol"),""))</f>
        <v/>
      </c>
      <c r="Q216" s="2"/>
      <c r="R216" s="2"/>
      <c r="S216" s="11"/>
      <c r="T216" s="1" t="str">
        <f>"owner=" &amp; Tokens!BS216 &amp; "&amp;filename_for_metadata=" &amp; Tokens!BT216 &amp; "&amp;offchaindata_platform=" &amp; $B$17 &amp; "&amp;keyfile=" &amp; $B$5 &amp; "&amp;network=" &amp; LOWER($B$8) &amp; "&amp;repository=" &amp; $B$18</f>
        <v>owner=thomas&amp;filename_for_metadata=LaPorteuseD'Eau_COR22C213&amp;offchaindata_platform=Github&amp;keyfile=Paul&amp;network=solana-devnet&amp;repository=test2</v>
      </c>
      <c r="U216" s="1" t="str">
        <f t="shared" si="7"/>
        <v>{"name":"La Porteuse D'Eau #213",_x000D_
"symbol":"COR22C213",_x000D_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16" s="1" t="str">
        <f>formatRow(Tokens!C$2:I$2,Tokens!C216:I216)</f>
        <v>"name":"La Porteuse D'Eau #213",_x000D_
"symbol":"COR22C213",_x000D_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6" s="1" t="str">
        <f>formatRow(Tokens!J$2:AV$2,Tokens!J216:AV216,2,"attributes")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6" s="1" t="str">
        <f>formatRow(Tokens!AX$2:BC$2,Tokens!AX216:BC216,2,"creators")</f>
        <v>"creators":[{"address":"paul",_x000D_
"share":10},{"address":"sophie",_x000D_
"share":90}]</v>
      </c>
      <c r="Y216" s="1" t="str">
        <f>formatRow(Tokens!BD$2:BI$2,Tokens!BD216:BI216,2,"files")</f>
        <v>"files":[]</v>
      </c>
      <c r="Z216" s="1"/>
      <c r="AA216" s="1"/>
      <c r="AB216" s="1"/>
      <c r="AC216" s="1" t="str">
        <f>formatRow(Tokens!BJ$2:BK$2,Tokens!BJ216:BK216,0,"collection")</f>
        <v>"collection":{"name":"La Porteuse D'Eau",_x000D_
"family":"Calvi On The Rocks"}</v>
      </c>
    </row>
    <row r="217" spans="4:29" ht="14.25" customHeight="1" x14ac:dyDescent="0.25">
      <c r="D217" s="1">
        <f>Tokens!B217</f>
        <v>214</v>
      </c>
      <c r="E217" s="17" t="str">
        <f>IF(Tokens!C217="","",Tokens!C217)</f>
        <v>La Porteuse D'Eau #214</v>
      </c>
      <c r="F217"/>
      <c r="G217"/>
      <c r="H217"/>
      <c r="I217"/>
      <c r="J217"/>
      <c r="M217"/>
      <c r="N217"/>
      <c r="O217" s="15" t="str">
        <f t="shared" si="6"/>
        <v>_</v>
      </c>
      <c r="P217" s="18" t="str">
        <f>IF(F217="stop","",IF(F217&lt;&gt;"",HYPERLINK(Settings!$B$5 &amp; "/manage/?network=" &amp; LOWER(B$8) &amp; "&amp;search=token&amp;account=" &amp; ToMint!$B$5 &amp; "&amp;view=" &amp; ToMint!J217,"TokenSol"),""))</f>
        <v/>
      </c>
      <c r="Q217" s="2"/>
      <c r="R217" s="2"/>
      <c r="S217" s="11"/>
      <c r="T217" s="1" t="str">
        <f>"owner=" &amp; Tokens!BS217 &amp; "&amp;filename_for_metadata=" &amp; Tokens!BT217 &amp; "&amp;offchaindata_platform=" &amp; $B$17 &amp; "&amp;keyfile=" &amp; $B$5 &amp; "&amp;network=" &amp; LOWER($B$8) &amp; "&amp;repository=" &amp; $B$18</f>
        <v>owner=thomas&amp;filename_for_metadata=LaPorteuseD'Eau_COR22C214&amp;offchaindata_platform=Github&amp;keyfile=Paul&amp;network=solana-devnet&amp;repository=test2</v>
      </c>
      <c r="U217" s="1" t="str">
        <f t="shared" si="7"/>
        <v>{"name":"La Porteuse D'Eau #214",_x000D_
"symbol":"COR22C214",_x000D_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17" s="1" t="str">
        <f>formatRow(Tokens!C$2:I$2,Tokens!C217:I217)</f>
        <v>"name":"La Porteuse D'Eau #214",_x000D_
"symbol":"COR22C214",_x000D_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7" s="1" t="str">
        <f>formatRow(Tokens!J$2:AV$2,Tokens!J217:AV217,2,"attributes")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7" s="1" t="str">
        <f>formatRow(Tokens!AX$2:BC$2,Tokens!AX217:BC217,2,"creators")</f>
        <v>"creators":[{"address":"paul",_x000D_
"share":10},{"address":"sophie",_x000D_
"share":90}]</v>
      </c>
      <c r="Y217" s="1" t="str">
        <f>formatRow(Tokens!BD$2:BI$2,Tokens!BD217:BI217,2,"files")</f>
        <v>"files":[]</v>
      </c>
      <c r="Z217" s="1"/>
      <c r="AA217" s="1"/>
      <c r="AB217" s="1"/>
      <c r="AC217" s="1" t="str">
        <f>formatRow(Tokens!BJ$2:BK$2,Tokens!BJ217:BK217,0,"collection")</f>
        <v>"collection":{"name":"La Porteuse D'Eau",_x000D_
"family":"Calvi On The Rocks"}</v>
      </c>
    </row>
    <row r="218" spans="4:29" ht="14.25" customHeight="1" x14ac:dyDescent="0.25">
      <c r="D218" s="1">
        <f>Tokens!B218</f>
        <v>215</v>
      </c>
      <c r="E218" s="17" t="str">
        <f>IF(Tokens!C218="","",Tokens!C218)</f>
        <v>La Porteuse D'Eau #215</v>
      </c>
      <c r="F218"/>
      <c r="G218"/>
      <c r="H218"/>
      <c r="I218"/>
      <c r="J218"/>
      <c r="M218"/>
      <c r="N218"/>
      <c r="O218" s="15" t="str">
        <f t="shared" si="6"/>
        <v>_</v>
      </c>
      <c r="P218" s="18" t="str">
        <f>IF(F218="stop","",IF(F218&lt;&gt;"",HYPERLINK(Settings!$B$5 &amp; "/manage/?network=" &amp; LOWER(B$8) &amp; "&amp;search=token&amp;account=" &amp; ToMint!$B$5 &amp; "&amp;view=" &amp; ToMint!J218,"TokenSol"),""))</f>
        <v/>
      </c>
      <c r="Q218" s="2"/>
      <c r="R218" s="2"/>
      <c r="S218" s="11"/>
      <c r="T218" s="1" t="str">
        <f>"owner=" &amp; Tokens!BS218 &amp; "&amp;filename_for_metadata=" &amp; Tokens!BT218 &amp; "&amp;offchaindata_platform=" &amp; $B$17 &amp; "&amp;keyfile=" &amp; $B$5 &amp; "&amp;network=" &amp; LOWER($B$8) &amp; "&amp;repository=" &amp; $B$18</f>
        <v>owner=thomas&amp;filename_for_metadata=LaPorteuseD'Eau_COR22C215&amp;offchaindata_platform=Github&amp;keyfile=Paul&amp;network=solana-devnet&amp;repository=test2</v>
      </c>
      <c r="U218" s="1" t="str">
        <f t="shared" si="7"/>
        <v>{"name":"La Porteuse D'Eau #215",_x000D_
"symbol":"COR22C215",_x000D_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18" s="1" t="str">
        <f>formatRow(Tokens!C$2:I$2,Tokens!C218:I218)</f>
        <v>"name":"La Porteuse D'Eau #215",_x000D_
"symbol":"COR22C215",_x000D_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8" s="1" t="str">
        <f>formatRow(Tokens!J$2:AV$2,Tokens!J218:AV218,2,"attributes")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8" s="1" t="str">
        <f>formatRow(Tokens!AX$2:BC$2,Tokens!AX218:BC218,2,"creators")</f>
        <v>"creators":[{"address":"paul",_x000D_
"share":10},{"address":"sophie",_x000D_
"share":90}]</v>
      </c>
      <c r="Y218" s="1" t="str">
        <f>formatRow(Tokens!BD$2:BI$2,Tokens!BD218:BI218,2,"files")</f>
        <v>"files":[]</v>
      </c>
      <c r="Z218" s="1"/>
      <c r="AA218" s="1"/>
      <c r="AB218" s="1"/>
      <c r="AC218" s="1" t="str">
        <f>formatRow(Tokens!BJ$2:BK$2,Tokens!BJ218:BK218,0,"collection")</f>
        <v>"collection":{"name":"La Porteuse D'Eau",_x000D_
"family":"Calvi On The Rocks"}</v>
      </c>
    </row>
    <row r="219" spans="4:29" ht="14.25" customHeight="1" x14ac:dyDescent="0.25">
      <c r="D219" s="1">
        <f>Tokens!B219</f>
        <v>216</v>
      </c>
      <c r="E219" s="17" t="str">
        <f>IF(Tokens!C219="","",Tokens!C219)</f>
        <v>La Porteuse D'Eau #216</v>
      </c>
      <c r="F219"/>
      <c r="G219"/>
      <c r="H219"/>
      <c r="I219"/>
      <c r="J219"/>
      <c r="M219"/>
      <c r="N219"/>
      <c r="O219" s="15" t="str">
        <f t="shared" si="6"/>
        <v>_</v>
      </c>
      <c r="P219" s="18" t="str">
        <f>IF(F219="stop","",IF(F219&lt;&gt;"",HYPERLINK(Settings!$B$5 &amp; "/manage/?network=" &amp; LOWER(B$8) &amp; "&amp;search=token&amp;account=" &amp; ToMint!$B$5 &amp; "&amp;view=" &amp; ToMint!J219,"TokenSol"),""))</f>
        <v/>
      </c>
      <c r="Q219" s="2"/>
      <c r="R219" s="2"/>
      <c r="S219" s="11"/>
      <c r="T219" s="1" t="str">
        <f>"owner=" &amp; Tokens!BS219 &amp; "&amp;filename_for_metadata=" &amp; Tokens!BT219 &amp; "&amp;offchaindata_platform=" &amp; $B$17 &amp; "&amp;keyfile=" &amp; $B$5 &amp; "&amp;network=" &amp; LOWER($B$8) &amp; "&amp;repository=" &amp; $B$18</f>
        <v>owner=thomas&amp;filename_for_metadata=LaPorteuseD'Eau_COR22C216&amp;offchaindata_platform=Github&amp;keyfile=Paul&amp;network=solana-devnet&amp;repository=test2</v>
      </c>
      <c r="U219" s="1" t="str">
        <f t="shared" si="7"/>
        <v>{"name":"La Porteuse D'Eau #216",_x000D_
"symbol":"COR22C216",_x000D_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19" s="1" t="str">
        <f>formatRow(Tokens!C$2:I$2,Tokens!C219:I219)</f>
        <v>"name":"La Porteuse D'Eau #216",_x000D_
"symbol":"COR22C216",_x000D_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9" s="1" t="str">
        <f>formatRow(Tokens!J$2:AV$2,Tokens!J219:AV219,2,"attributes")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9" s="1" t="str">
        <f>formatRow(Tokens!AX$2:BC$2,Tokens!AX219:BC219,2,"creators")</f>
        <v>"creators":[{"address":"paul",_x000D_
"share":10},{"address":"sophie",_x000D_
"share":90}]</v>
      </c>
      <c r="Y219" s="1" t="str">
        <f>formatRow(Tokens!BD$2:BI$2,Tokens!BD219:BI219,2,"files")</f>
        <v>"files":[]</v>
      </c>
      <c r="Z219" s="1"/>
      <c r="AA219" s="1"/>
      <c r="AB219" s="1"/>
      <c r="AC219" s="1" t="str">
        <f>formatRow(Tokens!BJ$2:BK$2,Tokens!BJ219:BK219,0,"collection")</f>
        <v>"collection":{"name":"La Porteuse D'Eau",_x000D_
"family":"Calvi On The Rocks"}</v>
      </c>
    </row>
    <row r="220" spans="4:29" ht="14.25" customHeight="1" x14ac:dyDescent="0.25">
      <c r="D220" s="1">
        <f>Tokens!B220</f>
        <v>217</v>
      </c>
      <c r="E220" s="17" t="str">
        <f>IF(Tokens!C220="","",Tokens!C220)</f>
        <v>La Porteuse D'Eau #217</v>
      </c>
      <c r="F220"/>
      <c r="G220"/>
      <c r="H220"/>
      <c r="I220"/>
      <c r="J220"/>
      <c r="M220"/>
      <c r="N220"/>
      <c r="O220" s="15" t="str">
        <f t="shared" si="6"/>
        <v>_</v>
      </c>
      <c r="P220" s="18" t="str">
        <f>IF(F220="stop","",IF(F220&lt;&gt;"",HYPERLINK(Settings!$B$5 &amp; "/manage/?network=" &amp; LOWER(B$8) &amp; "&amp;search=token&amp;account=" &amp; ToMint!$B$5 &amp; "&amp;view=" &amp; ToMint!J220,"TokenSol"),""))</f>
        <v/>
      </c>
      <c r="Q220" s="2"/>
      <c r="R220" s="2"/>
      <c r="S220" s="11"/>
      <c r="T220" s="1" t="str">
        <f>"owner=" &amp; Tokens!BS220 &amp; "&amp;filename_for_metadata=" &amp; Tokens!BT220 &amp; "&amp;offchaindata_platform=" &amp; $B$17 &amp; "&amp;keyfile=" &amp; $B$5 &amp; "&amp;network=" &amp; LOWER($B$8) &amp; "&amp;repository=" &amp; $B$18</f>
        <v>owner=thomas&amp;filename_for_metadata=LaPorteuseD'Eau_COR22C217&amp;offchaindata_platform=Github&amp;keyfile=Paul&amp;network=solana-devnet&amp;repository=test2</v>
      </c>
      <c r="U220" s="1" t="str">
        <f t="shared" si="7"/>
        <v>{"name":"La Porteuse D'Eau #217",_x000D_
"symbol":"COR22C217",_x000D_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20" s="1" t="str">
        <f>formatRow(Tokens!C$2:I$2,Tokens!C220:I220)</f>
        <v>"name":"La Porteuse D'Eau #217",_x000D_
"symbol":"COR22C217",_x000D_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0" s="1" t="str">
        <f>formatRow(Tokens!J$2:AV$2,Tokens!J220:AV220,2,"attributes")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0" s="1" t="str">
        <f>formatRow(Tokens!AX$2:BC$2,Tokens!AX220:BC220,2,"creators")</f>
        <v>"creators":[{"address":"paul",_x000D_
"share":10},{"address":"sophie",_x000D_
"share":90}]</v>
      </c>
      <c r="Y220" s="1" t="str">
        <f>formatRow(Tokens!BD$2:BI$2,Tokens!BD220:BI220,2,"files")</f>
        <v>"files":[]</v>
      </c>
      <c r="Z220" s="1"/>
      <c r="AA220" s="1"/>
      <c r="AB220" s="1"/>
      <c r="AC220" s="1" t="str">
        <f>formatRow(Tokens!BJ$2:BK$2,Tokens!BJ220:BK220,0,"collection")</f>
        <v>"collection":{"name":"La Porteuse D'Eau",_x000D_
"family":"Calvi On The Rocks"}</v>
      </c>
    </row>
    <row r="221" spans="4:29" ht="14.25" customHeight="1" x14ac:dyDescent="0.25">
      <c r="D221" s="1">
        <f>Tokens!B221</f>
        <v>218</v>
      </c>
      <c r="E221" s="17" t="str">
        <f>IF(Tokens!C221="","",Tokens!C221)</f>
        <v>La Porteuse D'Eau #218</v>
      </c>
      <c r="F221"/>
      <c r="G221"/>
      <c r="H221"/>
      <c r="I221"/>
      <c r="J221"/>
      <c r="M221"/>
      <c r="N221"/>
      <c r="O221" s="15" t="str">
        <f t="shared" si="6"/>
        <v>_</v>
      </c>
      <c r="P221" s="18" t="str">
        <f>IF(F221="stop","",IF(F221&lt;&gt;"",HYPERLINK(Settings!$B$5 &amp; "/manage/?network=" &amp; LOWER(B$8) &amp; "&amp;search=token&amp;account=" &amp; ToMint!$B$5 &amp; "&amp;view=" &amp; ToMint!J221,"TokenSol"),""))</f>
        <v/>
      </c>
      <c r="Q221" s="2"/>
      <c r="R221" s="2"/>
      <c r="S221" s="11"/>
      <c r="T221" s="1" t="str">
        <f>"owner=" &amp; Tokens!BS221 &amp; "&amp;filename_for_metadata=" &amp; Tokens!BT221 &amp; "&amp;offchaindata_platform=" &amp; $B$17 &amp; "&amp;keyfile=" &amp; $B$5 &amp; "&amp;network=" &amp; LOWER($B$8) &amp; "&amp;repository=" &amp; $B$18</f>
        <v>owner=thomas&amp;filename_for_metadata=LaPorteuseD'Eau_COR22C218&amp;offchaindata_platform=Github&amp;keyfile=Paul&amp;network=solana-devnet&amp;repository=test2</v>
      </c>
      <c r="U221" s="1" t="str">
        <f t="shared" si="7"/>
        <v>{"name":"La Porteuse D'Eau #218",_x000D_
"symbol":"COR22C218",_x000D_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21" s="1" t="str">
        <f>formatRow(Tokens!C$2:I$2,Tokens!C221:I221)</f>
        <v>"name":"La Porteuse D'Eau #218",_x000D_
"symbol":"COR22C218",_x000D_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1" s="1" t="str">
        <f>formatRow(Tokens!J$2:AV$2,Tokens!J221:AV221,2,"attributes")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1" s="1" t="str">
        <f>formatRow(Tokens!AX$2:BC$2,Tokens!AX221:BC221,2,"creators")</f>
        <v>"creators":[{"address":"paul",_x000D_
"share":10},{"address":"sophie",_x000D_
"share":90}]</v>
      </c>
      <c r="Y221" s="1" t="str">
        <f>formatRow(Tokens!BD$2:BI$2,Tokens!BD221:BI221,2,"files")</f>
        <v>"files":[]</v>
      </c>
      <c r="Z221" s="1"/>
      <c r="AA221" s="1"/>
      <c r="AB221" s="1"/>
      <c r="AC221" s="1" t="str">
        <f>formatRow(Tokens!BJ$2:BK$2,Tokens!BJ221:BK221,0,"collection")</f>
        <v>"collection":{"name":"La Porteuse D'Eau",_x000D_
"family":"Calvi On The Rocks"}</v>
      </c>
    </row>
    <row r="222" spans="4:29" ht="14.25" customHeight="1" x14ac:dyDescent="0.25">
      <c r="D222" s="1">
        <f>Tokens!B222</f>
        <v>219</v>
      </c>
      <c r="E222" s="17" t="str">
        <f>IF(Tokens!C222="","",Tokens!C222)</f>
        <v>La Porteuse D'Eau #219</v>
      </c>
      <c r="F222"/>
      <c r="G222"/>
      <c r="H222"/>
      <c r="I222"/>
      <c r="J222"/>
      <c r="M222"/>
      <c r="N222"/>
      <c r="O222" s="15" t="str">
        <f t="shared" si="6"/>
        <v>_</v>
      </c>
      <c r="P222" s="18" t="str">
        <f>IF(F222="stop","",IF(F222&lt;&gt;"",HYPERLINK(Settings!$B$5 &amp; "/manage/?network=" &amp; LOWER(B$8) &amp; "&amp;search=token&amp;account=" &amp; ToMint!$B$5 &amp; "&amp;view=" &amp; ToMint!J222,"TokenSol"),""))</f>
        <v/>
      </c>
      <c r="Q222" s="2"/>
      <c r="R222" s="2"/>
      <c r="S222" s="11"/>
      <c r="T222" s="1" t="str">
        <f>"owner=" &amp; Tokens!BS222 &amp; "&amp;filename_for_metadata=" &amp; Tokens!BT222 &amp; "&amp;offchaindata_platform=" &amp; $B$17 &amp; "&amp;keyfile=" &amp; $B$5 &amp; "&amp;network=" &amp; LOWER($B$8) &amp; "&amp;repository=" &amp; $B$18</f>
        <v>owner=thomas&amp;filename_for_metadata=LaPorteuseD'Eau_COR22C219&amp;offchaindata_platform=Github&amp;keyfile=Paul&amp;network=solana-devnet&amp;repository=test2</v>
      </c>
      <c r="U222" s="1" t="str">
        <f t="shared" si="7"/>
        <v>{"name":"La Porteuse D'Eau #219",_x000D_
"symbol":"COR22C219",_x000D_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22" s="1" t="str">
        <f>formatRow(Tokens!C$2:I$2,Tokens!C222:I222)</f>
        <v>"name":"La Porteuse D'Eau #219",_x000D_
"symbol":"COR22C219",_x000D_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2" s="1" t="str">
        <f>formatRow(Tokens!J$2:AV$2,Tokens!J222:AV222,2,"attributes")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2" s="1" t="str">
        <f>formatRow(Tokens!AX$2:BC$2,Tokens!AX222:BC222,2,"creators")</f>
        <v>"creators":[{"address":"paul",_x000D_
"share":10},{"address":"sophie",_x000D_
"share":90}]</v>
      </c>
      <c r="Y222" s="1" t="str">
        <f>formatRow(Tokens!BD$2:BI$2,Tokens!BD222:BI222,2,"files")</f>
        <v>"files":[]</v>
      </c>
      <c r="Z222" s="1"/>
      <c r="AA222" s="1"/>
      <c r="AB222" s="1"/>
      <c r="AC222" s="1" t="str">
        <f>formatRow(Tokens!BJ$2:BK$2,Tokens!BJ222:BK222,0,"collection")</f>
        <v>"collection":{"name":"La Porteuse D'Eau",_x000D_
"family":"Calvi On The Rocks"}</v>
      </c>
    </row>
    <row r="223" spans="4:29" ht="14.25" customHeight="1" x14ac:dyDescent="0.25">
      <c r="D223" s="1">
        <f>Tokens!B223</f>
        <v>220</v>
      </c>
      <c r="E223" s="17" t="str">
        <f>IF(Tokens!C223="","",Tokens!C223)</f>
        <v>La Porteuse D'Eau #220</v>
      </c>
      <c r="F223"/>
      <c r="G223"/>
      <c r="H223"/>
      <c r="I223"/>
      <c r="J223"/>
      <c r="M223"/>
      <c r="N223"/>
      <c r="O223" s="15" t="str">
        <f t="shared" si="6"/>
        <v>_</v>
      </c>
      <c r="P223" s="18" t="str">
        <f>IF(F223="stop","",IF(F223&lt;&gt;"",HYPERLINK(Settings!$B$5 &amp; "/manage/?network=" &amp; LOWER(B$8) &amp; "&amp;search=token&amp;account=" &amp; ToMint!$B$5 &amp; "&amp;view=" &amp; ToMint!J223,"TokenSol"),""))</f>
        <v/>
      </c>
      <c r="Q223" s="2"/>
      <c r="R223" s="2"/>
      <c r="S223" s="11"/>
      <c r="T223" s="1" t="str">
        <f>"owner=" &amp; Tokens!BS223 &amp; "&amp;filename_for_metadata=" &amp; Tokens!BT223 &amp; "&amp;offchaindata_platform=" &amp; $B$17 &amp; "&amp;keyfile=" &amp; $B$5 &amp; "&amp;network=" &amp; LOWER($B$8) &amp; "&amp;repository=" &amp; $B$18</f>
        <v>owner=thomas&amp;filename_for_metadata=LaPorteuseD'Eau_COR22C220&amp;offchaindata_platform=Github&amp;keyfile=Paul&amp;network=solana-devnet&amp;repository=test2</v>
      </c>
      <c r="U223" s="1" t="str">
        <f t="shared" si="7"/>
        <v>{"name":"La Porteuse D'Eau #220",_x000D_
"symbol":"COR22C220",_x000D_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23" s="1" t="str">
        <f>formatRow(Tokens!C$2:I$2,Tokens!C223:I223)</f>
        <v>"name":"La Porteuse D'Eau #220",_x000D_
"symbol":"COR22C220",_x000D_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3" s="1" t="str">
        <f>formatRow(Tokens!J$2:AV$2,Tokens!J223:AV223,2,"attributes")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3" s="1" t="str">
        <f>formatRow(Tokens!AX$2:BC$2,Tokens!AX223:BC223,2,"creators")</f>
        <v>"creators":[{"address":"paul",_x000D_
"share":10},{"address":"sophie",_x000D_
"share":90}]</v>
      </c>
      <c r="Y223" s="1" t="str">
        <f>formatRow(Tokens!BD$2:BI$2,Tokens!BD223:BI223,2,"files")</f>
        <v>"files":[]</v>
      </c>
      <c r="Z223" s="1"/>
      <c r="AA223" s="1"/>
      <c r="AB223" s="1"/>
      <c r="AC223" s="1" t="str">
        <f>formatRow(Tokens!BJ$2:BK$2,Tokens!BJ223:BK223,0,"collection")</f>
        <v>"collection":{"name":"La Porteuse D'Eau",_x000D_
"family":"Calvi On The Rocks"}</v>
      </c>
    </row>
    <row r="224" spans="4:29" ht="14.25" customHeight="1" x14ac:dyDescent="0.25">
      <c r="D224" s="1">
        <f>Tokens!B224</f>
        <v>221</v>
      </c>
      <c r="E224" s="17" t="str">
        <f>IF(Tokens!C224="","",Tokens!C224)</f>
        <v>La Porteuse D'Eau #221</v>
      </c>
      <c r="F224"/>
      <c r="G224"/>
      <c r="H224"/>
      <c r="I224"/>
      <c r="J224"/>
      <c r="M224"/>
      <c r="N224"/>
      <c r="O224" s="15" t="str">
        <f t="shared" si="6"/>
        <v>_</v>
      </c>
      <c r="P224" s="18" t="str">
        <f>IF(F224="stop","",IF(F224&lt;&gt;"",HYPERLINK(Settings!$B$5 &amp; "/manage/?network=" &amp; LOWER(B$8) &amp; "&amp;search=token&amp;account=" &amp; ToMint!$B$5 &amp; "&amp;view=" &amp; ToMint!J224,"TokenSol"),""))</f>
        <v/>
      </c>
      <c r="Q224" s="2"/>
      <c r="R224" s="2"/>
      <c r="S224" s="11"/>
      <c r="T224" s="1" t="str">
        <f>"owner=" &amp; Tokens!BS224 &amp; "&amp;filename_for_metadata=" &amp; Tokens!BT224 &amp; "&amp;offchaindata_platform=" &amp; $B$17 &amp; "&amp;keyfile=" &amp; $B$5 &amp; "&amp;network=" &amp; LOWER($B$8) &amp; "&amp;repository=" &amp; $B$18</f>
        <v>owner=thomas&amp;filename_for_metadata=LaPorteuseD'Eau_COR22C221&amp;offchaindata_platform=Github&amp;keyfile=Paul&amp;network=solana-devnet&amp;repository=test2</v>
      </c>
      <c r="U224" s="1" t="str">
        <f t="shared" si="7"/>
        <v>{"name":"La Porteuse D'Eau #221",_x000D_
"symbol":"COR22C221",_x000D_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24" s="1" t="str">
        <f>formatRow(Tokens!C$2:I$2,Tokens!C224:I224)</f>
        <v>"name":"La Porteuse D'Eau #221",_x000D_
"symbol":"COR22C221",_x000D_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4" s="1" t="str">
        <f>formatRow(Tokens!J$2:AV$2,Tokens!J224:AV224,2,"attributes")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4" s="1" t="str">
        <f>formatRow(Tokens!AX$2:BC$2,Tokens!AX224:BC224,2,"creators")</f>
        <v>"creators":[{"address":"paul",_x000D_
"share":10},{"address":"sophie",_x000D_
"share":90}]</v>
      </c>
      <c r="Y224" s="1" t="str">
        <f>formatRow(Tokens!BD$2:BI$2,Tokens!BD224:BI224,2,"files")</f>
        <v>"files":[]</v>
      </c>
      <c r="Z224" s="1"/>
      <c r="AA224" s="1"/>
      <c r="AB224" s="1"/>
      <c r="AC224" s="1" t="str">
        <f>formatRow(Tokens!BJ$2:BK$2,Tokens!BJ224:BK224,0,"collection")</f>
        <v>"collection":{"name":"La Porteuse D'Eau",_x000D_
"family":"Calvi On The Rocks"}</v>
      </c>
    </row>
    <row r="225" spans="4:29" ht="14.25" customHeight="1" x14ac:dyDescent="0.25">
      <c r="D225" s="1">
        <f>Tokens!B225</f>
        <v>222</v>
      </c>
      <c r="E225" s="17" t="str">
        <f>IF(Tokens!C225="","",Tokens!C225)</f>
        <v>La Porteuse D'Eau #222</v>
      </c>
      <c r="F225"/>
      <c r="G225"/>
      <c r="H225"/>
      <c r="I225"/>
      <c r="J225"/>
      <c r="M225"/>
      <c r="N225"/>
      <c r="O225" s="15" t="str">
        <f t="shared" si="6"/>
        <v>_</v>
      </c>
      <c r="P225" s="18" t="str">
        <f>IF(F225="stop","",IF(F225&lt;&gt;"",HYPERLINK(Settings!$B$5 &amp; "/manage/?network=" &amp; LOWER(B$8) &amp; "&amp;search=token&amp;account=" &amp; ToMint!$B$5 &amp; "&amp;view=" &amp; ToMint!J225,"TokenSol"),""))</f>
        <v/>
      </c>
      <c r="Q225" s="2"/>
      <c r="R225" s="2"/>
      <c r="S225" s="11"/>
      <c r="T225" s="1" t="str">
        <f>"owner=" &amp; Tokens!BS225 &amp; "&amp;filename_for_metadata=" &amp; Tokens!BT225 &amp; "&amp;offchaindata_platform=" &amp; $B$17 &amp; "&amp;keyfile=" &amp; $B$5 &amp; "&amp;network=" &amp; LOWER($B$8) &amp; "&amp;repository=" &amp; $B$18</f>
        <v>owner=thomas&amp;filename_for_metadata=LaPorteuseD'Eau_COR22C222&amp;offchaindata_platform=Github&amp;keyfile=Paul&amp;network=solana-devnet&amp;repository=test2</v>
      </c>
      <c r="U225" s="1" t="str">
        <f t="shared" si="7"/>
        <v>{"name":"La Porteuse D'Eau #222",_x000D_
"symbol":"COR22C222",_x000D_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25" s="1" t="str">
        <f>formatRow(Tokens!C$2:I$2,Tokens!C225:I225)</f>
        <v>"name":"La Porteuse D'Eau #222",_x000D_
"symbol":"COR22C222",_x000D_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5" s="1" t="str">
        <f>formatRow(Tokens!J$2:AV$2,Tokens!J225:AV225,2,"attributes")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5" s="1" t="str">
        <f>formatRow(Tokens!AX$2:BC$2,Tokens!AX225:BC225,2,"creators")</f>
        <v>"creators":[{"address":"paul",_x000D_
"share":10},{"address":"sophie",_x000D_
"share":90}]</v>
      </c>
      <c r="Y225" s="1" t="str">
        <f>formatRow(Tokens!BD$2:BI$2,Tokens!BD225:BI225,2,"files")</f>
        <v>"files":[]</v>
      </c>
      <c r="Z225" s="1"/>
      <c r="AA225" s="1"/>
      <c r="AB225" s="1"/>
      <c r="AC225" s="1" t="str">
        <f>formatRow(Tokens!BJ$2:BK$2,Tokens!BJ225:BK225,0,"collection")</f>
        <v>"collection":{"name":"La Porteuse D'Eau",_x000D_
"family":"Calvi On The Rocks"}</v>
      </c>
    </row>
    <row r="226" spans="4:29" ht="14.25" customHeight="1" x14ac:dyDescent="0.25">
      <c r="D226" s="1">
        <f>Tokens!B226</f>
        <v>223</v>
      </c>
      <c r="E226" s="17" t="str">
        <f>IF(Tokens!C226="","",Tokens!C226)</f>
        <v>La Porteuse D'Eau #223</v>
      </c>
      <c r="F226"/>
      <c r="G226"/>
      <c r="H226"/>
      <c r="I226"/>
      <c r="J226"/>
      <c r="M226"/>
      <c r="N226"/>
      <c r="O226" s="15" t="str">
        <f t="shared" si="6"/>
        <v>_</v>
      </c>
      <c r="P226" s="18" t="str">
        <f>IF(F226="stop","",IF(F226&lt;&gt;"",HYPERLINK(Settings!$B$5 &amp; "/manage/?network=" &amp; LOWER(B$8) &amp; "&amp;search=token&amp;account=" &amp; ToMint!$B$5 &amp; "&amp;view=" &amp; ToMint!J226,"TokenSol"),""))</f>
        <v/>
      </c>
      <c r="Q226" s="2"/>
      <c r="R226" s="2"/>
      <c r="S226" s="11"/>
      <c r="T226" s="1" t="str">
        <f>"owner=" &amp; Tokens!BS226 &amp; "&amp;filename_for_metadata=" &amp; Tokens!BT226 &amp; "&amp;offchaindata_platform=" &amp; $B$17 &amp; "&amp;keyfile=" &amp; $B$5 &amp; "&amp;network=" &amp; LOWER($B$8) &amp; "&amp;repository=" &amp; $B$18</f>
        <v>owner=thomas&amp;filename_for_metadata=LaPorteuseD'Eau_COR22C223&amp;offchaindata_platform=Github&amp;keyfile=Paul&amp;network=solana-devnet&amp;repository=test2</v>
      </c>
      <c r="U226" s="1" t="str">
        <f t="shared" si="7"/>
        <v>{"name":"La Porteuse D'Eau #223",_x000D_
"symbol":"COR22C223",_x000D_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26" s="1" t="str">
        <f>formatRow(Tokens!C$2:I$2,Tokens!C226:I226)</f>
        <v>"name":"La Porteuse D'Eau #223",_x000D_
"symbol":"COR22C223",_x000D_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6" s="1" t="str">
        <f>formatRow(Tokens!J$2:AV$2,Tokens!J226:AV226,2,"attributes")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6" s="1" t="str">
        <f>formatRow(Tokens!AX$2:BC$2,Tokens!AX226:BC226,2,"creators")</f>
        <v>"creators":[{"address":"paul",_x000D_
"share":10},{"address":"sophie",_x000D_
"share":90}]</v>
      </c>
      <c r="Y226" s="1" t="str">
        <f>formatRow(Tokens!BD$2:BI$2,Tokens!BD226:BI226,2,"files")</f>
        <v>"files":[]</v>
      </c>
      <c r="Z226" s="1"/>
      <c r="AA226" s="1"/>
      <c r="AB226" s="1"/>
      <c r="AC226" s="1" t="str">
        <f>formatRow(Tokens!BJ$2:BK$2,Tokens!BJ226:BK226,0,"collection")</f>
        <v>"collection":{"name":"La Porteuse D'Eau",_x000D_
"family":"Calvi On The Rocks"}</v>
      </c>
    </row>
    <row r="227" spans="4:29" ht="14.25" customHeight="1" x14ac:dyDescent="0.25">
      <c r="D227" s="1">
        <f>Tokens!B227</f>
        <v>224</v>
      </c>
      <c r="E227" s="17" t="str">
        <f>IF(Tokens!C227="","",Tokens!C227)</f>
        <v>La Porteuse D'Eau #224</v>
      </c>
      <c r="F227"/>
      <c r="G227"/>
      <c r="H227"/>
      <c r="I227"/>
      <c r="J227"/>
      <c r="M227"/>
      <c r="N227"/>
      <c r="O227" s="15" t="str">
        <f t="shared" si="6"/>
        <v>_</v>
      </c>
      <c r="P227" s="18" t="str">
        <f>IF(F227="stop","",IF(F227&lt;&gt;"",HYPERLINK(Settings!$B$5 &amp; "/manage/?network=" &amp; LOWER(B$8) &amp; "&amp;search=token&amp;account=" &amp; ToMint!$B$5 &amp; "&amp;view=" &amp; ToMint!J227,"TokenSol"),""))</f>
        <v/>
      </c>
      <c r="Q227" s="2"/>
      <c r="R227" s="2"/>
      <c r="S227" s="11"/>
      <c r="T227" s="1" t="str">
        <f>"owner=" &amp; Tokens!BS227 &amp; "&amp;filename_for_metadata=" &amp; Tokens!BT227 &amp; "&amp;offchaindata_platform=" &amp; $B$17 &amp; "&amp;keyfile=" &amp; $B$5 &amp; "&amp;network=" &amp; LOWER($B$8) &amp; "&amp;repository=" &amp; $B$18</f>
        <v>owner=thomas&amp;filename_for_metadata=LaPorteuseD'Eau_COR22C224&amp;offchaindata_platform=Github&amp;keyfile=Paul&amp;network=solana-devnet&amp;repository=test2</v>
      </c>
      <c r="U227" s="1" t="str">
        <f t="shared" si="7"/>
        <v>{"name":"La Porteuse D'Eau #224",_x000D_
"symbol":"COR22C224",_x000D_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27" s="1" t="str">
        <f>formatRow(Tokens!C$2:I$2,Tokens!C227:I227)</f>
        <v>"name":"La Porteuse D'Eau #224",_x000D_
"symbol":"COR22C224",_x000D_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7" s="1" t="str">
        <f>formatRow(Tokens!J$2:AV$2,Tokens!J227:AV227,2,"attributes")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7" s="1" t="str">
        <f>formatRow(Tokens!AX$2:BC$2,Tokens!AX227:BC227,2,"creators")</f>
        <v>"creators":[{"address":"paul",_x000D_
"share":10},{"address":"sophie",_x000D_
"share":90}]</v>
      </c>
      <c r="Y227" s="1" t="str">
        <f>formatRow(Tokens!BD$2:BI$2,Tokens!BD227:BI227,2,"files")</f>
        <v>"files":[]</v>
      </c>
      <c r="Z227" s="1"/>
      <c r="AA227" s="1"/>
      <c r="AB227" s="1"/>
      <c r="AC227" s="1" t="str">
        <f>formatRow(Tokens!BJ$2:BK$2,Tokens!BJ227:BK227,0,"collection")</f>
        <v>"collection":{"name":"La Porteuse D'Eau",_x000D_
"family":"Calvi On The Rocks"}</v>
      </c>
    </row>
    <row r="228" spans="4:29" ht="14.25" customHeight="1" x14ac:dyDescent="0.25">
      <c r="D228" s="1">
        <f>Tokens!B228</f>
        <v>225</v>
      </c>
      <c r="E228" s="17" t="str">
        <f>IF(Tokens!C228="","",Tokens!C228)</f>
        <v>La Porteuse D'Eau #225</v>
      </c>
      <c r="F228"/>
      <c r="G228"/>
      <c r="H228"/>
      <c r="I228"/>
      <c r="J228"/>
      <c r="M228"/>
      <c r="N228"/>
      <c r="O228" s="15" t="str">
        <f t="shared" si="6"/>
        <v>_</v>
      </c>
      <c r="P228" s="18" t="str">
        <f>IF(F228="stop","",IF(F228&lt;&gt;"",HYPERLINK(Settings!$B$5 &amp; "/manage/?network=" &amp; LOWER(B$8) &amp; "&amp;search=token&amp;account=" &amp; ToMint!$B$5 &amp; "&amp;view=" &amp; ToMint!J228,"TokenSol"),""))</f>
        <v/>
      </c>
      <c r="Q228" s="2"/>
      <c r="R228" s="2"/>
      <c r="S228" s="11"/>
      <c r="T228" s="1" t="str">
        <f>"owner=" &amp; Tokens!BS228 &amp; "&amp;filename_for_metadata=" &amp; Tokens!BT228 &amp; "&amp;offchaindata_platform=" &amp; $B$17 &amp; "&amp;keyfile=" &amp; $B$5 &amp; "&amp;network=" &amp; LOWER($B$8) &amp; "&amp;repository=" &amp; $B$18</f>
        <v>owner=thomas&amp;filename_for_metadata=LaPorteuseD'Eau_COR22C225&amp;offchaindata_platform=Github&amp;keyfile=Paul&amp;network=solana-devnet&amp;repository=test2</v>
      </c>
      <c r="U228" s="1" t="str">
        <f t="shared" si="7"/>
        <v>{"name":"La Porteuse D'Eau #225",_x000D_
"symbol":"COR22C225",_x000D_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28" s="1" t="str">
        <f>formatRow(Tokens!C$2:I$2,Tokens!C228:I228)</f>
        <v>"name":"La Porteuse D'Eau #225",_x000D_
"symbol":"COR22C225",_x000D_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8" s="1" t="str">
        <f>formatRow(Tokens!J$2:AV$2,Tokens!J228:AV228,2,"attributes")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8" s="1" t="str">
        <f>formatRow(Tokens!AX$2:BC$2,Tokens!AX228:BC228,2,"creators")</f>
        <v>"creators":[{"address":"paul",_x000D_
"share":10},{"address":"sophie",_x000D_
"share":90}]</v>
      </c>
      <c r="Y228" s="1" t="str">
        <f>formatRow(Tokens!BD$2:BI$2,Tokens!BD228:BI228,2,"files")</f>
        <v>"files":[]</v>
      </c>
      <c r="Z228" s="1"/>
      <c r="AA228" s="1"/>
      <c r="AB228" s="1"/>
      <c r="AC228" s="1" t="str">
        <f>formatRow(Tokens!BJ$2:BK$2,Tokens!BJ228:BK228,0,"collection")</f>
        <v>"collection":{"name":"La Porteuse D'Eau",_x000D_
"family":"Calvi On The Rocks"}</v>
      </c>
    </row>
    <row r="229" spans="4:29" ht="14.25" customHeight="1" x14ac:dyDescent="0.25">
      <c r="D229" s="1">
        <f>Tokens!B229</f>
        <v>226</v>
      </c>
      <c r="E229" s="17" t="str">
        <f>IF(Tokens!C229="","",Tokens!C229)</f>
        <v>La Porteuse D'Eau #226</v>
      </c>
      <c r="F229"/>
      <c r="G229"/>
      <c r="H229"/>
      <c r="I229"/>
      <c r="J229"/>
      <c r="M229"/>
      <c r="N229"/>
      <c r="O229" s="15" t="str">
        <f t="shared" si="6"/>
        <v>_</v>
      </c>
      <c r="P229" s="18" t="str">
        <f>IF(F229="stop","",IF(F229&lt;&gt;"",HYPERLINK(Settings!$B$5 &amp; "/manage/?network=" &amp; LOWER(B$8) &amp; "&amp;search=token&amp;account=" &amp; ToMint!$B$5 &amp; "&amp;view=" &amp; ToMint!J229,"TokenSol"),""))</f>
        <v/>
      </c>
      <c r="Q229" s="2"/>
      <c r="R229" s="2"/>
      <c r="S229" s="11"/>
      <c r="T229" s="1" t="str">
        <f>"owner=" &amp; Tokens!BS229 &amp; "&amp;filename_for_metadata=" &amp; Tokens!BT229 &amp; "&amp;offchaindata_platform=" &amp; $B$17 &amp; "&amp;keyfile=" &amp; $B$5 &amp; "&amp;network=" &amp; LOWER($B$8) &amp; "&amp;repository=" &amp; $B$18</f>
        <v>owner=thomas&amp;filename_for_metadata=LaPorteuseD'Eau_COR22C226&amp;offchaindata_platform=Github&amp;keyfile=Paul&amp;network=solana-devnet&amp;repository=test2</v>
      </c>
      <c r="U229" s="1" t="str">
        <f t="shared" si="7"/>
        <v>{"name":"La Porteuse D'Eau #226",_x000D_
"symbol":"COR22C226",_x000D_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29" s="1" t="str">
        <f>formatRow(Tokens!C$2:I$2,Tokens!C229:I229)</f>
        <v>"name":"La Porteuse D'Eau #226",_x000D_
"symbol":"COR22C226",_x000D_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9" s="1" t="str">
        <f>formatRow(Tokens!J$2:AV$2,Tokens!J229:AV229,2,"attributes")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9" s="1" t="str">
        <f>formatRow(Tokens!AX$2:BC$2,Tokens!AX229:BC229,2,"creators")</f>
        <v>"creators":[{"address":"paul",_x000D_
"share":10},{"address":"sophie",_x000D_
"share":90}]</v>
      </c>
      <c r="Y229" s="1" t="str">
        <f>formatRow(Tokens!BD$2:BI$2,Tokens!BD229:BI229,2,"files")</f>
        <v>"files":[]</v>
      </c>
      <c r="Z229" s="1"/>
      <c r="AA229" s="1"/>
      <c r="AB229" s="1"/>
      <c r="AC229" s="1" t="str">
        <f>formatRow(Tokens!BJ$2:BK$2,Tokens!BJ229:BK229,0,"collection")</f>
        <v>"collection":{"name":"La Porteuse D'Eau",_x000D_
"family":"Calvi On The Rocks"}</v>
      </c>
    </row>
    <row r="230" spans="4:29" ht="14.25" customHeight="1" x14ac:dyDescent="0.25">
      <c r="D230" s="1">
        <f>Tokens!B230</f>
        <v>227</v>
      </c>
      <c r="E230" s="17" t="str">
        <f>IF(Tokens!C230="","",Tokens!C230)</f>
        <v>La Porteuse D'Eau #227</v>
      </c>
      <c r="F230"/>
      <c r="G230"/>
      <c r="H230"/>
      <c r="I230"/>
      <c r="J230"/>
      <c r="M230"/>
      <c r="N230"/>
      <c r="O230" s="15" t="str">
        <f t="shared" si="6"/>
        <v>_</v>
      </c>
      <c r="P230" s="18" t="str">
        <f>IF(F230="stop","",IF(F230&lt;&gt;"",HYPERLINK(Settings!$B$5 &amp; "/manage/?network=" &amp; LOWER(B$8) &amp; "&amp;search=token&amp;account=" &amp; ToMint!$B$5 &amp; "&amp;view=" &amp; ToMint!J230,"TokenSol"),""))</f>
        <v/>
      </c>
      <c r="Q230" s="2"/>
      <c r="R230" s="2"/>
      <c r="S230" s="11"/>
      <c r="T230" s="1" t="str">
        <f>"owner=" &amp; Tokens!BS230 &amp; "&amp;filename_for_metadata=" &amp; Tokens!BT230 &amp; "&amp;offchaindata_platform=" &amp; $B$17 &amp; "&amp;keyfile=" &amp; $B$5 &amp; "&amp;network=" &amp; LOWER($B$8) &amp; "&amp;repository=" &amp; $B$18</f>
        <v>owner=thomas&amp;filename_for_metadata=LaPorteuseD'Eau_COR22C227&amp;offchaindata_platform=Github&amp;keyfile=Paul&amp;network=solana-devnet&amp;repository=test2</v>
      </c>
      <c r="U230" s="1" t="str">
        <f t="shared" si="7"/>
        <v>{"name":"La Porteuse D'Eau #227",_x000D_
"symbol":"COR22C227",_x000D_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30" s="1" t="str">
        <f>formatRow(Tokens!C$2:I$2,Tokens!C230:I230)</f>
        <v>"name":"La Porteuse D'Eau #227",_x000D_
"symbol":"COR22C227",_x000D_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0" s="1" t="str">
        <f>formatRow(Tokens!J$2:AV$2,Tokens!J230:AV230,2,"attributes")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0" s="1" t="str">
        <f>formatRow(Tokens!AX$2:BC$2,Tokens!AX230:BC230,2,"creators")</f>
        <v>"creators":[{"address":"paul",_x000D_
"share":10},{"address":"sophie",_x000D_
"share":90}]</v>
      </c>
      <c r="Y230" s="1" t="str">
        <f>formatRow(Tokens!BD$2:BI$2,Tokens!BD230:BI230,2,"files")</f>
        <v>"files":[]</v>
      </c>
      <c r="Z230" s="1"/>
      <c r="AA230" s="1"/>
      <c r="AB230" s="1"/>
      <c r="AC230" s="1" t="str">
        <f>formatRow(Tokens!BJ$2:BK$2,Tokens!BJ230:BK230,0,"collection")</f>
        <v>"collection":{"name":"La Porteuse D'Eau",_x000D_
"family":"Calvi On The Rocks"}</v>
      </c>
    </row>
    <row r="231" spans="4:29" ht="14.25" customHeight="1" x14ac:dyDescent="0.25">
      <c r="D231" s="1">
        <f>Tokens!B231</f>
        <v>228</v>
      </c>
      <c r="E231" s="17" t="str">
        <f>IF(Tokens!C231="","",Tokens!C231)</f>
        <v>La Porteuse D'Eau #228</v>
      </c>
      <c r="F231"/>
      <c r="G231"/>
      <c r="H231"/>
      <c r="I231"/>
      <c r="J231"/>
      <c r="M231"/>
      <c r="N231"/>
      <c r="O231" s="15" t="str">
        <f t="shared" si="6"/>
        <v>_</v>
      </c>
      <c r="P231" s="18" t="str">
        <f>IF(F231="stop","",IF(F231&lt;&gt;"",HYPERLINK(Settings!$B$5 &amp; "/manage/?network=" &amp; LOWER(B$8) &amp; "&amp;search=token&amp;account=" &amp; ToMint!$B$5 &amp; "&amp;view=" &amp; ToMint!J231,"TokenSol"),""))</f>
        <v/>
      </c>
      <c r="Q231" s="2"/>
      <c r="R231" s="2"/>
      <c r="S231" s="11"/>
      <c r="T231" s="1" t="str">
        <f>"owner=" &amp; Tokens!BS231 &amp; "&amp;filename_for_metadata=" &amp; Tokens!BT231 &amp; "&amp;offchaindata_platform=" &amp; $B$17 &amp; "&amp;keyfile=" &amp; $B$5 &amp; "&amp;network=" &amp; LOWER($B$8) &amp; "&amp;repository=" &amp; $B$18</f>
        <v>owner=thomas&amp;filename_for_metadata=LaPorteuseD'Eau_COR22C228&amp;offchaindata_platform=Github&amp;keyfile=Paul&amp;network=solana-devnet&amp;repository=test2</v>
      </c>
      <c r="U231" s="1" t="str">
        <f t="shared" si="7"/>
        <v>{"name":"La Porteuse D'Eau #228",_x000D_
"symbol":"COR22C228",_x000D_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31" s="1" t="str">
        <f>formatRow(Tokens!C$2:I$2,Tokens!C231:I231)</f>
        <v>"name":"La Porteuse D'Eau #228",_x000D_
"symbol":"COR22C228",_x000D_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1" s="1" t="str">
        <f>formatRow(Tokens!J$2:AV$2,Tokens!J231:AV231,2,"attributes")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1" s="1" t="str">
        <f>formatRow(Tokens!AX$2:BC$2,Tokens!AX231:BC231,2,"creators")</f>
        <v>"creators":[{"address":"paul",_x000D_
"share":10},{"address":"sophie",_x000D_
"share":90}]</v>
      </c>
      <c r="Y231" s="1" t="str">
        <f>formatRow(Tokens!BD$2:BI$2,Tokens!BD231:BI231,2,"files")</f>
        <v>"files":[]</v>
      </c>
      <c r="Z231" s="1"/>
      <c r="AA231" s="1"/>
      <c r="AB231" s="1"/>
      <c r="AC231" s="1" t="str">
        <f>formatRow(Tokens!BJ$2:BK$2,Tokens!BJ231:BK231,0,"collection")</f>
        <v>"collection":{"name":"La Porteuse D'Eau",_x000D_
"family":"Calvi On The Rocks"}</v>
      </c>
    </row>
    <row r="232" spans="4:29" ht="14.25" customHeight="1" x14ac:dyDescent="0.25">
      <c r="D232" s="1">
        <f>Tokens!B232</f>
        <v>229</v>
      </c>
      <c r="E232" s="17" t="str">
        <f>IF(Tokens!C232="","",Tokens!C232)</f>
        <v>La Porteuse D'Eau #229</v>
      </c>
      <c r="F232"/>
      <c r="G232"/>
      <c r="H232"/>
      <c r="I232"/>
      <c r="J232"/>
      <c r="M232"/>
      <c r="N232"/>
      <c r="O232" s="15" t="str">
        <f t="shared" si="6"/>
        <v>_</v>
      </c>
      <c r="P232" s="18" t="str">
        <f>IF(F232="stop","",IF(F232&lt;&gt;"",HYPERLINK(Settings!$B$5 &amp; "/manage/?network=" &amp; LOWER(B$8) &amp; "&amp;search=token&amp;account=" &amp; ToMint!$B$5 &amp; "&amp;view=" &amp; ToMint!J232,"TokenSol"),""))</f>
        <v/>
      </c>
      <c r="Q232" s="2"/>
      <c r="R232" s="2"/>
      <c r="S232" s="11"/>
      <c r="T232" s="1" t="str">
        <f>"owner=" &amp; Tokens!BS232 &amp; "&amp;filename_for_metadata=" &amp; Tokens!BT232 &amp; "&amp;offchaindata_platform=" &amp; $B$17 &amp; "&amp;keyfile=" &amp; $B$5 &amp; "&amp;network=" &amp; LOWER($B$8) &amp; "&amp;repository=" &amp; $B$18</f>
        <v>owner=thomas&amp;filename_for_metadata=LaPorteuseD'Eau_COR22C229&amp;offchaindata_platform=Github&amp;keyfile=Paul&amp;network=solana-devnet&amp;repository=test2</v>
      </c>
      <c r="U232" s="1" t="str">
        <f t="shared" si="7"/>
        <v>{"name":"La Porteuse D'Eau #229",_x000D_
"symbol":"COR22C229",_x000D_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32" s="1" t="str">
        <f>formatRow(Tokens!C$2:I$2,Tokens!C232:I232)</f>
        <v>"name":"La Porteuse D'Eau #229",_x000D_
"symbol":"COR22C229",_x000D_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2" s="1" t="str">
        <f>formatRow(Tokens!J$2:AV$2,Tokens!J232:AV232,2,"attributes")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2" s="1" t="str">
        <f>formatRow(Tokens!AX$2:BC$2,Tokens!AX232:BC232,2,"creators")</f>
        <v>"creators":[{"address":"paul",_x000D_
"share":10},{"address":"sophie",_x000D_
"share":90}]</v>
      </c>
      <c r="Y232" s="1" t="str">
        <f>formatRow(Tokens!BD$2:BI$2,Tokens!BD232:BI232,2,"files")</f>
        <v>"files":[]</v>
      </c>
      <c r="Z232" s="1"/>
      <c r="AA232" s="1"/>
      <c r="AB232" s="1"/>
      <c r="AC232" s="1" t="str">
        <f>formatRow(Tokens!BJ$2:BK$2,Tokens!BJ232:BK232,0,"collection")</f>
        <v>"collection":{"name":"La Porteuse D'Eau",_x000D_
"family":"Calvi On The Rocks"}</v>
      </c>
    </row>
    <row r="233" spans="4:29" ht="14.25" customHeight="1" x14ac:dyDescent="0.25">
      <c r="D233" s="1">
        <f>Tokens!B233</f>
        <v>230</v>
      </c>
      <c r="E233" s="17" t="str">
        <f>IF(Tokens!C233="","",Tokens!C233)</f>
        <v>La Porteuse D'Eau #230</v>
      </c>
      <c r="F233"/>
      <c r="G233"/>
      <c r="H233"/>
      <c r="I233"/>
      <c r="J233"/>
      <c r="M233"/>
      <c r="N233"/>
      <c r="O233" s="15" t="str">
        <f t="shared" si="6"/>
        <v>_</v>
      </c>
      <c r="P233" s="18" t="str">
        <f>IF(F233="stop","",IF(F233&lt;&gt;"",HYPERLINK(Settings!$B$5 &amp; "/manage/?network=" &amp; LOWER(B$8) &amp; "&amp;search=token&amp;account=" &amp; ToMint!$B$5 &amp; "&amp;view=" &amp; ToMint!J233,"TokenSol"),""))</f>
        <v/>
      </c>
      <c r="Q233" s="2"/>
      <c r="R233" s="2"/>
      <c r="S233" s="11"/>
      <c r="T233" s="1" t="str">
        <f>"owner=" &amp; Tokens!BS233 &amp; "&amp;filename_for_metadata=" &amp; Tokens!BT233 &amp; "&amp;offchaindata_platform=" &amp; $B$17 &amp; "&amp;keyfile=" &amp; $B$5 &amp; "&amp;network=" &amp; LOWER($B$8) &amp; "&amp;repository=" &amp; $B$18</f>
        <v>owner=thomas&amp;filename_for_metadata=LaPorteuseD'Eau_COR22C230&amp;offchaindata_platform=Github&amp;keyfile=Paul&amp;network=solana-devnet&amp;repository=test2</v>
      </c>
      <c r="U233" s="1" t="str">
        <f t="shared" si="7"/>
        <v>{"name":"La Porteuse D'Eau #230",_x000D_
"symbol":"COR22C230",_x000D_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33" s="1" t="str">
        <f>formatRow(Tokens!C$2:I$2,Tokens!C233:I233)</f>
        <v>"name":"La Porteuse D'Eau #230",_x000D_
"symbol":"COR22C230",_x000D_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3" s="1" t="str">
        <f>formatRow(Tokens!J$2:AV$2,Tokens!J233:AV233,2,"attributes")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3" s="1" t="str">
        <f>formatRow(Tokens!AX$2:BC$2,Tokens!AX233:BC233,2,"creators")</f>
        <v>"creators":[{"address":"paul",_x000D_
"share":10},{"address":"sophie",_x000D_
"share":90}]</v>
      </c>
      <c r="Y233" s="1" t="str">
        <f>formatRow(Tokens!BD$2:BI$2,Tokens!BD233:BI233,2,"files")</f>
        <v>"files":[]</v>
      </c>
      <c r="Z233" s="1"/>
      <c r="AA233" s="1"/>
      <c r="AB233" s="1"/>
      <c r="AC233" s="1" t="str">
        <f>formatRow(Tokens!BJ$2:BK$2,Tokens!BJ233:BK233,0,"collection")</f>
        <v>"collection":{"name":"La Porteuse D'Eau",_x000D_
"family":"Calvi On The Rocks"}</v>
      </c>
    </row>
    <row r="234" spans="4:29" ht="14.25" customHeight="1" x14ac:dyDescent="0.25">
      <c r="D234" s="1">
        <f>Tokens!B234</f>
        <v>231</v>
      </c>
      <c r="E234" s="17" t="str">
        <f>IF(Tokens!C234="","",Tokens!C234)</f>
        <v>La Porteuse D'Eau #231</v>
      </c>
      <c r="F234"/>
      <c r="G234"/>
      <c r="H234"/>
      <c r="I234"/>
      <c r="J234"/>
      <c r="M234"/>
      <c r="N234"/>
      <c r="O234" s="15" t="str">
        <f t="shared" si="6"/>
        <v>_</v>
      </c>
      <c r="P234" s="18" t="str">
        <f>IF(F234="stop","",IF(F234&lt;&gt;"",HYPERLINK(Settings!$B$5 &amp; "/manage/?network=" &amp; LOWER(B$8) &amp; "&amp;search=token&amp;account=" &amp; ToMint!$B$5 &amp; "&amp;view=" &amp; ToMint!J234,"TokenSol"),""))</f>
        <v/>
      </c>
      <c r="Q234" s="2"/>
      <c r="R234" s="2"/>
      <c r="S234" s="11"/>
      <c r="T234" s="1" t="str">
        <f>"owner=" &amp; Tokens!BS234 &amp; "&amp;filename_for_metadata=" &amp; Tokens!BT234 &amp; "&amp;offchaindata_platform=" &amp; $B$17 &amp; "&amp;keyfile=" &amp; $B$5 &amp; "&amp;network=" &amp; LOWER($B$8) &amp; "&amp;repository=" &amp; $B$18</f>
        <v>owner=thomas&amp;filename_for_metadata=LaPorteuseD'Eau_COR22C231&amp;offchaindata_platform=Github&amp;keyfile=Paul&amp;network=solana-devnet&amp;repository=test2</v>
      </c>
      <c r="U234" s="1" t="str">
        <f t="shared" si="7"/>
        <v>{"name":"La Porteuse D'Eau #231",_x000D_
"symbol":"COR22C231",_x000D_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34" s="1" t="str">
        <f>formatRow(Tokens!C$2:I$2,Tokens!C234:I234)</f>
        <v>"name":"La Porteuse D'Eau #231",_x000D_
"symbol":"COR22C231",_x000D_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4" s="1" t="str">
        <f>formatRow(Tokens!J$2:AV$2,Tokens!J234:AV234,2,"attributes")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4" s="1" t="str">
        <f>formatRow(Tokens!AX$2:BC$2,Tokens!AX234:BC234,2,"creators")</f>
        <v>"creators":[{"address":"paul",_x000D_
"share":10},{"address":"sophie",_x000D_
"share":90}]</v>
      </c>
      <c r="Y234" s="1" t="str">
        <f>formatRow(Tokens!BD$2:BI$2,Tokens!BD234:BI234,2,"files")</f>
        <v>"files":[]</v>
      </c>
      <c r="Z234" s="1"/>
      <c r="AA234" s="1"/>
      <c r="AB234" s="1"/>
      <c r="AC234" s="1" t="str">
        <f>formatRow(Tokens!BJ$2:BK$2,Tokens!BJ234:BK234,0,"collection")</f>
        <v>"collection":{"name":"La Porteuse D'Eau",_x000D_
"family":"Calvi On The Rocks"}</v>
      </c>
    </row>
    <row r="235" spans="4:29" ht="14.25" customHeight="1" x14ac:dyDescent="0.25">
      <c r="D235" s="1">
        <f>Tokens!B235</f>
        <v>232</v>
      </c>
      <c r="E235" s="17" t="str">
        <f>IF(Tokens!C235="","",Tokens!C235)</f>
        <v>La Porteuse D'Eau #232</v>
      </c>
      <c r="F235"/>
      <c r="G235"/>
      <c r="H235"/>
      <c r="I235"/>
      <c r="J235"/>
      <c r="M235"/>
      <c r="N235"/>
      <c r="O235" s="15" t="str">
        <f t="shared" si="6"/>
        <v>_</v>
      </c>
      <c r="P235" s="18" t="str">
        <f>IF(F235="stop","",IF(F235&lt;&gt;"",HYPERLINK(Settings!$B$5 &amp; "/manage/?network=" &amp; LOWER(B$8) &amp; "&amp;search=token&amp;account=" &amp; ToMint!$B$5 &amp; "&amp;view=" &amp; ToMint!J235,"TokenSol"),""))</f>
        <v/>
      </c>
      <c r="Q235" s="2"/>
      <c r="R235" s="2"/>
      <c r="S235" s="11"/>
      <c r="T235" s="1" t="str">
        <f>"owner=" &amp; Tokens!BS235 &amp; "&amp;filename_for_metadata=" &amp; Tokens!BT235 &amp; "&amp;offchaindata_platform=" &amp; $B$17 &amp; "&amp;keyfile=" &amp; $B$5 &amp; "&amp;network=" &amp; LOWER($B$8) &amp; "&amp;repository=" &amp; $B$18</f>
        <v>owner=thomas&amp;filename_for_metadata=LaPorteuseD'Eau_COR22C232&amp;offchaindata_platform=Github&amp;keyfile=Paul&amp;network=solana-devnet&amp;repository=test2</v>
      </c>
      <c r="U235" s="1" t="str">
        <f t="shared" si="7"/>
        <v>{"name":"La Porteuse D'Eau #232",_x000D_
"symbol":"COR22C232",_x000D_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35" s="1" t="str">
        <f>formatRow(Tokens!C$2:I$2,Tokens!C235:I235)</f>
        <v>"name":"La Porteuse D'Eau #232",_x000D_
"symbol":"COR22C232",_x000D_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5" s="1" t="str">
        <f>formatRow(Tokens!J$2:AV$2,Tokens!J235:AV235,2,"attributes")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5" s="1" t="str">
        <f>formatRow(Tokens!AX$2:BC$2,Tokens!AX235:BC235,2,"creators")</f>
        <v>"creators":[{"address":"paul",_x000D_
"share":10},{"address":"sophie",_x000D_
"share":90}]</v>
      </c>
      <c r="Y235" s="1" t="str">
        <f>formatRow(Tokens!BD$2:BI$2,Tokens!BD235:BI235,2,"files")</f>
        <v>"files":[]</v>
      </c>
      <c r="Z235" s="1"/>
      <c r="AA235" s="1"/>
      <c r="AB235" s="1"/>
      <c r="AC235" s="1" t="str">
        <f>formatRow(Tokens!BJ$2:BK$2,Tokens!BJ235:BK235,0,"collection")</f>
        <v>"collection":{"name":"La Porteuse D'Eau",_x000D_
"family":"Calvi On The Rocks"}</v>
      </c>
    </row>
    <row r="236" spans="4:29" ht="14.25" customHeight="1" x14ac:dyDescent="0.25">
      <c r="D236" s="1">
        <f>Tokens!B236</f>
        <v>233</v>
      </c>
      <c r="E236" s="17" t="str">
        <f>IF(Tokens!C236="","",Tokens!C236)</f>
        <v>La Porteuse D'Eau #233</v>
      </c>
      <c r="F236"/>
      <c r="G236"/>
      <c r="H236"/>
      <c r="I236"/>
      <c r="J236"/>
      <c r="M236"/>
      <c r="N236"/>
      <c r="O236" s="15" t="str">
        <f t="shared" si="6"/>
        <v>_</v>
      </c>
      <c r="P236" s="18" t="str">
        <f>IF(F236="stop","",IF(F236&lt;&gt;"",HYPERLINK(Settings!$B$5 &amp; "/manage/?network=" &amp; LOWER(B$8) &amp; "&amp;search=token&amp;account=" &amp; ToMint!$B$5 &amp; "&amp;view=" &amp; ToMint!J236,"TokenSol"),""))</f>
        <v/>
      </c>
      <c r="Q236" s="2"/>
      <c r="R236" s="2"/>
      <c r="S236" s="11"/>
      <c r="T236" s="1" t="str">
        <f>"owner=" &amp; Tokens!BS236 &amp; "&amp;filename_for_metadata=" &amp; Tokens!BT236 &amp; "&amp;offchaindata_platform=" &amp; $B$17 &amp; "&amp;keyfile=" &amp; $B$5 &amp; "&amp;network=" &amp; LOWER($B$8) &amp; "&amp;repository=" &amp; $B$18</f>
        <v>owner=thomas&amp;filename_for_metadata=LaPorteuseD'Eau_COR22C233&amp;offchaindata_platform=Github&amp;keyfile=Paul&amp;network=solana-devnet&amp;repository=test2</v>
      </c>
      <c r="U236" s="1" t="str">
        <f t="shared" si="7"/>
        <v>{"name":"La Porteuse D'Eau #233",_x000D_
"symbol":"COR22C233",_x000D_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36" s="1" t="str">
        <f>formatRow(Tokens!C$2:I$2,Tokens!C236:I236)</f>
        <v>"name":"La Porteuse D'Eau #233",_x000D_
"symbol":"COR22C233",_x000D_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6" s="1" t="str">
        <f>formatRow(Tokens!J$2:AV$2,Tokens!J236:AV236,2,"attributes")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6" s="1" t="str">
        <f>formatRow(Tokens!AX$2:BC$2,Tokens!AX236:BC236,2,"creators")</f>
        <v>"creators":[{"address":"paul",_x000D_
"share":10},{"address":"sophie",_x000D_
"share":90}]</v>
      </c>
      <c r="Y236" s="1" t="str">
        <f>formatRow(Tokens!BD$2:BI$2,Tokens!BD236:BI236,2,"files")</f>
        <v>"files":[]</v>
      </c>
      <c r="Z236" s="1"/>
      <c r="AA236" s="1"/>
      <c r="AB236" s="1"/>
      <c r="AC236" s="1" t="str">
        <f>formatRow(Tokens!BJ$2:BK$2,Tokens!BJ236:BK236,0,"collection")</f>
        <v>"collection":{"name":"La Porteuse D'Eau",_x000D_
"family":"Calvi On The Rocks"}</v>
      </c>
    </row>
    <row r="237" spans="4:29" ht="14.25" customHeight="1" x14ac:dyDescent="0.25">
      <c r="D237" s="1">
        <f>Tokens!B237</f>
        <v>234</v>
      </c>
      <c r="E237" s="17" t="str">
        <f>IF(Tokens!C237="","",Tokens!C237)</f>
        <v>La Porteuse D'Eau #234</v>
      </c>
      <c r="F237"/>
      <c r="G237"/>
      <c r="H237"/>
      <c r="I237"/>
      <c r="J237"/>
      <c r="M237"/>
      <c r="N237"/>
      <c r="O237" s="15" t="str">
        <f t="shared" si="6"/>
        <v>_</v>
      </c>
      <c r="P237" s="18" t="str">
        <f>IF(F237="stop","",IF(F237&lt;&gt;"",HYPERLINK(Settings!$B$5 &amp; "/manage/?network=" &amp; LOWER(B$8) &amp; "&amp;search=token&amp;account=" &amp; ToMint!$B$5 &amp; "&amp;view=" &amp; ToMint!J237,"TokenSol"),""))</f>
        <v/>
      </c>
      <c r="Q237" s="2"/>
      <c r="R237" s="2"/>
      <c r="S237" s="11"/>
      <c r="T237" s="1" t="str">
        <f>"owner=" &amp; Tokens!BS237 &amp; "&amp;filename_for_metadata=" &amp; Tokens!BT237 &amp; "&amp;offchaindata_platform=" &amp; $B$17 &amp; "&amp;keyfile=" &amp; $B$5 &amp; "&amp;network=" &amp; LOWER($B$8) &amp; "&amp;repository=" &amp; $B$18</f>
        <v>owner=thomas&amp;filename_for_metadata=LaPorteuseD'Eau_COR22C234&amp;offchaindata_platform=Github&amp;keyfile=Paul&amp;network=solana-devnet&amp;repository=test2</v>
      </c>
      <c r="U237" s="1" t="str">
        <f t="shared" si="7"/>
        <v>{"name":"La Porteuse D'Eau #234",_x000D_
"symbol":"COR22C234",_x000D_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37" s="1" t="str">
        <f>formatRow(Tokens!C$2:I$2,Tokens!C237:I237)</f>
        <v>"name":"La Porteuse D'Eau #234",_x000D_
"symbol":"COR22C234",_x000D_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7" s="1" t="str">
        <f>formatRow(Tokens!J$2:AV$2,Tokens!J237:AV237,2,"attributes")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7" s="1" t="str">
        <f>formatRow(Tokens!AX$2:BC$2,Tokens!AX237:BC237,2,"creators")</f>
        <v>"creators":[{"address":"paul",_x000D_
"share":10},{"address":"sophie",_x000D_
"share":90}]</v>
      </c>
      <c r="Y237" s="1" t="str">
        <f>formatRow(Tokens!BD$2:BI$2,Tokens!BD237:BI237,2,"files")</f>
        <v>"files":[]</v>
      </c>
      <c r="Z237" s="1"/>
      <c r="AA237" s="1"/>
      <c r="AB237" s="1"/>
      <c r="AC237" s="1" t="str">
        <f>formatRow(Tokens!BJ$2:BK$2,Tokens!BJ237:BK237,0,"collection")</f>
        <v>"collection":{"name":"La Porteuse D'Eau",_x000D_
"family":"Calvi On The Rocks"}</v>
      </c>
    </row>
    <row r="238" spans="4:29" ht="14.25" customHeight="1" x14ac:dyDescent="0.25">
      <c r="D238" s="1">
        <f>Tokens!B238</f>
        <v>235</v>
      </c>
      <c r="E238" s="17" t="str">
        <f>IF(Tokens!C238="","",Tokens!C238)</f>
        <v>La Porteuse D'Eau #235</v>
      </c>
      <c r="F238"/>
      <c r="G238"/>
      <c r="H238"/>
      <c r="I238"/>
      <c r="J238"/>
      <c r="M238"/>
      <c r="N238"/>
      <c r="O238" s="15" t="str">
        <f t="shared" si="6"/>
        <v>_</v>
      </c>
      <c r="P238" s="18" t="str">
        <f>IF(F238="stop","",IF(F238&lt;&gt;"",HYPERLINK(Settings!$B$5 &amp; "/manage/?network=" &amp; LOWER(B$8) &amp; "&amp;search=token&amp;account=" &amp; ToMint!$B$5 &amp; "&amp;view=" &amp; ToMint!J238,"TokenSol"),""))</f>
        <v/>
      </c>
      <c r="Q238" s="2"/>
      <c r="R238" s="2"/>
      <c r="S238" s="11"/>
      <c r="T238" s="1" t="str">
        <f>"owner=" &amp; Tokens!BS238 &amp; "&amp;filename_for_metadata=" &amp; Tokens!BT238 &amp; "&amp;offchaindata_platform=" &amp; $B$17 &amp; "&amp;keyfile=" &amp; $B$5 &amp; "&amp;network=" &amp; LOWER($B$8) &amp; "&amp;repository=" &amp; $B$18</f>
        <v>owner=thomas&amp;filename_for_metadata=LaPorteuseD'Eau_COR22C235&amp;offchaindata_platform=Github&amp;keyfile=Paul&amp;network=solana-devnet&amp;repository=test2</v>
      </c>
      <c r="U238" s="1" t="str">
        <f t="shared" si="7"/>
        <v>{"name":"La Porteuse D'Eau #235",_x000D_
"symbol":"COR22C235",_x000D_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38" s="1" t="str">
        <f>formatRow(Tokens!C$2:I$2,Tokens!C238:I238)</f>
        <v>"name":"La Porteuse D'Eau #235",_x000D_
"symbol":"COR22C235",_x000D_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8" s="1" t="str">
        <f>formatRow(Tokens!J$2:AV$2,Tokens!J238:AV238,2,"attributes")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8" s="1" t="str">
        <f>formatRow(Tokens!AX$2:BC$2,Tokens!AX238:BC238,2,"creators")</f>
        <v>"creators":[{"address":"paul",_x000D_
"share":10},{"address":"sophie",_x000D_
"share":90}]</v>
      </c>
      <c r="Y238" s="1" t="str">
        <f>formatRow(Tokens!BD$2:BI$2,Tokens!BD238:BI238,2,"files")</f>
        <v>"files":[]</v>
      </c>
      <c r="Z238" s="1"/>
      <c r="AA238" s="1"/>
      <c r="AB238" s="1"/>
      <c r="AC238" s="1" t="str">
        <f>formatRow(Tokens!BJ$2:BK$2,Tokens!BJ238:BK238,0,"collection")</f>
        <v>"collection":{"name":"La Porteuse D'Eau",_x000D_
"family":"Calvi On The Rocks"}</v>
      </c>
    </row>
    <row r="239" spans="4:29" ht="14.25" customHeight="1" x14ac:dyDescent="0.25">
      <c r="D239" s="1">
        <f>Tokens!B239</f>
        <v>236</v>
      </c>
      <c r="E239" s="17" t="str">
        <f>IF(Tokens!C239="","",Tokens!C239)</f>
        <v>La Porteuse D'Eau #236</v>
      </c>
      <c r="F239"/>
      <c r="G239"/>
      <c r="H239"/>
      <c r="I239"/>
      <c r="J239"/>
      <c r="M239"/>
      <c r="N239"/>
      <c r="O239" s="15" t="str">
        <f t="shared" si="6"/>
        <v>_</v>
      </c>
      <c r="P239" s="18" t="str">
        <f>IF(F239="stop","",IF(F239&lt;&gt;"",HYPERLINK(Settings!$B$5 &amp; "/manage/?network=" &amp; LOWER(B$8) &amp; "&amp;search=token&amp;account=" &amp; ToMint!$B$5 &amp; "&amp;view=" &amp; ToMint!J239,"TokenSol"),""))</f>
        <v/>
      </c>
      <c r="Q239" s="2"/>
      <c r="R239" s="2"/>
      <c r="S239" s="11"/>
      <c r="T239" s="1" t="str">
        <f>"owner=" &amp; Tokens!BS239 &amp; "&amp;filename_for_metadata=" &amp; Tokens!BT239 &amp; "&amp;offchaindata_platform=" &amp; $B$17 &amp; "&amp;keyfile=" &amp; $B$5 &amp; "&amp;network=" &amp; LOWER($B$8) &amp; "&amp;repository=" &amp; $B$18</f>
        <v>owner=thomas&amp;filename_for_metadata=LaPorteuseD'Eau_COR22C236&amp;offchaindata_platform=Github&amp;keyfile=Paul&amp;network=solana-devnet&amp;repository=test2</v>
      </c>
      <c r="U239" s="1" t="str">
        <f t="shared" si="7"/>
        <v>{"name":"La Porteuse D'Eau #236",_x000D_
"symbol":"COR22C236",_x000D_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39" s="1" t="str">
        <f>formatRow(Tokens!C$2:I$2,Tokens!C239:I239)</f>
        <v>"name":"La Porteuse D'Eau #236",_x000D_
"symbol":"COR22C236",_x000D_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9" s="1" t="str">
        <f>formatRow(Tokens!J$2:AV$2,Tokens!J239:AV239,2,"attributes")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9" s="1" t="str">
        <f>formatRow(Tokens!AX$2:BC$2,Tokens!AX239:BC239,2,"creators")</f>
        <v>"creators":[{"address":"paul",_x000D_
"share":10},{"address":"sophie",_x000D_
"share":90}]</v>
      </c>
      <c r="Y239" s="1" t="str">
        <f>formatRow(Tokens!BD$2:BI$2,Tokens!BD239:BI239,2,"files")</f>
        <v>"files":[]</v>
      </c>
      <c r="Z239" s="1"/>
      <c r="AA239" s="1"/>
      <c r="AB239" s="1"/>
      <c r="AC239" s="1" t="str">
        <f>formatRow(Tokens!BJ$2:BK$2,Tokens!BJ239:BK239,0,"collection")</f>
        <v>"collection":{"name":"La Porteuse D'Eau",_x000D_
"family":"Calvi On The Rocks"}</v>
      </c>
    </row>
    <row r="240" spans="4:29" ht="14.25" customHeight="1" x14ac:dyDescent="0.25">
      <c r="D240" s="1">
        <f>Tokens!B240</f>
        <v>237</v>
      </c>
      <c r="E240" s="17" t="str">
        <f>IF(Tokens!C240="","",Tokens!C240)</f>
        <v>La Porteuse D'Eau #237</v>
      </c>
      <c r="F240"/>
      <c r="G240"/>
      <c r="H240"/>
      <c r="I240"/>
      <c r="J240"/>
      <c r="M240"/>
      <c r="N240"/>
      <c r="O240" s="15" t="str">
        <f t="shared" si="6"/>
        <v>_</v>
      </c>
      <c r="P240" s="18" t="str">
        <f>IF(F240="stop","",IF(F240&lt;&gt;"",HYPERLINK(Settings!$B$5 &amp; "/manage/?network=" &amp; LOWER(B$8) &amp; "&amp;search=token&amp;account=" &amp; ToMint!$B$5 &amp; "&amp;view=" &amp; ToMint!J240,"TokenSol"),""))</f>
        <v/>
      </c>
      <c r="Q240" s="2"/>
      <c r="R240" s="2"/>
      <c r="S240" s="11"/>
      <c r="T240" s="1" t="str">
        <f>"owner=" &amp; Tokens!BS240 &amp; "&amp;filename_for_metadata=" &amp; Tokens!BT240 &amp; "&amp;offchaindata_platform=" &amp; $B$17 &amp; "&amp;keyfile=" &amp; $B$5 &amp; "&amp;network=" &amp; LOWER($B$8) &amp; "&amp;repository=" &amp; $B$18</f>
        <v>owner=thomas&amp;filename_for_metadata=LaPorteuseD'Eau_COR22C237&amp;offchaindata_platform=Github&amp;keyfile=Paul&amp;network=solana-devnet&amp;repository=test2</v>
      </c>
      <c r="U240" s="1" t="str">
        <f t="shared" si="7"/>
        <v>{"name":"La Porteuse D'Eau #237",_x000D_
"symbol":"COR22C237",_x000D_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40" s="1" t="str">
        <f>formatRow(Tokens!C$2:I$2,Tokens!C240:I240)</f>
        <v>"name":"La Porteuse D'Eau #237",_x000D_
"symbol":"COR22C237",_x000D_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0" s="1" t="str">
        <f>formatRow(Tokens!J$2:AV$2,Tokens!J240:AV240,2,"attributes")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0" s="1" t="str">
        <f>formatRow(Tokens!AX$2:BC$2,Tokens!AX240:BC240,2,"creators")</f>
        <v>"creators":[{"address":"paul",_x000D_
"share":10},{"address":"sophie",_x000D_
"share":90}]</v>
      </c>
      <c r="Y240" s="1" t="str">
        <f>formatRow(Tokens!BD$2:BI$2,Tokens!BD240:BI240,2,"files")</f>
        <v>"files":[]</v>
      </c>
      <c r="Z240" s="1"/>
      <c r="AA240" s="1"/>
      <c r="AB240" s="1"/>
      <c r="AC240" s="1" t="str">
        <f>formatRow(Tokens!BJ$2:BK$2,Tokens!BJ240:BK240,0,"collection")</f>
        <v>"collection":{"name":"La Porteuse D'Eau",_x000D_
"family":"Calvi On The Rocks"}</v>
      </c>
    </row>
    <row r="241" spans="4:29" ht="14.25" customHeight="1" x14ac:dyDescent="0.25">
      <c r="D241" s="1">
        <f>Tokens!B241</f>
        <v>238</v>
      </c>
      <c r="E241" s="17" t="str">
        <f>IF(Tokens!C241="","",Tokens!C241)</f>
        <v>La Porteuse D'Eau #238</v>
      </c>
      <c r="F241"/>
      <c r="G241"/>
      <c r="H241"/>
      <c r="I241"/>
      <c r="J241"/>
      <c r="M241"/>
      <c r="N241"/>
      <c r="O241" s="15" t="str">
        <f t="shared" si="6"/>
        <v>_</v>
      </c>
      <c r="P241" s="18" t="str">
        <f>IF(F241="stop","",IF(F241&lt;&gt;"",HYPERLINK(Settings!$B$5 &amp; "/manage/?network=" &amp; LOWER(B$8) &amp; "&amp;search=token&amp;account=" &amp; ToMint!$B$5 &amp; "&amp;view=" &amp; ToMint!J241,"TokenSol"),""))</f>
        <v/>
      </c>
      <c r="Q241" s="2"/>
      <c r="R241" s="2"/>
      <c r="S241" s="11"/>
      <c r="T241" s="1" t="str">
        <f>"owner=" &amp; Tokens!BS241 &amp; "&amp;filename_for_metadata=" &amp; Tokens!BT241 &amp; "&amp;offchaindata_platform=" &amp; $B$17 &amp; "&amp;keyfile=" &amp; $B$5 &amp; "&amp;network=" &amp; LOWER($B$8) &amp; "&amp;repository=" &amp; $B$18</f>
        <v>owner=thomas&amp;filename_for_metadata=LaPorteuseD'Eau_COR22C238&amp;offchaindata_platform=Github&amp;keyfile=Paul&amp;network=solana-devnet&amp;repository=test2</v>
      </c>
      <c r="U241" s="1" t="str">
        <f t="shared" si="7"/>
        <v>{"name":"La Porteuse D'Eau #238",_x000D_
"symbol":"COR22C238",_x000D_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41" s="1" t="str">
        <f>formatRow(Tokens!C$2:I$2,Tokens!C241:I241)</f>
        <v>"name":"La Porteuse D'Eau #238",_x000D_
"symbol":"COR22C238",_x000D_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1" s="1" t="str">
        <f>formatRow(Tokens!J$2:AV$2,Tokens!J241:AV241,2,"attributes")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1" s="1" t="str">
        <f>formatRow(Tokens!AX$2:BC$2,Tokens!AX241:BC241,2,"creators")</f>
        <v>"creators":[{"address":"paul",_x000D_
"share":10},{"address":"sophie",_x000D_
"share":90}]</v>
      </c>
      <c r="Y241" s="1" t="str">
        <f>formatRow(Tokens!BD$2:BI$2,Tokens!BD241:BI241,2,"files")</f>
        <v>"files":[]</v>
      </c>
      <c r="Z241" s="1"/>
      <c r="AA241" s="1"/>
      <c r="AB241" s="1"/>
      <c r="AC241" s="1" t="str">
        <f>formatRow(Tokens!BJ$2:BK$2,Tokens!BJ241:BK241,0,"collection")</f>
        <v>"collection":{"name":"La Porteuse D'Eau",_x000D_
"family":"Calvi On The Rocks"}</v>
      </c>
    </row>
    <row r="242" spans="4:29" ht="14.25" customHeight="1" x14ac:dyDescent="0.25">
      <c r="D242" s="1">
        <f>Tokens!B242</f>
        <v>239</v>
      </c>
      <c r="E242" s="17" t="str">
        <f>IF(Tokens!C242="","",Tokens!C242)</f>
        <v>La Porteuse D'Eau #239</v>
      </c>
      <c r="F242"/>
      <c r="G242"/>
      <c r="H242"/>
      <c r="I242"/>
      <c r="J242"/>
      <c r="M242"/>
      <c r="N242"/>
      <c r="O242" s="15" t="str">
        <f t="shared" si="6"/>
        <v>_</v>
      </c>
      <c r="P242" s="18" t="str">
        <f>IF(F242="stop","",IF(F242&lt;&gt;"",HYPERLINK(Settings!$B$5 &amp; "/manage/?network=" &amp; LOWER(B$8) &amp; "&amp;search=token&amp;account=" &amp; ToMint!$B$5 &amp; "&amp;view=" &amp; ToMint!J242,"TokenSol"),""))</f>
        <v/>
      </c>
      <c r="Q242" s="2"/>
      <c r="R242" s="2"/>
      <c r="S242" s="11"/>
      <c r="T242" s="1" t="str">
        <f>"owner=" &amp; Tokens!BS242 &amp; "&amp;filename_for_metadata=" &amp; Tokens!BT242 &amp; "&amp;offchaindata_platform=" &amp; $B$17 &amp; "&amp;keyfile=" &amp; $B$5 &amp; "&amp;network=" &amp; LOWER($B$8) &amp; "&amp;repository=" &amp; $B$18</f>
        <v>owner=thomas&amp;filename_for_metadata=LaPorteuseD'Eau_COR22C239&amp;offchaindata_platform=Github&amp;keyfile=Paul&amp;network=solana-devnet&amp;repository=test2</v>
      </c>
      <c r="U242" s="1" t="str">
        <f t="shared" si="7"/>
        <v>{"name":"La Porteuse D'Eau #239",_x000D_
"symbol":"COR22C239",_x000D_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42" s="1" t="str">
        <f>formatRow(Tokens!C$2:I$2,Tokens!C242:I242)</f>
        <v>"name":"La Porteuse D'Eau #239",_x000D_
"symbol":"COR22C239",_x000D_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2" s="1" t="str">
        <f>formatRow(Tokens!J$2:AV$2,Tokens!J242:AV242,2,"attributes")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2" s="1" t="str">
        <f>formatRow(Tokens!AX$2:BC$2,Tokens!AX242:BC242,2,"creators")</f>
        <v>"creators":[{"address":"paul",_x000D_
"share":10},{"address":"sophie",_x000D_
"share":90}]</v>
      </c>
      <c r="Y242" s="1" t="str">
        <f>formatRow(Tokens!BD$2:BI$2,Tokens!BD242:BI242,2,"files")</f>
        <v>"files":[]</v>
      </c>
      <c r="Z242" s="1"/>
      <c r="AA242" s="1"/>
      <c r="AB242" s="1"/>
      <c r="AC242" s="1" t="str">
        <f>formatRow(Tokens!BJ$2:BK$2,Tokens!BJ242:BK242,0,"collection")</f>
        <v>"collection":{"name":"La Porteuse D'Eau",_x000D_
"family":"Calvi On The Rocks"}</v>
      </c>
    </row>
    <row r="243" spans="4:29" ht="14.25" customHeight="1" x14ac:dyDescent="0.25">
      <c r="D243" s="1">
        <f>Tokens!B243</f>
        <v>240</v>
      </c>
      <c r="E243" s="17" t="str">
        <f>IF(Tokens!C243="","",Tokens!C243)</f>
        <v>La Porteuse D'Eau #240</v>
      </c>
      <c r="F243"/>
      <c r="G243"/>
      <c r="H243"/>
      <c r="I243"/>
      <c r="J243"/>
      <c r="M243"/>
      <c r="N243"/>
      <c r="O243" s="15" t="str">
        <f t="shared" si="6"/>
        <v>_</v>
      </c>
      <c r="P243" s="18" t="str">
        <f>IF(F243="stop","",IF(F243&lt;&gt;"",HYPERLINK(Settings!$B$5 &amp; "/manage/?network=" &amp; LOWER(B$8) &amp; "&amp;search=token&amp;account=" &amp; ToMint!$B$5 &amp; "&amp;view=" &amp; ToMint!J243,"TokenSol"),""))</f>
        <v/>
      </c>
      <c r="Q243" s="2"/>
      <c r="R243" s="2"/>
      <c r="S243" s="11"/>
      <c r="T243" s="1" t="str">
        <f>"owner=" &amp; Tokens!BS243 &amp; "&amp;filename_for_metadata=" &amp; Tokens!BT243 &amp; "&amp;offchaindata_platform=" &amp; $B$17 &amp; "&amp;keyfile=" &amp; $B$5 &amp; "&amp;network=" &amp; LOWER($B$8) &amp; "&amp;repository=" &amp; $B$18</f>
        <v>owner=thomas&amp;filename_for_metadata=LaPorteuseD'Eau_COR22C240&amp;offchaindata_platform=Github&amp;keyfile=Paul&amp;network=solana-devnet&amp;repository=test2</v>
      </c>
      <c r="U243" s="1" t="str">
        <f t="shared" si="7"/>
        <v>{"name":"La Porteuse D'Eau #240",_x000D_
"symbol":"COR22C240",_x000D_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43" s="1" t="str">
        <f>formatRow(Tokens!C$2:I$2,Tokens!C243:I243)</f>
        <v>"name":"La Porteuse D'Eau #240",_x000D_
"symbol":"COR22C240",_x000D_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3" s="1" t="str">
        <f>formatRow(Tokens!J$2:AV$2,Tokens!J243:AV243,2,"attributes")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3" s="1" t="str">
        <f>formatRow(Tokens!AX$2:BC$2,Tokens!AX243:BC243,2,"creators")</f>
        <v>"creators":[{"address":"paul",_x000D_
"share":10},{"address":"sophie",_x000D_
"share":90}]</v>
      </c>
      <c r="Y243" s="1" t="str">
        <f>formatRow(Tokens!BD$2:BI$2,Tokens!BD243:BI243,2,"files")</f>
        <v>"files":[]</v>
      </c>
      <c r="Z243" s="1"/>
      <c r="AA243" s="1"/>
      <c r="AB243" s="1"/>
      <c r="AC243" s="1" t="str">
        <f>formatRow(Tokens!BJ$2:BK$2,Tokens!BJ243:BK243,0,"collection")</f>
        <v>"collection":{"name":"La Porteuse D'Eau",_x000D_
"family":"Calvi On The Rocks"}</v>
      </c>
    </row>
    <row r="244" spans="4:29" ht="14.25" customHeight="1" x14ac:dyDescent="0.25">
      <c r="D244" s="1">
        <f>Tokens!B244</f>
        <v>241</v>
      </c>
      <c r="E244" s="17" t="str">
        <f>IF(Tokens!C244="","",Tokens!C244)</f>
        <v>La Porteuse D'Eau #241</v>
      </c>
      <c r="F244"/>
      <c r="G244"/>
      <c r="H244"/>
      <c r="I244"/>
      <c r="J244"/>
      <c r="M244"/>
      <c r="N244"/>
      <c r="O244" s="15" t="str">
        <f t="shared" si="6"/>
        <v>_</v>
      </c>
      <c r="P244" s="18" t="str">
        <f>IF(F244="stop","",IF(F244&lt;&gt;"",HYPERLINK(Settings!$B$5 &amp; "/manage/?network=" &amp; LOWER(B$8) &amp; "&amp;search=token&amp;account=" &amp; ToMint!$B$5 &amp; "&amp;view=" &amp; ToMint!J244,"TokenSol"),""))</f>
        <v/>
      </c>
      <c r="Q244" s="2"/>
      <c r="R244" s="2"/>
      <c r="S244" s="11"/>
      <c r="T244" s="1" t="str">
        <f>"owner=" &amp; Tokens!BS244 &amp; "&amp;filename_for_metadata=" &amp; Tokens!BT244 &amp; "&amp;offchaindata_platform=" &amp; $B$17 &amp; "&amp;keyfile=" &amp; $B$5 &amp; "&amp;network=" &amp; LOWER($B$8) &amp; "&amp;repository=" &amp; $B$18</f>
        <v>owner=thomas&amp;filename_for_metadata=LaPorteuseD'Eau_COR22C241&amp;offchaindata_platform=Github&amp;keyfile=Paul&amp;network=solana-devnet&amp;repository=test2</v>
      </c>
      <c r="U244" s="1" t="str">
        <f t="shared" si="7"/>
        <v>{"name":"La Porteuse D'Eau #241",_x000D_
"symbol":"COR22C241",_x000D_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44" s="1" t="str">
        <f>formatRow(Tokens!C$2:I$2,Tokens!C244:I244)</f>
        <v>"name":"La Porteuse D'Eau #241",_x000D_
"symbol":"COR22C241",_x000D_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4" s="1" t="str">
        <f>formatRow(Tokens!J$2:AV$2,Tokens!J244:AV244,2,"attributes")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4" s="1" t="str">
        <f>formatRow(Tokens!AX$2:BC$2,Tokens!AX244:BC244,2,"creators")</f>
        <v>"creators":[{"address":"paul",_x000D_
"share":10},{"address":"sophie",_x000D_
"share":90}]</v>
      </c>
      <c r="Y244" s="1" t="str">
        <f>formatRow(Tokens!BD$2:BI$2,Tokens!BD244:BI244,2,"files")</f>
        <v>"files":[]</v>
      </c>
      <c r="Z244" s="1"/>
      <c r="AA244" s="1"/>
      <c r="AB244" s="1"/>
      <c r="AC244" s="1" t="str">
        <f>formatRow(Tokens!BJ$2:BK$2,Tokens!BJ244:BK244,0,"collection")</f>
        <v>"collection":{"name":"La Porteuse D'Eau",_x000D_
"family":"Calvi On The Rocks"}</v>
      </c>
    </row>
    <row r="245" spans="4:29" ht="14.25" customHeight="1" x14ac:dyDescent="0.25">
      <c r="D245" s="1">
        <f>Tokens!B245</f>
        <v>242</v>
      </c>
      <c r="E245" s="17" t="str">
        <f>IF(Tokens!C245="","",Tokens!C245)</f>
        <v>La Porteuse D'Eau #242</v>
      </c>
      <c r="F245"/>
      <c r="G245"/>
      <c r="H245"/>
      <c r="I245"/>
      <c r="J245"/>
      <c r="M245"/>
      <c r="N245"/>
      <c r="O245" s="15" t="str">
        <f t="shared" si="6"/>
        <v>_</v>
      </c>
      <c r="P245" s="18" t="str">
        <f>IF(F245="stop","",IF(F245&lt;&gt;"",HYPERLINK(Settings!$B$5 &amp; "/manage/?network=" &amp; LOWER(B$8) &amp; "&amp;search=token&amp;account=" &amp; ToMint!$B$5 &amp; "&amp;view=" &amp; ToMint!J245,"TokenSol"),""))</f>
        <v/>
      </c>
      <c r="Q245" s="2"/>
      <c r="R245" s="2"/>
      <c r="S245" s="11"/>
      <c r="T245" s="1" t="str">
        <f>"owner=" &amp; Tokens!BS245 &amp; "&amp;filename_for_metadata=" &amp; Tokens!BT245 &amp; "&amp;offchaindata_platform=" &amp; $B$17 &amp; "&amp;keyfile=" &amp; $B$5 &amp; "&amp;network=" &amp; LOWER($B$8) &amp; "&amp;repository=" &amp; $B$18</f>
        <v>owner=thomas&amp;filename_for_metadata=LaPorteuseD'Eau_COR22C242&amp;offchaindata_platform=Github&amp;keyfile=Paul&amp;network=solana-devnet&amp;repository=test2</v>
      </c>
      <c r="U245" s="1" t="str">
        <f t="shared" si="7"/>
        <v>{"name":"La Porteuse D'Eau #242",_x000D_
"symbol":"COR22C242",_x000D_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45" s="1" t="str">
        <f>formatRow(Tokens!C$2:I$2,Tokens!C245:I245)</f>
        <v>"name":"La Porteuse D'Eau #242",_x000D_
"symbol":"COR22C242",_x000D_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5" s="1" t="str">
        <f>formatRow(Tokens!J$2:AV$2,Tokens!J245:AV245,2,"attributes")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5" s="1" t="str">
        <f>formatRow(Tokens!AX$2:BC$2,Tokens!AX245:BC245,2,"creators")</f>
        <v>"creators":[{"address":"paul",_x000D_
"share":10},{"address":"sophie",_x000D_
"share":90}]</v>
      </c>
      <c r="Y245" s="1" t="str">
        <f>formatRow(Tokens!BD$2:BI$2,Tokens!BD245:BI245,2,"files")</f>
        <v>"files":[]</v>
      </c>
      <c r="Z245" s="1"/>
      <c r="AA245" s="1"/>
      <c r="AB245" s="1"/>
      <c r="AC245" s="1" t="str">
        <f>formatRow(Tokens!BJ$2:BK$2,Tokens!BJ245:BK245,0,"collection")</f>
        <v>"collection":{"name":"La Porteuse D'Eau",_x000D_
"family":"Calvi On The Rocks"}</v>
      </c>
    </row>
    <row r="246" spans="4:29" ht="14.25" customHeight="1" x14ac:dyDescent="0.25">
      <c r="D246" s="1">
        <f>Tokens!B246</f>
        <v>243</v>
      </c>
      <c r="E246" s="17" t="str">
        <f>IF(Tokens!C246="","",Tokens!C246)</f>
        <v>La Porteuse D'Eau #243</v>
      </c>
      <c r="F246"/>
      <c r="G246"/>
      <c r="H246"/>
      <c r="I246"/>
      <c r="J246"/>
      <c r="M246"/>
      <c r="N246"/>
      <c r="O246" s="15" t="str">
        <f t="shared" si="6"/>
        <v>_</v>
      </c>
      <c r="P246" s="18" t="str">
        <f>IF(F246="stop","",IF(F246&lt;&gt;"",HYPERLINK(Settings!$B$5 &amp; "/manage/?network=" &amp; LOWER(B$8) &amp; "&amp;search=token&amp;account=" &amp; ToMint!$B$5 &amp; "&amp;view=" &amp; ToMint!J246,"TokenSol"),""))</f>
        <v/>
      </c>
      <c r="Q246" s="2"/>
      <c r="R246" s="2"/>
      <c r="S246" s="11"/>
      <c r="T246" s="1" t="str">
        <f>"owner=" &amp; Tokens!BS246 &amp; "&amp;filename_for_metadata=" &amp; Tokens!BT246 &amp; "&amp;offchaindata_platform=" &amp; $B$17 &amp; "&amp;keyfile=" &amp; $B$5 &amp; "&amp;network=" &amp; LOWER($B$8) &amp; "&amp;repository=" &amp; $B$18</f>
        <v>owner=thomas&amp;filename_for_metadata=LaPorteuseD'Eau_COR22C243&amp;offchaindata_platform=Github&amp;keyfile=Paul&amp;network=solana-devnet&amp;repository=test2</v>
      </c>
      <c r="U246" s="1" t="str">
        <f t="shared" si="7"/>
        <v>{"name":"La Porteuse D'Eau #243",_x000D_
"symbol":"COR22C243",_x000D_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46" s="1" t="str">
        <f>formatRow(Tokens!C$2:I$2,Tokens!C246:I246)</f>
        <v>"name":"La Porteuse D'Eau #243",_x000D_
"symbol":"COR22C243",_x000D_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6" s="1" t="str">
        <f>formatRow(Tokens!J$2:AV$2,Tokens!J246:AV246,2,"attributes")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6" s="1" t="str">
        <f>formatRow(Tokens!AX$2:BC$2,Tokens!AX246:BC246,2,"creators")</f>
        <v>"creators":[{"address":"paul",_x000D_
"share":10},{"address":"sophie",_x000D_
"share":90}]</v>
      </c>
      <c r="Y246" s="1" t="str">
        <f>formatRow(Tokens!BD$2:BI$2,Tokens!BD246:BI246,2,"files")</f>
        <v>"files":[]</v>
      </c>
      <c r="Z246" s="1"/>
      <c r="AA246" s="1"/>
      <c r="AB246" s="1"/>
      <c r="AC246" s="1" t="str">
        <f>formatRow(Tokens!BJ$2:BK$2,Tokens!BJ246:BK246,0,"collection")</f>
        <v>"collection":{"name":"La Porteuse D'Eau",_x000D_
"family":"Calvi On The Rocks"}</v>
      </c>
    </row>
    <row r="247" spans="4:29" ht="14.25" customHeight="1" x14ac:dyDescent="0.25">
      <c r="D247" s="1">
        <f>Tokens!B247</f>
        <v>244</v>
      </c>
      <c r="E247" s="17" t="str">
        <f>IF(Tokens!C247="","",Tokens!C247)</f>
        <v>La Porteuse D'Eau #244</v>
      </c>
      <c r="F247"/>
      <c r="G247"/>
      <c r="H247"/>
      <c r="I247"/>
      <c r="J247"/>
      <c r="M247"/>
      <c r="N247"/>
      <c r="O247" s="15" t="str">
        <f t="shared" si="6"/>
        <v>_</v>
      </c>
      <c r="P247" s="18" t="str">
        <f>IF(F247="stop","",IF(F247&lt;&gt;"",HYPERLINK(Settings!$B$5 &amp; "/manage/?network=" &amp; LOWER(B$8) &amp; "&amp;search=token&amp;account=" &amp; ToMint!$B$5 &amp; "&amp;view=" &amp; ToMint!J247,"TokenSol"),""))</f>
        <v/>
      </c>
      <c r="Q247" s="2"/>
      <c r="R247" s="2"/>
      <c r="S247" s="11"/>
      <c r="T247" s="1" t="str">
        <f>"owner=" &amp; Tokens!BS247 &amp; "&amp;filename_for_metadata=" &amp; Tokens!BT247 &amp; "&amp;offchaindata_platform=" &amp; $B$17 &amp; "&amp;keyfile=" &amp; $B$5 &amp; "&amp;network=" &amp; LOWER($B$8) &amp; "&amp;repository=" &amp; $B$18</f>
        <v>owner=thomas&amp;filename_for_metadata=LaPorteuseD'Eau_COR22C244&amp;offchaindata_platform=Github&amp;keyfile=Paul&amp;network=solana-devnet&amp;repository=test2</v>
      </c>
      <c r="U247" s="1" t="str">
        <f t="shared" si="7"/>
        <v>{"name":"La Porteuse D'Eau #244",_x000D_
"symbol":"COR22C244",_x000D_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47" s="1" t="str">
        <f>formatRow(Tokens!C$2:I$2,Tokens!C247:I247)</f>
        <v>"name":"La Porteuse D'Eau #244",_x000D_
"symbol":"COR22C244",_x000D_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7" s="1" t="str">
        <f>formatRow(Tokens!J$2:AV$2,Tokens!J247:AV247,2,"attributes")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7" s="1" t="str">
        <f>formatRow(Tokens!AX$2:BC$2,Tokens!AX247:BC247,2,"creators")</f>
        <v>"creators":[{"address":"paul",_x000D_
"share":10},{"address":"sophie",_x000D_
"share":90}]</v>
      </c>
      <c r="Y247" s="1" t="str">
        <f>formatRow(Tokens!BD$2:BI$2,Tokens!BD247:BI247,2,"files")</f>
        <v>"files":[]</v>
      </c>
      <c r="Z247" s="1"/>
      <c r="AA247" s="1"/>
      <c r="AB247" s="1"/>
      <c r="AC247" s="1" t="str">
        <f>formatRow(Tokens!BJ$2:BK$2,Tokens!BJ247:BK247,0,"collection")</f>
        <v>"collection":{"name":"La Porteuse D'Eau",_x000D_
"family":"Calvi On The Rocks"}</v>
      </c>
    </row>
    <row r="248" spans="4:29" ht="14.25" customHeight="1" x14ac:dyDescent="0.25">
      <c r="D248" s="1">
        <f>Tokens!B248</f>
        <v>245</v>
      </c>
      <c r="E248" s="17" t="str">
        <f>IF(Tokens!C248="","",Tokens!C248)</f>
        <v>La Porteuse D'Eau #245</v>
      </c>
      <c r="F248"/>
      <c r="G248"/>
      <c r="H248"/>
      <c r="I248"/>
      <c r="J248"/>
      <c r="M248"/>
      <c r="N248"/>
      <c r="O248" s="15" t="str">
        <f t="shared" si="6"/>
        <v>_</v>
      </c>
      <c r="P248" s="18" t="str">
        <f>IF(F248="stop","",IF(F248&lt;&gt;"",HYPERLINK(Settings!$B$5 &amp; "/manage/?network=" &amp; LOWER(B$8) &amp; "&amp;search=token&amp;account=" &amp; ToMint!$B$5 &amp; "&amp;view=" &amp; ToMint!J248,"TokenSol"),""))</f>
        <v/>
      </c>
      <c r="Q248" s="2"/>
      <c r="R248" s="2"/>
      <c r="S248" s="11"/>
      <c r="T248" s="1" t="str">
        <f>"owner=" &amp; Tokens!BS248 &amp; "&amp;filename_for_metadata=" &amp; Tokens!BT248 &amp; "&amp;offchaindata_platform=" &amp; $B$17 &amp; "&amp;keyfile=" &amp; $B$5 &amp; "&amp;network=" &amp; LOWER($B$8) &amp; "&amp;repository=" &amp; $B$18</f>
        <v>owner=thomas&amp;filename_for_metadata=LaPorteuseD'Eau_COR22C245&amp;offchaindata_platform=Github&amp;keyfile=Paul&amp;network=solana-devnet&amp;repository=test2</v>
      </c>
      <c r="U248" s="1" t="str">
        <f t="shared" si="7"/>
        <v>{"name":"La Porteuse D'Eau #245",_x000D_
"symbol":"COR22C245",_x000D_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48" s="1" t="str">
        <f>formatRow(Tokens!C$2:I$2,Tokens!C248:I248)</f>
        <v>"name":"La Porteuse D'Eau #245",_x000D_
"symbol":"COR22C245",_x000D_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8" s="1" t="str">
        <f>formatRow(Tokens!J$2:AV$2,Tokens!J248:AV248,2,"attributes")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8" s="1" t="str">
        <f>formatRow(Tokens!AX$2:BC$2,Tokens!AX248:BC248,2,"creators")</f>
        <v>"creators":[{"address":"paul",_x000D_
"share":10},{"address":"sophie",_x000D_
"share":90}]</v>
      </c>
      <c r="Y248" s="1" t="str">
        <f>formatRow(Tokens!BD$2:BI$2,Tokens!BD248:BI248,2,"files")</f>
        <v>"files":[]</v>
      </c>
      <c r="Z248" s="1"/>
      <c r="AA248" s="1"/>
      <c r="AB248" s="1"/>
      <c r="AC248" s="1" t="str">
        <f>formatRow(Tokens!BJ$2:BK$2,Tokens!BJ248:BK248,0,"collection")</f>
        <v>"collection":{"name":"La Porteuse D'Eau",_x000D_
"family":"Calvi On The Rocks"}</v>
      </c>
    </row>
    <row r="249" spans="4:29" ht="14.25" customHeight="1" x14ac:dyDescent="0.25">
      <c r="D249" s="1">
        <f>Tokens!B249</f>
        <v>246</v>
      </c>
      <c r="E249" s="17" t="str">
        <f>IF(Tokens!C249="","",Tokens!C249)</f>
        <v>La Porteuse D'Eau #246</v>
      </c>
      <c r="F249"/>
      <c r="G249"/>
      <c r="H249"/>
      <c r="I249"/>
      <c r="J249"/>
      <c r="M249"/>
      <c r="N249"/>
      <c r="O249" s="15" t="str">
        <f t="shared" si="6"/>
        <v>_</v>
      </c>
      <c r="P249" s="18" t="str">
        <f>IF(F249="stop","",IF(F249&lt;&gt;"",HYPERLINK(Settings!$B$5 &amp; "/manage/?network=" &amp; LOWER(B$8) &amp; "&amp;search=token&amp;account=" &amp; ToMint!$B$5 &amp; "&amp;view=" &amp; ToMint!J249,"TokenSol"),""))</f>
        <v/>
      </c>
      <c r="Q249" s="2"/>
      <c r="R249" s="2"/>
      <c r="S249" s="11"/>
      <c r="T249" s="1" t="str">
        <f>"owner=" &amp; Tokens!BS249 &amp; "&amp;filename_for_metadata=" &amp; Tokens!BT249 &amp; "&amp;offchaindata_platform=" &amp; $B$17 &amp; "&amp;keyfile=" &amp; $B$5 &amp; "&amp;network=" &amp; LOWER($B$8) &amp; "&amp;repository=" &amp; $B$18</f>
        <v>owner=thomas&amp;filename_for_metadata=LaPorteuseD'Eau_COR22C246&amp;offchaindata_platform=Github&amp;keyfile=Paul&amp;network=solana-devnet&amp;repository=test2</v>
      </c>
      <c r="U249" s="1" t="str">
        <f t="shared" si="7"/>
        <v>{"name":"La Porteuse D'Eau #246",_x000D_
"symbol":"COR22C246",_x000D_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49" s="1" t="str">
        <f>formatRow(Tokens!C$2:I$2,Tokens!C249:I249)</f>
        <v>"name":"La Porteuse D'Eau #246",_x000D_
"symbol":"COR22C246",_x000D_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9" s="1" t="str">
        <f>formatRow(Tokens!J$2:AV$2,Tokens!J249:AV249,2,"attributes")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9" s="1" t="str">
        <f>formatRow(Tokens!AX$2:BC$2,Tokens!AX249:BC249,2,"creators")</f>
        <v>"creators":[{"address":"paul",_x000D_
"share":10},{"address":"sophie",_x000D_
"share":90}]</v>
      </c>
      <c r="Y249" s="1" t="str">
        <f>formatRow(Tokens!BD$2:BI$2,Tokens!BD249:BI249,2,"files")</f>
        <v>"files":[]</v>
      </c>
      <c r="Z249" s="1"/>
      <c r="AA249" s="1"/>
      <c r="AB249" s="1"/>
      <c r="AC249" s="1" t="str">
        <f>formatRow(Tokens!BJ$2:BK$2,Tokens!BJ249:BK249,0,"collection")</f>
        <v>"collection":{"name":"La Porteuse D'Eau",_x000D_
"family":"Calvi On The Rocks"}</v>
      </c>
    </row>
    <row r="250" spans="4:29" ht="14.25" customHeight="1" x14ac:dyDescent="0.25">
      <c r="D250" s="1">
        <f>Tokens!B250</f>
        <v>247</v>
      </c>
      <c r="E250" s="17" t="str">
        <f>IF(Tokens!C250="","",Tokens!C250)</f>
        <v>La Porteuse D'Eau #247</v>
      </c>
      <c r="F250"/>
      <c r="G250"/>
      <c r="H250"/>
      <c r="I250"/>
      <c r="J250"/>
      <c r="M250"/>
      <c r="N250"/>
      <c r="O250" s="15" t="str">
        <f t="shared" si="6"/>
        <v>_</v>
      </c>
      <c r="P250" s="18" t="str">
        <f>IF(F250="stop","",IF(F250&lt;&gt;"",HYPERLINK(Settings!$B$5 &amp; "/manage/?network=" &amp; LOWER(B$8) &amp; "&amp;search=token&amp;account=" &amp; ToMint!$B$5 &amp; "&amp;view=" &amp; ToMint!J250,"TokenSol"),""))</f>
        <v/>
      </c>
      <c r="Q250" s="2"/>
      <c r="R250" s="2"/>
      <c r="S250" s="11"/>
      <c r="T250" s="1" t="str">
        <f>"owner=" &amp; Tokens!BS250 &amp; "&amp;filename_for_metadata=" &amp; Tokens!BT250 &amp; "&amp;offchaindata_platform=" &amp; $B$17 &amp; "&amp;keyfile=" &amp; $B$5 &amp; "&amp;network=" &amp; LOWER($B$8) &amp; "&amp;repository=" &amp; $B$18</f>
        <v>owner=thomas&amp;filename_for_metadata=LaPorteuseD'Eau_COR22C247&amp;offchaindata_platform=Github&amp;keyfile=Paul&amp;network=solana-devnet&amp;repository=test2</v>
      </c>
      <c r="U250" s="1" t="str">
        <f t="shared" si="7"/>
        <v>{"name":"La Porteuse D'Eau #247",_x000D_
"symbol":"COR22C247",_x000D_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50" s="1" t="str">
        <f>formatRow(Tokens!C$2:I$2,Tokens!C250:I250)</f>
        <v>"name":"La Porteuse D'Eau #247",_x000D_
"symbol":"COR22C247",_x000D_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0" s="1" t="str">
        <f>formatRow(Tokens!J$2:AV$2,Tokens!J250:AV250,2,"attributes")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0" s="1" t="str">
        <f>formatRow(Tokens!AX$2:BC$2,Tokens!AX250:BC250,2,"creators")</f>
        <v>"creators":[{"address":"paul",_x000D_
"share":10},{"address":"sophie",_x000D_
"share":90}]</v>
      </c>
      <c r="Y250" s="1" t="str">
        <f>formatRow(Tokens!BD$2:BI$2,Tokens!BD250:BI250,2,"files")</f>
        <v>"files":[]</v>
      </c>
      <c r="Z250" s="1"/>
      <c r="AA250" s="1"/>
      <c r="AB250" s="1"/>
      <c r="AC250" s="1" t="str">
        <f>formatRow(Tokens!BJ$2:BK$2,Tokens!BJ250:BK250,0,"collection")</f>
        <v>"collection":{"name":"La Porteuse D'Eau",_x000D_
"family":"Calvi On The Rocks"}</v>
      </c>
    </row>
    <row r="251" spans="4:29" ht="14.25" customHeight="1" x14ac:dyDescent="0.25">
      <c r="D251" s="1">
        <f>Tokens!B251</f>
        <v>248</v>
      </c>
      <c r="E251" s="17" t="str">
        <f>IF(Tokens!C251="","",Tokens!C251)</f>
        <v>La Porteuse D'Eau #248</v>
      </c>
      <c r="F251"/>
      <c r="G251"/>
      <c r="H251"/>
      <c r="I251"/>
      <c r="J251"/>
      <c r="M251"/>
      <c r="N251"/>
      <c r="O251" s="15" t="str">
        <f t="shared" si="6"/>
        <v>_</v>
      </c>
      <c r="P251" s="18" t="str">
        <f>IF(F251="stop","",IF(F251&lt;&gt;"",HYPERLINK(Settings!$B$5 &amp; "/manage/?network=" &amp; LOWER(B$8) &amp; "&amp;search=token&amp;account=" &amp; ToMint!$B$5 &amp; "&amp;view=" &amp; ToMint!J251,"TokenSol"),""))</f>
        <v/>
      </c>
      <c r="Q251" s="2"/>
      <c r="R251" s="2"/>
      <c r="S251" s="11"/>
      <c r="T251" s="1" t="str">
        <f>"owner=" &amp; Tokens!BS251 &amp; "&amp;filename_for_metadata=" &amp; Tokens!BT251 &amp; "&amp;offchaindata_platform=" &amp; $B$17 &amp; "&amp;keyfile=" &amp; $B$5 &amp; "&amp;network=" &amp; LOWER($B$8) &amp; "&amp;repository=" &amp; $B$18</f>
        <v>owner=thomas&amp;filename_for_metadata=LaPorteuseD'Eau_COR22C248&amp;offchaindata_platform=Github&amp;keyfile=Paul&amp;network=solana-devnet&amp;repository=test2</v>
      </c>
      <c r="U251" s="1" t="str">
        <f t="shared" si="7"/>
        <v>{"name":"La Porteuse D'Eau #248",_x000D_
"symbol":"COR22C248",_x000D_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51" s="1" t="str">
        <f>formatRow(Tokens!C$2:I$2,Tokens!C251:I251)</f>
        <v>"name":"La Porteuse D'Eau #248",_x000D_
"symbol":"COR22C248",_x000D_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1" s="1" t="str">
        <f>formatRow(Tokens!J$2:AV$2,Tokens!J251:AV251,2,"attributes")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1" s="1" t="str">
        <f>formatRow(Tokens!AX$2:BC$2,Tokens!AX251:BC251,2,"creators")</f>
        <v>"creators":[{"address":"paul",_x000D_
"share":10},{"address":"sophie",_x000D_
"share":90}]</v>
      </c>
      <c r="Y251" s="1" t="str">
        <f>formatRow(Tokens!BD$2:BI$2,Tokens!BD251:BI251,2,"files")</f>
        <v>"files":[]</v>
      </c>
      <c r="Z251" s="1"/>
      <c r="AA251" s="1"/>
      <c r="AB251" s="1"/>
      <c r="AC251" s="1" t="str">
        <f>formatRow(Tokens!BJ$2:BK$2,Tokens!BJ251:BK251,0,"collection")</f>
        <v>"collection":{"name":"La Porteuse D'Eau",_x000D_
"family":"Calvi On The Rocks"}</v>
      </c>
    </row>
    <row r="252" spans="4:29" ht="14.25" customHeight="1" x14ac:dyDescent="0.25">
      <c r="D252" s="1">
        <f>Tokens!B252</f>
        <v>249</v>
      </c>
      <c r="E252" s="17" t="str">
        <f>IF(Tokens!C252="","",Tokens!C252)</f>
        <v>La Porteuse D'Eau #249</v>
      </c>
      <c r="F252"/>
      <c r="G252"/>
      <c r="H252"/>
      <c r="I252"/>
      <c r="J252"/>
      <c r="M252"/>
      <c r="N252"/>
      <c r="O252" s="15" t="str">
        <f t="shared" si="6"/>
        <v>_</v>
      </c>
      <c r="P252" s="18" t="str">
        <f>IF(F252="stop","",IF(F252&lt;&gt;"",HYPERLINK(Settings!$B$5 &amp; "/manage/?network=" &amp; LOWER(B$8) &amp; "&amp;search=token&amp;account=" &amp; ToMint!$B$5 &amp; "&amp;view=" &amp; ToMint!J252,"TokenSol"),""))</f>
        <v/>
      </c>
      <c r="Q252" s="2"/>
      <c r="R252" s="2"/>
      <c r="S252" s="11"/>
      <c r="T252" s="1" t="str">
        <f>"owner=" &amp; Tokens!BS252 &amp; "&amp;filename_for_metadata=" &amp; Tokens!BT252 &amp; "&amp;offchaindata_platform=" &amp; $B$17 &amp; "&amp;keyfile=" &amp; $B$5 &amp; "&amp;network=" &amp; LOWER($B$8) &amp; "&amp;repository=" &amp; $B$18</f>
        <v>owner=thomas&amp;filename_for_metadata=LaPorteuseD'Eau_COR22C249&amp;offchaindata_platform=Github&amp;keyfile=Paul&amp;network=solana-devnet&amp;repository=test2</v>
      </c>
      <c r="U252" s="1" t="str">
        <f t="shared" si="7"/>
        <v>{"name":"La Porteuse D'Eau #249",_x000D_
"symbol":"COR22C249",_x000D_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52" s="1" t="str">
        <f>formatRow(Tokens!C$2:I$2,Tokens!C252:I252)</f>
        <v>"name":"La Porteuse D'Eau #249",_x000D_
"symbol":"COR22C249",_x000D_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2" s="1" t="str">
        <f>formatRow(Tokens!J$2:AV$2,Tokens!J252:AV252,2,"attributes")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2" s="1" t="str">
        <f>formatRow(Tokens!AX$2:BC$2,Tokens!AX252:BC252,2,"creators")</f>
        <v>"creators":[{"address":"paul",_x000D_
"share":10},{"address":"sophie",_x000D_
"share":90}]</v>
      </c>
      <c r="Y252" s="1" t="str">
        <f>formatRow(Tokens!BD$2:BI$2,Tokens!BD252:BI252,2,"files")</f>
        <v>"files":[]</v>
      </c>
      <c r="Z252" s="1"/>
      <c r="AA252" s="1"/>
      <c r="AB252" s="1"/>
      <c r="AC252" s="1" t="str">
        <f>formatRow(Tokens!BJ$2:BK$2,Tokens!BJ252:BK252,0,"collection")</f>
        <v>"collection":{"name":"La Porteuse D'Eau",_x000D_
"family":"Calvi On The Rocks"}</v>
      </c>
    </row>
    <row r="253" spans="4:29" ht="14.25" customHeight="1" x14ac:dyDescent="0.25">
      <c r="D253" s="1">
        <f>Tokens!B253</f>
        <v>250</v>
      </c>
      <c r="E253" s="17" t="str">
        <f>IF(Tokens!C253="","",Tokens!C253)</f>
        <v>La Porteuse D'Eau #250</v>
      </c>
      <c r="F253"/>
      <c r="G253"/>
      <c r="H253"/>
      <c r="I253"/>
      <c r="J253"/>
      <c r="M253"/>
      <c r="N253"/>
      <c r="O253" s="15" t="str">
        <f t="shared" si="6"/>
        <v>_</v>
      </c>
      <c r="P253" s="18" t="str">
        <f>IF(F253="stop","",IF(F253&lt;&gt;"",HYPERLINK(Settings!$B$5 &amp; "/manage/?network=" &amp; LOWER(B$8) &amp; "&amp;search=token&amp;account=" &amp; ToMint!$B$5 &amp; "&amp;view=" &amp; ToMint!J253,"TokenSol"),""))</f>
        <v/>
      </c>
      <c r="Q253" s="2"/>
      <c r="R253" s="2"/>
      <c r="S253" s="11"/>
      <c r="T253" s="1" t="str">
        <f>"owner=" &amp; Tokens!BS253 &amp; "&amp;filename_for_metadata=" &amp; Tokens!BT253 &amp; "&amp;offchaindata_platform=" &amp; $B$17 &amp; "&amp;keyfile=" &amp; $B$5 &amp; "&amp;network=" &amp; LOWER($B$8) &amp; "&amp;repository=" &amp; $B$18</f>
        <v>owner=thomas&amp;filename_for_metadata=LaPorteuseD'Eau_COR22C250&amp;offchaindata_platform=Github&amp;keyfile=Paul&amp;network=solana-devnet&amp;repository=test2</v>
      </c>
      <c r="U253" s="1" t="str">
        <f t="shared" si="7"/>
        <v>{"name":"La Porteuse D'Eau #250",_x000D_
"symbol":"COR22C250",_x000D_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53" s="1" t="str">
        <f>formatRow(Tokens!C$2:I$2,Tokens!C253:I253)</f>
        <v>"name":"La Porteuse D'Eau #250",_x000D_
"symbol":"COR22C250",_x000D_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3" s="1" t="str">
        <f>formatRow(Tokens!J$2:AV$2,Tokens!J253:AV253,2,"attributes")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3" s="1" t="str">
        <f>formatRow(Tokens!AX$2:BC$2,Tokens!AX253:BC253,2,"creators")</f>
        <v>"creators":[{"address":"paul",_x000D_
"share":10},{"address":"sophie",_x000D_
"share":90}]</v>
      </c>
      <c r="Y253" s="1" t="str">
        <f>formatRow(Tokens!BD$2:BI$2,Tokens!BD253:BI253,2,"files")</f>
        <v>"files":[]</v>
      </c>
      <c r="Z253" s="1"/>
      <c r="AA253" s="1"/>
      <c r="AB253" s="1"/>
      <c r="AC253" s="1" t="str">
        <f>formatRow(Tokens!BJ$2:BK$2,Tokens!BJ253:BK253,0,"collection")</f>
        <v>"collection":{"name":"La Porteuse D'Eau",_x000D_
"family":"Calvi On The Rocks"}</v>
      </c>
    </row>
    <row r="254" spans="4:29" ht="14.25" customHeight="1" x14ac:dyDescent="0.25">
      <c r="D254" s="1">
        <f>Tokens!B254</f>
        <v>251</v>
      </c>
      <c r="E254" s="17" t="str">
        <f>IF(Tokens!C254="","",Tokens!C254)</f>
        <v>La Porteuse D'Eau #251</v>
      </c>
      <c r="F254"/>
      <c r="G254"/>
      <c r="H254"/>
      <c r="I254"/>
      <c r="J254"/>
      <c r="M254"/>
      <c r="N254"/>
      <c r="O254" s="15" t="str">
        <f t="shared" si="6"/>
        <v>_</v>
      </c>
      <c r="P254" s="18" t="str">
        <f>IF(F254="stop","",IF(F254&lt;&gt;"",HYPERLINK(Settings!$B$5 &amp; "/manage/?network=" &amp; LOWER(B$8) &amp; "&amp;search=token&amp;account=" &amp; ToMint!$B$5 &amp; "&amp;view=" &amp; ToMint!J254,"TokenSol"),""))</f>
        <v/>
      </c>
      <c r="Q254" s="2"/>
      <c r="R254" s="2"/>
      <c r="S254" s="11"/>
      <c r="T254" s="1" t="str">
        <f>"owner=" &amp; Tokens!BS254 &amp; "&amp;filename_for_metadata=" &amp; Tokens!BT254 &amp; "&amp;offchaindata_platform=" &amp; $B$17 &amp; "&amp;keyfile=" &amp; $B$5 &amp; "&amp;network=" &amp; LOWER($B$8) &amp; "&amp;repository=" &amp; $B$18</f>
        <v>owner=thomas&amp;filename_for_metadata=LaPorteuseD'Eau_COR22C251&amp;offchaindata_platform=Github&amp;keyfile=Paul&amp;network=solana-devnet&amp;repository=test2</v>
      </c>
      <c r="U254" s="1" t="str">
        <f t="shared" si="7"/>
        <v>{"name":"La Porteuse D'Eau #251",_x000D_
"symbol":"COR22C251",_x000D_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54" s="1" t="str">
        <f>formatRow(Tokens!C$2:I$2,Tokens!C254:I254)</f>
        <v>"name":"La Porteuse D'Eau #251",_x000D_
"symbol":"COR22C251",_x000D_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4" s="1" t="str">
        <f>formatRow(Tokens!J$2:AV$2,Tokens!J254:AV254,2,"attributes")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4" s="1" t="str">
        <f>formatRow(Tokens!AX$2:BC$2,Tokens!AX254:BC254,2,"creators")</f>
        <v>"creators":[{"address":"paul",_x000D_
"share":10},{"address":"sophie",_x000D_
"share":90}]</v>
      </c>
      <c r="Y254" s="1" t="str">
        <f>formatRow(Tokens!BD$2:BI$2,Tokens!BD254:BI254,2,"files")</f>
        <v>"files":[]</v>
      </c>
      <c r="Z254" s="1"/>
      <c r="AA254" s="1"/>
      <c r="AB254" s="1"/>
      <c r="AC254" s="1" t="str">
        <f>formatRow(Tokens!BJ$2:BK$2,Tokens!BJ254:BK254,0,"collection")</f>
        <v>"collection":{"name":"La Porteuse D'Eau",_x000D_
"family":"Calvi On The Rocks"}</v>
      </c>
    </row>
    <row r="255" spans="4:29" ht="14.25" customHeight="1" x14ac:dyDescent="0.25">
      <c r="D255" s="1">
        <f>Tokens!B255</f>
        <v>252</v>
      </c>
      <c r="E255" s="17" t="str">
        <f>IF(Tokens!C255="","",Tokens!C255)</f>
        <v>La Porteuse D'Eau #252</v>
      </c>
      <c r="F255"/>
      <c r="G255"/>
      <c r="H255"/>
      <c r="I255"/>
      <c r="J255"/>
      <c r="M255"/>
      <c r="N255"/>
      <c r="O255" s="15" t="str">
        <f t="shared" si="6"/>
        <v>_</v>
      </c>
      <c r="P255" s="18" t="str">
        <f>IF(F255="stop","",IF(F255&lt;&gt;"",HYPERLINK(Settings!$B$5 &amp; "/manage/?network=" &amp; LOWER(B$8) &amp; "&amp;search=token&amp;account=" &amp; ToMint!$B$5 &amp; "&amp;view=" &amp; ToMint!J255,"TokenSol"),""))</f>
        <v/>
      </c>
      <c r="Q255" s="2"/>
      <c r="R255" s="2"/>
      <c r="S255" s="11"/>
      <c r="T255" s="1" t="str">
        <f>"owner=" &amp; Tokens!BS255 &amp; "&amp;filename_for_metadata=" &amp; Tokens!BT255 &amp; "&amp;offchaindata_platform=" &amp; $B$17 &amp; "&amp;keyfile=" &amp; $B$5 &amp; "&amp;network=" &amp; LOWER($B$8) &amp; "&amp;repository=" &amp; $B$18</f>
        <v>owner=thomas&amp;filename_for_metadata=LaPorteuseD'Eau_COR22C252&amp;offchaindata_platform=Github&amp;keyfile=Paul&amp;network=solana-devnet&amp;repository=test2</v>
      </c>
      <c r="U255" s="1" t="str">
        <f t="shared" si="7"/>
        <v>{"name":"La Porteuse D'Eau #252",_x000D_
"symbol":"COR22C252",_x000D_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55" s="1" t="str">
        <f>formatRow(Tokens!C$2:I$2,Tokens!C255:I255)</f>
        <v>"name":"La Porteuse D'Eau #252",_x000D_
"symbol":"COR22C252",_x000D_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5" s="1" t="str">
        <f>formatRow(Tokens!J$2:AV$2,Tokens!J255:AV255,2,"attributes")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5" s="1" t="str">
        <f>formatRow(Tokens!AX$2:BC$2,Tokens!AX255:BC255,2,"creators")</f>
        <v>"creators":[{"address":"paul",_x000D_
"share":10},{"address":"sophie",_x000D_
"share":90}]</v>
      </c>
      <c r="Y255" s="1" t="str">
        <f>formatRow(Tokens!BD$2:BI$2,Tokens!BD255:BI255,2,"files")</f>
        <v>"files":[]</v>
      </c>
      <c r="Z255" s="1"/>
      <c r="AA255" s="1"/>
      <c r="AB255" s="1"/>
      <c r="AC255" s="1" t="str">
        <f>formatRow(Tokens!BJ$2:BK$2,Tokens!BJ255:BK255,0,"collection")</f>
        <v>"collection":{"name":"La Porteuse D'Eau",_x000D_
"family":"Calvi On The Rocks"}</v>
      </c>
    </row>
    <row r="256" spans="4:29" ht="14.25" customHeight="1" x14ac:dyDescent="0.25">
      <c r="D256" s="1">
        <f>Tokens!B256</f>
        <v>253</v>
      </c>
      <c r="E256" s="17" t="str">
        <f>IF(Tokens!C256="","",Tokens!C256)</f>
        <v>La Porteuse D'Eau #253</v>
      </c>
      <c r="F256"/>
      <c r="G256"/>
      <c r="H256"/>
      <c r="I256"/>
      <c r="J256"/>
      <c r="M256"/>
      <c r="N256"/>
      <c r="O256" s="15" t="str">
        <f t="shared" si="6"/>
        <v>_</v>
      </c>
      <c r="P256" s="18" t="str">
        <f>IF(F256="stop","",IF(F256&lt;&gt;"",HYPERLINK(Settings!$B$5 &amp; "/manage/?network=" &amp; LOWER(B$8) &amp; "&amp;search=token&amp;account=" &amp; ToMint!$B$5 &amp; "&amp;view=" &amp; ToMint!J256,"TokenSol"),""))</f>
        <v/>
      </c>
      <c r="Q256" s="2"/>
      <c r="R256" s="2"/>
      <c r="S256" s="11"/>
      <c r="T256" s="1" t="str">
        <f>"owner=" &amp; Tokens!BS256 &amp; "&amp;filename_for_metadata=" &amp; Tokens!BT256 &amp; "&amp;offchaindata_platform=" &amp; $B$17 &amp; "&amp;keyfile=" &amp; $B$5 &amp; "&amp;network=" &amp; LOWER($B$8) &amp; "&amp;repository=" &amp; $B$18</f>
        <v>owner=thomas&amp;filename_for_metadata=LaPorteuseD'Eau_COR22C253&amp;offchaindata_platform=Github&amp;keyfile=Paul&amp;network=solana-devnet&amp;repository=test2</v>
      </c>
      <c r="U256" s="1" t="str">
        <f t="shared" si="7"/>
        <v>{"name":"La Porteuse D'Eau #253",_x000D_
"symbol":"COR22C253",_x000D_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56" s="1" t="str">
        <f>formatRow(Tokens!C$2:I$2,Tokens!C256:I256)</f>
        <v>"name":"La Porteuse D'Eau #253",_x000D_
"symbol":"COR22C253",_x000D_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6" s="1" t="str">
        <f>formatRow(Tokens!J$2:AV$2,Tokens!J256:AV256,2,"attributes")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6" s="1" t="str">
        <f>formatRow(Tokens!AX$2:BC$2,Tokens!AX256:BC256,2,"creators")</f>
        <v>"creators":[{"address":"paul",_x000D_
"share":10},{"address":"sophie",_x000D_
"share":90}]</v>
      </c>
      <c r="Y256" s="1" t="str">
        <f>formatRow(Tokens!BD$2:BI$2,Tokens!BD256:BI256,2,"files")</f>
        <v>"files":[]</v>
      </c>
      <c r="Z256" s="1"/>
      <c r="AA256" s="1"/>
      <c r="AB256" s="1"/>
      <c r="AC256" s="1" t="str">
        <f>formatRow(Tokens!BJ$2:BK$2,Tokens!BJ256:BK256,0,"collection")</f>
        <v>"collection":{"name":"La Porteuse D'Eau",_x000D_
"family":"Calvi On The Rocks"}</v>
      </c>
    </row>
    <row r="257" spans="4:29" ht="14.25" customHeight="1" x14ac:dyDescent="0.25">
      <c r="D257" s="1">
        <f>Tokens!B257</f>
        <v>254</v>
      </c>
      <c r="E257" s="17" t="str">
        <f>IF(Tokens!C257="","",Tokens!C257)</f>
        <v>La Porteuse D'Eau #254</v>
      </c>
      <c r="F257"/>
      <c r="G257"/>
      <c r="H257"/>
      <c r="I257"/>
      <c r="J257"/>
      <c r="M257"/>
      <c r="N257"/>
      <c r="O257" s="15" t="str">
        <f t="shared" si="6"/>
        <v>_</v>
      </c>
      <c r="P257" s="18" t="str">
        <f>IF(F257="stop","",IF(F257&lt;&gt;"",HYPERLINK(Settings!$B$5 &amp; "/manage/?network=" &amp; LOWER(B$8) &amp; "&amp;search=token&amp;account=" &amp; ToMint!$B$5 &amp; "&amp;view=" &amp; ToMint!J257,"TokenSol"),""))</f>
        <v/>
      </c>
      <c r="Q257" s="2"/>
      <c r="R257" s="2"/>
      <c r="S257" s="11"/>
      <c r="T257" s="1" t="str">
        <f>"owner=" &amp; Tokens!BS257 &amp; "&amp;filename_for_metadata=" &amp; Tokens!BT257 &amp; "&amp;offchaindata_platform=" &amp; $B$17 &amp; "&amp;keyfile=" &amp; $B$5 &amp; "&amp;network=" &amp; LOWER($B$8) &amp; "&amp;repository=" &amp; $B$18</f>
        <v>owner=thomas&amp;filename_for_metadata=LaPorteuseD'Eau_COR22C254&amp;offchaindata_platform=Github&amp;keyfile=Paul&amp;network=solana-devnet&amp;repository=test2</v>
      </c>
      <c r="U257" s="1" t="str">
        <f t="shared" si="7"/>
        <v>{"name":"La Porteuse D'Eau #254",_x000D_
"symbol":"COR22C254",_x000D_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57" s="1" t="str">
        <f>formatRow(Tokens!C$2:I$2,Tokens!C257:I257)</f>
        <v>"name":"La Porteuse D'Eau #254",_x000D_
"symbol":"COR22C254",_x000D_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7" s="1" t="str">
        <f>formatRow(Tokens!J$2:AV$2,Tokens!J257:AV257,2,"attributes")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7" s="1" t="str">
        <f>formatRow(Tokens!AX$2:BC$2,Tokens!AX257:BC257,2,"creators")</f>
        <v>"creators":[{"address":"paul",_x000D_
"share":10},{"address":"sophie",_x000D_
"share":90}]</v>
      </c>
      <c r="Y257" s="1" t="str">
        <f>formatRow(Tokens!BD$2:BI$2,Tokens!BD257:BI257,2,"files")</f>
        <v>"files":[]</v>
      </c>
      <c r="Z257" s="1"/>
      <c r="AA257" s="1"/>
      <c r="AB257" s="1"/>
      <c r="AC257" s="1" t="str">
        <f>formatRow(Tokens!BJ$2:BK$2,Tokens!BJ257:BK257,0,"collection")</f>
        <v>"collection":{"name":"La Porteuse D'Eau",_x000D_
"family":"Calvi On The Rocks"}</v>
      </c>
    </row>
    <row r="258" spans="4:29" ht="14.25" customHeight="1" x14ac:dyDescent="0.25">
      <c r="D258" s="1">
        <f>Tokens!B258</f>
        <v>255</v>
      </c>
      <c r="E258" s="17" t="str">
        <f>IF(Tokens!C258="","",Tokens!C258)</f>
        <v>La Porteuse D'Eau #255</v>
      </c>
      <c r="F258"/>
      <c r="G258"/>
      <c r="H258"/>
      <c r="I258"/>
      <c r="J258"/>
      <c r="M258"/>
      <c r="N258"/>
      <c r="O258" s="15" t="str">
        <f t="shared" si="6"/>
        <v>_</v>
      </c>
      <c r="P258" s="18" t="str">
        <f>IF(F258="stop","",IF(F258&lt;&gt;"",HYPERLINK(Settings!$B$5 &amp; "/manage/?network=" &amp; LOWER(B$8) &amp; "&amp;search=token&amp;account=" &amp; ToMint!$B$5 &amp; "&amp;view=" &amp; ToMint!J258,"TokenSol"),""))</f>
        <v/>
      </c>
      <c r="Q258" s="2"/>
      <c r="R258" s="2"/>
      <c r="S258" s="11"/>
      <c r="T258" s="1" t="str">
        <f>"owner=" &amp; Tokens!BS258 &amp; "&amp;filename_for_metadata=" &amp; Tokens!BT258 &amp; "&amp;offchaindata_platform=" &amp; $B$17 &amp; "&amp;keyfile=" &amp; $B$5 &amp; "&amp;network=" &amp; LOWER($B$8) &amp; "&amp;repository=" &amp; $B$18</f>
        <v>owner=thomas&amp;filename_for_metadata=LaPorteuseD'Eau_COR22C255&amp;offchaindata_platform=Github&amp;keyfile=Paul&amp;network=solana-devnet&amp;repository=test2</v>
      </c>
      <c r="U258" s="1" t="str">
        <f t="shared" si="7"/>
        <v>{"name":"La Porteuse D'Eau #255",_x000D_
"symbol":"COR22C255",_x000D_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58" s="1" t="str">
        <f>formatRow(Tokens!C$2:I$2,Tokens!C258:I258)</f>
        <v>"name":"La Porteuse D'Eau #255",_x000D_
"symbol":"COR22C255",_x000D_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8" s="1" t="str">
        <f>formatRow(Tokens!J$2:AV$2,Tokens!J258:AV258,2,"attributes")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8" s="1" t="str">
        <f>formatRow(Tokens!AX$2:BC$2,Tokens!AX258:BC258,2,"creators")</f>
        <v>"creators":[{"address":"paul",_x000D_
"share":10},{"address":"sophie",_x000D_
"share":90}]</v>
      </c>
      <c r="Y258" s="1" t="str">
        <f>formatRow(Tokens!BD$2:BI$2,Tokens!BD258:BI258,2,"files")</f>
        <v>"files":[]</v>
      </c>
      <c r="Z258" s="1"/>
      <c r="AA258" s="1"/>
      <c r="AB258" s="1"/>
      <c r="AC258" s="1" t="str">
        <f>formatRow(Tokens!BJ$2:BK$2,Tokens!BJ258:BK258,0,"collection")</f>
        <v>"collection":{"name":"La Porteuse D'Eau",_x000D_
"family":"Calvi On The Rocks"}</v>
      </c>
    </row>
    <row r="259" spans="4:29" ht="14.25" customHeight="1" x14ac:dyDescent="0.25">
      <c r="D259" s="1">
        <f>Tokens!B259</f>
        <v>256</v>
      </c>
      <c r="E259" s="17" t="str">
        <f>IF(Tokens!C259="","",Tokens!C259)</f>
        <v>La Porteuse D'Eau #256</v>
      </c>
      <c r="F259"/>
      <c r="G259"/>
      <c r="H259"/>
      <c r="I259"/>
      <c r="J259"/>
      <c r="M259"/>
      <c r="N259"/>
      <c r="O259" s="15" t="str">
        <f t="shared" si="6"/>
        <v>_</v>
      </c>
      <c r="P259" s="18" t="str">
        <f>IF(F259="stop","",IF(F259&lt;&gt;"",HYPERLINK(Settings!$B$5 &amp; "/manage/?network=" &amp; LOWER(B$8) &amp; "&amp;search=token&amp;account=" &amp; ToMint!$B$5 &amp; "&amp;view=" &amp; ToMint!J259,"TokenSol"),""))</f>
        <v/>
      </c>
      <c r="Q259" s="2"/>
      <c r="R259" s="2"/>
      <c r="S259" s="11"/>
      <c r="T259" s="1" t="str">
        <f>"owner=" &amp; Tokens!BS259 &amp; "&amp;filename_for_metadata=" &amp; Tokens!BT259 &amp; "&amp;offchaindata_platform=" &amp; $B$17 &amp; "&amp;keyfile=" &amp; $B$5 &amp; "&amp;network=" &amp; LOWER($B$8) &amp; "&amp;repository=" &amp; $B$18</f>
        <v>owner=thomas&amp;filename_for_metadata=LaPorteuseD'Eau_COR22C256&amp;offchaindata_platform=Github&amp;keyfile=Paul&amp;network=solana-devnet&amp;repository=test2</v>
      </c>
      <c r="U259" s="1" t="str">
        <f t="shared" si="7"/>
        <v>{"name":"La Porteuse D'Eau #256",_x000D_
"symbol":"COR22C256",_x000D_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59" s="1" t="str">
        <f>formatRow(Tokens!C$2:I$2,Tokens!C259:I259)</f>
        <v>"name":"La Porteuse D'Eau #256",_x000D_
"symbol":"COR22C256",_x000D_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9" s="1" t="str">
        <f>formatRow(Tokens!J$2:AV$2,Tokens!J259:AV259,2,"attributes")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9" s="1" t="str">
        <f>formatRow(Tokens!AX$2:BC$2,Tokens!AX259:BC259,2,"creators")</f>
        <v>"creators":[{"address":"paul",_x000D_
"share":10},{"address":"sophie",_x000D_
"share":90}]</v>
      </c>
      <c r="Y259" s="1" t="str">
        <f>formatRow(Tokens!BD$2:BI$2,Tokens!BD259:BI259,2,"files")</f>
        <v>"files":[]</v>
      </c>
      <c r="Z259" s="1"/>
      <c r="AA259" s="1"/>
      <c r="AB259" s="1"/>
      <c r="AC259" s="1" t="str">
        <f>formatRow(Tokens!BJ$2:BK$2,Tokens!BJ259:BK259,0,"collection")</f>
        <v>"collection":{"name":"La Porteuse D'Eau",_x000D_
"family":"Calvi On The Rocks"}</v>
      </c>
    </row>
    <row r="260" spans="4:29" ht="14.25" customHeight="1" x14ac:dyDescent="0.25">
      <c r="D260" s="1">
        <f>Tokens!B260</f>
        <v>257</v>
      </c>
      <c r="E260" s="17" t="str">
        <f>IF(Tokens!C260="","",Tokens!C260)</f>
        <v>La Porteuse D'Eau #257</v>
      </c>
      <c r="F260"/>
      <c r="G260"/>
      <c r="H260"/>
      <c r="I260"/>
      <c r="J260"/>
      <c r="M260"/>
      <c r="N260"/>
      <c r="O260" s="15" t="str">
        <f t="shared" ref="O260:O323" si="8">IF(AND(ISNUMBER(N259),ISNUMBER(N260)),(N260-N259)*$O$1,"_")</f>
        <v>_</v>
      </c>
      <c r="P260" s="18" t="str">
        <f>IF(F260="stop","",IF(F260&lt;&gt;"",HYPERLINK(Settings!$B$5 &amp; "/manage/?network=" &amp; LOWER(B$8) &amp; "&amp;search=token&amp;account=" &amp; ToMint!$B$5 &amp; "&amp;view=" &amp; ToMint!J260,"TokenSol"),""))</f>
        <v/>
      </c>
      <c r="Q260" s="2"/>
      <c r="R260" s="2"/>
      <c r="S260" s="11"/>
      <c r="T260" s="1" t="str">
        <f>"owner=" &amp; Tokens!BS260 &amp; "&amp;filename_for_metadata=" &amp; Tokens!BT260 &amp; "&amp;offchaindata_platform=" &amp; $B$17 &amp; "&amp;keyfile=" &amp; $B$5 &amp; "&amp;network=" &amp; LOWER($B$8) &amp; "&amp;repository=" &amp; $B$18</f>
        <v>owner=thomas&amp;filename_for_metadata=LaPorteuseD'Eau_COR22C257&amp;offchaindata_platform=Github&amp;keyfile=Paul&amp;network=solana-devnet&amp;repository=test2</v>
      </c>
      <c r="U260" s="1" t="str">
        <f t="shared" si="7"/>
        <v>{"name":"La Porteuse D'Eau #257",_x000D_
"symbol":"COR22C257",_x000D_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60" s="1" t="str">
        <f>formatRow(Tokens!C$2:I$2,Tokens!C260:I260)</f>
        <v>"name":"La Porteuse D'Eau #257",_x000D_
"symbol":"COR22C257",_x000D_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0" s="1" t="str">
        <f>formatRow(Tokens!J$2:AV$2,Tokens!J260:AV260,2,"attributes")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0" s="1" t="str">
        <f>formatRow(Tokens!AX$2:BC$2,Tokens!AX260:BC260,2,"creators")</f>
        <v>"creators":[{"address":"paul",_x000D_
"share":10},{"address":"sophie",_x000D_
"share":90}]</v>
      </c>
      <c r="Y260" s="1" t="str">
        <f>formatRow(Tokens!BD$2:BI$2,Tokens!BD260:BI260,2,"files")</f>
        <v>"files":[]</v>
      </c>
      <c r="Z260" s="1"/>
      <c r="AA260" s="1"/>
      <c r="AB260" s="1"/>
      <c r="AC260" s="1" t="str">
        <f>formatRow(Tokens!BJ$2:BK$2,Tokens!BJ260:BK260,0,"collection")</f>
        <v>"collection":{"name":"La Porteuse D'Eau",_x000D_
"family":"Calvi On The Rocks"}</v>
      </c>
    </row>
    <row r="261" spans="4:29" ht="14.25" customHeight="1" x14ac:dyDescent="0.25">
      <c r="D261" s="1">
        <f>Tokens!B261</f>
        <v>258</v>
      </c>
      <c r="E261" s="17" t="str">
        <f>IF(Tokens!C261="","",Tokens!C261)</f>
        <v>La Porteuse D'Eau #258</v>
      </c>
      <c r="F261"/>
      <c r="G261"/>
      <c r="H261"/>
      <c r="I261"/>
      <c r="J261"/>
      <c r="M261"/>
      <c r="N261"/>
      <c r="O261" s="15" t="str">
        <f t="shared" si="8"/>
        <v>_</v>
      </c>
      <c r="P261" s="18" t="str">
        <f>IF(F261="stop","",IF(F261&lt;&gt;"",HYPERLINK(Settings!$B$5 &amp; "/manage/?network=" &amp; LOWER(B$8) &amp; "&amp;search=token&amp;account=" &amp; ToMint!$B$5 &amp; "&amp;view=" &amp; ToMint!J261,"TokenSol"),""))</f>
        <v/>
      </c>
      <c r="Q261" s="2"/>
      <c r="R261" s="2"/>
      <c r="S261" s="11"/>
      <c r="T261" s="1" t="str">
        <f>"owner=" &amp; Tokens!BS261 &amp; "&amp;filename_for_metadata=" &amp; Tokens!BT261 &amp; "&amp;offchaindata_platform=" &amp; $B$17 &amp; "&amp;keyfile=" &amp; $B$5 &amp; "&amp;network=" &amp; LOWER($B$8) &amp; "&amp;repository=" &amp; $B$18</f>
        <v>owner=thomas&amp;filename_for_metadata=LaPorteuseD'Eau_COR22C258&amp;offchaindata_platform=Github&amp;keyfile=Paul&amp;network=solana-devnet&amp;repository=test2</v>
      </c>
      <c r="U261" s="1" t="str">
        <f t="shared" ref="U261:U324" si="9">"{" &amp; V261 &amp; "," &amp; W261 &amp; "," &amp; """properties"":{" &amp; X261 &amp; "," &amp; Y261 &amp; "}," &amp; AC261 &amp; "}"</f>
        <v>{"name":"La Porteuse D'Eau #258",_x000D_
"symbol":"COR22C258",_x000D_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61" s="1" t="str">
        <f>formatRow(Tokens!C$2:I$2,Tokens!C261:I261)</f>
        <v>"name":"La Porteuse D'Eau #258",_x000D_
"symbol":"COR22C258",_x000D_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1" s="1" t="str">
        <f>formatRow(Tokens!J$2:AV$2,Tokens!J261:AV261,2,"attributes")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1" s="1" t="str">
        <f>formatRow(Tokens!AX$2:BC$2,Tokens!AX261:BC261,2,"creators")</f>
        <v>"creators":[{"address":"paul",_x000D_
"share":10},{"address":"sophie",_x000D_
"share":90}]</v>
      </c>
      <c r="Y261" s="1" t="str">
        <f>formatRow(Tokens!BD$2:BI$2,Tokens!BD261:BI261,2,"files")</f>
        <v>"files":[]</v>
      </c>
      <c r="Z261" s="1"/>
      <c r="AA261" s="1"/>
      <c r="AB261" s="1"/>
      <c r="AC261" s="1" t="str">
        <f>formatRow(Tokens!BJ$2:BK$2,Tokens!BJ261:BK261,0,"collection")</f>
        <v>"collection":{"name":"La Porteuse D'Eau",_x000D_
"family":"Calvi On The Rocks"}</v>
      </c>
    </row>
    <row r="262" spans="4:29" ht="14.25" customHeight="1" x14ac:dyDescent="0.25">
      <c r="D262" s="1">
        <f>Tokens!B262</f>
        <v>259</v>
      </c>
      <c r="E262" s="17" t="str">
        <f>IF(Tokens!C262="","",Tokens!C262)</f>
        <v>La Porteuse D'Eau #259</v>
      </c>
      <c r="F262"/>
      <c r="G262"/>
      <c r="H262"/>
      <c r="I262"/>
      <c r="J262"/>
      <c r="M262"/>
      <c r="N262"/>
      <c r="O262" s="15" t="str">
        <f t="shared" si="8"/>
        <v>_</v>
      </c>
      <c r="P262" s="18" t="str">
        <f>IF(F262="stop","",IF(F262&lt;&gt;"",HYPERLINK(Settings!$B$5 &amp; "/manage/?network=" &amp; LOWER(B$8) &amp; "&amp;search=token&amp;account=" &amp; ToMint!$B$5 &amp; "&amp;view=" &amp; ToMint!J262,"TokenSol"),""))</f>
        <v/>
      </c>
      <c r="Q262" s="2"/>
      <c r="R262" s="2"/>
      <c r="S262" s="11"/>
      <c r="T262" s="1" t="str">
        <f>"owner=" &amp; Tokens!BS262 &amp; "&amp;filename_for_metadata=" &amp; Tokens!BT262 &amp; "&amp;offchaindata_platform=" &amp; $B$17 &amp; "&amp;keyfile=" &amp; $B$5 &amp; "&amp;network=" &amp; LOWER($B$8) &amp; "&amp;repository=" &amp; $B$18</f>
        <v>owner=thomas&amp;filename_for_metadata=LaPorteuseD'Eau_COR22C259&amp;offchaindata_platform=Github&amp;keyfile=Paul&amp;network=solana-devnet&amp;repository=test2</v>
      </c>
      <c r="U262" s="1" t="str">
        <f t="shared" si="9"/>
        <v>{"name":"La Porteuse D'Eau #259",_x000D_
"symbol":"COR22C259",_x000D_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62" s="1" t="str">
        <f>formatRow(Tokens!C$2:I$2,Tokens!C262:I262)</f>
        <v>"name":"La Porteuse D'Eau #259",_x000D_
"symbol":"COR22C259",_x000D_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2" s="1" t="str">
        <f>formatRow(Tokens!J$2:AV$2,Tokens!J262:AV262,2,"attributes")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2" s="1" t="str">
        <f>formatRow(Tokens!AX$2:BC$2,Tokens!AX262:BC262,2,"creators")</f>
        <v>"creators":[{"address":"paul",_x000D_
"share":10},{"address":"sophie",_x000D_
"share":90}]</v>
      </c>
      <c r="Y262" s="1" t="str">
        <f>formatRow(Tokens!BD$2:BI$2,Tokens!BD262:BI262,2,"files")</f>
        <v>"files":[]</v>
      </c>
      <c r="Z262" s="1"/>
      <c r="AA262" s="1"/>
      <c r="AB262" s="1"/>
      <c r="AC262" s="1" t="str">
        <f>formatRow(Tokens!BJ$2:BK$2,Tokens!BJ262:BK262,0,"collection")</f>
        <v>"collection":{"name":"La Porteuse D'Eau",_x000D_
"family":"Calvi On The Rocks"}</v>
      </c>
    </row>
    <row r="263" spans="4:29" ht="14.25" customHeight="1" x14ac:dyDescent="0.25">
      <c r="D263" s="1">
        <f>Tokens!B263</f>
        <v>260</v>
      </c>
      <c r="E263" s="17" t="str">
        <f>IF(Tokens!C263="","",Tokens!C263)</f>
        <v>La Porteuse D'Eau #260</v>
      </c>
      <c r="F263"/>
      <c r="G263"/>
      <c r="H263"/>
      <c r="I263"/>
      <c r="J263"/>
      <c r="M263"/>
      <c r="N263"/>
      <c r="O263" s="15" t="str">
        <f t="shared" si="8"/>
        <v>_</v>
      </c>
      <c r="P263" s="18" t="str">
        <f>IF(F263="stop","",IF(F263&lt;&gt;"",HYPERLINK(Settings!$B$5 &amp; "/manage/?network=" &amp; LOWER(B$8) &amp; "&amp;search=token&amp;account=" &amp; ToMint!$B$5 &amp; "&amp;view=" &amp; ToMint!J263,"TokenSol"),""))</f>
        <v/>
      </c>
      <c r="Q263" s="2"/>
      <c r="R263" s="2"/>
      <c r="S263" s="11"/>
      <c r="T263" s="1" t="str">
        <f>"owner=" &amp; Tokens!BS263 &amp; "&amp;filename_for_metadata=" &amp; Tokens!BT263 &amp; "&amp;offchaindata_platform=" &amp; $B$17 &amp; "&amp;keyfile=" &amp; $B$5 &amp; "&amp;network=" &amp; LOWER($B$8) &amp; "&amp;repository=" &amp; $B$18</f>
        <v>owner=thomas&amp;filename_for_metadata=LaPorteuseD'Eau_COR22C260&amp;offchaindata_platform=Github&amp;keyfile=Paul&amp;network=solana-devnet&amp;repository=test2</v>
      </c>
      <c r="U263" s="1" t="str">
        <f t="shared" si="9"/>
        <v>{"name":"La Porteuse D'Eau #260",_x000D_
"symbol":"COR22C260",_x000D_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63" s="1" t="str">
        <f>formatRow(Tokens!C$2:I$2,Tokens!C263:I263)</f>
        <v>"name":"La Porteuse D'Eau #260",_x000D_
"symbol":"COR22C260",_x000D_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3" s="1" t="str">
        <f>formatRow(Tokens!J$2:AV$2,Tokens!J263:AV263,2,"attributes")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3" s="1" t="str">
        <f>formatRow(Tokens!AX$2:BC$2,Tokens!AX263:BC263,2,"creators")</f>
        <v>"creators":[{"address":"paul",_x000D_
"share":10},{"address":"sophie",_x000D_
"share":90}]</v>
      </c>
      <c r="Y263" s="1" t="str">
        <f>formatRow(Tokens!BD$2:BI$2,Tokens!BD263:BI263,2,"files")</f>
        <v>"files":[]</v>
      </c>
      <c r="Z263" s="1"/>
      <c r="AA263" s="1"/>
      <c r="AB263" s="1"/>
      <c r="AC263" s="1" t="str">
        <f>formatRow(Tokens!BJ$2:BK$2,Tokens!BJ263:BK263,0,"collection")</f>
        <v>"collection":{"name":"La Porteuse D'Eau",_x000D_
"family":"Calvi On The Rocks"}</v>
      </c>
    </row>
    <row r="264" spans="4:29" ht="14.25" customHeight="1" x14ac:dyDescent="0.25">
      <c r="D264" s="1">
        <f>Tokens!B264</f>
        <v>261</v>
      </c>
      <c r="E264" s="17" t="str">
        <f>IF(Tokens!C264="","",Tokens!C264)</f>
        <v>La Porteuse D'Eau #261</v>
      </c>
      <c r="F264"/>
      <c r="G264"/>
      <c r="H264"/>
      <c r="I264"/>
      <c r="J264"/>
      <c r="M264"/>
      <c r="N264"/>
      <c r="O264" s="15" t="str">
        <f t="shared" si="8"/>
        <v>_</v>
      </c>
      <c r="P264" s="18" t="str">
        <f>IF(F264="stop","",IF(F264&lt;&gt;"",HYPERLINK(Settings!$B$5 &amp; "/manage/?network=" &amp; LOWER(B$8) &amp; "&amp;search=token&amp;account=" &amp; ToMint!$B$5 &amp; "&amp;view=" &amp; ToMint!J264,"TokenSol"),""))</f>
        <v/>
      </c>
      <c r="Q264" s="2"/>
      <c r="R264" s="2"/>
      <c r="S264" s="11"/>
      <c r="T264" s="1" t="str">
        <f>"owner=" &amp; Tokens!BS264 &amp; "&amp;filename_for_metadata=" &amp; Tokens!BT264 &amp; "&amp;offchaindata_platform=" &amp; $B$17 &amp; "&amp;keyfile=" &amp; $B$5 &amp; "&amp;network=" &amp; LOWER($B$8) &amp; "&amp;repository=" &amp; $B$18</f>
        <v>owner=thomas&amp;filename_for_metadata=LaPorteuseD'Eau_COR22C261&amp;offchaindata_platform=Github&amp;keyfile=Paul&amp;network=solana-devnet&amp;repository=test2</v>
      </c>
      <c r="U264" s="1" t="str">
        <f t="shared" si="9"/>
        <v>{"name":"La Porteuse D'Eau #261",_x000D_
"symbol":"COR22C261",_x000D_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64" s="1" t="str">
        <f>formatRow(Tokens!C$2:I$2,Tokens!C264:I264)</f>
        <v>"name":"La Porteuse D'Eau #261",_x000D_
"symbol":"COR22C261",_x000D_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4" s="1" t="str">
        <f>formatRow(Tokens!J$2:AV$2,Tokens!J264:AV264,2,"attributes")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4" s="1" t="str">
        <f>formatRow(Tokens!AX$2:BC$2,Tokens!AX264:BC264,2,"creators")</f>
        <v>"creators":[{"address":"paul",_x000D_
"share":10},{"address":"sophie",_x000D_
"share":90}]</v>
      </c>
      <c r="Y264" s="1" t="str">
        <f>formatRow(Tokens!BD$2:BI$2,Tokens!BD264:BI264,2,"files")</f>
        <v>"files":[]</v>
      </c>
      <c r="Z264" s="1"/>
      <c r="AA264" s="1"/>
      <c r="AB264" s="1"/>
      <c r="AC264" s="1" t="str">
        <f>formatRow(Tokens!BJ$2:BK$2,Tokens!BJ264:BK264,0,"collection")</f>
        <v>"collection":{"name":"La Porteuse D'Eau",_x000D_
"family":"Calvi On The Rocks"}</v>
      </c>
    </row>
    <row r="265" spans="4:29" ht="14.25" customHeight="1" x14ac:dyDescent="0.25">
      <c r="D265" s="1">
        <f>Tokens!B265</f>
        <v>262</v>
      </c>
      <c r="E265" s="17" t="str">
        <f>IF(Tokens!C265="","",Tokens!C265)</f>
        <v>La Porteuse D'Eau #262</v>
      </c>
      <c r="F265"/>
      <c r="G265"/>
      <c r="H265"/>
      <c r="I265"/>
      <c r="J265"/>
      <c r="M265"/>
      <c r="N265"/>
      <c r="O265" s="15" t="str">
        <f t="shared" si="8"/>
        <v>_</v>
      </c>
      <c r="P265" s="18" t="str">
        <f>IF(F265="stop","",IF(F265&lt;&gt;"",HYPERLINK(Settings!$B$5 &amp; "/manage/?network=" &amp; LOWER(B$8) &amp; "&amp;search=token&amp;account=" &amp; ToMint!$B$5 &amp; "&amp;view=" &amp; ToMint!J265,"TokenSol"),""))</f>
        <v/>
      </c>
      <c r="Q265" s="2"/>
      <c r="R265" s="2"/>
      <c r="S265" s="11"/>
      <c r="T265" s="1" t="str">
        <f>"owner=" &amp; Tokens!BS265 &amp; "&amp;filename_for_metadata=" &amp; Tokens!BT265 &amp; "&amp;offchaindata_platform=" &amp; $B$17 &amp; "&amp;keyfile=" &amp; $B$5 &amp; "&amp;network=" &amp; LOWER($B$8) &amp; "&amp;repository=" &amp; $B$18</f>
        <v>owner=thomas&amp;filename_for_metadata=LaPorteuseD'Eau_COR22C262&amp;offchaindata_platform=Github&amp;keyfile=Paul&amp;network=solana-devnet&amp;repository=test2</v>
      </c>
      <c r="U265" s="1" t="str">
        <f t="shared" si="9"/>
        <v>{"name":"La Porteuse D'Eau #262",_x000D_
"symbol":"COR22C262",_x000D_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65" s="1" t="str">
        <f>formatRow(Tokens!C$2:I$2,Tokens!C265:I265)</f>
        <v>"name":"La Porteuse D'Eau #262",_x000D_
"symbol":"COR22C262",_x000D_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5" s="1" t="str">
        <f>formatRow(Tokens!J$2:AV$2,Tokens!J265:AV265,2,"attributes")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5" s="1" t="str">
        <f>formatRow(Tokens!AX$2:BC$2,Tokens!AX265:BC265,2,"creators")</f>
        <v>"creators":[{"address":"paul",_x000D_
"share":10},{"address":"sophie",_x000D_
"share":90}]</v>
      </c>
      <c r="Y265" s="1" t="str">
        <f>formatRow(Tokens!BD$2:BI$2,Tokens!BD265:BI265,2,"files")</f>
        <v>"files":[]</v>
      </c>
      <c r="Z265" s="1"/>
      <c r="AA265" s="1"/>
      <c r="AB265" s="1"/>
      <c r="AC265" s="1" t="str">
        <f>formatRow(Tokens!BJ$2:BK$2,Tokens!BJ265:BK265,0,"collection")</f>
        <v>"collection":{"name":"La Porteuse D'Eau",_x000D_
"family":"Calvi On The Rocks"}</v>
      </c>
    </row>
    <row r="266" spans="4:29" ht="14.25" customHeight="1" x14ac:dyDescent="0.25">
      <c r="D266" s="1">
        <f>Tokens!B266</f>
        <v>263</v>
      </c>
      <c r="E266" s="17" t="str">
        <f>IF(Tokens!C266="","",Tokens!C266)</f>
        <v>La Porteuse D'Eau #263</v>
      </c>
      <c r="F266"/>
      <c r="G266"/>
      <c r="H266"/>
      <c r="I266"/>
      <c r="J266"/>
      <c r="M266"/>
      <c r="N266"/>
      <c r="O266" s="15" t="str">
        <f t="shared" si="8"/>
        <v>_</v>
      </c>
      <c r="P266" s="18" t="str">
        <f>IF(F266="stop","",IF(F266&lt;&gt;"",HYPERLINK(Settings!$B$5 &amp; "/manage/?network=" &amp; LOWER(B$8) &amp; "&amp;search=token&amp;account=" &amp; ToMint!$B$5 &amp; "&amp;view=" &amp; ToMint!J266,"TokenSol"),""))</f>
        <v/>
      </c>
      <c r="Q266" s="2"/>
      <c r="R266" s="2"/>
      <c r="S266" s="11"/>
      <c r="T266" s="1" t="str">
        <f>"owner=" &amp; Tokens!BS266 &amp; "&amp;filename_for_metadata=" &amp; Tokens!BT266 &amp; "&amp;offchaindata_platform=" &amp; $B$17 &amp; "&amp;keyfile=" &amp; $B$5 &amp; "&amp;network=" &amp; LOWER($B$8) &amp; "&amp;repository=" &amp; $B$18</f>
        <v>owner=thomas&amp;filename_for_metadata=LaPorteuseD'Eau_COR22C263&amp;offchaindata_platform=Github&amp;keyfile=Paul&amp;network=solana-devnet&amp;repository=test2</v>
      </c>
      <c r="U266" s="1" t="str">
        <f t="shared" si="9"/>
        <v>{"name":"La Porteuse D'Eau #263",_x000D_
"symbol":"COR22C263",_x000D_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66" s="1" t="str">
        <f>formatRow(Tokens!C$2:I$2,Tokens!C266:I266)</f>
        <v>"name":"La Porteuse D'Eau #263",_x000D_
"symbol":"COR22C263",_x000D_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6" s="1" t="str">
        <f>formatRow(Tokens!J$2:AV$2,Tokens!J266:AV266,2,"attributes")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6" s="1" t="str">
        <f>formatRow(Tokens!AX$2:BC$2,Tokens!AX266:BC266,2,"creators")</f>
        <v>"creators":[{"address":"paul",_x000D_
"share":10},{"address":"sophie",_x000D_
"share":90}]</v>
      </c>
      <c r="Y266" s="1" t="str">
        <f>formatRow(Tokens!BD$2:BI$2,Tokens!BD266:BI266,2,"files")</f>
        <v>"files":[]</v>
      </c>
      <c r="Z266" s="1"/>
      <c r="AA266" s="1"/>
      <c r="AB266" s="1"/>
      <c r="AC266" s="1" t="str">
        <f>formatRow(Tokens!BJ$2:BK$2,Tokens!BJ266:BK266,0,"collection")</f>
        <v>"collection":{"name":"La Porteuse D'Eau",_x000D_
"family":"Calvi On The Rocks"}</v>
      </c>
    </row>
    <row r="267" spans="4:29" ht="14.25" customHeight="1" x14ac:dyDescent="0.25">
      <c r="D267" s="1">
        <f>Tokens!B267</f>
        <v>264</v>
      </c>
      <c r="E267" s="17" t="str">
        <f>IF(Tokens!C267="","",Tokens!C267)</f>
        <v>La Porteuse D'Eau #264</v>
      </c>
      <c r="F267"/>
      <c r="G267"/>
      <c r="H267"/>
      <c r="I267"/>
      <c r="J267"/>
      <c r="M267"/>
      <c r="N267"/>
      <c r="O267" s="15" t="str">
        <f t="shared" si="8"/>
        <v>_</v>
      </c>
      <c r="P267" s="18" t="str">
        <f>IF(F267="stop","",IF(F267&lt;&gt;"",HYPERLINK(Settings!$B$5 &amp; "/manage/?network=" &amp; LOWER(B$8) &amp; "&amp;search=token&amp;account=" &amp; ToMint!$B$5 &amp; "&amp;view=" &amp; ToMint!J267,"TokenSol"),""))</f>
        <v/>
      </c>
      <c r="Q267" s="2"/>
      <c r="R267" s="2"/>
      <c r="S267" s="11"/>
      <c r="T267" s="1" t="str">
        <f>"owner=" &amp; Tokens!BS267 &amp; "&amp;filename_for_metadata=" &amp; Tokens!BT267 &amp; "&amp;offchaindata_platform=" &amp; $B$17 &amp; "&amp;keyfile=" &amp; $B$5 &amp; "&amp;network=" &amp; LOWER($B$8) &amp; "&amp;repository=" &amp; $B$18</f>
        <v>owner=thomas&amp;filename_for_metadata=LaPorteuseD'Eau_COR22C264&amp;offchaindata_platform=Github&amp;keyfile=Paul&amp;network=solana-devnet&amp;repository=test2</v>
      </c>
      <c r="U267" s="1" t="str">
        <f t="shared" si="9"/>
        <v>{"name":"La Porteuse D'Eau #264",_x000D_
"symbol":"COR22C264",_x000D_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67" s="1" t="str">
        <f>formatRow(Tokens!C$2:I$2,Tokens!C267:I267)</f>
        <v>"name":"La Porteuse D'Eau #264",_x000D_
"symbol":"COR22C264",_x000D_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7" s="1" t="str">
        <f>formatRow(Tokens!J$2:AV$2,Tokens!J267:AV267,2,"attributes")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7" s="1" t="str">
        <f>formatRow(Tokens!AX$2:BC$2,Tokens!AX267:BC267,2,"creators")</f>
        <v>"creators":[{"address":"paul",_x000D_
"share":10},{"address":"sophie",_x000D_
"share":90}]</v>
      </c>
      <c r="Y267" s="1" t="str">
        <f>formatRow(Tokens!BD$2:BI$2,Tokens!BD267:BI267,2,"files")</f>
        <v>"files":[]</v>
      </c>
      <c r="Z267" s="1"/>
      <c r="AA267" s="1"/>
      <c r="AB267" s="1"/>
      <c r="AC267" s="1" t="str">
        <f>formatRow(Tokens!BJ$2:BK$2,Tokens!BJ267:BK267,0,"collection")</f>
        <v>"collection":{"name":"La Porteuse D'Eau",_x000D_
"family":"Calvi On The Rocks"}</v>
      </c>
    </row>
    <row r="268" spans="4:29" ht="14.25" customHeight="1" x14ac:dyDescent="0.25">
      <c r="D268" s="1">
        <f>Tokens!B268</f>
        <v>265</v>
      </c>
      <c r="E268" s="17" t="str">
        <f>IF(Tokens!C268="","",Tokens!C268)</f>
        <v>La Porteuse D'Eau #265</v>
      </c>
      <c r="F268"/>
      <c r="G268"/>
      <c r="H268"/>
      <c r="I268"/>
      <c r="J268"/>
      <c r="M268"/>
      <c r="N268"/>
      <c r="O268" s="15" t="str">
        <f t="shared" si="8"/>
        <v>_</v>
      </c>
      <c r="P268" s="18" t="str">
        <f>IF(F268="stop","",IF(F268&lt;&gt;"",HYPERLINK(Settings!$B$5 &amp; "/manage/?network=" &amp; LOWER(B$8) &amp; "&amp;search=token&amp;account=" &amp; ToMint!$B$5 &amp; "&amp;view=" &amp; ToMint!J268,"TokenSol"),""))</f>
        <v/>
      </c>
      <c r="Q268" s="2"/>
      <c r="R268" s="2"/>
      <c r="S268" s="11"/>
      <c r="T268" s="1" t="str">
        <f>"owner=" &amp; Tokens!BS268 &amp; "&amp;filename_for_metadata=" &amp; Tokens!BT268 &amp; "&amp;offchaindata_platform=" &amp; $B$17 &amp; "&amp;keyfile=" &amp; $B$5 &amp; "&amp;network=" &amp; LOWER($B$8) &amp; "&amp;repository=" &amp; $B$18</f>
        <v>owner=thomas&amp;filename_for_metadata=LaPorteuseD'Eau_COR22C265&amp;offchaindata_platform=Github&amp;keyfile=Paul&amp;network=solana-devnet&amp;repository=test2</v>
      </c>
      <c r="U268" s="1" t="str">
        <f t="shared" si="9"/>
        <v>{"name":"La Porteuse D'Eau #265",_x000D_
"symbol":"COR22C265",_x000D_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68" s="1" t="str">
        <f>formatRow(Tokens!C$2:I$2,Tokens!C268:I268)</f>
        <v>"name":"La Porteuse D'Eau #265",_x000D_
"symbol":"COR22C265",_x000D_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8" s="1" t="str">
        <f>formatRow(Tokens!J$2:AV$2,Tokens!J268:AV268,2,"attributes")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8" s="1" t="str">
        <f>formatRow(Tokens!AX$2:BC$2,Tokens!AX268:BC268,2,"creators")</f>
        <v>"creators":[{"address":"paul",_x000D_
"share":10},{"address":"sophie",_x000D_
"share":90}]</v>
      </c>
      <c r="Y268" s="1" t="str">
        <f>formatRow(Tokens!BD$2:BI$2,Tokens!BD268:BI268,2,"files")</f>
        <v>"files":[]</v>
      </c>
      <c r="Z268" s="1"/>
      <c r="AA268" s="1"/>
      <c r="AB268" s="1"/>
      <c r="AC268" s="1" t="str">
        <f>formatRow(Tokens!BJ$2:BK$2,Tokens!BJ268:BK268,0,"collection")</f>
        <v>"collection":{"name":"La Porteuse D'Eau",_x000D_
"family":"Calvi On The Rocks"}</v>
      </c>
    </row>
    <row r="269" spans="4:29" ht="14.25" customHeight="1" x14ac:dyDescent="0.25">
      <c r="D269" s="1">
        <f>Tokens!B269</f>
        <v>266</v>
      </c>
      <c r="E269" s="17" t="str">
        <f>IF(Tokens!C269="","",Tokens!C269)</f>
        <v>La Porteuse D'Eau #266</v>
      </c>
      <c r="F269"/>
      <c r="G269"/>
      <c r="H269"/>
      <c r="I269"/>
      <c r="J269"/>
      <c r="M269"/>
      <c r="N269"/>
      <c r="O269" s="15" t="str">
        <f t="shared" si="8"/>
        <v>_</v>
      </c>
      <c r="P269" s="18" t="str">
        <f>IF(F269="stop","",IF(F269&lt;&gt;"",HYPERLINK(Settings!$B$5 &amp; "/manage/?network=" &amp; LOWER(B$8) &amp; "&amp;search=token&amp;account=" &amp; ToMint!$B$5 &amp; "&amp;view=" &amp; ToMint!J269,"TokenSol"),""))</f>
        <v/>
      </c>
      <c r="Q269" s="2"/>
      <c r="R269" s="2"/>
      <c r="S269" s="11"/>
      <c r="T269" s="1" t="str">
        <f>"owner=" &amp; Tokens!BS269 &amp; "&amp;filename_for_metadata=" &amp; Tokens!BT269 &amp; "&amp;offchaindata_platform=" &amp; $B$17 &amp; "&amp;keyfile=" &amp; $B$5 &amp; "&amp;network=" &amp; LOWER($B$8) &amp; "&amp;repository=" &amp; $B$18</f>
        <v>owner=thomas&amp;filename_for_metadata=LaPorteuseD'Eau_COR22C266&amp;offchaindata_platform=Github&amp;keyfile=Paul&amp;network=solana-devnet&amp;repository=test2</v>
      </c>
      <c r="U269" s="1" t="str">
        <f t="shared" si="9"/>
        <v>{"name":"La Porteuse D'Eau #266",_x000D_
"symbol":"COR22C266",_x000D_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69" s="1" t="str">
        <f>formatRow(Tokens!C$2:I$2,Tokens!C269:I269)</f>
        <v>"name":"La Porteuse D'Eau #266",_x000D_
"symbol":"COR22C266",_x000D_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9" s="1" t="str">
        <f>formatRow(Tokens!J$2:AV$2,Tokens!J269:AV269,2,"attributes")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9" s="1" t="str">
        <f>formatRow(Tokens!AX$2:BC$2,Tokens!AX269:BC269,2,"creators")</f>
        <v>"creators":[{"address":"paul",_x000D_
"share":10},{"address":"sophie",_x000D_
"share":90}]</v>
      </c>
      <c r="Y269" s="1" t="str">
        <f>formatRow(Tokens!BD$2:BI$2,Tokens!BD269:BI269,2,"files")</f>
        <v>"files":[]</v>
      </c>
      <c r="Z269" s="1"/>
      <c r="AA269" s="1"/>
      <c r="AB269" s="1"/>
      <c r="AC269" s="1" t="str">
        <f>formatRow(Tokens!BJ$2:BK$2,Tokens!BJ269:BK269,0,"collection")</f>
        <v>"collection":{"name":"La Porteuse D'Eau",_x000D_
"family":"Calvi On The Rocks"}</v>
      </c>
    </row>
    <row r="270" spans="4:29" ht="14.25" customHeight="1" x14ac:dyDescent="0.25">
      <c r="D270" s="1">
        <f>Tokens!B270</f>
        <v>267</v>
      </c>
      <c r="E270" s="17" t="str">
        <f>IF(Tokens!C270="","",Tokens!C270)</f>
        <v>La Porteuse D'Eau #267</v>
      </c>
      <c r="F270"/>
      <c r="G270"/>
      <c r="H270"/>
      <c r="I270"/>
      <c r="J270"/>
      <c r="M270"/>
      <c r="N270"/>
      <c r="O270" s="15" t="str">
        <f t="shared" si="8"/>
        <v>_</v>
      </c>
      <c r="P270" s="18" t="str">
        <f>IF(F270="stop","",IF(F270&lt;&gt;"",HYPERLINK(Settings!$B$5 &amp; "/manage/?network=" &amp; LOWER(B$8) &amp; "&amp;search=token&amp;account=" &amp; ToMint!$B$5 &amp; "&amp;view=" &amp; ToMint!J270,"TokenSol"),""))</f>
        <v/>
      </c>
      <c r="Q270" s="2"/>
      <c r="R270" s="2"/>
      <c r="S270" s="11"/>
      <c r="T270" s="1" t="str">
        <f>"owner=" &amp; Tokens!BS270 &amp; "&amp;filename_for_metadata=" &amp; Tokens!BT270 &amp; "&amp;offchaindata_platform=" &amp; $B$17 &amp; "&amp;keyfile=" &amp; $B$5 &amp; "&amp;network=" &amp; LOWER($B$8) &amp; "&amp;repository=" &amp; $B$18</f>
        <v>owner=thomas&amp;filename_for_metadata=LaPorteuseD'Eau_COR22C267&amp;offchaindata_platform=Github&amp;keyfile=Paul&amp;network=solana-devnet&amp;repository=test2</v>
      </c>
      <c r="U270" s="1" t="str">
        <f t="shared" si="9"/>
        <v>{"name":"La Porteuse D'Eau #267",_x000D_
"symbol":"COR22C267",_x000D_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70" s="1" t="str">
        <f>formatRow(Tokens!C$2:I$2,Tokens!C270:I270)</f>
        <v>"name":"La Porteuse D'Eau #267",_x000D_
"symbol":"COR22C267",_x000D_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0" s="1" t="str">
        <f>formatRow(Tokens!J$2:AV$2,Tokens!J270:AV270,2,"attributes")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0" s="1" t="str">
        <f>formatRow(Tokens!AX$2:BC$2,Tokens!AX270:BC270,2,"creators")</f>
        <v>"creators":[{"address":"paul",_x000D_
"share":10},{"address":"sophie",_x000D_
"share":90}]</v>
      </c>
      <c r="Y270" s="1" t="str">
        <f>formatRow(Tokens!BD$2:BI$2,Tokens!BD270:BI270,2,"files")</f>
        <v>"files":[]</v>
      </c>
      <c r="Z270" s="1"/>
      <c r="AA270" s="1"/>
      <c r="AB270" s="1"/>
      <c r="AC270" s="1" t="str">
        <f>formatRow(Tokens!BJ$2:BK$2,Tokens!BJ270:BK270,0,"collection")</f>
        <v>"collection":{"name":"La Porteuse D'Eau",_x000D_
"family":"Calvi On The Rocks"}</v>
      </c>
    </row>
    <row r="271" spans="4:29" ht="14.25" customHeight="1" x14ac:dyDescent="0.25">
      <c r="D271" s="1">
        <f>Tokens!B271</f>
        <v>268</v>
      </c>
      <c r="E271" s="17" t="str">
        <f>IF(Tokens!C271="","",Tokens!C271)</f>
        <v>La Porteuse D'Eau #268</v>
      </c>
      <c r="F271"/>
      <c r="G271"/>
      <c r="H271"/>
      <c r="I271"/>
      <c r="J271"/>
      <c r="M271"/>
      <c r="N271"/>
      <c r="O271" s="15" t="str">
        <f t="shared" si="8"/>
        <v>_</v>
      </c>
      <c r="P271" s="18" t="str">
        <f>IF(F271="stop","",IF(F271&lt;&gt;"",HYPERLINK(Settings!$B$5 &amp; "/manage/?network=" &amp; LOWER(B$8) &amp; "&amp;search=token&amp;account=" &amp; ToMint!$B$5 &amp; "&amp;view=" &amp; ToMint!J271,"TokenSol"),""))</f>
        <v/>
      </c>
      <c r="Q271" s="2"/>
      <c r="R271" s="2"/>
      <c r="S271" s="11"/>
      <c r="T271" s="1" t="str">
        <f>"owner=" &amp; Tokens!BS271 &amp; "&amp;filename_for_metadata=" &amp; Tokens!BT271 &amp; "&amp;offchaindata_platform=" &amp; $B$17 &amp; "&amp;keyfile=" &amp; $B$5 &amp; "&amp;network=" &amp; LOWER($B$8) &amp; "&amp;repository=" &amp; $B$18</f>
        <v>owner=thomas&amp;filename_for_metadata=LaPorteuseD'Eau_COR22C268&amp;offchaindata_platform=Github&amp;keyfile=Paul&amp;network=solana-devnet&amp;repository=test2</v>
      </c>
      <c r="U271" s="1" t="str">
        <f t="shared" si="9"/>
        <v>{"name":"La Porteuse D'Eau #268",_x000D_
"symbol":"COR22C268",_x000D_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71" s="1" t="str">
        <f>formatRow(Tokens!C$2:I$2,Tokens!C271:I271)</f>
        <v>"name":"La Porteuse D'Eau #268",_x000D_
"symbol":"COR22C268",_x000D_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1" s="1" t="str">
        <f>formatRow(Tokens!J$2:AV$2,Tokens!J271:AV271,2,"attributes")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1" s="1" t="str">
        <f>formatRow(Tokens!AX$2:BC$2,Tokens!AX271:BC271,2,"creators")</f>
        <v>"creators":[{"address":"paul",_x000D_
"share":10},{"address":"sophie",_x000D_
"share":90}]</v>
      </c>
      <c r="Y271" s="1" t="str">
        <f>formatRow(Tokens!BD$2:BI$2,Tokens!BD271:BI271,2,"files")</f>
        <v>"files":[]</v>
      </c>
      <c r="Z271" s="1"/>
      <c r="AA271" s="1"/>
      <c r="AB271" s="1"/>
      <c r="AC271" s="1" t="str">
        <f>formatRow(Tokens!BJ$2:BK$2,Tokens!BJ271:BK271,0,"collection")</f>
        <v>"collection":{"name":"La Porteuse D'Eau",_x000D_
"family":"Calvi On The Rocks"}</v>
      </c>
    </row>
    <row r="272" spans="4:29" ht="14.25" customHeight="1" x14ac:dyDescent="0.25">
      <c r="D272" s="1">
        <f>Tokens!B272</f>
        <v>269</v>
      </c>
      <c r="E272" s="17" t="str">
        <f>IF(Tokens!C272="","",Tokens!C272)</f>
        <v>La Porteuse D'Eau #269</v>
      </c>
      <c r="F272"/>
      <c r="G272"/>
      <c r="H272"/>
      <c r="I272"/>
      <c r="J272"/>
      <c r="M272"/>
      <c r="N272"/>
      <c r="O272" s="15" t="str">
        <f t="shared" si="8"/>
        <v>_</v>
      </c>
      <c r="P272" s="18" t="str">
        <f>IF(F272="stop","",IF(F272&lt;&gt;"",HYPERLINK(Settings!$B$5 &amp; "/manage/?network=" &amp; LOWER(B$8) &amp; "&amp;search=token&amp;account=" &amp; ToMint!$B$5 &amp; "&amp;view=" &amp; ToMint!J272,"TokenSol"),""))</f>
        <v/>
      </c>
      <c r="Q272" s="2"/>
      <c r="R272" s="2"/>
      <c r="S272" s="11"/>
      <c r="T272" s="1" t="str">
        <f>"owner=" &amp; Tokens!BS272 &amp; "&amp;filename_for_metadata=" &amp; Tokens!BT272 &amp; "&amp;offchaindata_platform=" &amp; $B$17 &amp; "&amp;keyfile=" &amp; $B$5 &amp; "&amp;network=" &amp; LOWER($B$8) &amp; "&amp;repository=" &amp; $B$18</f>
        <v>owner=thomas&amp;filename_for_metadata=LaPorteuseD'Eau_COR22C269&amp;offchaindata_platform=Github&amp;keyfile=Paul&amp;network=solana-devnet&amp;repository=test2</v>
      </c>
      <c r="U272" s="1" t="str">
        <f t="shared" si="9"/>
        <v>{"name":"La Porteuse D'Eau #269",_x000D_
"symbol":"COR22C269",_x000D_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72" s="1" t="str">
        <f>formatRow(Tokens!C$2:I$2,Tokens!C272:I272)</f>
        <v>"name":"La Porteuse D'Eau #269",_x000D_
"symbol":"COR22C269",_x000D_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2" s="1" t="str">
        <f>formatRow(Tokens!J$2:AV$2,Tokens!J272:AV272,2,"attributes")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2" s="1" t="str">
        <f>formatRow(Tokens!AX$2:BC$2,Tokens!AX272:BC272,2,"creators")</f>
        <v>"creators":[{"address":"paul",_x000D_
"share":10},{"address":"sophie",_x000D_
"share":90}]</v>
      </c>
      <c r="Y272" s="1" t="str">
        <f>formatRow(Tokens!BD$2:BI$2,Tokens!BD272:BI272,2,"files")</f>
        <v>"files":[]</v>
      </c>
      <c r="Z272" s="1"/>
      <c r="AA272" s="1"/>
      <c r="AB272" s="1"/>
      <c r="AC272" s="1" t="str">
        <f>formatRow(Tokens!BJ$2:BK$2,Tokens!BJ272:BK272,0,"collection")</f>
        <v>"collection":{"name":"La Porteuse D'Eau",_x000D_
"family":"Calvi On The Rocks"}</v>
      </c>
    </row>
    <row r="273" spans="4:29" ht="14.25" customHeight="1" x14ac:dyDescent="0.25">
      <c r="D273" s="1">
        <f>Tokens!B273</f>
        <v>270</v>
      </c>
      <c r="E273" s="17" t="str">
        <f>IF(Tokens!C273="","",Tokens!C273)</f>
        <v>La Porteuse D'Eau #270</v>
      </c>
      <c r="F273"/>
      <c r="G273"/>
      <c r="H273"/>
      <c r="I273"/>
      <c r="J273"/>
      <c r="M273"/>
      <c r="N273"/>
      <c r="O273" s="15" t="str">
        <f t="shared" si="8"/>
        <v>_</v>
      </c>
      <c r="P273" s="18" t="str">
        <f>IF(F273="stop","",IF(F273&lt;&gt;"",HYPERLINK(Settings!$B$5 &amp; "/manage/?network=" &amp; LOWER(B$8) &amp; "&amp;search=token&amp;account=" &amp; ToMint!$B$5 &amp; "&amp;view=" &amp; ToMint!J273,"TokenSol"),""))</f>
        <v/>
      </c>
      <c r="Q273" s="2"/>
      <c r="R273" s="2"/>
      <c r="S273" s="11"/>
      <c r="T273" s="1" t="str">
        <f>"owner=" &amp; Tokens!BS273 &amp; "&amp;filename_for_metadata=" &amp; Tokens!BT273 &amp; "&amp;offchaindata_platform=" &amp; $B$17 &amp; "&amp;keyfile=" &amp; $B$5 &amp; "&amp;network=" &amp; LOWER($B$8) &amp; "&amp;repository=" &amp; $B$18</f>
        <v>owner=thomas&amp;filename_for_metadata=LaPorteuseD'Eau_COR22C270&amp;offchaindata_platform=Github&amp;keyfile=Paul&amp;network=solana-devnet&amp;repository=test2</v>
      </c>
      <c r="U273" s="1" t="str">
        <f t="shared" si="9"/>
        <v>{"name":"La Porteuse D'Eau #270",_x000D_
"symbol":"COR22C270",_x000D_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73" s="1" t="str">
        <f>formatRow(Tokens!C$2:I$2,Tokens!C273:I273)</f>
        <v>"name":"La Porteuse D'Eau #270",_x000D_
"symbol":"COR22C270",_x000D_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3" s="1" t="str">
        <f>formatRow(Tokens!J$2:AV$2,Tokens!J273:AV273,2,"attributes")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3" s="1" t="str">
        <f>formatRow(Tokens!AX$2:BC$2,Tokens!AX273:BC273,2,"creators")</f>
        <v>"creators":[{"address":"paul",_x000D_
"share":10},{"address":"sophie",_x000D_
"share":90}]</v>
      </c>
      <c r="Y273" s="1" t="str">
        <f>formatRow(Tokens!BD$2:BI$2,Tokens!BD273:BI273,2,"files")</f>
        <v>"files":[]</v>
      </c>
      <c r="Z273" s="1"/>
      <c r="AA273" s="1"/>
      <c r="AB273" s="1"/>
      <c r="AC273" s="1" t="str">
        <f>formatRow(Tokens!BJ$2:BK$2,Tokens!BJ273:BK273,0,"collection")</f>
        <v>"collection":{"name":"La Porteuse D'Eau",_x000D_
"family":"Calvi On The Rocks"}</v>
      </c>
    </row>
    <row r="274" spans="4:29" ht="14.25" customHeight="1" x14ac:dyDescent="0.25">
      <c r="D274" s="1">
        <f>Tokens!B274</f>
        <v>271</v>
      </c>
      <c r="E274" s="17" t="str">
        <f>IF(Tokens!C274="","",Tokens!C274)</f>
        <v>La Porteuse D'Eau #271</v>
      </c>
      <c r="F274"/>
      <c r="G274"/>
      <c r="H274"/>
      <c r="I274"/>
      <c r="J274"/>
      <c r="M274"/>
      <c r="N274"/>
      <c r="O274" s="15" t="str">
        <f t="shared" si="8"/>
        <v>_</v>
      </c>
      <c r="P274" s="18" t="str">
        <f>IF(F274="stop","",IF(F274&lt;&gt;"",HYPERLINK(Settings!$B$5 &amp; "/manage/?network=" &amp; LOWER(B$8) &amp; "&amp;search=token&amp;account=" &amp; ToMint!$B$5 &amp; "&amp;view=" &amp; ToMint!J274,"TokenSol"),""))</f>
        <v/>
      </c>
      <c r="Q274" s="2"/>
      <c r="R274" s="2"/>
      <c r="S274" s="11"/>
      <c r="T274" s="1" t="str">
        <f>"owner=" &amp; Tokens!BS274 &amp; "&amp;filename_for_metadata=" &amp; Tokens!BT274 &amp; "&amp;offchaindata_platform=" &amp; $B$17 &amp; "&amp;keyfile=" &amp; $B$5 &amp; "&amp;network=" &amp; LOWER($B$8) &amp; "&amp;repository=" &amp; $B$18</f>
        <v>owner=thomas&amp;filename_for_metadata=LaPorteuseD'Eau_COR22C271&amp;offchaindata_platform=Github&amp;keyfile=Paul&amp;network=solana-devnet&amp;repository=test2</v>
      </c>
      <c r="U274" s="1" t="str">
        <f t="shared" si="9"/>
        <v>{"name":"La Porteuse D'Eau #271",_x000D_
"symbol":"COR22C271",_x000D_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74" s="1" t="str">
        <f>formatRow(Tokens!C$2:I$2,Tokens!C274:I274)</f>
        <v>"name":"La Porteuse D'Eau #271",_x000D_
"symbol":"COR22C271",_x000D_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4" s="1" t="str">
        <f>formatRow(Tokens!J$2:AV$2,Tokens!J274:AV274,2,"attributes")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4" s="1" t="str">
        <f>formatRow(Tokens!AX$2:BC$2,Tokens!AX274:BC274,2,"creators")</f>
        <v>"creators":[{"address":"paul",_x000D_
"share":10},{"address":"sophie",_x000D_
"share":90}]</v>
      </c>
      <c r="Y274" s="1" t="str">
        <f>formatRow(Tokens!BD$2:BI$2,Tokens!BD274:BI274,2,"files")</f>
        <v>"files":[]</v>
      </c>
      <c r="Z274" s="1"/>
      <c r="AA274" s="1"/>
      <c r="AB274" s="1"/>
      <c r="AC274" s="1" t="str">
        <f>formatRow(Tokens!BJ$2:BK$2,Tokens!BJ274:BK274,0,"collection")</f>
        <v>"collection":{"name":"La Porteuse D'Eau",_x000D_
"family":"Calvi On The Rocks"}</v>
      </c>
    </row>
    <row r="275" spans="4:29" ht="14.25" customHeight="1" x14ac:dyDescent="0.25">
      <c r="D275" s="1">
        <f>Tokens!B275</f>
        <v>272</v>
      </c>
      <c r="E275" s="17" t="str">
        <f>IF(Tokens!C275="","",Tokens!C275)</f>
        <v>La Porteuse D'Eau #272</v>
      </c>
      <c r="F275"/>
      <c r="G275"/>
      <c r="H275"/>
      <c r="I275"/>
      <c r="J275"/>
      <c r="M275"/>
      <c r="N275"/>
      <c r="O275" s="15" t="str">
        <f t="shared" si="8"/>
        <v>_</v>
      </c>
      <c r="P275" s="18" t="str">
        <f>IF(F275="stop","",IF(F275&lt;&gt;"",HYPERLINK(Settings!$B$5 &amp; "/manage/?network=" &amp; LOWER(B$8) &amp; "&amp;search=token&amp;account=" &amp; ToMint!$B$5 &amp; "&amp;view=" &amp; ToMint!J275,"TokenSol"),""))</f>
        <v/>
      </c>
      <c r="Q275" s="2"/>
      <c r="R275" s="2"/>
      <c r="S275" s="11"/>
      <c r="T275" s="1" t="str">
        <f>"owner=" &amp; Tokens!BS275 &amp; "&amp;filename_for_metadata=" &amp; Tokens!BT275 &amp; "&amp;offchaindata_platform=" &amp; $B$17 &amp; "&amp;keyfile=" &amp; $B$5 &amp; "&amp;network=" &amp; LOWER($B$8) &amp; "&amp;repository=" &amp; $B$18</f>
        <v>owner=thomas&amp;filename_for_metadata=LaPorteuseD'Eau_COR22C272&amp;offchaindata_platform=Github&amp;keyfile=Paul&amp;network=solana-devnet&amp;repository=test2</v>
      </c>
      <c r="U275" s="1" t="str">
        <f t="shared" si="9"/>
        <v>{"name":"La Porteuse D'Eau #272",_x000D_
"symbol":"COR22C272",_x000D_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75" s="1" t="str">
        <f>formatRow(Tokens!C$2:I$2,Tokens!C275:I275)</f>
        <v>"name":"La Porteuse D'Eau #272",_x000D_
"symbol":"COR22C272",_x000D_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5" s="1" t="str">
        <f>formatRow(Tokens!J$2:AV$2,Tokens!J275:AV275,2,"attributes")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5" s="1" t="str">
        <f>formatRow(Tokens!AX$2:BC$2,Tokens!AX275:BC275,2,"creators")</f>
        <v>"creators":[{"address":"paul",_x000D_
"share":10},{"address":"sophie",_x000D_
"share":90}]</v>
      </c>
      <c r="Y275" s="1" t="str">
        <f>formatRow(Tokens!BD$2:BI$2,Tokens!BD275:BI275,2,"files")</f>
        <v>"files":[]</v>
      </c>
      <c r="Z275" s="1"/>
      <c r="AA275" s="1"/>
      <c r="AB275" s="1"/>
      <c r="AC275" s="1" t="str">
        <f>formatRow(Tokens!BJ$2:BK$2,Tokens!BJ275:BK275,0,"collection")</f>
        <v>"collection":{"name":"La Porteuse D'Eau",_x000D_
"family":"Calvi On The Rocks"}</v>
      </c>
    </row>
    <row r="276" spans="4:29" ht="14.25" customHeight="1" x14ac:dyDescent="0.25">
      <c r="D276" s="1">
        <f>Tokens!B276</f>
        <v>273</v>
      </c>
      <c r="E276" s="17" t="str">
        <f>IF(Tokens!C276="","",Tokens!C276)</f>
        <v>La Porteuse D'Eau #273</v>
      </c>
      <c r="F276"/>
      <c r="G276"/>
      <c r="H276"/>
      <c r="I276"/>
      <c r="J276"/>
      <c r="M276"/>
      <c r="N276"/>
      <c r="O276" s="15" t="str">
        <f t="shared" si="8"/>
        <v>_</v>
      </c>
      <c r="P276" s="18" t="str">
        <f>IF(F276="stop","",IF(F276&lt;&gt;"",HYPERLINK(Settings!$B$5 &amp; "/manage/?network=" &amp; LOWER(B$8) &amp; "&amp;search=token&amp;account=" &amp; ToMint!$B$5 &amp; "&amp;view=" &amp; ToMint!J276,"TokenSol"),""))</f>
        <v/>
      </c>
      <c r="Q276" s="2"/>
      <c r="R276" s="2"/>
      <c r="S276" s="11"/>
      <c r="T276" s="1" t="str">
        <f>"owner=" &amp; Tokens!BS276 &amp; "&amp;filename_for_metadata=" &amp; Tokens!BT276 &amp; "&amp;offchaindata_platform=" &amp; $B$17 &amp; "&amp;keyfile=" &amp; $B$5 &amp; "&amp;network=" &amp; LOWER($B$8) &amp; "&amp;repository=" &amp; $B$18</f>
        <v>owner=thomas&amp;filename_for_metadata=LaPorteuseD'Eau_COR22C273&amp;offchaindata_platform=Github&amp;keyfile=Paul&amp;network=solana-devnet&amp;repository=test2</v>
      </c>
      <c r="U276" s="1" t="str">
        <f t="shared" si="9"/>
        <v>{"name":"La Porteuse D'Eau #273",_x000D_
"symbol":"COR22C273",_x000D_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76" s="1" t="str">
        <f>formatRow(Tokens!C$2:I$2,Tokens!C276:I276)</f>
        <v>"name":"La Porteuse D'Eau #273",_x000D_
"symbol":"COR22C273",_x000D_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6" s="1" t="str">
        <f>formatRow(Tokens!J$2:AV$2,Tokens!J276:AV276,2,"attributes")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6" s="1" t="str">
        <f>formatRow(Tokens!AX$2:BC$2,Tokens!AX276:BC276,2,"creators")</f>
        <v>"creators":[{"address":"paul",_x000D_
"share":10},{"address":"sophie",_x000D_
"share":90}]</v>
      </c>
      <c r="Y276" s="1" t="str">
        <f>formatRow(Tokens!BD$2:BI$2,Tokens!BD276:BI276,2,"files")</f>
        <v>"files":[]</v>
      </c>
      <c r="Z276" s="1"/>
      <c r="AA276" s="1"/>
      <c r="AB276" s="1"/>
      <c r="AC276" s="1" t="str">
        <f>formatRow(Tokens!BJ$2:BK$2,Tokens!BJ276:BK276,0,"collection")</f>
        <v>"collection":{"name":"La Porteuse D'Eau",_x000D_
"family":"Calvi On The Rocks"}</v>
      </c>
    </row>
    <row r="277" spans="4:29" ht="14.25" customHeight="1" x14ac:dyDescent="0.25">
      <c r="D277" s="1">
        <f>Tokens!B277</f>
        <v>274</v>
      </c>
      <c r="E277" s="17" t="str">
        <f>IF(Tokens!C277="","",Tokens!C277)</f>
        <v>La Porteuse D'Eau #274</v>
      </c>
      <c r="F277"/>
      <c r="G277"/>
      <c r="H277"/>
      <c r="I277"/>
      <c r="J277"/>
      <c r="M277"/>
      <c r="N277"/>
      <c r="O277" s="15" t="str">
        <f t="shared" si="8"/>
        <v>_</v>
      </c>
      <c r="P277" s="18" t="str">
        <f>IF(F277="stop","",IF(F277&lt;&gt;"",HYPERLINK(Settings!$B$5 &amp; "/manage/?network=" &amp; LOWER(B$8) &amp; "&amp;search=token&amp;account=" &amp; ToMint!$B$5 &amp; "&amp;view=" &amp; ToMint!J277,"TokenSol"),""))</f>
        <v/>
      </c>
      <c r="Q277" s="2"/>
      <c r="R277" s="2"/>
      <c r="S277" s="11"/>
      <c r="T277" s="1" t="str">
        <f>"owner=" &amp; Tokens!BS277 &amp; "&amp;filename_for_metadata=" &amp; Tokens!BT277 &amp; "&amp;offchaindata_platform=" &amp; $B$17 &amp; "&amp;keyfile=" &amp; $B$5 &amp; "&amp;network=" &amp; LOWER($B$8) &amp; "&amp;repository=" &amp; $B$18</f>
        <v>owner=thomas&amp;filename_for_metadata=LaPorteuseD'Eau_COR22C274&amp;offchaindata_platform=Github&amp;keyfile=Paul&amp;network=solana-devnet&amp;repository=test2</v>
      </c>
      <c r="U277" s="1" t="str">
        <f t="shared" si="9"/>
        <v>{"name":"La Porteuse D'Eau #274",_x000D_
"symbol":"COR22C274",_x000D_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77" s="1" t="str">
        <f>formatRow(Tokens!C$2:I$2,Tokens!C277:I277)</f>
        <v>"name":"La Porteuse D'Eau #274",_x000D_
"symbol":"COR22C274",_x000D_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7" s="1" t="str">
        <f>formatRow(Tokens!J$2:AV$2,Tokens!J277:AV277,2,"attributes")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7" s="1" t="str">
        <f>formatRow(Tokens!AX$2:BC$2,Tokens!AX277:BC277,2,"creators")</f>
        <v>"creators":[{"address":"paul",_x000D_
"share":10},{"address":"sophie",_x000D_
"share":90}]</v>
      </c>
      <c r="Y277" s="1" t="str">
        <f>formatRow(Tokens!BD$2:BI$2,Tokens!BD277:BI277,2,"files")</f>
        <v>"files":[]</v>
      </c>
      <c r="Z277" s="1"/>
      <c r="AA277" s="1"/>
      <c r="AB277" s="1"/>
      <c r="AC277" s="1" t="str">
        <f>formatRow(Tokens!BJ$2:BK$2,Tokens!BJ277:BK277,0,"collection")</f>
        <v>"collection":{"name":"La Porteuse D'Eau",_x000D_
"family":"Calvi On The Rocks"}</v>
      </c>
    </row>
    <row r="278" spans="4:29" ht="14.25" customHeight="1" x14ac:dyDescent="0.25">
      <c r="D278" s="1">
        <f>Tokens!B278</f>
        <v>275</v>
      </c>
      <c r="E278" s="17" t="str">
        <f>IF(Tokens!C278="","",Tokens!C278)</f>
        <v>La Porteuse D'Eau #275</v>
      </c>
      <c r="F278"/>
      <c r="G278"/>
      <c r="H278"/>
      <c r="I278"/>
      <c r="J278"/>
      <c r="M278"/>
      <c r="N278"/>
      <c r="O278" s="15" t="str">
        <f t="shared" si="8"/>
        <v>_</v>
      </c>
      <c r="P278" s="18" t="str">
        <f>IF(F278="stop","",IF(F278&lt;&gt;"",HYPERLINK(Settings!$B$5 &amp; "/manage/?network=" &amp; LOWER(B$8) &amp; "&amp;search=token&amp;account=" &amp; ToMint!$B$5 &amp; "&amp;view=" &amp; ToMint!J278,"TokenSol"),""))</f>
        <v/>
      </c>
      <c r="Q278" s="2"/>
      <c r="R278" s="2"/>
      <c r="S278" s="11"/>
      <c r="T278" s="1" t="str">
        <f>"owner=" &amp; Tokens!BS278 &amp; "&amp;filename_for_metadata=" &amp; Tokens!BT278 &amp; "&amp;offchaindata_platform=" &amp; $B$17 &amp; "&amp;keyfile=" &amp; $B$5 &amp; "&amp;network=" &amp; LOWER($B$8) &amp; "&amp;repository=" &amp; $B$18</f>
        <v>owner=thomas&amp;filename_for_metadata=LaPorteuseD'Eau_COR22C275&amp;offchaindata_platform=Github&amp;keyfile=Paul&amp;network=solana-devnet&amp;repository=test2</v>
      </c>
      <c r="U278" s="1" t="str">
        <f t="shared" si="9"/>
        <v>{"name":"La Porteuse D'Eau #275",_x000D_
"symbol":"COR22C275",_x000D_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78" s="1" t="str">
        <f>formatRow(Tokens!C$2:I$2,Tokens!C278:I278)</f>
        <v>"name":"La Porteuse D'Eau #275",_x000D_
"symbol":"COR22C275",_x000D_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8" s="1" t="str">
        <f>formatRow(Tokens!J$2:AV$2,Tokens!J278:AV278,2,"attributes")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8" s="1" t="str">
        <f>formatRow(Tokens!AX$2:BC$2,Tokens!AX278:BC278,2,"creators")</f>
        <v>"creators":[{"address":"paul",_x000D_
"share":10},{"address":"sophie",_x000D_
"share":90}]</v>
      </c>
      <c r="Y278" s="1" t="str">
        <f>formatRow(Tokens!BD$2:BI$2,Tokens!BD278:BI278,2,"files")</f>
        <v>"files":[]</v>
      </c>
      <c r="Z278" s="1"/>
      <c r="AA278" s="1"/>
      <c r="AB278" s="1"/>
      <c r="AC278" s="1" t="str">
        <f>formatRow(Tokens!BJ$2:BK$2,Tokens!BJ278:BK278,0,"collection")</f>
        <v>"collection":{"name":"La Porteuse D'Eau",_x000D_
"family":"Calvi On The Rocks"}</v>
      </c>
    </row>
    <row r="279" spans="4:29" ht="14.25" customHeight="1" x14ac:dyDescent="0.25">
      <c r="D279" s="1">
        <f>Tokens!B279</f>
        <v>276</v>
      </c>
      <c r="E279" s="17" t="str">
        <f>IF(Tokens!C279="","",Tokens!C279)</f>
        <v>La Porteuse D'Eau #276</v>
      </c>
      <c r="F279"/>
      <c r="G279"/>
      <c r="H279"/>
      <c r="I279"/>
      <c r="J279"/>
      <c r="M279"/>
      <c r="N279"/>
      <c r="O279" s="15" t="str">
        <f t="shared" si="8"/>
        <v>_</v>
      </c>
      <c r="P279" s="18" t="str">
        <f>IF(F279="stop","",IF(F279&lt;&gt;"",HYPERLINK(Settings!$B$5 &amp; "/manage/?network=" &amp; LOWER(B$8) &amp; "&amp;search=token&amp;account=" &amp; ToMint!$B$5 &amp; "&amp;view=" &amp; ToMint!J279,"TokenSol"),""))</f>
        <v/>
      </c>
      <c r="Q279" s="2"/>
      <c r="R279" s="2"/>
      <c r="S279" s="11"/>
      <c r="T279" s="1" t="str">
        <f>"owner=" &amp; Tokens!BS279 &amp; "&amp;filename_for_metadata=" &amp; Tokens!BT279 &amp; "&amp;offchaindata_platform=" &amp; $B$17 &amp; "&amp;keyfile=" &amp; $B$5 &amp; "&amp;network=" &amp; LOWER($B$8) &amp; "&amp;repository=" &amp; $B$18</f>
        <v>owner=thomas&amp;filename_for_metadata=LaPorteuseD'Eau_COR22C276&amp;offchaindata_platform=Github&amp;keyfile=Paul&amp;network=solana-devnet&amp;repository=test2</v>
      </c>
      <c r="U279" s="1" t="str">
        <f t="shared" si="9"/>
        <v>{"name":"La Porteuse D'Eau #276",_x000D_
"symbol":"COR22C276",_x000D_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79" s="1" t="str">
        <f>formatRow(Tokens!C$2:I$2,Tokens!C279:I279)</f>
        <v>"name":"La Porteuse D'Eau #276",_x000D_
"symbol":"COR22C276",_x000D_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9" s="1" t="str">
        <f>formatRow(Tokens!J$2:AV$2,Tokens!J279:AV279,2,"attributes")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9" s="1" t="str">
        <f>formatRow(Tokens!AX$2:BC$2,Tokens!AX279:BC279,2,"creators")</f>
        <v>"creators":[{"address":"paul",_x000D_
"share":10},{"address":"sophie",_x000D_
"share":90}]</v>
      </c>
      <c r="Y279" s="1" t="str">
        <f>formatRow(Tokens!BD$2:BI$2,Tokens!BD279:BI279,2,"files")</f>
        <v>"files":[]</v>
      </c>
      <c r="Z279" s="1"/>
      <c r="AA279" s="1"/>
      <c r="AB279" s="1"/>
      <c r="AC279" s="1" t="str">
        <f>formatRow(Tokens!BJ$2:BK$2,Tokens!BJ279:BK279,0,"collection")</f>
        <v>"collection":{"name":"La Porteuse D'Eau",_x000D_
"family":"Calvi On The Rocks"}</v>
      </c>
    </row>
    <row r="280" spans="4:29" ht="14.25" customHeight="1" x14ac:dyDescent="0.25">
      <c r="D280" s="1">
        <f>Tokens!B280</f>
        <v>277</v>
      </c>
      <c r="E280" s="17" t="str">
        <f>IF(Tokens!C280="","",Tokens!C280)</f>
        <v>La Porteuse D'Eau #277</v>
      </c>
      <c r="F280"/>
      <c r="G280"/>
      <c r="H280"/>
      <c r="I280"/>
      <c r="J280"/>
      <c r="M280"/>
      <c r="N280"/>
      <c r="O280" s="15" t="str">
        <f t="shared" si="8"/>
        <v>_</v>
      </c>
      <c r="P280" s="18" t="str">
        <f>IF(F280="stop","",IF(F280&lt;&gt;"",HYPERLINK(Settings!$B$5 &amp; "/manage/?network=" &amp; LOWER(B$8) &amp; "&amp;search=token&amp;account=" &amp; ToMint!$B$5 &amp; "&amp;view=" &amp; ToMint!J280,"TokenSol"),""))</f>
        <v/>
      </c>
      <c r="Q280" s="2"/>
      <c r="R280" s="2"/>
      <c r="S280" s="11"/>
      <c r="T280" s="1" t="str">
        <f>"owner=" &amp; Tokens!BS280 &amp; "&amp;filename_for_metadata=" &amp; Tokens!BT280 &amp; "&amp;offchaindata_platform=" &amp; $B$17 &amp; "&amp;keyfile=" &amp; $B$5 &amp; "&amp;network=" &amp; LOWER($B$8) &amp; "&amp;repository=" &amp; $B$18</f>
        <v>owner=thomas&amp;filename_for_metadata=LaPorteuseD'Eau_COR22C277&amp;offchaindata_platform=Github&amp;keyfile=Paul&amp;network=solana-devnet&amp;repository=test2</v>
      </c>
      <c r="U280" s="1" t="str">
        <f t="shared" si="9"/>
        <v>{"name":"La Porteuse D'Eau #277",_x000D_
"symbol":"COR22C277",_x000D_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80" s="1" t="str">
        <f>formatRow(Tokens!C$2:I$2,Tokens!C280:I280)</f>
        <v>"name":"La Porteuse D'Eau #277",_x000D_
"symbol":"COR22C277",_x000D_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0" s="1" t="str">
        <f>formatRow(Tokens!J$2:AV$2,Tokens!J280:AV280,2,"attributes")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0" s="1" t="str">
        <f>formatRow(Tokens!AX$2:BC$2,Tokens!AX280:BC280,2,"creators")</f>
        <v>"creators":[{"address":"paul",_x000D_
"share":10},{"address":"sophie",_x000D_
"share":90}]</v>
      </c>
      <c r="Y280" s="1" t="str">
        <f>formatRow(Tokens!BD$2:BI$2,Tokens!BD280:BI280,2,"files")</f>
        <v>"files":[]</v>
      </c>
      <c r="Z280" s="1"/>
      <c r="AA280" s="1"/>
      <c r="AB280" s="1"/>
      <c r="AC280" s="1" t="str">
        <f>formatRow(Tokens!BJ$2:BK$2,Tokens!BJ280:BK280,0,"collection")</f>
        <v>"collection":{"name":"La Porteuse D'Eau",_x000D_
"family":"Calvi On The Rocks"}</v>
      </c>
    </row>
    <row r="281" spans="4:29" ht="14.25" customHeight="1" x14ac:dyDescent="0.25">
      <c r="D281" s="1">
        <f>Tokens!B281</f>
        <v>278</v>
      </c>
      <c r="E281" s="17" t="str">
        <f>IF(Tokens!C281="","",Tokens!C281)</f>
        <v>La Porteuse D'Eau #278</v>
      </c>
      <c r="F281"/>
      <c r="G281"/>
      <c r="H281"/>
      <c r="I281"/>
      <c r="J281"/>
      <c r="M281"/>
      <c r="N281"/>
      <c r="O281" s="15" t="str">
        <f t="shared" si="8"/>
        <v>_</v>
      </c>
      <c r="P281" s="18" t="str">
        <f>IF(F281="stop","",IF(F281&lt;&gt;"",HYPERLINK(Settings!$B$5 &amp; "/manage/?network=" &amp; LOWER(B$8) &amp; "&amp;search=token&amp;account=" &amp; ToMint!$B$5 &amp; "&amp;view=" &amp; ToMint!J281,"TokenSol"),""))</f>
        <v/>
      </c>
      <c r="Q281" s="2"/>
      <c r="R281" s="2"/>
      <c r="S281" s="11"/>
      <c r="T281" s="1" t="str">
        <f>"owner=" &amp; Tokens!BS281 &amp; "&amp;filename_for_metadata=" &amp; Tokens!BT281 &amp; "&amp;offchaindata_platform=" &amp; $B$17 &amp; "&amp;keyfile=" &amp; $B$5 &amp; "&amp;network=" &amp; LOWER($B$8) &amp; "&amp;repository=" &amp; $B$18</f>
        <v>owner=thomas&amp;filename_for_metadata=LaPorteuseD'Eau_COR22C278&amp;offchaindata_platform=Github&amp;keyfile=Paul&amp;network=solana-devnet&amp;repository=test2</v>
      </c>
      <c r="U281" s="1" t="str">
        <f t="shared" si="9"/>
        <v>{"name":"La Porteuse D'Eau #278",_x000D_
"symbol":"COR22C278",_x000D_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81" s="1" t="str">
        <f>formatRow(Tokens!C$2:I$2,Tokens!C281:I281)</f>
        <v>"name":"La Porteuse D'Eau #278",_x000D_
"symbol":"COR22C278",_x000D_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1" s="1" t="str">
        <f>formatRow(Tokens!J$2:AV$2,Tokens!J281:AV281,2,"attributes")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1" s="1" t="str">
        <f>formatRow(Tokens!AX$2:BC$2,Tokens!AX281:BC281,2,"creators")</f>
        <v>"creators":[{"address":"paul",_x000D_
"share":10},{"address":"sophie",_x000D_
"share":90}]</v>
      </c>
      <c r="Y281" s="1" t="str">
        <f>formatRow(Tokens!BD$2:BI$2,Tokens!BD281:BI281,2,"files")</f>
        <v>"files":[]</v>
      </c>
      <c r="Z281" s="1"/>
      <c r="AA281" s="1"/>
      <c r="AB281" s="1"/>
      <c r="AC281" s="1" t="str">
        <f>formatRow(Tokens!BJ$2:BK$2,Tokens!BJ281:BK281,0,"collection")</f>
        <v>"collection":{"name":"La Porteuse D'Eau",_x000D_
"family":"Calvi On The Rocks"}</v>
      </c>
    </row>
    <row r="282" spans="4:29" ht="14.25" customHeight="1" x14ac:dyDescent="0.25">
      <c r="D282" s="1">
        <f>Tokens!B282</f>
        <v>279</v>
      </c>
      <c r="E282" s="17" t="str">
        <f>IF(Tokens!C282="","",Tokens!C282)</f>
        <v>La Porteuse D'Eau #279</v>
      </c>
      <c r="F282"/>
      <c r="G282"/>
      <c r="H282"/>
      <c r="I282"/>
      <c r="J282"/>
      <c r="M282"/>
      <c r="N282"/>
      <c r="O282" s="15" t="str">
        <f t="shared" si="8"/>
        <v>_</v>
      </c>
      <c r="P282" s="18" t="str">
        <f>IF(F282="stop","",IF(F282&lt;&gt;"",HYPERLINK(Settings!$B$5 &amp; "/manage/?network=" &amp; LOWER(B$8) &amp; "&amp;search=token&amp;account=" &amp; ToMint!$B$5 &amp; "&amp;view=" &amp; ToMint!J282,"TokenSol"),""))</f>
        <v/>
      </c>
      <c r="Q282" s="2"/>
      <c r="R282" s="2"/>
      <c r="S282" s="11"/>
      <c r="T282" s="1" t="str">
        <f>"owner=" &amp; Tokens!BS282 &amp; "&amp;filename_for_metadata=" &amp; Tokens!BT282 &amp; "&amp;offchaindata_platform=" &amp; $B$17 &amp; "&amp;keyfile=" &amp; $B$5 &amp; "&amp;network=" &amp; LOWER($B$8) &amp; "&amp;repository=" &amp; $B$18</f>
        <v>owner=thomas&amp;filename_for_metadata=LaPorteuseD'Eau_COR22C279&amp;offchaindata_platform=Github&amp;keyfile=Paul&amp;network=solana-devnet&amp;repository=test2</v>
      </c>
      <c r="U282" s="1" t="str">
        <f t="shared" si="9"/>
        <v>{"name":"La Porteuse D'Eau #279",_x000D_
"symbol":"COR22C279",_x000D_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82" s="1" t="str">
        <f>formatRow(Tokens!C$2:I$2,Tokens!C282:I282)</f>
        <v>"name":"La Porteuse D'Eau #279",_x000D_
"symbol":"COR22C279",_x000D_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2" s="1" t="str">
        <f>formatRow(Tokens!J$2:AV$2,Tokens!J282:AV282,2,"attributes")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2" s="1" t="str">
        <f>formatRow(Tokens!AX$2:BC$2,Tokens!AX282:BC282,2,"creators")</f>
        <v>"creators":[{"address":"paul",_x000D_
"share":10},{"address":"sophie",_x000D_
"share":90}]</v>
      </c>
      <c r="Y282" s="1" t="str">
        <f>formatRow(Tokens!BD$2:BI$2,Tokens!BD282:BI282,2,"files")</f>
        <v>"files":[]</v>
      </c>
      <c r="Z282" s="1"/>
      <c r="AA282" s="1"/>
      <c r="AB282" s="1"/>
      <c r="AC282" s="1" t="str">
        <f>formatRow(Tokens!BJ$2:BK$2,Tokens!BJ282:BK282,0,"collection")</f>
        <v>"collection":{"name":"La Porteuse D'Eau",_x000D_
"family":"Calvi On The Rocks"}</v>
      </c>
    </row>
    <row r="283" spans="4:29" ht="14.25" customHeight="1" x14ac:dyDescent="0.25">
      <c r="D283" s="1">
        <f>Tokens!B283</f>
        <v>280</v>
      </c>
      <c r="E283" s="17" t="str">
        <f>IF(Tokens!C283="","",Tokens!C283)</f>
        <v>La Porteuse D'Eau #280</v>
      </c>
      <c r="F283"/>
      <c r="G283"/>
      <c r="H283"/>
      <c r="I283"/>
      <c r="J283"/>
      <c r="M283"/>
      <c r="N283"/>
      <c r="O283" s="15" t="str">
        <f t="shared" si="8"/>
        <v>_</v>
      </c>
      <c r="P283" s="18" t="str">
        <f>IF(F283="stop","",IF(F283&lt;&gt;"",HYPERLINK(Settings!$B$5 &amp; "/manage/?network=" &amp; LOWER(B$8) &amp; "&amp;search=token&amp;account=" &amp; ToMint!$B$5 &amp; "&amp;view=" &amp; ToMint!J283,"TokenSol"),""))</f>
        <v/>
      </c>
      <c r="Q283" s="2"/>
      <c r="R283" s="2"/>
      <c r="S283" s="11"/>
      <c r="T283" s="1" t="str">
        <f>"owner=" &amp; Tokens!BS283 &amp; "&amp;filename_for_metadata=" &amp; Tokens!BT283 &amp; "&amp;offchaindata_platform=" &amp; $B$17 &amp; "&amp;keyfile=" &amp; $B$5 &amp; "&amp;network=" &amp; LOWER($B$8) &amp; "&amp;repository=" &amp; $B$18</f>
        <v>owner=thomas&amp;filename_for_metadata=LaPorteuseD'Eau_COR22C280&amp;offchaindata_platform=Github&amp;keyfile=Paul&amp;network=solana-devnet&amp;repository=test2</v>
      </c>
      <c r="U283" s="1" t="str">
        <f t="shared" si="9"/>
        <v>{"name":"La Porteuse D'Eau #280",_x000D_
"symbol":"COR22C280",_x000D_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83" s="1" t="str">
        <f>formatRow(Tokens!C$2:I$2,Tokens!C283:I283)</f>
        <v>"name":"La Porteuse D'Eau #280",_x000D_
"symbol":"COR22C280",_x000D_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3" s="1" t="str">
        <f>formatRow(Tokens!J$2:AV$2,Tokens!J283:AV283,2,"attributes")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3" s="1" t="str">
        <f>formatRow(Tokens!AX$2:BC$2,Tokens!AX283:BC283,2,"creators")</f>
        <v>"creators":[{"address":"paul",_x000D_
"share":10},{"address":"sophie",_x000D_
"share":90}]</v>
      </c>
      <c r="Y283" s="1" t="str">
        <f>formatRow(Tokens!BD$2:BI$2,Tokens!BD283:BI283,2,"files")</f>
        <v>"files":[]</v>
      </c>
      <c r="Z283" s="1"/>
      <c r="AA283" s="1"/>
      <c r="AB283" s="1"/>
      <c r="AC283" s="1" t="str">
        <f>formatRow(Tokens!BJ$2:BK$2,Tokens!BJ283:BK283,0,"collection")</f>
        <v>"collection":{"name":"La Porteuse D'Eau",_x000D_
"family":"Calvi On The Rocks"}</v>
      </c>
    </row>
    <row r="284" spans="4:29" ht="14.25" customHeight="1" x14ac:dyDescent="0.25">
      <c r="D284" s="1">
        <f>Tokens!B284</f>
        <v>281</v>
      </c>
      <c r="E284" s="17" t="str">
        <f>IF(Tokens!C284="","",Tokens!C284)</f>
        <v>La Porteuse D'Eau #281</v>
      </c>
      <c r="F284"/>
      <c r="G284"/>
      <c r="H284"/>
      <c r="I284"/>
      <c r="J284"/>
      <c r="M284"/>
      <c r="N284"/>
      <c r="O284" s="15" t="str">
        <f t="shared" si="8"/>
        <v>_</v>
      </c>
      <c r="P284" s="18" t="str">
        <f>IF(F284="stop","",IF(F284&lt;&gt;"",HYPERLINK(Settings!$B$5 &amp; "/manage/?network=" &amp; LOWER(B$8) &amp; "&amp;search=token&amp;account=" &amp; ToMint!$B$5 &amp; "&amp;view=" &amp; ToMint!J284,"TokenSol"),""))</f>
        <v/>
      </c>
      <c r="Q284" s="2"/>
      <c r="R284" s="2"/>
      <c r="S284" s="11"/>
      <c r="T284" s="1" t="str">
        <f>"owner=" &amp; Tokens!BS284 &amp; "&amp;filename_for_metadata=" &amp; Tokens!BT284 &amp; "&amp;offchaindata_platform=" &amp; $B$17 &amp; "&amp;keyfile=" &amp; $B$5 &amp; "&amp;network=" &amp; LOWER($B$8) &amp; "&amp;repository=" &amp; $B$18</f>
        <v>owner=thomas&amp;filename_for_metadata=LaPorteuseD'Eau_COR22C281&amp;offchaindata_platform=Github&amp;keyfile=Paul&amp;network=solana-devnet&amp;repository=test2</v>
      </c>
      <c r="U284" s="1" t="str">
        <f t="shared" si="9"/>
        <v>{"name":"La Porteuse D'Eau #281",_x000D_
"symbol":"COR22C281",_x000D_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84" s="1" t="str">
        <f>formatRow(Tokens!C$2:I$2,Tokens!C284:I284)</f>
        <v>"name":"La Porteuse D'Eau #281",_x000D_
"symbol":"COR22C281",_x000D_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4" s="1" t="str">
        <f>formatRow(Tokens!J$2:AV$2,Tokens!J284:AV284,2,"attributes")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4" s="1" t="str">
        <f>formatRow(Tokens!AX$2:BC$2,Tokens!AX284:BC284,2,"creators")</f>
        <v>"creators":[{"address":"paul",_x000D_
"share":10},{"address":"sophie",_x000D_
"share":90}]</v>
      </c>
      <c r="Y284" s="1" t="str">
        <f>formatRow(Tokens!BD$2:BI$2,Tokens!BD284:BI284,2,"files")</f>
        <v>"files":[]</v>
      </c>
      <c r="Z284" s="1"/>
      <c r="AA284" s="1"/>
      <c r="AB284" s="1"/>
      <c r="AC284" s="1" t="str">
        <f>formatRow(Tokens!BJ$2:BK$2,Tokens!BJ284:BK284,0,"collection")</f>
        <v>"collection":{"name":"La Porteuse D'Eau",_x000D_
"family":"Calvi On The Rocks"}</v>
      </c>
    </row>
    <row r="285" spans="4:29" ht="14.25" customHeight="1" x14ac:dyDescent="0.25">
      <c r="D285" s="1">
        <f>Tokens!B285</f>
        <v>282</v>
      </c>
      <c r="E285" s="17" t="str">
        <f>IF(Tokens!C285="","",Tokens!C285)</f>
        <v>La Porteuse D'Eau #282</v>
      </c>
      <c r="F285"/>
      <c r="G285"/>
      <c r="H285"/>
      <c r="I285"/>
      <c r="J285"/>
      <c r="M285"/>
      <c r="N285"/>
      <c r="O285" s="15" t="str">
        <f t="shared" si="8"/>
        <v>_</v>
      </c>
      <c r="P285" s="18" t="str">
        <f>IF(F285="stop","",IF(F285&lt;&gt;"",HYPERLINK(Settings!$B$5 &amp; "/manage/?network=" &amp; LOWER(B$8) &amp; "&amp;search=token&amp;account=" &amp; ToMint!$B$5 &amp; "&amp;view=" &amp; ToMint!J285,"TokenSol"),""))</f>
        <v/>
      </c>
      <c r="Q285" s="2"/>
      <c r="R285" s="2"/>
      <c r="S285" s="11"/>
      <c r="T285" s="1" t="str">
        <f>"owner=" &amp; Tokens!BS285 &amp; "&amp;filename_for_metadata=" &amp; Tokens!BT285 &amp; "&amp;offchaindata_platform=" &amp; $B$17 &amp; "&amp;keyfile=" &amp; $B$5 &amp; "&amp;network=" &amp; LOWER($B$8) &amp; "&amp;repository=" &amp; $B$18</f>
        <v>owner=thomas&amp;filename_for_metadata=LaPorteuseD'Eau_COR22C282&amp;offchaindata_platform=Github&amp;keyfile=Paul&amp;network=solana-devnet&amp;repository=test2</v>
      </c>
      <c r="U285" s="1" t="str">
        <f t="shared" si="9"/>
        <v>{"name":"La Porteuse D'Eau #282",_x000D_
"symbol":"COR22C282",_x000D_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85" s="1" t="str">
        <f>formatRow(Tokens!C$2:I$2,Tokens!C285:I285)</f>
        <v>"name":"La Porteuse D'Eau #282",_x000D_
"symbol":"COR22C282",_x000D_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5" s="1" t="str">
        <f>formatRow(Tokens!J$2:AV$2,Tokens!J285:AV285,2,"attributes")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5" s="1" t="str">
        <f>formatRow(Tokens!AX$2:BC$2,Tokens!AX285:BC285,2,"creators")</f>
        <v>"creators":[{"address":"paul",_x000D_
"share":10},{"address":"sophie",_x000D_
"share":90}]</v>
      </c>
      <c r="Y285" s="1" t="str">
        <f>formatRow(Tokens!BD$2:BI$2,Tokens!BD285:BI285,2,"files")</f>
        <v>"files":[]</v>
      </c>
      <c r="Z285" s="1"/>
      <c r="AA285" s="1"/>
      <c r="AB285" s="1"/>
      <c r="AC285" s="1" t="str">
        <f>formatRow(Tokens!BJ$2:BK$2,Tokens!BJ285:BK285,0,"collection")</f>
        <v>"collection":{"name":"La Porteuse D'Eau",_x000D_
"family":"Calvi On The Rocks"}</v>
      </c>
    </row>
    <row r="286" spans="4:29" ht="14.25" customHeight="1" x14ac:dyDescent="0.25">
      <c r="D286" s="1">
        <f>Tokens!B286</f>
        <v>283</v>
      </c>
      <c r="E286" s="17" t="str">
        <f>IF(Tokens!C286="","",Tokens!C286)</f>
        <v>La Porteuse D'Eau #283</v>
      </c>
      <c r="F286"/>
      <c r="G286"/>
      <c r="H286"/>
      <c r="I286"/>
      <c r="J286"/>
      <c r="M286"/>
      <c r="N286"/>
      <c r="O286" s="15" t="str">
        <f t="shared" si="8"/>
        <v>_</v>
      </c>
      <c r="P286" s="18" t="str">
        <f>IF(F286="stop","",IF(F286&lt;&gt;"",HYPERLINK(Settings!$B$5 &amp; "/manage/?network=" &amp; LOWER(B$8) &amp; "&amp;search=token&amp;account=" &amp; ToMint!$B$5 &amp; "&amp;view=" &amp; ToMint!J286,"TokenSol"),""))</f>
        <v/>
      </c>
      <c r="Q286" s="2"/>
      <c r="R286" s="2"/>
      <c r="S286" s="11"/>
      <c r="T286" s="1" t="str">
        <f>"owner=" &amp; Tokens!BS286 &amp; "&amp;filename_for_metadata=" &amp; Tokens!BT286 &amp; "&amp;offchaindata_platform=" &amp; $B$17 &amp; "&amp;keyfile=" &amp; $B$5 &amp; "&amp;network=" &amp; LOWER($B$8) &amp; "&amp;repository=" &amp; $B$18</f>
        <v>owner=thomas&amp;filename_for_metadata=LaPorteuseD'Eau_COR22C283&amp;offchaindata_platform=Github&amp;keyfile=Paul&amp;network=solana-devnet&amp;repository=test2</v>
      </c>
      <c r="U286" s="1" t="str">
        <f t="shared" si="9"/>
        <v>{"name":"La Porteuse D'Eau #283",_x000D_
"symbol":"COR22C283",_x000D_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86" s="1" t="str">
        <f>formatRow(Tokens!C$2:I$2,Tokens!C286:I286)</f>
        <v>"name":"La Porteuse D'Eau #283",_x000D_
"symbol":"COR22C283",_x000D_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6" s="1" t="str">
        <f>formatRow(Tokens!J$2:AV$2,Tokens!J286:AV286,2,"attributes")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6" s="1" t="str">
        <f>formatRow(Tokens!AX$2:BC$2,Tokens!AX286:BC286,2,"creators")</f>
        <v>"creators":[{"address":"paul",_x000D_
"share":10},{"address":"sophie",_x000D_
"share":90}]</v>
      </c>
      <c r="Y286" s="1" t="str">
        <f>formatRow(Tokens!BD$2:BI$2,Tokens!BD286:BI286,2,"files")</f>
        <v>"files":[]</v>
      </c>
      <c r="Z286" s="1"/>
      <c r="AA286" s="1"/>
      <c r="AB286" s="1"/>
      <c r="AC286" s="1" t="str">
        <f>formatRow(Tokens!BJ$2:BK$2,Tokens!BJ286:BK286,0,"collection")</f>
        <v>"collection":{"name":"La Porteuse D'Eau",_x000D_
"family":"Calvi On The Rocks"}</v>
      </c>
    </row>
    <row r="287" spans="4:29" ht="14.25" customHeight="1" x14ac:dyDescent="0.25">
      <c r="D287" s="1">
        <f>Tokens!B287</f>
        <v>284</v>
      </c>
      <c r="E287" s="17" t="str">
        <f>IF(Tokens!C287="","",Tokens!C287)</f>
        <v>La Porteuse D'Eau #284</v>
      </c>
      <c r="F287"/>
      <c r="G287"/>
      <c r="H287"/>
      <c r="I287"/>
      <c r="J287"/>
      <c r="M287"/>
      <c r="N287"/>
      <c r="O287" s="15" t="str">
        <f t="shared" si="8"/>
        <v>_</v>
      </c>
      <c r="P287" s="18" t="str">
        <f>IF(F287="stop","",IF(F287&lt;&gt;"",HYPERLINK(Settings!$B$5 &amp; "/manage/?network=" &amp; LOWER(B$8) &amp; "&amp;search=token&amp;account=" &amp; ToMint!$B$5 &amp; "&amp;view=" &amp; ToMint!J287,"TokenSol"),""))</f>
        <v/>
      </c>
      <c r="Q287" s="2"/>
      <c r="R287" s="2"/>
      <c r="S287" s="11"/>
      <c r="T287" s="1" t="str">
        <f>"owner=" &amp; Tokens!BS287 &amp; "&amp;filename_for_metadata=" &amp; Tokens!BT287 &amp; "&amp;offchaindata_platform=" &amp; $B$17 &amp; "&amp;keyfile=" &amp; $B$5 &amp; "&amp;network=" &amp; LOWER($B$8) &amp; "&amp;repository=" &amp; $B$18</f>
        <v>owner=thomas&amp;filename_for_metadata=LaPorteuseD'Eau_COR22C284&amp;offchaindata_platform=Github&amp;keyfile=Paul&amp;network=solana-devnet&amp;repository=test2</v>
      </c>
      <c r="U287" s="1" t="str">
        <f t="shared" si="9"/>
        <v>{"name":"La Porteuse D'Eau #284",_x000D_
"symbol":"COR22C284",_x000D_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87" s="1" t="str">
        <f>formatRow(Tokens!C$2:I$2,Tokens!C287:I287)</f>
        <v>"name":"La Porteuse D'Eau #284",_x000D_
"symbol":"COR22C284",_x000D_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7" s="1" t="str">
        <f>formatRow(Tokens!J$2:AV$2,Tokens!J287:AV287,2,"attributes")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7" s="1" t="str">
        <f>formatRow(Tokens!AX$2:BC$2,Tokens!AX287:BC287,2,"creators")</f>
        <v>"creators":[{"address":"paul",_x000D_
"share":10},{"address":"sophie",_x000D_
"share":90}]</v>
      </c>
      <c r="Y287" s="1" t="str">
        <f>formatRow(Tokens!BD$2:BI$2,Tokens!BD287:BI287,2,"files")</f>
        <v>"files":[]</v>
      </c>
      <c r="Z287" s="1"/>
      <c r="AA287" s="1"/>
      <c r="AB287" s="1"/>
      <c r="AC287" s="1" t="str">
        <f>formatRow(Tokens!BJ$2:BK$2,Tokens!BJ287:BK287,0,"collection")</f>
        <v>"collection":{"name":"La Porteuse D'Eau",_x000D_
"family":"Calvi On The Rocks"}</v>
      </c>
    </row>
    <row r="288" spans="4:29" ht="14.25" customHeight="1" x14ac:dyDescent="0.25">
      <c r="D288" s="1">
        <f>Tokens!B288</f>
        <v>285</v>
      </c>
      <c r="E288" s="17" t="str">
        <f>IF(Tokens!C288="","",Tokens!C288)</f>
        <v>La Porteuse D'Eau #285</v>
      </c>
      <c r="F288"/>
      <c r="G288"/>
      <c r="H288"/>
      <c r="I288"/>
      <c r="J288"/>
      <c r="M288"/>
      <c r="N288"/>
      <c r="O288" s="15" t="str">
        <f t="shared" si="8"/>
        <v>_</v>
      </c>
      <c r="P288" s="18" t="str">
        <f>IF(F288="stop","",IF(F288&lt;&gt;"",HYPERLINK(Settings!$B$5 &amp; "/manage/?network=" &amp; LOWER(B$8) &amp; "&amp;search=token&amp;account=" &amp; ToMint!$B$5 &amp; "&amp;view=" &amp; ToMint!J288,"TokenSol"),""))</f>
        <v/>
      </c>
      <c r="Q288" s="2"/>
      <c r="R288" s="2"/>
      <c r="S288" s="11"/>
      <c r="T288" s="1" t="str">
        <f>"owner=" &amp; Tokens!BS288 &amp; "&amp;filename_for_metadata=" &amp; Tokens!BT288 &amp; "&amp;offchaindata_platform=" &amp; $B$17 &amp; "&amp;keyfile=" &amp; $B$5 &amp; "&amp;network=" &amp; LOWER($B$8) &amp; "&amp;repository=" &amp; $B$18</f>
        <v>owner=thomas&amp;filename_for_metadata=LaPorteuseD'Eau_COR22C285&amp;offchaindata_platform=Github&amp;keyfile=Paul&amp;network=solana-devnet&amp;repository=test2</v>
      </c>
      <c r="U288" s="1" t="str">
        <f t="shared" si="9"/>
        <v>{"name":"La Porteuse D'Eau #285",_x000D_
"symbol":"COR22C285",_x000D_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88" s="1" t="str">
        <f>formatRow(Tokens!C$2:I$2,Tokens!C288:I288)</f>
        <v>"name":"La Porteuse D'Eau #285",_x000D_
"symbol":"COR22C285",_x000D_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8" s="1" t="str">
        <f>formatRow(Tokens!J$2:AV$2,Tokens!J288:AV288,2,"attributes")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8" s="1" t="str">
        <f>formatRow(Tokens!AX$2:BC$2,Tokens!AX288:BC288,2,"creators")</f>
        <v>"creators":[{"address":"paul",_x000D_
"share":10},{"address":"sophie",_x000D_
"share":90}]</v>
      </c>
      <c r="Y288" s="1" t="str">
        <f>formatRow(Tokens!BD$2:BI$2,Tokens!BD288:BI288,2,"files")</f>
        <v>"files":[]</v>
      </c>
      <c r="Z288" s="1"/>
      <c r="AA288" s="1"/>
      <c r="AB288" s="1"/>
      <c r="AC288" s="1" t="str">
        <f>formatRow(Tokens!BJ$2:BK$2,Tokens!BJ288:BK288,0,"collection")</f>
        <v>"collection":{"name":"La Porteuse D'Eau",_x000D_
"family":"Calvi On The Rocks"}</v>
      </c>
    </row>
    <row r="289" spans="4:29" ht="14.25" customHeight="1" x14ac:dyDescent="0.25">
      <c r="D289" s="1">
        <f>Tokens!B289</f>
        <v>286</v>
      </c>
      <c r="E289" s="17" t="str">
        <f>IF(Tokens!C289="","",Tokens!C289)</f>
        <v>La Porteuse D'Eau #286</v>
      </c>
      <c r="F289"/>
      <c r="G289"/>
      <c r="H289"/>
      <c r="I289"/>
      <c r="J289"/>
      <c r="M289"/>
      <c r="N289"/>
      <c r="O289" s="15" t="str">
        <f t="shared" si="8"/>
        <v>_</v>
      </c>
      <c r="P289" s="18" t="str">
        <f>IF(F289="stop","",IF(F289&lt;&gt;"",HYPERLINK(Settings!$B$5 &amp; "/manage/?network=" &amp; LOWER(B$8) &amp; "&amp;search=token&amp;account=" &amp; ToMint!$B$5 &amp; "&amp;view=" &amp; ToMint!J289,"TokenSol"),""))</f>
        <v/>
      </c>
      <c r="Q289" s="2"/>
      <c r="R289" s="2"/>
      <c r="S289" s="11"/>
      <c r="T289" s="1" t="str">
        <f>"owner=" &amp; Tokens!BS289 &amp; "&amp;filename_for_metadata=" &amp; Tokens!BT289 &amp; "&amp;offchaindata_platform=" &amp; $B$17 &amp; "&amp;keyfile=" &amp; $B$5 &amp; "&amp;network=" &amp; LOWER($B$8) &amp; "&amp;repository=" &amp; $B$18</f>
        <v>owner=thomas&amp;filename_for_metadata=LaPorteuseD'Eau_COR22C286&amp;offchaindata_platform=Github&amp;keyfile=Paul&amp;network=solana-devnet&amp;repository=test2</v>
      </c>
      <c r="U289" s="1" t="str">
        <f t="shared" si="9"/>
        <v>{"name":"La Porteuse D'Eau #286",_x000D_
"symbol":"COR22C286",_x000D_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89" s="1" t="str">
        <f>formatRow(Tokens!C$2:I$2,Tokens!C289:I289)</f>
        <v>"name":"La Porteuse D'Eau #286",_x000D_
"symbol":"COR22C286",_x000D_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9" s="1" t="str">
        <f>formatRow(Tokens!J$2:AV$2,Tokens!J289:AV289,2,"attributes")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9" s="1" t="str">
        <f>formatRow(Tokens!AX$2:BC$2,Tokens!AX289:BC289,2,"creators")</f>
        <v>"creators":[{"address":"paul",_x000D_
"share":10},{"address":"sophie",_x000D_
"share":90}]</v>
      </c>
      <c r="Y289" s="1" t="str">
        <f>formatRow(Tokens!BD$2:BI$2,Tokens!BD289:BI289,2,"files")</f>
        <v>"files":[]</v>
      </c>
      <c r="Z289" s="1"/>
      <c r="AA289" s="1"/>
      <c r="AB289" s="1"/>
      <c r="AC289" s="1" t="str">
        <f>formatRow(Tokens!BJ$2:BK$2,Tokens!BJ289:BK289,0,"collection")</f>
        <v>"collection":{"name":"La Porteuse D'Eau",_x000D_
"family":"Calvi On The Rocks"}</v>
      </c>
    </row>
    <row r="290" spans="4:29" ht="14.25" customHeight="1" x14ac:dyDescent="0.25">
      <c r="D290" s="1">
        <f>Tokens!B290</f>
        <v>287</v>
      </c>
      <c r="E290" s="17" t="str">
        <f>IF(Tokens!C290="","",Tokens!C290)</f>
        <v>La Porteuse D'Eau #287</v>
      </c>
      <c r="F290"/>
      <c r="G290"/>
      <c r="H290"/>
      <c r="I290"/>
      <c r="J290"/>
      <c r="M290"/>
      <c r="N290"/>
      <c r="O290" s="15" t="str">
        <f t="shared" si="8"/>
        <v>_</v>
      </c>
      <c r="P290" s="18" t="str">
        <f>IF(F290="stop","",IF(F290&lt;&gt;"",HYPERLINK(Settings!$B$5 &amp; "/manage/?network=" &amp; LOWER(B$8) &amp; "&amp;search=token&amp;account=" &amp; ToMint!$B$5 &amp; "&amp;view=" &amp; ToMint!J290,"TokenSol"),""))</f>
        <v/>
      </c>
      <c r="Q290" s="2"/>
      <c r="R290" s="2"/>
      <c r="S290" s="11"/>
      <c r="T290" s="1" t="str">
        <f>"owner=" &amp; Tokens!BS290 &amp; "&amp;filename_for_metadata=" &amp; Tokens!BT290 &amp; "&amp;offchaindata_platform=" &amp; $B$17 &amp; "&amp;keyfile=" &amp; $B$5 &amp; "&amp;network=" &amp; LOWER($B$8) &amp; "&amp;repository=" &amp; $B$18</f>
        <v>owner=thomas&amp;filename_for_metadata=LaPorteuseD'Eau_COR22C287&amp;offchaindata_platform=Github&amp;keyfile=Paul&amp;network=solana-devnet&amp;repository=test2</v>
      </c>
      <c r="U290" s="1" t="str">
        <f t="shared" si="9"/>
        <v>{"name":"La Porteuse D'Eau #287",_x000D_
"symbol":"COR22C287",_x000D_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90" s="1" t="str">
        <f>formatRow(Tokens!C$2:I$2,Tokens!C290:I290)</f>
        <v>"name":"La Porteuse D'Eau #287",_x000D_
"symbol":"COR22C287",_x000D_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0" s="1" t="str">
        <f>formatRow(Tokens!J$2:AV$2,Tokens!J290:AV290,2,"attributes")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0" s="1" t="str">
        <f>formatRow(Tokens!AX$2:BC$2,Tokens!AX290:BC290,2,"creators")</f>
        <v>"creators":[{"address":"paul",_x000D_
"share":10},{"address":"sophie",_x000D_
"share":90}]</v>
      </c>
      <c r="Y290" s="1" t="str">
        <f>formatRow(Tokens!BD$2:BI$2,Tokens!BD290:BI290,2,"files")</f>
        <v>"files":[]</v>
      </c>
      <c r="Z290" s="1"/>
      <c r="AA290" s="1"/>
      <c r="AB290" s="1"/>
      <c r="AC290" s="1" t="str">
        <f>formatRow(Tokens!BJ$2:BK$2,Tokens!BJ290:BK290,0,"collection")</f>
        <v>"collection":{"name":"La Porteuse D'Eau",_x000D_
"family":"Calvi On The Rocks"}</v>
      </c>
    </row>
    <row r="291" spans="4:29" ht="14.25" customHeight="1" x14ac:dyDescent="0.25">
      <c r="D291" s="1">
        <f>Tokens!B291</f>
        <v>288</v>
      </c>
      <c r="E291" s="17" t="str">
        <f>IF(Tokens!C291="","",Tokens!C291)</f>
        <v>La Porteuse D'Eau #288</v>
      </c>
      <c r="F291"/>
      <c r="G291"/>
      <c r="H291"/>
      <c r="I291"/>
      <c r="J291"/>
      <c r="M291"/>
      <c r="N291"/>
      <c r="O291" s="15" t="str">
        <f t="shared" si="8"/>
        <v>_</v>
      </c>
      <c r="P291" s="18" t="str">
        <f>IF(F291="stop","",IF(F291&lt;&gt;"",HYPERLINK(Settings!$B$5 &amp; "/manage/?network=" &amp; LOWER(B$8) &amp; "&amp;search=token&amp;account=" &amp; ToMint!$B$5 &amp; "&amp;view=" &amp; ToMint!J291,"TokenSol"),""))</f>
        <v/>
      </c>
      <c r="Q291" s="2"/>
      <c r="R291" s="2"/>
      <c r="S291" s="11"/>
      <c r="T291" s="1" t="str">
        <f>"owner=" &amp; Tokens!BS291 &amp; "&amp;filename_for_metadata=" &amp; Tokens!BT291 &amp; "&amp;offchaindata_platform=" &amp; $B$17 &amp; "&amp;keyfile=" &amp; $B$5 &amp; "&amp;network=" &amp; LOWER($B$8) &amp; "&amp;repository=" &amp; $B$18</f>
        <v>owner=thomas&amp;filename_for_metadata=LaPorteuseD'Eau_COR22C288&amp;offchaindata_platform=Github&amp;keyfile=Paul&amp;network=solana-devnet&amp;repository=test2</v>
      </c>
      <c r="U291" s="1" t="str">
        <f t="shared" si="9"/>
        <v>{"name":"La Porteuse D'Eau #288",_x000D_
"symbol":"COR22C288",_x000D_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91" s="1" t="str">
        <f>formatRow(Tokens!C$2:I$2,Tokens!C291:I291)</f>
        <v>"name":"La Porteuse D'Eau #288",_x000D_
"symbol":"COR22C288",_x000D_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1" s="1" t="str">
        <f>formatRow(Tokens!J$2:AV$2,Tokens!J291:AV291,2,"attributes")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1" s="1" t="str">
        <f>formatRow(Tokens!AX$2:BC$2,Tokens!AX291:BC291,2,"creators")</f>
        <v>"creators":[{"address":"paul",_x000D_
"share":10},{"address":"sophie",_x000D_
"share":90}]</v>
      </c>
      <c r="Y291" s="1" t="str">
        <f>formatRow(Tokens!BD$2:BI$2,Tokens!BD291:BI291,2,"files")</f>
        <v>"files":[]</v>
      </c>
      <c r="Z291" s="1"/>
      <c r="AA291" s="1"/>
      <c r="AB291" s="1"/>
      <c r="AC291" s="1" t="str">
        <f>formatRow(Tokens!BJ$2:BK$2,Tokens!BJ291:BK291,0,"collection")</f>
        <v>"collection":{"name":"La Porteuse D'Eau",_x000D_
"family":"Calvi On The Rocks"}</v>
      </c>
    </row>
    <row r="292" spans="4:29" ht="14.25" customHeight="1" x14ac:dyDescent="0.25">
      <c r="D292" s="1">
        <f>Tokens!B292</f>
        <v>289</v>
      </c>
      <c r="E292" s="17" t="str">
        <f>IF(Tokens!C292="","",Tokens!C292)</f>
        <v>La Porteuse D'Eau #289</v>
      </c>
      <c r="F292"/>
      <c r="G292"/>
      <c r="H292"/>
      <c r="I292"/>
      <c r="J292"/>
      <c r="M292"/>
      <c r="N292"/>
      <c r="O292" s="15" t="str">
        <f t="shared" si="8"/>
        <v>_</v>
      </c>
      <c r="P292" s="18" t="str">
        <f>IF(F292="stop","",IF(F292&lt;&gt;"",HYPERLINK(Settings!$B$5 &amp; "/manage/?network=" &amp; LOWER(B$8) &amp; "&amp;search=token&amp;account=" &amp; ToMint!$B$5 &amp; "&amp;view=" &amp; ToMint!J292,"TokenSol"),""))</f>
        <v/>
      </c>
      <c r="Q292" s="2"/>
      <c r="R292" s="2"/>
      <c r="S292" s="11"/>
      <c r="T292" s="1" t="str">
        <f>"owner=" &amp; Tokens!BS292 &amp; "&amp;filename_for_metadata=" &amp; Tokens!BT292 &amp; "&amp;offchaindata_platform=" &amp; $B$17 &amp; "&amp;keyfile=" &amp; $B$5 &amp; "&amp;network=" &amp; LOWER($B$8) &amp; "&amp;repository=" &amp; $B$18</f>
        <v>owner=thomas&amp;filename_for_metadata=LaPorteuseD'Eau_COR22C289&amp;offchaindata_platform=Github&amp;keyfile=Paul&amp;network=solana-devnet&amp;repository=test2</v>
      </c>
      <c r="U292" s="1" t="str">
        <f t="shared" si="9"/>
        <v>{"name":"La Porteuse D'Eau #289",_x000D_
"symbol":"COR22C289",_x000D_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92" s="1" t="str">
        <f>formatRow(Tokens!C$2:I$2,Tokens!C292:I292)</f>
        <v>"name":"La Porteuse D'Eau #289",_x000D_
"symbol":"COR22C289",_x000D_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2" s="1" t="str">
        <f>formatRow(Tokens!J$2:AV$2,Tokens!J292:AV292,2,"attributes")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2" s="1" t="str">
        <f>formatRow(Tokens!AX$2:BC$2,Tokens!AX292:BC292,2,"creators")</f>
        <v>"creators":[{"address":"paul",_x000D_
"share":10},{"address":"sophie",_x000D_
"share":90}]</v>
      </c>
      <c r="Y292" s="1" t="str">
        <f>formatRow(Tokens!BD$2:BI$2,Tokens!BD292:BI292,2,"files")</f>
        <v>"files":[]</v>
      </c>
      <c r="Z292" s="1"/>
      <c r="AA292" s="1"/>
      <c r="AB292" s="1"/>
      <c r="AC292" s="1" t="str">
        <f>formatRow(Tokens!BJ$2:BK$2,Tokens!BJ292:BK292,0,"collection")</f>
        <v>"collection":{"name":"La Porteuse D'Eau",_x000D_
"family":"Calvi On The Rocks"}</v>
      </c>
    </row>
    <row r="293" spans="4:29" ht="14.25" customHeight="1" x14ac:dyDescent="0.25">
      <c r="D293" s="1">
        <f>Tokens!B293</f>
        <v>290</v>
      </c>
      <c r="E293" s="17" t="str">
        <f>IF(Tokens!C293="","",Tokens!C293)</f>
        <v>La Porteuse D'Eau #290</v>
      </c>
      <c r="F293"/>
      <c r="G293"/>
      <c r="H293"/>
      <c r="I293"/>
      <c r="J293"/>
      <c r="M293"/>
      <c r="N293"/>
      <c r="O293" s="15" t="str">
        <f t="shared" si="8"/>
        <v>_</v>
      </c>
      <c r="P293" s="18" t="str">
        <f>IF(F293="stop","",IF(F293&lt;&gt;"",HYPERLINK(Settings!$B$5 &amp; "/manage/?network=" &amp; LOWER(B$8) &amp; "&amp;search=token&amp;account=" &amp; ToMint!$B$5 &amp; "&amp;view=" &amp; ToMint!J293,"TokenSol"),""))</f>
        <v/>
      </c>
      <c r="Q293" s="2"/>
      <c r="R293" s="2"/>
      <c r="S293" s="11"/>
      <c r="T293" s="1" t="str">
        <f>"owner=" &amp; Tokens!BS293 &amp; "&amp;filename_for_metadata=" &amp; Tokens!BT293 &amp; "&amp;offchaindata_platform=" &amp; $B$17 &amp; "&amp;keyfile=" &amp; $B$5 &amp; "&amp;network=" &amp; LOWER($B$8) &amp; "&amp;repository=" &amp; $B$18</f>
        <v>owner=thomas&amp;filename_for_metadata=LaPorteuseD'Eau_COR22C290&amp;offchaindata_platform=Github&amp;keyfile=Paul&amp;network=solana-devnet&amp;repository=test2</v>
      </c>
      <c r="U293" s="1" t="str">
        <f t="shared" si="9"/>
        <v>{"name":"La Porteuse D'Eau #290",_x000D_
"symbol":"COR22C290",_x000D_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93" s="1" t="str">
        <f>formatRow(Tokens!C$2:I$2,Tokens!C293:I293)</f>
        <v>"name":"La Porteuse D'Eau #290",_x000D_
"symbol":"COR22C290",_x000D_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3" s="1" t="str">
        <f>formatRow(Tokens!J$2:AV$2,Tokens!J293:AV293,2,"attributes")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3" s="1" t="str">
        <f>formatRow(Tokens!AX$2:BC$2,Tokens!AX293:BC293,2,"creators")</f>
        <v>"creators":[{"address":"paul",_x000D_
"share":10},{"address":"sophie",_x000D_
"share":90}]</v>
      </c>
      <c r="Y293" s="1" t="str">
        <f>formatRow(Tokens!BD$2:BI$2,Tokens!BD293:BI293,2,"files")</f>
        <v>"files":[]</v>
      </c>
      <c r="Z293" s="1"/>
      <c r="AA293" s="1"/>
      <c r="AB293" s="1"/>
      <c r="AC293" s="1" t="str">
        <f>formatRow(Tokens!BJ$2:BK$2,Tokens!BJ293:BK293,0,"collection")</f>
        <v>"collection":{"name":"La Porteuse D'Eau",_x000D_
"family":"Calvi On The Rocks"}</v>
      </c>
    </row>
    <row r="294" spans="4:29" ht="14.25" customHeight="1" x14ac:dyDescent="0.25">
      <c r="D294" s="1">
        <f>Tokens!B294</f>
        <v>291</v>
      </c>
      <c r="E294" s="17" t="str">
        <f>IF(Tokens!C294="","",Tokens!C294)</f>
        <v>La Porteuse D'Eau #291</v>
      </c>
      <c r="F294"/>
      <c r="G294"/>
      <c r="H294"/>
      <c r="I294"/>
      <c r="J294"/>
      <c r="M294"/>
      <c r="N294"/>
      <c r="O294" s="15" t="str">
        <f t="shared" si="8"/>
        <v>_</v>
      </c>
      <c r="P294" s="18" t="str">
        <f>IF(F294="stop","",IF(F294&lt;&gt;"",HYPERLINK(Settings!$B$5 &amp; "/manage/?network=" &amp; LOWER(B$8) &amp; "&amp;search=token&amp;account=" &amp; ToMint!$B$5 &amp; "&amp;view=" &amp; ToMint!J294,"TokenSol"),""))</f>
        <v/>
      </c>
      <c r="Q294" s="2"/>
      <c r="R294" s="2"/>
      <c r="S294" s="11"/>
      <c r="T294" s="1" t="str">
        <f>"owner=" &amp; Tokens!BS294 &amp; "&amp;filename_for_metadata=" &amp; Tokens!BT294 &amp; "&amp;offchaindata_platform=" &amp; $B$17 &amp; "&amp;keyfile=" &amp; $B$5 &amp; "&amp;network=" &amp; LOWER($B$8) &amp; "&amp;repository=" &amp; $B$18</f>
        <v>owner=thomas&amp;filename_for_metadata=LaPorteuseD'Eau_COR22C291&amp;offchaindata_platform=Github&amp;keyfile=Paul&amp;network=solana-devnet&amp;repository=test2</v>
      </c>
      <c r="U294" s="1" t="str">
        <f t="shared" si="9"/>
        <v>{"name":"La Porteuse D'Eau #291",_x000D_
"symbol":"COR22C291",_x000D_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94" s="1" t="str">
        <f>formatRow(Tokens!C$2:I$2,Tokens!C294:I294)</f>
        <v>"name":"La Porteuse D'Eau #291",_x000D_
"symbol":"COR22C291",_x000D_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4" s="1" t="str">
        <f>formatRow(Tokens!J$2:AV$2,Tokens!J294:AV294,2,"attributes")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4" s="1" t="str">
        <f>formatRow(Tokens!AX$2:BC$2,Tokens!AX294:BC294,2,"creators")</f>
        <v>"creators":[{"address":"paul",_x000D_
"share":10},{"address":"sophie",_x000D_
"share":90}]</v>
      </c>
      <c r="Y294" s="1" t="str">
        <f>formatRow(Tokens!BD$2:BI$2,Tokens!BD294:BI294,2,"files")</f>
        <v>"files":[]</v>
      </c>
      <c r="Z294" s="1"/>
      <c r="AA294" s="1"/>
      <c r="AB294" s="1"/>
      <c r="AC294" s="1" t="str">
        <f>formatRow(Tokens!BJ$2:BK$2,Tokens!BJ294:BK294,0,"collection")</f>
        <v>"collection":{"name":"La Porteuse D'Eau",_x000D_
"family":"Calvi On The Rocks"}</v>
      </c>
    </row>
    <row r="295" spans="4:29" ht="14.25" customHeight="1" x14ac:dyDescent="0.25">
      <c r="D295" s="1">
        <f>Tokens!B295</f>
        <v>292</v>
      </c>
      <c r="E295" s="17" t="str">
        <f>IF(Tokens!C295="","",Tokens!C295)</f>
        <v>La Porteuse D'Eau #292</v>
      </c>
      <c r="F295"/>
      <c r="G295"/>
      <c r="H295"/>
      <c r="I295"/>
      <c r="J295"/>
      <c r="M295"/>
      <c r="N295"/>
      <c r="O295" s="15" t="str">
        <f t="shared" si="8"/>
        <v>_</v>
      </c>
      <c r="P295" s="18" t="str">
        <f>IF(F295="stop","",IF(F295&lt;&gt;"",HYPERLINK(Settings!$B$5 &amp; "/manage/?network=" &amp; LOWER(B$8) &amp; "&amp;search=token&amp;account=" &amp; ToMint!$B$5 &amp; "&amp;view=" &amp; ToMint!J295,"TokenSol"),""))</f>
        <v/>
      </c>
      <c r="Q295" s="2"/>
      <c r="R295" s="2"/>
      <c r="S295" s="11"/>
      <c r="T295" s="1" t="str">
        <f>"owner=" &amp; Tokens!BS295 &amp; "&amp;filename_for_metadata=" &amp; Tokens!BT295 &amp; "&amp;offchaindata_platform=" &amp; $B$17 &amp; "&amp;keyfile=" &amp; $B$5 &amp; "&amp;network=" &amp; LOWER($B$8) &amp; "&amp;repository=" &amp; $B$18</f>
        <v>owner=thomas&amp;filename_for_metadata=LaPorteuseD'Eau_COR22C292&amp;offchaindata_platform=Github&amp;keyfile=Paul&amp;network=solana-devnet&amp;repository=test2</v>
      </c>
      <c r="U295" s="1" t="str">
        <f t="shared" si="9"/>
        <v>{"name":"La Porteuse D'Eau #292",_x000D_
"symbol":"COR22C292",_x000D_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95" s="1" t="str">
        <f>formatRow(Tokens!C$2:I$2,Tokens!C295:I295)</f>
        <v>"name":"La Porteuse D'Eau #292",_x000D_
"symbol":"COR22C292",_x000D_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5" s="1" t="str">
        <f>formatRow(Tokens!J$2:AV$2,Tokens!J295:AV295,2,"attributes")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5" s="1" t="str">
        <f>formatRow(Tokens!AX$2:BC$2,Tokens!AX295:BC295,2,"creators")</f>
        <v>"creators":[{"address":"paul",_x000D_
"share":10},{"address":"sophie",_x000D_
"share":90}]</v>
      </c>
      <c r="Y295" s="1" t="str">
        <f>formatRow(Tokens!BD$2:BI$2,Tokens!BD295:BI295,2,"files")</f>
        <v>"files":[]</v>
      </c>
      <c r="Z295" s="1"/>
      <c r="AA295" s="1"/>
      <c r="AB295" s="1"/>
      <c r="AC295" s="1" t="str">
        <f>formatRow(Tokens!BJ$2:BK$2,Tokens!BJ295:BK295,0,"collection")</f>
        <v>"collection":{"name":"La Porteuse D'Eau",_x000D_
"family":"Calvi On The Rocks"}</v>
      </c>
    </row>
    <row r="296" spans="4:29" ht="14.25" customHeight="1" x14ac:dyDescent="0.25">
      <c r="D296" s="1">
        <f>Tokens!B296</f>
        <v>293</v>
      </c>
      <c r="E296" s="17" t="str">
        <f>IF(Tokens!C296="","",Tokens!C296)</f>
        <v>La Porteuse D'Eau #293</v>
      </c>
      <c r="F296"/>
      <c r="G296"/>
      <c r="H296"/>
      <c r="I296"/>
      <c r="J296"/>
      <c r="M296"/>
      <c r="N296"/>
      <c r="O296" s="15" t="str">
        <f t="shared" si="8"/>
        <v>_</v>
      </c>
      <c r="P296" s="18" t="str">
        <f>IF(F296="stop","",IF(F296&lt;&gt;"",HYPERLINK(Settings!$B$5 &amp; "/manage/?network=" &amp; LOWER(B$8) &amp; "&amp;search=token&amp;account=" &amp; ToMint!$B$5 &amp; "&amp;view=" &amp; ToMint!J296,"TokenSol"),""))</f>
        <v/>
      </c>
      <c r="Q296" s="2"/>
      <c r="R296" s="2"/>
      <c r="S296" s="11"/>
      <c r="T296" s="1" t="str">
        <f>"owner=" &amp; Tokens!BS296 &amp; "&amp;filename_for_metadata=" &amp; Tokens!BT296 &amp; "&amp;offchaindata_platform=" &amp; $B$17 &amp; "&amp;keyfile=" &amp; $B$5 &amp; "&amp;network=" &amp; LOWER($B$8) &amp; "&amp;repository=" &amp; $B$18</f>
        <v>owner=thomas&amp;filename_for_metadata=LaPorteuseD'Eau_COR22C293&amp;offchaindata_platform=Github&amp;keyfile=Paul&amp;network=solana-devnet&amp;repository=test2</v>
      </c>
      <c r="U296" s="1" t="str">
        <f t="shared" si="9"/>
        <v>{"name":"La Porteuse D'Eau #293",_x000D_
"symbol":"COR22C293",_x000D_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96" s="1" t="str">
        <f>formatRow(Tokens!C$2:I$2,Tokens!C296:I296)</f>
        <v>"name":"La Porteuse D'Eau #293",_x000D_
"symbol":"COR22C293",_x000D_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6" s="1" t="str">
        <f>formatRow(Tokens!J$2:AV$2,Tokens!J296:AV296,2,"attributes")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6" s="1" t="str">
        <f>formatRow(Tokens!AX$2:BC$2,Tokens!AX296:BC296,2,"creators")</f>
        <v>"creators":[{"address":"paul",_x000D_
"share":10},{"address":"sophie",_x000D_
"share":90}]</v>
      </c>
      <c r="Y296" s="1" t="str">
        <f>formatRow(Tokens!BD$2:BI$2,Tokens!BD296:BI296,2,"files")</f>
        <v>"files":[]</v>
      </c>
      <c r="Z296" s="1"/>
      <c r="AA296" s="1"/>
      <c r="AB296" s="1"/>
      <c r="AC296" s="1" t="str">
        <f>formatRow(Tokens!BJ$2:BK$2,Tokens!BJ296:BK296,0,"collection")</f>
        <v>"collection":{"name":"La Porteuse D'Eau",_x000D_
"family":"Calvi On The Rocks"}</v>
      </c>
    </row>
    <row r="297" spans="4:29" ht="14.25" customHeight="1" x14ac:dyDescent="0.25">
      <c r="D297" s="1">
        <f>Tokens!B297</f>
        <v>294</v>
      </c>
      <c r="E297" s="17" t="str">
        <f>IF(Tokens!C297="","",Tokens!C297)</f>
        <v>La Porteuse D'Eau #294</v>
      </c>
      <c r="F297"/>
      <c r="G297"/>
      <c r="H297"/>
      <c r="I297"/>
      <c r="J297"/>
      <c r="M297"/>
      <c r="N297"/>
      <c r="O297" s="15" t="str">
        <f t="shared" si="8"/>
        <v>_</v>
      </c>
      <c r="P297" s="18" t="str">
        <f>IF(F297="stop","",IF(F297&lt;&gt;"",HYPERLINK(Settings!$B$5 &amp; "/manage/?network=" &amp; LOWER(B$8) &amp; "&amp;search=token&amp;account=" &amp; ToMint!$B$5 &amp; "&amp;view=" &amp; ToMint!J297,"TokenSol"),""))</f>
        <v/>
      </c>
      <c r="Q297" s="2"/>
      <c r="R297" s="2"/>
      <c r="S297" s="11"/>
      <c r="T297" s="1" t="str">
        <f>"owner=" &amp; Tokens!BS297 &amp; "&amp;filename_for_metadata=" &amp; Tokens!BT297 &amp; "&amp;offchaindata_platform=" &amp; $B$17 &amp; "&amp;keyfile=" &amp; $B$5 &amp; "&amp;network=" &amp; LOWER($B$8) &amp; "&amp;repository=" &amp; $B$18</f>
        <v>owner=thomas&amp;filename_for_metadata=LaPorteuseD'Eau_COR22C294&amp;offchaindata_platform=Github&amp;keyfile=Paul&amp;network=solana-devnet&amp;repository=test2</v>
      </c>
      <c r="U297" s="1" t="str">
        <f t="shared" si="9"/>
        <v>{"name":"La Porteuse D'Eau #294",_x000D_
"symbol":"COR22C294",_x000D_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97" s="1" t="str">
        <f>formatRow(Tokens!C$2:I$2,Tokens!C297:I297)</f>
        <v>"name":"La Porteuse D'Eau #294",_x000D_
"symbol":"COR22C294",_x000D_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7" s="1" t="str">
        <f>formatRow(Tokens!J$2:AV$2,Tokens!J297:AV297,2,"attributes")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7" s="1" t="str">
        <f>formatRow(Tokens!AX$2:BC$2,Tokens!AX297:BC297,2,"creators")</f>
        <v>"creators":[{"address":"paul",_x000D_
"share":10},{"address":"sophie",_x000D_
"share":90}]</v>
      </c>
      <c r="Y297" s="1" t="str">
        <f>formatRow(Tokens!BD$2:BI$2,Tokens!BD297:BI297,2,"files")</f>
        <v>"files":[]</v>
      </c>
      <c r="Z297" s="1"/>
      <c r="AA297" s="1"/>
      <c r="AB297" s="1"/>
      <c r="AC297" s="1" t="str">
        <f>formatRow(Tokens!BJ$2:BK$2,Tokens!BJ297:BK297,0,"collection")</f>
        <v>"collection":{"name":"La Porteuse D'Eau",_x000D_
"family":"Calvi On The Rocks"}</v>
      </c>
    </row>
    <row r="298" spans="4:29" ht="14.25" customHeight="1" x14ac:dyDescent="0.25">
      <c r="D298" s="1">
        <f>Tokens!B298</f>
        <v>295</v>
      </c>
      <c r="E298" s="17" t="str">
        <f>IF(Tokens!C298="","",Tokens!C298)</f>
        <v>La Porteuse D'Eau #295</v>
      </c>
      <c r="F298"/>
      <c r="G298"/>
      <c r="H298"/>
      <c r="I298"/>
      <c r="J298"/>
      <c r="M298"/>
      <c r="N298"/>
      <c r="O298" s="15" t="str">
        <f t="shared" si="8"/>
        <v>_</v>
      </c>
      <c r="P298" s="18" t="str">
        <f>IF(F298="stop","",IF(F298&lt;&gt;"",HYPERLINK(Settings!$B$5 &amp; "/manage/?network=" &amp; LOWER(B$8) &amp; "&amp;search=token&amp;account=" &amp; ToMint!$B$5 &amp; "&amp;view=" &amp; ToMint!J298,"TokenSol"),""))</f>
        <v/>
      </c>
      <c r="Q298" s="2"/>
      <c r="R298" s="2"/>
      <c r="S298" s="11"/>
      <c r="T298" s="1" t="str">
        <f>"owner=" &amp; Tokens!BS298 &amp; "&amp;filename_for_metadata=" &amp; Tokens!BT298 &amp; "&amp;offchaindata_platform=" &amp; $B$17 &amp; "&amp;keyfile=" &amp; $B$5 &amp; "&amp;network=" &amp; LOWER($B$8) &amp; "&amp;repository=" &amp; $B$18</f>
        <v>owner=thomas&amp;filename_for_metadata=LaPorteuseD'Eau_COR22C295&amp;offchaindata_platform=Github&amp;keyfile=Paul&amp;network=solana-devnet&amp;repository=test2</v>
      </c>
      <c r="U298" s="1" t="str">
        <f t="shared" si="9"/>
        <v>{"name":"La Porteuse D'Eau #295",_x000D_
"symbol":"COR22C295",_x000D_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98" s="1" t="str">
        <f>formatRow(Tokens!C$2:I$2,Tokens!C298:I298)</f>
        <v>"name":"La Porteuse D'Eau #295",_x000D_
"symbol":"COR22C295",_x000D_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8" s="1" t="str">
        <f>formatRow(Tokens!J$2:AV$2,Tokens!J298:AV298,2,"attributes")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8" s="1" t="str">
        <f>formatRow(Tokens!AX$2:BC$2,Tokens!AX298:BC298,2,"creators")</f>
        <v>"creators":[{"address":"paul",_x000D_
"share":10},{"address":"sophie",_x000D_
"share":90}]</v>
      </c>
      <c r="Y298" s="1" t="str">
        <f>formatRow(Tokens!BD$2:BI$2,Tokens!BD298:BI298,2,"files")</f>
        <v>"files":[]</v>
      </c>
      <c r="Z298" s="1"/>
      <c r="AA298" s="1"/>
      <c r="AB298" s="1"/>
      <c r="AC298" s="1" t="str">
        <f>formatRow(Tokens!BJ$2:BK$2,Tokens!BJ298:BK298,0,"collection")</f>
        <v>"collection":{"name":"La Porteuse D'Eau",_x000D_
"family":"Calvi On The Rocks"}</v>
      </c>
    </row>
    <row r="299" spans="4:29" ht="14.25" customHeight="1" x14ac:dyDescent="0.25">
      <c r="D299" s="1">
        <f>Tokens!B299</f>
        <v>296</v>
      </c>
      <c r="E299" s="17" t="str">
        <f>IF(Tokens!C299="","",Tokens!C299)</f>
        <v>La Porteuse D'Eau #296</v>
      </c>
      <c r="F299"/>
      <c r="G299"/>
      <c r="H299"/>
      <c r="I299"/>
      <c r="J299"/>
      <c r="M299"/>
      <c r="N299"/>
      <c r="O299" s="15" t="str">
        <f t="shared" si="8"/>
        <v>_</v>
      </c>
      <c r="P299" s="18" t="str">
        <f>IF(F299="stop","",IF(F299&lt;&gt;"",HYPERLINK(Settings!$B$5 &amp; "/manage/?network=" &amp; LOWER(B$8) &amp; "&amp;search=token&amp;account=" &amp; ToMint!$B$5 &amp; "&amp;view=" &amp; ToMint!J299,"TokenSol"),""))</f>
        <v/>
      </c>
      <c r="Q299" s="2"/>
      <c r="R299" s="2"/>
      <c r="S299" s="11"/>
      <c r="T299" s="1" t="str">
        <f>"owner=" &amp; Tokens!BS299 &amp; "&amp;filename_for_metadata=" &amp; Tokens!BT299 &amp; "&amp;offchaindata_platform=" &amp; $B$17 &amp; "&amp;keyfile=" &amp; $B$5 &amp; "&amp;network=" &amp; LOWER($B$8) &amp; "&amp;repository=" &amp; $B$18</f>
        <v>owner=thomas&amp;filename_for_metadata=LaPorteuseD'Eau_COR22C296&amp;offchaindata_platform=Github&amp;keyfile=Paul&amp;network=solana-devnet&amp;repository=test2</v>
      </c>
      <c r="U299" s="1" t="str">
        <f t="shared" si="9"/>
        <v>{"name":"La Porteuse D'Eau #296",_x000D_
"symbol":"COR22C296",_x000D_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299" s="1" t="str">
        <f>formatRow(Tokens!C$2:I$2,Tokens!C299:I299)</f>
        <v>"name":"La Porteuse D'Eau #296",_x000D_
"symbol":"COR22C296",_x000D_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9" s="1" t="str">
        <f>formatRow(Tokens!J$2:AV$2,Tokens!J299:AV299,2,"attributes")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9" s="1" t="str">
        <f>formatRow(Tokens!AX$2:BC$2,Tokens!AX299:BC299,2,"creators")</f>
        <v>"creators":[{"address":"paul",_x000D_
"share":10},{"address":"sophie",_x000D_
"share":90}]</v>
      </c>
      <c r="Y299" s="1" t="str">
        <f>formatRow(Tokens!BD$2:BI$2,Tokens!BD299:BI299,2,"files")</f>
        <v>"files":[]</v>
      </c>
      <c r="Z299" s="1"/>
      <c r="AA299" s="1"/>
      <c r="AB299" s="1"/>
      <c r="AC299" s="1" t="str">
        <f>formatRow(Tokens!BJ$2:BK$2,Tokens!BJ299:BK299,0,"collection")</f>
        <v>"collection":{"name":"La Porteuse D'Eau",_x000D_
"family":"Calvi On The Rocks"}</v>
      </c>
    </row>
    <row r="300" spans="4:29" ht="14.25" customHeight="1" x14ac:dyDescent="0.25">
      <c r="D300" s="1">
        <f>Tokens!B300</f>
        <v>297</v>
      </c>
      <c r="E300" s="17" t="str">
        <f>IF(Tokens!C300="","",Tokens!C300)</f>
        <v>La Porteuse D'Eau #297</v>
      </c>
      <c r="F300"/>
      <c r="G300"/>
      <c r="H300"/>
      <c r="I300"/>
      <c r="J300"/>
      <c r="M300"/>
      <c r="N300"/>
      <c r="O300" s="15" t="str">
        <f t="shared" si="8"/>
        <v>_</v>
      </c>
      <c r="P300" s="18" t="str">
        <f>IF(F300="stop","",IF(F300&lt;&gt;"",HYPERLINK(Settings!$B$5 &amp; "/manage/?network=" &amp; LOWER(B$8) &amp; "&amp;search=token&amp;account=" &amp; ToMint!$B$5 &amp; "&amp;view=" &amp; ToMint!J300,"TokenSol"),""))</f>
        <v/>
      </c>
      <c r="Q300" s="2"/>
      <c r="R300" s="2"/>
      <c r="S300" s="11"/>
      <c r="T300" s="1" t="str">
        <f>"owner=" &amp; Tokens!BS300 &amp; "&amp;filename_for_metadata=" &amp; Tokens!BT300 &amp; "&amp;offchaindata_platform=" &amp; $B$17 &amp; "&amp;keyfile=" &amp; $B$5 &amp; "&amp;network=" &amp; LOWER($B$8) &amp; "&amp;repository=" &amp; $B$18</f>
        <v>owner=thomas&amp;filename_for_metadata=LaPorteuseD'Eau_COR22C297&amp;offchaindata_platform=Github&amp;keyfile=Paul&amp;network=solana-devnet&amp;repository=test2</v>
      </c>
      <c r="U300" s="1" t="str">
        <f t="shared" si="9"/>
        <v>{"name":"La Porteuse D'Eau #297",_x000D_
"symbol":"COR22C297",_x000D_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00" s="1" t="str">
        <f>formatRow(Tokens!C$2:I$2,Tokens!C300:I300)</f>
        <v>"name":"La Porteuse D'Eau #297",_x000D_
"symbol":"COR22C297",_x000D_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0" s="1" t="str">
        <f>formatRow(Tokens!J$2:AV$2,Tokens!J300:AV300,2,"attributes")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0" s="1" t="str">
        <f>formatRow(Tokens!AX$2:BC$2,Tokens!AX300:BC300,2,"creators")</f>
        <v>"creators":[{"address":"paul",_x000D_
"share":10},{"address":"sophie",_x000D_
"share":90}]</v>
      </c>
      <c r="Y300" s="1" t="str">
        <f>formatRow(Tokens!BD$2:BI$2,Tokens!BD300:BI300,2,"files")</f>
        <v>"files":[]</v>
      </c>
      <c r="Z300" s="1"/>
      <c r="AA300" s="1"/>
      <c r="AB300" s="1"/>
      <c r="AC300" s="1" t="str">
        <f>formatRow(Tokens!BJ$2:BK$2,Tokens!BJ300:BK300,0,"collection")</f>
        <v>"collection":{"name":"La Porteuse D'Eau",_x000D_
"family":"Calvi On The Rocks"}</v>
      </c>
    </row>
    <row r="301" spans="4:29" ht="14.25" customHeight="1" x14ac:dyDescent="0.25">
      <c r="D301" s="1">
        <f>Tokens!B301</f>
        <v>298</v>
      </c>
      <c r="E301" s="17" t="str">
        <f>IF(Tokens!C301="","",Tokens!C301)</f>
        <v>La Porteuse D'Eau #298</v>
      </c>
      <c r="F301"/>
      <c r="G301"/>
      <c r="H301"/>
      <c r="I301"/>
      <c r="J301"/>
      <c r="M301"/>
      <c r="N301"/>
      <c r="O301" s="15" t="str">
        <f t="shared" si="8"/>
        <v>_</v>
      </c>
      <c r="P301" s="18" t="str">
        <f>IF(F301="stop","",IF(F301&lt;&gt;"",HYPERLINK(Settings!$B$5 &amp; "/manage/?network=" &amp; LOWER(B$8) &amp; "&amp;search=token&amp;account=" &amp; ToMint!$B$5 &amp; "&amp;view=" &amp; ToMint!J301,"TokenSol"),""))</f>
        <v/>
      </c>
      <c r="Q301" s="2"/>
      <c r="R301" s="2"/>
      <c r="S301" s="11"/>
      <c r="T301" s="1" t="str">
        <f>"owner=" &amp; Tokens!BS301 &amp; "&amp;filename_for_metadata=" &amp; Tokens!BT301 &amp; "&amp;offchaindata_platform=" &amp; $B$17 &amp; "&amp;keyfile=" &amp; $B$5 &amp; "&amp;network=" &amp; LOWER($B$8) &amp; "&amp;repository=" &amp; $B$18</f>
        <v>owner=thomas&amp;filename_for_metadata=LaPorteuseD'Eau_COR22C298&amp;offchaindata_platform=Github&amp;keyfile=Paul&amp;network=solana-devnet&amp;repository=test2</v>
      </c>
      <c r="U301" s="1" t="str">
        <f t="shared" si="9"/>
        <v>{"name":"La Porteuse D'Eau #298",_x000D_
"symbol":"COR22C298",_x000D_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01" s="1" t="str">
        <f>formatRow(Tokens!C$2:I$2,Tokens!C301:I301)</f>
        <v>"name":"La Porteuse D'Eau #298",_x000D_
"symbol":"COR22C298",_x000D_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1" s="1" t="str">
        <f>formatRow(Tokens!J$2:AV$2,Tokens!J301:AV301,2,"attributes")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1" s="1" t="str">
        <f>formatRow(Tokens!AX$2:BC$2,Tokens!AX301:BC301,2,"creators")</f>
        <v>"creators":[{"address":"paul",_x000D_
"share":10},{"address":"sophie",_x000D_
"share":90}]</v>
      </c>
      <c r="Y301" s="1" t="str">
        <f>formatRow(Tokens!BD$2:BI$2,Tokens!BD301:BI301,2,"files")</f>
        <v>"files":[]</v>
      </c>
      <c r="Z301" s="1"/>
      <c r="AA301" s="1"/>
      <c r="AB301" s="1"/>
      <c r="AC301" s="1" t="str">
        <f>formatRow(Tokens!BJ$2:BK$2,Tokens!BJ301:BK301,0,"collection")</f>
        <v>"collection":{"name":"La Porteuse D'Eau",_x000D_
"family":"Calvi On The Rocks"}</v>
      </c>
    </row>
    <row r="302" spans="4:29" ht="14.25" customHeight="1" x14ac:dyDescent="0.25">
      <c r="D302" s="1">
        <f>Tokens!B302</f>
        <v>299</v>
      </c>
      <c r="E302" s="17" t="str">
        <f>IF(Tokens!C302="","",Tokens!C302)</f>
        <v>La Porteuse D'Eau #299</v>
      </c>
      <c r="F302"/>
      <c r="G302"/>
      <c r="H302"/>
      <c r="I302"/>
      <c r="J302"/>
      <c r="M302"/>
      <c r="N302"/>
      <c r="O302" s="15" t="str">
        <f t="shared" si="8"/>
        <v>_</v>
      </c>
      <c r="P302" s="18" t="str">
        <f>IF(F302="stop","",IF(F302&lt;&gt;"",HYPERLINK(Settings!$B$5 &amp; "/manage/?network=" &amp; LOWER(B$8) &amp; "&amp;search=token&amp;account=" &amp; ToMint!$B$5 &amp; "&amp;view=" &amp; ToMint!J302,"TokenSol"),""))</f>
        <v/>
      </c>
      <c r="Q302" s="2"/>
      <c r="R302" s="2"/>
      <c r="S302" s="11"/>
      <c r="T302" s="1" t="str">
        <f>"owner=" &amp; Tokens!BS302 &amp; "&amp;filename_for_metadata=" &amp; Tokens!BT302 &amp; "&amp;offchaindata_platform=" &amp; $B$17 &amp; "&amp;keyfile=" &amp; $B$5 &amp; "&amp;network=" &amp; LOWER($B$8) &amp; "&amp;repository=" &amp; $B$18</f>
        <v>owner=thomas&amp;filename_for_metadata=LaPorteuseD'Eau_COR22C299&amp;offchaindata_platform=Github&amp;keyfile=Paul&amp;network=solana-devnet&amp;repository=test2</v>
      </c>
      <c r="U302" s="1" t="str">
        <f t="shared" si="9"/>
        <v>{"name":"La Porteuse D'Eau #299",_x000D_
"symbol":"COR22C299",_x000D_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02" s="1" t="str">
        <f>formatRow(Tokens!C$2:I$2,Tokens!C302:I302)</f>
        <v>"name":"La Porteuse D'Eau #299",_x000D_
"symbol":"COR22C299",_x000D_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2" s="1" t="str">
        <f>formatRow(Tokens!J$2:AV$2,Tokens!J302:AV302,2,"attributes")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2" s="1" t="str">
        <f>formatRow(Tokens!AX$2:BC$2,Tokens!AX302:BC302,2,"creators")</f>
        <v>"creators":[{"address":"paul",_x000D_
"share":10},{"address":"sophie",_x000D_
"share":90}]</v>
      </c>
      <c r="Y302" s="1" t="str">
        <f>formatRow(Tokens!BD$2:BI$2,Tokens!BD302:BI302,2,"files")</f>
        <v>"files":[]</v>
      </c>
      <c r="Z302" s="1"/>
      <c r="AA302" s="1"/>
      <c r="AB302" s="1"/>
      <c r="AC302" s="1" t="str">
        <f>formatRow(Tokens!BJ$2:BK$2,Tokens!BJ302:BK302,0,"collection")</f>
        <v>"collection":{"name":"La Porteuse D'Eau",_x000D_
"family":"Calvi On The Rocks"}</v>
      </c>
    </row>
    <row r="303" spans="4:29" ht="14.25" customHeight="1" x14ac:dyDescent="0.25">
      <c r="D303" s="1">
        <f>Tokens!B303</f>
        <v>300</v>
      </c>
      <c r="E303" s="17" t="str">
        <f>IF(Tokens!C303="","",Tokens!C303)</f>
        <v>La Porteuse D'Eau #300</v>
      </c>
      <c r="F303"/>
      <c r="G303"/>
      <c r="H303"/>
      <c r="I303"/>
      <c r="J303"/>
      <c r="M303"/>
      <c r="N303"/>
      <c r="O303" s="15" t="str">
        <f t="shared" si="8"/>
        <v>_</v>
      </c>
      <c r="P303" s="18" t="str">
        <f>IF(F303="stop","",IF(F303&lt;&gt;"",HYPERLINK(Settings!$B$5 &amp; "/manage/?network=" &amp; LOWER(B$8) &amp; "&amp;search=token&amp;account=" &amp; ToMint!$B$5 &amp; "&amp;view=" &amp; ToMint!J303,"TokenSol"),""))</f>
        <v/>
      </c>
      <c r="Q303" s="2"/>
      <c r="R303" s="2"/>
      <c r="S303" s="11"/>
      <c r="T303" s="1" t="str">
        <f>"owner=" &amp; Tokens!BS303 &amp; "&amp;filename_for_metadata=" &amp; Tokens!BT303 &amp; "&amp;offchaindata_platform=" &amp; $B$17 &amp; "&amp;keyfile=" &amp; $B$5 &amp; "&amp;network=" &amp; LOWER($B$8) &amp; "&amp;repository=" &amp; $B$18</f>
        <v>owner=thomas&amp;filename_for_metadata=LaPorteuseD'Eau_COR22C300&amp;offchaindata_platform=Github&amp;keyfile=Paul&amp;network=solana-devnet&amp;repository=test2</v>
      </c>
      <c r="U303" s="1" t="str">
        <f t="shared" si="9"/>
        <v>{"name":"La Porteuse D'Eau #300",_x000D_
"symbol":"COR22C300",_x000D_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03" s="1" t="str">
        <f>formatRow(Tokens!C$2:I$2,Tokens!C303:I303)</f>
        <v>"name":"La Porteuse D'Eau #300",_x000D_
"symbol":"COR22C300",_x000D_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3" s="1" t="str">
        <f>formatRow(Tokens!J$2:AV$2,Tokens!J303:AV303,2,"attributes")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3" s="1" t="str">
        <f>formatRow(Tokens!AX$2:BC$2,Tokens!AX303:BC303,2,"creators")</f>
        <v>"creators":[{"address":"paul",_x000D_
"share":10},{"address":"sophie",_x000D_
"share":90}]</v>
      </c>
      <c r="Y303" s="1" t="str">
        <f>formatRow(Tokens!BD$2:BI$2,Tokens!BD303:BI303,2,"files")</f>
        <v>"files":[]</v>
      </c>
      <c r="Z303" s="1"/>
      <c r="AA303" s="1"/>
      <c r="AB303" s="1"/>
      <c r="AC303" s="1" t="str">
        <f>formatRow(Tokens!BJ$2:BK$2,Tokens!BJ303:BK303,0,"collection")</f>
        <v>"collection":{"name":"La Porteuse D'Eau",_x000D_
"family":"Calvi On The Rocks"}</v>
      </c>
    </row>
    <row r="304" spans="4:29" ht="14.25" customHeight="1" x14ac:dyDescent="0.25">
      <c r="D304" s="1">
        <f>Tokens!B304</f>
        <v>301</v>
      </c>
      <c r="E304" s="17" t="str">
        <f>IF(Tokens!C304="","",Tokens!C304)</f>
        <v>La Porteuse D'Eau #301</v>
      </c>
      <c r="F304"/>
      <c r="G304"/>
      <c r="H304"/>
      <c r="I304"/>
      <c r="J304"/>
      <c r="M304"/>
      <c r="N304"/>
      <c r="O304" s="15" t="str">
        <f t="shared" si="8"/>
        <v>_</v>
      </c>
      <c r="P304" s="18" t="str">
        <f>IF(F304="stop","",IF(F304&lt;&gt;"",HYPERLINK(Settings!$B$5 &amp; "/manage/?network=" &amp; LOWER(B$8) &amp; "&amp;search=token&amp;account=" &amp; ToMint!$B$5 &amp; "&amp;view=" &amp; ToMint!J304,"TokenSol"),""))</f>
        <v/>
      </c>
      <c r="Q304" s="2"/>
      <c r="R304" s="2"/>
      <c r="S304" s="11"/>
      <c r="T304" s="1" t="str">
        <f>"owner=" &amp; Tokens!BS304 &amp; "&amp;filename_for_metadata=" &amp; Tokens!BT304 &amp; "&amp;offchaindata_platform=" &amp; $B$17 &amp; "&amp;keyfile=" &amp; $B$5 &amp; "&amp;network=" &amp; LOWER($B$8) &amp; "&amp;repository=" &amp; $B$18</f>
        <v>owner=thomas&amp;filename_for_metadata=LaPorteuseD'Eau_COR22C301&amp;offchaindata_platform=Github&amp;keyfile=Paul&amp;network=solana-devnet&amp;repository=test2</v>
      </c>
      <c r="U304" s="1" t="str">
        <f t="shared" si="9"/>
        <v>{"name":"La Porteuse D'Eau #301",_x000D_
"symbol":"COR22C301",_x000D_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04" s="1" t="str">
        <f>formatRow(Tokens!C$2:I$2,Tokens!C304:I304)</f>
        <v>"name":"La Porteuse D'Eau #301",_x000D_
"symbol":"COR22C301",_x000D_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4" s="1" t="str">
        <f>formatRow(Tokens!J$2:AV$2,Tokens!J304:AV304,2,"attributes")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4" s="1" t="str">
        <f>formatRow(Tokens!AX$2:BC$2,Tokens!AX304:BC304,2,"creators")</f>
        <v>"creators":[{"address":"paul",_x000D_
"share":10},{"address":"sophie",_x000D_
"share":90}]</v>
      </c>
      <c r="Y304" s="1" t="str">
        <f>formatRow(Tokens!BD$2:BI$2,Tokens!BD304:BI304,2,"files")</f>
        <v>"files":[]</v>
      </c>
      <c r="Z304" s="1"/>
      <c r="AA304" s="1"/>
      <c r="AB304" s="1"/>
      <c r="AC304" s="1" t="str">
        <f>formatRow(Tokens!BJ$2:BK$2,Tokens!BJ304:BK304,0,"collection")</f>
        <v>"collection":{"name":"La Porteuse D'Eau",_x000D_
"family":"Calvi On The Rocks"}</v>
      </c>
    </row>
    <row r="305" spans="4:29" ht="14.25" customHeight="1" x14ac:dyDescent="0.25">
      <c r="D305" s="1">
        <f>Tokens!B305</f>
        <v>302</v>
      </c>
      <c r="E305" s="17" t="str">
        <f>IF(Tokens!C305="","",Tokens!C305)</f>
        <v>La Porteuse D'Eau #302</v>
      </c>
      <c r="F305"/>
      <c r="G305"/>
      <c r="H305"/>
      <c r="I305"/>
      <c r="J305"/>
      <c r="M305"/>
      <c r="N305"/>
      <c r="O305" s="15" t="str">
        <f t="shared" si="8"/>
        <v>_</v>
      </c>
      <c r="P305" s="18" t="str">
        <f>IF(F305="stop","",IF(F305&lt;&gt;"",HYPERLINK(Settings!$B$5 &amp; "/manage/?network=" &amp; LOWER(B$8) &amp; "&amp;search=token&amp;account=" &amp; ToMint!$B$5 &amp; "&amp;view=" &amp; ToMint!J305,"TokenSol"),""))</f>
        <v/>
      </c>
      <c r="Q305" s="2"/>
      <c r="R305" s="2"/>
      <c r="S305" s="11"/>
      <c r="T305" s="1" t="str">
        <f>"owner=" &amp; Tokens!BS305 &amp; "&amp;filename_for_metadata=" &amp; Tokens!BT305 &amp; "&amp;offchaindata_platform=" &amp; $B$17 &amp; "&amp;keyfile=" &amp; $B$5 &amp; "&amp;network=" &amp; LOWER($B$8) &amp; "&amp;repository=" &amp; $B$18</f>
        <v>owner=thomas&amp;filename_for_metadata=LaPorteuseD'Eau_COR22C302&amp;offchaindata_platform=Github&amp;keyfile=Paul&amp;network=solana-devnet&amp;repository=test2</v>
      </c>
      <c r="U305" s="1" t="str">
        <f t="shared" si="9"/>
        <v>{"name":"La Porteuse D'Eau #302",_x000D_
"symbol":"COR22C302",_x000D_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05" s="1" t="str">
        <f>formatRow(Tokens!C$2:I$2,Tokens!C305:I305)</f>
        <v>"name":"La Porteuse D'Eau #302",_x000D_
"symbol":"COR22C302",_x000D_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5" s="1" t="str">
        <f>formatRow(Tokens!J$2:AV$2,Tokens!J305:AV305,2,"attributes")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5" s="1" t="str">
        <f>formatRow(Tokens!AX$2:BC$2,Tokens!AX305:BC305,2,"creators")</f>
        <v>"creators":[{"address":"paul",_x000D_
"share":10},{"address":"sophie",_x000D_
"share":90}]</v>
      </c>
      <c r="Y305" s="1" t="str">
        <f>formatRow(Tokens!BD$2:BI$2,Tokens!BD305:BI305,2,"files")</f>
        <v>"files":[]</v>
      </c>
      <c r="Z305" s="1"/>
      <c r="AA305" s="1"/>
      <c r="AB305" s="1"/>
      <c r="AC305" s="1" t="str">
        <f>formatRow(Tokens!BJ$2:BK$2,Tokens!BJ305:BK305,0,"collection")</f>
        <v>"collection":{"name":"La Porteuse D'Eau",_x000D_
"family":"Calvi On The Rocks"}</v>
      </c>
    </row>
    <row r="306" spans="4:29" ht="14.25" customHeight="1" x14ac:dyDescent="0.25">
      <c r="D306" s="1">
        <f>Tokens!B306</f>
        <v>303</v>
      </c>
      <c r="E306" s="17" t="str">
        <f>IF(Tokens!C306="","",Tokens!C306)</f>
        <v>La Porteuse D'Eau #303</v>
      </c>
      <c r="F306"/>
      <c r="G306"/>
      <c r="H306"/>
      <c r="I306"/>
      <c r="J306"/>
      <c r="M306"/>
      <c r="N306"/>
      <c r="O306" s="15" t="str">
        <f t="shared" si="8"/>
        <v>_</v>
      </c>
      <c r="P306" s="18" t="str">
        <f>IF(F306="stop","",IF(F306&lt;&gt;"",HYPERLINK(Settings!$B$5 &amp; "/manage/?network=" &amp; LOWER(B$8) &amp; "&amp;search=token&amp;account=" &amp; ToMint!$B$5 &amp; "&amp;view=" &amp; ToMint!J306,"TokenSol"),""))</f>
        <v/>
      </c>
      <c r="Q306" s="2"/>
      <c r="R306" s="2"/>
      <c r="S306" s="11"/>
      <c r="T306" s="1" t="str">
        <f>"owner=" &amp; Tokens!BS306 &amp; "&amp;filename_for_metadata=" &amp; Tokens!BT306 &amp; "&amp;offchaindata_platform=" &amp; $B$17 &amp; "&amp;keyfile=" &amp; $B$5 &amp; "&amp;network=" &amp; LOWER($B$8) &amp; "&amp;repository=" &amp; $B$18</f>
        <v>owner=thomas&amp;filename_for_metadata=LaPorteuseD'Eau_COR22C303&amp;offchaindata_platform=Github&amp;keyfile=Paul&amp;network=solana-devnet&amp;repository=test2</v>
      </c>
      <c r="U306" s="1" t="str">
        <f t="shared" si="9"/>
        <v>{"name":"La Porteuse D'Eau #303",_x000D_
"symbol":"COR22C303",_x000D_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06" s="1" t="str">
        <f>formatRow(Tokens!C$2:I$2,Tokens!C306:I306)</f>
        <v>"name":"La Porteuse D'Eau #303",_x000D_
"symbol":"COR22C303",_x000D_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6" s="1" t="str">
        <f>formatRow(Tokens!J$2:AV$2,Tokens!J306:AV306,2,"attributes")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6" s="1" t="str">
        <f>formatRow(Tokens!AX$2:BC$2,Tokens!AX306:BC306,2,"creators")</f>
        <v>"creators":[{"address":"paul",_x000D_
"share":10},{"address":"sophie",_x000D_
"share":90}]</v>
      </c>
      <c r="Y306" s="1" t="str">
        <f>formatRow(Tokens!BD$2:BI$2,Tokens!BD306:BI306,2,"files")</f>
        <v>"files":[]</v>
      </c>
      <c r="Z306" s="1"/>
      <c r="AA306" s="1"/>
      <c r="AB306" s="1"/>
      <c r="AC306" s="1" t="str">
        <f>formatRow(Tokens!BJ$2:BK$2,Tokens!BJ306:BK306,0,"collection")</f>
        <v>"collection":{"name":"La Porteuse D'Eau",_x000D_
"family":"Calvi On The Rocks"}</v>
      </c>
    </row>
    <row r="307" spans="4:29" ht="14.25" customHeight="1" x14ac:dyDescent="0.25">
      <c r="D307" s="1">
        <f>Tokens!B307</f>
        <v>304</v>
      </c>
      <c r="E307" s="17" t="str">
        <f>IF(Tokens!C307="","",Tokens!C307)</f>
        <v>La Porteuse D'Eau #304</v>
      </c>
      <c r="F307"/>
      <c r="G307"/>
      <c r="H307"/>
      <c r="I307"/>
      <c r="J307"/>
      <c r="M307"/>
      <c r="N307"/>
      <c r="O307" s="15" t="str">
        <f t="shared" si="8"/>
        <v>_</v>
      </c>
      <c r="P307" s="18" t="str">
        <f>IF(F307="stop","",IF(F307&lt;&gt;"",HYPERLINK(Settings!$B$5 &amp; "/manage/?network=" &amp; LOWER(B$8) &amp; "&amp;search=token&amp;account=" &amp; ToMint!$B$5 &amp; "&amp;view=" &amp; ToMint!J307,"TokenSol"),""))</f>
        <v/>
      </c>
      <c r="Q307" s="2"/>
      <c r="R307" s="2"/>
      <c r="S307" s="11"/>
      <c r="T307" s="1" t="str">
        <f>"owner=" &amp; Tokens!BS307 &amp; "&amp;filename_for_metadata=" &amp; Tokens!BT307 &amp; "&amp;offchaindata_platform=" &amp; $B$17 &amp; "&amp;keyfile=" &amp; $B$5 &amp; "&amp;network=" &amp; LOWER($B$8) &amp; "&amp;repository=" &amp; $B$18</f>
        <v>owner=thomas&amp;filename_for_metadata=LaPorteuseD'Eau_COR22C304&amp;offchaindata_platform=Github&amp;keyfile=Paul&amp;network=solana-devnet&amp;repository=test2</v>
      </c>
      <c r="U307" s="1" t="str">
        <f t="shared" si="9"/>
        <v>{"name":"La Porteuse D'Eau #304",_x000D_
"symbol":"COR22C304",_x000D_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07" s="1" t="str">
        <f>formatRow(Tokens!C$2:I$2,Tokens!C307:I307)</f>
        <v>"name":"La Porteuse D'Eau #304",_x000D_
"symbol":"COR22C304",_x000D_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7" s="1" t="str">
        <f>formatRow(Tokens!J$2:AV$2,Tokens!J307:AV307,2,"attributes")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7" s="1" t="str">
        <f>formatRow(Tokens!AX$2:BC$2,Tokens!AX307:BC307,2,"creators")</f>
        <v>"creators":[{"address":"paul",_x000D_
"share":10},{"address":"sophie",_x000D_
"share":90}]</v>
      </c>
      <c r="Y307" s="1" t="str">
        <f>formatRow(Tokens!BD$2:BI$2,Tokens!BD307:BI307,2,"files")</f>
        <v>"files":[]</v>
      </c>
      <c r="Z307" s="1"/>
      <c r="AA307" s="1"/>
      <c r="AB307" s="1"/>
      <c r="AC307" s="1" t="str">
        <f>formatRow(Tokens!BJ$2:BK$2,Tokens!BJ307:BK307,0,"collection")</f>
        <v>"collection":{"name":"La Porteuse D'Eau",_x000D_
"family":"Calvi On The Rocks"}</v>
      </c>
    </row>
    <row r="308" spans="4:29" ht="14.25" customHeight="1" x14ac:dyDescent="0.25">
      <c r="D308" s="1">
        <f>Tokens!B308</f>
        <v>305</v>
      </c>
      <c r="E308" s="17" t="str">
        <f>IF(Tokens!C308="","",Tokens!C308)</f>
        <v>La Porteuse D'Eau #305</v>
      </c>
      <c r="F308"/>
      <c r="G308"/>
      <c r="H308"/>
      <c r="I308"/>
      <c r="J308"/>
      <c r="M308"/>
      <c r="N308"/>
      <c r="O308" s="15" t="str">
        <f t="shared" si="8"/>
        <v>_</v>
      </c>
      <c r="P308" s="18" t="str">
        <f>IF(F308="stop","",IF(F308&lt;&gt;"",HYPERLINK(Settings!$B$5 &amp; "/manage/?network=" &amp; LOWER(B$8) &amp; "&amp;search=token&amp;account=" &amp; ToMint!$B$5 &amp; "&amp;view=" &amp; ToMint!J308,"TokenSol"),""))</f>
        <v/>
      </c>
      <c r="Q308" s="2"/>
      <c r="R308" s="2"/>
      <c r="S308" s="11"/>
      <c r="T308" s="1" t="str">
        <f>"owner=" &amp; Tokens!BS308 &amp; "&amp;filename_for_metadata=" &amp; Tokens!BT308 &amp; "&amp;offchaindata_platform=" &amp; $B$17 &amp; "&amp;keyfile=" &amp; $B$5 &amp; "&amp;network=" &amp; LOWER($B$8) &amp; "&amp;repository=" &amp; $B$18</f>
        <v>owner=thomas&amp;filename_for_metadata=LaPorteuseD'Eau_COR22C305&amp;offchaindata_platform=Github&amp;keyfile=Paul&amp;network=solana-devnet&amp;repository=test2</v>
      </c>
      <c r="U308" s="1" t="str">
        <f t="shared" si="9"/>
        <v>{"name":"La Porteuse D'Eau #305",_x000D_
"symbol":"COR22C305",_x000D_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08" s="1" t="str">
        <f>formatRow(Tokens!C$2:I$2,Tokens!C308:I308)</f>
        <v>"name":"La Porteuse D'Eau #305",_x000D_
"symbol":"COR22C305",_x000D_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8" s="1" t="str">
        <f>formatRow(Tokens!J$2:AV$2,Tokens!J308:AV308,2,"attributes")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8" s="1" t="str">
        <f>formatRow(Tokens!AX$2:BC$2,Tokens!AX308:BC308,2,"creators")</f>
        <v>"creators":[{"address":"paul",_x000D_
"share":10},{"address":"sophie",_x000D_
"share":90}]</v>
      </c>
      <c r="Y308" s="1" t="str">
        <f>formatRow(Tokens!BD$2:BI$2,Tokens!BD308:BI308,2,"files")</f>
        <v>"files":[]</v>
      </c>
      <c r="Z308" s="1"/>
      <c r="AA308" s="1"/>
      <c r="AB308" s="1"/>
      <c r="AC308" s="1" t="str">
        <f>formatRow(Tokens!BJ$2:BK$2,Tokens!BJ308:BK308,0,"collection")</f>
        <v>"collection":{"name":"La Porteuse D'Eau",_x000D_
"family":"Calvi On The Rocks"}</v>
      </c>
    </row>
    <row r="309" spans="4:29" ht="14.25" customHeight="1" x14ac:dyDescent="0.25">
      <c r="D309" s="1">
        <f>Tokens!B309</f>
        <v>306</v>
      </c>
      <c r="E309" s="17" t="str">
        <f>IF(Tokens!C309="","",Tokens!C309)</f>
        <v>La Porteuse D'Eau #306</v>
      </c>
      <c r="F309"/>
      <c r="G309"/>
      <c r="H309"/>
      <c r="I309"/>
      <c r="J309"/>
      <c r="M309"/>
      <c r="N309"/>
      <c r="O309" s="15" t="str">
        <f t="shared" si="8"/>
        <v>_</v>
      </c>
      <c r="P309" s="18" t="str">
        <f>IF(F309="stop","",IF(F309&lt;&gt;"",HYPERLINK(Settings!$B$5 &amp; "/manage/?network=" &amp; LOWER(B$8) &amp; "&amp;search=token&amp;account=" &amp; ToMint!$B$5 &amp; "&amp;view=" &amp; ToMint!J309,"TokenSol"),""))</f>
        <v/>
      </c>
      <c r="Q309" s="2"/>
      <c r="R309" s="2"/>
      <c r="S309" s="11"/>
      <c r="T309" s="1" t="str">
        <f>"owner=" &amp; Tokens!BS309 &amp; "&amp;filename_for_metadata=" &amp; Tokens!BT309 &amp; "&amp;offchaindata_platform=" &amp; $B$17 &amp; "&amp;keyfile=" &amp; $B$5 &amp; "&amp;network=" &amp; LOWER($B$8) &amp; "&amp;repository=" &amp; $B$18</f>
        <v>owner=thomas&amp;filename_for_metadata=LaPorteuseD'Eau_COR22C306&amp;offchaindata_platform=Github&amp;keyfile=Paul&amp;network=solana-devnet&amp;repository=test2</v>
      </c>
      <c r="U309" s="1" t="str">
        <f t="shared" si="9"/>
        <v>{"name":"La Porteuse D'Eau #306",_x000D_
"symbol":"COR22C306",_x000D_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09" s="1" t="str">
        <f>formatRow(Tokens!C$2:I$2,Tokens!C309:I309)</f>
        <v>"name":"La Porteuse D'Eau #306",_x000D_
"symbol":"COR22C306",_x000D_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9" s="1" t="str">
        <f>formatRow(Tokens!J$2:AV$2,Tokens!J309:AV309,2,"attributes")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9" s="1" t="str">
        <f>formatRow(Tokens!AX$2:BC$2,Tokens!AX309:BC309,2,"creators")</f>
        <v>"creators":[{"address":"paul",_x000D_
"share":10},{"address":"sophie",_x000D_
"share":90}]</v>
      </c>
      <c r="Y309" s="1" t="str">
        <f>formatRow(Tokens!BD$2:BI$2,Tokens!BD309:BI309,2,"files")</f>
        <v>"files":[]</v>
      </c>
      <c r="Z309" s="1"/>
      <c r="AA309" s="1"/>
      <c r="AB309" s="1"/>
      <c r="AC309" s="1" t="str">
        <f>formatRow(Tokens!BJ$2:BK$2,Tokens!BJ309:BK309,0,"collection")</f>
        <v>"collection":{"name":"La Porteuse D'Eau",_x000D_
"family":"Calvi On The Rocks"}</v>
      </c>
    </row>
    <row r="310" spans="4:29" ht="14.25" customHeight="1" x14ac:dyDescent="0.25">
      <c r="D310" s="1">
        <f>Tokens!B310</f>
        <v>307</v>
      </c>
      <c r="E310" s="17" t="str">
        <f>IF(Tokens!C310="","",Tokens!C310)</f>
        <v>La Porteuse D'Eau #307</v>
      </c>
      <c r="F310"/>
      <c r="G310"/>
      <c r="H310"/>
      <c r="I310"/>
      <c r="J310"/>
      <c r="M310"/>
      <c r="N310"/>
      <c r="O310" s="15" t="str">
        <f t="shared" si="8"/>
        <v>_</v>
      </c>
      <c r="P310" s="18" t="str">
        <f>IF(F310="stop","",IF(F310&lt;&gt;"",HYPERLINK(Settings!$B$5 &amp; "/manage/?network=" &amp; LOWER(B$8) &amp; "&amp;search=token&amp;account=" &amp; ToMint!$B$5 &amp; "&amp;view=" &amp; ToMint!J310,"TokenSol"),""))</f>
        <v/>
      </c>
      <c r="Q310" s="2"/>
      <c r="R310" s="2"/>
      <c r="S310" s="11"/>
      <c r="T310" s="1" t="str">
        <f>"owner=" &amp; Tokens!BS310 &amp; "&amp;filename_for_metadata=" &amp; Tokens!BT310 &amp; "&amp;offchaindata_platform=" &amp; $B$17 &amp; "&amp;keyfile=" &amp; $B$5 &amp; "&amp;network=" &amp; LOWER($B$8) &amp; "&amp;repository=" &amp; $B$18</f>
        <v>owner=thomas&amp;filename_for_metadata=LaPorteuseD'Eau_COR22C307&amp;offchaindata_platform=Github&amp;keyfile=Paul&amp;network=solana-devnet&amp;repository=test2</v>
      </c>
      <c r="U310" s="1" t="str">
        <f t="shared" si="9"/>
        <v>{"name":"La Porteuse D'Eau #307",_x000D_
"symbol":"COR22C307",_x000D_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10" s="1" t="str">
        <f>formatRow(Tokens!C$2:I$2,Tokens!C310:I310)</f>
        <v>"name":"La Porteuse D'Eau #307",_x000D_
"symbol":"COR22C307",_x000D_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0" s="1" t="str">
        <f>formatRow(Tokens!J$2:AV$2,Tokens!J310:AV310,2,"attributes")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0" s="1" t="str">
        <f>formatRow(Tokens!AX$2:BC$2,Tokens!AX310:BC310,2,"creators")</f>
        <v>"creators":[{"address":"paul",_x000D_
"share":10},{"address":"sophie",_x000D_
"share":90}]</v>
      </c>
      <c r="Y310" s="1" t="str">
        <f>formatRow(Tokens!BD$2:BI$2,Tokens!BD310:BI310,2,"files")</f>
        <v>"files":[]</v>
      </c>
      <c r="Z310" s="1"/>
      <c r="AA310" s="1"/>
      <c r="AB310" s="1"/>
      <c r="AC310" s="1" t="str">
        <f>formatRow(Tokens!BJ$2:BK$2,Tokens!BJ310:BK310,0,"collection")</f>
        <v>"collection":{"name":"La Porteuse D'Eau",_x000D_
"family":"Calvi On The Rocks"}</v>
      </c>
    </row>
    <row r="311" spans="4:29" ht="14.25" customHeight="1" x14ac:dyDescent="0.25">
      <c r="D311" s="1">
        <f>Tokens!B311</f>
        <v>308</v>
      </c>
      <c r="E311" s="17" t="str">
        <f>IF(Tokens!C311="","",Tokens!C311)</f>
        <v>La Porteuse D'Eau #308</v>
      </c>
      <c r="F311"/>
      <c r="G311"/>
      <c r="H311"/>
      <c r="I311"/>
      <c r="J311"/>
      <c r="M311"/>
      <c r="N311"/>
      <c r="O311" s="15" t="str">
        <f t="shared" si="8"/>
        <v>_</v>
      </c>
      <c r="P311" s="18" t="str">
        <f>IF(F311="stop","",IF(F311&lt;&gt;"",HYPERLINK(Settings!$B$5 &amp; "/manage/?network=" &amp; LOWER(B$8) &amp; "&amp;search=token&amp;account=" &amp; ToMint!$B$5 &amp; "&amp;view=" &amp; ToMint!J311,"TokenSol"),""))</f>
        <v/>
      </c>
      <c r="Q311" s="2"/>
      <c r="R311" s="2"/>
      <c r="S311" s="11"/>
      <c r="T311" s="1" t="str">
        <f>"owner=" &amp; Tokens!BS311 &amp; "&amp;filename_for_metadata=" &amp; Tokens!BT311 &amp; "&amp;offchaindata_platform=" &amp; $B$17 &amp; "&amp;keyfile=" &amp; $B$5 &amp; "&amp;network=" &amp; LOWER($B$8) &amp; "&amp;repository=" &amp; $B$18</f>
        <v>owner=thomas&amp;filename_for_metadata=LaPorteuseD'Eau_COR22C308&amp;offchaindata_platform=Github&amp;keyfile=Paul&amp;network=solana-devnet&amp;repository=test2</v>
      </c>
      <c r="U311" s="1" t="str">
        <f t="shared" si="9"/>
        <v>{"name":"La Porteuse D'Eau #308",_x000D_
"symbol":"COR22C308",_x000D_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11" s="1" t="str">
        <f>formatRow(Tokens!C$2:I$2,Tokens!C311:I311)</f>
        <v>"name":"La Porteuse D'Eau #308",_x000D_
"symbol":"COR22C308",_x000D_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1" s="1" t="str">
        <f>formatRow(Tokens!J$2:AV$2,Tokens!J311:AV311,2,"attributes")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1" s="1" t="str">
        <f>formatRow(Tokens!AX$2:BC$2,Tokens!AX311:BC311,2,"creators")</f>
        <v>"creators":[{"address":"paul",_x000D_
"share":10},{"address":"sophie",_x000D_
"share":90}]</v>
      </c>
      <c r="Y311" s="1" t="str">
        <f>formatRow(Tokens!BD$2:BI$2,Tokens!BD311:BI311,2,"files")</f>
        <v>"files":[]</v>
      </c>
      <c r="Z311" s="1"/>
      <c r="AA311" s="1"/>
      <c r="AB311" s="1"/>
      <c r="AC311" s="1" t="str">
        <f>formatRow(Tokens!BJ$2:BK$2,Tokens!BJ311:BK311,0,"collection")</f>
        <v>"collection":{"name":"La Porteuse D'Eau",_x000D_
"family":"Calvi On The Rocks"}</v>
      </c>
    </row>
    <row r="312" spans="4:29" ht="14.25" customHeight="1" x14ac:dyDescent="0.25">
      <c r="D312" s="1">
        <f>Tokens!B312</f>
        <v>309</v>
      </c>
      <c r="E312" s="17" t="str">
        <f>IF(Tokens!C312="","",Tokens!C312)</f>
        <v>La Porteuse D'Eau #309</v>
      </c>
      <c r="F312"/>
      <c r="G312"/>
      <c r="H312"/>
      <c r="I312"/>
      <c r="J312"/>
      <c r="M312"/>
      <c r="N312"/>
      <c r="O312" s="15" t="str">
        <f t="shared" si="8"/>
        <v>_</v>
      </c>
      <c r="P312" s="18" t="str">
        <f>IF(F312="stop","",IF(F312&lt;&gt;"",HYPERLINK(Settings!$B$5 &amp; "/manage/?network=" &amp; LOWER(B$8) &amp; "&amp;search=token&amp;account=" &amp; ToMint!$B$5 &amp; "&amp;view=" &amp; ToMint!J312,"TokenSol"),""))</f>
        <v/>
      </c>
      <c r="Q312" s="2"/>
      <c r="R312" s="2"/>
      <c r="S312" s="11"/>
      <c r="T312" s="1" t="str">
        <f>"owner=" &amp; Tokens!BS312 &amp; "&amp;filename_for_metadata=" &amp; Tokens!BT312 &amp; "&amp;offchaindata_platform=" &amp; $B$17 &amp; "&amp;keyfile=" &amp; $B$5 &amp; "&amp;network=" &amp; LOWER($B$8) &amp; "&amp;repository=" &amp; $B$18</f>
        <v>owner=thomas&amp;filename_for_metadata=LaPorteuseD'Eau_COR22C309&amp;offchaindata_platform=Github&amp;keyfile=Paul&amp;network=solana-devnet&amp;repository=test2</v>
      </c>
      <c r="U312" s="1" t="str">
        <f t="shared" si="9"/>
        <v>{"name":"La Porteuse D'Eau #309",_x000D_
"symbol":"COR22C309",_x000D_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12" s="1" t="str">
        <f>formatRow(Tokens!C$2:I$2,Tokens!C312:I312)</f>
        <v>"name":"La Porteuse D'Eau #309",_x000D_
"symbol":"COR22C309",_x000D_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2" s="1" t="str">
        <f>formatRow(Tokens!J$2:AV$2,Tokens!J312:AV312,2,"attributes")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2" s="1" t="str">
        <f>formatRow(Tokens!AX$2:BC$2,Tokens!AX312:BC312,2,"creators")</f>
        <v>"creators":[{"address":"paul",_x000D_
"share":10},{"address":"sophie",_x000D_
"share":90}]</v>
      </c>
      <c r="Y312" s="1" t="str">
        <f>formatRow(Tokens!BD$2:BI$2,Tokens!BD312:BI312,2,"files")</f>
        <v>"files":[]</v>
      </c>
      <c r="Z312" s="1"/>
      <c r="AA312" s="1"/>
      <c r="AB312" s="1"/>
      <c r="AC312" s="1" t="str">
        <f>formatRow(Tokens!BJ$2:BK$2,Tokens!BJ312:BK312,0,"collection")</f>
        <v>"collection":{"name":"La Porteuse D'Eau",_x000D_
"family":"Calvi On The Rocks"}</v>
      </c>
    </row>
    <row r="313" spans="4:29" ht="14.25" customHeight="1" x14ac:dyDescent="0.25">
      <c r="D313" s="1">
        <f>Tokens!B313</f>
        <v>310</v>
      </c>
      <c r="E313" s="17" t="str">
        <f>IF(Tokens!C313="","",Tokens!C313)</f>
        <v>La Porteuse D'Eau #310</v>
      </c>
      <c r="F313"/>
      <c r="G313"/>
      <c r="H313"/>
      <c r="I313"/>
      <c r="J313"/>
      <c r="M313"/>
      <c r="N313"/>
      <c r="O313" s="15" t="str">
        <f t="shared" si="8"/>
        <v>_</v>
      </c>
      <c r="P313" s="18" t="str">
        <f>IF(F313="stop","",IF(F313&lt;&gt;"",HYPERLINK(Settings!$B$5 &amp; "/manage/?network=" &amp; LOWER(B$8) &amp; "&amp;search=token&amp;account=" &amp; ToMint!$B$5 &amp; "&amp;view=" &amp; ToMint!J313,"TokenSol"),""))</f>
        <v/>
      </c>
      <c r="Q313" s="2"/>
      <c r="R313" s="2"/>
      <c r="S313" s="11"/>
      <c r="T313" s="1" t="str">
        <f>"owner=" &amp; Tokens!BS313 &amp; "&amp;filename_for_metadata=" &amp; Tokens!BT313 &amp; "&amp;offchaindata_platform=" &amp; $B$17 &amp; "&amp;keyfile=" &amp; $B$5 &amp; "&amp;network=" &amp; LOWER($B$8) &amp; "&amp;repository=" &amp; $B$18</f>
        <v>owner=thomas&amp;filename_for_metadata=LaPorteuseD'Eau_COR22C310&amp;offchaindata_platform=Github&amp;keyfile=Paul&amp;network=solana-devnet&amp;repository=test2</v>
      </c>
      <c r="U313" s="1" t="str">
        <f t="shared" si="9"/>
        <v>{"name":"La Porteuse D'Eau #310",_x000D_
"symbol":"COR22C310",_x000D_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13" s="1" t="str">
        <f>formatRow(Tokens!C$2:I$2,Tokens!C313:I313)</f>
        <v>"name":"La Porteuse D'Eau #310",_x000D_
"symbol":"COR22C310",_x000D_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3" s="1" t="str">
        <f>formatRow(Tokens!J$2:AV$2,Tokens!J313:AV313,2,"attributes")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3" s="1" t="str">
        <f>formatRow(Tokens!AX$2:BC$2,Tokens!AX313:BC313,2,"creators")</f>
        <v>"creators":[{"address":"paul",_x000D_
"share":10},{"address":"sophie",_x000D_
"share":90}]</v>
      </c>
      <c r="Y313" s="1" t="str">
        <f>formatRow(Tokens!BD$2:BI$2,Tokens!BD313:BI313,2,"files")</f>
        <v>"files":[]</v>
      </c>
      <c r="Z313" s="1"/>
      <c r="AA313" s="1"/>
      <c r="AB313" s="1"/>
      <c r="AC313" s="1" t="str">
        <f>formatRow(Tokens!BJ$2:BK$2,Tokens!BJ313:BK313,0,"collection")</f>
        <v>"collection":{"name":"La Porteuse D'Eau",_x000D_
"family":"Calvi On The Rocks"}</v>
      </c>
    </row>
    <row r="314" spans="4:29" ht="14.25" customHeight="1" x14ac:dyDescent="0.25">
      <c r="D314" s="1">
        <f>Tokens!B314</f>
        <v>311</v>
      </c>
      <c r="E314" s="17" t="str">
        <f>IF(Tokens!C314="","",Tokens!C314)</f>
        <v>La Porteuse D'Eau #311</v>
      </c>
      <c r="F314"/>
      <c r="G314"/>
      <c r="H314"/>
      <c r="I314"/>
      <c r="J314"/>
      <c r="M314"/>
      <c r="N314"/>
      <c r="O314" s="15" t="str">
        <f t="shared" si="8"/>
        <v>_</v>
      </c>
      <c r="P314" s="18" t="str">
        <f>IF(F314="stop","",IF(F314&lt;&gt;"",HYPERLINK(Settings!$B$5 &amp; "/manage/?network=" &amp; LOWER(B$8) &amp; "&amp;search=token&amp;account=" &amp; ToMint!$B$5 &amp; "&amp;view=" &amp; ToMint!J314,"TokenSol"),""))</f>
        <v/>
      </c>
      <c r="Q314" s="2"/>
      <c r="R314" s="2"/>
      <c r="S314" s="11"/>
      <c r="T314" s="1" t="str">
        <f>"owner=" &amp; Tokens!BS314 &amp; "&amp;filename_for_metadata=" &amp; Tokens!BT314 &amp; "&amp;offchaindata_platform=" &amp; $B$17 &amp; "&amp;keyfile=" &amp; $B$5 &amp; "&amp;network=" &amp; LOWER($B$8) &amp; "&amp;repository=" &amp; $B$18</f>
        <v>owner=thomas&amp;filename_for_metadata=LaPorteuseD'Eau_COR22C311&amp;offchaindata_platform=Github&amp;keyfile=Paul&amp;network=solana-devnet&amp;repository=test2</v>
      </c>
      <c r="U314" s="1" t="str">
        <f t="shared" si="9"/>
        <v>{"name":"La Porteuse D'Eau #311",_x000D_
"symbol":"COR22C311",_x000D_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14" s="1" t="str">
        <f>formatRow(Tokens!C$2:I$2,Tokens!C314:I314)</f>
        <v>"name":"La Porteuse D'Eau #311",_x000D_
"symbol":"COR22C311",_x000D_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4" s="1" t="str">
        <f>formatRow(Tokens!J$2:AV$2,Tokens!J314:AV314,2,"attributes")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4" s="1" t="str">
        <f>formatRow(Tokens!AX$2:BC$2,Tokens!AX314:BC314,2,"creators")</f>
        <v>"creators":[{"address":"paul",_x000D_
"share":10},{"address":"sophie",_x000D_
"share":90}]</v>
      </c>
      <c r="Y314" s="1" t="str">
        <f>formatRow(Tokens!BD$2:BI$2,Tokens!BD314:BI314,2,"files")</f>
        <v>"files":[]</v>
      </c>
      <c r="Z314" s="1"/>
      <c r="AA314" s="1"/>
      <c r="AB314" s="1"/>
      <c r="AC314" s="1" t="str">
        <f>formatRow(Tokens!BJ$2:BK$2,Tokens!BJ314:BK314,0,"collection")</f>
        <v>"collection":{"name":"La Porteuse D'Eau",_x000D_
"family":"Calvi On The Rocks"}</v>
      </c>
    </row>
    <row r="315" spans="4:29" ht="14.25" customHeight="1" x14ac:dyDescent="0.25">
      <c r="D315" s="1">
        <f>Tokens!B315</f>
        <v>312</v>
      </c>
      <c r="E315" s="17" t="str">
        <f>IF(Tokens!C315="","",Tokens!C315)</f>
        <v>La Porteuse D'Eau #312</v>
      </c>
      <c r="F315"/>
      <c r="G315"/>
      <c r="H315"/>
      <c r="I315"/>
      <c r="J315"/>
      <c r="M315"/>
      <c r="N315"/>
      <c r="O315" s="15" t="str">
        <f t="shared" si="8"/>
        <v>_</v>
      </c>
      <c r="P315" s="18" t="str">
        <f>IF(F315="stop","",IF(F315&lt;&gt;"",HYPERLINK(Settings!$B$5 &amp; "/manage/?network=" &amp; LOWER(B$8) &amp; "&amp;search=token&amp;account=" &amp; ToMint!$B$5 &amp; "&amp;view=" &amp; ToMint!J315,"TokenSol"),""))</f>
        <v/>
      </c>
      <c r="Q315" s="2"/>
      <c r="R315" s="2"/>
      <c r="S315" s="11"/>
      <c r="T315" s="1" t="str">
        <f>"owner=" &amp; Tokens!BS315 &amp; "&amp;filename_for_metadata=" &amp; Tokens!BT315 &amp; "&amp;offchaindata_platform=" &amp; $B$17 &amp; "&amp;keyfile=" &amp; $B$5 &amp; "&amp;network=" &amp; LOWER($B$8) &amp; "&amp;repository=" &amp; $B$18</f>
        <v>owner=thomas&amp;filename_for_metadata=LaPorteuseD'Eau_COR22C312&amp;offchaindata_platform=Github&amp;keyfile=Paul&amp;network=solana-devnet&amp;repository=test2</v>
      </c>
      <c r="U315" s="1" t="str">
        <f t="shared" si="9"/>
        <v>{"name":"La Porteuse D'Eau #312",_x000D_
"symbol":"COR22C312",_x000D_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15" s="1" t="str">
        <f>formatRow(Tokens!C$2:I$2,Tokens!C315:I315)</f>
        <v>"name":"La Porteuse D'Eau #312",_x000D_
"symbol":"COR22C312",_x000D_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5" s="1" t="str">
        <f>formatRow(Tokens!J$2:AV$2,Tokens!J315:AV315,2,"attributes")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5" s="1" t="str">
        <f>formatRow(Tokens!AX$2:BC$2,Tokens!AX315:BC315,2,"creators")</f>
        <v>"creators":[{"address":"paul",_x000D_
"share":10},{"address":"sophie",_x000D_
"share":90}]</v>
      </c>
      <c r="Y315" s="1" t="str">
        <f>formatRow(Tokens!BD$2:BI$2,Tokens!BD315:BI315,2,"files")</f>
        <v>"files":[]</v>
      </c>
      <c r="Z315" s="1"/>
      <c r="AA315" s="1"/>
      <c r="AB315" s="1"/>
      <c r="AC315" s="1" t="str">
        <f>formatRow(Tokens!BJ$2:BK$2,Tokens!BJ315:BK315,0,"collection")</f>
        <v>"collection":{"name":"La Porteuse D'Eau",_x000D_
"family":"Calvi On The Rocks"}</v>
      </c>
    </row>
    <row r="316" spans="4:29" ht="14.25" customHeight="1" x14ac:dyDescent="0.25">
      <c r="D316" s="1">
        <f>Tokens!B316</f>
        <v>313</v>
      </c>
      <c r="E316" s="17" t="str">
        <f>IF(Tokens!C316="","",Tokens!C316)</f>
        <v>La Porteuse D'Eau #313</v>
      </c>
      <c r="F316"/>
      <c r="G316"/>
      <c r="H316"/>
      <c r="I316"/>
      <c r="J316"/>
      <c r="M316"/>
      <c r="N316"/>
      <c r="O316" s="15" t="str">
        <f t="shared" si="8"/>
        <v>_</v>
      </c>
      <c r="P316" s="18" t="str">
        <f>IF(F316="stop","",IF(F316&lt;&gt;"",HYPERLINK(Settings!$B$5 &amp; "/manage/?network=" &amp; LOWER(B$8) &amp; "&amp;search=token&amp;account=" &amp; ToMint!$B$5 &amp; "&amp;view=" &amp; ToMint!J316,"TokenSol"),""))</f>
        <v/>
      </c>
      <c r="Q316" s="2"/>
      <c r="R316" s="2"/>
      <c r="S316" s="11"/>
      <c r="T316" s="1" t="str">
        <f>"owner=" &amp; Tokens!BS316 &amp; "&amp;filename_for_metadata=" &amp; Tokens!BT316 &amp; "&amp;offchaindata_platform=" &amp; $B$17 &amp; "&amp;keyfile=" &amp; $B$5 &amp; "&amp;network=" &amp; LOWER($B$8) &amp; "&amp;repository=" &amp; $B$18</f>
        <v>owner=thomas&amp;filename_for_metadata=LaPorteuseD'Eau_COR22C313&amp;offchaindata_platform=Github&amp;keyfile=Paul&amp;network=solana-devnet&amp;repository=test2</v>
      </c>
      <c r="U316" s="1" t="str">
        <f t="shared" si="9"/>
        <v>{"name":"La Porteuse D'Eau #313",_x000D_
"symbol":"COR22C313",_x000D_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16" s="1" t="str">
        <f>formatRow(Tokens!C$2:I$2,Tokens!C316:I316)</f>
        <v>"name":"La Porteuse D'Eau #313",_x000D_
"symbol":"COR22C313",_x000D_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6" s="1" t="str">
        <f>formatRow(Tokens!J$2:AV$2,Tokens!J316:AV316,2,"attributes")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6" s="1" t="str">
        <f>formatRow(Tokens!AX$2:BC$2,Tokens!AX316:BC316,2,"creators")</f>
        <v>"creators":[{"address":"paul",_x000D_
"share":10},{"address":"sophie",_x000D_
"share":90}]</v>
      </c>
      <c r="Y316" s="1" t="str">
        <f>formatRow(Tokens!BD$2:BI$2,Tokens!BD316:BI316,2,"files")</f>
        <v>"files":[]</v>
      </c>
      <c r="Z316" s="1"/>
      <c r="AA316" s="1"/>
      <c r="AB316" s="1"/>
      <c r="AC316" s="1" t="str">
        <f>formatRow(Tokens!BJ$2:BK$2,Tokens!BJ316:BK316,0,"collection")</f>
        <v>"collection":{"name":"La Porteuse D'Eau",_x000D_
"family":"Calvi On The Rocks"}</v>
      </c>
    </row>
    <row r="317" spans="4:29" ht="14.25" customHeight="1" x14ac:dyDescent="0.25">
      <c r="D317" s="1">
        <f>Tokens!B317</f>
        <v>314</v>
      </c>
      <c r="E317" s="17" t="str">
        <f>IF(Tokens!C317="","",Tokens!C317)</f>
        <v>La Porteuse D'Eau #314</v>
      </c>
      <c r="F317"/>
      <c r="G317"/>
      <c r="H317"/>
      <c r="I317"/>
      <c r="J317"/>
      <c r="M317"/>
      <c r="N317"/>
      <c r="O317" s="15" t="str">
        <f t="shared" si="8"/>
        <v>_</v>
      </c>
      <c r="P317" s="18" t="str">
        <f>IF(F317="stop","",IF(F317&lt;&gt;"",HYPERLINK(Settings!$B$5 &amp; "/manage/?network=" &amp; LOWER(B$8) &amp; "&amp;search=token&amp;account=" &amp; ToMint!$B$5 &amp; "&amp;view=" &amp; ToMint!J317,"TokenSol"),""))</f>
        <v/>
      </c>
      <c r="Q317" s="2"/>
      <c r="R317" s="2"/>
      <c r="S317" s="11"/>
      <c r="T317" s="1" t="str">
        <f>"owner=" &amp; Tokens!BS317 &amp; "&amp;filename_for_metadata=" &amp; Tokens!BT317 &amp; "&amp;offchaindata_platform=" &amp; $B$17 &amp; "&amp;keyfile=" &amp; $B$5 &amp; "&amp;network=" &amp; LOWER($B$8) &amp; "&amp;repository=" &amp; $B$18</f>
        <v>owner=thomas&amp;filename_for_metadata=LaPorteuseD'Eau_COR22C314&amp;offchaindata_platform=Github&amp;keyfile=Paul&amp;network=solana-devnet&amp;repository=test2</v>
      </c>
      <c r="U317" s="1" t="str">
        <f t="shared" si="9"/>
        <v>{"name":"La Porteuse D'Eau #314",_x000D_
"symbol":"COR22C314",_x000D_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17" s="1" t="str">
        <f>formatRow(Tokens!C$2:I$2,Tokens!C317:I317)</f>
        <v>"name":"La Porteuse D'Eau #314",_x000D_
"symbol":"COR22C314",_x000D_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7" s="1" t="str">
        <f>formatRow(Tokens!J$2:AV$2,Tokens!J317:AV317,2,"attributes")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7" s="1" t="str">
        <f>formatRow(Tokens!AX$2:BC$2,Tokens!AX317:BC317,2,"creators")</f>
        <v>"creators":[{"address":"paul",_x000D_
"share":10},{"address":"sophie",_x000D_
"share":90}]</v>
      </c>
      <c r="Y317" s="1" t="str">
        <f>formatRow(Tokens!BD$2:BI$2,Tokens!BD317:BI317,2,"files")</f>
        <v>"files":[]</v>
      </c>
      <c r="Z317" s="1"/>
      <c r="AA317" s="1"/>
      <c r="AB317" s="1"/>
      <c r="AC317" s="1" t="str">
        <f>formatRow(Tokens!BJ$2:BK$2,Tokens!BJ317:BK317,0,"collection")</f>
        <v>"collection":{"name":"La Porteuse D'Eau",_x000D_
"family":"Calvi On The Rocks"}</v>
      </c>
    </row>
    <row r="318" spans="4:29" ht="14.25" customHeight="1" x14ac:dyDescent="0.25">
      <c r="D318" s="1">
        <f>Tokens!B318</f>
        <v>315</v>
      </c>
      <c r="E318" s="17" t="str">
        <f>IF(Tokens!C318="","",Tokens!C318)</f>
        <v>La Porteuse D'Eau #315</v>
      </c>
      <c r="F318"/>
      <c r="G318"/>
      <c r="H318"/>
      <c r="I318"/>
      <c r="J318"/>
      <c r="M318"/>
      <c r="N318"/>
      <c r="O318" s="15" t="str">
        <f t="shared" si="8"/>
        <v>_</v>
      </c>
      <c r="P318" s="18" t="str">
        <f>IF(F318="stop","",IF(F318&lt;&gt;"",HYPERLINK(Settings!$B$5 &amp; "/manage/?network=" &amp; LOWER(B$8) &amp; "&amp;search=token&amp;account=" &amp; ToMint!$B$5 &amp; "&amp;view=" &amp; ToMint!J318,"TokenSol"),""))</f>
        <v/>
      </c>
      <c r="Q318" s="2"/>
      <c r="R318" s="2"/>
      <c r="S318" s="11"/>
      <c r="T318" s="1" t="str">
        <f>"owner=" &amp; Tokens!BS318 &amp; "&amp;filename_for_metadata=" &amp; Tokens!BT318 &amp; "&amp;offchaindata_platform=" &amp; $B$17 &amp; "&amp;keyfile=" &amp; $B$5 &amp; "&amp;network=" &amp; LOWER($B$8) &amp; "&amp;repository=" &amp; $B$18</f>
        <v>owner=thomas&amp;filename_for_metadata=LaPorteuseD'Eau_COR22C315&amp;offchaindata_platform=Github&amp;keyfile=Paul&amp;network=solana-devnet&amp;repository=test2</v>
      </c>
      <c r="U318" s="1" t="str">
        <f t="shared" si="9"/>
        <v>{"name":"La Porteuse D'Eau #315",_x000D_
"symbol":"COR22C315",_x000D_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18" s="1" t="str">
        <f>formatRow(Tokens!C$2:I$2,Tokens!C318:I318)</f>
        <v>"name":"La Porteuse D'Eau #315",_x000D_
"symbol":"COR22C315",_x000D_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8" s="1" t="str">
        <f>formatRow(Tokens!J$2:AV$2,Tokens!J318:AV318,2,"attributes")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8" s="1" t="str">
        <f>formatRow(Tokens!AX$2:BC$2,Tokens!AX318:BC318,2,"creators")</f>
        <v>"creators":[{"address":"paul",_x000D_
"share":10},{"address":"sophie",_x000D_
"share":90}]</v>
      </c>
      <c r="Y318" s="1" t="str">
        <f>formatRow(Tokens!BD$2:BI$2,Tokens!BD318:BI318,2,"files")</f>
        <v>"files":[]</v>
      </c>
      <c r="Z318" s="1"/>
      <c r="AA318" s="1"/>
      <c r="AB318" s="1"/>
      <c r="AC318" s="1" t="str">
        <f>formatRow(Tokens!BJ$2:BK$2,Tokens!BJ318:BK318,0,"collection")</f>
        <v>"collection":{"name":"La Porteuse D'Eau",_x000D_
"family":"Calvi On The Rocks"}</v>
      </c>
    </row>
    <row r="319" spans="4:29" ht="14.25" customHeight="1" x14ac:dyDescent="0.25">
      <c r="D319" s="1">
        <f>Tokens!B319</f>
        <v>316</v>
      </c>
      <c r="E319" s="17" t="str">
        <f>IF(Tokens!C319="","",Tokens!C319)</f>
        <v>La Porteuse D'Eau #316</v>
      </c>
      <c r="F319"/>
      <c r="G319"/>
      <c r="H319"/>
      <c r="I319"/>
      <c r="J319"/>
      <c r="M319"/>
      <c r="N319"/>
      <c r="O319" s="15" t="str">
        <f t="shared" si="8"/>
        <v>_</v>
      </c>
      <c r="P319" s="18" t="str">
        <f>IF(F319="stop","",IF(F319&lt;&gt;"",HYPERLINK(Settings!$B$5 &amp; "/manage/?network=" &amp; LOWER(B$8) &amp; "&amp;search=token&amp;account=" &amp; ToMint!$B$5 &amp; "&amp;view=" &amp; ToMint!J319,"TokenSol"),""))</f>
        <v/>
      </c>
      <c r="Q319" s="2"/>
      <c r="R319" s="2"/>
      <c r="S319" s="11"/>
      <c r="T319" s="1" t="str">
        <f>"owner=" &amp; Tokens!BS319 &amp; "&amp;filename_for_metadata=" &amp; Tokens!BT319 &amp; "&amp;offchaindata_platform=" &amp; $B$17 &amp; "&amp;keyfile=" &amp; $B$5 &amp; "&amp;network=" &amp; LOWER($B$8) &amp; "&amp;repository=" &amp; $B$18</f>
        <v>owner=thomas&amp;filename_for_metadata=LaPorteuseD'Eau_COR22C316&amp;offchaindata_platform=Github&amp;keyfile=Paul&amp;network=solana-devnet&amp;repository=test2</v>
      </c>
      <c r="U319" s="1" t="str">
        <f t="shared" si="9"/>
        <v>{"name":"La Porteuse D'Eau #316",_x000D_
"symbol":"COR22C316",_x000D_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19" s="1" t="str">
        <f>formatRow(Tokens!C$2:I$2,Tokens!C319:I319)</f>
        <v>"name":"La Porteuse D'Eau #316",_x000D_
"symbol":"COR22C316",_x000D_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9" s="1" t="str">
        <f>formatRow(Tokens!J$2:AV$2,Tokens!J319:AV319,2,"attributes")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9" s="1" t="str">
        <f>formatRow(Tokens!AX$2:BC$2,Tokens!AX319:BC319,2,"creators")</f>
        <v>"creators":[{"address":"paul",_x000D_
"share":10},{"address":"sophie",_x000D_
"share":90}]</v>
      </c>
      <c r="Y319" s="1" t="str">
        <f>formatRow(Tokens!BD$2:BI$2,Tokens!BD319:BI319,2,"files")</f>
        <v>"files":[]</v>
      </c>
      <c r="Z319" s="1"/>
      <c r="AA319" s="1"/>
      <c r="AB319" s="1"/>
      <c r="AC319" s="1" t="str">
        <f>formatRow(Tokens!BJ$2:BK$2,Tokens!BJ319:BK319,0,"collection")</f>
        <v>"collection":{"name":"La Porteuse D'Eau",_x000D_
"family":"Calvi On The Rocks"}</v>
      </c>
    </row>
    <row r="320" spans="4:29" ht="14.25" customHeight="1" x14ac:dyDescent="0.25">
      <c r="D320" s="1">
        <f>Tokens!B320</f>
        <v>317</v>
      </c>
      <c r="E320" s="17" t="str">
        <f>IF(Tokens!C320="","",Tokens!C320)</f>
        <v>La Porteuse D'Eau #317</v>
      </c>
      <c r="F320"/>
      <c r="G320"/>
      <c r="H320"/>
      <c r="I320"/>
      <c r="J320"/>
      <c r="M320"/>
      <c r="N320"/>
      <c r="O320" s="15" t="str">
        <f t="shared" si="8"/>
        <v>_</v>
      </c>
      <c r="P320" s="18" t="str">
        <f>IF(F320="stop","",IF(F320&lt;&gt;"",HYPERLINK(Settings!$B$5 &amp; "/manage/?network=" &amp; LOWER(B$8) &amp; "&amp;search=token&amp;account=" &amp; ToMint!$B$5 &amp; "&amp;view=" &amp; ToMint!J320,"TokenSol"),""))</f>
        <v/>
      </c>
      <c r="Q320" s="2"/>
      <c r="R320" s="2"/>
      <c r="S320" s="11"/>
      <c r="T320" s="1" t="str">
        <f>"owner=" &amp; Tokens!BS320 &amp; "&amp;filename_for_metadata=" &amp; Tokens!BT320 &amp; "&amp;offchaindata_platform=" &amp; $B$17 &amp; "&amp;keyfile=" &amp; $B$5 &amp; "&amp;network=" &amp; LOWER($B$8) &amp; "&amp;repository=" &amp; $B$18</f>
        <v>owner=thomas&amp;filename_for_metadata=LaPorteuseD'Eau_COR22C317&amp;offchaindata_platform=Github&amp;keyfile=Paul&amp;network=solana-devnet&amp;repository=test2</v>
      </c>
      <c r="U320" s="1" t="str">
        <f t="shared" si="9"/>
        <v>{"name":"La Porteuse D'Eau #317",_x000D_
"symbol":"COR22C317",_x000D_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20" s="1" t="str">
        <f>formatRow(Tokens!C$2:I$2,Tokens!C320:I320)</f>
        <v>"name":"La Porteuse D'Eau #317",_x000D_
"symbol":"COR22C317",_x000D_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0" s="1" t="str">
        <f>formatRow(Tokens!J$2:AV$2,Tokens!J320:AV320,2,"attributes")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0" s="1" t="str">
        <f>formatRow(Tokens!AX$2:BC$2,Tokens!AX320:BC320,2,"creators")</f>
        <v>"creators":[{"address":"paul",_x000D_
"share":10},{"address":"sophie",_x000D_
"share":90}]</v>
      </c>
      <c r="Y320" s="1" t="str">
        <f>formatRow(Tokens!BD$2:BI$2,Tokens!BD320:BI320,2,"files")</f>
        <v>"files":[]</v>
      </c>
      <c r="Z320" s="1"/>
      <c r="AA320" s="1"/>
      <c r="AB320" s="1"/>
      <c r="AC320" s="1" t="str">
        <f>formatRow(Tokens!BJ$2:BK$2,Tokens!BJ320:BK320,0,"collection")</f>
        <v>"collection":{"name":"La Porteuse D'Eau",_x000D_
"family":"Calvi On The Rocks"}</v>
      </c>
    </row>
    <row r="321" spans="4:29" ht="14.25" customHeight="1" x14ac:dyDescent="0.25">
      <c r="D321" s="1">
        <f>Tokens!B321</f>
        <v>318</v>
      </c>
      <c r="E321" s="17" t="str">
        <f>IF(Tokens!C321="","",Tokens!C321)</f>
        <v>La Porteuse D'Eau #318</v>
      </c>
      <c r="F321"/>
      <c r="G321"/>
      <c r="H321"/>
      <c r="I321"/>
      <c r="J321"/>
      <c r="M321"/>
      <c r="N321"/>
      <c r="O321" s="15" t="str">
        <f t="shared" si="8"/>
        <v>_</v>
      </c>
      <c r="P321" s="18" t="str">
        <f>IF(F321="stop","",IF(F321&lt;&gt;"",HYPERLINK(Settings!$B$5 &amp; "/manage/?network=" &amp; LOWER(B$8) &amp; "&amp;search=token&amp;account=" &amp; ToMint!$B$5 &amp; "&amp;view=" &amp; ToMint!J321,"TokenSol"),""))</f>
        <v/>
      </c>
      <c r="Q321" s="2"/>
      <c r="R321" s="2"/>
      <c r="S321" s="11"/>
      <c r="T321" s="1" t="str">
        <f>"owner=" &amp; Tokens!BS321 &amp; "&amp;filename_for_metadata=" &amp; Tokens!BT321 &amp; "&amp;offchaindata_platform=" &amp; $B$17 &amp; "&amp;keyfile=" &amp; $B$5 &amp; "&amp;network=" &amp; LOWER($B$8) &amp; "&amp;repository=" &amp; $B$18</f>
        <v>owner=thomas&amp;filename_for_metadata=LaPorteuseD'Eau_COR22C318&amp;offchaindata_platform=Github&amp;keyfile=Paul&amp;network=solana-devnet&amp;repository=test2</v>
      </c>
      <c r="U321" s="1" t="str">
        <f t="shared" si="9"/>
        <v>{"name":"La Porteuse D'Eau #318",_x000D_
"symbol":"COR22C318",_x000D_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21" s="1" t="str">
        <f>formatRow(Tokens!C$2:I$2,Tokens!C321:I321)</f>
        <v>"name":"La Porteuse D'Eau #318",_x000D_
"symbol":"COR22C318",_x000D_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1" s="1" t="str">
        <f>formatRow(Tokens!J$2:AV$2,Tokens!J321:AV321,2,"attributes")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1" s="1" t="str">
        <f>formatRow(Tokens!AX$2:BC$2,Tokens!AX321:BC321,2,"creators")</f>
        <v>"creators":[{"address":"paul",_x000D_
"share":10},{"address":"sophie",_x000D_
"share":90}]</v>
      </c>
      <c r="Y321" s="1" t="str">
        <f>formatRow(Tokens!BD$2:BI$2,Tokens!BD321:BI321,2,"files")</f>
        <v>"files":[]</v>
      </c>
      <c r="Z321" s="1"/>
      <c r="AA321" s="1"/>
      <c r="AB321" s="1"/>
      <c r="AC321" s="1" t="str">
        <f>formatRow(Tokens!BJ$2:BK$2,Tokens!BJ321:BK321,0,"collection")</f>
        <v>"collection":{"name":"La Porteuse D'Eau",_x000D_
"family":"Calvi On The Rocks"}</v>
      </c>
    </row>
    <row r="322" spans="4:29" ht="14.25" customHeight="1" x14ac:dyDescent="0.25">
      <c r="D322" s="1">
        <f>Tokens!B322</f>
        <v>319</v>
      </c>
      <c r="E322" s="17" t="str">
        <f>IF(Tokens!C322="","",Tokens!C322)</f>
        <v>La Porteuse D'Eau #319</v>
      </c>
      <c r="F322"/>
      <c r="G322"/>
      <c r="H322"/>
      <c r="I322"/>
      <c r="J322"/>
      <c r="M322"/>
      <c r="N322"/>
      <c r="O322" s="15" t="str">
        <f t="shared" si="8"/>
        <v>_</v>
      </c>
      <c r="P322" s="18" t="str">
        <f>IF(F322="stop","",IF(F322&lt;&gt;"",HYPERLINK(Settings!$B$5 &amp; "/manage/?network=" &amp; LOWER(B$8) &amp; "&amp;search=token&amp;account=" &amp; ToMint!$B$5 &amp; "&amp;view=" &amp; ToMint!J322,"TokenSol"),""))</f>
        <v/>
      </c>
      <c r="Q322" s="2"/>
      <c r="R322" s="2"/>
      <c r="S322" s="11"/>
      <c r="T322" s="1" t="str">
        <f>"owner=" &amp; Tokens!BS322 &amp; "&amp;filename_for_metadata=" &amp; Tokens!BT322 &amp; "&amp;offchaindata_platform=" &amp; $B$17 &amp; "&amp;keyfile=" &amp; $B$5 &amp; "&amp;network=" &amp; LOWER($B$8) &amp; "&amp;repository=" &amp; $B$18</f>
        <v>owner=thomas&amp;filename_for_metadata=LaPorteuseD'Eau_COR22C319&amp;offchaindata_platform=Github&amp;keyfile=Paul&amp;network=solana-devnet&amp;repository=test2</v>
      </c>
      <c r="U322" s="1" t="str">
        <f t="shared" si="9"/>
        <v>{"name":"La Porteuse D'Eau #319",_x000D_
"symbol":"COR22C319",_x000D_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22" s="1" t="str">
        <f>formatRow(Tokens!C$2:I$2,Tokens!C322:I322)</f>
        <v>"name":"La Porteuse D'Eau #319",_x000D_
"symbol":"COR22C319",_x000D_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2" s="1" t="str">
        <f>formatRow(Tokens!J$2:AV$2,Tokens!J322:AV322,2,"attributes")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2" s="1" t="str">
        <f>formatRow(Tokens!AX$2:BC$2,Tokens!AX322:BC322,2,"creators")</f>
        <v>"creators":[{"address":"paul",_x000D_
"share":10},{"address":"sophie",_x000D_
"share":90}]</v>
      </c>
      <c r="Y322" s="1" t="str">
        <f>formatRow(Tokens!BD$2:BI$2,Tokens!BD322:BI322,2,"files")</f>
        <v>"files":[]</v>
      </c>
      <c r="Z322" s="1"/>
      <c r="AA322" s="1"/>
      <c r="AB322" s="1"/>
      <c r="AC322" s="1" t="str">
        <f>formatRow(Tokens!BJ$2:BK$2,Tokens!BJ322:BK322,0,"collection")</f>
        <v>"collection":{"name":"La Porteuse D'Eau",_x000D_
"family":"Calvi On The Rocks"}</v>
      </c>
    </row>
    <row r="323" spans="4:29" ht="14.25" customHeight="1" x14ac:dyDescent="0.25">
      <c r="D323" s="1">
        <f>Tokens!B323</f>
        <v>320</v>
      </c>
      <c r="E323" s="17" t="str">
        <f>IF(Tokens!C323="","",Tokens!C323)</f>
        <v>La Porteuse D'Eau #320</v>
      </c>
      <c r="F323"/>
      <c r="G323"/>
      <c r="H323"/>
      <c r="I323"/>
      <c r="J323"/>
      <c r="M323"/>
      <c r="N323"/>
      <c r="O323" s="15" t="str">
        <f t="shared" si="8"/>
        <v>_</v>
      </c>
      <c r="P323" s="18" t="str">
        <f>IF(F323="stop","",IF(F323&lt;&gt;"",HYPERLINK(Settings!$B$5 &amp; "/manage/?network=" &amp; LOWER(B$8) &amp; "&amp;search=token&amp;account=" &amp; ToMint!$B$5 &amp; "&amp;view=" &amp; ToMint!J323,"TokenSol"),""))</f>
        <v/>
      </c>
      <c r="Q323" s="2"/>
      <c r="R323" s="2"/>
      <c r="S323" s="11"/>
      <c r="T323" s="1" t="str">
        <f>"owner=" &amp; Tokens!BS323 &amp; "&amp;filename_for_metadata=" &amp; Tokens!BT323 &amp; "&amp;offchaindata_platform=" &amp; $B$17 &amp; "&amp;keyfile=" &amp; $B$5 &amp; "&amp;network=" &amp; LOWER($B$8) &amp; "&amp;repository=" &amp; $B$18</f>
        <v>owner=thomas&amp;filename_for_metadata=LaPorteuseD'Eau_COR22C320&amp;offchaindata_platform=Github&amp;keyfile=Paul&amp;network=solana-devnet&amp;repository=test2</v>
      </c>
      <c r="U323" s="1" t="str">
        <f t="shared" si="9"/>
        <v>{"name":"La Porteuse D'Eau #320",_x000D_
"symbol":"COR22C320",_x000D_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23" s="1" t="str">
        <f>formatRow(Tokens!C$2:I$2,Tokens!C323:I323)</f>
        <v>"name":"La Porteuse D'Eau #320",_x000D_
"symbol":"COR22C320",_x000D_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3" s="1" t="str">
        <f>formatRow(Tokens!J$2:AV$2,Tokens!J323:AV323,2,"attributes")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3" s="1" t="str">
        <f>formatRow(Tokens!AX$2:BC$2,Tokens!AX323:BC323,2,"creators")</f>
        <v>"creators":[{"address":"paul",_x000D_
"share":10},{"address":"sophie",_x000D_
"share":90}]</v>
      </c>
      <c r="Y323" s="1" t="str">
        <f>formatRow(Tokens!BD$2:BI$2,Tokens!BD323:BI323,2,"files")</f>
        <v>"files":[]</v>
      </c>
      <c r="Z323" s="1"/>
      <c r="AA323" s="1"/>
      <c r="AB323" s="1"/>
      <c r="AC323" s="1" t="str">
        <f>formatRow(Tokens!BJ$2:BK$2,Tokens!BJ323:BK323,0,"collection")</f>
        <v>"collection":{"name":"La Porteuse D'Eau",_x000D_
"family":"Calvi On The Rocks"}</v>
      </c>
    </row>
    <row r="324" spans="4:29" ht="14.25" customHeight="1" x14ac:dyDescent="0.25">
      <c r="D324" s="1">
        <f>Tokens!B324</f>
        <v>321</v>
      </c>
      <c r="E324" s="17" t="str">
        <f>IF(Tokens!C324="","",Tokens!C324)</f>
        <v>La Porteuse D'Eau #321</v>
      </c>
      <c r="F324"/>
      <c r="G324"/>
      <c r="H324"/>
      <c r="I324"/>
      <c r="J324"/>
      <c r="M324"/>
      <c r="N324"/>
      <c r="O324" s="15" t="str">
        <f t="shared" ref="O324:O387" si="10">IF(AND(ISNUMBER(N323),ISNUMBER(N324)),(N324-N323)*$O$1,"_")</f>
        <v>_</v>
      </c>
      <c r="P324" s="18" t="str">
        <f>IF(F324="stop","",IF(F324&lt;&gt;"",HYPERLINK(Settings!$B$5 &amp; "/manage/?network=" &amp; LOWER(B$8) &amp; "&amp;search=token&amp;account=" &amp; ToMint!$B$5 &amp; "&amp;view=" &amp; ToMint!J324,"TokenSol"),""))</f>
        <v/>
      </c>
      <c r="Q324" s="2"/>
      <c r="R324" s="2"/>
      <c r="S324" s="11"/>
      <c r="T324" s="1" t="str">
        <f>"owner=" &amp; Tokens!BS324 &amp; "&amp;filename_for_metadata=" &amp; Tokens!BT324 &amp; "&amp;offchaindata_platform=" &amp; $B$17 &amp; "&amp;keyfile=" &amp; $B$5 &amp; "&amp;network=" &amp; LOWER($B$8) &amp; "&amp;repository=" &amp; $B$18</f>
        <v>owner=thomas&amp;filename_for_metadata=LaPorteuseD'Eau_COR22C321&amp;offchaindata_platform=Github&amp;keyfile=Paul&amp;network=solana-devnet&amp;repository=test2</v>
      </c>
      <c r="U324" s="1" t="str">
        <f t="shared" si="9"/>
        <v>{"name":"La Porteuse D'Eau #321",_x000D_
"symbol":"COR22C321",_x000D_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24" s="1" t="str">
        <f>formatRow(Tokens!C$2:I$2,Tokens!C324:I324)</f>
        <v>"name":"La Porteuse D'Eau #321",_x000D_
"symbol":"COR22C321",_x000D_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4" s="1" t="str">
        <f>formatRow(Tokens!J$2:AV$2,Tokens!J324:AV324,2,"attributes")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4" s="1" t="str">
        <f>formatRow(Tokens!AX$2:BC$2,Tokens!AX324:BC324,2,"creators")</f>
        <v>"creators":[{"address":"paul",_x000D_
"share":10},{"address":"sophie",_x000D_
"share":90}]</v>
      </c>
      <c r="Y324" s="1" t="str">
        <f>formatRow(Tokens!BD$2:BI$2,Tokens!BD324:BI324,2,"files")</f>
        <v>"files":[]</v>
      </c>
      <c r="Z324" s="1"/>
      <c r="AA324" s="1"/>
      <c r="AB324" s="1"/>
      <c r="AC324" s="1" t="str">
        <f>formatRow(Tokens!BJ$2:BK$2,Tokens!BJ324:BK324,0,"collection")</f>
        <v>"collection":{"name":"La Porteuse D'Eau",_x000D_
"family":"Calvi On The Rocks"}</v>
      </c>
    </row>
    <row r="325" spans="4:29" ht="14.25" customHeight="1" x14ac:dyDescent="0.25">
      <c r="D325" s="1">
        <f>Tokens!B325</f>
        <v>322</v>
      </c>
      <c r="E325" s="17" t="str">
        <f>IF(Tokens!C325="","",Tokens!C325)</f>
        <v>La Porteuse D'Eau #322</v>
      </c>
      <c r="F325"/>
      <c r="G325"/>
      <c r="H325"/>
      <c r="I325"/>
      <c r="J325"/>
      <c r="M325"/>
      <c r="N325"/>
      <c r="O325" s="15" t="str">
        <f t="shared" si="10"/>
        <v>_</v>
      </c>
      <c r="P325" s="18" t="str">
        <f>IF(F325="stop","",IF(F325&lt;&gt;"",HYPERLINK(Settings!$B$5 &amp; "/manage/?network=" &amp; LOWER(B$8) &amp; "&amp;search=token&amp;account=" &amp; ToMint!$B$5 &amp; "&amp;view=" &amp; ToMint!J325,"TokenSol"),""))</f>
        <v/>
      </c>
      <c r="Q325" s="2"/>
      <c r="R325" s="2"/>
      <c r="S325" s="11"/>
      <c r="T325" s="1" t="str">
        <f>"owner=" &amp; Tokens!BS325 &amp; "&amp;filename_for_metadata=" &amp; Tokens!BT325 &amp; "&amp;offchaindata_platform=" &amp; $B$17 &amp; "&amp;keyfile=" &amp; $B$5 &amp; "&amp;network=" &amp; LOWER($B$8) &amp; "&amp;repository=" &amp; $B$18</f>
        <v>owner=thomas&amp;filename_for_metadata=LaPorteuseD'Eau_COR22C322&amp;offchaindata_platform=Github&amp;keyfile=Paul&amp;network=solana-devnet&amp;repository=test2</v>
      </c>
      <c r="U325" s="1" t="str">
        <f t="shared" ref="U325:U388" si="11">"{" &amp; V325 &amp; "," &amp; W325 &amp; "," &amp; """properties"":{" &amp; X325 &amp; "," &amp; Y325 &amp; "}," &amp; AC325 &amp; "}"</f>
        <v>{"name":"La Porteuse D'Eau #322",_x000D_
"symbol":"COR22C322",_x000D_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25" s="1" t="str">
        <f>formatRow(Tokens!C$2:I$2,Tokens!C325:I325)</f>
        <v>"name":"La Porteuse D'Eau #322",_x000D_
"symbol":"COR22C322",_x000D_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5" s="1" t="str">
        <f>formatRow(Tokens!J$2:AV$2,Tokens!J325:AV325,2,"attributes")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5" s="1" t="str">
        <f>formatRow(Tokens!AX$2:BC$2,Tokens!AX325:BC325,2,"creators")</f>
        <v>"creators":[{"address":"paul",_x000D_
"share":10},{"address":"sophie",_x000D_
"share":90}]</v>
      </c>
      <c r="Y325" s="1" t="str">
        <f>formatRow(Tokens!BD$2:BI$2,Tokens!BD325:BI325,2,"files")</f>
        <v>"files":[]</v>
      </c>
      <c r="Z325" s="1"/>
      <c r="AA325" s="1"/>
      <c r="AB325" s="1"/>
      <c r="AC325" s="1" t="str">
        <f>formatRow(Tokens!BJ$2:BK$2,Tokens!BJ325:BK325,0,"collection")</f>
        <v>"collection":{"name":"La Porteuse D'Eau",_x000D_
"family":"Calvi On The Rocks"}</v>
      </c>
    </row>
    <row r="326" spans="4:29" ht="14.25" customHeight="1" x14ac:dyDescent="0.25">
      <c r="D326" s="1">
        <f>Tokens!B326</f>
        <v>323</v>
      </c>
      <c r="E326" s="17" t="str">
        <f>IF(Tokens!C326="","",Tokens!C326)</f>
        <v>La Porteuse D'Eau #323</v>
      </c>
      <c r="F326"/>
      <c r="G326"/>
      <c r="H326"/>
      <c r="I326"/>
      <c r="J326"/>
      <c r="M326"/>
      <c r="N326"/>
      <c r="O326" s="15" t="str">
        <f t="shared" si="10"/>
        <v>_</v>
      </c>
      <c r="P326" s="18" t="str">
        <f>IF(F326="stop","",IF(F326&lt;&gt;"",HYPERLINK(Settings!$B$5 &amp; "/manage/?network=" &amp; LOWER(B$8) &amp; "&amp;search=token&amp;account=" &amp; ToMint!$B$5 &amp; "&amp;view=" &amp; ToMint!J326,"TokenSol"),""))</f>
        <v/>
      </c>
      <c r="Q326" s="2"/>
      <c r="R326" s="2"/>
      <c r="S326" s="11"/>
      <c r="T326" s="1" t="str">
        <f>"owner=" &amp; Tokens!BS326 &amp; "&amp;filename_for_metadata=" &amp; Tokens!BT326 &amp; "&amp;offchaindata_platform=" &amp; $B$17 &amp; "&amp;keyfile=" &amp; $B$5 &amp; "&amp;network=" &amp; LOWER($B$8) &amp; "&amp;repository=" &amp; $B$18</f>
        <v>owner=thomas&amp;filename_for_metadata=LaPorteuseD'Eau_COR22C323&amp;offchaindata_platform=Github&amp;keyfile=Paul&amp;network=solana-devnet&amp;repository=test2</v>
      </c>
      <c r="U326" s="1" t="str">
        <f t="shared" si="11"/>
        <v>{"name":"La Porteuse D'Eau #323",_x000D_
"symbol":"COR22C323",_x000D_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26" s="1" t="str">
        <f>formatRow(Tokens!C$2:I$2,Tokens!C326:I326)</f>
        <v>"name":"La Porteuse D'Eau #323",_x000D_
"symbol":"COR22C323",_x000D_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6" s="1" t="str">
        <f>formatRow(Tokens!J$2:AV$2,Tokens!J326:AV326,2,"attributes")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6" s="1" t="str">
        <f>formatRow(Tokens!AX$2:BC$2,Tokens!AX326:BC326,2,"creators")</f>
        <v>"creators":[{"address":"paul",_x000D_
"share":10},{"address":"sophie",_x000D_
"share":90}]</v>
      </c>
      <c r="Y326" s="1" t="str">
        <f>formatRow(Tokens!BD$2:BI$2,Tokens!BD326:BI326,2,"files")</f>
        <v>"files":[]</v>
      </c>
      <c r="Z326" s="1"/>
      <c r="AA326" s="1"/>
      <c r="AB326" s="1"/>
      <c r="AC326" s="1" t="str">
        <f>formatRow(Tokens!BJ$2:BK$2,Tokens!BJ326:BK326,0,"collection")</f>
        <v>"collection":{"name":"La Porteuse D'Eau",_x000D_
"family":"Calvi On The Rocks"}</v>
      </c>
    </row>
    <row r="327" spans="4:29" ht="14.25" customHeight="1" x14ac:dyDescent="0.25">
      <c r="D327" s="1">
        <f>Tokens!B327</f>
        <v>324</v>
      </c>
      <c r="E327" s="17" t="str">
        <f>IF(Tokens!C327="","",Tokens!C327)</f>
        <v>La Porteuse D'Eau #324</v>
      </c>
      <c r="F327"/>
      <c r="G327"/>
      <c r="H327"/>
      <c r="I327"/>
      <c r="J327"/>
      <c r="M327"/>
      <c r="N327"/>
      <c r="O327" s="15" t="str">
        <f t="shared" si="10"/>
        <v>_</v>
      </c>
      <c r="P327" s="18" t="str">
        <f>IF(F327="stop","",IF(F327&lt;&gt;"",HYPERLINK(Settings!$B$5 &amp; "/manage/?network=" &amp; LOWER(B$8) &amp; "&amp;search=token&amp;account=" &amp; ToMint!$B$5 &amp; "&amp;view=" &amp; ToMint!J327,"TokenSol"),""))</f>
        <v/>
      </c>
      <c r="Q327" s="2"/>
      <c r="R327" s="2"/>
      <c r="S327" s="11"/>
      <c r="T327" s="1" t="str">
        <f>"owner=" &amp; Tokens!BS327 &amp; "&amp;filename_for_metadata=" &amp; Tokens!BT327 &amp; "&amp;offchaindata_platform=" &amp; $B$17 &amp; "&amp;keyfile=" &amp; $B$5 &amp; "&amp;network=" &amp; LOWER($B$8) &amp; "&amp;repository=" &amp; $B$18</f>
        <v>owner=thomas&amp;filename_for_metadata=LaPorteuseD'Eau_COR22C324&amp;offchaindata_platform=Github&amp;keyfile=Paul&amp;network=solana-devnet&amp;repository=test2</v>
      </c>
      <c r="U327" s="1" t="str">
        <f t="shared" si="11"/>
        <v>{"name":"La Porteuse D'Eau #324",_x000D_
"symbol":"COR22C324",_x000D_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27" s="1" t="str">
        <f>formatRow(Tokens!C$2:I$2,Tokens!C327:I327)</f>
        <v>"name":"La Porteuse D'Eau #324",_x000D_
"symbol":"COR22C324",_x000D_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7" s="1" t="str">
        <f>formatRow(Tokens!J$2:AV$2,Tokens!J327:AV327,2,"attributes")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7" s="1" t="str">
        <f>formatRow(Tokens!AX$2:BC$2,Tokens!AX327:BC327,2,"creators")</f>
        <v>"creators":[{"address":"paul",_x000D_
"share":10},{"address":"sophie",_x000D_
"share":90}]</v>
      </c>
      <c r="Y327" s="1" t="str">
        <f>formatRow(Tokens!BD$2:BI$2,Tokens!BD327:BI327,2,"files")</f>
        <v>"files":[]</v>
      </c>
      <c r="Z327" s="1"/>
      <c r="AA327" s="1"/>
      <c r="AB327" s="1"/>
      <c r="AC327" s="1" t="str">
        <f>formatRow(Tokens!BJ$2:BK$2,Tokens!BJ327:BK327,0,"collection")</f>
        <v>"collection":{"name":"La Porteuse D'Eau",_x000D_
"family":"Calvi On The Rocks"}</v>
      </c>
    </row>
    <row r="328" spans="4:29" ht="14.25" customHeight="1" x14ac:dyDescent="0.25">
      <c r="D328" s="1">
        <f>Tokens!B328</f>
        <v>325</v>
      </c>
      <c r="E328" s="17" t="str">
        <f>IF(Tokens!C328="","",Tokens!C328)</f>
        <v>La Porteuse D'Eau #325</v>
      </c>
      <c r="F328"/>
      <c r="G328"/>
      <c r="H328"/>
      <c r="I328"/>
      <c r="J328"/>
      <c r="M328"/>
      <c r="N328"/>
      <c r="O328" s="15" t="str">
        <f t="shared" si="10"/>
        <v>_</v>
      </c>
      <c r="P328" s="18" t="str">
        <f>IF(F328="stop","",IF(F328&lt;&gt;"",HYPERLINK(Settings!$B$5 &amp; "/manage/?network=" &amp; LOWER(B$8) &amp; "&amp;search=token&amp;account=" &amp; ToMint!$B$5 &amp; "&amp;view=" &amp; ToMint!J328,"TokenSol"),""))</f>
        <v/>
      </c>
      <c r="Q328" s="2"/>
      <c r="R328" s="2"/>
      <c r="S328" s="11"/>
      <c r="T328" s="1" t="str">
        <f>"owner=" &amp; Tokens!BS328 &amp; "&amp;filename_for_metadata=" &amp; Tokens!BT328 &amp; "&amp;offchaindata_platform=" &amp; $B$17 &amp; "&amp;keyfile=" &amp; $B$5 &amp; "&amp;network=" &amp; LOWER($B$8) &amp; "&amp;repository=" &amp; $B$18</f>
        <v>owner=thomas&amp;filename_for_metadata=LaPorteuseD'Eau_COR22C325&amp;offchaindata_platform=Github&amp;keyfile=Paul&amp;network=solana-devnet&amp;repository=test2</v>
      </c>
      <c r="U328" s="1" t="str">
        <f t="shared" si="11"/>
        <v>{"name":"La Porteuse D'Eau #325",_x000D_
"symbol":"COR22C325",_x000D_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28" s="1" t="str">
        <f>formatRow(Tokens!C$2:I$2,Tokens!C328:I328)</f>
        <v>"name":"La Porteuse D'Eau #325",_x000D_
"symbol":"COR22C325",_x000D_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8" s="1" t="str">
        <f>formatRow(Tokens!J$2:AV$2,Tokens!J328:AV328,2,"attributes")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8" s="1" t="str">
        <f>formatRow(Tokens!AX$2:BC$2,Tokens!AX328:BC328,2,"creators")</f>
        <v>"creators":[{"address":"paul",_x000D_
"share":10},{"address":"sophie",_x000D_
"share":90}]</v>
      </c>
      <c r="Y328" s="1" t="str">
        <f>formatRow(Tokens!BD$2:BI$2,Tokens!BD328:BI328,2,"files")</f>
        <v>"files":[]</v>
      </c>
      <c r="Z328" s="1"/>
      <c r="AA328" s="1"/>
      <c r="AB328" s="1"/>
      <c r="AC328" s="1" t="str">
        <f>formatRow(Tokens!BJ$2:BK$2,Tokens!BJ328:BK328,0,"collection")</f>
        <v>"collection":{"name":"La Porteuse D'Eau",_x000D_
"family":"Calvi On The Rocks"}</v>
      </c>
    </row>
    <row r="329" spans="4:29" ht="14.25" customHeight="1" x14ac:dyDescent="0.25">
      <c r="D329" s="1">
        <f>Tokens!B329</f>
        <v>326</v>
      </c>
      <c r="E329" s="17" t="str">
        <f>IF(Tokens!C329="","",Tokens!C329)</f>
        <v>La Porteuse D'Eau #326</v>
      </c>
      <c r="F329"/>
      <c r="G329"/>
      <c r="H329"/>
      <c r="I329"/>
      <c r="J329"/>
      <c r="M329"/>
      <c r="N329"/>
      <c r="O329" s="15" t="str">
        <f t="shared" si="10"/>
        <v>_</v>
      </c>
      <c r="P329" s="18" t="str">
        <f>IF(F329="stop","",IF(F329&lt;&gt;"",HYPERLINK(Settings!$B$5 &amp; "/manage/?network=" &amp; LOWER(B$8) &amp; "&amp;search=token&amp;account=" &amp; ToMint!$B$5 &amp; "&amp;view=" &amp; ToMint!J329,"TokenSol"),""))</f>
        <v/>
      </c>
      <c r="Q329" s="2"/>
      <c r="R329" s="2"/>
      <c r="S329" s="11"/>
      <c r="T329" s="1" t="str">
        <f>"owner=" &amp; Tokens!BS329 &amp; "&amp;filename_for_metadata=" &amp; Tokens!BT329 &amp; "&amp;offchaindata_platform=" &amp; $B$17 &amp; "&amp;keyfile=" &amp; $B$5 &amp; "&amp;network=" &amp; LOWER($B$8) &amp; "&amp;repository=" &amp; $B$18</f>
        <v>owner=thomas&amp;filename_for_metadata=LaPorteuseD'Eau_COR22C326&amp;offchaindata_platform=Github&amp;keyfile=Paul&amp;network=solana-devnet&amp;repository=test2</v>
      </c>
      <c r="U329" s="1" t="str">
        <f t="shared" si="11"/>
        <v>{"name":"La Porteuse D'Eau #326",_x000D_
"symbol":"COR22C326",_x000D_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29" s="1" t="str">
        <f>formatRow(Tokens!C$2:I$2,Tokens!C329:I329)</f>
        <v>"name":"La Porteuse D'Eau #326",_x000D_
"symbol":"COR22C326",_x000D_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9" s="1" t="str">
        <f>formatRow(Tokens!J$2:AV$2,Tokens!J329:AV329,2,"attributes")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9" s="1" t="str">
        <f>formatRow(Tokens!AX$2:BC$2,Tokens!AX329:BC329,2,"creators")</f>
        <v>"creators":[{"address":"paul",_x000D_
"share":10},{"address":"sophie",_x000D_
"share":90}]</v>
      </c>
      <c r="Y329" s="1" t="str">
        <f>formatRow(Tokens!BD$2:BI$2,Tokens!BD329:BI329,2,"files")</f>
        <v>"files":[]</v>
      </c>
      <c r="Z329" s="1"/>
      <c r="AA329" s="1"/>
      <c r="AB329" s="1"/>
      <c r="AC329" s="1" t="str">
        <f>formatRow(Tokens!BJ$2:BK$2,Tokens!BJ329:BK329,0,"collection")</f>
        <v>"collection":{"name":"La Porteuse D'Eau",_x000D_
"family":"Calvi On The Rocks"}</v>
      </c>
    </row>
    <row r="330" spans="4:29" ht="14.25" customHeight="1" x14ac:dyDescent="0.25">
      <c r="D330" s="1">
        <f>Tokens!B330</f>
        <v>327</v>
      </c>
      <c r="E330" s="17" t="str">
        <f>IF(Tokens!C330="","",Tokens!C330)</f>
        <v>La Porteuse D'Eau #327</v>
      </c>
      <c r="F330"/>
      <c r="G330"/>
      <c r="H330"/>
      <c r="I330"/>
      <c r="J330"/>
      <c r="M330"/>
      <c r="N330"/>
      <c r="O330" s="15" t="str">
        <f t="shared" si="10"/>
        <v>_</v>
      </c>
      <c r="P330" s="18" t="str">
        <f>IF(F330="stop","",IF(F330&lt;&gt;"",HYPERLINK(Settings!$B$5 &amp; "/manage/?network=" &amp; LOWER(B$8) &amp; "&amp;search=token&amp;account=" &amp; ToMint!$B$5 &amp; "&amp;view=" &amp; ToMint!J330,"TokenSol"),""))</f>
        <v/>
      </c>
      <c r="Q330" s="2"/>
      <c r="R330" s="2"/>
      <c r="S330" s="11"/>
      <c r="T330" s="1" t="str">
        <f>"owner=" &amp; Tokens!BS330 &amp; "&amp;filename_for_metadata=" &amp; Tokens!BT330 &amp; "&amp;offchaindata_platform=" &amp; $B$17 &amp; "&amp;keyfile=" &amp; $B$5 &amp; "&amp;network=" &amp; LOWER($B$8) &amp; "&amp;repository=" &amp; $B$18</f>
        <v>owner=thomas&amp;filename_for_metadata=LaPorteuseD'Eau_COR22C327&amp;offchaindata_platform=Github&amp;keyfile=Paul&amp;network=solana-devnet&amp;repository=test2</v>
      </c>
      <c r="U330" s="1" t="str">
        <f t="shared" si="11"/>
        <v>{"name":"La Porteuse D'Eau #327",_x000D_
"symbol":"COR22C327",_x000D_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30" s="1" t="str">
        <f>formatRow(Tokens!C$2:I$2,Tokens!C330:I330)</f>
        <v>"name":"La Porteuse D'Eau #327",_x000D_
"symbol":"COR22C327",_x000D_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0" s="1" t="str">
        <f>formatRow(Tokens!J$2:AV$2,Tokens!J330:AV330,2,"attributes")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0" s="1" t="str">
        <f>formatRow(Tokens!AX$2:BC$2,Tokens!AX330:BC330,2,"creators")</f>
        <v>"creators":[{"address":"paul",_x000D_
"share":10},{"address":"sophie",_x000D_
"share":90}]</v>
      </c>
      <c r="Y330" s="1" t="str">
        <f>formatRow(Tokens!BD$2:BI$2,Tokens!BD330:BI330,2,"files")</f>
        <v>"files":[]</v>
      </c>
      <c r="Z330" s="1"/>
      <c r="AA330" s="1"/>
      <c r="AB330" s="1"/>
      <c r="AC330" s="1" t="str">
        <f>formatRow(Tokens!BJ$2:BK$2,Tokens!BJ330:BK330,0,"collection")</f>
        <v>"collection":{"name":"La Porteuse D'Eau",_x000D_
"family":"Calvi On The Rocks"}</v>
      </c>
    </row>
    <row r="331" spans="4:29" ht="14.25" customHeight="1" x14ac:dyDescent="0.25">
      <c r="D331" s="1">
        <f>Tokens!B331</f>
        <v>328</v>
      </c>
      <c r="E331" s="17" t="str">
        <f>IF(Tokens!C331="","",Tokens!C331)</f>
        <v>La Porteuse D'Eau #328</v>
      </c>
      <c r="F331"/>
      <c r="G331"/>
      <c r="H331"/>
      <c r="I331"/>
      <c r="J331"/>
      <c r="M331"/>
      <c r="N331"/>
      <c r="O331" s="15" t="str">
        <f t="shared" si="10"/>
        <v>_</v>
      </c>
      <c r="P331" s="18" t="str">
        <f>IF(F331="stop","",IF(F331&lt;&gt;"",HYPERLINK(Settings!$B$5 &amp; "/manage/?network=" &amp; LOWER(B$8) &amp; "&amp;search=token&amp;account=" &amp; ToMint!$B$5 &amp; "&amp;view=" &amp; ToMint!J331,"TokenSol"),""))</f>
        <v/>
      </c>
      <c r="Q331" s="2"/>
      <c r="R331" s="2"/>
      <c r="S331" s="11"/>
      <c r="T331" s="1" t="str">
        <f>"owner=" &amp; Tokens!BS331 &amp; "&amp;filename_for_metadata=" &amp; Tokens!BT331 &amp; "&amp;offchaindata_platform=" &amp; $B$17 &amp; "&amp;keyfile=" &amp; $B$5 &amp; "&amp;network=" &amp; LOWER($B$8) &amp; "&amp;repository=" &amp; $B$18</f>
        <v>owner=thomas&amp;filename_for_metadata=LaPorteuseD'Eau_COR22C328&amp;offchaindata_platform=Github&amp;keyfile=Paul&amp;network=solana-devnet&amp;repository=test2</v>
      </c>
      <c r="U331" s="1" t="str">
        <f t="shared" si="11"/>
        <v>{"name":"La Porteuse D'Eau #328",_x000D_
"symbol":"COR22C328",_x000D_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31" s="1" t="str">
        <f>formatRow(Tokens!C$2:I$2,Tokens!C331:I331)</f>
        <v>"name":"La Porteuse D'Eau #328",_x000D_
"symbol":"COR22C328",_x000D_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1" s="1" t="str">
        <f>formatRow(Tokens!J$2:AV$2,Tokens!J331:AV331,2,"attributes")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1" s="1" t="str">
        <f>formatRow(Tokens!AX$2:BC$2,Tokens!AX331:BC331,2,"creators")</f>
        <v>"creators":[{"address":"paul",_x000D_
"share":10},{"address":"sophie",_x000D_
"share":90}]</v>
      </c>
      <c r="Y331" s="1" t="str">
        <f>formatRow(Tokens!BD$2:BI$2,Tokens!BD331:BI331,2,"files")</f>
        <v>"files":[]</v>
      </c>
      <c r="Z331" s="1"/>
      <c r="AA331" s="1"/>
      <c r="AB331" s="1"/>
      <c r="AC331" s="1" t="str">
        <f>formatRow(Tokens!BJ$2:BK$2,Tokens!BJ331:BK331,0,"collection")</f>
        <v>"collection":{"name":"La Porteuse D'Eau",_x000D_
"family":"Calvi On The Rocks"}</v>
      </c>
    </row>
    <row r="332" spans="4:29" ht="14.25" customHeight="1" x14ac:dyDescent="0.25">
      <c r="D332" s="1">
        <f>Tokens!B332</f>
        <v>329</v>
      </c>
      <c r="E332" s="17" t="str">
        <f>IF(Tokens!C332="","",Tokens!C332)</f>
        <v>La Porteuse D'Eau #329</v>
      </c>
      <c r="F332"/>
      <c r="G332"/>
      <c r="H332"/>
      <c r="I332"/>
      <c r="J332"/>
      <c r="M332"/>
      <c r="N332"/>
      <c r="O332" s="15" t="str">
        <f t="shared" si="10"/>
        <v>_</v>
      </c>
      <c r="P332" s="18" t="str">
        <f>IF(F332="stop","",IF(F332&lt;&gt;"",HYPERLINK(Settings!$B$5 &amp; "/manage/?network=" &amp; LOWER(B$8) &amp; "&amp;search=token&amp;account=" &amp; ToMint!$B$5 &amp; "&amp;view=" &amp; ToMint!J332,"TokenSol"),""))</f>
        <v/>
      </c>
      <c r="Q332" s="2"/>
      <c r="R332" s="2"/>
      <c r="S332" s="11"/>
      <c r="T332" s="1" t="str">
        <f>"owner=" &amp; Tokens!BS332 &amp; "&amp;filename_for_metadata=" &amp; Tokens!BT332 &amp; "&amp;offchaindata_platform=" &amp; $B$17 &amp; "&amp;keyfile=" &amp; $B$5 &amp; "&amp;network=" &amp; LOWER($B$8) &amp; "&amp;repository=" &amp; $B$18</f>
        <v>owner=thomas&amp;filename_for_metadata=LaPorteuseD'Eau_COR22C329&amp;offchaindata_platform=Github&amp;keyfile=Paul&amp;network=solana-devnet&amp;repository=test2</v>
      </c>
      <c r="U332" s="1" t="str">
        <f t="shared" si="11"/>
        <v>{"name":"La Porteuse D'Eau #329",_x000D_
"symbol":"COR22C329",_x000D_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32" s="1" t="str">
        <f>formatRow(Tokens!C$2:I$2,Tokens!C332:I332)</f>
        <v>"name":"La Porteuse D'Eau #329",_x000D_
"symbol":"COR22C329",_x000D_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2" s="1" t="str">
        <f>formatRow(Tokens!J$2:AV$2,Tokens!J332:AV332,2,"attributes")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2" s="1" t="str">
        <f>formatRow(Tokens!AX$2:BC$2,Tokens!AX332:BC332,2,"creators")</f>
        <v>"creators":[{"address":"paul",_x000D_
"share":10},{"address":"sophie",_x000D_
"share":90}]</v>
      </c>
      <c r="Y332" s="1" t="str">
        <f>formatRow(Tokens!BD$2:BI$2,Tokens!BD332:BI332,2,"files")</f>
        <v>"files":[]</v>
      </c>
      <c r="Z332" s="1"/>
      <c r="AA332" s="1"/>
      <c r="AB332" s="1"/>
      <c r="AC332" s="1" t="str">
        <f>formatRow(Tokens!BJ$2:BK$2,Tokens!BJ332:BK332,0,"collection")</f>
        <v>"collection":{"name":"La Porteuse D'Eau",_x000D_
"family":"Calvi On The Rocks"}</v>
      </c>
    </row>
    <row r="333" spans="4:29" ht="14.25" customHeight="1" x14ac:dyDescent="0.25">
      <c r="D333" s="1">
        <f>Tokens!B333</f>
        <v>330</v>
      </c>
      <c r="E333" s="17" t="str">
        <f>IF(Tokens!C333="","",Tokens!C333)</f>
        <v>La Porteuse D'Eau #330</v>
      </c>
      <c r="F333"/>
      <c r="G333"/>
      <c r="H333"/>
      <c r="I333"/>
      <c r="J333"/>
      <c r="M333"/>
      <c r="N333"/>
      <c r="O333" s="15" t="str">
        <f t="shared" si="10"/>
        <v>_</v>
      </c>
      <c r="P333" s="18" t="str">
        <f>IF(F333="stop","",IF(F333&lt;&gt;"",HYPERLINK(Settings!$B$5 &amp; "/manage/?network=" &amp; LOWER(B$8) &amp; "&amp;search=token&amp;account=" &amp; ToMint!$B$5 &amp; "&amp;view=" &amp; ToMint!J333,"TokenSol"),""))</f>
        <v/>
      </c>
      <c r="Q333" s="2"/>
      <c r="R333" s="2"/>
      <c r="S333" s="11"/>
      <c r="T333" s="1" t="str">
        <f>"owner=" &amp; Tokens!BS333 &amp; "&amp;filename_for_metadata=" &amp; Tokens!BT333 &amp; "&amp;offchaindata_platform=" &amp; $B$17 &amp; "&amp;keyfile=" &amp; $B$5 &amp; "&amp;network=" &amp; LOWER($B$8) &amp; "&amp;repository=" &amp; $B$18</f>
        <v>owner=thomas&amp;filename_for_metadata=LaPorteuseD'Eau_COR22C330&amp;offchaindata_platform=Github&amp;keyfile=Paul&amp;network=solana-devnet&amp;repository=test2</v>
      </c>
      <c r="U333" s="1" t="str">
        <f t="shared" si="11"/>
        <v>{"name":"La Porteuse D'Eau #330",_x000D_
"symbol":"COR22C330",_x000D_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33" s="1" t="str">
        <f>formatRow(Tokens!C$2:I$2,Tokens!C333:I333)</f>
        <v>"name":"La Porteuse D'Eau #330",_x000D_
"symbol":"COR22C330",_x000D_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3" s="1" t="str">
        <f>formatRow(Tokens!J$2:AV$2,Tokens!J333:AV333,2,"attributes")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3" s="1" t="str">
        <f>formatRow(Tokens!AX$2:BC$2,Tokens!AX333:BC333,2,"creators")</f>
        <v>"creators":[{"address":"paul",_x000D_
"share":10},{"address":"sophie",_x000D_
"share":90}]</v>
      </c>
      <c r="Y333" s="1" t="str">
        <f>formatRow(Tokens!BD$2:BI$2,Tokens!BD333:BI333,2,"files")</f>
        <v>"files":[]</v>
      </c>
      <c r="Z333" s="1"/>
      <c r="AA333" s="1"/>
      <c r="AB333" s="1"/>
      <c r="AC333" s="1" t="str">
        <f>formatRow(Tokens!BJ$2:BK$2,Tokens!BJ333:BK333,0,"collection")</f>
        <v>"collection":{"name":"La Porteuse D'Eau",_x000D_
"family":"Calvi On The Rocks"}</v>
      </c>
    </row>
    <row r="334" spans="4:29" ht="14.25" customHeight="1" x14ac:dyDescent="0.25">
      <c r="D334" s="1">
        <f>Tokens!B334</f>
        <v>331</v>
      </c>
      <c r="E334" s="17" t="str">
        <f>IF(Tokens!C334="","",Tokens!C334)</f>
        <v>La Porteuse D'Eau #331</v>
      </c>
      <c r="F334"/>
      <c r="G334"/>
      <c r="H334"/>
      <c r="I334"/>
      <c r="J334"/>
      <c r="M334"/>
      <c r="N334"/>
      <c r="O334" s="15" t="str">
        <f t="shared" si="10"/>
        <v>_</v>
      </c>
      <c r="P334" s="18" t="str">
        <f>IF(F334="stop","",IF(F334&lt;&gt;"",HYPERLINK(Settings!$B$5 &amp; "/manage/?network=" &amp; LOWER(B$8) &amp; "&amp;search=token&amp;account=" &amp; ToMint!$B$5 &amp; "&amp;view=" &amp; ToMint!J334,"TokenSol"),""))</f>
        <v/>
      </c>
      <c r="Q334" s="2"/>
      <c r="R334" s="2"/>
      <c r="S334" s="11"/>
      <c r="T334" s="1" t="str">
        <f>"owner=" &amp; Tokens!BS334 &amp; "&amp;filename_for_metadata=" &amp; Tokens!BT334 &amp; "&amp;offchaindata_platform=" &amp; $B$17 &amp; "&amp;keyfile=" &amp; $B$5 &amp; "&amp;network=" &amp; LOWER($B$8) &amp; "&amp;repository=" &amp; $B$18</f>
        <v>owner=thomas&amp;filename_for_metadata=LaPorteuseD'Eau_COR22C331&amp;offchaindata_platform=Github&amp;keyfile=Paul&amp;network=solana-devnet&amp;repository=test2</v>
      </c>
      <c r="U334" s="1" t="str">
        <f t="shared" si="11"/>
        <v>{"name":"La Porteuse D'Eau #331",_x000D_
"symbol":"COR22C331",_x000D_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34" s="1" t="str">
        <f>formatRow(Tokens!C$2:I$2,Tokens!C334:I334)</f>
        <v>"name":"La Porteuse D'Eau #331",_x000D_
"symbol":"COR22C331",_x000D_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4" s="1" t="str">
        <f>formatRow(Tokens!J$2:AV$2,Tokens!J334:AV334,2,"attributes")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4" s="1" t="str">
        <f>formatRow(Tokens!AX$2:BC$2,Tokens!AX334:BC334,2,"creators")</f>
        <v>"creators":[{"address":"paul",_x000D_
"share":10},{"address":"sophie",_x000D_
"share":90}]</v>
      </c>
      <c r="Y334" s="1" t="str">
        <f>formatRow(Tokens!BD$2:BI$2,Tokens!BD334:BI334,2,"files")</f>
        <v>"files":[]</v>
      </c>
      <c r="Z334" s="1"/>
      <c r="AA334" s="1"/>
      <c r="AB334" s="1"/>
      <c r="AC334" s="1" t="str">
        <f>formatRow(Tokens!BJ$2:BK$2,Tokens!BJ334:BK334,0,"collection")</f>
        <v>"collection":{"name":"La Porteuse D'Eau",_x000D_
"family":"Calvi On The Rocks"}</v>
      </c>
    </row>
    <row r="335" spans="4:29" ht="14.25" customHeight="1" x14ac:dyDescent="0.25">
      <c r="D335" s="1">
        <f>Tokens!B335</f>
        <v>332</v>
      </c>
      <c r="E335" s="17" t="str">
        <f>IF(Tokens!C335="","",Tokens!C335)</f>
        <v>La Porteuse D'Eau #332</v>
      </c>
      <c r="F335"/>
      <c r="G335"/>
      <c r="H335"/>
      <c r="I335"/>
      <c r="J335"/>
      <c r="M335"/>
      <c r="N335"/>
      <c r="O335" s="15" t="str">
        <f t="shared" si="10"/>
        <v>_</v>
      </c>
      <c r="P335" s="18" t="str">
        <f>IF(F335="stop","",IF(F335&lt;&gt;"",HYPERLINK(Settings!$B$5 &amp; "/manage/?network=" &amp; LOWER(B$8) &amp; "&amp;search=token&amp;account=" &amp; ToMint!$B$5 &amp; "&amp;view=" &amp; ToMint!J335,"TokenSol"),""))</f>
        <v/>
      </c>
      <c r="Q335" s="2"/>
      <c r="R335" s="2"/>
      <c r="S335" s="11"/>
      <c r="T335" s="1" t="str">
        <f>"owner=" &amp; Tokens!BS335 &amp; "&amp;filename_for_metadata=" &amp; Tokens!BT335 &amp; "&amp;offchaindata_platform=" &amp; $B$17 &amp; "&amp;keyfile=" &amp; $B$5 &amp; "&amp;network=" &amp; LOWER($B$8) &amp; "&amp;repository=" &amp; $B$18</f>
        <v>owner=thomas&amp;filename_for_metadata=LaPorteuseD'Eau_COR22C332&amp;offchaindata_platform=Github&amp;keyfile=Paul&amp;network=solana-devnet&amp;repository=test2</v>
      </c>
      <c r="U335" s="1" t="str">
        <f t="shared" si="11"/>
        <v>{"name":"La Porteuse D'Eau #332",_x000D_
"symbol":"COR22C332",_x000D_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35" s="1" t="str">
        <f>formatRow(Tokens!C$2:I$2,Tokens!C335:I335)</f>
        <v>"name":"La Porteuse D'Eau #332",_x000D_
"symbol":"COR22C332",_x000D_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5" s="1" t="str">
        <f>formatRow(Tokens!J$2:AV$2,Tokens!J335:AV335,2,"attributes")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5" s="1" t="str">
        <f>formatRow(Tokens!AX$2:BC$2,Tokens!AX335:BC335,2,"creators")</f>
        <v>"creators":[{"address":"paul",_x000D_
"share":10},{"address":"sophie",_x000D_
"share":90}]</v>
      </c>
      <c r="Y335" s="1" t="str">
        <f>formatRow(Tokens!BD$2:BI$2,Tokens!BD335:BI335,2,"files")</f>
        <v>"files":[]</v>
      </c>
      <c r="Z335" s="1"/>
      <c r="AA335" s="1"/>
      <c r="AB335" s="1"/>
      <c r="AC335" s="1" t="str">
        <f>formatRow(Tokens!BJ$2:BK$2,Tokens!BJ335:BK335,0,"collection")</f>
        <v>"collection":{"name":"La Porteuse D'Eau",_x000D_
"family":"Calvi On The Rocks"}</v>
      </c>
    </row>
    <row r="336" spans="4:29" ht="14.25" customHeight="1" x14ac:dyDescent="0.25">
      <c r="D336" s="1">
        <f>Tokens!B336</f>
        <v>333</v>
      </c>
      <c r="E336" s="17" t="str">
        <f>IF(Tokens!C336="","",Tokens!C336)</f>
        <v>La Porteuse D'Eau #333</v>
      </c>
      <c r="F336"/>
      <c r="G336"/>
      <c r="H336"/>
      <c r="I336"/>
      <c r="J336"/>
      <c r="M336"/>
      <c r="N336"/>
      <c r="O336" s="15" t="str">
        <f t="shared" si="10"/>
        <v>_</v>
      </c>
      <c r="P336" s="18" t="str">
        <f>IF(F336="stop","",IF(F336&lt;&gt;"",HYPERLINK(Settings!$B$5 &amp; "/manage/?network=" &amp; LOWER(B$8) &amp; "&amp;search=token&amp;account=" &amp; ToMint!$B$5 &amp; "&amp;view=" &amp; ToMint!J336,"TokenSol"),""))</f>
        <v/>
      </c>
      <c r="Q336" s="2"/>
      <c r="R336" s="2"/>
      <c r="S336" s="11"/>
      <c r="T336" s="1" t="str">
        <f>"owner=" &amp; Tokens!BS336 &amp; "&amp;filename_for_metadata=" &amp; Tokens!BT336 &amp; "&amp;offchaindata_platform=" &amp; $B$17 &amp; "&amp;keyfile=" &amp; $B$5 &amp; "&amp;network=" &amp; LOWER($B$8) &amp; "&amp;repository=" &amp; $B$18</f>
        <v>owner=thomas&amp;filename_for_metadata=LaPorteuseD'Eau_COR22C333&amp;offchaindata_platform=Github&amp;keyfile=Paul&amp;network=solana-devnet&amp;repository=test2</v>
      </c>
      <c r="U336" s="1" t="str">
        <f t="shared" si="11"/>
        <v>{"name":"La Porteuse D'Eau #333",_x000D_
"symbol":"COR22C333",_x000D_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36" s="1" t="str">
        <f>formatRow(Tokens!C$2:I$2,Tokens!C336:I336)</f>
        <v>"name":"La Porteuse D'Eau #333",_x000D_
"symbol":"COR22C333",_x000D_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6" s="1" t="str">
        <f>formatRow(Tokens!J$2:AV$2,Tokens!J336:AV336,2,"attributes")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6" s="1" t="str">
        <f>formatRow(Tokens!AX$2:BC$2,Tokens!AX336:BC336,2,"creators")</f>
        <v>"creators":[{"address":"paul",_x000D_
"share":10},{"address":"sophie",_x000D_
"share":90}]</v>
      </c>
      <c r="Y336" s="1" t="str">
        <f>formatRow(Tokens!BD$2:BI$2,Tokens!BD336:BI336,2,"files")</f>
        <v>"files":[]</v>
      </c>
      <c r="Z336" s="1"/>
      <c r="AA336" s="1"/>
      <c r="AB336" s="1"/>
      <c r="AC336" s="1" t="str">
        <f>formatRow(Tokens!BJ$2:BK$2,Tokens!BJ336:BK336,0,"collection")</f>
        <v>"collection":{"name":"La Porteuse D'Eau",_x000D_
"family":"Calvi On The Rocks"}</v>
      </c>
    </row>
    <row r="337" spans="4:29" ht="14.25" customHeight="1" x14ac:dyDescent="0.25">
      <c r="D337" s="1">
        <f>Tokens!B337</f>
        <v>334</v>
      </c>
      <c r="E337" s="17" t="str">
        <f>IF(Tokens!C337="","",Tokens!C337)</f>
        <v>La Porteuse D'Eau #334</v>
      </c>
      <c r="F337"/>
      <c r="G337"/>
      <c r="H337"/>
      <c r="I337"/>
      <c r="J337"/>
      <c r="M337"/>
      <c r="N337"/>
      <c r="O337" s="15" t="str">
        <f t="shared" si="10"/>
        <v>_</v>
      </c>
      <c r="P337" s="18" t="str">
        <f>IF(F337="stop","",IF(F337&lt;&gt;"",HYPERLINK(Settings!$B$5 &amp; "/manage/?network=" &amp; LOWER(B$8) &amp; "&amp;search=token&amp;account=" &amp; ToMint!$B$5 &amp; "&amp;view=" &amp; ToMint!J337,"TokenSol"),""))</f>
        <v/>
      </c>
      <c r="Q337" s="2"/>
      <c r="R337" s="2"/>
      <c r="S337" s="11"/>
      <c r="T337" s="1" t="str">
        <f>"owner=" &amp; Tokens!BS337 &amp; "&amp;filename_for_metadata=" &amp; Tokens!BT337 &amp; "&amp;offchaindata_platform=" &amp; $B$17 &amp; "&amp;keyfile=" &amp; $B$5 &amp; "&amp;network=" &amp; LOWER($B$8) &amp; "&amp;repository=" &amp; $B$18</f>
        <v>owner=thomas&amp;filename_for_metadata=LaPorteuseD'Eau_COR22C334&amp;offchaindata_platform=Github&amp;keyfile=Paul&amp;network=solana-devnet&amp;repository=test2</v>
      </c>
      <c r="U337" s="1" t="str">
        <f t="shared" si="11"/>
        <v>{"name":"La Porteuse D'Eau #334",_x000D_
"symbol":"COR22C334",_x000D_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37" s="1" t="str">
        <f>formatRow(Tokens!C$2:I$2,Tokens!C337:I337)</f>
        <v>"name":"La Porteuse D'Eau #334",_x000D_
"symbol":"COR22C334",_x000D_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7" s="1" t="str">
        <f>formatRow(Tokens!J$2:AV$2,Tokens!J337:AV337,2,"attributes")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7" s="1" t="str">
        <f>formatRow(Tokens!AX$2:BC$2,Tokens!AX337:BC337,2,"creators")</f>
        <v>"creators":[{"address":"paul",_x000D_
"share":10},{"address":"sophie",_x000D_
"share":90}]</v>
      </c>
      <c r="Y337" s="1" t="str">
        <f>formatRow(Tokens!BD$2:BI$2,Tokens!BD337:BI337,2,"files")</f>
        <v>"files":[]</v>
      </c>
      <c r="Z337" s="1"/>
      <c r="AA337" s="1"/>
      <c r="AB337" s="1"/>
      <c r="AC337" s="1" t="str">
        <f>formatRow(Tokens!BJ$2:BK$2,Tokens!BJ337:BK337,0,"collection")</f>
        <v>"collection":{"name":"La Porteuse D'Eau",_x000D_
"family":"Calvi On The Rocks"}</v>
      </c>
    </row>
    <row r="338" spans="4:29" ht="14.25" customHeight="1" x14ac:dyDescent="0.25">
      <c r="D338" s="1">
        <f>Tokens!B338</f>
        <v>335</v>
      </c>
      <c r="E338" s="17" t="str">
        <f>IF(Tokens!C338="","",Tokens!C338)</f>
        <v>La Porteuse D'Eau #335</v>
      </c>
      <c r="F338"/>
      <c r="G338"/>
      <c r="H338"/>
      <c r="I338"/>
      <c r="J338"/>
      <c r="M338"/>
      <c r="N338"/>
      <c r="O338" s="15" t="str">
        <f t="shared" si="10"/>
        <v>_</v>
      </c>
      <c r="P338" s="18" t="str">
        <f>IF(F338="stop","",IF(F338&lt;&gt;"",HYPERLINK(Settings!$B$5 &amp; "/manage/?network=" &amp; LOWER(B$8) &amp; "&amp;search=token&amp;account=" &amp; ToMint!$B$5 &amp; "&amp;view=" &amp; ToMint!J338,"TokenSol"),""))</f>
        <v/>
      </c>
      <c r="Q338" s="2"/>
      <c r="R338" s="2"/>
      <c r="S338" s="11"/>
      <c r="T338" s="1" t="str">
        <f>"owner=" &amp; Tokens!BS338 &amp; "&amp;filename_for_metadata=" &amp; Tokens!BT338 &amp; "&amp;offchaindata_platform=" &amp; $B$17 &amp; "&amp;keyfile=" &amp; $B$5 &amp; "&amp;network=" &amp; LOWER($B$8) &amp; "&amp;repository=" &amp; $B$18</f>
        <v>owner=thomas&amp;filename_for_metadata=LaPorteuseD'Eau_COR22C335&amp;offchaindata_platform=Github&amp;keyfile=Paul&amp;network=solana-devnet&amp;repository=test2</v>
      </c>
      <c r="U338" s="1" t="str">
        <f t="shared" si="11"/>
        <v>{"name":"La Porteuse D'Eau #335",_x000D_
"symbol":"COR22C335",_x000D_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38" s="1" t="str">
        <f>formatRow(Tokens!C$2:I$2,Tokens!C338:I338)</f>
        <v>"name":"La Porteuse D'Eau #335",_x000D_
"symbol":"COR22C335",_x000D_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8" s="1" t="str">
        <f>formatRow(Tokens!J$2:AV$2,Tokens!J338:AV338,2,"attributes")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8" s="1" t="str">
        <f>formatRow(Tokens!AX$2:BC$2,Tokens!AX338:BC338,2,"creators")</f>
        <v>"creators":[{"address":"paul",_x000D_
"share":10},{"address":"sophie",_x000D_
"share":90}]</v>
      </c>
      <c r="Y338" s="1" t="str">
        <f>formatRow(Tokens!BD$2:BI$2,Tokens!BD338:BI338,2,"files")</f>
        <v>"files":[]</v>
      </c>
      <c r="Z338" s="1"/>
      <c r="AA338" s="1"/>
      <c r="AB338" s="1"/>
      <c r="AC338" s="1" t="str">
        <f>formatRow(Tokens!BJ$2:BK$2,Tokens!BJ338:BK338,0,"collection")</f>
        <v>"collection":{"name":"La Porteuse D'Eau",_x000D_
"family":"Calvi On The Rocks"}</v>
      </c>
    </row>
    <row r="339" spans="4:29" ht="14.25" customHeight="1" x14ac:dyDescent="0.25">
      <c r="D339" s="1">
        <f>Tokens!B339</f>
        <v>336</v>
      </c>
      <c r="E339" s="17" t="str">
        <f>IF(Tokens!C339="","",Tokens!C339)</f>
        <v>La Porteuse D'Eau #336</v>
      </c>
      <c r="F339"/>
      <c r="G339"/>
      <c r="H339"/>
      <c r="I339"/>
      <c r="J339"/>
      <c r="M339"/>
      <c r="N339"/>
      <c r="O339" s="15" t="str">
        <f t="shared" si="10"/>
        <v>_</v>
      </c>
      <c r="P339" s="18" t="str">
        <f>IF(F339="stop","",IF(F339&lt;&gt;"",HYPERLINK(Settings!$B$5 &amp; "/manage/?network=" &amp; LOWER(B$8) &amp; "&amp;search=token&amp;account=" &amp; ToMint!$B$5 &amp; "&amp;view=" &amp; ToMint!J339,"TokenSol"),""))</f>
        <v/>
      </c>
      <c r="Q339" s="2"/>
      <c r="R339" s="2"/>
      <c r="S339" s="11"/>
      <c r="T339" s="1" t="str">
        <f>"owner=" &amp; Tokens!BS339 &amp; "&amp;filename_for_metadata=" &amp; Tokens!BT339 &amp; "&amp;offchaindata_platform=" &amp; $B$17 &amp; "&amp;keyfile=" &amp; $B$5 &amp; "&amp;network=" &amp; LOWER($B$8) &amp; "&amp;repository=" &amp; $B$18</f>
        <v>owner=thomas&amp;filename_for_metadata=LaPorteuseD'Eau_COR22C336&amp;offchaindata_platform=Github&amp;keyfile=Paul&amp;network=solana-devnet&amp;repository=test2</v>
      </c>
      <c r="U339" s="1" t="str">
        <f t="shared" si="11"/>
        <v>{"name":"La Porteuse D'Eau #336",_x000D_
"symbol":"COR22C336",_x000D_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39" s="1" t="str">
        <f>formatRow(Tokens!C$2:I$2,Tokens!C339:I339)</f>
        <v>"name":"La Porteuse D'Eau #336",_x000D_
"symbol":"COR22C336",_x000D_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9" s="1" t="str">
        <f>formatRow(Tokens!J$2:AV$2,Tokens!J339:AV339,2,"attributes")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9" s="1" t="str">
        <f>formatRow(Tokens!AX$2:BC$2,Tokens!AX339:BC339,2,"creators")</f>
        <v>"creators":[{"address":"paul",_x000D_
"share":10},{"address":"sophie",_x000D_
"share":90}]</v>
      </c>
      <c r="Y339" s="1" t="str">
        <f>formatRow(Tokens!BD$2:BI$2,Tokens!BD339:BI339,2,"files")</f>
        <v>"files":[]</v>
      </c>
      <c r="Z339" s="1"/>
      <c r="AA339" s="1"/>
      <c r="AB339" s="1"/>
      <c r="AC339" s="1" t="str">
        <f>formatRow(Tokens!BJ$2:BK$2,Tokens!BJ339:BK339,0,"collection")</f>
        <v>"collection":{"name":"La Porteuse D'Eau",_x000D_
"family":"Calvi On The Rocks"}</v>
      </c>
    </row>
    <row r="340" spans="4:29" ht="14.25" customHeight="1" x14ac:dyDescent="0.25">
      <c r="D340" s="1">
        <f>Tokens!B340</f>
        <v>337</v>
      </c>
      <c r="E340" s="17" t="str">
        <f>IF(Tokens!C340="","",Tokens!C340)</f>
        <v>La Porteuse D'Eau #337</v>
      </c>
      <c r="F340"/>
      <c r="G340"/>
      <c r="H340"/>
      <c r="I340"/>
      <c r="J340"/>
      <c r="M340"/>
      <c r="N340"/>
      <c r="O340" s="15" t="str">
        <f t="shared" si="10"/>
        <v>_</v>
      </c>
      <c r="P340" s="18" t="str">
        <f>IF(F340="stop","",IF(F340&lt;&gt;"",HYPERLINK(Settings!$B$5 &amp; "/manage/?network=" &amp; LOWER(B$8) &amp; "&amp;search=token&amp;account=" &amp; ToMint!$B$5 &amp; "&amp;view=" &amp; ToMint!J340,"TokenSol"),""))</f>
        <v/>
      </c>
      <c r="Q340" s="2"/>
      <c r="R340" s="2"/>
      <c r="S340" s="11"/>
      <c r="T340" s="1" t="str">
        <f>"owner=" &amp; Tokens!BS340 &amp; "&amp;filename_for_metadata=" &amp; Tokens!BT340 &amp; "&amp;offchaindata_platform=" &amp; $B$17 &amp; "&amp;keyfile=" &amp; $B$5 &amp; "&amp;network=" &amp; LOWER($B$8) &amp; "&amp;repository=" &amp; $B$18</f>
        <v>owner=thomas&amp;filename_for_metadata=LaPorteuseD'Eau_COR22C337&amp;offchaindata_platform=Github&amp;keyfile=Paul&amp;network=solana-devnet&amp;repository=test2</v>
      </c>
      <c r="U340" s="1" t="str">
        <f t="shared" si="11"/>
        <v>{"name":"La Porteuse D'Eau #337",_x000D_
"symbol":"COR22C337",_x000D_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40" s="1" t="str">
        <f>formatRow(Tokens!C$2:I$2,Tokens!C340:I340)</f>
        <v>"name":"La Porteuse D'Eau #337",_x000D_
"symbol":"COR22C337",_x000D_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0" s="1" t="str">
        <f>formatRow(Tokens!J$2:AV$2,Tokens!J340:AV340,2,"attributes")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0" s="1" t="str">
        <f>formatRow(Tokens!AX$2:BC$2,Tokens!AX340:BC340,2,"creators")</f>
        <v>"creators":[{"address":"paul",_x000D_
"share":10},{"address":"sophie",_x000D_
"share":90}]</v>
      </c>
      <c r="Y340" s="1" t="str">
        <f>formatRow(Tokens!BD$2:BI$2,Tokens!BD340:BI340,2,"files")</f>
        <v>"files":[]</v>
      </c>
      <c r="Z340" s="1"/>
      <c r="AA340" s="1"/>
      <c r="AB340" s="1"/>
      <c r="AC340" s="1" t="str">
        <f>formatRow(Tokens!BJ$2:BK$2,Tokens!BJ340:BK340,0,"collection")</f>
        <v>"collection":{"name":"La Porteuse D'Eau",_x000D_
"family":"Calvi On The Rocks"}</v>
      </c>
    </row>
    <row r="341" spans="4:29" ht="14.25" customHeight="1" x14ac:dyDescent="0.25">
      <c r="D341" s="1">
        <f>Tokens!B341</f>
        <v>338</v>
      </c>
      <c r="E341" s="17" t="str">
        <f>IF(Tokens!C341="","",Tokens!C341)</f>
        <v>La Porteuse D'Eau #338</v>
      </c>
      <c r="F341"/>
      <c r="G341"/>
      <c r="H341"/>
      <c r="I341"/>
      <c r="J341"/>
      <c r="M341"/>
      <c r="N341"/>
      <c r="O341" s="15" t="str">
        <f t="shared" si="10"/>
        <v>_</v>
      </c>
      <c r="P341" s="18" t="str">
        <f>IF(F341="stop","",IF(F341&lt;&gt;"",HYPERLINK(Settings!$B$5 &amp; "/manage/?network=" &amp; LOWER(B$8) &amp; "&amp;search=token&amp;account=" &amp; ToMint!$B$5 &amp; "&amp;view=" &amp; ToMint!J341,"TokenSol"),""))</f>
        <v/>
      </c>
      <c r="Q341" s="2"/>
      <c r="R341" s="2"/>
      <c r="S341" s="11"/>
      <c r="T341" s="1" t="str">
        <f>"owner=" &amp; Tokens!BS341 &amp; "&amp;filename_for_metadata=" &amp; Tokens!BT341 &amp; "&amp;offchaindata_platform=" &amp; $B$17 &amp; "&amp;keyfile=" &amp; $B$5 &amp; "&amp;network=" &amp; LOWER($B$8) &amp; "&amp;repository=" &amp; $B$18</f>
        <v>owner=thomas&amp;filename_for_metadata=LaPorteuseD'Eau_COR22C338&amp;offchaindata_platform=Github&amp;keyfile=Paul&amp;network=solana-devnet&amp;repository=test2</v>
      </c>
      <c r="U341" s="1" t="str">
        <f t="shared" si="11"/>
        <v>{"name":"La Porteuse D'Eau #338",_x000D_
"symbol":"COR22C338",_x000D_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41" s="1" t="str">
        <f>formatRow(Tokens!C$2:I$2,Tokens!C341:I341)</f>
        <v>"name":"La Porteuse D'Eau #338",_x000D_
"symbol":"COR22C338",_x000D_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1" s="1" t="str">
        <f>formatRow(Tokens!J$2:AV$2,Tokens!J341:AV341,2,"attributes")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1" s="1" t="str">
        <f>formatRow(Tokens!AX$2:BC$2,Tokens!AX341:BC341,2,"creators")</f>
        <v>"creators":[{"address":"paul",_x000D_
"share":10},{"address":"sophie",_x000D_
"share":90}]</v>
      </c>
      <c r="Y341" s="1" t="str">
        <f>formatRow(Tokens!BD$2:BI$2,Tokens!BD341:BI341,2,"files")</f>
        <v>"files":[]</v>
      </c>
      <c r="Z341" s="1"/>
      <c r="AA341" s="1"/>
      <c r="AB341" s="1"/>
      <c r="AC341" s="1" t="str">
        <f>formatRow(Tokens!BJ$2:BK$2,Tokens!BJ341:BK341,0,"collection")</f>
        <v>"collection":{"name":"La Porteuse D'Eau",_x000D_
"family":"Calvi On The Rocks"}</v>
      </c>
    </row>
    <row r="342" spans="4:29" ht="14.25" customHeight="1" x14ac:dyDescent="0.25">
      <c r="D342" s="1">
        <f>Tokens!B342</f>
        <v>339</v>
      </c>
      <c r="E342" s="17" t="str">
        <f>IF(Tokens!C342="","",Tokens!C342)</f>
        <v>La Porteuse D'Eau #339</v>
      </c>
      <c r="F342"/>
      <c r="G342"/>
      <c r="H342"/>
      <c r="I342"/>
      <c r="J342"/>
      <c r="M342"/>
      <c r="N342"/>
      <c r="O342" s="15" t="str">
        <f t="shared" si="10"/>
        <v>_</v>
      </c>
      <c r="P342" s="18" t="str">
        <f>IF(F342="stop","",IF(F342&lt;&gt;"",HYPERLINK(Settings!$B$5 &amp; "/manage/?network=" &amp; LOWER(B$8) &amp; "&amp;search=token&amp;account=" &amp; ToMint!$B$5 &amp; "&amp;view=" &amp; ToMint!J342,"TokenSol"),""))</f>
        <v/>
      </c>
      <c r="Q342" s="2"/>
      <c r="R342" s="2"/>
      <c r="S342" s="11"/>
      <c r="T342" s="1" t="str">
        <f>"owner=" &amp; Tokens!BS342 &amp; "&amp;filename_for_metadata=" &amp; Tokens!BT342 &amp; "&amp;offchaindata_platform=" &amp; $B$17 &amp; "&amp;keyfile=" &amp; $B$5 &amp; "&amp;network=" &amp; LOWER($B$8) &amp; "&amp;repository=" &amp; $B$18</f>
        <v>owner=thomas&amp;filename_for_metadata=LaPorteuseD'Eau_COR22C339&amp;offchaindata_platform=Github&amp;keyfile=Paul&amp;network=solana-devnet&amp;repository=test2</v>
      </c>
      <c r="U342" s="1" t="str">
        <f t="shared" si="11"/>
        <v>{"name":"La Porteuse D'Eau #339",_x000D_
"symbol":"COR22C339",_x000D_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42" s="1" t="str">
        <f>formatRow(Tokens!C$2:I$2,Tokens!C342:I342)</f>
        <v>"name":"La Porteuse D'Eau #339",_x000D_
"symbol":"COR22C339",_x000D_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2" s="1" t="str">
        <f>formatRow(Tokens!J$2:AV$2,Tokens!J342:AV342,2,"attributes")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2" s="1" t="str">
        <f>formatRow(Tokens!AX$2:BC$2,Tokens!AX342:BC342,2,"creators")</f>
        <v>"creators":[{"address":"paul",_x000D_
"share":10},{"address":"sophie",_x000D_
"share":90}]</v>
      </c>
      <c r="Y342" s="1" t="str">
        <f>formatRow(Tokens!BD$2:BI$2,Tokens!BD342:BI342,2,"files")</f>
        <v>"files":[]</v>
      </c>
      <c r="Z342" s="1"/>
      <c r="AA342" s="1"/>
      <c r="AB342" s="1"/>
      <c r="AC342" s="1" t="str">
        <f>formatRow(Tokens!BJ$2:BK$2,Tokens!BJ342:BK342,0,"collection")</f>
        <v>"collection":{"name":"La Porteuse D'Eau",_x000D_
"family":"Calvi On The Rocks"}</v>
      </c>
    </row>
    <row r="343" spans="4:29" ht="14.25" customHeight="1" x14ac:dyDescent="0.25">
      <c r="D343" s="1">
        <f>Tokens!B343</f>
        <v>340</v>
      </c>
      <c r="E343" s="17" t="str">
        <f>IF(Tokens!C343="","",Tokens!C343)</f>
        <v>La Porteuse D'Eau #340</v>
      </c>
      <c r="F343"/>
      <c r="G343"/>
      <c r="H343"/>
      <c r="I343"/>
      <c r="J343"/>
      <c r="M343"/>
      <c r="N343"/>
      <c r="O343" s="15" t="str">
        <f t="shared" si="10"/>
        <v>_</v>
      </c>
      <c r="P343" s="18" t="str">
        <f>IF(F343="stop","",IF(F343&lt;&gt;"",HYPERLINK(Settings!$B$5 &amp; "/manage/?network=" &amp; LOWER(B$8) &amp; "&amp;search=token&amp;account=" &amp; ToMint!$B$5 &amp; "&amp;view=" &amp; ToMint!J343,"TokenSol"),""))</f>
        <v/>
      </c>
      <c r="Q343" s="2"/>
      <c r="R343" s="2"/>
      <c r="S343" s="11"/>
      <c r="T343" s="1" t="str">
        <f>"owner=" &amp; Tokens!BS343 &amp; "&amp;filename_for_metadata=" &amp; Tokens!BT343 &amp; "&amp;offchaindata_platform=" &amp; $B$17 &amp; "&amp;keyfile=" &amp; $B$5 &amp; "&amp;network=" &amp; LOWER($B$8) &amp; "&amp;repository=" &amp; $B$18</f>
        <v>owner=thomas&amp;filename_for_metadata=LaPorteuseD'Eau_COR22C340&amp;offchaindata_platform=Github&amp;keyfile=Paul&amp;network=solana-devnet&amp;repository=test2</v>
      </c>
      <c r="U343" s="1" t="str">
        <f t="shared" si="11"/>
        <v>{"name":"La Porteuse D'Eau #340",_x000D_
"symbol":"COR22C340",_x000D_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43" s="1" t="str">
        <f>formatRow(Tokens!C$2:I$2,Tokens!C343:I343)</f>
        <v>"name":"La Porteuse D'Eau #340",_x000D_
"symbol":"COR22C340",_x000D_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3" s="1" t="str">
        <f>formatRow(Tokens!J$2:AV$2,Tokens!J343:AV343,2,"attributes")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3" s="1" t="str">
        <f>formatRow(Tokens!AX$2:BC$2,Tokens!AX343:BC343,2,"creators")</f>
        <v>"creators":[{"address":"paul",_x000D_
"share":10},{"address":"sophie",_x000D_
"share":90}]</v>
      </c>
      <c r="Y343" s="1" t="str">
        <f>formatRow(Tokens!BD$2:BI$2,Tokens!BD343:BI343,2,"files")</f>
        <v>"files":[]</v>
      </c>
      <c r="Z343" s="1"/>
      <c r="AA343" s="1"/>
      <c r="AB343" s="1"/>
      <c r="AC343" s="1" t="str">
        <f>formatRow(Tokens!BJ$2:BK$2,Tokens!BJ343:BK343,0,"collection")</f>
        <v>"collection":{"name":"La Porteuse D'Eau",_x000D_
"family":"Calvi On The Rocks"}</v>
      </c>
    </row>
    <row r="344" spans="4:29" ht="14.25" customHeight="1" x14ac:dyDescent="0.25">
      <c r="D344" s="1">
        <f>Tokens!B344</f>
        <v>341</v>
      </c>
      <c r="E344" s="17" t="str">
        <f>IF(Tokens!C344="","",Tokens!C344)</f>
        <v>La Porteuse D'Eau #341</v>
      </c>
      <c r="F344"/>
      <c r="G344"/>
      <c r="H344"/>
      <c r="I344"/>
      <c r="J344"/>
      <c r="M344"/>
      <c r="N344"/>
      <c r="O344" s="15" t="str">
        <f t="shared" si="10"/>
        <v>_</v>
      </c>
      <c r="P344" s="18" t="str">
        <f>IF(F344="stop","",IF(F344&lt;&gt;"",HYPERLINK(Settings!$B$5 &amp; "/manage/?network=" &amp; LOWER(B$8) &amp; "&amp;search=token&amp;account=" &amp; ToMint!$B$5 &amp; "&amp;view=" &amp; ToMint!J344,"TokenSol"),""))</f>
        <v/>
      </c>
      <c r="Q344" s="2"/>
      <c r="R344" s="2"/>
      <c r="S344" s="11"/>
      <c r="T344" s="1" t="str">
        <f>"owner=" &amp; Tokens!BS344 &amp; "&amp;filename_for_metadata=" &amp; Tokens!BT344 &amp; "&amp;offchaindata_platform=" &amp; $B$17 &amp; "&amp;keyfile=" &amp; $B$5 &amp; "&amp;network=" &amp; LOWER($B$8) &amp; "&amp;repository=" &amp; $B$18</f>
        <v>owner=thomas&amp;filename_for_metadata=LaPorteuseD'Eau_COR22C341&amp;offchaindata_platform=Github&amp;keyfile=Paul&amp;network=solana-devnet&amp;repository=test2</v>
      </c>
      <c r="U344" s="1" t="str">
        <f t="shared" si="11"/>
        <v>{"name":"La Porteuse D'Eau #341",_x000D_
"symbol":"COR22C341",_x000D_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44" s="1" t="str">
        <f>formatRow(Tokens!C$2:I$2,Tokens!C344:I344)</f>
        <v>"name":"La Porteuse D'Eau #341",_x000D_
"symbol":"COR22C341",_x000D_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4" s="1" t="str">
        <f>formatRow(Tokens!J$2:AV$2,Tokens!J344:AV344,2,"attributes")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4" s="1" t="str">
        <f>formatRow(Tokens!AX$2:BC$2,Tokens!AX344:BC344,2,"creators")</f>
        <v>"creators":[{"address":"paul",_x000D_
"share":10},{"address":"sophie",_x000D_
"share":90}]</v>
      </c>
      <c r="Y344" s="1" t="str">
        <f>formatRow(Tokens!BD$2:BI$2,Tokens!BD344:BI344,2,"files")</f>
        <v>"files":[]</v>
      </c>
      <c r="Z344" s="1"/>
      <c r="AA344" s="1"/>
      <c r="AB344" s="1"/>
      <c r="AC344" s="1" t="str">
        <f>formatRow(Tokens!BJ$2:BK$2,Tokens!BJ344:BK344,0,"collection")</f>
        <v>"collection":{"name":"La Porteuse D'Eau",_x000D_
"family":"Calvi On The Rocks"}</v>
      </c>
    </row>
    <row r="345" spans="4:29" ht="14.25" customHeight="1" x14ac:dyDescent="0.25">
      <c r="D345" s="1">
        <f>Tokens!B345</f>
        <v>342</v>
      </c>
      <c r="E345" s="17" t="str">
        <f>IF(Tokens!C345="","",Tokens!C345)</f>
        <v>La Porteuse D'Eau #342</v>
      </c>
      <c r="F345"/>
      <c r="G345"/>
      <c r="H345"/>
      <c r="I345"/>
      <c r="J345"/>
      <c r="M345"/>
      <c r="N345"/>
      <c r="O345" s="15" t="str">
        <f t="shared" si="10"/>
        <v>_</v>
      </c>
      <c r="P345" s="18" t="str">
        <f>IF(F345="stop","",IF(F345&lt;&gt;"",HYPERLINK(Settings!$B$5 &amp; "/manage/?network=" &amp; LOWER(B$8) &amp; "&amp;search=token&amp;account=" &amp; ToMint!$B$5 &amp; "&amp;view=" &amp; ToMint!J345,"TokenSol"),""))</f>
        <v/>
      </c>
      <c r="Q345" s="2"/>
      <c r="R345" s="2"/>
      <c r="S345" s="11"/>
      <c r="T345" s="1" t="str">
        <f>"owner=" &amp; Tokens!BS345 &amp; "&amp;filename_for_metadata=" &amp; Tokens!BT345 &amp; "&amp;offchaindata_platform=" &amp; $B$17 &amp; "&amp;keyfile=" &amp; $B$5 &amp; "&amp;network=" &amp; LOWER($B$8) &amp; "&amp;repository=" &amp; $B$18</f>
        <v>owner=thomas&amp;filename_for_metadata=LaPorteuseD'Eau_COR22C342&amp;offchaindata_platform=Github&amp;keyfile=Paul&amp;network=solana-devnet&amp;repository=test2</v>
      </c>
      <c r="U345" s="1" t="str">
        <f t="shared" si="11"/>
        <v>{"name":"La Porteuse D'Eau #342",_x000D_
"symbol":"COR22C342",_x000D_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45" s="1" t="str">
        <f>formatRow(Tokens!C$2:I$2,Tokens!C345:I345)</f>
        <v>"name":"La Porteuse D'Eau #342",_x000D_
"symbol":"COR22C342",_x000D_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5" s="1" t="str">
        <f>formatRow(Tokens!J$2:AV$2,Tokens!J345:AV345,2,"attributes")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5" s="1" t="str">
        <f>formatRow(Tokens!AX$2:BC$2,Tokens!AX345:BC345,2,"creators")</f>
        <v>"creators":[{"address":"paul",_x000D_
"share":10},{"address":"sophie",_x000D_
"share":90}]</v>
      </c>
      <c r="Y345" s="1" t="str">
        <f>formatRow(Tokens!BD$2:BI$2,Tokens!BD345:BI345,2,"files")</f>
        <v>"files":[]</v>
      </c>
      <c r="Z345" s="1"/>
      <c r="AA345" s="1"/>
      <c r="AB345" s="1"/>
      <c r="AC345" s="1" t="str">
        <f>formatRow(Tokens!BJ$2:BK$2,Tokens!BJ345:BK345,0,"collection")</f>
        <v>"collection":{"name":"La Porteuse D'Eau",_x000D_
"family":"Calvi On The Rocks"}</v>
      </c>
    </row>
    <row r="346" spans="4:29" ht="14.25" customHeight="1" x14ac:dyDescent="0.25">
      <c r="D346" s="1">
        <f>Tokens!B346</f>
        <v>343</v>
      </c>
      <c r="E346" s="17" t="str">
        <f>IF(Tokens!C346="","",Tokens!C346)</f>
        <v>La Porteuse D'Eau #343</v>
      </c>
      <c r="F346"/>
      <c r="G346"/>
      <c r="H346"/>
      <c r="I346"/>
      <c r="J346"/>
      <c r="M346"/>
      <c r="N346"/>
      <c r="O346" s="15" t="str">
        <f t="shared" si="10"/>
        <v>_</v>
      </c>
      <c r="P346" s="18" t="str">
        <f>IF(F346="stop","",IF(F346&lt;&gt;"",HYPERLINK(Settings!$B$5 &amp; "/manage/?network=" &amp; LOWER(B$8) &amp; "&amp;search=token&amp;account=" &amp; ToMint!$B$5 &amp; "&amp;view=" &amp; ToMint!J346,"TokenSol"),""))</f>
        <v/>
      </c>
      <c r="Q346" s="2"/>
      <c r="R346" s="2"/>
      <c r="S346" s="11"/>
      <c r="T346" s="1" t="str">
        <f>"owner=" &amp; Tokens!BS346 &amp; "&amp;filename_for_metadata=" &amp; Tokens!BT346 &amp; "&amp;offchaindata_platform=" &amp; $B$17 &amp; "&amp;keyfile=" &amp; $B$5 &amp; "&amp;network=" &amp; LOWER($B$8) &amp; "&amp;repository=" &amp; $B$18</f>
        <v>owner=thomas&amp;filename_for_metadata=LaPorteuseD'Eau_COR22C343&amp;offchaindata_platform=Github&amp;keyfile=Paul&amp;network=solana-devnet&amp;repository=test2</v>
      </c>
      <c r="U346" s="1" t="str">
        <f t="shared" si="11"/>
        <v>{"name":"La Porteuse D'Eau #343",_x000D_
"symbol":"COR22C343",_x000D_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46" s="1" t="str">
        <f>formatRow(Tokens!C$2:I$2,Tokens!C346:I346)</f>
        <v>"name":"La Porteuse D'Eau #343",_x000D_
"symbol":"COR22C343",_x000D_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6" s="1" t="str">
        <f>formatRow(Tokens!J$2:AV$2,Tokens!J346:AV346,2,"attributes")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6" s="1" t="str">
        <f>formatRow(Tokens!AX$2:BC$2,Tokens!AX346:BC346,2,"creators")</f>
        <v>"creators":[{"address":"paul",_x000D_
"share":10},{"address":"sophie",_x000D_
"share":90}]</v>
      </c>
      <c r="Y346" s="1" t="str">
        <f>formatRow(Tokens!BD$2:BI$2,Tokens!BD346:BI346,2,"files")</f>
        <v>"files":[]</v>
      </c>
      <c r="Z346" s="1"/>
      <c r="AA346" s="1"/>
      <c r="AB346" s="1"/>
      <c r="AC346" s="1" t="str">
        <f>formatRow(Tokens!BJ$2:BK$2,Tokens!BJ346:BK346,0,"collection")</f>
        <v>"collection":{"name":"La Porteuse D'Eau",_x000D_
"family":"Calvi On The Rocks"}</v>
      </c>
    </row>
    <row r="347" spans="4:29" ht="14.25" customHeight="1" x14ac:dyDescent="0.25">
      <c r="D347" s="1">
        <f>Tokens!B347</f>
        <v>344</v>
      </c>
      <c r="E347" s="17" t="str">
        <f>IF(Tokens!C347="","",Tokens!C347)</f>
        <v>La Porteuse D'Eau #344</v>
      </c>
      <c r="F347"/>
      <c r="G347"/>
      <c r="H347"/>
      <c r="I347"/>
      <c r="J347"/>
      <c r="M347"/>
      <c r="N347"/>
      <c r="O347" s="15" t="str">
        <f t="shared" si="10"/>
        <v>_</v>
      </c>
      <c r="P347" s="18" t="str">
        <f>IF(F347="stop","",IF(F347&lt;&gt;"",HYPERLINK(Settings!$B$5 &amp; "/manage/?network=" &amp; LOWER(B$8) &amp; "&amp;search=token&amp;account=" &amp; ToMint!$B$5 &amp; "&amp;view=" &amp; ToMint!J347,"TokenSol"),""))</f>
        <v/>
      </c>
      <c r="Q347" s="2"/>
      <c r="R347" s="2"/>
      <c r="S347" s="11"/>
      <c r="T347" s="1" t="str">
        <f>"owner=" &amp; Tokens!BS347 &amp; "&amp;filename_for_metadata=" &amp; Tokens!BT347 &amp; "&amp;offchaindata_platform=" &amp; $B$17 &amp; "&amp;keyfile=" &amp; $B$5 &amp; "&amp;network=" &amp; LOWER($B$8) &amp; "&amp;repository=" &amp; $B$18</f>
        <v>owner=thomas&amp;filename_for_metadata=LaPorteuseD'Eau_COR22C344&amp;offchaindata_platform=Github&amp;keyfile=Paul&amp;network=solana-devnet&amp;repository=test2</v>
      </c>
      <c r="U347" s="1" t="str">
        <f t="shared" si="11"/>
        <v>{"name":"La Porteuse D'Eau #344",_x000D_
"symbol":"COR22C344",_x000D_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47" s="1" t="str">
        <f>formatRow(Tokens!C$2:I$2,Tokens!C347:I347)</f>
        <v>"name":"La Porteuse D'Eau #344",_x000D_
"symbol":"COR22C344",_x000D_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7" s="1" t="str">
        <f>formatRow(Tokens!J$2:AV$2,Tokens!J347:AV347,2,"attributes")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7" s="1" t="str">
        <f>formatRow(Tokens!AX$2:BC$2,Tokens!AX347:BC347,2,"creators")</f>
        <v>"creators":[{"address":"paul",_x000D_
"share":10},{"address":"sophie",_x000D_
"share":90}]</v>
      </c>
      <c r="Y347" s="1" t="str">
        <f>formatRow(Tokens!BD$2:BI$2,Tokens!BD347:BI347,2,"files")</f>
        <v>"files":[]</v>
      </c>
      <c r="Z347" s="1"/>
      <c r="AA347" s="1"/>
      <c r="AB347" s="1"/>
      <c r="AC347" s="1" t="str">
        <f>formatRow(Tokens!BJ$2:BK$2,Tokens!BJ347:BK347,0,"collection")</f>
        <v>"collection":{"name":"La Porteuse D'Eau",_x000D_
"family":"Calvi On The Rocks"}</v>
      </c>
    </row>
    <row r="348" spans="4:29" ht="14.25" customHeight="1" x14ac:dyDescent="0.25">
      <c r="D348" s="1">
        <f>Tokens!B348</f>
        <v>345</v>
      </c>
      <c r="E348" s="17" t="str">
        <f>IF(Tokens!C348="","",Tokens!C348)</f>
        <v>La Porteuse D'Eau #345</v>
      </c>
      <c r="F348"/>
      <c r="G348"/>
      <c r="H348"/>
      <c r="I348"/>
      <c r="J348"/>
      <c r="M348"/>
      <c r="N348"/>
      <c r="O348" s="15" t="str">
        <f t="shared" si="10"/>
        <v>_</v>
      </c>
      <c r="P348" s="18" t="str">
        <f>IF(F348="stop","",IF(F348&lt;&gt;"",HYPERLINK(Settings!$B$5 &amp; "/manage/?network=" &amp; LOWER(B$8) &amp; "&amp;search=token&amp;account=" &amp; ToMint!$B$5 &amp; "&amp;view=" &amp; ToMint!J348,"TokenSol"),""))</f>
        <v/>
      </c>
      <c r="Q348" s="2"/>
      <c r="R348" s="2"/>
      <c r="S348" s="11"/>
      <c r="T348" s="1" t="str">
        <f>"owner=" &amp; Tokens!BS348 &amp; "&amp;filename_for_metadata=" &amp; Tokens!BT348 &amp; "&amp;offchaindata_platform=" &amp; $B$17 &amp; "&amp;keyfile=" &amp; $B$5 &amp; "&amp;network=" &amp; LOWER($B$8) &amp; "&amp;repository=" &amp; $B$18</f>
        <v>owner=thomas&amp;filename_for_metadata=LaPorteuseD'Eau_COR22C345&amp;offchaindata_platform=Github&amp;keyfile=Paul&amp;network=solana-devnet&amp;repository=test2</v>
      </c>
      <c r="U348" s="1" t="str">
        <f t="shared" si="11"/>
        <v>{"name":"La Porteuse D'Eau #345",_x000D_
"symbol":"COR22C345",_x000D_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48" s="1" t="str">
        <f>formatRow(Tokens!C$2:I$2,Tokens!C348:I348)</f>
        <v>"name":"La Porteuse D'Eau #345",_x000D_
"symbol":"COR22C345",_x000D_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8" s="1" t="str">
        <f>formatRow(Tokens!J$2:AV$2,Tokens!J348:AV348,2,"attributes")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8" s="1" t="str">
        <f>formatRow(Tokens!AX$2:BC$2,Tokens!AX348:BC348,2,"creators")</f>
        <v>"creators":[{"address":"paul",_x000D_
"share":10},{"address":"sophie",_x000D_
"share":90}]</v>
      </c>
      <c r="Y348" s="1" t="str">
        <f>formatRow(Tokens!BD$2:BI$2,Tokens!BD348:BI348,2,"files")</f>
        <v>"files":[]</v>
      </c>
      <c r="Z348" s="1"/>
      <c r="AA348" s="1"/>
      <c r="AB348" s="1"/>
      <c r="AC348" s="1" t="str">
        <f>formatRow(Tokens!BJ$2:BK$2,Tokens!BJ348:BK348,0,"collection")</f>
        <v>"collection":{"name":"La Porteuse D'Eau",_x000D_
"family":"Calvi On The Rocks"}</v>
      </c>
    </row>
    <row r="349" spans="4:29" ht="14.25" customHeight="1" x14ac:dyDescent="0.25">
      <c r="D349" s="1">
        <f>Tokens!B349</f>
        <v>346</v>
      </c>
      <c r="E349" s="17" t="str">
        <f>IF(Tokens!C349="","",Tokens!C349)</f>
        <v>La Porteuse D'Eau #346</v>
      </c>
      <c r="F349"/>
      <c r="G349"/>
      <c r="H349"/>
      <c r="I349"/>
      <c r="J349"/>
      <c r="M349"/>
      <c r="N349"/>
      <c r="O349" s="15" t="str">
        <f t="shared" si="10"/>
        <v>_</v>
      </c>
      <c r="P349" s="18" t="str">
        <f>IF(F349="stop","",IF(F349&lt;&gt;"",HYPERLINK(Settings!$B$5 &amp; "/manage/?network=" &amp; LOWER(B$8) &amp; "&amp;search=token&amp;account=" &amp; ToMint!$B$5 &amp; "&amp;view=" &amp; ToMint!J349,"TokenSol"),""))</f>
        <v/>
      </c>
      <c r="Q349" s="2"/>
      <c r="R349" s="2"/>
      <c r="S349" s="11"/>
      <c r="T349" s="1" t="str">
        <f>"owner=" &amp; Tokens!BS349 &amp; "&amp;filename_for_metadata=" &amp; Tokens!BT349 &amp; "&amp;offchaindata_platform=" &amp; $B$17 &amp; "&amp;keyfile=" &amp; $B$5 &amp; "&amp;network=" &amp; LOWER($B$8) &amp; "&amp;repository=" &amp; $B$18</f>
        <v>owner=thomas&amp;filename_for_metadata=LaPorteuseD'Eau_COR22C346&amp;offchaindata_platform=Github&amp;keyfile=Paul&amp;network=solana-devnet&amp;repository=test2</v>
      </c>
      <c r="U349" s="1" t="str">
        <f t="shared" si="11"/>
        <v>{"name":"La Porteuse D'Eau #346",_x000D_
"symbol":"COR22C346",_x000D_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49" s="1" t="str">
        <f>formatRow(Tokens!C$2:I$2,Tokens!C349:I349)</f>
        <v>"name":"La Porteuse D'Eau #346",_x000D_
"symbol":"COR22C346",_x000D_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9" s="1" t="str">
        <f>formatRow(Tokens!J$2:AV$2,Tokens!J349:AV349,2,"attributes")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9" s="1" t="str">
        <f>formatRow(Tokens!AX$2:BC$2,Tokens!AX349:BC349,2,"creators")</f>
        <v>"creators":[{"address":"paul",_x000D_
"share":10},{"address":"sophie",_x000D_
"share":90}]</v>
      </c>
      <c r="Y349" s="1" t="str">
        <f>formatRow(Tokens!BD$2:BI$2,Tokens!BD349:BI349,2,"files")</f>
        <v>"files":[]</v>
      </c>
      <c r="Z349" s="1"/>
      <c r="AA349" s="1"/>
      <c r="AB349" s="1"/>
      <c r="AC349" s="1" t="str">
        <f>formatRow(Tokens!BJ$2:BK$2,Tokens!BJ349:BK349,0,"collection")</f>
        <v>"collection":{"name":"La Porteuse D'Eau",_x000D_
"family":"Calvi On The Rocks"}</v>
      </c>
    </row>
    <row r="350" spans="4:29" ht="14.25" customHeight="1" x14ac:dyDescent="0.25">
      <c r="D350" s="1">
        <f>Tokens!B350</f>
        <v>347</v>
      </c>
      <c r="E350" s="17" t="str">
        <f>IF(Tokens!C350="","",Tokens!C350)</f>
        <v>La Porteuse D'Eau #347</v>
      </c>
      <c r="F350"/>
      <c r="G350"/>
      <c r="H350"/>
      <c r="I350"/>
      <c r="J350"/>
      <c r="M350"/>
      <c r="N350"/>
      <c r="O350" s="15" t="str">
        <f t="shared" si="10"/>
        <v>_</v>
      </c>
      <c r="P350" s="18" t="str">
        <f>IF(F350="stop","",IF(F350&lt;&gt;"",HYPERLINK(Settings!$B$5 &amp; "/manage/?network=" &amp; LOWER(B$8) &amp; "&amp;search=token&amp;account=" &amp; ToMint!$B$5 &amp; "&amp;view=" &amp; ToMint!J350,"TokenSol"),""))</f>
        <v/>
      </c>
      <c r="Q350" s="2"/>
      <c r="R350" s="2"/>
      <c r="S350" s="11"/>
      <c r="T350" s="1" t="str">
        <f>"owner=" &amp; Tokens!BS350 &amp; "&amp;filename_for_metadata=" &amp; Tokens!BT350 &amp; "&amp;offchaindata_platform=" &amp; $B$17 &amp; "&amp;keyfile=" &amp; $B$5 &amp; "&amp;network=" &amp; LOWER($B$8) &amp; "&amp;repository=" &amp; $B$18</f>
        <v>owner=thomas&amp;filename_for_metadata=LaPorteuseD'Eau_COR22C347&amp;offchaindata_platform=Github&amp;keyfile=Paul&amp;network=solana-devnet&amp;repository=test2</v>
      </c>
      <c r="U350" s="1" t="str">
        <f t="shared" si="11"/>
        <v>{"name":"La Porteuse D'Eau #347",_x000D_
"symbol":"COR22C347",_x000D_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50" s="1" t="str">
        <f>formatRow(Tokens!C$2:I$2,Tokens!C350:I350)</f>
        <v>"name":"La Porteuse D'Eau #347",_x000D_
"symbol":"COR22C347",_x000D_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0" s="1" t="str">
        <f>formatRow(Tokens!J$2:AV$2,Tokens!J350:AV350,2,"attributes")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0" s="1" t="str">
        <f>formatRow(Tokens!AX$2:BC$2,Tokens!AX350:BC350,2,"creators")</f>
        <v>"creators":[{"address":"paul",_x000D_
"share":10},{"address":"sophie",_x000D_
"share":90}]</v>
      </c>
      <c r="Y350" s="1" t="str">
        <f>formatRow(Tokens!BD$2:BI$2,Tokens!BD350:BI350,2,"files")</f>
        <v>"files":[]</v>
      </c>
      <c r="Z350" s="1"/>
      <c r="AA350" s="1"/>
      <c r="AB350" s="1"/>
      <c r="AC350" s="1" t="str">
        <f>formatRow(Tokens!BJ$2:BK$2,Tokens!BJ350:BK350,0,"collection")</f>
        <v>"collection":{"name":"La Porteuse D'Eau",_x000D_
"family":"Calvi On The Rocks"}</v>
      </c>
    </row>
    <row r="351" spans="4:29" ht="14.25" customHeight="1" x14ac:dyDescent="0.25">
      <c r="D351" s="1">
        <f>Tokens!B351</f>
        <v>348</v>
      </c>
      <c r="E351" s="17" t="str">
        <f>IF(Tokens!C351="","",Tokens!C351)</f>
        <v>La Porteuse D'Eau #348</v>
      </c>
      <c r="F351"/>
      <c r="G351"/>
      <c r="H351"/>
      <c r="I351"/>
      <c r="J351"/>
      <c r="M351"/>
      <c r="N351"/>
      <c r="O351" s="15" t="str">
        <f t="shared" si="10"/>
        <v>_</v>
      </c>
      <c r="P351" s="18" t="str">
        <f>IF(F351="stop","",IF(F351&lt;&gt;"",HYPERLINK(Settings!$B$5 &amp; "/manage/?network=" &amp; LOWER(B$8) &amp; "&amp;search=token&amp;account=" &amp; ToMint!$B$5 &amp; "&amp;view=" &amp; ToMint!J351,"TokenSol"),""))</f>
        <v/>
      </c>
      <c r="Q351" s="2"/>
      <c r="R351" s="2"/>
      <c r="S351" s="11"/>
      <c r="T351" s="1" t="str">
        <f>"owner=" &amp; Tokens!BS351 &amp; "&amp;filename_for_metadata=" &amp; Tokens!BT351 &amp; "&amp;offchaindata_platform=" &amp; $B$17 &amp; "&amp;keyfile=" &amp; $B$5 &amp; "&amp;network=" &amp; LOWER($B$8) &amp; "&amp;repository=" &amp; $B$18</f>
        <v>owner=thomas&amp;filename_for_metadata=LaPorteuseD'Eau_COR22C348&amp;offchaindata_platform=Github&amp;keyfile=Paul&amp;network=solana-devnet&amp;repository=test2</v>
      </c>
      <c r="U351" s="1" t="str">
        <f t="shared" si="11"/>
        <v>{"name":"La Porteuse D'Eau #348",_x000D_
"symbol":"COR22C348",_x000D_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51" s="1" t="str">
        <f>formatRow(Tokens!C$2:I$2,Tokens!C351:I351)</f>
        <v>"name":"La Porteuse D'Eau #348",_x000D_
"symbol":"COR22C348",_x000D_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1" s="1" t="str">
        <f>formatRow(Tokens!J$2:AV$2,Tokens!J351:AV351,2,"attributes")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1" s="1" t="str">
        <f>formatRow(Tokens!AX$2:BC$2,Tokens!AX351:BC351,2,"creators")</f>
        <v>"creators":[{"address":"paul",_x000D_
"share":10},{"address":"sophie",_x000D_
"share":90}]</v>
      </c>
      <c r="Y351" s="1" t="str">
        <f>formatRow(Tokens!BD$2:BI$2,Tokens!BD351:BI351,2,"files")</f>
        <v>"files":[]</v>
      </c>
      <c r="Z351" s="1"/>
      <c r="AA351" s="1"/>
      <c r="AB351" s="1"/>
      <c r="AC351" s="1" t="str">
        <f>formatRow(Tokens!BJ$2:BK$2,Tokens!BJ351:BK351,0,"collection")</f>
        <v>"collection":{"name":"La Porteuse D'Eau",_x000D_
"family":"Calvi On The Rocks"}</v>
      </c>
    </row>
    <row r="352" spans="4:29" ht="14.25" customHeight="1" x14ac:dyDescent="0.25">
      <c r="D352" s="1">
        <f>Tokens!B352</f>
        <v>349</v>
      </c>
      <c r="E352" s="17" t="str">
        <f>IF(Tokens!C352="","",Tokens!C352)</f>
        <v>La Porteuse D'Eau #349</v>
      </c>
      <c r="F352"/>
      <c r="G352"/>
      <c r="H352"/>
      <c r="I352"/>
      <c r="J352"/>
      <c r="M352"/>
      <c r="N352"/>
      <c r="O352" s="15" t="str">
        <f t="shared" si="10"/>
        <v>_</v>
      </c>
      <c r="P352" s="18" t="str">
        <f>IF(F352="stop","",IF(F352&lt;&gt;"",HYPERLINK(Settings!$B$5 &amp; "/manage/?network=" &amp; LOWER(B$8) &amp; "&amp;search=token&amp;account=" &amp; ToMint!$B$5 &amp; "&amp;view=" &amp; ToMint!J352,"TokenSol"),""))</f>
        <v/>
      </c>
      <c r="Q352" s="2"/>
      <c r="R352" s="2"/>
      <c r="S352" s="11"/>
      <c r="T352" s="1" t="str">
        <f>"owner=" &amp; Tokens!BS352 &amp; "&amp;filename_for_metadata=" &amp; Tokens!BT352 &amp; "&amp;offchaindata_platform=" &amp; $B$17 &amp; "&amp;keyfile=" &amp; $B$5 &amp; "&amp;network=" &amp; LOWER($B$8) &amp; "&amp;repository=" &amp; $B$18</f>
        <v>owner=thomas&amp;filename_for_metadata=LaPorteuseD'Eau_COR22C349&amp;offchaindata_platform=Github&amp;keyfile=Paul&amp;network=solana-devnet&amp;repository=test2</v>
      </c>
      <c r="U352" s="1" t="str">
        <f t="shared" si="11"/>
        <v>{"name":"La Porteuse D'Eau #349",_x000D_
"symbol":"COR22C349",_x000D_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52" s="1" t="str">
        <f>formatRow(Tokens!C$2:I$2,Tokens!C352:I352)</f>
        <v>"name":"La Porteuse D'Eau #349",_x000D_
"symbol":"COR22C349",_x000D_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2" s="1" t="str">
        <f>formatRow(Tokens!J$2:AV$2,Tokens!J352:AV352,2,"attributes")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2" s="1" t="str">
        <f>formatRow(Tokens!AX$2:BC$2,Tokens!AX352:BC352,2,"creators")</f>
        <v>"creators":[{"address":"paul",_x000D_
"share":10},{"address":"sophie",_x000D_
"share":90}]</v>
      </c>
      <c r="Y352" s="1" t="str">
        <f>formatRow(Tokens!BD$2:BI$2,Tokens!BD352:BI352,2,"files")</f>
        <v>"files":[]</v>
      </c>
      <c r="Z352" s="1"/>
      <c r="AA352" s="1"/>
      <c r="AB352" s="1"/>
      <c r="AC352" s="1" t="str">
        <f>formatRow(Tokens!BJ$2:BK$2,Tokens!BJ352:BK352,0,"collection")</f>
        <v>"collection":{"name":"La Porteuse D'Eau",_x000D_
"family":"Calvi On The Rocks"}</v>
      </c>
    </row>
    <row r="353" spans="4:29" ht="14.25" customHeight="1" x14ac:dyDescent="0.25">
      <c r="D353" s="1">
        <f>Tokens!B353</f>
        <v>350</v>
      </c>
      <c r="E353" s="17" t="str">
        <f>IF(Tokens!C353="","",Tokens!C353)</f>
        <v>La Porteuse D'Eau #350</v>
      </c>
      <c r="F353"/>
      <c r="G353"/>
      <c r="H353"/>
      <c r="I353"/>
      <c r="J353"/>
      <c r="M353"/>
      <c r="N353"/>
      <c r="O353" s="15" t="str">
        <f t="shared" si="10"/>
        <v>_</v>
      </c>
      <c r="P353" s="18" t="str">
        <f>IF(F353="stop","",IF(F353&lt;&gt;"",HYPERLINK(Settings!$B$5 &amp; "/manage/?network=" &amp; LOWER(B$8) &amp; "&amp;search=token&amp;account=" &amp; ToMint!$B$5 &amp; "&amp;view=" &amp; ToMint!J353,"TokenSol"),""))</f>
        <v/>
      </c>
      <c r="Q353" s="2"/>
      <c r="R353" s="2"/>
      <c r="S353" s="11"/>
      <c r="T353" s="1" t="str">
        <f>"owner=" &amp; Tokens!BS353 &amp; "&amp;filename_for_metadata=" &amp; Tokens!BT353 &amp; "&amp;offchaindata_platform=" &amp; $B$17 &amp; "&amp;keyfile=" &amp; $B$5 &amp; "&amp;network=" &amp; LOWER($B$8) &amp; "&amp;repository=" &amp; $B$18</f>
        <v>owner=thomas&amp;filename_for_metadata=LaPorteuseD'Eau_COR22C350&amp;offchaindata_platform=Github&amp;keyfile=Paul&amp;network=solana-devnet&amp;repository=test2</v>
      </c>
      <c r="U353" s="1" t="str">
        <f t="shared" si="11"/>
        <v>{"name":"La Porteuse D'Eau #350",_x000D_
"symbol":"COR22C350",_x000D_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53" s="1" t="str">
        <f>formatRow(Tokens!C$2:I$2,Tokens!C353:I353)</f>
        <v>"name":"La Porteuse D'Eau #350",_x000D_
"symbol":"COR22C350",_x000D_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3" s="1" t="str">
        <f>formatRow(Tokens!J$2:AV$2,Tokens!J353:AV353,2,"attributes")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3" s="1" t="str">
        <f>formatRow(Tokens!AX$2:BC$2,Tokens!AX353:BC353,2,"creators")</f>
        <v>"creators":[{"address":"paul",_x000D_
"share":10},{"address":"sophie",_x000D_
"share":90}]</v>
      </c>
      <c r="Y353" s="1" t="str">
        <f>formatRow(Tokens!BD$2:BI$2,Tokens!BD353:BI353,2,"files")</f>
        <v>"files":[]</v>
      </c>
      <c r="Z353" s="1"/>
      <c r="AA353" s="1"/>
      <c r="AB353" s="1"/>
      <c r="AC353" s="1" t="str">
        <f>formatRow(Tokens!BJ$2:BK$2,Tokens!BJ353:BK353,0,"collection")</f>
        <v>"collection":{"name":"La Porteuse D'Eau",_x000D_
"family":"Calvi On The Rocks"}</v>
      </c>
    </row>
    <row r="354" spans="4:29" ht="14.25" customHeight="1" x14ac:dyDescent="0.25">
      <c r="D354" s="1">
        <f>Tokens!B354</f>
        <v>351</v>
      </c>
      <c r="E354" s="17" t="str">
        <f>IF(Tokens!C354="","",Tokens!C354)</f>
        <v>La Porteuse D'Eau #351</v>
      </c>
      <c r="F354"/>
      <c r="G354"/>
      <c r="H354"/>
      <c r="I354"/>
      <c r="J354"/>
      <c r="M354"/>
      <c r="N354"/>
      <c r="O354" s="15" t="str">
        <f t="shared" si="10"/>
        <v>_</v>
      </c>
      <c r="P354" s="18" t="str">
        <f>IF(F354="stop","",IF(F354&lt;&gt;"",HYPERLINK(Settings!$B$5 &amp; "/manage/?network=" &amp; LOWER(B$8) &amp; "&amp;search=token&amp;account=" &amp; ToMint!$B$5 &amp; "&amp;view=" &amp; ToMint!J354,"TokenSol"),""))</f>
        <v/>
      </c>
      <c r="Q354" s="2"/>
      <c r="R354" s="2"/>
      <c r="S354" s="11"/>
      <c r="T354" s="1" t="str">
        <f>"owner=" &amp; Tokens!BS354 &amp; "&amp;filename_for_metadata=" &amp; Tokens!BT354 &amp; "&amp;offchaindata_platform=" &amp; $B$17 &amp; "&amp;keyfile=" &amp; $B$5 &amp; "&amp;network=" &amp; LOWER($B$8) &amp; "&amp;repository=" &amp; $B$18</f>
        <v>owner=thomas&amp;filename_for_metadata=LaPorteuseD'Eau_COR22C351&amp;offchaindata_platform=Github&amp;keyfile=Paul&amp;network=solana-devnet&amp;repository=test2</v>
      </c>
      <c r="U354" s="1" t="str">
        <f t="shared" si="11"/>
        <v>{"name":"La Porteuse D'Eau #351",_x000D_
"symbol":"COR22C351",_x000D_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54" s="1" t="str">
        <f>formatRow(Tokens!C$2:I$2,Tokens!C354:I354)</f>
        <v>"name":"La Porteuse D'Eau #351",_x000D_
"symbol":"COR22C351",_x000D_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4" s="1" t="str">
        <f>formatRow(Tokens!J$2:AV$2,Tokens!J354:AV354,2,"attributes")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4" s="1" t="str">
        <f>formatRow(Tokens!AX$2:BC$2,Tokens!AX354:BC354,2,"creators")</f>
        <v>"creators":[{"address":"paul",_x000D_
"share":10},{"address":"sophie",_x000D_
"share":90}]</v>
      </c>
      <c r="Y354" s="1" t="str">
        <f>formatRow(Tokens!BD$2:BI$2,Tokens!BD354:BI354,2,"files")</f>
        <v>"files":[]</v>
      </c>
      <c r="Z354" s="1"/>
      <c r="AA354" s="1"/>
      <c r="AB354" s="1"/>
      <c r="AC354" s="1" t="str">
        <f>formatRow(Tokens!BJ$2:BK$2,Tokens!BJ354:BK354,0,"collection")</f>
        <v>"collection":{"name":"La Porteuse D'Eau",_x000D_
"family":"Calvi On The Rocks"}</v>
      </c>
    </row>
    <row r="355" spans="4:29" ht="14.25" customHeight="1" x14ac:dyDescent="0.25">
      <c r="D355" s="1">
        <f>Tokens!B355</f>
        <v>352</v>
      </c>
      <c r="E355" s="17" t="str">
        <f>IF(Tokens!C355="","",Tokens!C355)</f>
        <v>La Porteuse D'Eau #352</v>
      </c>
      <c r="F355"/>
      <c r="G355"/>
      <c r="H355"/>
      <c r="I355"/>
      <c r="J355"/>
      <c r="M355"/>
      <c r="N355"/>
      <c r="O355" s="15" t="str">
        <f t="shared" si="10"/>
        <v>_</v>
      </c>
      <c r="P355" s="18" t="str">
        <f>IF(F355="stop","",IF(F355&lt;&gt;"",HYPERLINK(Settings!$B$5 &amp; "/manage/?network=" &amp; LOWER(B$8) &amp; "&amp;search=token&amp;account=" &amp; ToMint!$B$5 &amp; "&amp;view=" &amp; ToMint!J355,"TokenSol"),""))</f>
        <v/>
      </c>
      <c r="Q355" s="2"/>
      <c r="R355" s="2"/>
      <c r="S355" s="11"/>
      <c r="T355" s="1" t="str">
        <f>"owner=" &amp; Tokens!BS355 &amp; "&amp;filename_for_metadata=" &amp; Tokens!BT355 &amp; "&amp;offchaindata_platform=" &amp; $B$17 &amp; "&amp;keyfile=" &amp; $B$5 &amp; "&amp;network=" &amp; LOWER($B$8) &amp; "&amp;repository=" &amp; $B$18</f>
        <v>owner=thomas&amp;filename_for_metadata=LaPorteuseD'Eau_COR22C352&amp;offchaindata_platform=Github&amp;keyfile=Paul&amp;network=solana-devnet&amp;repository=test2</v>
      </c>
      <c r="U355" s="1" t="str">
        <f t="shared" si="11"/>
        <v>{"name":"La Porteuse D'Eau #352",_x000D_
"symbol":"COR22C352",_x000D_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55" s="1" t="str">
        <f>formatRow(Tokens!C$2:I$2,Tokens!C355:I355)</f>
        <v>"name":"La Porteuse D'Eau #352",_x000D_
"symbol":"COR22C352",_x000D_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5" s="1" t="str">
        <f>formatRow(Tokens!J$2:AV$2,Tokens!J355:AV355,2,"attributes")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5" s="1" t="str">
        <f>formatRow(Tokens!AX$2:BC$2,Tokens!AX355:BC355,2,"creators")</f>
        <v>"creators":[{"address":"paul",_x000D_
"share":10},{"address":"sophie",_x000D_
"share":90}]</v>
      </c>
      <c r="Y355" s="1" t="str">
        <f>formatRow(Tokens!BD$2:BI$2,Tokens!BD355:BI355,2,"files")</f>
        <v>"files":[]</v>
      </c>
      <c r="Z355" s="1"/>
      <c r="AA355" s="1"/>
      <c r="AB355" s="1"/>
      <c r="AC355" s="1" t="str">
        <f>formatRow(Tokens!BJ$2:BK$2,Tokens!BJ355:BK355,0,"collection")</f>
        <v>"collection":{"name":"La Porteuse D'Eau",_x000D_
"family":"Calvi On The Rocks"}</v>
      </c>
    </row>
    <row r="356" spans="4:29" ht="14.25" customHeight="1" x14ac:dyDescent="0.25">
      <c r="D356" s="1">
        <f>Tokens!B356</f>
        <v>353</v>
      </c>
      <c r="E356" s="17" t="str">
        <f>IF(Tokens!C356="","",Tokens!C356)</f>
        <v>La Porteuse D'Eau #353</v>
      </c>
      <c r="F356"/>
      <c r="G356"/>
      <c r="H356"/>
      <c r="I356"/>
      <c r="J356"/>
      <c r="M356"/>
      <c r="N356"/>
      <c r="O356" s="15" t="str">
        <f t="shared" si="10"/>
        <v>_</v>
      </c>
      <c r="P356" s="18" t="str">
        <f>IF(F356="stop","",IF(F356&lt;&gt;"",HYPERLINK(Settings!$B$5 &amp; "/manage/?network=" &amp; LOWER(B$8) &amp; "&amp;search=token&amp;account=" &amp; ToMint!$B$5 &amp; "&amp;view=" &amp; ToMint!J356,"TokenSol"),""))</f>
        <v/>
      </c>
      <c r="Q356" s="2"/>
      <c r="R356" s="2"/>
      <c r="S356" s="11"/>
      <c r="T356" s="1" t="str">
        <f>"owner=" &amp; Tokens!BS356 &amp; "&amp;filename_for_metadata=" &amp; Tokens!BT356 &amp; "&amp;offchaindata_platform=" &amp; $B$17 &amp; "&amp;keyfile=" &amp; $B$5 &amp; "&amp;network=" &amp; LOWER($B$8) &amp; "&amp;repository=" &amp; $B$18</f>
        <v>owner=thomas&amp;filename_for_metadata=LaPorteuseD'Eau_COR22C353&amp;offchaindata_platform=Github&amp;keyfile=Paul&amp;network=solana-devnet&amp;repository=test2</v>
      </c>
      <c r="U356" s="1" t="str">
        <f t="shared" si="11"/>
        <v>{"name":"La Porteuse D'Eau #353",_x000D_
"symbol":"COR22C353",_x000D_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56" s="1" t="str">
        <f>formatRow(Tokens!C$2:I$2,Tokens!C356:I356)</f>
        <v>"name":"La Porteuse D'Eau #353",_x000D_
"symbol":"COR22C353",_x000D_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6" s="1" t="str">
        <f>formatRow(Tokens!J$2:AV$2,Tokens!J356:AV356,2,"attributes")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6" s="1" t="str">
        <f>formatRow(Tokens!AX$2:BC$2,Tokens!AX356:BC356,2,"creators")</f>
        <v>"creators":[{"address":"paul",_x000D_
"share":10},{"address":"sophie",_x000D_
"share":90}]</v>
      </c>
      <c r="Y356" s="1" t="str">
        <f>formatRow(Tokens!BD$2:BI$2,Tokens!BD356:BI356,2,"files")</f>
        <v>"files":[]</v>
      </c>
      <c r="Z356" s="1"/>
      <c r="AA356" s="1"/>
      <c r="AB356" s="1"/>
      <c r="AC356" s="1" t="str">
        <f>formatRow(Tokens!BJ$2:BK$2,Tokens!BJ356:BK356,0,"collection")</f>
        <v>"collection":{"name":"La Porteuse D'Eau",_x000D_
"family":"Calvi On The Rocks"}</v>
      </c>
    </row>
    <row r="357" spans="4:29" ht="14.25" customHeight="1" x14ac:dyDescent="0.25">
      <c r="D357" s="1">
        <f>Tokens!B357</f>
        <v>354</v>
      </c>
      <c r="E357" s="17" t="str">
        <f>IF(Tokens!C357="","",Tokens!C357)</f>
        <v>La Porteuse D'Eau #354</v>
      </c>
      <c r="F357"/>
      <c r="G357"/>
      <c r="H357"/>
      <c r="I357"/>
      <c r="J357"/>
      <c r="M357"/>
      <c r="N357"/>
      <c r="O357" s="15" t="str">
        <f t="shared" si="10"/>
        <v>_</v>
      </c>
      <c r="P357" s="18" t="str">
        <f>IF(F357="stop","",IF(F357&lt;&gt;"",HYPERLINK(Settings!$B$5 &amp; "/manage/?network=" &amp; LOWER(B$8) &amp; "&amp;search=token&amp;account=" &amp; ToMint!$B$5 &amp; "&amp;view=" &amp; ToMint!J357,"TokenSol"),""))</f>
        <v/>
      </c>
      <c r="Q357" s="2"/>
      <c r="R357" s="2"/>
      <c r="S357" s="11"/>
      <c r="T357" s="1" t="str">
        <f>"owner=" &amp; Tokens!BS357 &amp; "&amp;filename_for_metadata=" &amp; Tokens!BT357 &amp; "&amp;offchaindata_platform=" &amp; $B$17 &amp; "&amp;keyfile=" &amp; $B$5 &amp; "&amp;network=" &amp; LOWER($B$8) &amp; "&amp;repository=" &amp; $B$18</f>
        <v>owner=thomas&amp;filename_for_metadata=LaPorteuseD'Eau_COR22C354&amp;offchaindata_platform=Github&amp;keyfile=Paul&amp;network=solana-devnet&amp;repository=test2</v>
      </c>
      <c r="U357" s="1" t="str">
        <f t="shared" si="11"/>
        <v>{"name":"La Porteuse D'Eau #354",_x000D_
"symbol":"COR22C354",_x000D_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57" s="1" t="str">
        <f>formatRow(Tokens!C$2:I$2,Tokens!C357:I357)</f>
        <v>"name":"La Porteuse D'Eau #354",_x000D_
"symbol":"COR22C354",_x000D_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7" s="1" t="str">
        <f>formatRow(Tokens!J$2:AV$2,Tokens!J357:AV357,2,"attributes")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7" s="1" t="str">
        <f>formatRow(Tokens!AX$2:BC$2,Tokens!AX357:BC357,2,"creators")</f>
        <v>"creators":[{"address":"paul",_x000D_
"share":10},{"address":"sophie",_x000D_
"share":90}]</v>
      </c>
      <c r="Y357" s="1" t="str">
        <f>formatRow(Tokens!BD$2:BI$2,Tokens!BD357:BI357,2,"files")</f>
        <v>"files":[]</v>
      </c>
      <c r="Z357" s="1"/>
      <c r="AA357" s="1"/>
      <c r="AB357" s="1"/>
      <c r="AC357" s="1" t="str">
        <f>formatRow(Tokens!BJ$2:BK$2,Tokens!BJ357:BK357,0,"collection")</f>
        <v>"collection":{"name":"La Porteuse D'Eau",_x000D_
"family":"Calvi On The Rocks"}</v>
      </c>
    </row>
    <row r="358" spans="4:29" ht="14.25" customHeight="1" x14ac:dyDescent="0.25">
      <c r="D358" s="1">
        <f>Tokens!B358</f>
        <v>355</v>
      </c>
      <c r="E358" s="17" t="str">
        <f>IF(Tokens!C358="","",Tokens!C358)</f>
        <v>La Porteuse D'Eau #355</v>
      </c>
      <c r="F358"/>
      <c r="G358"/>
      <c r="H358"/>
      <c r="I358"/>
      <c r="J358"/>
      <c r="M358"/>
      <c r="N358"/>
      <c r="O358" s="15" t="str">
        <f t="shared" si="10"/>
        <v>_</v>
      </c>
      <c r="P358" s="18" t="str">
        <f>IF(F358="stop","",IF(F358&lt;&gt;"",HYPERLINK(Settings!$B$5 &amp; "/manage/?network=" &amp; LOWER(B$8) &amp; "&amp;search=token&amp;account=" &amp; ToMint!$B$5 &amp; "&amp;view=" &amp; ToMint!J358,"TokenSol"),""))</f>
        <v/>
      </c>
      <c r="Q358" s="2"/>
      <c r="R358" s="2"/>
      <c r="S358" s="11"/>
      <c r="T358" s="1" t="str">
        <f>"owner=" &amp; Tokens!BS358 &amp; "&amp;filename_for_metadata=" &amp; Tokens!BT358 &amp; "&amp;offchaindata_platform=" &amp; $B$17 &amp; "&amp;keyfile=" &amp; $B$5 &amp; "&amp;network=" &amp; LOWER($B$8) &amp; "&amp;repository=" &amp; $B$18</f>
        <v>owner=thomas&amp;filename_for_metadata=LaPorteuseD'Eau_COR22C355&amp;offchaindata_platform=Github&amp;keyfile=Paul&amp;network=solana-devnet&amp;repository=test2</v>
      </c>
      <c r="U358" s="1" t="str">
        <f t="shared" si="11"/>
        <v>{"name":"La Porteuse D'Eau #355",_x000D_
"symbol":"COR22C355",_x000D_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58" s="1" t="str">
        <f>formatRow(Tokens!C$2:I$2,Tokens!C358:I358)</f>
        <v>"name":"La Porteuse D'Eau #355",_x000D_
"symbol":"COR22C355",_x000D_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8" s="1" t="str">
        <f>formatRow(Tokens!J$2:AV$2,Tokens!J358:AV358,2,"attributes")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8" s="1" t="str">
        <f>formatRow(Tokens!AX$2:BC$2,Tokens!AX358:BC358,2,"creators")</f>
        <v>"creators":[{"address":"paul",_x000D_
"share":10},{"address":"sophie",_x000D_
"share":90}]</v>
      </c>
      <c r="Y358" s="1" t="str">
        <f>formatRow(Tokens!BD$2:BI$2,Tokens!BD358:BI358,2,"files")</f>
        <v>"files":[]</v>
      </c>
      <c r="Z358" s="1"/>
      <c r="AA358" s="1"/>
      <c r="AB358" s="1"/>
      <c r="AC358" s="1" t="str">
        <f>formatRow(Tokens!BJ$2:BK$2,Tokens!BJ358:BK358,0,"collection")</f>
        <v>"collection":{"name":"La Porteuse D'Eau",_x000D_
"family":"Calvi On The Rocks"}</v>
      </c>
    </row>
    <row r="359" spans="4:29" ht="14.25" customHeight="1" x14ac:dyDescent="0.25">
      <c r="D359" s="1">
        <f>Tokens!B359</f>
        <v>356</v>
      </c>
      <c r="E359" s="17" t="str">
        <f>IF(Tokens!C359="","",Tokens!C359)</f>
        <v>La Porteuse D'Eau #356</v>
      </c>
      <c r="F359"/>
      <c r="G359"/>
      <c r="H359"/>
      <c r="I359"/>
      <c r="J359"/>
      <c r="M359"/>
      <c r="N359"/>
      <c r="O359" s="15" t="str">
        <f t="shared" si="10"/>
        <v>_</v>
      </c>
      <c r="P359" s="18" t="str">
        <f>IF(F359="stop","",IF(F359&lt;&gt;"",HYPERLINK(Settings!$B$5 &amp; "/manage/?network=" &amp; LOWER(B$8) &amp; "&amp;search=token&amp;account=" &amp; ToMint!$B$5 &amp; "&amp;view=" &amp; ToMint!J359,"TokenSol"),""))</f>
        <v/>
      </c>
      <c r="Q359" s="2"/>
      <c r="R359" s="2"/>
      <c r="S359" s="11"/>
      <c r="T359" s="1" t="str">
        <f>"owner=" &amp; Tokens!BS359 &amp; "&amp;filename_for_metadata=" &amp; Tokens!BT359 &amp; "&amp;offchaindata_platform=" &amp; $B$17 &amp; "&amp;keyfile=" &amp; $B$5 &amp; "&amp;network=" &amp; LOWER($B$8) &amp; "&amp;repository=" &amp; $B$18</f>
        <v>owner=thomas&amp;filename_for_metadata=LaPorteuseD'Eau_COR22C356&amp;offchaindata_platform=Github&amp;keyfile=Paul&amp;network=solana-devnet&amp;repository=test2</v>
      </c>
      <c r="U359" s="1" t="str">
        <f t="shared" si="11"/>
        <v>{"name":"La Porteuse D'Eau #356",_x000D_
"symbol":"COR22C356",_x000D_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59" s="1" t="str">
        <f>formatRow(Tokens!C$2:I$2,Tokens!C359:I359)</f>
        <v>"name":"La Porteuse D'Eau #356",_x000D_
"symbol":"COR22C356",_x000D_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9" s="1" t="str">
        <f>formatRow(Tokens!J$2:AV$2,Tokens!J359:AV359,2,"attributes")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9" s="1" t="str">
        <f>formatRow(Tokens!AX$2:BC$2,Tokens!AX359:BC359,2,"creators")</f>
        <v>"creators":[{"address":"paul",_x000D_
"share":10},{"address":"sophie",_x000D_
"share":90}]</v>
      </c>
      <c r="Y359" s="1" t="str">
        <f>formatRow(Tokens!BD$2:BI$2,Tokens!BD359:BI359,2,"files")</f>
        <v>"files":[]</v>
      </c>
      <c r="Z359" s="1"/>
      <c r="AA359" s="1"/>
      <c r="AB359" s="1"/>
      <c r="AC359" s="1" t="str">
        <f>formatRow(Tokens!BJ$2:BK$2,Tokens!BJ359:BK359,0,"collection")</f>
        <v>"collection":{"name":"La Porteuse D'Eau",_x000D_
"family":"Calvi On The Rocks"}</v>
      </c>
    </row>
    <row r="360" spans="4:29" ht="14.25" customHeight="1" x14ac:dyDescent="0.25">
      <c r="D360" s="1">
        <f>Tokens!B360</f>
        <v>357</v>
      </c>
      <c r="E360" s="17" t="str">
        <f>IF(Tokens!C360="","",Tokens!C360)</f>
        <v>La Porteuse D'Eau #357</v>
      </c>
      <c r="F360"/>
      <c r="G360"/>
      <c r="H360"/>
      <c r="I360"/>
      <c r="J360"/>
      <c r="M360"/>
      <c r="N360"/>
      <c r="O360" s="15" t="str">
        <f t="shared" si="10"/>
        <v>_</v>
      </c>
      <c r="P360" s="18" t="str">
        <f>IF(F360="stop","",IF(F360&lt;&gt;"",HYPERLINK(Settings!$B$5 &amp; "/manage/?network=" &amp; LOWER(B$8) &amp; "&amp;search=token&amp;account=" &amp; ToMint!$B$5 &amp; "&amp;view=" &amp; ToMint!J360,"TokenSol"),""))</f>
        <v/>
      </c>
      <c r="Q360" s="2"/>
      <c r="R360" s="2"/>
      <c r="S360" s="11"/>
      <c r="T360" s="1" t="str">
        <f>"owner=" &amp; Tokens!BS360 &amp; "&amp;filename_for_metadata=" &amp; Tokens!BT360 &amp; "&amp;offchaindata_platform=" &amp; $B$17 &amp; "&amp;keyfile=" &amp; $B$5 &amp; "&amp;network=" &amp; LOWER($B$8) &amp; "&amp;repository=" &amp; $B$18</f>
        <v>owner=thomas&amp;filename_for_metadata=LaPorteuseD'Eau_COR22C357&amp;offchaindata_platform=Github&amp;keyfile=Paul&amp;network=solana-devnet&amp;repository=test2</v>
      </c>
      <c r="U360" s="1" t="str">
        <f t="shared" si="11"/>
        <v>{"name":"La Porteuse D'Eau #357",_x000D_
"symbol":"COR22C357",_x000D_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60" s="1" t="str">
        <f>formatRow(Tokens!C$2:I$2,Tokens!C360:I360)</f>
        <v>"name":"La Porteuse D'Eau #357",_x000D_
"symbol":"COR22C357",_x000D_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0" s="1" t="str">
        <f>formatRow(Tokens!J$2:AV$2,Tokens!J360:AV360,2,"attributes")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0" s="1" t="str">
        <f>formatRow(Tokens!AX$2:BC$2,Tokens!AX360:BC360,2,"creators")</f>
        <v>"creators":[{"address":"paul",_x000D_
"share":10},{"address":"sophie",_x000D_
"share":90}]</v>
      </c>
      <c r="Y360" s="1" t="str">
        <f>formatRow(Tokens!BD$2:BI$2,Tokens!BD360:BI360,2,"files")</f>
        <v>"files":[]</v>
      </c>
      <c r="Z360" s="1"/>
      <c r="AA360" s="1"/>
      <c r="AB360" s="1"/>
      <c r="AC360" s="1" t="str">
        <f>formatRow(Tokens!BJ$2:BK$2,Tokens!BJ360:BK360,0,"collection")</f>
        <v>"collection":{"name":"La Porteuse D'Eau",_x000D_
"family":"Calvi On The Rocks"}</v>
      </c>
    </row>
    <row r="361" spans="4:29" ht="14.25" customHeight="1" x14ac:dyDescent="0.25">
      <c r="D361" s="1">
        <f>Tokens!B361</f>
        <v>358</v>
      </c>
      <c r="E361" s="17" t="str">
        <f>IF(Tokens!C361="","",Tokens!C361)</f>
        <v>La Porteuse D'Eau #358</v>
      </c>
      <c r="F361"/>
      <c r="G361"/>
      <c r="H361"/>
      <c r="I361"/>
      <c r="J361"/>
      <c r="M361"/>
      <c r="N361"/>
      <c r="O361" s="15" t="str">
        <f t="shared" si="10"/>
        <v>_</v>
      </c>
      <c r="P361" s="18" t="str">
        <f>IF(F361="stop","",IF(F361&lt;&gt;"",HYPERLINK(Settings!$B$5 &amp; "/manage/?network=" &amp; LOWER(B$8) &amp; "&amp;search=token&amp;account=" &amp; ToMint!$B$5 &amp; "&amp;view=" &amp; ToMint!J361,"TokenSol"),""))</f>
        <v/>
      </c>
      <c r="Q361" s="2"/>
      <c r="R361" s="2"/>
      <c r="S361" s="11"/>
      <c r="T361" s="1" t="str">
        <f>"owner=" &amp; Tokens!BS361 &amp; "&amp;filename_for_metadata=" &amp; Tokens!BT361 &amp; "&amp;offchaindata_platform=" &amp; $B$17 &amp; "&amp;keyfile=" &amp; $B$5 &amp; "&amp;network=" &amp; LOWER($B$8) &amp; "&amp;repository=" &amp; $B$18</f>
        <v>owner=thomas&amp;filename_for_metadata=LaPorteuseD'Eau_COR22C358&amp;offchaindata_platform=Github&amp;keyfile=Paul&amp;network=solana-devnet&amp;repository=test2</v>
      </c>
      <c r="U361" s="1" t="str">
        <f t="shared" si="11"/>
        <v>{"name":"La Porteuse D'Eau #358",_x000D_
"symbol":"COR22C358",_x000D_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61" s="1" t="str">
        <f>formatRow(Tokens!C$2:I$2,Tokens!C361:I361)</f>
        <v>"name":"La Porteuse D'Eau #358",_x000D_
"symbol":"COR22C358",_x000D_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1" s="1" t="str">
        <f>formatRow(Tokens!J$2:AV$2,Tokens!J361:AV361,2,"attributes")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1" s="1" t="str">
        <f>formatRow(Tokens!AX$2:BC$2,Tokens!AX361:BC361,2,"creators")</f>
        <v>"creators":[{"address":"paul",_x000D_
"share":10},{"address":"sophie",_x000D_
"share":90}]</v>
      </c>
      <c r="Y361" s="1" t="str">
        <f>formatRow(Tokens!BD$2:BI$2,Tokens!BD361:BI361,2,"files")</f>
        <v>"files":[]</v>
      </c>
      <c r="Z361" s="1"/>
      <c r="AA361" s="1"/>
      <c r="AB361" s="1"/>
      <c r="AC361" s="1" t="str">
        <f>formatRow(Tokens!BJ$2:BK$2,Tokens!BJ361:BK361,0,"collection")</f>
        <v>"collection":{"name":"La Porteuse D'Eau",_x000D_
"family":"Calvi On The Rocks"}</v>
      </c>
    </row>
    <row r="362" spans="4:29" ht="14.25" customHeight="1" x14ac:dyDescent="0.25">
      <c r="D362" s="1">
        <f>Tokens!B362</f>
        <v>359</v>
      </c>
      <c r="E362" s="17" t="str">
        <f>IF(Tokens!C362="","",Tokens!C362)</f>
        <v>La Porteuse D'Eau #359</v>
      </c>
      <c r="F362"/>
      <c r="G362"/>
      <c r="H362"/>
      <c r="I362"/>
      <c r="J362"/>
      <c r="M362"/>
      <c r="N362"/>
      <c r="O362" s="15" t="str">
        <f t="shared" si="10"/>
        <v>_</v>
      </c>
      <c r="P362" s="18" t="str">
        <f>IF(F362="stop","",IF(F362&lt;&gt;"",HYPERLINK(Settings!$B$5 &amp; "/manage/?network=" &amp; LOWER(B$8) &amp; "&amp;search=token&amp;account=" &amp; ToMint!$B$5 &amp; "&amp;view=" &amp; ToMint!J362,"TokenSol"),""))</f>
        <v/>
      </c>
      <c r="Q362" s="2"/>
      <c r="R362" s="2"/>
      <c r="S362" s="11"/>
      <c r="T362" s="1" t="str">
        <f>"owner=" &amp; Tokens!BS362 &amp; "&amp;filename_for_metadata=" &amp; Tokens!BT362 &amp; "&amp;offchaindata_platform=" &amp; $B$17 &amp; "&amp;keyfile=" &amp; $B$5 &amp; "&amp;network=" &amp; LOWER($B$8) &amp; "&amp;repository=" &amp; $B$18</f>
        <v>owner=thomas&amp;filename_for_metadata=LaPorteuseD'Eau_COR22C359&amp;offchaindata_platform=Github&amp;keyfile=Paul&amp;network=solana-devnet&amp;repository=test2</v>
      </c>
      <c r="U362" s="1" t="str">
        <f t="shared" si="11"/>
        <v>{"name":"La Porteuse D'Eau #359",_x000D_
"symbol":"COR22C359",_x000D_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62" s="1" t="str">
        <f>formatRow(Tokens!C$2:I$2,Tokens!C362:I362)</f>
        <v>"name":"La Porteuse D'Eau #359",_x000D_
"symbol":"COR22C359",_x000D_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2" s="1" t="str">
        <f>formatRow(Tokens!J$2:AV$2,Tokens!J362:AV362,2,"attributes")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2" s="1" t="str">
        <f>formatRow(Tokens!AX$2:BC$2,Tokens!AX362:BC362,2,"creators")</f>
        <v>"creators":[{"address":"paul",_x000D_
"share":10},{"address":"sophie",_x000D_
"share":90}]</v>
      </c>
      <c r="Y362" s="1" t="str">
        <f>formatRow(Tokens!BD$2:BI$2,Tokens!BD362:BI362,2,"files")</f>
        <v>"files":[]</v>
      </c>
      <c r="Z362" s="1"/>
      <c r="AA362" s="1"/>
      <c r="AB362" s="1"/>
      <c r="AC362" s="1" t="str">
        <f>formatRow(Tokens!BJ$2:BK$2,Tokens!BJ362:BK362,0,"collection")</f>
        <v>"collection":{"name":"La Porteuse D'Eau",_x000D_
"family":"Calvi On The Rocks"}</v>
      </c>
    </row>
    <row r="363" spans="4:29" ht="14.25" customHeight="1" x14ac:dyDescent="0.25">
      <c r="D363" s="1">
        <f>Tokens!B363</f>
        <v>360</v>
      </c>
      <c r="E363" s="17" t="str">
        <f>IF(Tokens!C363="","",Tokens!C363)</f>
        <v>La Porteuse D'Eau #360</v>
      </c>
      <c r="F363"/>
      <c r="G363"/>
      <c r="H363"/>
      <c r="I363"/>
      <c r="J363"/>
      <c r="M363"/>
      <c r="N363"/>
      <c r="O363" s="15" t="str">
        <f t="shared" si="10"/>
        <v>_</v>
      </c>
      <c r="P363" s="18" t="str">
        <f>IF(F363="stop","",IF(F363&lt;&gt;"",HYPERLINK(Settings!$B$5 &amp; "/manage/?network=" &amp; LOWER(B$8) &amp; "&amp;search=token&amp;account=" &amp; ToMint!$B$5 &amp; "&amp;view=" &amp; ToMint!J363,"TokenSol"),""))</f>
        <v/>
      </c>
      <c r="Q363" s="2"/>
      <c r="R363" s="2"/>
      <c r="S363" s="11"/>
      <c r="T363" s="1" t="str">
        <f>"owner=" &amp; Tokens!BS363 &amp; "&amp;filename_for_metadata=" &amp; Tokens!BT363 &amp; "&amp;offchaindata_platform=" &amp; $B$17 &amp; "&amp;keyfile=" &amp; $B$5 &amp; "&amp;network=" &amp; LOWER($B$8) &amp; "&amp;repository=" &amp; $B$18</f>
        <v>owner=thomas&amp;filename_for_metadata=LaPorteuseD'Eau_COR22C360&amp;offchaindata_platform=Github&amp;keyfile=Paul&amp;network=solana-devnet&amp;repository=test2</v>
      </c>
      <c r="U363" s="1" t="str">
        <f t="shared" si="11"/>
        <v>{"name":"La Porteuse D'Eau #360",_x000D_
"symbol":"COR22C360",_x000D_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63" s="1" t="str">
        <f>formatRow(Tokens!C$2:I$2,Tokens!C363:I363)</f>
        <v>"name":"La Porteuse D'Eau #360",_x000D_
"symbol":"COR22C360",_x000D_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3" s="1" t="str">
        <f>formatRow(Tokens!J$2:AV$2,Tokens!J363:AV363,2,"attributes")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3" s="1" t="str">
        <f>formatRow(Tokens!AX$2:BC$2,Tokens!AX363:BC363,2,"creators")</f>
        <v>"creators":[{"address":"paul",_x000D_
"share":10},{"address":"sophie",_x000D_
"share":90}]</v>
      </c>
      <c r="Y363" s="1" t="str">
        <f>formatRow(Tokens!BD$2:BI$2,Tokens!BD363:BI363,2,"files")</f>
        <v>"files":[]</v>
      </c>
      <c r="Z363" s="1"/>
      <c r="AA363" s="1"/>
      <c r="AB363" s="1"/>
      <c r="AC363" s="1" t="str">
        <f>formatRow(Tokens!BJ$2:BK$2,Tokens!BJ363:BK363,0,"collection")</f>
        <v>"collection":{"name":"La Porteuse D'Eau",_x000D_
"family":"Calvi On The Rocks"}</v>
      </c>
    </row>
    <row r="364" spans="4:29" ht="14.25" customHeight="1" x14ac:dyDescent="0.25">
      <c r="D364" s="1">
        <f>Tokens!B364</f>
        <v>361</v>
      </c>
      <c r="E364" s="17" t="str">
        <f>IF(Tokens!C364="","",Tokens!C364)</f>
        <v>La Porteuse D'Eau #361</v>
      </c>
      <c r="F364"/>
      <c r="G364"/>
      <c r="H364"/>
      <c r="I364"/>
      <c r="J364"/>
      <c r="M364"/>
      <c r="N364"/>
      <c r="O364" s="15" t="str">
        <f t="shared" si="10"/>
        <v>_</v>
      </c>
      <c r="P364" s="18" t="str">
        <f>IF(F364="stop","",IF(F364&lt;&gt;"",HYPERLINK(Settings!$B$5 &amp; "/manage/?network=" &amp; LOWER(B$8) &amp; "&amp;search=token&amp;account=" &amp; ToMint!$B$5 &amp; "&amp;view=" &amp; ToMint!J364,"TokenSol"),""))</f>
        <v/>
      </c>
      <c r="Q364" s="2"/>
      <c r="R364" s="2"/>
      <c r="S364" s="11"/>
      <c r="T364" s="1" t="str">
        <f>"owner=" &amp; Tokens!BS364 &amp; "&amp;filename_for_metadata=" &amp; Tokens!BT364 &amp; "&amp;offchaindata_platform=" &amp; $B$17 &amp; "&amp;keyfile=" &amp; $B$5 &amp; "&amp;network=" &amp; LOWER($B$8) &amp; "&amp;repository=" &amp; $B$18</f>
        <v>owner=thomas&amp;filename_for_metadata=LaPorteuseD'Eau_COR22C361&amp;offchaindata_platform=Github&amp;keyfile=Paul&amp;network=solana-devnet&amp;repository=test2</v>
      </c>
      <c r="U364" s="1" t="str">
        <f t="shared" si="11"/>
        <v>{"name":"La Porteuse D'Eau #361",_x000D_
"symbol":"COR22C361",_x000D_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64" s="1" t="str">
        <f>formatRow(Tokens!C$2:I$2,Tokens!C364:I364)</f>
        <v>"name":"La Porteuse D'Eau #361",_x000D_
"symbol":"COR22C361",_x000D_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4" s="1" t="str">
        <f>formatRow(Tokens!J$2:AV$2,Tokens!J364:AV364,2,"attributes")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4" s="1" t="str">
        <f>formatRow(Tokens!AX$2:BC$2,Tokens!AX364:BC364,2,"creators")</f>
        <v>"creators":[{"address":"paul",_x000D_
"share":10},{"address":"sophie",_x000D_
"share":90}]</v>
      </c>
      <c r="Y364" s="1" t="str">
        <f>formatRow(Tokens!BD$2:BI$2,Tokens!BD364:BI364,2,"files")</f>
        <v>"files":[]</v>
      </c>
      <c r="Z364" s="1"/>
      <c r="AA364" s="1"/>
      <c r="AB364" s="1"/>
      <c r="AC364" s="1" t="str">
        <f>formatRow(Tokens!BJ$2:BK$2,Tokens!BJ364:BK364,0,"collection")</f>
        <v>"collection":{"name":"La Porteuse D'Eau",_x000D_
"family":"Calvi On The Rocks"}</v>
      </c>
    </row>
    <row r="365" spans="4:29" ht="14.25" customHeight="1" x14ac:dyDescent="0.25">
      <c r="D365" s="1">
        <f>Tokens!B365</f>
        <v>362</v>
      </c>
      <c r="E365" s="17" t="str">
        <f>IF(Tokens!C365="","",Tokens!C365)</f>
        <v>La Porteuse D'Eau #362</v>
      </c>
      <c r="F365"/>
      <c r="G365"/>
      <c r="H365"/>
      <c r="I365"/>
      <c r="J365"/>
      <c r="M365"/>
      <c r="N365"/>
      <c r="O365" s="15" t="str">
        <f t="shared" si="10"/>
        <v>_</v>
      </c>
      <c r="P365" s="18" t="str">
        <f>IF(F365="stop","",IF(F365&lt;&gt;"",HYPERLINK(Settings!$B$5 &amp; "/manage/?network=" &amp; LOWER(B$8) &amp; "&amp;search=token&amp;account=" &amp; ToMint!$B$5 &amp; "&amp;view=" &amp; ToMint!J365,"TokenSol"),""))</f>
        <v/>
      </c>
      <c r="Q365" s="2"/>
      <c r="R365" s="2"/>
      <c r="S365" s="11"/>
      <c r="T365" s="1" t="str">
        <f>"owner=" &amp; Tokens!BS365 &amp; "&amp;filename_for_metadata=" &amp; Tokens!BT365 &amp; "&amp;offchaindata_platform=" &amp; $B$17 &amp; "&amp;keyfile=" &amp; $B$5 &amp; "&amp;network=" &amp; LOWER($B$8) &amp; "&amp;repository=" &amp; $B$18</f>
        <v>owner=thomas&amp;filename_for_metadata=LaPorteuseD'Eau_COR22C362&amp;offchaindata_platform=Github&amp;keyfile=Paul&amp;network=solana-devnet&amp;repository=test2</v>
      </c>
      <c r="U365" s="1" t="str">
        <f t="shared" si="11"/>
        <v>{"name":"La Porteuse D'Eau #362",_x000D_
"symbol":"COR22C362",_x000D_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65" s="1" t="str">
        <f>formatRow(Tokens!C$2:I$2,Tokens!C365:I365)</f>
        <v>"name":"La Porteuse D'Eau #362",_x000D_
"symbol":"COR22C362",_x000D_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5" s="1" t="str">
        <f>formatRow(Tokens!J$2:AV$2,Tokens!J365:AV365,2,"attributes")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5" s="1" t="str">
        <f>formatRow(Tokens!AX$2:BC$2,Tokens!AX365:BC365,2,"creators")</f>
        <v>"creators":[{"address":"paul",_x000D_
"share":10},{"address":"sophie",_x000D_
"share":90}]</v>
      </c>
      <c r="Y365" s="1" t="str">
        <f>formatRow(Tokens!BD$2:BI$2,Tokens!BD365:BI365,2,"files")</f>
        <v>"files":[]</v>
      </c>
      <c r="Z365" s="1"/>
      <c r="AA365" s="1"/>
      <c r="AB365" s="1"/>
      <c r="AC365" s="1" t="str">
        <f>formatRow(Tokens!BJ$2:BK$2,Tokens!BJ365:BK365,0,"collection")</f>
        <v>"collection":{"name":"La Porteuse D'Eau",_x000D_
"family":"Calvi On The Rocks"}</v>
      </c>
    </row>
    <row r="366" spans="4:29" ht="14.25" customHeight="1" x14ac:dyDescent="0.25">
      <c r="D366" s="1">
        <f>Tokens!B366</f>
        <v>363</v>
      </c>
      <c r="E366" s="17" t="str">
        <f>IF(Tokens!C366="","",Tokens!C366)</f>
        <v>La Porteuse D'Eau #363</v>
      </c>
      <c r="F366"/>
      <c r="G366"/>
      <c r="H366"/>
      <c r="I366"/>
      <c r="J366"/>
      <c r="M366"/>
      <c r="N366"/>
      <c r="O366" s="15" t="str">
        <f t="shared" si="10"/>
        <v>_</v>
      </c>
      <c r="P366" s="18" t="str">
        <f>IF(F366="stop","",IF(F366&lt;&gt;"",HYPERLINK(Settings!$B$5 &amp; "/manage/?network=" &amp; LOWER(B$8) &amp; "&amp;search=token&amp;account=" &amp; ToMint!$B$5 &amp; "&amp;view=" &amp; ToMint!J366,"TokenSol"),""))</f>
        <v/>
      </c>
      <c r="Q366" s="2"/>
      <c r="R366" s="2"/>
      <c r="S366" s="11"/>
      <c r="T366" s="1" t="str">
        <f>"owner=" &amp; Tokens!BS366 &amp; "&amp;filename_for_metadata=" &amp; Tokens!BT366 &amp; "&amp;offchaindata_platform=" &amp; $B$17 &amp; "&amp;keyfile=" &amp; $B$5 &amp; "&amp;network=" &amp; LOWER($B$8) &amp; "&amp;repository=" &amp; $B$18</f>
        <v>owner=thomas&amp;filename_for_metadata=LaPorteuseD'Eau_COR22C363&amp;offchaindata_platform=Github&amp;keyfile=Paul&amp;network=solana-devnet&amp;repository=test2</v>
      </c>
      <c r="U366" s="1" t="str">
        <f t="shared" si="11"/>
        <v>{"name":"La Porteuse D'Eau #363",_x000D_
"symbol":"COR22C363",_x000D_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66" s="1" t="str">
        <f>formatRow(Tokens!C$2:I$2,Tokens!C366:I366)</f>
        <v>"name":"La Porteuse D'Eau #363",_x000D_
"symbol":"COR22C363",_x000D_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6" s="1" t="str">
        <f>formatRow(Tokens!J$2:AV$2,Tokens!J366:AV366,2,"attributes")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6" s="1" t="str">
        <f>formatRow(Tokens!AX$2:BC$2,Tokens!AX366:BC366,2,"creators")</f>
        <v>"creators":[{"address":"paul",_x000D_
"share":10},{"address":"sophie",_x000D_
"share":90}]</v>
      </c>
      <c r="Y366" s="1" t="str">
        <f>formatRow(Tokens!BD$2:BI$2,Tokens!BD366:BI366,2,"files")</f>
        <v>"files":[]</v>
      </c>
      <c r="Z366" s="1"/>
      <c r="AA366" s="1"/>
      <c r="AB366" s="1"/>
      <c r="AC366" s="1" t="str">
        <f>formatRow(Tokens!BJ$2:BK$2,Tokens!BJ366:BK366,0,"collection")</f>
        <v>"collection":{"name":"La Porteuse D'Eau",_x000D_
"family":"Calvi On The Rocks"}</v>
      </c>
    </row>
    <row r="367" spans="4:29" ht="14.25" customHeight="1" x14ac:dyDescent="0.25">
      <c r="D367" s="1">
        <f>Tokens!B367</f>
        <v>364</v>
      </c>
      <c r="E367" s="17" t="str">
        <f>IF(Tokens!C367="","",Tokens!C367)</f>
        <v>La Porteuse D'Eau #364</v>
      </c>
      <c r="F367"/>
      <c r="G367"/>
      <c r="H367"/>
      <c r="I367"/>
      <c r="J367"/>
      <c r="M367"/>
      <c r="N367"/>
      <c r="O367" s="15" t="str">
        <f t="shared" si="10"/>
        <v>_</v>
      </c>
      <c r="P367" s="18" t="str">
        <f>IF(F367="stop","",IF(F367&lt;&gt;"",HYPERLINK(Settings!$B$5 &amp; "/manage/?network=" &amp; LOWER(B$8) &amp; "&amp;search=token&amp;account=" &amp; ToMint!$B$5 &amp; "&amp;view=" &amp; ToMint!J367,"TokenSol"),""))</f>
        <v/>
      </c>
      <c r="Q367" s="2"/>
      <c r="R367" s="2"/>
      <c r="S367" s="11"/>
      <c r="T367" s="1" t="str">
        <f>"owner=" &amp; Tokens!BS367 &amp; "&amp;filename_for_metadata=" &amp; Tokens!BT367 &amp; "&amp;offchaindata_platform=" &amp; $B$17 &amp; "&amp;keyfile=" &amp; $B$5 &amp; "&amp;network=" &amp; LOWER($B$8) &amp; "&amp;repository=" &amp; $B$18</f>
        <v>owner=thomas&amp;filename_for_metadata=LaPorteuseD'Eau_COR22C364&amp;offchaindata_platform=Github&amp;keyfile=Paul&amp;network=solana-devnet&amp;repository=test2</v>
      </c>
      <c r="U367" s="1" t="str">
        <f t="shared" si="11"/>
        <v>{"name":"La Porteuse D'Eau #364",_x000D_
"symbol":"COR22C364",_x000D_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67" s="1" t="str">
        <f>formatRow(Tokens!C$2:I$2,Tokens!C367:I367)</f>
        <v>"name":"La Porteuse D'Eau #364",_x000D_
"symbol":"COR22C364",_x000D_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7" s="1" t="str">
        <f>formatRow(Tokens!J$2:AV$2,Tokens!J367:AV367,2,"attributes")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7" s="1" t="str">
        <f>formatRow(Tokens!AX$2:BC$2,Tokens!AX367:BC367,2,"creators")</f>
        <v>"creators":[{"address":"paul",_x000D_
"share":10},{"address":"sophie",_x000D_
"share":90}]</v>
      </c>
      <c r="Y367" s="1" t="str">
        <f>formatRow(Tokens!BD$2:BI$2,Tokens!BD367:BI367,2,"files")</f>
        <v>"files":[]</v>
      </c>
      <c r="Z367" s="1"/>
      <c r="AA367" s="1"/>
      <c r="AB367" s="1"/>
      <c r="AC367" s="1" t="str">
        <f>formatRow(Tokens!BJ$2:BK$2,Tokens!BJ367:BK367,0,"collection")</f>
        <v>"collection":{"name":"La Porteuse D'Eau",_x000D_
"family":"Calvi On The Rocks"}</v>
      </c>
    </row>
    <row r="368" spans="4:29" ht="14.25" customHeight="1" x14ac:dyDescent="0.25">
      <c r="D368" s="1">
        <f>Tokens!B368</f>
        <v>365</v>
      </c>
      <c r="E368" s="17" t="str">
        <f>IF(Tokens!C368="","",Tokens!C368)</f>
        <v>La Porteuse D'Eau #365</v>
      </c>
      <c r="F368"/>
      <c r="G368"/>
      <c r="H368"/>
      <c r="I368"/>
      <c r="J368"/>
      <c r="M368"/>
      <c r="N368"/>
      <c r="O368" s="15" t="str">
        <f t="shared" si="10"/>
        <v>_</v>
      </c>
      <c r="P368" s="18" t="str">
        <f>IF(F368="stop","",IF(F368&lt;&gt;"",HYPERLINK(Settings!$B$5 &amp; "/manage/?network=" &amp; LOWER(B$8) &amp; "&amp;search=token&amp;account=" &amp; ToMint!$B$5 &amp; "&amp;view=" &amp; ToMint!J368,"TokenSol"),""))</f>
        <v/>
      </c>
      <c r="Q368" s="2"/>
      <c r="R368" s="2"/>
      <c r="S368" s="11"/>
      <c r="T368" s="1" t="str">
        <f>"owner=" &amp; Tokens!BS368 &amp; "&amp;filename_for_metadata=" &amp; Tokens!BT368 &amp; "&amp;offchaindata_platform=" &amp; $B$17 &amp; "&amp;keyfile=" &amp; $B$5 &amp; "&amp;network=" &amp; LOWER($B$8) &amp; "&amp;repository=" &amp; $B$18</f>
        <v>owner=thomas&amp;filename_for_metadata=LaPorteuseD'Eau_COR22C365&amp;offchaindata_platform=Github&amp;keyfile=Paul&amp;network=solana-devnet&amp;repository=test2</v>
      </c>
      <c r="U368" s="1" t="str">
        <f t="shared" si="11"/>
        <v>{"name":"La Porteuse D'Eau #365",_x000D_
"symbol":"COR22C365",_x000D_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68" s="1" t="str">
        <f>formatRow(Tokens!C$2:I$2,Tokens!C368:I368)</f>
        <v>"name":"La Porteuse D'Eau #365",_x000D_
"symbol":"COR22C365",_x000D_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8" s="1" t="str">
        <f>formatRow(Tokens!J$2:AV$2,Tokens!J368:AV368,2,"attributes")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8" s="1" t="str">
        <f>formatRow(Tokens!AX$2:BC$2,Tokens!AX368:BC368,2,"creators")</f>
        <v>"creators":[{"address":"paul",_x000D_
"share":10},{"address":"sophie",_x000D_
"share":90}]</v>
      </c>
      <c r="Y368" s="1" t="str">
        <f>formatRow(Tokens!BD$2:BI$2,Tokens!BD368:BI368,2,"files")</f>
        <v>"files":[]</v>
      </c>
      <c r="Z368" s="1"/>
      <c r="AA368" s="1"/>
      <c r="AB368" s="1"/>
      <c r="AC368" s="1" t="str">
        <f>formatRow(Tokens!BJ$2:BK$2,Tokens!BJ368:BK368,0,"collection")</f>
        <v>"collection":{"name":"La Porteuse D'Eau",_x000D_
"family":"Calvi On The Rocks"}</v>
      </c>
    </row>
    <row r="369" spans="4:29" ht="14.25" customHeight="1" x14ac:dyDescent="0.25">
      <c r="D369" s="1">
        <f>Tokens!B369</f>
        <v>366</v>
      </c>
      <c r="E369" s="17" t="str">
        <f>IF(Tokens!C369="","",Tokens!C369)</f>
        <v>La Porteuse D'Eau #366</v>
      </c>
      <c r="F369"/>
      <c r="G369"/>
      <c r="H369"/>
      <c r="I369"/>
      <c r="J369"/>
      <c r="M369"/>
      <c r="N369"/>
      <c r="O369" s="15" t="str">
        <f t="shared" si="10"/>
        <v>_</v>
      </c>
      <c r="P369" s="18" t="str">
        <f>IF(F369="stop","",IF(F369&lt;&gt;"",HYPERLINK(Settings!$B$5 &amp; "/manage/?network=" &amp; LOWER(B$8) &amp; "&amp;search=token&amp;account=" &amp; ToMint!$B$5 &amp; "&amp;view=" &amp; ToMint!J369,"TokenSol"),""))</f>
        <v/>
      </c>
      <c r="Q369" s="2"/>
      <c r="R369" s="2"/>
      <c r="S369" s="11"/>
      <c r="T369" s="1" t="str">
        <f>"owner=" &amp; Tokens!BS369 &amp; "&amp;filename_for_metadata=" &amp; Tokens!BT369 &amp; "&amp;offchaindata_platform=" &amp; $B$17 &amp; "&amp;keyfile=" &amp; $B$5 &amp; "&amp;network=" &amp; LOWER($B$8) &amp; "&amp;repository=" &amp; $B$18</f>
        <v>owner=thomas&amp;filename_for_metadata=LaPorteuseD'Eau_COR22C366&amp;offchaindata_platform=Github&amp;keyfile=Paul&amp;network=solana-devnet&amp;repository=test2</v>
      </c>
      <c r="U369" s="1" t="str">
        <f t="shared" si="11"/>
        <v>{"name":"La Porteuse D'Eau #366",_x000D_
"symbol":"COR22C366",_x000D_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69" s="1" t="str">
        <f>formatRow(Tokens!C$2:I$2,Tokens!C369:I369)</f>
        <v>"name":"La Porteuse D'Eau #366",_x000D_
"symbol":"COR22C366",_x000D_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9" s="1" t="str">
        <f>formatRow(Tokens!J$2:AV$2,Tokens!J369:AV369,2,"attributes")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9" s="1" t="str">
        <f>formatRow(Tokens!AX$2:BC$2,Tokens!AX369:BC369,2,"creators")</f>
        <v>"creators":[{"address":"paul",_x000D_
"share":10},{"address":"sophie",_x000D_
"share":90}]</v>
      </c>
      <c r="Y369" s="1" t="str">
        <f>formatRow(Tokens!BD$2:BI$2,Tokens!BD369:BI369,2,"files")</f>
        <v>"files":[]</v>
      </c>
      <c r="Z369" s="1"/>
      <c r="AA369" s="1"/>
      <c r="AB369" s="1"/>
      <c r="AC369" s="1" t="str">
        <f>formatRow(Tokens!BJ$2:BK$2,Tokens!BJ369:BK369,0,"collection")</f>
        <v>"collection":{"name":"La Porteuse D'Eau",_x000D_
"family":"Calvi On The Rocks"}</v>
      </c>
    </row>
    <row r="370" spans="4:29" ht="14.25" customHeight="1" x14ac:dyDescent="0.25">
      <c r="D370" s="1">
        <f>Tokens!B370</f>
        <v>367</v>
      </c>
      <c r="E370" s="17" t="str">
        <f>IF(Tokens!C370="","",Tokens!C370)</f>
        <v>La Porteuse D'Eau #367</v>
      </c>
      <c r="F370"/>
      <c r="G370"/>
      <c r="H370"/>
      <c r="I370"/>
      <c r="J370"/>
      <c r="M370"/>
      <c r="N370"/>
      <c r="O370" s="15" t="str">
        <f t="shared" si="10"/>
        <v>_</v>
      </c>
      <c r="P370" s="18" t="str">
        <f>IF(F370="stop","",IF(F370&lt;&gt;"",HYPERLINK(Settings!$B$5 &amp; "/manage/?network=" &amp; LOWER(B$8) &amp; "&amp;search=token&amp;account=" &amp; ToMint!$B$5 &amp; "&amp;view=" &amp; ToMint!J370,"TokenSol"),""))</f>
        <v/>
      </c>
      <c r="Q370" s="2"/>
      <c r="R370" s="2"/>
      <c r="S370" s="11"/>
      <c r="T370" s="1" t="str">
        <f>"owner=" &amp; Tokens!BS370 &amp; "&amp;filename_for_metadata=" &amp; Tokens!BT370 &amp; "&amp;offchaindata_platform=" &amp; $B$17 &amp; "&amp;keyfile=" &amp; $B$5 &amp; "&amp;network=" &amp; LOWER($B$8) &amp; "&amp;repository=" &amp; $B$18</f>
        <v>owner=thomas&amp;filename_for_metadata=LaPorteuseD'Eau_COR22C367&amp;offchaindata_platform=Github&amp;keyfile=Paul&amp;network=solana-devnet&amp;repository=test2</v>
      </c>
      <c r="U370" s="1" t="str">
        <f t="shared" si="11"/>
        <v>{"name":"La Porteuse D'Eau #367",_x000D_
"symbol":"COR22C367",_x000D_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70" s="1" t="str">
        <f>formatRow(Tokens!C$2:I$2,Tokens!C370:I370)</f>
        <v>"name":"La Porteuse D'Eau #367",_x000D_
"symbol":"COR22C367",_x000D_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0" s="1" t="str">
        <f>formatRow(Tokens!J$2:AV$2,Tokens!J370:AV370,2,"attributes")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0" s="1" t="str">
        <f>formatRow(Tokens!AX$2:BC$2,Tokens!AX370:BC370,2,"creators")</f>
        <v>"creators":[{"address":"paul",_x000D_
"share":10},{"address":"sophie",_x000D_
"share":90}]</v>
      </c>
      <c r="Y370" s="1" t="str">
        <f>formatRow(Tokens!BD$2:BI$2,Tokens!BD370:BI370,2,"files")</f>
        <v>"files":[]</v>
      </c>
      <c r="Z370" s="1"/>
      <c r="AA370" s="1"/>
      <c r="AB370" s="1"/>
      <c r="AC370" s="1" t="str">
        <f>formatRow(Tokens!BJ$2:BK$2,Tokens!BJ370:BK370,0,"collection")</f>
        <v>"collection":{"name":"La Porteuse D'Eau",_x000D_
"family":"Calvi On The Rocks"}</v>
      </c>
    </row>
    <row r="371" spans="4:29" ht="14.25" customHeight="1" x14ac:dyDescent="0.25">
      <c r="D371" s="1">
        <f>Tokens!B371</f>
        <v>368</v>
      </c>
      <c r="E371" s="17" t="str">
        <f>IF(Tokens!C371="","",Tokens!C371)</f>
        <v>La Porteuse D'Eau #368</v>
      </c>
      <c r="F371"/>
      <c r="G371"/>
      <c r="H371"/>
      <c r="I371"/>
      <c r="J371"/>
      <c r="M371"/>
      <c r="N371"/>
      <c r="O371" s="15" t="str">
        <f t="shared" si="10"/>
        <v>_</v>
      </c>
      <c r="P371" s="18" t="str">
        <f>IF(F371="stop","",IF(F371&lt;&gt;"",HYPERLINK(Settings!$B$5 &amp; "/manage/?network=" &amp; LOWER(B$8) &amp; "&amp;search=token&amp;account=" &amp; ToMint!$B$5 &amp; "&amp;view=" &amp; ToMint!J371,"TokenSol"),""))</f>
        <v/>
      </c>
      <c r="Q371" s="2"/>
      <c r="R371" s="2"/>
      <c r="S371" s="11"/>
      <c r="T371" s="1" t="str">
        <f>"owner=" &amp; Tokens!BS371 &amp; "&amp;filename_for_metadata=" &amp; Tokens!BT371 &amp; "&amp;offchaindata_platform=" &amp; $B$17 &amp; "&amp;keyfile=" &amp; $B$5 &amp; "&amp;network=" &amp; LOWER($B$8) &amp; "&amp;repository=" &amp; $B$18</f>
        <v>owner=thomas&amp;filename_for_metadata=LaPorteuseD'Eau_COR22C368&amp;offchaindata_platform=Github&amp;keyfile=Paul&amp;network=solana-devnet&amp;repository=test2</v>
      </c>
      <c r="U371" s="1" t="str">
        <f t="shared" si="11"/>
        <v>{"name":"La Porteuse D'Eau #368",_x000D_
"symbol":"COR22C368",_x000D_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71" s="1" t="str">
        <f>formatRow(Tokens!C$2:I$2,Tokens!C371:I371)</f>
        <v>"name":"La Porteuse D'Eau #368",_x000D_
"symbol":"COR22C368",_x000D_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1" s="1" t="str">
        <f>formatRow(Tokens!J$2:AV$2,Tokens!J371:AV371,2,"attributes")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1" s="1" t="str">
        <f>formatRow(Tokens!AX$2:BC$2,Tokens!AX371:BC371,2,"creators")</f>
        <v>"creators":[{"address":"paul",_x000D_
"share":10},{"address":"sophie",_x000D_
"share":90}]</v>
      </c>
      <c r="Y371" s="1" t="str">
        <f>formatRow(Tokens!BD$2:BI$2,Tokens!BD371:BI371,2,"files")</f>
        <v>"files":[]</v>
      </c>
      <c r="Z371" s="1"/>
      <c r="AA371" s="1"/>
      <c r="AB371" s="1"/>
      <c r="AC371" s="1" t="str">
        <f>formatRow(Tokens!BJ$2:BK$2,Tokens!BJ371:BK371,0,"collection")</f>
        <v>"collection":{"name":"La Porteuse D'Eau",_x000D_
"family":"Calvi On The Rocks"}</v>
      </c>
    </row>
    <row r="372" spans="4:29" ht="14.25" customHeight="1" x14ac:dyDescent="0.25">
      <c r="D372" s="1">
        <f>Tokens!B372</f>
        <v>369</v>
      </c>
      <c r="E372" s="17" t="str">
        <f>IF(Tokens!C372="","",Tokens!C372)</f>
        <v>La Porteuse D'Eau #369</v>
      </c>
      <c r="F372"/>
      <c r="G372"/>
      <c r="H372"/>
      <c r="I372"/>
      <c r="J372"/>
      <c r="M372"/>
      <c r="N372"/>
      <c r="O372" s="15" t="str">
        <f t="shared" si="10"/>
        <v>_</v>
      </c>
      <c r="P372" s="18" t="str">
        <f>IF(F372="stop","",IF(F372&lt;&gt;"",HYPERLINK(Settings!$B$5 &amp; "/manage/?network=" &amp; LOWER(B$8) &amp; "&amp;search=token&amp;account=" &amp; ToMint!$B$5 &amp; "&amp;view=" &amp; ToMint!J372,"TokenSol"),""))</f>
        <v/>
      </c>
      <c r="Q372" s="2"/>
      <c r="R372" s="2"/>
      <c r="S372" s="11"/>
      <c r="T372" s="1" t="str">
        <f>"owner=" &amp; Tokens!BS372 &amp; "&amp;filename_for_metadata=" &amp; Tokens!BT372 &amp; "&amp;offchaindata_platform=" &amp; $B$17 &amp; "&amp;keyfile=" &amp; $B$5 &amp; "&amp;network=" &amp; LOWER($B$8) &amp; "&amp;repository=" &amp; $B$18</f>
        <v>owner=thomas&amp;filename_for_metadata=LaPorteuseD'Eau_COR22C369&amp;offchaindata_platform=Github&amp;keyfile=Paul&amp;network=solana-devnet&amp;repository=test2</v>
      </c>
      <c r="U372" s="1" t="str">
        <f t="shared" si="11"/>
        <v>{"name":"La Porteuse D'Eau #369",_x000D_
"symbol":"COR22C369",_x000D_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72" s="1" t="str">
        <f>formatRow(Tokens!C$2:I$2,Tokens!C372:I372)</f>
        <v>"name":"La Porteuse D'Eau #369",_x000D_
"symbol":"COR22C369",_x000D_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2" s="1" t="str">
        <f>formatRow(Tokens!J$2:AV$2,Tokens!J372:AV372,2,"attributes")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2" s="1" t="str">
        <f>formatRow(Tokens!AX$2:BC$2,Tokens!AX372:BC372,2,"creators")</f>
        <v>"creators":[{"address":"paul",_x000D_
"share":10},{"address":"sophie",_x000D_
"share":90}]</v>
      </c>
      <c r="Y372" s="1" t="str">
        <f>formatRow(Tokens!BD$2:BI$2,Tokens!BD372:BI372,2,"files")</f>
        <v>"files":[]</v>
      </c>
      <c r="Z372" s="1"/>
      <c r="AA372" s="1"/>
      <c r="AB372" s="1"/>
      <c r="AC372" s="1" t="str">
        <f>formatRow(Tokens!BJ$2:BK$2,Tokens!BJ372:BK372,0,"collection")</f>
        <v>"collection":{"name":"La Porteuse D'Eau",_x000D_
"family":"Calvi On The Rocks"}</v>
      </c>
    </row>
    <row r="373" spans="4:29" ht="14.25" customHeight="1" x14ac:dyDescent="0.25">
      <c r="D373" s="1">
        <f>Tokens!B373</f>
        <v>370</v>
      </c>
      <c r="E373" s="17" t="str">
        <f>IF(Tokens!C373="","",Tokens!C373)</f>
        <v>La Porteuse D'Eau #370</v>
      </c>
      <c r="F373"/>
      <c r="G373"/>
      <c r="H373"/>
      <c r="I373"/>
      <c r="J373"/>
      <c r="M373"/>
      <c r="N373"/>
      <c r="O373" s="15" t="str">
        <f t="shared" si="10"/>
        <v>_</v>
      </c>
      <c r="P373" s="18" t="str">
        <f>IF(F373="stop","",IF(F373&lt;&gt;"",HYPERLINK(Settings!$B$5 &amp; "/manage/?network=" &amp; LOWER(B$8) &amp; "&amp;search=token&amp;account=" &amp; ToMint!$B$5 &amp; "&amp;view=" &amp; ToMint!J373,"TokenSol"),""))</f>
        <v/>
      </c>
      <c r="Q373" s="2"/>
      <c r="R373" s="2"/>
      <c r="S373" s="11"/>
      <c r="T373" s="1" t="str">
        <f>"owner=" &amp; Tokens!BS373 &amp; "&amp;filename_for_metadata=" &amp; Tokens!BT373 &amp; "&amp;offchaindata_platform=" &amp; $B$17 &amp; "&amp;keyfile=" &amp; $B$5 &amp; "&amp;network=" &amp; LOWER($B$8) &amp; "&amp;repository=" &amp; $B$18</f>
        <v>owner=thomas&amp;filename_for_metadata=LaPorteuseD'Eau_COR22C370&amp;offchaindata_platform=Github&amp;keyfile=Paul&amp;network=solana-devnet&amp;repository=test2</v>
      </c>
      <c r="U373" s="1" t="str">
        <f t="shared" si="11"/>
        <v>{"name":"La Porteuse D'Eau #370",_x000D_
"symbol":"COR22C370",_x000D_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73" s="1" t="str">
        <f>formatRow(Tokens!C$2:I$2,Tokens!C373:I373)</f>
        <v>"name":"La Porteuse D'Eau #370",_x000D_
"symbol":"COR22C370",_x000D_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3" s="1" t="str">
        <f>formatRow(Tokens!J$2:AV$2,Tokens!J373:AV373,2,"attributes")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3" s="1" t="str">
        <f>formatRow(Tokens!AX$2:BC$2,Tokens!AX373:BC373,2,"creators")</f>
        <v>"creators":[{"address":"paul",_x000D_
"share":10},{"address":"sophie",_x000D_
"share":90}]</v>
      </c>
      <c r="Y373" s="1" t="str">
        <f>formatRow(Tokens!BD$2:BI$2,Tokens!BD373:BI373,2,"files")</f>
        <v>"files":[]</v>
      </c>
      <c r="Z373" s="1"/>
      <c r="AA373" s="1"/>
      <c r="AB373" s="1"/>
      <c r="AC373" s="1" t="str">
        <f>formatRow(Tokens!BJ$2:BK$2,Tokens!BJ373:BK373,0,"collection")</f>
        <v>"collection":{"name":"La Porteuse D'Eau",_x000D_
"family":"Calvi On The Rocks"}</v>
      </c>
    </row>
    <row r="374" spans="4:29" ht="14.25" customHeight="1" x14ac:dyDescent="0.25">
      <c r="D374" s="1">
        <f>Tokens!B374</f>
        <v>371</v>
      </c>
      <c r="E374" s="17" t="str">
        <f>IF(Tokens!C374="","",Tokens!C374)</f>
        <v>La Porteuse D'Eau #371</v>
      </c>
      <c r="F374"/>
      <c r="G374"/>
      <c r="H374"/>
      <c r="I374"/>
      <c r="J374"/>
      <c r="M374"/>
      <c r="N374"/>
      <c r="O374" s="15" t="str">
        <f t="shared" si="10"/>
        <v>_</v>
      </c>
      <c r="P374" s="18" t="str">
        <f>IF(F374="stop","",IF(F374&lt;&gt;"",HYPERLINK(Settings!$B$5 &amp; "/manage/?network=" &amp; LOWER(B$8) &amp; "&amp;search=token&amp;account=" &amp; ToMint!$B$5 &amp; "&amp;view=" &amp; ToMint!J374,"TokenSol"),""))</f>
        <v/>
      </c>
      <c r="Q374" s="2"/>
      <c r="R374" s="2"/>
      <c r="S374" s="11"/>
      <c r="T374" s="1" t="str">
        <f>"owner=" &amp; Tokens!BS374 &amp; "&amp;filename_for_metadata=" &amp; Tokens!BT374 &amp; "&amp;offchaindata_platform=" &amp; $B$17 &amp; "&amp;keyfile=" &amp; $B$5 &amp; "&amp;network=" &amp; LOWER($B$8) &amp; "&amp;repository=" &amp; $B$18</f>
        <v>owner=thomas&amp;filename_for_metadata=LaPorteuseD'Eau_COR22C371&amp;offchaindata_platform=Github&amp;keyfile=Paul&amp;network=solana-devnet&amp;repository=test2</v>
      </c>
      <c r="U374" s="1" t="str">
        <f t="shared" si="11"/>
        <v>{"name":"La Porteuse D'Eau #371",_x000D_
"symbol":"COR22C371",_x000D_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74" s="1" t="str">
        <f>formatRow(Tokens!C$2:I$2,Tokens!C374:I374)</f>
        <v>"name":"La Porteuse D'Eau #371",_x000D_
"symbol":"COR22C371",_x000D_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4" s="1" t="str">
        <f>formatRow(Tokens!J$2:AV$2,Tokens!J374:AV374,2,"attributes")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4" s="1" t="str">
        <f>formatRow(Tokens!AX$2:BC$2,Tokens!AX374:BC374,2,"creators")</f>
        <v>"creators":[{"address":"paul",_x000D_
"share":10},{"address":"sophie",_x000D_
"share":90}]</v>
      </c>
      <c r="Y374" s="1" t="str">
        <f>formatRow(Tokens!BD$2:BI$2,Tokens!BD374:BI374,2,"files")</f>
        <v>"files":[]</v>
      </c>
      <c r="Z374" s="1"/>
      <c r="AA374" s="1"/>
      <c r="AB374" s="1"/>
      <c r="AC374" s="1" t="str">
        <f>formatRow(Tokens!BJ$2:BK$2,Tokens!BJ374:BK374,0,"collection")</f>
        <v>"collection":{"name":"La Porteuse D'Eau",_x000D_
"family":"Calvi On The Rocks"}</v>
      </c>
    </row>
    <row r="375" spans="4:29" ht="14.25" customHeight="1" x14ac:dyDescent="0.25">
      <c r="D375" s="1">
        <f>Tokens!B375</f>
        <v>372</v>
      </c>
      <c r="E375" s="17" t="str">
        <f>IF(Tokens!C375="","",Tokens!C375)</f>
        <v>La Porteuse D'Eau #372</v>
      </c>
      <c r="F375"/>
      <c r="G375"/>
      <c r="H375"/>
      <c r="I375"/>
      <c r="J375"/>
      <c r="M375"/>
      <c r="N375"/>
      <c r="O375" s="15" t="str">
        <f t="shared" si="10"/>
        <v>_</v>
      </c>
      <c r="P375" s="18" t="str">
        <f>IF(F375="stop","",IF(F375&lt;&gt;"",HYPERLINK(Settings!$B$5 &amp; "/manage/?network=" &amp; LOWER(B$8) &amp; "&amp;search=token&amp;account=" &amp; ToMint!$B$5 &amp; "&amp;view=" &amp; ToMint!J375,"TokenSol"),""))</f>
        <v/>
      </c>
      <c r="Q375" s="2"/>
      <c r="R375" s="2"/>
      <c r="S375" s="11"/>
      <c r="T375" s="1" t="str">
        <f>"owner=" &amp; Tokens!BS375 &amp; "&amp;filename_for_metadata=" &amp; Tokens!BT375 &amp; "&amp;offchaindata_platform=" &amp; $B$17 &amp; "&amp;keyfile=" &amp; $B$5 &amp; "&amp;network=" &amp; LOWER($B$8) &amp; "&amp;repository=" &amp; $B$18</f>
        <v>owner=thomas&amp;filename_for_metadata=LaPorteuseD'Eau_COR22C372&amp;offchaindata_platform=Github&amp;keyfile=Paul&amp;network=solana-devnet&amp;repository=test2</v>
      </c>
      <c r="U375" s="1" t="str">
        <f t="shared" si="11"/>
        <v>{"name":"La Porteuse D'Eau #372",_x000D_
"symbol":"COR22C372",_x000D_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75" s="1" t="str">
        <f>formatRow(Tokens!C$2:I$2,Tokens!C375:I375)</f>
        <v>"name":"La Porteuse D'Eau #372",_x000D_
"symbol":"COR22C372",_x000D_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5" s="1" t="str">
        <f>formatRow(Tokens!J$2:AV$2,Tokens!J375:AV375,2,"attributes")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5" s="1" t="str">
        <f>formatRow(Tokens!AX$2:BC$2,Tokens!AX375:BC375,2,"creators")</f>
        <v>"creators":[{"address":"paul",_x000D_
"share":10},{"address":"sophie",_x000D_
"share":90}]</v>
      </c>
      <c r="Y375" s="1" t="str">
        <f>formatRow(Tokens!BD$2:BI$2,Tokens!BD375:BI375,2,"files")</f>
        <v>"files":[]</v>
      </c>
      <c r="Z375" s="1"/>
      <c r="AA375" s="1"/>
      <c r="AB375" s="1"/>
      <c r="AC375" s="1" t="str">
        <f>formatRow(Tokens!BJ$2:BK$2,Tokens!BJ375:BK375,0,"collection")</f>
        <v>"collection":{"name":"La Porteuse D'Eau",_x000D_
"family":"Calvi On The Rocks"}</v>
      </c>
    </row>
    <row r="376" spans="4:29" ht="14.25" customHeight="1" x14ac:dyDescent="0.25">
      <c r="D376" s="1">
        <f>Tokens!B376</f>
        <v>373</v>
      </c>
      <c r="E376" s="17" t="str">
        <f>IF(Tokens!C376="","",Tokens!C376)</f>
        <v>La Porteuse D'Eau #373</v>
      </c>
      <c r="F376"/>
      <c r="G376"/>
      <c r="H376"/>
      <c r="I376"/>
      <c r="J376"/>
      <c r="M376"/>
      <c r="N376"/>
      <c r="O376" s="15" t="str">
        <f t="shared" si="10"/>
        <v>_</v>
      </c>
      <c r="P376" s="18" t="str">
        <f>IF(F376="stop","",IF(F376&lt;&gt;"",HYPERLINK(Settings!$B$5 &amp; "/manage/?network=" &amp; LOWER(B$8) &amp; "&amp;search=token&amp;account=" &amp; ToMint!$B$5 &amp; "&amp;view=" &amp; ToMint!J376,"TokenSol"),""))</f>
        <v/>
      </c>
      <c r="Q376" s="2"/>
      <c r="R376" s="2"/>
      <c r="S376" s="11"/>
      <c r="T376" s="1" t="str">
        <f>"owner=" &amp; Tokens!BS376 &amp; "&amp;filename_for_metadata=" &amp; Tokens!BT376 &amp; "&amp;offchaindata_platform=" &amp; $B$17 &amp; "&amp;keyfile=" &amp; $B$5 &amp; "&amp;network=" &amp; LOWER($B$8) &amp; "&amp;repository=" &amp; $B$18</f>
        <v>owner=thomas&amp;filename_for_metadata=LaPorteuseD'Eau_COR22C373&amp;offchaindata_platform=Github&amp;keyfile=Paul&amp;network=solana-devnet&amp;repository=test2</v>
      </c>
      <c r="U376" s="1" t="str">
        <f t="shared" si="11"/>
        <v>{"name":"La Porteuse D'Eau #373",_x000D_
"symbol":"COR22C373",_x000D_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76" s="1" t="str">
        <f>formatRow(Tokens!C$2:I$2,Tokens!C376:I376)</f>
        <v>"name":"La Porteuse D'Eau #373",_x000D_
"symbol":"COR22C373",_x000D_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6" s="1" t="str">
        <f>formatRow(Tokens!J$2:AV$2,Tokens!J376:AV376,2,"attributes")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6" s="1" t="str">
        <f>formatRow(Tokens!AX$2:BC$2,Tokens!AX376:BC376,2,"creators")</f>
        <v>"creators":[{"address":"paul",_x000D_
"share":10},{"address":"sophie",_x000D_
"share":90}]</v>
      </c>
      <c r="Y376" s="1" t="str">
        <f>formatRow(Tokens!BD$2:BI$2,Tokens!BD376:BI376,2,"files")</f>
        <v>"files":[]</v>
      </c>
      <c r="Z376" s="1"/>
      <c r="AA376" s="1"/>
      <c r="AB376" s="1"/>
      <c r="AC376" s="1" t="str">
        <f>formatRow(Tokens!BJ$2:BK$2,Tokens!BJ376:BK376,0,"collection")</f>
        <v>"collection":{"name":"La Porteuse D'Eau",_x000D_
"family":"Calvi On The Rocks"}</v>
      </c>
    </row>
    <row r="377" spans="4:29" ht="14.25" customHeight="1" x14ac:dyDescent="0.25">
      <c r="D377" s="1">
        <f>Tokens!B377</f>
        <v>374</v>
      </c>
      <c r="E377" s="17" t="str">
        <f>IF(Tokens!C377="","",Tokens!C377)</f>
        <v>La Porteuse D'Eau #374</v>
      </c>
      <c r="F377"/>
      <c r="G377"/>
      <c r="H377"/>
      <c r="I377"/>
      <c r="J377"/>
      <c r="M377"/>
      <c r="N377"/>
      <c r="O377" s="15" t="str">
        <f t="shared" si="10"/>
        <v>_</v>
      </c>
      <c r="P377" s="18" t="str">
        <f>IF(F377="stop","",IF(F377&lt;&gt;"",HYPERLINK(Settings!$B$5 &amp; "/manage/?network=" &amp; LOWER(B$8) &amp; "&amp;search=token&amp;account=" &amp; ToMint!$B$5 &amp; "&amp;view=" &amp; ToMint!J377,"TokenSol"),""))</f>
        <v/>
      </c>
      <c r="Q377" s="2"/>
      <c r="R377" s="2"/>
      <c r="S377" s="11"/>
      <c r="T377" s="1" t="str">
        <f>"owner=" &amp; Tokens!BS377 &amp; "&amp;filename_for_metadata=" &amp; Tokens!BT377 &amp; "&amp;offchaindata_platform=" &amp; $B$17 &amp; "&amp;keyfile=" &amp; $B$5 &amp; "&amp;network=" &amp; LOWER($B$8) &amp; "&amp;repository=" &amp; $B$18</f>
        <v>owner=thomas&amp;filename_for_metadata=LaPorteuseD'Eau_COR22C374&amp;offchaindata_platform=Github&amp;keyfile=Paul&amp;network=solana-devnet&amp;repository=test2</v>
      </c>
      <c r="U377" s="1" t="str">
        <f t="shared" si="11"/>
        <v>{"name":"La Porteuse D'Eau #374",_x000D_
"symbol":"COR22C374",_x000D_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77" s="1" t="str">
        <f>formatRow(Tokens!C$2:I$2,Tokens!C377:I377)</f>
        <v>"name":"La Porteuse D'Eau #374",_x000D_
"symbol":"COR22C374",_x000D_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7" s="1" t="str">
        <f>formatRow(Tokens!J$2:AV$2,Tokens!J377:AV377,2,"attributes")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7" s="1" t="str">
        <f>formatRow(Tokens!AX$2:BC$2,Tokens!AX377:BC377,2,"creators")</f>
        <v>"creators":[{"address":"paul",_x000D_
"share":10},{"address":"sophie",_x000D_
"share":90}]</v>
      </c>
      <c r="Y377" s="1" t="str">
        <f>formatRow(Tokens!BD$2:BI$2,Tokens!BD377:BI377,2,"files")</f>
        <v>"files":[]</v>
      </c>
      <c r="Z377" s="1"/>
      <c r="AA377" s="1"/>
      <c r="AB377" s="1"/>
      <c r="AC377" s="1" t="str">
        <f>formatRow(Tokens!BJ$2:BK$2,Tokens!BJ377:BK377,0,"collection")</f>
        <v>"collection":{"name":"La Porteuse D'Eau",_x000D_
"family":"Calvi On The Rocks"}</v>
      </c>
    </row>
    <row r="378" spans="4:29" ht="14.25" customHeight="1" x14ac:dyDescent="0.25">
      <c r="D378" s="1">
        <f>Tokens!B378</f>
        <v>375</v>
      </c>
      <c r="E378" s="17" t="str">
        <f>IF(Tokens!C378="","",Tokens!C378)</f>
        <v>La Porteuse D'Eau #375</v>
      </c>
      <c r="F378"/>
      <c r="G378"/>
      <c r="H378"/>
      <c r="I378"/>
      <c r="J378"/>
      <c r="M378"/>
      <c r="N378"/>
      <c r="O378" s="15" t="str">
        <f t="shared" si="10"/>
        <v>_</v>
      </c>
      <c r="P378" s="18" t="str">
        <f>IF(F378="stop","",IF(F378&lt;&gt;"",HYPERLINK(Settings!$B$5 &amp; "/manage/?network=" &amp; LOWER(B$8) &amp; "&amp;search=token&amp;account=" &amp; ToMint!$B$5 &amp; "&amp;view=" &amp; ToMint!J378,"TokenSol"),""))</f>
        <v/>
      </c>
      <c r="Q378" s="2"/>
      <c r="R378" s="2"/>
      <c r="S378" s="11"/>
      <c r="T378" s="1" t="str">
        <f>"owner=" &amp; Tokens!BS378 &amp; "&amp;filename_for_metadata=" &amp; Tokens!BT378 &amp; "&amp;offchaindata_platform=" &amp; $B$17 &amp; "&amp;keyfile=" &amp; $B$5 &amp; "&amp;network=" &amp; LOWER($B$8) &amp; "&amp;repository=" &amp; $B$18</f>
        <v>owner=thomas&amp;filename_for_metadata=LaPorteuseD'Eau_COR22C375&amp;offchaindata_platform=Github&amp;keyfile=Paul&amp;network=solana-devnet&amp;repository=test2</v>
      </c>
      <c r="U378" s="1" t="str">
        <f t="shared" si="11"/>
        <v>{"name":"La Porteuse D'Eau #375",_x000D_
"symbol":"COR22C375",_x000D_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78" s="1" t="str">
        <f>formatRow(Tokens!C$2:I$2,Tokens!C378:I378)</f>
        <v>"name":"La Porteuse D'Eau #375",_x000D_
"symbol":"COR22C375",_x000D_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8" s="1" t="str">
        <f>formatRow(Tokens!J$2:AV$2,Tokens!J378:AV378,2,"attributes")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8" s="1" t="str">
        <f>formatRow(Tokens!AX$2:BC$2,Tokens!AX378:BC378,2,"creators")</f>
        <v>"creators":[{"address":"paul",_x000D_
"share":10},{"address":"sophie",_x000D_
"share":90}]</v>
      </c>
      <c r="Y378" s="1" t="str">
        <f>formatRow(Tokens!BD$2:BI$2,Tokens!BD378:BI378,2,"files")</f>
        <v>"files":[]</v>
      </c>
      <c r="Z378" s="1"/>
      <c r="AA378" s="1"/>
      <c r="AB378" s="1"/>
      <c r="AC378" s="1" t="str">
        <f>formatRow(Tokens!BJ$2:BK$2,Tokens!BJ378:BK378,0,"collection")</f>
        <v>"collection":{"name":"La Porteuse D'Eau",_x000D_
"family":"Calvi On The Rocks"}</v>
      </c>
    </row>
    <row r="379" spans="4:29" ht="14.25" customHeight="1" x14ac:dyDescent="0.25">
      <c r="D379" s="1">
        <f>Tokens!B379</f>
        <v>376</v>
      </c>
      <c r="E379" s="17" t="str">
        <f>IF(Tokens!C379="","",Tokens!C379)</f>
        <v>La Porteuse D'Eau #376</v>
      </c>
      <c r="F379"/>
      <c r="G379"/>
      <c r="H379"/>
      <c r="I379"/>
      <c r="J379"/>
      <c r="M379"/>
      <c r="N379"/>
      <c r="O379" s="15" t="str">
        <f t="shared" si="10"/>
        <v>_</v>
      </c>
      <c r="P379" s="18" t="str">
        <f>IF(F379="stop","",IF(F379&lt;&gt;"",HYPERLINK(Settings!$B$5 &amp; "/manage/?network=" &amp; LOWER(B$8) &amp; "&amp;search=token&amp;account=" &amp; ToMint!$B$5 &amp; "&amp;view=" &amp; ToMint!J379,"TokenSol"),""))</f>
        <v/>
      </c>
      <c r="Q379" s="2"/>
      <c r="R379" s="2"/>
      <c r="S379" s="11"/>
      <c r="T379" s="1" t="str">
        <f>"owner=" &amp; Tokens!BS379 &amp; "&amp;filename_for_metadata=" &amp; Tokens!BT379 &amp; "&amp;offchaindata_platform=" &amp; $B$17 &amp; "&amp;keyfile=" &amp; $B$5 &amp; "&amp;network=" &amp; LOWER($B$8) &amp; "&amp;repository=" &amp; $B$18</f>
        <v>owner=thomas&amp;filename_for_metadata=LaPorteuseD'Eau_COR22C376&amp;offchaindata_platform=Github&amp;keyfile=Paul&amp;network=solana-devnet&amp;repository=test2</v>
      </c>
      <c r="U379" s="1" t="str">
        <f t="shared" si="11"/>
        <v>{"name":"La Porteuse D'Eau #376",_x000D_
"symbol":"COR22C376",_x000D_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79" s="1" t="str">
        <f>formatRow(Tokens!C$2:I$2,Tokens!C379:I379)</f>
        <v>"name":"La Porteuse D'Eau #376",_x000D_
"symbol":"COR22C376",_x000D_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9" s="1" t="str">
        <f>formatRow(Tokens!J$2:AV$2,Tokens!J379:AV379,2,"attributes")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9" s="1" t="str">
        <f>formatRow(Tokens!AX$2:BC$2,Tokens!AX379:BC379,2,"creators")</f>
        <v>"creators":[{"address":"paul",_x000D_
"share":10},{"address":"sophie",_x000D_
"share":90}]</v>
      </c>
      <c r="Y379" s="1" t="str">
        <f>formatRow(Tokens!BD$2:BI$2,Tokens!BD379:BI379,2,"files")</f>
        <v>"files":[]</v>
      </c>
      <c r="Z379" s="1"/>
      <c r="AA379" s="1"/>
      <c r="AB379" s="1"/>
      <c r="AC379" s="1" t="str">
        <f>formatRow(Tokens!BJ$2:BK$2,Tokens!BJ379:BK379,0,"collection")</f>
        <v>"collection":{"name":"La Porteuse D'Eau",_x000D_
"family":"Calvi On The Rocks"}</v>
      </c>
    </row>
    <row r="380" spans="4:29" ht="14.25" customHeight="1" x14ac:dyDescent="0.25">
      <c r="D380" s="1">
        <f>Tokens!B380</f>
        <v>377</v>
      </c>
      <c r="E380" s="17" t="str">
        <f>IF(Tokens!C380="","",Tokens!C380)</f>
        <v>La Porteuse D'Eau #377</v>
      </c>
      <c r="F380"/>
      <c r="G380"/>
      <c r="H380"/>
      <c r="I380"/>
      <c r="J380"/>
      <c r="M380"/>
      <c r="N380"/>
      <c r="O380" s="15" t="str">
        <f t="shared" si="10"/>
        <v>_</v>
      </c>
      <c r="P380" s="18" t="str">
        <f>IF(F380="stop","",IF(F380&lt;&gt;"",HYPERLINK(Settings!$B$5 &amp; "/manage/?network=" &amp; LOWER(B$8) &amp; "&amp;search=token&amp;account=" &amp; ToMint!$B$5 &amp; "&amp;view=" &amp; ToMint!J380,"TokenSol"),""))</f>
        <v/>
      </c>
      <c r="Q380" s="2"/>
      <c r="R380" s="2"/>
      <c r="S380" s="11"/>
      <c r="T380" s="1" t="str">
        <f>"owner=" &amp; Tokens!BS380 &amp; "&amp;filename_for_metadata=" &amp; Tokens!BT380 &amp; "&amp;offchaindata_platform=" &amp; $B$17 &amp; "&amp;keyfile=" &amp; $B$5 &amp; "&amp;network=" &amp; LOWER($B$8) &amp; "&amp;repository=" &amp; $B$18</f>
        <v>owner=thomas&amp;filename_for_metadata=LaPorteuseD'Eau_COR22C377&amp;offchaindata_platform=Github&amp;keyfile=Paul&amp;network=solana-devnet&amp;repository=test2</v>
      </c>
      <c r="U380" s="1" t="str">
        <f t="shared" si="11"/>
        <v>{"name":"La Porteuse D'Eau #377",_x000D_
"symbol":"COR22C377",_x000D_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80" s="1" t="str">
        <f>formatRow(Tokens!C$2:I$2,Tokens!C380:I380)</f>
        <v>"name":"La Porteuse D'Eau #377",_x000D_
"symbol":"COR22C377",_x000D_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0" s="1" t="str">
        <f>formatRow(Tokens!J$2:AV$2,Tokens!J380:AV380,2,"attributes")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0" s="1" t="str">
        <f>formatRow(Tokens!AX$2:BC$2,Tokens!AX380:BC380,2,"creators")</f>
        <v>"creators":[{"address":"paul",_x000D_
"share":10},{"address":"sophie",_x000D_
"share":90}]</v>
      </c>
      <c r="Y380" s="1" t="str">
        <f>formatRow(Tokens!BD$2:BI$2,Tokens!BD380:BI380,2,"files")</f>
        <v>"files":[]</v>
      </c>
      <c r="Z380" s="1"/>
      <c r="AA380" s="1"/>
      <c r="AB380" s="1"/>
      <c r="AC380" s="1" t="str">
        <f>formatRow(Tokens!BJ$2:BK$2,Tokens!BJ380:BK380,0,"collection")</f>
        <v>"collection":{"name":"La Porteuse D'Eau",_x000D_
"family":"Calvi On The Rocks"}</v>
      </c>
    </row>
    <row r="381" spans="4:29" ht="14.25" customHeight="1" x14ac:dyDescent="0.25">
      <c r="D381" s="1">
        <f>Tokens!B381</f>
        <v>378</v>
      </c>
      <c r="E381" s="17" t="str">
        <f>IF(Tokens!C381="","",Tokens!C381)</f>
        <v>La Porteuse D'Eau #378</v>
      </c>
      <c r="F381"/>
      <c r="G381"/>
      <c r="H381"/>
      <c r="I381"/>
      <c r="J381"/>
      <c r="M381"/>
      <c r="N381"/>
      <c r="O381" s="15" t="str">
        <f t="shared" si="10"/>
        <v>_</v>
      </c>
      <c r="P381" s="18" t="str">
        <f>IF(F381="stop","",IF(F381&lt;&gt;"",HYPERLINK(Settings!$B$5 &amp; "/manage/?network=" &amp; LOWER(B$8) &amp; "&amp;search=token&amp;account=" &amp; ToMint!$B$5 &amp; "&amp;view=" &amp; ToMint!J381,"TokenSol"),""))</f>
        <v/>
      </c>
      <c r="Q381" s="2"/>
      <c r="R381" s="2"/>
      <c r="S381" s="11"/>
      <c r="T381" s="1" t="str">
        <f>"owner=" &amp; Tokens!BS381 &amp; "&amp;filename_for_metadata=" &amp; Tokens!BT381 &amp; "&amp;offchaindata_platform=" &amp; $B$17 &amp; "&amp;keyfile=" &amp; $B$5 &amp; "&amp;network=" &amp; LOWER($B$8) &amp; "&amp;repository=" &amp; $B$18</f>
        <v>owner=thomas&amp;filename_for_metadata=LaPorteuseD'Eau_COR22C378&amp;offchaindata_platform=Github&amp;keyfile=Paul&amp;network=solana-devnet&amp;repository=test2</v>
      </c>
      <c r="U381" s="1" t="str">
        <f t="shared" si="11"/>
        <v>{"name":"La Porteuse D'Eau #378",_x000D_
"symbol":"COR22C378",_x000D_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81" s="1" t="str">
        <f>formatRow(Tokens!C$2:I$2,Tokens!C381:I381)</f>
        <v>"name":"La Porteuse D'Eau #378",_x000D_
"symbol":"COR22C378",_x000D_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1" s="1" t="str">
        <f>formatRow(Tokens!J$2:AV$2,Tokens!J381:AV381,2,"attributes")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1" s="1" t="str">
        <f>formatRow(Tokens!AX$2:BC$2,Tokens!AX381:BC381,2,"creators")</f>
        <v>"creators":[{"address":"paul",_x000D_
"share":10},{"address":"sophie",_x000D_
"share":90}]</v>
      </c>
      <c r="Y381" s="1" t="str">
        <f>formatRow(Tokens!BD$2:BI$2,Tokens!BD381:BI381,2,"files")</f>
        <v>"files":[]</v>
      </c>
      <c r="Z381" s="1"/>
      <c r="AA381" s="1"/>
      <c r="AB381" s="1"/>
      <c r="AC381" s="1" t="str">
        <f>formatRow(Tokens!BJ$2:BK$2,Tokens!BJ381:BK381,0,"collection")</f>
        <v>"collection":{"name":"La Porteuse D'Eau",_x000D_
"family":"Calvi On The Rocks"}</v>
      </c>
    </row>
    <row r="382" spans="4:29" ht="14.25" customHeight="1" x14ac:dyDescent="0.25">
      <c r="D382" s="1">
        <f>Tokens!B382</f>
        <v>379</v>
      </c>
      <c r="E382" s="17" t="str">
        <f>IF(Tokens!C382="","",Tokens!C382)</f>
        <v>La Porteuse D'Eau #379</v>
      </c>
      <c r="F382"/>
      <c r="G382"/>
      <c r="H382"/>
      <c r="I382"/>
      <c r="J382"/>
      <c r="M382"/>
      <c r="N382"/>
      <c r="O382" s="15" t="str">
        <f t="shared" si="10"/>
        <v>_</v>
      </c>
      <c r="P382" s="18" t="str">
        <f>IF(F382="stop","",IF(F382&lt;&gt;"",HYPERLINK(Settings!$B$5 &amp; "/manage/?network=" &amp; LOWER(B$8) &amp; "&amp;search=token&amp;account=" &amp; ToMint!$B$5 &amp; "&amp;view=" &amp; ToMint!J382,"TokenSol"),""))</f>
        <v/>
      </c>
      <c r="Q382" s="2"/>
      <c r="R382" s="2"/>
      <c r="S382" s="11"/>
      <c r="T382" s="1" t="str">
        <f>"owner=" &amp; Tokens!BS382 &amp; "&amp;filename_for_metadata=" &amp; Tokens!BT382 &amp; "&amp;offchaindata_platform=" &amp; $B$17 &amp; "&amp;keyfile=" &amp; $B$5 &amp; "&amp;network=" &amp; LOWER($B$8) &amp; "&amp;repository=" &amp; $B$18</f>
        <v>owner=thomas&amp;filename_for_metadata=LaPorteuseD'Eau_COR22C379&amp;offchaindata_platform=Github&amp;keyfile=Paul&amp;network=solana-devnet&amp;repository=test2</v>
      </c>
      <c r="U382" s="1" t="str">
        <f t="shared" si="11"/>
        <v>{"name":"La Porteuse D'Eau #379",_x000D_
"symbol":"COR22C379",_x000D_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82" s="1" t="str">
        <f>formatRow(Tokens!C$2:I$2,Tokens!C382:I382)</f>
        <v>"name":"La Porteuse D'Eau #379",_x000D_
"symbol":"COR22C379",_x000D_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2" s="1" t="str">
        <f>formatRow(Tokens!J$2:AV$2,Tokens!J382:AV382,2,"attributes")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2" s="1" t="str">
        <f>formatRow(Tokens!AX$2:BC$2,Tokens!AX382:BC382,2,"creators")</f>
        <v>"creators":[{"address":"paul",_x000D_
"share":10},{"address":"sophie",_x000D_
"share":90}]</v>
      </c>
      <c r="Y382" s="1" t="str">
        <f>formatRow(Tokens!BD$2:BI$2,Tokens!BD382:BI382,2,"files")</f>
        <v>"files":[]</v>
      </c>
      <c r="Z382" s="1"/>
      <c r="AA382" s="1"/>
      <c r="AB382" s="1"/>
      <c r="AC382" s="1" t="str">
        <f>formatRow(Tokens!BJ$2:BK$2,Tokens!BJ382:BK382,0,"collection")</f>
        <v>"collection":{"name":"La Porteuse D'Eau",_x000D_
"family":"Calvi On The Rocks"}</v>
      </c>
    </row>
    <row r="383" spans="4:29" ht="14.25" customHeight="1" x14ac:dyDescent="0.25">
      <c r="D383" s="1">
        <f>Tokens!B383</f>
        <v>380</v>
      </c>
      <c r="E383" s="17" t="str">
        <f>IF(Tokens!C383="","",Tokens!C383)</f>
        <v>La Porteuse D'Eau #380</v>
      </c>
      <c r="F383"/>
      <c r="G383"/>
      <c r="H383"/>
      <c r="I383"/>
      <c r="J383"/>
      <c r="M383"/>
      <c r="N383"/>
      <c r="O383" s="15" t="str">
        <f t="shared" si="10"/>
        <v>_</v>
      </c>
      <c r="P383" s="18" t="str">
        <f>IF(F383="stop","",IF(F383&lt;&gt;"",HYPERLINK(Settings!$B$5 &amp; "/manage/?network=" &amp; LOWER(B$8) &amp; "&amp;search=token&amp;account=" &amp; ToMint!$B$5 &amp; "&amp;view=" &amp; ToMint!J383,"TokenSol"),""))</f>
        <v/>
      </c>
      <c r="Q383" s="2"/>
      <c r="R383" s="2"/>
      <c r="S383" s="11"/>
      <c r="T383" s="1" t="str">
        <f>"owner=" &amp; Tokens!BS383 &amp; "&amp;filename_for_metadata=" &amp; Tokens!BT383 &amp; "&amp;offchaindata_platform=" &amp; $B$17 &amp; "&amp;keyfile=" &amp; $B$5 &amp; "&amp;network=" &amp; LOWER($B$8) &amp; "&amp;repository=" &amp; $B$18</f>
        <v>owner=thomas&amp;filename_for_metadata=LaPorteuseD'Eau_COR22C380&amp;offchaindata_platform=Github&amp;keyfile=Paul&amp;network=solana-devnet&amp;repository=test2</v>
      </c>
      <c r="U383" s="1" t="str">
        <f t="shared" si="11"/>
        <v>{"name":"La Porteuse D'Eau #380",_x000D_
"symbol":"COR22C380",_x000D_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83" s="1" t="str">
        <f>formatRow(Tokens!C$2:I$2,Tokens!C383:I383)</f>
        <v>"name":"La Porteuse D'Eau #380",_x000D_
"symbol":"COR22C380",_x000D_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3" s="1" t="str">
        <f>formatRow(Tokens!J$2:AV$2,Tokens!J383:AV383,2,"attributes")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3" s="1" t="str">
        <f>formatRow(Tokens!AX$2:BC$2,Tokens!AX383:BC383,2,"creators")</f>
        <v>"creators":[{"address":"paul",_x000D_
"share":10},{"address":"sophie",_x000D_
"share":90}]</v>
      </c>
      <c r="Y383" s="1" t="str">
        <f>formatRow(Tokens!BD$2:BI$2,Tokens!BD383:BI383,2,"files")</f>
        <v>"files":[]</v>
      </c>
      <c r="Z383" s="1"/>
      <c r="AA383" s="1"/>
      <c r="AB383" s="1"/>
      <c r="AC383" s="1" t="str">
        <f>formatRow(Tokens!BJ$2:BK$2,Tokens!BJ383:BK383,0,"collection")</f>
        <v>"collection":{"name":"La Porteuse D'Eau",_x000D_
"family":"Calvi On The Rocks"}</v>
      </c>
    </row>
    <row r="384" spans="4:29" ht="14.25" customHeight="1" x14ac:dyDescent="0.25">
      <c r="D384" s="1">
        <f>Tokens!B384</f>
        <v>381</v>
      </c>
      <c r="E384" s="17" t="str">
        <f>IF(Tokens!C384="","",Tokens!C384)</f>
        <v>La Porteuse D'Eau #381</v>
      </c>
      <c r="F384"/>
      <c r="G384"/>
      <c r="H384"/>
      <c r="I384"/>
      <c r="J384"/>
      <c r="M384"/>
      <c r="N384"/>
      <c r="O384" s="15" t="str">
        <f t="shared" si="10"/>
        <v>_</v>
      </c>
      <c r="P384" s="18" t="str">
        <f>IF(F384="stop","",IF(F384&lt;&gt;"",HYPERLINK(Settings!$B$5 &amp; "/manage/?network=" &amp; LOWER(B$8) &amp; "&amp;search=token&amp;account=" &amp; ToMint!$B$5 &amp; "&amp;view=" &amp; ToMint!J384,"TokenSol"),""))</f>
        <v/>
      </c>
      <c r="Q384" s="2"/>
      <c r="R384" s="2"/>
      <c r="S384" s="11"/>
      <c r="T384" s="1" t="str">
        <f>"owner=" &amp; Tokens!BS384 &amp; "&amp;filename_for_metadata=" &amp; Tokens!BT384 &amp; "&amp;offchaindata_platform=" &amp; $B$17 &amp; "&amp;keyfile=" &amp; $B$5 &amp; "&amp;network=" &amp; LOWER($B$8) &amp; "&amp;repository=" &amp; $B$18</f>
        <v>owner=thomas&amp;filename_for_metadata=LaPorteuseD'Eau_COR22C381&amp;offchaindata_platform=Github&amp;keyfile=Paul&amp;network=solana-devnet&amp;repository=test2</v>
      </c>
      <c r="U384" s="1" t="str">
        <f t="shared" si="11"/>
        <v>{"name":"La Porteuse D'Eau #381",_x000D_
"symbol":"COR22C381",_x000D_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84" s="1" t="str">
        <f>formatRow(Tokens!C$2:I$2,Tokens!C384:I384)</f>
        <v>"name":"La Porteuse D'Eau #381",_x000D_
"symbol":"COR22C381",_x000D_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4" s="1" t="str">
        <f>formatRow(Tokens!J$2:AV$2,Tokens!J384:AV384,2,"attributes")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4" s="1" t="str">
        <f>formatRow(Tokens!AX$2:BC$2,Tokens!AX384:BC384,2,"creators")</f>
        <v>"creators":[{"address":"paul",_x000D_
"share":10},{"address":"sophie",_x000D_
"share":90}]</v>
      </c>
      <c r="Y384" s="1" t="str">
        <f>formatRow(Tokens!BD$2:BI$2,Tokens!BD384:BI384,2,"files")</f>
        <v>"files":[]</v>
      </c>
      <c r="Z384" s="1"/>
      <c r="AA384" s="1"/>
      <c r="AB384" s="1"/>
      <c r="AC384" s="1" t="str">
        <f>formatRow(Tokens!BJ$2:BK$2,Tokens!BJ384:BK384,0,"collection")</f>
        <v>"collection":{"name":"La Porteuse D'Eau",_x000D_
"family":"Calvi On The Rocks"}</v>
      </c>
    </row>
    <row r="385" spans="4:29" ht="14.25" customHeight="1" x14ac:dyDescent="0.25">
      <c r="D385" s="1">
        <f>Tokens!B385</f>
        <v>382</v>
      </c>
      <c r="E385" s="17" t="str">
        <f>IF(Tokens!C385="","",Tokens!C385)</f>
        <v>La Porteuse D'Eau #382</v>
      </c>
      <c r="F385"/>
      <c r="G385"/>
      <c r="H385"/>
      <c r="I385"/>
      <c r="J385"/>
      <c r="M385"/>
      <c r="N385"/>
      <c r="O385" s="15" t="str">
        <f t="shared" si="10"/>
        <v>_</v>
      </c>
      <c r="P385" s="18" t="str">
        <f>IF(F385="stop","",IF(F385&lt;&gt;"",HYPERLINK(Settings!$B$5 &amp; "/manage/?network=" &amp; LOWER(B$8) &amp; "&amp;search=token&amp;account=" &amp; ToMint!$B$5 &amp; "&amp;view=" &amp; ToMint!J385,"TokenSol"),""))</f>
        <v/>
      </c>
      <c r="Q385" s="2"/>
      <c r="R385" s="2"/>
      <c r="S385" s="11"/>
      <c r="T385" s="1" t="str">
        <f>"owner=" &amp; Tokens!BS385 &amp; "&amp;filename_for_metadata=" &amp; Tokens!BT385 &amp; "&amp;offchaindata_platform=" &amp; $B$17 &amp; "&amp;keyfile=" &amp; $B$5 &amp; "&amp;network=" &amp; LOWER($B$8) &amp; "&amp;repository=" &amp; $B$18</f>
        <v>owner=thomas&amp;filename_for_metadata=LaPorteuseD'Eau_COR22C382&amp;offchaindata_platform=Github&amp;keyfile=Paul&amp;network=solana-devnet&amp;repository=test2</v>
      </c>
      <c r="U385" s="1" t="str">
        <f t="shared" si="11"/>
        <v>{"name":"La Porteuse D'Eau #382",_x000D_
"symbol":"COR22C382",_x000D_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85" s="1" t="str">
        <f>formatRow(Tokens!C$2:I$2,Tokens!C385:I385)</f>
        <v>"name":"La Porteuse D'Eau #382",_x000D_
"symbol":"COR22C382",_x000D_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5" s="1" t="str">
        <f>formatRow(Tokens!J$2:AV$2,Tokens!J385:AV385,2,"attributes")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5" s="1" t="str">
        <f>formatRow(Tokens!AX$2:BC$2,Tokens!AX385:BC385,2,"creators")</f>
        <v>"creators":[{"address":"paul",_x000D_
"share":10},{"address":"sophie",_x000D_
"share":90}]</v>
      </c>
      <c r="Y385" s="1" t="str">
        <f>formatRow(Tokens!BD$2:BI$2,Tokens!BD385:BI385,2,"files")</f>
        <v>"files":[]</v>
      </c>
      <c r="Z385" s="1"/>
      <c r="AA385" s="1"/>
      <c r="AB385" s="1"/>
      <c r="AC385" s="1" t="str">
        <f>formatRow(Tokens!BJ$2:BK$2,Tokens!BJ385:BK385,0,"collection")</f>
        <v>"collection":{"name":"La Porteuse D'Eau",_x000D_
"family":"Calvi On The Rocks"}</v>
      </c>
    </row>
    <row r="386" spans="4:29" ht="14.25" customHeight="1" x14ac:dyDescent="0.25">
      <c r="D386" s="1">
        <f>Tokens!B386</f>
        <v>383</v>
      </c>
      <c r="E386" s="17" t="str">
        <f>IF(Tokens!C386="","",Tokens!C386)</f>
        <v>La Porteuse D'Eau #383</v>
      </c>
      <c r="F386"/>
      <c r="G386"/>
      <c r="H386"/>
      <c r="I386"/>
      <c r="J386"/>
      <c r="M386"/>
      <c r="N386"/>
      <c r="O386" s="15" t="str">
        <f t="shared" si="10"/>
        <v>_</v>
      </c>
      <c r="P386" s="18" t="str">
        <f>IF(F386="stop","",IF(F386&lt;&gt;"",HYPERLINK(Settings!$B$5 &amp; "/manage/?network=" &amp; LOWER(B$8) &amp; "&amp;search=token&amp;account=" &amp; ToMint!$B$5 &amp; "&amp;view=" &amp; ToMint!J386,"TokenSol"),""))</f>
        <v/>
      </c>
      <c r="Q386" s="2"/>
      <c r="R386" s="2"/>
      <c r="S386" s="11"/>
      <c r="T386" s="1" t="str">
        <f>"owner=" &amp; Tokens!BS386 &amp; "&amp;filename_for_metadata=" &amp; Tokens!BT386 &amp; "&amp;offchaindata_platform=" &amp; $B$17 &amp; "&amp;keyfile=" &amp; $B$5 &amp; "&amp;network=" &amp; LOWER($B$8) &amp; "&amp;repository=" &amp; $B$18</f>
        <v>owner=thomas&amp;filename_for_metadata=LaPorteuseD'Eau_COR22C383&amp;offchaindata_platform=Github&amp;keyfile=Paul&amp;network=solana-devnet&amp;repository=test2</v>
      </c>
      <c r="U386" s="1" t="str">
        <f t="shared" si="11"/>
        <v>{"name":"La Porteuse D'Eau #383",_x000D_
"symbol":"COR22C383",_x000D_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86" s="1" t="str">
        <f>formatRow(Tokens!C$2:I$2,Tokens!C386:I386)</f>
        <v>"name":"La Porteuse D'Eau #383",_x000D_
"symbol":"COR22C383",_x000D_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6" s="1" t="str">
        <f>formatRow(Tokens!J$2:AV$2,Tokens!J386:AV386,2,"attributes")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6" s="1" t="str">
        <f>formatRow(Tokens!AX$2:BC$2,Tokens!AX386:BC386,2,"creators")</f>
        <v>"creators":[{"address":"paul",_x000D_
"share":10},{"address":"sophie",_x000D_
"share":90}]</v>
      </c>
      <c r="Y386" s="1" t="str">
        <f>formatRow(Tokens!BD$2:BI$2,Tokens!BD386:BI386,2,"files")</f>
        <v>"files":[]</v>
      </c>
      <c r="Z386" s="1"/>
      <c r="AA386" s="1"/>
      <c r="AB386" s="1"/>
      <c r="AC386" s="1" t="str">
        <f>formatRow(Tokens!BJ$2:BK$2,Tokens!BJ386:BK386,0,"collection")</f>
        <v>"collection":{"name":"La Porteuse D'Eau",_x000D_
"family":"Calvi On The Rocks"}</v>
      </c>
    </row>
    <row r="387" spans="4:29" ht="14.25" customHeight="1" x14ac:dyDescent="0.25">
      <c r="D387" s="1">
        <f>Tokens!B387</f>
        <v>384</v>
      </c>
      <c r="E387" s="17" t="str">
        <f>IF(Tokens!C387="","",Tokens!C387)</f>
        <v>La Porteuse D'Eau #384</v>
      </c>
      <c r="F387"/>
      <c r="G387"/>
      <c r="H387"/>
      <c r="I387"/>
      <c r="J387"/>
      <c r="M387"/>
      <c r="N387"/>
      <c r="O387" s="15" t="str">
        <f t="shared" si="10"/>
        <v>_</v>
      </c>
      <c r="P387" s="18" t="str">
        <f>IF(F387="stop","",IF(F387&lt;&gt;"",HYPERLINK(Settings!$B$5 &amp; "/manage/?network=" &amp; LOWER(B$8) &amp; "&amp;search=token&amp;account=" &amp; ToMint!$B$5 &amp; "&amp;view=" &amp; ToMint!J387,"TokenSol"),""))</f>
        <v/>
      </c>
      <c r="Q387" s="2"/>
      <c r="R387" s="2"/>
      <c r="S387" s="11"/>
      <c r="T387" s="1" t="str">
        <f>"owner=" &amp; Tokens!BS387 &amp; "&amp;filename_for_metadata=" &amp; Tokens!BT387 &amp; "&amp;offchaindata_platform=" &amp; $B$17 &amp; "&amp;keyfile=" &amp; $B$5 &amp; "&amp;network=" &amp; LOWER($B$8) &amp; "&amp;repository=" &amp; $B$18</f>
        <v>owner=thomas&amp;filename_for_metadata=LaPorteuseD'Eau_COR22C384&amp;offchaindata_platform=Github&amp;keyfile=Paul&amp;network=solana-devnet&amp;repository=test2</v>
      </c>
      <c r="U387" s="1" t="str">
        <f t="shared" si="11"/>
        <v>{"name":"La Porteuse D'Eau #384",_x000D_
"symbol":"COR22C384",_x000D_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87" s="1" t="str">
        <f>formatRow(Tokens!C$2:I$2,Tokens!C387:I387)</f>
        <v>"name":"La Porteuse D'Eau #384",_x000D_
"symbol":"COR22C384",_x000D_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7" s="1" t="str">
        <f>formatRow(Tokens!J$2:AV$2,Tokens!J387:AV387,2,"attributes")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7" s="1" t="str">
        <f>formatRow(Tokens!AX$2:BC$2,Tokens!AX387:BC387,2,"creators")</f>
        <v>"creators":[{"address":"paul",_x000D_
"share":10},{"address":"sophie",_x000D_
"share":90}]</v>
      </c>
      <c r="Y387" s="1" t="str">
        <f>formatRow(Tokens!BD$2:BI$2,Tokens!BD387:BI387,2,"files")</f>
        <v>"files":[]</v>
      </c>
      <c r="Z387" s="1"/>
      <c r="AA387" s="1"/>
      <c r="AB387" s="1"/>
      <c r="AC387" s="1" t="str">
        <f>formatRow(Tokens!BJ$2:BK$2,Tokens!BJ387:BK387,0,"collection")</f>
        <v>"collection":{"name":"La Porteuse D'Eau",_x000D_
"family":"Calvi On The Rocks"}</v>
      </c>
    </row>
    <row r="388" spans="4:29" ht="14.25" customHeight="1" x14ac:dyDescent="0.25">
      <c r="D388" s="1">
        <f>Tokens!B388</f>
        <v>385</v>
      </c>
      <c r="E388" s="17" t="str">
        <f>IF(Tokens!C388="","",Tokens!C388)</f>
        <v>La Porteuse D'Eau #385</v>
      </c>
      <c r="F388"/>
      <c r="G388"/>
      <c r="H388"/>
      <c r="I388"/>
      <c r="J388"/>
      <c r="M388"/>
      <c r="N388"/>
      <c r="O388" s="15" t="str">
        <f t="shared" ref="O388:O451" si="12">IF(AND(ISNUMBER(N387),ISNUMBER(N388)),(N388-N387)*$O$1,"_")</f>
        <v>_</v>
      </c>
      <c r="P388" s="18" t="str">
        <f>IF(F388="stop","",IF(F388&lt;&gt;"",HYPERLINK(Settings!$B$5 &amp; "/manage/?network=" &amp; LOWER(B$8) &amp; "&amp;search=token&amp;account=" &amp; ToMint!$B$5 &amp; "&amp;view=" &amp; ToMint!J388,"TokenSol"),""))</f>
        <v/>
      </c>
      <c r="Q388" s="2"/>
      <c r="R388" s="2"/>
      <c r="S388" s="11"/>
      <c r="T388" s="1" t="str">
        <f>"owner=" &amp; Tokens!BS388 &amp; "&amp;filename_for_metadata=" &amp; Tokens!BT388 &amp; "&amp;offchaindata_platform=" &amp; $B$17 &amp; "&amp;keyfile=" &amp; $B$5 &amp; "&amp;network=" &amp; LOWER($B$8) &amp; "&amp;repository=" &amp; $B$18</f>
        <v>owner=thomas&amp;filename_for_metadata=LaPorteuseD'Eau_COR22C385&amp;offchaindata_platform=Github&amp;keyfile=Paul&amp;network=solana-devnet&amp;repository=test2</v>
      </c>
      <c r="U388" s="1" t="str">
        <f t="shared" si="11"/>
        <v>{"name":"La Porteuse D'Eau #385",_x000D_
"symbol":"COR22C385",_x000D_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88" s="1" t="str">
        <f>formatRow(Tokens!C$2:I$2,Tokens!C388:I388)</f>
        <v>"name":"La Porteuse D'Eau #385",_x000D_
"symbol":"COR22C385",_x000D_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8" s="1" t="str">
        <f>formatRow(Tokens!J$2:AV$2,Tokens!J388:AV388,2,"attributes")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8" s="1" t="str">
        <f>formatRow(Tokens!AX$2:BC$2,Tokens!AX388:BC388,2,"creators")</f>
        <v>"creators":[{"address":"paul",_x000D_
"share":10},{"address":"sophie",_x000D_
"share":90}]</v>
      </c>
      <c r="Y388" s="1" t="str">
        <f>formatRow(Tokens!BD$2:BI$2,Tokens!BD388:BI388,2,"files")</f>
        <v>"files":[]</v>
      </c>
      <c r="Z388" s="1"/>
      <c r="AA388" s="1"/>
      <c r="AB388" s="1"/>
      <c r="AC388" s="1" t="str">
        <f>formatRow(Tokens!BJ$2:BK$2,Tokens!BJ388:BK388,0,"collection")</f>
        <v>"collection":{"name":"La Porteuse D'Eau",_x000D_
"family":"Calvi On The Rocks"}</v>
      </c>
    </row>
    <row r="389" spans="4:29" ht="14.25" customHeight="1" x14ac:dyDescent="0.25">
      <c r="D389" s="1">
        <f>Tokens!B389</f>
        <v>386</v>
      </c>
      <c r="E389" s="17" t="str">
        <f>IF(Tokens!C389="","",Tokens!C389)</f>
        <v>La Porteuse D'Eau #386</v>
      </c>
      <c r="F389"/>
      <c r="G389"/>
      <c r="H389"/>
      <c r="I389"/>
      <c r="J389"/>
      <c r="M389"/>
      <c r="N389"/>
      <c r="O389" s="15" t="str">
        <f t="shared" si="12"/>
        <v>_</v>
      </c>
      <c r="P389" s="18" t="str">
        <f>IF(F389="stop","",IF(F389&lt;&gt;"",HYPERLINK(Settings!$B$5 &amp; "/manage/?network=" &amp; LOWER(B$8) &amp; "&amp;search=token&amp;account=" &amp; ToMint!$B$5 &amp; "&amp;view=" &amp; ToMint!J389,"TokenSol"),""))</f>
        <v/>
      </c>
      <c r="Q389" s="2"/>
      <c r="R389" s="2"/>
      <c r="S389" s="11"/>
      <c r="T389" s="1" t="str">
        <f>"owner=" &amp; Tokens!BS389 &amp; "&amp;filename_for_metadata=" &amp; Tokens!BT389 &amp; "&amp;offchaindata_platform=" &amp; $B$17 &amp; "&amp;keyfile=" &amp; $B$5 &amp; "&amp;network=" &amp; LOWER($B$8) &amp; "&amp;repository=" &amp; $B$18</f>
        <v>owner=thomas&amp;filename_for_metadata=LaPorteuseD'Eau_COR22C386&amp;offchaindata_platform=Github&amp;keyfile=Paul&amp;network=solana-devnet&amp;repository=test2</v>
      </c>
      <c r="U389" s="1" t="str">
        <f t="shared" ref="U389:U452" si="13">"{" &amp; V389 &amp; "," &amp; W389 &amp; "," &amp; """properties"":{" &amp; X389 &amp; "," &amp; Y389 &amp; "}," &amp; AC389 &amp; "}"</f>
        <v>{"name":"La Porteuse D'Eau #386",_x000D_
"symbol":"COR22C386",_x000D_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89" s="1" t="str">
        <f>formatRow(Tokens!C$2:I$2,Tokens!C389:I389)</f>
        <v>"name":"La Porteuse D'Eau #386",_x000D_
"symbol":"COR22C386",_x000D_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9" s="1" t="str">
        <f>formatRow(Tokens!J$2:AV$2,Tokens!J389:AV389,2,"attributes")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9" s="1" t="str">
        <f>formatRow(Tokens!AX$2:BC$2,Tokens!AX389:BC389,2,"creators")</f>
        <v>"creators":[{"address":"paul",_x000D_
"share":10},{"address":"sophie",_x000D_
"share":90}]</v>
      </c>
      <c r="Y389" s="1" t="str">
        <f>formatRow(Tokens!BD$2:BI$2,Tokens!BD389:BI389,2,"files")</f>
        <v>"files":[]</v>
      </c>
      <c r="Z389" s="1"/>
      <c r="AA389" s="1"/>
      <c r="AB389" s="1"/>
      <c r="AC389" s="1" t="str">
        <f>formatRow(Tokens!BJ$2:BK$2,Tokens!BJ389:BK389,0,"collection")</f>
        <v>"collection":{"name":"La Porteuse D'Eau",_x000D_
"family":"Calvi On The Rocks"}</v>
      </c>
    </row>
    <row r="390" spans="4:29" ht="14.25" customHeight="1" x14ac:dyDescent="0.25">
      <c r="D390" s="1">
        <f>Tokens!B390</f>
        <v>387</v>
      </c>
      <c r="E390" s="17" t="str">
        <f>IF(Tokens!C390="","",Tokens!C390)</f>
        <v>La Porteuse D'Eau #387</v>
      </c>
      <c r="F390"/>
      <c r="G390"/>
      <c r="H390"/>
      <c r="I390"/>
      <c r="J390"/>
      <c r="M390"/>
      <c r="N390"/>
      <c r="O390" s="15" t="str">
        <f t="shared" si="12"/>
        <v>_</v>
      </c>
      <c r="P390" s="18" t="str">
        <f>IF(F390="stop","",IF(F390&lt;&gt;"",HYPERLINK(Settings!$B$5 &amp; "/manage/?network=" &amp; LOWER(B$8) &amp; "&amp;search=token&amp;account=" &amp; ToMint!$B$5 &amp; "&amp;view=" &amp; ToMint!J390,"TokenSol"),""))</f>
        <v/>
      </c>
      <c r="Q390" s="2"/>
      <c r="R390" s="2"/>
      <c r="S390" s="11"/>
      <c r="T390" s="1" t="str">
        <f>"owner=" &amp; Tokens!BS390 &amp; "&amp;filename_for_metadata=" &amp; Tokens!BT390 &amp; "&amp;offchaindata_platform=" &amp; $B$17 &amp; "&amp;keyfile=" &amp; $B$5 &amp; "&amp;network=" &amp; LOWER($B$8) &amp; "&amp;repository=" &amp; $B$18</f>
        <v>owner=thomas&amp;filename_for_metadata=LaPorteuseD'Eau_COR22C387&amp;offchaindata_platform=Github&amp;keyfile=Paul&amp;network=solana-devnet&amp;repository=test2</v>
      </c>
      <c r="U390" s="1" t="str">
        <f t="shared" si="13"/>
        <v>{"name":"La Porteuse D'Eau #387",_x000D_
"symbol":"COR22C387",_x000D_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90" s="1" t="str">
        <f>formatRow(Tokens!C$2:I$2,Tokens!C390:I390)</f>
        <v>"name":"La Porteuse D'Eau #387",_x000D_
"symbol":"COR22C387",_x000D_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0" s="1" t="str">
        <f>formatRow(Tokens!J$2:AV$2,Tokens!J390:AV390,2,"attributes")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0" s="1" t="str">
        <f>formatRow(Tokens!AX$2:BC$2,Tokens!AX390:BC390,2,"creators")</f>
        <v>"creators":[{"address":"paul",_x000D_
"share":10},{"address":"sophie",_x000D_
"share":90}]</v>
      </c>
      <c r="Y390" s="1" t="str">
        <f>formatRow(Tokens!BD$2:BI$2,Tokens!BD390:BI390,2,"files")</f>
        <v>"files":[]</v>
      </c>
      <c r="Z390" s="1"/>
      <c r="AA390" s="1"/>
      <c r="AB390" s="1"/>
      <c r="AC390" s="1" t="str">
        <f>formatRow(Tokens!BJ$2:BK$2,Tokens!BJ390:BK390,0,"collection")</f>
        <v>"collection":{"name":"La Porteuse D'Eau",_x000D_
"family":"Calvi On The Rocks"}</v>
      </c>
    </row>
    <row r="391" spans="4:29" ht="14.25" customHeight="1" x14ac:dyDescent="0.25">
      <c r="D391" s="1">
        <f>Tokens!B391</f>
        <v>388</v>
      </c>
      <c r="E391" s="17" t="str">
        <f>IF(Tokens!C391="","",Tokens!C391)</f>
        <v>La Porteuse D'Eau #388</v>
      </c>
      <c r="F391"/>
      <c r="G391"/>
      <c r="H391"/>
      <c r="I391"/>
      <c r="J391"/>
      <c r="M391"/>
      <c r="N391"/>
      <c r="O391" s="15" t="str">
        <f t="shared" si="12"/>
        <v>_</v>
      </c>
      <c r="P391" s="18" t="str">
        <f>IF(F391="stop","",IF(F391&lt;&gt;"",HYPERLINK(Settings!$B$5 &amp; "/manage/?network=" &amp; LOWER(B$8) &amp; "&amp;search=token&amp;account=" &amp; ToMint!$B$5 &amp; "&amp;view=" &amp; ToMint!J391,"TokenSol"),""))</f>
        <v/>
      </c>
      <c r="Q391" s="2"/>
      <c r="R391" s="2"/>
      <c r="S391" s="11"/>
      <c r="T391" s="1" t="str">
        <f>"owner=" &amp; Tokens!BS391 &amp; "&amp;filename_for_metadata=" &amp; Tokens!BT391 &amp; "&amp;offchaindata_platform=" &amp; $B$17 &amp; "&amp;keyfile=" &amp; $B$5 &amp; "&amp;network=" &amp; LOWER($B$8) &amp; "&amp;repository=" &amp; $B$18</f>
        <v>owner=thomas&amp;filename_for_metadata=LaPorteuseD'Eau_COR22C388&amp;offchaindata_platform=Github&amp;keyfile=Paul&amp;network=solana-devnet&amp;repository=test2</v>
      </c>
      <c r="U391" s="1" t="str">
        <f t="shared" si="13"/>
        <v>{"name":"La Porteuse D'Eau #388",_x000D_
"symbol":"COR22C388",_x000D_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91" s="1" t="str">
        <f>formatRow(Tokens!C$2:I$2,Tokens!C391:I391)</f>
        <v>"name":"La Porteuse D'Eau #388",_x000D_
"symbol":"COR22C388",_x000D_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1" s="1" t="str">
        <f>formatRow(Tokens!J$2:AV$2,Tokens!J391:AV391,2,"attributes")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1" s="1" t="str">
        <f>formatRow(Tokens!AX$2:BC$2,Tokens!AX391:BC391,2,"creators")</f>
        <v>"creators":[{"address":"paul",_x000D_
"share":10},{"address":"sophie",_x000D_
"share":90}]</v>
      </c>
      <c r="Y391" s="1" t="str">
        <f>formatRow(Tokens!BD$2:BI$2,Tokens!BD391:BI391,2,"files")</f>
        <v>"files":[]</v>
      </c>
      <c r="Z391" s="1"/>
      <c r="AA391" s="1"/>
      <c r="AB391" s="1"/>
      <c r="AC391" s="1" t="str">
        <f>formatRow(Tokens!BJ$2:BK$2,Tokens!BJ391:BK391,0,"collection")</f>
        <v>"collection":{"name":"La Porteuse D'Eau",_x000D_
"family":"Calvi On The Rocks"}</v>
      </c>
    </row>
    <row r="392" spans="4:29" ht="14.25" customHeight="1" x14ac:dyDescent="0.25">
      <c r="D392" s="1">
        <f>Tokens!B392</f>
        <v>389</v>
      </c>
      <c r="E392" s="17" t="str">
        <f>IF(Tokens!C392="","",Tokens!C392)</f>
        <v>La Porteuse D'Eau #389</v>
      </c>
      <c r="F392"/>
      <c r="G392"/>
      <c r="H392"/>
      <c r="I392"/>
      <c r="J392"/>
      <c r="M392"/>
      <c r="N392"/>
      <c r="O392" s="15" t="str">
        <f t="shared" si="12"/>
        <v>_</v>
      </c>
      <c r="P392" s="18" t="str">
        <f>IF(F392="stop","",IF(F392&lt;&gt;"",HYPERLINK(Settings!$B$5 &amp; "/manage/?network=" &amp; LOWER(B$8) &amp; "&amp;search=token&amp;account=" &amp; ToMint!$B$5 &amp; "&amp;view=" &amp; ToMint!J392,"TokenSol"),""))</f>
        <v/>
      </c>
      <c r="Q392" s="2"/>
      <c r="R392" s="2"/>
      <c r="S392" s="11"/>
      <c r="T392" s="1" t="str">
        <f>"owner=" &amp; Tokens!BS392 &amp; "&amp;filename_for_metadata=" &amp; Tokens!BT392 &amp; "&amp;offchaindata_platform=" &amp; $B$17 &amp; "&amp;keyfile=" &amp; $B$5 &amp; "&amp;network=" &amp; LOWER($B$8) &amp; "&amp;repository=" &amp; $B$18</f>
        <v>owner=thomas&amp;filename_for_metadata=LaPorteuseD'Eau_COR22C389&amp;offchaindata_platform=Github&amp;keyfile=Paul&amp;network=solana-devnet&amp;repository=test2</v>
      </c>
      <c r="U392" s="1" t="str">
        <f t="shared" si="13"/>
        <v>{"name":"La Porteuse D'Eau #389",_x000D_
"symbol":"COR22C389",_x000D_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92" s="1" t="str">
        <f>formatRow(Tokens!C$2:I$2,Tokens!C392:I392)</f>
        <v>"name":"La Porteuse D'Eau #389",_x000D_
"symbol":"COR22C389",_x000D_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2" s="1" t="str">
        <f>formatRow(Tokens!J$2:AV$2,Tokens!J392:AV392,2,"attributes")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2" s="1" t="str">
        <f>formatRow(Tokens!AX$2:BC$2,Tokens!AX392:BC392,2,"creators")</f>
        <v>"creators":[{"address":"paul",_x000D_
"share":10},{"address":"sophie",_x000D_
"share":90}]</v>
      </c>
      <c r="Y392" s="1" t="str">
        <f>formatRow(Tokens!BD$2:BI$2,Tokens!BD392:BI392,2,"files")</f>
        <v>"files":[]</v>
      </c>
      <c r="Z392" s="1"/>
      <c r="AA392" s="1"/>
      <c r="AB392" s="1"/>
      <c r="AC392" s="1" t="str">
        <f>formatRow(Tokens!BJ$2:BK$2,Tokens!BJ392:BK392,0,"collection")</f>
        <v>"collection":{"name":"La Porteuse D'Eau",_x000D_
"family":"Calvi On The Rocks"}</v>
      </c>
    </row>
    <row r="393" spans="4:29" ht="14.25" customHeight="1" x14ac:dyDescent="0.25">
      <c r="D393" s="1">
        <f>Tokens!B393</f>
        <v>390</v>
      </c>
      <c r="E393" s="17" t="str">
        <f>IF(Tokens!C393="","",Tokens!C393)</f>
        <v>La Porteuse D'Eau #390</v>
      </c>
      <c r="F393"/>
      <c r="G393"/>
      <c r="H393"/>
      <c r="I393"/>
      <c r="J393"/>
      <c r="M393"/>
      <c r="N393"/>
      <c r="O393" s="15" t="str">
        <f t="shared" si="12"/>
        <v>_</v>
      </c>
      <c r="P393" s="18" t="str">
        <f>IF(F393="stop","",IF(F393&lt;&gt;"",HYPERLINK(Settings!$B$5 &amp; "/manage/?network=" &amp; LOWER(B$8) &amp; "&amp;search=token&amp;account=" &amp; ToMint!$B$5 &amp; "&amp;view=" &amp; ToMint!J393,"TokenSol"),""))</f>
        <v/>
      </c>
      <c r="Q393" s="2"/>
      <c r="R393" s="2"/>
      <c r="S393" s="11"/>
      <c r="T393" s="1" t="str">
        <f>"owner=" &amp; Tokens!BS393 &amp; "&amp;filename_for_metadata=" &amp; Tokens!BT393 &amp; "&amp;offchaindata_platform=" &amp; $B$17 &amp; "&amp;keyfile=" &amp; $B$5 &amp; "&amp;network=" &amp; LOWER($B$8) &amp; "&amp;repository=" &amp; $B$18</f>
        <v>owner=thomas&amp;filename_for_metadata=LaPorteuseD'Eau_COR22C390&amp;offchaindata_platform=Github&amp;keyfile=Paul&amp;network=solana-devnet&amp;repository=test2</v>
      </c>
      <c r="U393" s="1" t="str">
        <f t="shared" si="13"/>
        <v>{"name":"La Porteuse D'Eau #390",_x000D_
"symbol":"COR22C390",_x000D_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93" s="1" t="str">
        <f>formatRow(Tokens!C$2:I$2,Tokens!C393:I393)</f>
        <v>"name":"La Porteuse D'Eau #390",_x000D_
"symbol":"COR22C390",_x000D_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3" s="1" t="str">
        <f>formatRow(Tokens!J$2:AV$2,Tokens!J393:AV393,2,"attributes")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3" s="1" t="str">
        <f>formatRow(Tokens!AX$2:BC$2,Tokens!AX393:BC393,2,"creators")</f>
        <v>"creators":[{"address":"paul",_x000D_
"share":10},{"address":"sophie",_x000D_
"share":90}]</v>
      </c>
      <c r="Y393" s="1" t="str">
        <f>formatRow(Tokens!BD$2:BI$2,Tokens!BD393:BI393,2,"files")</f>
        <v>"files":[]</v>
      </c>
      <c r="Z393" s="1"/>
      <c r="AA393" s="1"/>
      <c r="AB393" s="1"/>
      <c r="AC393" s="1" t="str">
        <f>formatRow(Tokens!BJ$2:BK$2,Tokens!BJ393:BK393,0,"collection")</f>
        <v>"collection":{"name":"La Porteuse D'Eau",_x000D_
"family":"Calvi On The Rocks"}</v>
      </c>
    </row>
    <row r="394" spans="4:29" ht="14.25" customHeight="1" x14ac:dyDescent="0.25">
      <c r="D394" s="1">
        <f>Tokens!B394</f>
        <v>391</v>
      </c>
      <c r="E394" s="17" t="str">
        <f>IF(Tokens!C394="","",Tokens!C394)</f>
        <v>La Porteuse D'Eau #391</v>
      </c>
      <c r="F394"/>
      <c r="G394"/>
      <c r="H394"/>
      <c r="I394"/>
      <c r="J394"/>
      <c r="M394"/>
      <c r="N394"/>
      <c r="O394" s="15" t="str">
        <f t="shared" si="12"/>
        <v>_</v>
      </c>
      <c r="P394" s="18" t="str">
        <f>IF(F394="stop","",IF(F394&lt;&gt;"",HYPERLINK(Settings!$B$5 &amp; "/manage/?network=" &amp; LOWER(B$8) &amp; "&amp;search=token&amp;account=" &amp; ToMint!$B$5 &amp; "&amp;view=" &amp; ToMint!J394,"TokenSol"),""))</f>
        <v/>
      </c>
      <c r="Q394" s="2"/>
      <c r="R394" s="2"/>
      <c r="S394" s="11"/>
      <c r="T394" s="1" t="str">
        <f>"owner=" &amp; Tokens!BS394 &amp; "&amp;filename_for_metadata=" &amp; Tokens!BT394 &amp; "&amp;offchaindata_platform=" &amp; $B$17 &amp; "&amp;keyfile=" &amp; $B$5 &amp; "&amp;network=" &amp; LOWER($B$8) &amp; "&amp;repository=" &amp; $B$18</f>
        <v>owner=thomas&amp;filename_for_metadata=LaPorteuseD'Eau_COR22C391&amp;offchaindata_platform=Github&amp;keyfile=Paul&amp;network=solana-devnet&amp;repository=test2</v>
      </c>
      <c r="U394" s="1" t="str">
        <f t="shared" si="13"/>
        <v>{"name":"La Porteuse D'Eau #391",_x000D_
"symbol":"COR22C391",_x000D_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94" s="1" t="str">
        <f>formatRow(Tokens!C$2:I$2,Tokens!C394:I394)</f>
        <v>"name":"La Porteuse D'Eau #391",_x000D_
"symbol":"COR22C391",_x000D_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4" s="1" t="str">
        <f>formatRow(Tokens!J$2:AV$2,Tokens!J394:AV394,2,"attributes")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4" s="1" t="str">
        <f>formatRow(Tokens!AX$2:BC$2,Tokens!AX394:BC394,2,"creators")</f>
        <v>"creators":[{"address":"paul",_x000D_
"share":10},{"address":"sophie",_x000D_
"share":90}]</v>
      </c>
      <c r="Y394" s="1" t="str">
        <f>formatRow(Tokens!BD$2:BI$2,Tokens!BD394:BI394,2,"files")</f>
        <v>"files":[]</v>
      </c>
      <c r="Z394" s="1"/>
      <c r="AA394" s="1"/>
      <c r="AB394" s="1"/>
      <c r="AC394" s="1" t="str">
        <f>formatRow(Tokens!BJ$2:BK$2,Tokens!BJ394:BK394,0,"collection")</f>
        <v>"collection":{"name":"La Porteuse D'Eau",_x000D_
"family":"Calvi On The Rocks"}</v>
      </c>
    </row>
    <row r="395" spans="4:29" ht="14.25" customHeight="1" x14ac:dyDescent="0.25">
      <c r="D395" s="1">
        <f>Tokens!B395</f>
        <v>392</v>
      </c>
      <c r="E395" s="17" t="str">
        <f>IF(Tokens!C395="","",Tokens!C395)</f>
        <v>La Porteuse D'Eau #392</v>
      </c>
      <c r="F395"/>
      <c r="G395"/>
      <c r="H395"/>
      <c r="I395"/>
      <c r="J395"/>
      <c r="M395"/>
      <c r="N395"/>
      <c r="O395" s="15" t="str">
        <f t="shared" si="12"/>
        <v>_</v>
      </c>
      <c r="P395" s="18" t="str">
        <f>IF(F395="stop","",IF(F395&lt;&gt;"",HYPERLINK(Settings!$B$5 &amp; "/manage/?network=" &amp; LOWER(B$8) &amp; "&amp;search=token&amp;account=" &amp; ToMint!$B$5 &amp; "&amp;view=" &amp; ToMint!J395,"TokenSol"),""))</f>
        <v/>
      </c>
      <c r="Q395" s="2"/>
      <c r="R395" s="2"/>
      <c r="S395" s="11"/>
      <c r="T395" s="1" t="str">
        <f>"owner=" &amp; Tokens!BS395 &amp; "&amp;filename_for_metadata=" &amp; Tokens!BT395 &amp; "&amp;offchaindata_platform=" &amp; $B$17 &amp; "&amp;keyfile=" &amp; $B$5 &amp; "&amp;network=" &amp; LOWER($B$8) &amp; "&amp;repository=" &amp; $B$18</f>
        <v>owner=thomas&amp;filename_for_metadata=LaPorteuseD'Eau_COR22C392&amp;offchaindata_platform=Github&amp;keyfile=Paul&amp;network=solana-devnet&amp;repository=test2</v>
      </c>
      <c r="U395" s="1" t="str">
        <f t="shared" si="13"/>
        <v>{"name":"La Porteuse D'Eau #392",_x000D_
"symbol":"COR22C392",_x000D_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95" s="1" t="str">
        <f>formatRow(Tokens!C$2:I$2,Tokens!C395:I395)</f>
        <v>"name":"La Porteuse D'Eau #392",_x000D_
"symbol":"COR22C392",_x000D_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5" s="1" t="str">
        <f>formatRow(Tokens!J$2:AV$2,Tokens!J395:AV395,2,"attributes")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5" s="1" t="str">
        <f>formatRow(Tokens!AX$2:BC$2,Tokens!AX395:BC395,2,"creators")</f>
        <v>"creators":[{"address":"paul",_x000D_
"share":10},{"address":"sophie",_x000D_
"share":90}]</v>
      </c>
      <c r="Y395" s="1" t="str">
        <f>formatRow(Tokens!BD$2:BI$2,Tokens!BD395:BI395,2,"files")</f>
        <v>"files":[]</v>
      </c>
      <c r="Z395" s="1"/>
      <c r="AA395" s="1"/>
      <c r="AB395" s="1"/>
      <c r="AC395" s="1" t="str">
        <f>formatRow(Tokens!BJ$2:BK$2,Tokens!BJ395:BK395,0,"collection")</f>
        <v>"collection":{"name":"La Porteuse D'Eau",_x000D_
"family":"Calvi On The Rocks"}</v>
      </c>
    </row>
    <row r="396" spans="4:29" ht="14.25" customHeight="1" x14ac:dyDescent="0.25">
      <c r="D396" s="1">
        <f>Tokens!B396</f>
        <v>393</v>
      </c>
      <c r="E396" s="17" t="str">
        <f>IF(Tokens!C396="","",Tokens!C396)</f>
        <v>La Porteuse D'Eau #393</v>
      </c>
      <c r="F396"/>
      <c r="G396"/>
      <c r="H396"/>
      <c r="I396"/>
      <c r="J396"/>
      <c r="M396"/>
      <c r="N396"/>
      <c r="O396" s="15" t="str">
        <f t="shared" si="12"/>
        <v>_</v>
      </c>
      <c r="P396" s="18" t="str">
        <f>IF(F396="stop","",IF(F396&lt;&gt;"",HYPERLINK(Settings!$B$5 &amp; "/manage/?network=" &amp; LOWER(B$8) &amp; "&amp;search=token&amp;account=" &amp; ToMint!$B$5 &amp; "&amp;view=" &amp; ToMint!J396,"TokenSol"),""))</f>
        <v/>
      </c>
      <c r="Q396" s="2"/>
      <c r="R396" s="2"/>
      <c r="S396" s="11"/>
      <c r="T396" s="1" t="str">
        <f>"owner=" &amp; Tokens!BS396 &amp; "&amp;filename_for_metadata=" &amp; Tokens!BT396 &amp; "&amp;offchaindata_platform=" &amp; $B$17 &amp; "&amp;keyfile=" &amp; $B$5 &amp; "&amp;network=" &amp; LOWER($B$8) &amp; "&amp;repository=" &amp; $B$18</f>
        <v>owner=thomas&amp;filename_for_metadata=LaPorteuseD'Eau_COR22C393&amp;offchaindata_platform=Github&amp;keyfile=Paul&amp;network=solana-devnet&amp;repository=test2</v>
      </c>
      <c r="U396" s="1" t="str">
        <f t="shared" si="13"/>
        <v>{"name":"La Porteuse D'Eau #393",_x000D_
"symbol":"COR22C393",_x000D_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96" s="1" t="str">
        <f>formatRow(Tokens!C$2:I$2,Tokens!C396:I396)</f>
        <v>"name":"La Porteuse D'Eau #393",_x000D_
"symbol":"COR22C393",_x000D_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6" s="1" t="str">
        <f>formatRow(Tokens!J$2:AV$2,Tokens!J396:AV396,2,"attributes")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6" s="1" t="str">
        <f>formatRow(Tokens!AX$2:BC$2,Tokens!AX396:BC396,2,"creators")</f>
        <v>"creators":[{"address":"paul",_x000D_
"share":10},{"address":"sophie",_x000D_
"share":90}]</v>
      </c>
      <c r="Y396" s="1" t="str">
        <f>formatRow(Tokens!BD$2:BI$2,Tokens!BD396:BI396,2,"files")</f>
        <v>"files":[]</v>
      </c>
      <c r="Z396" s="1"/>
      <c r="AA396" s="1"/>
      <c r="AB396" s="1"/>
      <c r="AC396" s="1" t="str">
        <f>formatRow(Tokens!BJ$2:BK$2,Tokens!BJ396:BK396,0,"collection")</f>
        <v>"collection":{"name":"La Porteuse D'Eau",_x000D_
"family":"Calvi On The Rocks"}</v>
      </c>
    </row>
    <row r="397" spans="4:29" ht="14.25" customHeight="1" x14ac:dyDescent="0.25">
      <c r="D397" s="1">
        <f>Tokens!B397</f>
        <v>394</v>
      </c>
      <c r="E397" s="17" t="str">
        <f>IF(Tokens!C397="","",Tokens!C397)</f>
        <v>La Porteuse D'Eau #394</v>
      </c>
      <c r="F397"/>
      <c r="G397"/>
      <c r="H397"/>
      <c r="I397"/>
      <c r="J397"/>
      <c r="M397"/>
      <c r="N397"/>
      <c r="O397" s="15" t="str">
        <f t="shared" si="12"/>
        <v>_</v>
      </c>
      <c r="P397" s="18" t="str">
        <f>IF(F397="stop","",IF(F397&lt;&gt;"",HYPERLINK(Settings!$B$5 &amp; "/manage/?network=" &amp; LOWER(B$8) &amp; "&amp;search=token&amp;account=" &amp; ToMint!$B$5 &amp; "&amp;view=" &amp; ToMint!J397,"TokenSol"),""))</f>
        <v/>
      </c>
      <c r="Q397" s="2"/>
      <c r="R397" s="2"/>
      <c r="S397" s="11"/>
      <c r="T397" s="1" t="str">
        <f>"owner=" &amp; Tokens!BS397 &amp; "&amp;filename_for_metadata=" &amp; Tokens!BT397 &amp; "&amp;offchaindata_platform=" &amp; $B$17 &amp; "&amp;keyfile=" &amp; $B$5 &amp; "&amp;network=" &amp; LOWER($B$8) &amp; "&amp;repository=" &amp; $B$18</f>
        <v>owner=thomas&amp;filename_for_metadata=LaPorteuseD'Eau_COR22C394&amp;offchaindata_platform=Github&amp;keyfile=Paul&amp;network=solana-devnet&amp;repository=test2</v>
      </c>
      <c r="U397" s="1" t="str">
        <f t="shared" si="13"/>
        <v>{"name":"La Porteuse D'Eau #394",_x000D_
"symbol":"COR22C394",_x000D_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festivalier)"}],"properties":{"creators":[{"address":"paul",_x000D_
"share":10},{"address":"sophie",_x000D_
"share":90}],"files":[]},"collection":{"name":"La Porteuse D'Eau",_x000D_
"family":"Calvi On The Rocks"}}</v>
      </c>
      <c r="V397" s="1" t="str">
        <f>formatRow(Tokens!C$2:I$2,Tokens!C397:I397)</f>
        <v>"name":"La Porteuse D'Eau #394",_x000D_
"symbol":"COR22C394",_x000D_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7" s="1" t="str">
        <f>formatRow(Tokens!J$2:AV$2,Tokens!J397:AV397,2,"attributes")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7" s="1" t="str">
        <f>formatRow(Tokens!AX$2:BC$2,Tokens!AX397:BC397,2,"creators")</f>
        <v>"creators":[{"address":"paul",_x000D_
"share":10},{"address":"sophie",_x000D_
"share":90}]</v>
      </c>
      <c r="Y397" s="1" t="str">
        <f>formatRow(Tokens!BD$2:BI$2,Tokens!BD397:BI397,2,"files")</f>
        <v>"files":[]</v>
      </c>
      <c r="Z397" s="1"/>
      <c r="AA397" s="1"/>
      <c r="AB397" s="1"/>
      <c r="AC397" s="1" t="str">
        <f>formatRow(Tokens!BJ$2:BK$2,Tokens!BJ397:BK397,0,"collection")</f>
        <v>"collection":{"name":"La Porteuse D'Eau",_x000D_
"family":"Calvi On The Rocks"}</v>
      </c>
    </row>
    <row r="398" spans="4:29" ht="14.25" customHeight="1" x14ac:dyDescent="0.25">
      <c r="D398" s="1">
        <f>Tokens!B398</f>
        <v>395</v>
      </c>
      <c r="E398" s="17" t="str">
        <f>IF(Tokens!C398="","",Tokens!C398)</f>
        <v>In Casa #395</v>
      </c>
      <c r="F398"/>
      <c r="G398"/>
      <c r="H398"/>
      <c r="I398"/>
      <c r="J398"/>
      <c r="M398"/>
      <c r="N398"/>
      <c r="O398" s="15" t="str">
        <f t="shared" si="12"/>
        <v>_</v>
      </c>
      <c r="P398" s="18" t="str">
        <f>IF(F398="stop","",IF(F398&lt;&gt;"",HYPERLINK(Settings!$B$5 &amp; "/manage/?network=" &amp; LOWER(B$8) &amp; "&amp;search=token&amp;account=" &amp; ToMint!$B$5 &amp; "&amp;view=" &amp; ToMint!J398,"TokenSol"),""))</f>
        <v/>
      </c>
      <c r="Q398" s="2"/>
      <c r="R398" s="2"/>
      <c r="S398" s="11"/>
      <c r="T398" s="1" t="str">
        <f>"owner=" &amp; Tokens!BS398 &amp; "&amp;filename_for_metadata=" &amp; Tokens!BT398 &amp; "&amp;offchaindata_platform=" &amp; $B$17 &amp; "&amp;keyfile=" &amp; $B$5 &amp; "&amp;network=" &amp; LOWER($B$8) &amp; "&amp;repository=" &amp; $B$18</f>
        <v>owner=thomas&amp;filename_for_metadata=InCasa_COR22D395&amp;offchaindata_platform=Github&amp;keyfile=Paul&amp;network=solana-devnet&amp;repository=test2</v>
      </c>
      <c r="U398" s="1" t="str">
        <f t="shared" si="13"/>
        <v>{"name":"In Casa #395",_x000D_
"symbol":"COR22D395",_x000D_
"description":"In Casa - PassFestival NFT pour 1 personne, valable pour 1 édition Calvi On The Rocks de votre choix.",_x000D_
"seller_fee_basis_points":1000,_x000D_
"image":"https://",_x000D_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398" s="1" t="str">
        <f>formatRow(Tokens!C$2:I$2,Tokens!C398:I398)</f>
        <v>"name":"In Casa #395",_x000D_
"symbol":"COR22D395",_x000D_
"description":"In Casa - PassFestival NFT pour 1 personne, valable pour 1 édition Calvi On The Rocks de votre choix.",_x000D_
"seller_fee_basis_points":1000,_x000D_
"image":"https://",_x000D_
"Issuer":"NfluenT for Calvi On The rocks",_x000D_
"external_url":""</v>
      </c>
      <c r="W398" s="1" t="str">
        <f>formatRow(Tokens!J$2:AV$2,Tokens!J398:AV398,2,"attributes")</f>
        <v>"attributes":[{"trait_type":"Pass festival &amp; Avantages",_x000D_
"value":"pour une (1) personne"},{"trait_type":"Edition1",_x000D_
"value":1},{"trait_type":"Last use"}]</v>
      </c>
      <c r="X398" s="1" t="str">
        <f>formatRow(Tokens!AX$2:BC$2,Tokens!AX398:BC398,2,"creators")</f>
        <v>"creators":[{"address":"paul",_x000D_
"share":10},{"address":"sophie",_x000D_
"share":90}]</v>
      </c>
      <c r="Y398" s="1" t="str">
        <f>formatRow(Tokens!BD$2:BI$2,Tokens!BD398:BI398,2,"files")</f>
        <v>"files":[]</v>
      </c>
      <c r="Z398" s="1"/>
      <c r="AA398" s="1"/>
      <c r="AB398" s="1"/>
      <c r="AC398" s="1" t="str">
        <f>formatRow(Tokens!BJ$2:BK$2,Tokens!BJ398:BK398,0,"collection")</f>
        <v>"collection":{"name":"In Casa",_x000D_
"family":"Calvi On The Rocks"}</v>
      </c>
    </row>
    <row r="399" spans="4:29" ht="14.25" customHeight="1" x14ac:dyDescent="0.25">
      <c r="D399" s="1">
        <f>Tokens!B399</f>
        <v>396</v>
      </c>
      <c r="E399" s="17" t="str">
        <f>IF(Tokens!C399="","",Tokens!C399)</f>
        <v>In Casa #396</v>
      </c>
      <c r="F399"/>
      <c r="G399"/>
      <c r="H399"/>
      <c r="I399"/>
      <c r="J399"/>
      <c r="M399"/>
      <c r="N399"/>
      <c r="O399" s="15" t="str">
        <f t="shared" si="12"/>
        <v>_</v>
      </c>
      <c r="P399" s="18" t="str">
        <f>IF(F399="stop","",IF(F399&lt;&gt;"",HYPERLINK(Settings!$B$5 &amp; "/manage/?network=" &amp; LOWER(B$8) &amp; "&amp;search=token&amp;account=" &amp; ToMint!$B$5 &amp; "&amp;view=" &amp; ToMint!J399,"TokenSol"),""))</f>
        <v/>
      </c>
      <c r="Q399" s="2"/>
      <c r="R399" s="2"/>
      <c r="S399" s="11"/>
      <c r="T399" s="1" t="str">
        <f>"owner=" &amp; Tokens!BS399 &amp; "&amp;filename_for_metadata=" &amp; Tokens!BT399 &amp; "&amp;offchaindata_platform=" &amp; $B$17 &amp; "&amp;keyfile=" &amp; $B$5 &amp; "&amp;network=" &amp; LOWER($B$8) &amp; "&amp;repository=" &amp; $B$18</f>
        <v>owner=thomas&amp;filename_for_metadata=InCasa_COR22D396&amp;offchaindata_platform=Github&amp;keyfile=Paul&amp;network=solana-devnet&amp;repository=test2</v>
      </c>
      <c r="U399" s="1" t="str">
        <f t="shared" si="13"/>
        <v>{"name":"In Casa #396",_x000D_
"symbol":"COR22D396",_x000D_
"description":"In Casa - PassFestival NFT pour 1 personne, valable pour 1 édition Calvi On The Rocks de votre choix.",_x000D_
"seller_fee_basis_points":1000,_x000D_
"image":"https://",_x000D_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399" s="1" t="str">
        <f>formatRow(Tokens!C$2:I$2,Tokens!C399:I399)</f>
        <v>"name":"In Casa #396",_x000D_
"symbol":"COR22D396",_x000D_
"description":"In Casa - PassFestival NFT pour 1 personne, valable pour 1 édition Calvi On The Rocks de votre choix.",_x000D_
"seller_fee_basis_points":1000,_x000D_
"image":"https://",_x000D_
"Issuer":"NfluenT for Calvi On The rocks",_x000D_
"external_url":""</v>
      </c>
      <c r="W399" s="1" t="str">
        <f>formatRow(Tokens!J$2:AV$2,Tokens!J399:AV399,2,"attributes")</f>
        <v>"attributes":[{"trait_type":"Pass festival &amp; Avantages",_x000D_
"value":"pour une (1) personne"},{"trait_type":"Edition1",_x000D_
"value":1},{"trait_type":"Last use"}]</v>
      </c>
      <c r="X399" s="1" t="str">
        <f>formatRow(Tokens!AX$2:BC$2,Tokens!AX399:BC399,2,"creators")</f>
        <v>"creators":[{"address":"paul",_x000D_
"share":10},{"address":"sophie",_x000D_
"share":90}]</v>
      </c>
      <c r="Y399" s="1" t="str">
        <f>formatRow(Tokens!BD$2:BI$2,Tokens!BD399:BI399,2,"files")</f>
        <v>"files":[]</v>
      </c>
      <c r="Z399" s="1"/>
      <c r="AA399" s="1"/>
      <c r="AB399" s="1"/>
      <c r="AC399" s="1" t="str">
        <f>formatRow(Tokens!BJ$2:BK$2,Tokens!BJ399:BK399,0,"collection")</f>
        <v>"collection":{"name":"In Casa",_x000D_
"family":"Calvi On The Rocks"}</v>
      </c>
    </row>
    <row r="400" spans="4:29" ht="14.25" customHeight="1" x14ac:dyDescent="0.25">
      <c r="D400" s="1">
        <f>Tokens!B400</f>
        <v>397</v>
      </c>
      <c r="E400" s="17" t="str">
        <f>IF(Tokens!C400="","",Tokens!C400)</f>
        <v>In Casa #397</v>
      </c>
      <c r="F400"/>
      <c r="G400"/>
      <c r="H400"/>
      <c r="I400"/>
      <c r="J400"/>
      <c r="M400"/>
      <c r="N400"/>
      <c r="O400" s="15" t="str">
        <f t="shared" si="12"/>
        <v>_</v>
      </c>
      <c r="P400" s="18" t="str">
        <f>IF(F400="stop","",IF(F400&lt;&gt;"",HYPERLINK(Settings!$B$5 &amp; "/manage/?network=" &amp; LOWER(B$8) &amp; "&amp;search=token&amp;account=" &amp; ToMint!$B$5 &amp; "&amp;view=" &amp; ToMint!J400,"TokenSol"),""))</f>
        <v/>
      </c>
      <c r="Q400" s="2"/>
      <c r="R400" s="2"/>
      <c r="S400" s="11"/>
      <c r="T400" s="1" t="str">
        <f>"owner=" &amp; Tokens!BS400 &amp; "&amp;filename_for_metadata=" &amp; Tokens!BT400 &amp; "&amp;offchaindata_platform=" &amp; $B$17 &amp; "&amp;keyfile=" &amp; $B$5 &amp; "&amp;network=" &amp; LOWER($B$8) &amp; "&amp;repository=" &amp; $B$18</f>
        <v>owner=thomas&amp;filename_for_metadata=InCasa_COR22D397&amp;offchaindata_platform=Github&amp;keyfile=Paul&amp;network=solana-devnet&amp;repository=test2</v>
      </c>
      <c r="U400" s="1" t="str">
        <f t="shared" si="13"/>
        <v>{"name":"In Casa #397",_x000D_
"symbol":"COR22D397",_x000D_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00" s="1" t="str">
        <f>formatRow(Tokens!C$2:I$2,Tokens!C400:I400)</f>
        <v>"name":"In Casa #397",_x000D_
"symbol":"COR22D397",_x000D_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0" s="1" t="str">
        <f>formatRow(Tokens!J$2:AV$2,Tokens!J400:AV400,2,"attributes")</f>
        <v>"attributes":[{"trait_type":"Pass festival &amp; Avantages",_x000D_
"value":"pour une (1) personne"},{"trait_type":"Edition1",_x000D_
"value":1},{"trait_type":"Last use"}]</v>
      </c>
      <c r="X400" s="1" t="str">
        <f>formatRow(Tokens!AX$2:BC$2,Tokens!AX400:BC400,2,"creators")</f>
        <v>"creators":[{"address":"paul",_x000D_
"share":10},{"address":"sophie",_x000D_
"share":90}]</v>
      </c>
      <c r="Y400" s="1" t="str">
        <f>formatRow(Tokens!BD$2:BI$2,Tokens!BD400:BI400,2,"files")</f>
        <v>"files":[]</v>
      </c>
      <c r="Z400" s="1"/>
      <c r="AA400" s="1"/>
      <c r="AB400" s="1"/>
      <c r="AC400" s="1" t="str">
        <f>formatRow(Tokens!BJ$2:BK$2,Tokens!BJ400:BK400,0,"collection")</f>
        <v>"collection":{"name":"In Casa",_x000D_
"family":"Calvi On The Rocks"}</v>
      </c>
    </row>
    <row r="401" spans="4:29" ht="14.25" customHeight="1" x14ac:dyDescent="0.25">
      <c r="D401" s="1">
        <f>Tokens!B401</f>
        <v>398</v>
      </c>
      <c r="E401" s="17" t="str">
        <f>IF(Tokens!C401="","",Tokens!C401)</f>
        <v>In Casa #398</v>
      </c>
      <c r="F401"/>
      <c r="G401"/>
      <c r="H401"/>
      <c r="I401"/>
      <c r="J401"/>
      <c r="M401"/>
      <c r="N401"/>
      <c r="O401" s="15" t="str">
        <f t="shared" si="12"/>
        <v>_</v>
      </c>
      <c r="P401" s="18" t="str">
        <f>IF(F401="stop","",IF(F401&lt;&gt;"",HYPERLINK(Settings!$B$5 &amp; "/manage/?network=" &amp; LOWER(B$8) &amp; "&amp;search=token&amp;account=" &amp; ToMint!$B$5 &amp; "&amp;view=" &amp; ToMint!J401,"TokenSol"),""))</f>
        <v/>
      </c>
      <c r="Q401" s="2"/>
      <c r="R401" s="2"/>
      <c r="S401" s="11"/>
      <c r="T401" s="1" t="str">
        <f>"owner=" &amp; Tokens!BS401 &amp; "&amp;filename_for_metadata=" &amp; Tokens!BT401 &amp; "&amp;offchaindata_platform=" &amp; $B$17 &amp; "&amp;keyfile=" &amp; $B$5 &amp; "&amp;network=" &amp; LOWER($B$8) &amp; "&amp;repository=" &amp; $B$18</f>
        <v>owner=thomas&amp;filename_for_metadata=InCasa_COR22D398&amp;offchaindata_platform=Github&amp;keyfile=Paul&amp;network=solana-devnet&amp;repository=test2</v>
      </c>
      <c r="U401" s="1" t="str">
        <f t="shared" si="13"/>
        <v>{"name":"In Casa #398",_x000D_
"symbol":"COR22D398",_x000D_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01" s="1" t="str">
        <f>formatRow(Tokens!C$2:I$2,Tokens!C401:I401)</f>
        <v>"name":"In Casa #398",_x000D_
"symbol":"COR22D398",_x000D_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1" s="1" t="str">
        <f>formatRow(Tokens!J$2:AV$2,Tokens!J401:AV401,2,"attributes")</f>
        <v>"attributes":[{"trait_type":"Pass festival &amp; Avantages",_x000D_
"value":"pour une (1) personne"},{"trait_type":"Edition1",_x000D_
"value":1},{"trait_type":"Last use"}]</v>
      </c>
      <c r="X401" s="1" t="str">
        <f>formatRow(Tokens!AX$2:BC$2,Tokens!AX401:BC401,2,"creators")</f>
        <v>"creators":[{"address":"paul",_x000D_
"share":10},{"address":"sophie",_x000D_
"share":90}]</v>
      </c>
      <c r="Y401" s="1" t="str">
        <f>formatRow(Tokens!BD$2:BI$2,Tokens!BD401:BI401,2,"files")</f>
        <v>"files":[]</v>
      </c>
      <c r="Z401" s="1"/>
      <c r="AA401" s="1"/>
      <c r="AB401" s="1"/>
      <c r="AC401" s="1" t="str">
        <f>formatRow(Tokens!BJ$2:BK$2,Tokens!BJ401:BK401,0,"collection")</f>
        <v>"collection":{"name":"In Casa",_x000D_
"family":"Calvi On The Rocks"}</v>
      </c>
    </row>
    <row r="402" spans="4:29" ht="14.25" customHeight="1" x14ac:dyDescent="0.25">
      <c r="D402" s="1">
        <f>Tokens!B402</f>
        <v>399</v>
      </c>
      <c r="E402" s="17" t="str">
        <f>IF(Tokens!C402="","",Tokens!C402)</f>
        <v>In Casa #399</v>
      </c>
      <c r="F402"/>
      <c r="G402"/>
      <c r="H402"/>
      <c r="I402"/>
      <c r="J402"/>
      <c r="M402"/>
      <c r="N402"/>
      <c r="O402" s="15" t="str">
        <f t="shared" si="12"/>
        <v>_</v>
      </c>
      <c r="P402" s="18" t="str">
        <f>IF(F402="stop","",IF(F402&lt;&gt;"",HYPERLINK(Settings!$B$5 &amp; "/manage/?network=" &amp; LOWER(B$8) &amp; "&amp;search=token&amp;account=" &amp; ToMint!$B$5 &amp; "&amp;view=" &amp; ToMint!J402,"TokenSol"),""))</f>
        <v/>
      </c>
      <c r="Q402" s="2"/>
      <c r="R402" s="2"/>
      <c r="S402" s="11"/>
      <c r="T402" s="1" t="str">
        <f>"owner=" &amp; Tokens!BS402 &amp; "&amp;filename_for_metadata=" &amp; Tokens!BT402 &amp; "&amp;offchaindata_platform=" &amp; $B$17 &amp; "&amp;keyfile=" &amp; $B$5 &amp; "&amp;network=" &amp; LOWER($B$8) &amp; "&amp;repository=" &amp; $B$18</f>
        <v>owner=thomas&amp;filename_for_metadata=InCasa_COR22D399&amp;offchaindata_platform=Github&amp;keyfile=Paul&amp;network=solana-devnet&amp;repository=test2</v>
      </c>
      <c r="U402" s="1" t="str">
        <f t="shared" si="13"/>
        <v>{"name":"In Casa #399",_x000D_
"symbol":"COR22D399",_x000D_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02" s="1" t="str">
        <f>formatRow(Tokens!C$2:I$2,Tokens!C402:I402)</f>
        <v>"name":"In Casa #399",_x000D_
"symbol":"COR22D399",_x000D_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2" s="1" t="str">
        <f>formatRow(Tokens!J$2:AV$2,Tokens!J402:AV402,2,"attributes")</f>
        <v>"attributes":[{"trait_type":"Pass festival &amp; Avantages",_x000D_
"value":"pour une (1) personne"},{"trait_type":"Edition1",_x000D_
"value":1},{"trait_type":"Last use"}]</v>
      </c>
      <c r="X402" s="1" t="str">
        <f>formatRow(Tokens!AX$2:BC$2,Tokens!AX402:BC402,2,"creators")</f>
        <v>"creators":[{"address":"paul",_x000D_
"share":10},{"address":"sophie",_x000D_
"share":90}]</v>
      </c>
      <c r="Y402" s="1" t="str">
        <f>formatRow(Tokens!BD$2:BI$2,Tokens!BD402:BI402,2,"files")</f>
        <v>"files":[]</v>
      </c>
      <c r="Z402" s="1"/>
      <c r="AA402" s="1"/>
      <c r="AB402" s="1"/>
      <c r="AC402" s="1" t="str">
        <f>formatRow(Tokens!BJ$2:BK$2,Tokens!BJ402:BK402,0,"collection")</f>
        <v>"collection":{"name":"In Casa",_x000D_
"family":"Calvi On The Rocks"}</v>
      </c>
    </row>
    <row r="403" spans="4:29" ht="14.25" customHeight="1" x14ac:dyDescent="0.25">
      <c r="D403" s="1">
        <f>Tokens!B403</f>
        <v>400</v>
      </c>
      <c r="E403" s="17" t="str">
        <f>IF(Tokens!C403="","",Tokens!C403)</f>
        <v>In Casa #400</v>
      </c>
      <c r="F403"/>
      <c r="G403"/>
      <c r="H403"/>
      <c r="I403"/>
      <c r="J403"/>
      <c r="M403"/>
      <c r="N403"/>
      <c r="O403" s="15" t="str">
        <f t="shared" si="12"/>
        <v>_</v>
      </c>
      <c r="P403" s="18" t="str">
        <f>IF(F403="stop","",IF(F403&lt;&gt;"",HYPERLINK(Settings!$B$5 &amp; "/manage/?network=" &amp; LOWER(B$8) &amp; "&amp;search=token&amp;account=" &amp; ToMint!$B$5 &amp; "&amp;view=" &amp; ToMint!J403,"TokenSol"),""))</f>
        <v/>
      </c>
      <c r="Q403" s="2"/>
      <c r="R403" s="2"/>
      <c r="S403" s="11"/>
      <c r="T403" s="1" t="str">
        <f>"owner=" &amp; Tokens!BS403 &amp; "&amp;filename_for_metadata=" &amp; Tokens!BT403 &amp; "&amp;offchaindata_platform=" &amp; $B$17 &amp; "&amp;keyfile=" &amp; $B$5 &amp; "&amp;network=" &amp; LOWER($B$8) &amp; "&amp;repository=" &amp; $B$18</f>
        <v>owner=thomas&amp;filename_for_metadata=InCasa_COR22D400&amp;offchaindata_platform=Github&amp;keyfile=Paul&amp;network=solana-devnet&amp;repository=test2</v>
      </c>
      <c r="U403" s="1" t="str">
        <f t="shared" si="13"/>
        <v>{"name":"In Casa #400",_x000D_
"symbol":"COR22D400",_x000D_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03" s="1" t="str">
        <f>formatRow(Tokens!C$2:I$2,Tokens!C403:I403)</f>
        <v>"name":"In Casa #400",_x000D_
"symbol":"COR22D400",_x000D_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3" s="1" t="str">
        <f>formatRow(Tokens!J$2:AV$2,Tokens!J403:AV403,2,"attributes")</f>
        <v>"attributes":[{"trait_type":"Pass festival &amp; Avantages",_x000D_
"value":"pour une (1) personne"},{"trait_type":"Edition1",_x000D_
"value":1},{"trait_type":"Last use"}]</v>
      </c>
      <c r="X403" s="1" t="str">
        <f>formatRow(Tokens!AX$2:BC$2,Tokens!AX403:BC403,2,"creators")</f>
        <v>"creators":[{"address":"paul",_x000D_
"share":10},{"address":"sophie",_x000D_
"share":90}]</v>
      </c>
      <c r="Y403" s="1" t="str">
        <f>formatRow(Tokens!BD$2:BI$2,Tokens!BD403:BI403,2,"files")</f>
        <v>"files":[]</v>
      </c>
      <c r="Z403" s="1"/>
      <c r="AA403" s="1"/>
      <c r="AB403" s="1"/>
      <c r="AC403" s="1" t="str">
        <f>formatRow(Tokens!BJ$2:BK$2,Tokens!BJ403:BK403,0,"collection")</f>
        <v>"collection":{"name":"In Casa",_x000D_
"family":"Calvi On The Rocks"}</v>
      </c>
    </row>
    <row r="404" spans="4:29" ht="14.25" customHeight="1" x14ac:dyDescent="0.25">
      <c r="D404" s="1">
        <f>Tokens!B404</f>
        <v>401</v>
      </c>
      <c r="E404" s="17" t="str">
        <f>IF(Tokens!C404="","",Tokens!C404)</f>
        <v>In Casa #401</v>
      </c>
      <c r="F404"/>
      <c r="G404"/>
      <c r="H404"/>
      <c r="I404"/>
      <c r="J404"/>
      <c r="M404"/>
      <c r="N404"/>
      <c r="O404" s="15" t="str">
        <f t="shared" si="12"/>
        <v>_</v>
      </c>
      <c r="P404" s="18" t="str">
        <f>IF(F404="stop","",IF(F404&lt;&gt;"",HYPERLINK(Settings!$B$5 &amp; "/manage/?network=" &amp; LOWER(B$8) &amp; "&amp;search=token&amp;account=" &amp; ToMint!$B$5 &amp; "&amp;view=" &amp; ToMint!J404,"TokenSol"),""))</f>
        <v/>
      </c>
      <c r="Q404" s="2"/>
      <c r="R404" s="2"/>
      <c r="S404" s="11"/>
      <c r="T404" s="1" t="str">
        <f>"owner=" &amp; Tokens!BS404 &amp; "&amp;filename_for_metadata=" &amp; Tokens!BT404 &amp; "&amp;offchaindata_platform=" &amp; $B$17 &amp; "&amp;keyfile=" &amp; $B$5 &amp; "&amp;network=" &amp; LOWER($B$8) &amp; "&amp;repository=" &amp; $B$18</f>
        <v>owner=thomas&amp;filename_for_metadata=InCasa_COR22D401&amp;offchaindata_platform=Github&amp;keyfile=Paul&amp;network=solana-devnet&amp;repository=test2</v>
      </c>
      <c r="U404" s="1" t="str">
        <f t="shared" si="13"/>
        <v>{"name":"In Casa #401",_x000D_
"symbol":"COR22D401",_x000D_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04" s="1" t="str">
        <f>formatRow(Tokens!C$2:I$2,Tokens!C404:I404)</f>
        <v>"name":"In Casa #401",_x000D_
"symbol":"COR22D401",_x000D_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4" s="1" t="str">
        <f>formatRow(Tokens!J$2:AV$2,Tokens!J404:AV404,2,"attributes")</f>
        <v>"attributes":[{"trait_type":"Pass festival &amp; Avantages",_x000D_
"value":"pour une (1) personne"},{"trait_type":"Edition1",_x000D_
"value":1},{"trait_type":"Last use"}]</v>
      </c>
      <c r="X404" s="1" t="str">
        <f>formatRow(Tokens!AX$2:BC$2,Tokens!AX404:BC404,2,"creators")</f>
        <v>"creators":[{"address":"paul",_x000D_
"share":10},{"address":"sophie",_x000D_
"share":90}]</v>
      </c>
      <c r="Y404" s="1" t="str">
        <f>formatRow(Tokens!BD$2:BI$2,Tokens!BD404:BI404,2,"files")</f>
        <v>"files":[]</v>
      </c>
      <c r="Z404" s="1"/>
      <c r="AA404" s="1"/>
      <c r="AB404" s="1"/>
      <c r="AC404" s="1" t="str">
        <f>formatRow(Tokens!BJ$2:BK$2,Tokens!BJ404:BK404,0,"collection")</f>
        <v>"collection":{"name":"In Casa",_x000D_
"family":"Calvi On The Rocks"}</v>
      </c>
    </row>
    <row r="405" spans="4:29" ht="14.25" customHeight="1" x14ac:dyDescent="0.25">
      <c r="D405" s="1">
        <f>Tokens!B405</f>
        <v>402</v>
      </c>
      <c r="E405" s="17" t="str">
        <f>IF(Tokens!C405="","",Tokens!C405)</f>
        <v>In Casa #402</v>
      </c>
      <c r="F405"/>
      <c r="G405"/>
      <c r="H405"/>
      <c r="I405"/>
      <c r="J405"/>
      <c r="M405"/>
      <c r="N405"/>
      <c r="O405" s="15" t="str">
        <f t="shared" si="12"/>
        <v>_</v>
      </c>
      <c r="P405" s="18" t="str">
        <f>IF(F405="stop","",IF(F405&lt;&gt;"",HYPERLINK(Settings!$B$5 &amp; "/manage/?network=" &amp; LOWER(B$8) &amp; "&amp;search=token&amp;account=" &amp; ToMint!$B$5 &amp; "&amp;view=" &amp; ToMint!J405,"TokenSol"),""))</f>
        <v/>
      </c>
      <c r="Q405" s="2"/>
      <c r="R405" s="2"/>
      <c r="S405" s="11"/>
      <c r="T405" s="1" t="str">
        <f>"owner=" &amp; Tokens!BS405 &amp; "&amp;filename_for_metadata=" &amp; Tokens!BT405 &amp; "&amp;offchaindata_platform=" &amp; $B$17 &amp; "&amp;keyfile=" &amp; $B$5 &amp; "&amp;network=" &amp; LOWER($B$8) &amp; "&amp;repository=" &amp; $B$18</f>
        <v>owner=thomas&amp;filename_for_metadata=InCasa_COR22D402&amp;offchaindata_platform=Github&amp;keyfile=Paul&amp;network=solana-devnet&amp;repository=test2</v>
      </c>
      <c r="U405" s="1" t="str">
        <f t="shared" si="13"/>
        <v>{"name":"In Casa #402",_x000D_
"symbol":"COR22D402",_x000D_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05" s="1" t="str">
        <f>formatRow(Tokens!C$2:I$2,Tokens!C405:I405)</f>
        <v>"name":"In Casa #402",_x000D_
"symbol":"COR22D402",_x000D_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5" s="1" t="str">
        <f>formatRow(Tokens!J$2:AV$2,Tokens!J405:AV405,2,"attributes")</f>
        <v>"attributes":[{"trait_type":"Pass festival &amp; Avantages",_x000D_
"value":"pour une (1) personne"},{"trait_type":"Edition1",_x000D_
"value":1},{"trait_type":"Last use"}]</v>
      </c>
      <c r="X405" s="1" t="str">
        <f>formatRow(Tokens!AX$2:BC$2,Tokens!AX405:BC405,2,"creators")</f>
        <v>"creators":[{"address":"paul",_x000D_
"share":10},{"address":"sophie",_x000D_
"share":90}]</v>
      </c>
      <c r="Y405" s="1" t="str">
        <f>formatRow(Tokens!BD$2:BI$2,Tokens!BD405:BI405,2,"files")</f>
        <v>"files":[]</v>
      </c>
      <c r="Z405" s="1"/>
      <c r="AA405" s="1"/>
      <c r="AB405" s="1"/>
      <c r="AC405" s="1" t="str">
        <f>formatRow(Tokens!BJ$2:BK$2,Tokens!BJ405:BK405,0,"collection")</f>
        <v>"collection":{"name":"In Casa",_x000D_
"family":"Calvi On The Rocks"}</v>
      </c>
    </row>
    <row r="406" spans="4:29" ht="14.25" customHeight="1" x14ac:dyDescent="0.25">
      <c r="D406" s="1">
        <f>Tokens!B406</f>
        <v>403</v>
      </c>
      <c r="E406" s="17" t="str">
        <f>IF(Tokens!C406="","",Tokens!C406)</f>
        <v>In Casa #403</v>
      </c>
      <c r="F406"/>
      <c r="G406"/>
      <c r="H406"/>
      <c r="I406"/>
      <c r="J406"/>
      <c r="M406"/>
      <c r="N406"/>
      <c r="O406" s="15" t="str">
        <f t="shared" si="12"/>
        <v>_</v>
      </c>
      <c r="P406" s="18" t="str">
        <f>IF(F406="stop","",IF(F406&lt;&gt;"",HYPERLINK(Settings!$B$5 &amp; "/manage/?network=" &amp; LOWER(B$8) &amp; "&amp;search=token&amp;account=" &amp; ToMint!$B$5 &amp; "&amp;view=" &amp; ToMint!J406,"TokenSol"),""))</f>
        <v/>
      </c>
      <c r="Q406" s="2"/>
      <c r="R406" s="2"/>
      <c r="S406" s="11"/>
      <c r="T406" s="1" t="str">
        <f>"owner=" &amp; Tokens!BS406 &amp; "&amp;filename_for_metadata=" &amp; Tokens!BT406 &amp; "&amp;offchaindata_platform=" &amp; $B$17 &amp; "&amp;keyfile=" &amp; $B$5 &amp; "&amp;network=" &amp; LOWER($B$8) &amp; "&amp;repository=" &amp; $B$18</f>
        <v>owner=thomas&amp;filename_for_metadata=InCasa_COR22D403&amp;offchaindata_platform=Github&amp;keyfile=Paul&amp;network=solana-devnet&amp;repository=test2</v>
      </c>
      <c r="U406" s="1" t="str">
        <f t="shared" si="13"/>
        <v>{"name":"In Casa #403",_x000D_
"symbol":"COR22D403",_x000D_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06" s="1" t="str">
        <f>formatRow(Tokens!C$2:I$2,Tokens!C406:I406)</f>
        <v>"name":"In Casa #403",_x000D_
"symbol":"COR22D403",_x000D_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6" s="1" t="str">
        <f>formatRow(Tokens!J$2:AV$2,Tokens!J406:AV406,2,"attributes")</f>
        <v>"attributes":[{"trait_type":"Pass festival &amp; Avantages",_x000D_
"value":"pour une (1) personne"},{"trait_type":"Edition1",_x000D_
"value":1},{"trait_type":"Last use"}]</v>
      </c>
      <c r="X406" s="1" t="str">
        <f>formatRow(Tokens!AX$2:BC$2,Tokens!AX406:BC406,2,"creators")</f>
        <v>"creators":[{"address":"paul",_x000D_
"share":10},{"address":"sophie",_x000D_
"share":90}]</v>
      </c>
      <c r="Y406" s="1" t="str">
        <f>formatRow(Tokens!BD$2:BI$2,Tokens!BD406:BI406,2,"files")</f>
        <v>"files":[]</v>
      </c>
      <c r="Z406" s="1"/>
      <c r="AA406" s="1"/>
      <c r="AB406" s="1"/>
      <c r="AC406" s="1" t="str">
        <f>formatRow(Tokens!BJ$2:BK$2,Tokens!BJ406:BK406,0,"collection")</f>
        <v>"collection":{"name":"In Casa",_x000D_
"family":"Calvi On The Rocks"}</v>
      </c>
    </row>
    <row r="407" spans="4:29" ht="14.25" customHeight="1" x14ac:dyDescent="0.25">
      <c r="D407" s="1">
        <f>Tokens!B407</f>
        <v>404</v>
      </c>
      <c r="E407" s="17" t="str">
        <f>IF(Tokens!C407="","",Tokens!C407)</f>
        <v>In Casa #404</v>
      </c>
      <c r="F407"/>
      <c r="G407"/>
      <c r="H407"/>
      <c r="I407"/>
      <c r="J407"/>
      <c r="M407"/>
      <c r="N407"/>
      <c r="O407" s="15" t="str">
        <f t="shared" si="12"/>
        <v>_</v>
      </c>
      <c r="P407" s="18" t="str">
        <f>IF(F407="stop","",IF(F407&lt;&gt;"",HYPERLINK(Settings!$B$5 &amp; "/manage/?network=" &amp; LOWER(B$8) &amp; "&amp;search=token&amp;account=" &amp; ToMint!$B$5 &amp; "&amp;view=" &amp; ToMint!J407,"TokenSol"),""))</f>
        <v/>
      </c>
      <c r="Q407" s="2"/>
      <c r="R407" s="2"/>
      <c r="S407" s="11"/>
      <c r="T407" s="1" t="str">
        <f>"owner=" &amp; Tokens!BS407 &amp; "&amp;filename_for_metadata=" &amp; Tokens!BT407 &amp; "&amp;offchaindata_platform=" &amp; $B$17 &amp; "&amp;keyfile=" &amp; $B$5 &amp; "&amp;network=" &amp; LOWER($B$8) &amp; "&amp;repository=" &amp; $B$18</f>
        <v>owner=thomas&amp;filename_for_metadata=InCasa_COR22D404&amp;offchaindata_platform=Github&amp;keyfile=Paul&amp;network=solana-devnet&amp;repository=test2</v>
      </c>
      <c r="U407" s="1" t="str">
        <f t="shared" si="13"/>
        <v>{"name":"In Casa #404",_x000D_
"symbol":"COR22D404",_x000D_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07" s="1" t="str">
        <f>formatRow(Tokens!C$2:I$2,Tokens!C407:I407)</f>
        <v>"name":"In Casa #404",_x000D_
"symbol":"COR22D404",_x000D_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7" s="1" t="str">
        <f>formatRow(Tokens!J$2:AV$2,Tokens!J407:AV407,2,"attributes")</f>
        <v>"attributes":[{"trait_type":"Pass festival &amp; Avantages",_x000D_
"value":"pour une (1) personne"},{"trait_type":"Edition1",_x000D_
"value":1},{"trait_type":"Last use"}]</v>
      </c>
      <c r="X407" s="1" t="str">
        <f>formatRow(Tokens!AX$2:BC$2,Tokens!AX407:BC407,2,"creators")</f>
        <v>"creators":[{"address":"paul",_x000D_
"share":10},{"address":"sophie",_x000D_
"share":90}]</v>
      </c>
      <c r="Y407" s="1" t="str">
        <f>formatRow(Tokens!BD$2:BI$2,Tokens!BD407:BI407,2,"files")</f>
        <v>"files":[]</v>
      </c>
      <c r="Z407" s="1"/>
      <c r="AA407" s="1"/>
      <c r="AB407" s="1"/>
      <c r="AC407" s="1" t="str">
        <f>formatRow(Tokens!BJ$2:BK$2,Tokens!BJ407:BK407,0,"collection")</f>
        <v>"collection":{"name":"In Casa",_x000D_
"family":"Calvi On The Rocks"}</v>
      </c>
    </row>
    <row r="408" spans="4:29" ht="14.25" customHeight="1" x14ac:dyDescent="0.25">
      <c r="D408" s="1">
        <f>Tokens!B408</f>
        <v>405</v>
      </c>
      <c r="E408" s="17" t="str">
        <f>IF(Tokens!C408="","",Tokens!C408)</f>
        <v>In Casa #405</v>
      </c>
      <c r="F408"/>
      <c r="G408"/>
      <c r="H408"/>
      <c r="I408"/>
      <c r="J408"/>
      <c r="M408"/>
      <c r="N408"/>
      <c r="O408" s="15" t="str">
        <f t="shared" si="12"/>
        <v>_</v>
      </c>
      <c r="P408" s="18" t="str">
        <f>IF(F408="stop","",IF(F408&lt;&gt;"",HYPERLINK(Settings!$B$5 &amp; "/manage/?network=" &amp; LOWER(B$8) &amp; "&amp;search=token&amp;account=" &amp; ToMint!$B$5 &amp; "&amp;view=" &amp; ToMint!J408,"TokenSol"),""))</f>
        <v/>
      </c>
      <c r="Q408" s="2"/>
      <c r="R408" s="2"/>
      <c r="S408" s="11"/>
      <c r="T408" s="1" t="str">
        <f>"owner=" &amp; Tokens!BS408 &amp; "&amp;filename_for_metadata=" &amp; Tokens!BT408 &amp; "&amp;offchaindata_platform=" &amp; $B$17 &amp; "&amp;keyfile=" &amp; $B$5 &amp; "&amp;network=" &amp; LOWER($B$8) &amp; "&amp;repository=" &amp; $B$18</f>
        <v>owner=thomas&amp;filename_for_metadata=InCasa_COR22D405&amp;offchaindata_platform=Github&amp;keyfile=Paul&amp;network=solana-devnet&amp;repository=test2</v>
      </c>
      <c r="U408" s="1" t="str">
        <f t="shared" si="13"/>
        <v>{"name":"In Casa #405",_x000D_
"symbol":"COR22D405",_x000D_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08" s="1" t="str">
        <f>formatRow(Tokens!C$2:I$2,Tokens!C408:I408)</f>
        <v>"name":"In Casa #405",_x000D_
"symbol":"COR22D405",_x000D_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8" s="1" t="str">
        <f>formatRow(Tokens!J$2:AV$2,Tokens!J408:AV408,2,"attributes")</f>
        <v>"attributes":[{"trait_type":"Pass festival &amp; Avantages",_x000D_
"value":"pour une (1) personne"},{"trait_type":"Edition1",_x000D_
"value":1},{"trait_type":"Last use"}]</v>
      </c>
      <c r="X408" s="1" t="str">
        <f>formatRow(Tokens!AX$2:BC$2,Tokens!AX408:BC408,2,"creators")</f>
        <v>"creators":[{"address":"paul",_x000D_
"share":10},{"address":"sophie",_x000D_
"share":90}]</v>
      </c>
      <c r="Y408" s="1" t="str">
        <f>formatRow(Tokens!BD$2:BI$2,Tokens!BD408:BI408,2,"files")</f>
        <v>"files":[]</v>
      </c>
      <c r="Z408" s="1"/>
      <c r="AA408" s="1"/>
      <c r="AB408" s="1"/>
      <c r="AC408" s="1" t="str">
        <f>formatRow(Tokens!BJ$2:BK$2,Tokens!BJ408:BK408,0,"collection")</f>
        <v>"collection":{"name":"In Casa",_x000D_
"family":"Calvi On The Rocks"}</v>
      </c>
    </row>
    <row r="409" spans="4:29" ht="14.25" customHeight="1" x14ac:dyDescent="0.25">
      <c r="D409" s="1">
        <f>Tokens!B409</f>
        <v>406</v>
      </c>
      <c r="E409" s="17" t="str">
        <f>IF(Tokens!C409="","",Tokens!C409)</f>
        <v>In Casa #406</v>
      </c>
      <c r="F409"/>
      <c r="G409"/>
      <c r="H409"/>
      <c r="I409"/>
      <c r="J409"/>
      <c r="M409"/>
      <c r="N409"/>
      <c r="O409" s="15" t="str">
        <f t="shared" si="12"/>
        <v>_</v>
      </c>
      <c r="P409" s="18" t="str">
        <f>IF(F409="stop","",IF(F409&lt;&gt;"",HYPERLINK(Settings!$B$5 &amp; "/manage/?network=" &amp; LOWER(B$8) &amp; "&amp;search=token&amp;account=" &amp; ToMint!$B$5 &amp; "&amp;view=" &amp; ToMint!J409,"TokenSol"),""))</f>
        <v/>
      </c>
      <c r="Q409" s="2"/>
      <c r="R409" s="2"/>
      <c r="S409" s="11"/>
      <c r="T409" s="1" t="str">
        <f>"owner=" &amp; Tokens!BS409 &amp; "&amp;filename_for_metadata=" &amp; Tokens!BT409 &amp; "&amp;offchaindata_platform=" &amp; $B$17 &amp; "&amp;keyfile=" &amp; $B$5 &amp; "&amp;network=" &amp; LOWER($B$8) &amp; "&amp;repository=" &amp; $B$18</f>
        <v>owner=thomas&amp;filename_for_metadata=InCasa_COR22D406&amp;offchaindata_platform=Github&amp;keyfile=Paul&amp;network=solana-devnet&amp;repository=test2</v>
      </c>
      <c r="U409" s="1" t="str">
        <f t="shared" si="13"/>
        <v>{"name":"In Casa #406",_x000D_
"symbol":"COR22D406",_x000D_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09" s="1" t="str">
        <f>formatRow(Tokens!C$2:I$2,Tokens!C409:I409)</f>
        <v>"name":"In Casa #406",_x000D_
"symbol":"COR22D406",_x000D_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9" s="1" t="str">
        <f>formatRow(Tokens!J$2:AV$2,Tokens!J409:AV409,2,"attributes")</f>
        <v>"attributes":[{"trait_type":"Pass festival &amp; Avantages",_x000D_
"value":"pour une (1) personne"},{"trait_type":"Edition1",_x000D_
"value":1},{"trait_type":"Last use"}]</v>
      </c>
      <c r="X409" s="1" t="str">
        <f>formatRow(Tokens!AX$2:BC$2,Tokens!AX409:BC409,2,"creators")</f>
        <v>"creators":[{"address":"paul",_x000D_
"share":10},{"address":"sophie",_x000D_
"share":90}]</v>
      </c>
      <c r="Y409" s="1" t="str">
        <f>formatRow(Tokens!BD$2:BI$2,Tokens!BD409:BI409,2,"files")</f>
        <v>"files":[]</v>
      </c>
      <c r="Z409" s="1"/>
      <c r="AA409" s="1"/>
      <c r="AB409" s="1"/>
      <c r="AC409" s="1" t="str">
        <f>formatRow(Tokens!BJ$2:BK$2,Tokens!BJ409:BK409,0,"collection")</f>
        <v>"collection":{"name":"In Casa",_x000D_
"family":"Calvi On The Rocks"}</v>
      </c>
    </row>
    <row r="410" spans="4:29" ht="14.25" customHeight="1" x14ac:dyDescent="0.25">
      <c r="D410" s="1">
        <f>Tokens!B410</f>
        <v>407</v>
      </c>
      <c r="E410" s="17" t="str">
        <f>IF(Tokens!C410="","",Tokens!C410)</f>
        <v>In Casa #407</v>
      </c>
      <c r="F410"/>
      <c r="G410"/>
      <c r="H410"/>
      <c r="I410"/>
      <c r="J410"/>
      <c r="M410"/>
      <c r="N410"/>
      <c r="O410" s="15" t="str">
        <f t="shared" si="12"/>
        <v>_</v>
      </c>
      <c r="P410" s="18" t="str">
        <f>IF(F410="stop","",IF(F410&lt;&gt;"",HYPERLINK(Settings!$B$5 &amp; "/manage/?network=" &amp; LOWER(B$8) &amp; "&amp;search=token&amp;account=" &amp; ToMint!$B$5 &amp; "&amp;view=" &amp; ToMint!J410,"TokenSol"),""))</f>
        <v/>
      </c>
      <c r="Q410" s="2"/>
      <c r="R410" s="2"/>
      <c r="S410" s="11"/>
      <c r="T410" s="1" t="str">
        <f>"owner=" &amp; Tokens!BS410 &amp; "&amp;filename_for_metadata=" &amp; Tokens!BT410 &amp; "&amp;offchaindata_platform=" &amp; $B$17 &amp; "&amp;keyfile=" &amp; $B$5 &amp; "&amp;network=" &amp; LOWER($B$8) &amp; "&amp;repository=" &amp; $B$18</f>
        <v>owner=thomas&amp;filename_for_metadata=InCasa_COR22D407&amp;offchaindata_platform=Github&amp;keyfile=Paul&amp;network=solana-devnet&amp;repository=test2</v>
      </c>
      <c r="U410" s="1" t="str">
        <f t="shared" si="13"/>
        <v>{"name":"In Casa #407",_x000D_
"symbol":"COR22D407",_x000D_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10" s="1" t="str">
        <f>formatRow(Tokens!C$2:I$2,Tokens!C410:I410)</f>
        <v>"name":"In Casa #407",_x000D_
"symbol":"COR22D407",_x000D_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0" s="1" t="str">
        <f>formatRow(Tokens!J$2:AV$2,Tokens!J410:AV410,2,"attributes")</f>
        <v>"attributes":[{"trait_type":"Pass festival &amp; Avantages",_x000D_
"value":"pour une (1) personne"},{"trait_type":"Edition1",_x000D_
"value":1},{"trait_type":"Last use"}]</v>
      </c>
      <c r="X410" s="1" t="str">
        <f>formatRow(Tokens!AX$2:BC$2,Tokens!AX410:BC410,2,"creators")</f>
        <v>"creators":[{"address":"paul",_x000D_
"share":10},{"address":"sophie",_x000D_
"share":90}]</v>
      </c>
      <c r="Y410" s="1" t="str">
        <f>formatRow(Tokens!BD$2:BI$2,Tokens!BD410:BI410,2,"files")</f>
        <v>"files":[]</v>
      </c>
      <c r="Z410" s="1"/>
      <c r="AA410" s="1"/>
      <c r="AB410" s="1"/>
      <c r="AC410" s="1" t="str">
        <f>formatRow(Tokens!BJ$2:BK$2,Tokens!BJ410:BK410,0,"collection")</f>
        <v>"collection":{"name":"In Casa",_x000D_
"family":"Calvi On The Rocks"}</v>
      </c>
    </row>
    <row r="411" spans="4:29" ht="14.25" customHeight="1" x14ac:dyDescent="0.25">
      <c r="D411" s="1">
        <f>Tokens!B411</f>
        <v>408</v>
      </c>
      <c r="E411" s="17" t="str">
        <f>IF(Tokens!C411="","",Tokens!C411)</f>
        <v>In Casa #408</v>
      </c>
      <c r="F411"/>
      <c r="G411"/>
      <c r="H411"/>
      <c r="I411"/>
      <c r="J411"/>
      <c r="M411"/>
      <c r="N411"/>
      <c r="O411" s="15" t="str">
        <f t="shared" si="12"/>
        <v>_</v>
      </c>
      <c r="P411" s="18" t="str">
        <f>IF(F411="stop","",IF(F411&lt;&gt;"",HYPERLINK(Settings!$B$5 &amp; "/manage/?network=" &amp; LOWER(B$8) &amp; "&amp;search=token&amp;account=" &amp; ToMint!$B$5 &amp; "&amp;view=" &amp; ToMint!J411,"TokenSol"),""))</f>
        <v/>
      </c>
      <c r="Q411" s="2"/>
      <c r="R411" s="2"/>
      <c r="S411" s="11"/>
      <c r="T411" s="1" t="str">
        <f>"owner=" &amp; Tokens!BS411 &amp; "&amp;filename_for_metadata=" &amp; Tokens!BT411 &amp; "&amp;offchaindata_platform=" &amp; $B$17 &amp; "&amp;keyfile=" &amp; $B$5 &amp; "&amp;network=" &amp; LOWER($B$8) &amp; "&amp;repository=" &amp; $B$18</f>
        <v>owner=thomas&amp;filename_for_metadata=InCasa_COR22D408&amp;offchaindata_platform=Github&amp;keyfile=Paul&amp;network=solana-devnet&amp;repository=test2</v>
      </c>
      <c r="U411" s="1" t="str">
        <f t="shared" si="13"/>
        <v>{"name":"In Casa #408",_x000D_
"symbol":"COR22D408",_x000D_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11" s="1" t="str">
        <f>formatRow(Tokens!C$2:I$2,Tokens!C411:I411)</f>
        <v>"name":"In Casa #408",_x000D_
"symbol":"COR22D408",_x000D_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1" s="1" t="str">
        <f>formatRow(Tokens!J$2:AV$2,Tokens!J411:AV411,2,"attributes")</f>
        <v>"attributes":[{"trait_type":"Pass festival &amp; Avantages",_x000D_
"value":"pour une (1) personne"},{"trait_type":"Edition1",_x000D_
"value":1},{"trait_type":"Last use"}]</v>
      </c>
      <c r="X411" s="1" t="str">
        <f>formatRow(Tokens!AX$2:BC$2,Tokens!AX411:BC411,2,"creators")</f>
        <v>"creators":[{"address":"paul",_x000D_
"share":10},{"address":"sophie",_x000D_
"share":90}]</v>
      </c>
      <c r="Y411" s="1" t="str">
        <f>formatRow(Tokens!BD$2:BI$2,Tokens!BD411:BI411,2,"files")</f>
        <v>"files":[]</v>
      </c>
      <c r="Z411" s="1"/>
      <c r="AA411" s="1"/>
      <c r="AB411" s="1"/>
      <c r="AC411" s="1" t="str">
        <f>formatRow(Tokens!BJ$2:BK$2,Tokens!BJ411:BK411,0,"collection")</f>
        <v>"collection":{"name":"In Casa",_x000D_
"family":"Calvi On The Rocks"}</v>
      </c>
    </row>
    <row r="412" spans="4:29" ht="14.25" customHeight="1" x14ac:dyDescent="0.25">
      <c r="D412" s="1">
        <f>Tokens!B412</f>
        <v>409</v>
      </c>
      <c r="E412" s="17" t="str">
        <f>IF(Tokens!C412="","",Tokens!C412)</f>
        <v>In Casa #409</v>
      </c>
      <c r="F412"/>
      <c r="G412"/>
      <c r="H412"/>
      <c r="I412"/>
      <c r="J412"/>
      <c r="M412"/>
      <c r="N412"/>
      <c r="O412" s="15" t="str">
        <f t="shared" si="12"/>
        <v>_</v>
      </c>
      <c r="P412" s="18" t="str">
        <f>IF(F412="stop","",IF(F412&lt;&gt;"",HYPERLINK(Settings!$B$5 &amp; "/manage/?network=" &amp; LOWER(B$8) &amp; "&amp;search=token&amp;account=" &amp; ToMint!$B$5 &amp; "&amp;view=" &amp; ToMint!J412,"TokenSol"),""))</f>
        <v/>
      </c>
      <c r="Q412" s="2"/>
      <c r="R412" s="2"/>
      <c r="S412" s="11"/>
      <c r="T412" s="1" t="str">
        <f>"owner=" &amp; Tokens!BS412 &amp; "&amp;filename_for_metadata=" &amp; Tokens!BT412 &amp; "&amp;offchaindata_platform=" &amp; $B$17 &amp; "&amp;keyfile=" &amp; $B$5 &amp; "&amp;network=" &amp; LOWER($B$8) &amp; "&amp;repository=" &amp; $B$18</f>
        <v>owner=thomas&amp;filename_for_metadata=InCasa_COR22D409&amp;offchaindata_platform=Github&amp;keyfile=Paul&amp;network=solana-devnet&amp;repository=test2</v>
      </c>
      <c r="U412" s="1" t="str">
        <f t="shared" si="13"/>
        <v>{"name":"In Casa #409",_x000D_
"symbol":"COR22D409",_x000D_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12" s="1" t="str">
        <f>formatRow(Tokens!C$2:I$2,Tokens!C412:I412)</f>
        <v>"name":"In Casa #409",_x000D_
"symbol":"COR22D409",_x000D_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2" s="1" t="str">
        <f>formatRow(Tokens!J$2:AV$2,Tokens!J412:AV412,2,"attributes")</f>
        <v>"attributes":[{"trait_type":"Pass festival &amp; Avantages",_x000D_
"value":"pour une (1) personne"},{"trait_type":"Edition1",_x000D_
"value":1},{"trait_type":"Last use"}]</v>
      </c>
      <c r="X412" s="1" t="str">
        <f>formatRow(Tokens!AX$2:BC$2,Tokens!AX412:BC412,2,"creators")</f>
        <v>"creators":[{"address":"paul",_x000D_
"share":10},{"address":"sophie",_x000D_
"share":90}]</v>
      </c>
      <c r="Y412" s="1" t="str">
        <f>formatRow(Tokens!BD$2:BI$2,Tokens!BD412:BI412,2,"files")</f>
        <v>"files":[]</v>
      </c>
      <c r="Z412" s="1"/>
      <c r="AA412" s="1"/>
      <c r="AB412" s="1"/>
      <c r="AC412" s="1" t="str">
        <f>formatRow(Tokens!BJ$2:BK$2,Tokens!BJ412:BK412,0,"collection")</f>
        <v>"collection":{"name":"In Casa",_x000D_
"family":"Calvi On The Rocks"}</v>
      </c>
    </row>
    <row r="413" spans="4:29" ht="14.25" customHeight="1" x14ac:dyDescent="0.25">
      <c r="D413" s="1">
        <f>Tokens!B413</f>
        <v>410</v>
      </c>
      <c r="E413" s="17" t="str">
        <f>IF(Tokens!C413="","",Tokens!C413)</f>
        <v>In Casa #410</v>
      </c>
      <c r="F413"/>
      <c r="G413"/>
      <c r="H413"/>
      <c r="I413"/>
      <c r="J413"/>
      <c r="M413"/>
      <c r="N413"/>
      <c r="O413" s="15" t="str">
        <f t="shared" si="12"/>
        <v>_</v>
      </c>
      <c r="P413" s="18" t="str">
        <f>IF(F413="stop","",IF(F413&lt;&gt;"",HYPERLINK(Settings!$B$5 &amp; "/manage/?network=" &amp; LOWER(B$8) &amp; "&amp;search=token&amp;account=" &amp; ToMint!$B$5 &amp; "&amp;view=" &amp; ToMint!J413,"TokenSol"),""))</f>
        <v/>
      </c>
      <c r="Q413" s="2"/>
      <c r="R413" s="2"/>
      <c r="S413" s="11"/>
      <c r="T413" s="1" t="str">
        <f>"owner=" &amp; Tokens!BS413 &amp; "&amp;filename_for_metadata=" &amp; Tokens!BT413 &amp; "&amp;offchaindata_platform=" &amp; $B$17 &amp; "&amp;keyfile=" &amp; $B$5 &amp; "&amp;network=" &amp; LOWER($B$8) &amp; "&amp;repository=" &amp; $B$18</f>
        <v>owner=thomas&amp;filename_for_metadata=InCasa_COR22D410&amp;offchaindata_platform=Github&amp;keyfile=Paul&amp;network=solana-devnet&amp;repository=test2</v>
      </c>
      <c r="U413" s="1" t="str">
        <f t="shared" si="13"/>
        <v>{"name":"In Casa #410",_x000D_
"symbol":"COR22D410",_x000D_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13" s="1" t="str">
        <f>formatRow(Tokens!C$2:I$2,Tokens!C413:I413)</f>
        <v>"name":"In Casa #410",_x000D_
"symbol":"COR22D410",_x000D_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3" s="1" t="str">
        <f>formatRow(Tokens!J$2:AV$2,Tokens!J413:AV413,2,"attributes")</f>
        <v>"attributes":[{"trait_type":"Pass festival &amp; Avantages",_x000D_
"value":"pour une (1) personne"},{"trait_type":"Edition1",_x000D_
"value":1},{"trait_type":"Last use"}]</v>
      </c>
      <c r="X413" s="1" t="str">
        <f>formatRow(Tokens!AX$2:BC$2,Tokens!AX413:BC413,2,"creators")</f>
        <v>"creators":[{"address":"paul",_x000D_
"share":10},{"address":"sophie",_x000D_
"share":90}]</v>
      </c>
      <c r="Y413" s="1" t="str">
        <f>formatRow(Tokens!BD$2:BI$2,Tokens!BD413:BI413,2,"files")</f>
        <v>"files":[]</v>
      </c>
      <c r="Z413" s="1"/>
      <c r="AA413" s="1"/>
      <c r="AB413" s="1"/>
      <c r="AC413" s="1" t="str">
        <f>formatRow(Tokens!BJ$2:BK$2,Tokens!BJ413:BK413,0,"collection")</f>
        <v>"collection":{"name":"In Casa",_x000D_
"family":"Calvi On The Rocks"}</v>
      </c>
    </row>
    <row r="414" spans="4:29" ht="14.25" customHeight="1" x14ac:dyDescent="0.25">
      <c r="D414" s="1">
        <f>Tokens!B414</f>
        <v>411</v>
      </c>
      <c r="E414" s="17" t="str">
        <f>IF(Tokens!C414="","",Tokens!C414)</f>
        <v>In Casa #411</v>
      </c>
      <c r="F414"/>
      <c r="G414"/>
      <c r="H414"/>
      <c r="I414"/>
      <c r="J414"/>
      <c r="M414"/>
      <c r="N414"/>
      <c r="O414" s="15" t="str">
        <f t="shared" si="12"/>
        <v>_</v>
      </c>
      <c r="P414" s="18" t="str">
        <f>IF(F414="stop","",IF(F414&lt;&gt;"",HYPERLINK(Settings!$B$5 &amp; "/manage/?network=" &amp; LOWER(B$8) &amp; "&amp;search=token&amp;account=" &amp; ToMint!$B$5 &amp; "&amp;view=" &amp; ToMint!J414,"TokenSol"),""))</f>
        <v/>
      </c>
      <c r="Q414" s="2"/>
      <c r="R414" s="2"/>
      <c r="S414" s="11"/>
      <c r="T414" s="1" t="str">
        <f>"owner=" &amp; Tokens!BS414 &amp; "&amp;filename_for_metadata=" &amp; Tokens!BT414 &amp; "&amp;offchaindata_platform=" &amp; $B$17 &amp; "&amp;keyfile=" &amp; $B$5 &amp; "&amp;network=" &amp; LOWER($B$8) &amp; "&amp;repository=" &amp; $B$18</f>
        <v>owner=thomas&amp;filename_for_metadata=InCasa_COR22D411&amp;offchaindata_platform=Github&amp;keyfile=Paul&amp;network=solana-devnet&amp;repository=test2</v>
      </c>
      <c r="U414" s="1" t="str">
        <f t="shared" si="13"/>
        <v>{"name":"In Casa #411",_x000D_
"symbol":"COR22D411",_x000D_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14" s="1" t="str">
        <f>formatRow(Tokens!C$2:I$2,Tokens!C414:I414)</f>
        <v>"name":"In Casa #411",_x000D_
"symbol":"COR22D411",_x000D_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4" s="1" t="str">
        <f>formatRow(Tokens!J$2:AV$2,Tokens!J414:AV414,2,"attributes")</f>
        <v>"attributes":[{"trait_type":"Pass festival &amp; Avantages",_x000D_
"value":"pour une (1) personne"},{"trait_type":"Edition1",_x000D_
"value":1},{"trait_type":"Last use"}]</v>
      </c>
      <c r="X414" s="1" t="str">
        <f>formatRow(Tokens!AX$2:BC$2,Tokens!AX414:BC414,2,"creators")</f>
        <v>"creators":[{"address":"paul",_x000D_
"share":10},{"address":"sophie",_x000D_
"share":90}]</v>
      </c>
      <c r="Y414" s="1" t="str">
        <f>formatRow(Tokens!BD$2:BI$2,Tokens!BD414:BI414,2,"files")</f>
        <v>"files":[]</v>
      </c>
      <c r="Z414" s="1"/>
      <c r="AA414" s="1"/>
      <c r="AB414" s="1"/>
      <c r="AC414" s="1" t="str">
        <f>formatRow(Tokens!BJ$2:BK$2,Tokens!BJ414:BK414,0,"collection")</f>
        <v>"collection":{"name":"In Casa",_x000D_
"family":"Calvi On The Rocks"}</v>
      </c>
    </row>
    <row r="415" spans="4:29" ht="14.25" customHeight="1" x14ac:dyDescent="0.25">
      <c r="D415" s="1">
        <f>Tokens!B415</f>
        <v>412</v>
      </c>
      <c r="E415" s="17" t="str">
        <f>IF(Tokens!C415="","",Tokens!C415)</f>
        <v>In Casa #412</v>
      </c>
      <c r="F415"/>
      <c r="G415"/>
      <c r="H415"/>
      <c r="I415"/>
      <c r="J415"/>
      <c r="M415"/>
      <c r="N415"/>
      <c r="O415" s="15" t="str">
        <f t="shared" si="12"/>
        <v>_</v>
      </c>
      <c r="P415" s="18" t="str">
        <f>IF(F415="stop","",IF(F415&lt;&gt;"",HYPERLINK(Settings!$B$5 &amp; "/manage/?network=" &amp; LOWER(B$8) &amp; "&amp;search=token&amp;account=" &amp; ToMint!$B$5 &amp; "&amp;view=" &amp; ToMint!J415,"TokenSol"),""))</f>
        <v/>
      </c>
      <c r="Q415" s="2"/>
      <c r="R415" s="2"/>
      <c r="S415" s="11"/>
      <c r="T415" s="1" t="str">
        <f>"owner=" &amp; Tokens!BS415 &amp; "&amp;filename_for_metadata=" &amp; Tokens!BT415 &amp; "&amp;offchaindata_platform=" &amp; $B$17 &amp; "&amp;keyfile=" &amp; $B$5 &amp; "&amp;network=" &amp; LOWER($B$8) &amp; "&amp;repository=" &amp; $B$18</f>
        <v>owner=thomas&amp;filename_for_metadata=InCasa_COR22D412&amp;offchaindata_platform=Github&amp;keyfile=Paul&amp;network=solana-devnet&amp;repository=test2</v>
      </c>
      <c r="U415" s="1" t="str">
        <f t="shared" si="13"/>
        <v>{"name":"In Casa #412",_x000D_
"symbol":"COR22D412",_x000D_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15" s="1" t="str">
        <f>formatRow(Tokens!C$2:I$2,Tokens!C415:I415)</f>
        <v>"name":"In Casa #412",_x000D_
"symbol":"COR22D412",_x000D_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5" s="1" t="str">
        <f>formatRow(Tokens!J$2:AV$2,Tokens!J415:AV415,2,"attributes")</f>
        <v>"attributes":[{"trait_type":"Pass festival &amp; Avantages",_x000D_
"value":"pour une (1) personne"},{"trait_type":"Edition1",_x000D_
"value":1},{"trait_type":"Last use"}]</v>
      </c>
      <c r="X415" s="1" t="str">
        <f>formatRow(Tokens!AX$2:BC$2,Tokens!AX415:BC415,2,"creators")</f>
        <v>"creators":[{"address":"paul",_x000D_
"share":10},{"address":"sophie",_x000D_
"share":90}]</v>
      </c>
      <c r="Y415" s="1" t="str">
        <f>formatRow(Tokens!BD$2:BI$2,Tokens!BD415:BI415,2,"files")</f>
        <v>"files":[]</v>
      </c>
      <c r="Z415" s="1"/>
      <c r="AA415" s="1"/>
      <c r="AB415" s="1"/>
      <c r="AC415" s="1" t="str">
        <f>formatRow(Tokens!BJ$2:BK$2,Tokens!BJ415:BK415,0,"collection")</f>
        <v>"collection":{"name":"In Casa",_x000D_
"family":"Calvi On The Rocks"}</v>
      </c>
    </row>
    <row r="416" spans="4:29" ht="14.25" customHeight="1" x14ac:dyDescent="0.25">
      <c r="D416" s="1">
        <f>Tokens!B416</f>
        <v>413</v>
      </c>
      <c r="E416" s="17" t="str">
        <f>IF(Tokens!C416="","",Tokens!C416)</f>
        <v>In Casa #413</v>
      </c>
      <c r="F416"/>
      <c r="G416"/>
      <c r="H416"/>
      <c r="I416"/>
      <c r="J416"/>
      <c r="M416"/>
      <c r="N416"/>
      <c r="O416" s="15" t="str">
        <f t="shared" si="12"/>
        <v>_</v>
      </c>
      <c r="P416" s="18" t="str">
        <f>IF(F416="stop","",IF(F416&lt;&gt;"",HYPERLINK(Settings!$B$5 &amp; "/manage/?network=" &amp; LOWER(B$8) &amp; "&amp;search=token&amp;account=" &amp; ToMint!$B$5 &amp; "&amp;view=" &amp; ToMint!J416,"TokenSol"),""))</f>
        <v/>
      </c>
      <c r="Q416" s="2"/>
      <c r="R416" s="2"/>
      <c r="S416" s="11"/>
      <c r="T416" s="1" t="str">
        <f>"owner=" &amp; Tokens!BS416 &amp; "&amp;filename_for_metadata=" &amp; Tokens!BT416 &amp; "&amp;offchaindata_platform=" &amp; $B$17 &amp; "&amp;keyfile=" &amp; $B$5 &amp; "&amp;network=" &amp; LOWER($B$8) &amp; "&amp;repository=" &amp; $B$18</f>
        <v>owner=thomas&amp;filename_for_metadata=InCasa_COR22D413&amp;offchaindata_platform=Github&amp;keyfile=Paul&amp;network=solana-devnet&amp;repository=test2</v>
      </c>
      <c r="U416" s="1" t="str">
        <f t="shared" si="13"/>
        <v>{"name":"In Casa #413",_x000D_
"symbol":"COR22D413",_x000D_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16" s="1" t="str">
        <f>formatRow(Tokens!C$2:I$2,Tokens!C416:I416)</f>
        <v>"name":"In Casa #413",_x000D_
"symbol":"COR22D413",_x000D_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6" s="1" t="str">
        <f>formatRow(Tokens!J$2:AV$2,Tokens!J416:AV416,2,"attributes")</f>
        <v>"attributes":[{"trait_type":"Pass festival &amp; Avantages",_x000D_
"value":"pour une (1) personne"},{"trait_type":"Edition1",_x000D_
"value":1},{"trait_type":"Last use"}]</v>
      </c>
      <c r="X416" s="1" t="str">
        <f>formatRow(Tokens!AX$2:BC$2,Tokens!AX416:BC416,2,"creators")</f>
        <v>"creators":[{"address":"paul",_x000D_
"share":10},{"address":"sophie",_x000D_
"share":90}]</v>
      </c>
      <c r="Y416" s="1" t="str">
        <f>formatRow(Tokens!BD$2:BI$2,Tokens!BD416:BI416,2,"files")</f>
        <v>"files":[]</v>
      </c>
      <c r="Z416" s="1"/>
      <c r="AA416" s="1"/>
      <c r="AB416" s="1"/>
      <c r="AC416" s="1" t="str">
        <f>formatRow(Tokens!BJ$2:BK$2,Tokens!BJ416:BK416,0,"collection")</f>
        <v>"collection":{"name":"In Casa",_x000D_
"family":"Calvi On The Rocks"}</v>
      </c>
    </row>
    <row r="417" spans="4:29" ht="14.25" customHeight="1" x14ac:dyDescent="0.25">
      <c r="D417" s="1">
        <f>Tokens!B417</f>
        <v>414</v>
      </c>
      <c r="E417" s="17" t="str">
        <f>IF(Tokens!C417="","",Tokens!C417)</f>
        <v>In Casa #414</v>
      </c>
      <c r="F417"/>
      <c r="G417"/>
      <c r="H417"/>
      <c r="I417"/>
      <c r="J417"/>
      <c r="M417"/>
      <c r="N417"/>
      <c r="O417" s="15" t="str">
        <f t="shared" si="12"/>
        <v>_</v>
      </c>
      <c r="P417" s="18" t="str">
        <f>IF(F417="stop","",IF(F417&lt;&gt;"",HYPERLINK(Settings!$B$5 &amp; "/manage/?network=" &amp; LOWER(B$8) &amp; "&amp;search=token&amp;account=" &amp; ToMint!$B$5 &amp; "&amp;view=" &amp; ToMint!J417,"TokenSol"),""))</f>
        <v/>
      </c>
      <c r="Q417" s="2"/>
      <c r="R417" s="2"/>
      <c r="S417" s="11"/>
      <c r="T417" s="1" t="str">
        <f>"owner=" &amp; Tokens!BS417 &amp; "&amp;filename_for_metadata=" &amp; Tokens!BT417 &amp; "&amp;offchaindata_platform=" &amp; $B$17 &amp; "&amp;keyfile=" &amp; $B$5 &amp; "&amp;network=" &amp; LOWER($B$8) &amp; "&amp;repository=" &amp; $B$18</f>
        <v>owner=thomas&amp;filename_for_metadata=InCasa_COR22D414&amp;offchaindata_platform=Github&amp;keyfile=Paul&amp;network=solana-devnet&amp;repository=test2</v>
      </c>
      <c r="U417" s="1" t="str">
        <f t="shared" si="13"/>
        <v>{"name":"In Casa #414",_x000D_
"symbol":"COR22D414",_x000D_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17" s="1" t="str">
        <f>formatRow(Tokens!C$2:I$2,Tokens!C417:I417)</f>
        <v>"name":"In Casa #414",_x000D_
"symbol":"COR22D414",_x000D_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7" s="1" t="str">
        <f>formatRow(Tokens!J$2:AV$2,Tokens!J417:AV417,2,"attributes")</f>
        <v>"attributes":[{"trait_type":"Pass festival &amp; Avantages",_x000D_
"value":"pour une (1) personne"},{"trait_type":"Edition1",_x000D_
"value":1},{"trait_type":"Last use"}]</v>
      </c>
      <c r="X417" s="1" t="str">
        <f>formatRow(Tokens!AX$2:BC$2,Tokens!AX417:BC417,2,"creators")</f>
        <v>"creators":[{"address":"paul",_x000D_
"share":10},{"address":"sophie",_x000D_
"share":90}]</v>
      </c>
      <c r="Y417" s="1" t="str">
        <f>formatRow(Tokens!BD$2:BI$2,Tokens!BD417:BI417,2,"files")</f>
        <v>"files":[]</v>
      </c>
      <c r="Z417" s="1"/>
      <c r="AA417" s="1"/>
      <c r="AB417" s="1"/>
      <c r="AC417" s="1" t="str">
        <f>formatRow(Tokens!BJ$2:BK$2,Tokens!BJ417:BK417,0,"collection")</f>
        <v>"collection":{"name":"In Casa",_x000D_
"family":"Calvi On The Rocks"}</v>
      </c>
    </row>
    <row r="418" spans="4:29" ht="14.25" customHeight="1" x14ac:dyDescent="0.25">
      <c r="D418" s="1">
        <f>Tokens!B418</f>
        <v>415</v>
      </c>
      <c r="E418" s="17" t="str">
        <f>IF(Tokens!C418="","",Tokens!C418)</f>
        <v>In Casa #415</v>
      </c>
      <c r="F418"/>
      <c r="G418"/>
      <c r="H418"/>
      <c r="I418"/>
      <c r="J418"/>
      <c r="M418"/>
      <c r="N418"/>
      <c r="O418" s="15" t="str">
        <f t="shared" si="12"/>
        <v>_</v>
      </c>
      <c r="P418" s="18" t="str">
        <f>IF(F418="stop","",IF(F418&lt;&gt;"",HYPERLINK(Settings!$B$5 &amp; "/manage/?network=" &amp; LOWER(B$8) &amp; "&amp;search=token&amp;account=" &amp; ToMint!$B$5 &amp; "&amp;view=" &amp; ToMint!J418,"TokenSol"),""))</f>
        <v/>
      </c>
      <c r="Q418" s="2"/>
      <c r="R418" s="2"/>
      <c r="S418" s="11"/>
      <c r="T418" s="1" t="str">
        <f>"owner=" &amp; Tokens!BS418 &amp; "&amp;filename_for_metadata=" &amp; Tokens!BT418 &amp; "&amp;offchaindata_platform=" &amp; $B$17 &amp; "&amp;keyfile=" &amp; $B$5 &amp; "&amp;network=" &amp; LOWER($B$8) &amp; "&amp;repository=" &amp; $B$18</f>
        <v>owner=thomas&amp;filename_for_metadata=InCasa_COR22D415&amp;offchaindata_platform=Github&amp;keyfile=Paul&amp;network=solana-devnet&amp;repository=test2</v>
      </c>
      <c r="U418" s="1" t="str">
        <f t="shared" si="13"/>
        <v>{"name":"In Casa #415",_x000D_
"symbol":"COR22D415",_x000D_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18" s="1" t="str">
        <f>formatRow(Tokens!C$2:I$2,Tokens!C418:I418)</f>
        <v>"name":"In Casa #415",_x000D_
"symbol":"COR22D415",_x000D_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8" s="1" t="str">
        <f>formatRow(Tokens!J$2:AV$2,Tokens!J418:AV418,2,"attributes")</f>
        <v>"attributes":[{"trait_type":"Pass festival &amp; Avantages",_x000D_
"value":"pour une (1) personne"},{"trait_type":"Edition1",_x000D_
"value":1},{"trait_type":"Last use"}]</v>
      </c>
      <c r="X418" s="1" t="str">
        <f>formatRow(Tokens!AX$2:BC$2,Tokens!AX418:BC418,2,"creators")</f>
        <v>"creators":[{"address":"paul",_x000D_
"share":10},{"address":"sophie",_x000D_
"share":90}]</v>
      </c>
      <c r="Y418" s="1" t="str">
        <f>formatRow(Tokens!BD$2:BI$2,Tokens!BD418:BI418,2,"files")</f>
        <v>"files":[]</v>
      </c>
      <c r="Z418" s="1"/>
      <c r="AA418" s="1"/>
      <c r="AB418" s="1"/>
      <c r="AC418" s="1" t="str">
        <f>formatRow(Tokens!BJ$2:BK$2,Tokens!BJ418:BK418,0,"collection")</f>
        <v>"collection":{"name":"In Casa",_x000D_
"family":"Calvi On The Rocks"}</v>
      </c>
    </row>
    <row r="419" spans="4:29" ht="14.25" customHeight="1" x14ac:dyDescent="0.25">
      <c r="D419" s="1">
        <f>Tokens!B419</f>
        <v>416</v>
      </c>
      <c r="E419" s="17" t="str">
        <f>IF(Tokens!C419="","",Tokens!C419)</f>
        <v>In Casa #416</v>
      </c>
      <c r="F419"/>
      <c r="G419"/>
      <c r="H419"/>
      <c r="I419"/>
      <c r="J419"/>
      <c r="M419"/>
      <c r="N419"/>
      <c r="O419" s="15" t="str">
        <f t="shared" si="12"/>
        <v>_</v>
      </c>
      <c r="P419" s="18" t="str">
        <f>IF(F419="stop","",IF(F419&lt;&gt;"",HYPERLINK(Settings!$B$5 &amp; "/manage/?network=" &amp; LOWER(B$8) &amp; "&amp;search=token&amp;account=" &amp; ToMint!$B$5 &amp; "&amp;view=" &amp; ToMint!J419,"TokenSol"),""))</f>
        <v/>
      </c>
      <c r="Q419" s="2"/>
      <c r="R419" s="2"/>
      <c r="S419" s="11"/>
      <c r="T419" s="1" t="str">
        <f>"owner=" &amp; Tokens!BS419 &amp; "&amp;filename_for_metadata=" &amp; Tokens!BT419 &amp; "&amp;offchaindata_platform=" &amp; $B$17 &amp; "&amp;keyfile=" &amp; $B$5 &amp; "&amp;network=" &amp; LOWER($B$8) &amp; "&amp;repository=" &amp; $B$18</f>
        <v>owner=thomas&amp;filename_for_metadata=InCasa_COR22D416&amp;offchaindata_platform=Github&amp;keyfile=Paul&amp;network=solana-devnet&amp;repository=test2</v>
      </c>
      <c r="U419" s="1" t="str">
        <f t="shared" si="13"/>
        <v>{"name":"In Casa #416",_x000D_
"symbol":"COR22D416",_x000D_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19" s="1" t="str">
        <f>formatRow(Tokens!C$2:I$2,Tokens!C419:I419)</f>
        <v>"name":"In Casa #416",_x000D_
"symbol":"COR22D416",_x000D_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9" s="1" t="str">
        <f>formatRow(Tokens!J$2:AV$2,Tokens!J419:AV419,2,"attributes")</f>
        <v>"attributes":[{"trait_type":"Pass festival &amp; Avantages",_x000D_
"value":"pour une (1) personne"},{"trait_type":"Edition1",_x000D_
"value":1},{"trait_type":"Last use"}]</v>
      </c>
      <c r="X419" s="1" t="str">
        <f>formatRow(Tokens!AX$2:BC$2,Tokens!AX419:BC419,2,"creators")</f>
        <v>"creators":[{"address":"paul",_x000D_
"share":10},{"address":"sophie",_x000D_
"share":90}]</v>
      </c>
      <c r="Y419" s="1" t="str">
        <f>formatRow(Tokens!BD$2:BI$2,Tokens!BD419:BI419,2,"files")</f>
        <v>"files":[]</v>
      </c>
      <c r="Z419" s="1"/>
      <c r="AA419" s="1"/>
      <c r="AB419" s="1"/>
      <c r="AC419" s="1" t="str">
        <f>formatRow(Tokens!BJ$2:BK$2,Tokens!BJ419:BK419,0,"collection")</f>
        <v>"collection":{"name":"In Casa",_x000D_
"family":"Calvi On The Rocks"}</v>
      </c>
    </row>
    <row r="420" spans="4:29" ht="14.25" customHeight="1" x14ac:dyDescent="0.25">
      <c r="D420" s="1">
        <f>Tokens!B420</f>
        <v>417</v>
      </c>
      <c r="E420" s="17" t="str">
        <f>IF(Tokens!C420="","",Tokens!C420)</f>
        <v>In Casa #417</v>
      </c>
      <c r="F420"/>
      <c r="G420"/>
      <c r="H420"/>
      <c r="I420"/>
      <c r="J420"/>
      <c r="M420"/>
      <c r="N420"/>
      <c r="O420" s="15" t="str">
        <f t="shared" si="12"/>
        <v>_</v>
      </c>
      <c r="P420" s="18" t="str">
        <f>IF(F420="stop","",IF(F420&lt;&gt;"",HYPERLINK(Settings!$B$5 &amp; "/manage/?network=" &amp; LOWER(B$8) &amp; "&amp;search=token&amp;account=" &amp; ToMint!$B$5 &amp; "&amp;view=" &amp; ToMint!J420,"TokenSol"),""))</f>
        <v/>
      </c>
      <c r="Q420" s="2"/>
      <c r="R420" s="2"/>
      <c r="S420" s="11"/>
      <c r="T420" s="1" t="str">
        <f>"owner=" &amp; Tokens!BS420 &amp; "&amp;filename_for_metadata=" &amp; Tokens!BT420 &amp; "&amp;offchaindata_platform=" &amp; $B$17 &amp; "&amp;keyfile=" &amp; $B$5 &amp; "&amp;network=" &amp; LOWER($B$8) &amp; "&amp;repository=" &amp; $B$18</f>
        <v>owner=thomas&amp;filename_for_metadata=InCasa_COR22D417&amp;offchaindata_platform=Github&amp;keyfile=Paul&amp;network=solana-devnet&amp;repository=test2</v>
      </c>
      <c r="U420" s="1" t="str">
        <f t="shared" si="13"/>
        <v>{"name":"In Casa #417",_x000D_
"symbol":"COR22D417",_x000D_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20" s="1" t="str">
        <f>formatRow(Tokens!C$2:I$2,Tokens!C420:I420)</f>
        <v>"name":"In Casa #417",_x000D_
"symbol":"COR22D417",_x000D_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0" s="1" t="str">
        <f>formatRow(Tokens!J$2:AV$2,Tokens!J420:AV420,2,"attributes")</f>
        <v>"attributes":[{"trait_type":"Pass festival &amp; Avantages",_x000D_
"value":"pour une (1) personne"},{"trait_type":"Edition1",_x000D_
"value":1},{"trait_type":"Last use"}]</v>
      </c>
      <c r="X420" s="1" t="str">
        <f>formatRow(Tokens!AX$2:BC$2,Tokens!AX420:BC420,2,"creators")</f>
        <v>"creators":[{"address":"paul",_x000D_
"share":10},{"address":"sophie",_x000D_
"share":90}]</v>
      </c>
      <c r="Y420" s="1" t="str">
        <f>formatRow(Tokens!BD$2:BI$2,Tokens!BD420:BI420,2,"files")</f>
        <v>"files":[]</v>
      </c>
      <c r="Z420" s="1"/>
      <c r="AA420" s="1"/>
      <c r="AB420" s="1"/>
      <c r="AC420" s="1" t="str">
        <f>formatRow(Tokens!BJ$2:BK$2,Tokens!BJ420:BK420,0,"collection")</f>
        <v>"collection":{"name":"In Casa",_x000D_
"family":"Calvi On The Rocks"}</v>
      </c>
    </row>
    <row r="421" spans="4:29" ht="14.25" customHeight="1" x14ac:dyDescent="0.25">
      <c r="D421" s="1">
        <f>Tokens!B421</f>
        <v>418</v>
      </c>
      <c r="E421" s="17" t="str">
        <f>IF(Tokens!C421="","",Tokens!C421)</f>
        <v>In Casa #418</v>
      </c>
      <c r="F421"/>
      <c r="G421"/>
      <c r="H421"/>
      <c r="I421"/>
      <c r="J421"/>
      <c r="M421"/>
      <c r="N421"/>
      <c r="O421" s="15" t="str">
        <f t="shared" si="12"/>
        <v>_</v>
      </c>
      <c r="P421" s="18" t="str">
        <f>IF(F421="stop","",IF(F421&lt;&gt;"",HYPERLINK(Settings!$B$5 &amp; "/manage/?network=" &amp; LOWER(B$8) &amp; "&amp;search=token&amp;account=" &amp; ToMint!$B$5 &amp; "&amp;view=" &amp; ToMint!J421,"TokenSol"),""))</f>
        <v/>
      </c>
      <c r="Q421" s="2"/>
      <c r="R421" s="2"/>
      <c r="S421" s="11"/>
      <c r="T421" s="1" t="str">
        <f>"owner=" &amp; Tokens!BS421 &amp; "&amp;filename_for_metadata=" &amp; Tokens!BT421 &amp; "&amp;offchaindata_platform=" &amp; $B$17 &amp; "&amp;keyfile=" &amp; $B$5 &amp; "&amp;network=" &amp; LOWER($B$8) &amp; "&amp;repository=" &amp; $B$18</f>
        <v>owner=thomas&amp;filename_for_metadata=InCasa_COR22D418&amp;offchaindata_platform=Github&amp;keyfile=Paul&amp;network=solana-devnet&amp;repository=test2</v>
      </c>
      <c r="U421" s="1" t="str">
        <f t="shared" si="13"/>
        <v>{"name":"In Casa #418",_x000D_
"symbol":"COR22D418",_x000D_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21" s="1" t="str">
        <f>formatRow(Tokens!C$2:I$2,Tokens!C421:I421)</f>
        <v>"name":"In Casa #418",_x000D_
"symbol":"COR22D418",_x000D_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1" s="1" t="str">
        <f>formatRow(Tokens!J$2:AV$2,Tokens!J421:AV421,2,"attributes")</f>
        <v>"attributes":[{"trait_type":"Pass festival &amp; Avantages",_x000D_
"value":"pour une (1) personne"},{"trait_type":"Edition1",_x000D_
"value":1},{"trait_type":"Last use"}]</v>
      </c>
      <c r="X421" s="1" t="str">
        <f>formatRow(Tokens!AX$2:BC$2,Tokens!AX421:BC421,2,"creators")</f>
        <v>"creators":[{"address":"paul",_x000D_
"share":10},{"address":"sophie",_x000D_
"share":90}]</v>
      </c>
      <c r="Y421" s="1" t="str">
        <f>formatRow(Tokens!BD$2:BI$2,Tokens!BD421:BI421,2,"files")</f>
        <v>"files":[]</v>
      </c>
      <c r="Z421" s="1"/>
      <c r="AA421" s="1"/>
      <c r="AB421" s="1"/>
      <c r="AC421" s="1" t="str">
        <f>formatRow(Tokens!BJ$2:BK$2,Tokens!BJ421:BK421,0,"collection")</f>
        <v>"collection":{"name":"In Casa",_x000D_
"family":"Calvi On The Rocks"}</v>
      </c>
    </row>
    <row r="422" spans="4:29" ht="14.25" customHeight="1" x14ac:dyDescent="0.25">
      <c r="D422" s="1">
        <f>Tokens!B422</f>
        <v>419</v>
      </c>
      <c r="E422" s="17" t="str">
        <f>IF(Tokens!C422="","",Tokens!C422)</f>
        <v>In Casa #419</v>
      </c>
      <c r="F422"/>
      <c r="G422"/>
      <c r="H422"/>
      <c r="I422"/>
      <c r="J422"/>
      <c r="M422"/>
      <c r="N422"/>
      <c r="O422" s="15" t="str">
        <f t="shared" si="12"/>
        <v>_</v>
      </c>
      <c r="P422" s="18" t="str">
        <f>IF(F422="stop","",IF(F422&lt;&gt;"",HYPERLINK(Settings!$B$5 &amp; "/manage/?network=" &amp; LOWER(B$8) &amp; "&amp;search=token&amp;account=" &amp; ToMint!$B$5 &amp; "&amp;view=" &amp; ToMint!J422,"TokenSol"),""))</f>
        <v/>
      </c>
      <c r="Q422" s="2"/>
      <c r="R422" s="2"/>
      <c r="S422" s="11"/>
      <c r="T422" s="1" t="str">
        <f>"owner=" &amp; Tokens!BS422 &amp; "&amp;filename_for_metadata=" &amp; Tokens!BT422 &amp; "&amp;offchaindata_platform=" &amp; $B$17 &amp; "&amp;keyfile=" &amp; $B$5 &amp; "&amp;network=" &amp; LOWER($B$8) &amp; "&amp;repository=" &amp; $B$18</f>
        <v>owner=thomas&amp;filename_for_metadata=InCasa_COR22D419&amp;offchaindata_platform=Github&amp;keyfile=Paul&amp;network=solana-devnet&amp;repository=test2</v>
      </c>
      <c r="U422" s="1" t="str">
        <f t="shared" si="13"/>
        <v>{"name":"In Casa #419",_x000D_
"symbol":"COR22D419",_x000D_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22" s="1" t="str">
        <f>formatRow(Tokens!C$2:I$2,Tokens!C422:I422)</f>
        <v>"name":"In Casa #419",_x000D_
"symbol":"COR22D419",_x000D_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2" s="1" t="str">
        <f>formatRow(Tokens!J$2:AV$2,Tokens!J422:AV422,2,"attributes")</f>
        <v>"attributes":[{"trait_type":"Pass festival &amp; Avantages",_x000D_
"value":"pour une (1) personne"},{"trait_type":"Edition1",_x000D_
"value":1},{"trait_type":"Last use"}]</v>
      </c>
      <c r="X422" s="1" t="str">
        <f>formatRow(Tokens!AX$2:BC$2,Tokens!AX422:BC422,2,"creators")</f>
        <v>"creators":[{"address":"paul",_x000D_
"share":10},{"address":"sophie",_x000D_
"share":90}]</v>
      </c>
      <c r="Y422" s="1" t="str">
        <f>formatRow(Tokens!BD$2:BI$2,Tokens!BD422:BI422,2,"files")</f>
        <v>"files":[]</v>
      </c>
      <c r="Z422" s="1"/>
      <c r="AA422" s="1"/>
      <c r="AB422" s="1"/>
      <c r="AC422" s="1" t="str">
        <f>formatRow(Tokens!BJ$2:BK$2,Tokens!BJ422:BK422,0,"collection")</f>
        <v>"collection":{"name":"In Casa",_x000D_
"family":"Calvi On The Rocks"}</v>
      </c>
    </row>
    <row r="423" spans="4:29" ht="14.25" customHeight="1" x14ac:dyDescent="0.25">
      <c r="D423" s="1">
        <f>Tokens!B423</f>
        <v>420</v>
      </c>
      <c r="E423" s="17" t="str">
        <f>IF(Tokens!C423="","",Tokens!C423)</f>
        <v>In Casa #420</v>
      </c>
      <c r="F423"/>
      <c r="G423"/>
      <c r="H423"/>
      <c r="I423"/>
      <c r="J423"/>
      <c r="M423"/>
      <c r="N423"/>
      <c r="O423" s="15" t="str">
        <f t="shared" si="12"/>
        <v>_</v>
      </c>
      <c r="P423" s="18" t="str">
        <f>IF(F423="stop","",IF(F423&lt;&gt;"",HYPERLINK(Settings!$B$5 &amp; "/manage/?network=" &amp; LOWER(B$8) &amp; "&amp;search=token&amp;account=" &amp; ToMint!$B$5 &amp; "&amp;view=" &amp; ToMint!J423,"TokenSol"),""))</f>
        <v/>
      </c>
      <c r="Q423" s="2"/>
      <c r="R423" s="2"/>
      <c r="S423" s="11"/>
      <c r="T423" s="1" t="str">
        <f>"owner=" &amp; Tokens!BS423 &amp; "&amp;filename_for_metadata=" &amp; Tokens!BT423 &amp; "&amp;offchaindata_platform=" &amp; $B$17 &amp; "&amp;keyfile=" &amp; $B$5 &amp; "&amp;network=" &amp; LOWER($B$8) &amp; "&amp;repository=" &amp; $B$18</f>
        <v>owner=thomas&amp;filename_for_metadata=InCasa_COR22D420&amp;offchaindata_platform=Github&amp;keyfile=Paul&amp;network=solana-devnet&amp;repository=test2</v>
      </c>
      <c r="U423" s="1" t="str">
        <f t="shared" si="13"/>
        <v>{"name":"In Casa #420",_x000D_
"symbol":"COR22D420",_x000D_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23" s="1" t="str">
        <f>formatRow(Tokens!C$2:I$2,Tokens!C423:I423)</f>
        <v>"name":"In Casa #420",_x000D_
"symbol":"COR22D420",_x000D_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3" s="1" t="str">
        <f>formatRow(Tokens!J$2:AV$2,Tokens!J423:AV423,2,"attributes")</f>
        <v>"attributes":[{"trait_type":"Pass festival &amp; Avantages",_x000D_
"value":"pour une (1) personne"},{"trait_type":"Edition1",_x000D_
"value":1},{"trait_type":"Last use"}]</v>
      </c>
      <c r="X423" s="1" t="str">
        <f>formatRow(Tokens!AX$2:BC$2,Tokens!AX423:BC423,2,"creators")</f>
        <v>"creators":[{"address":"paul",_x000D_
"share":10},{"address":"sophie",_x000D_
"share":90}]</v>
      </c>
      <c r="Y423" s="1" t="str">
        <f>formatRow(Tokens!BD$2:BI$2,Tokens!BD423:BI423,2,"files")</f>
        <v>"files":[]</v>
      </c>
      <c r="Z423" s="1"/>
      <c r="AA423" s="1"/>
      <c r="AB423" s="1"/>
      <c r="AC423" s="1" t="str">
        <f>formatRow(Tokens!BJ$2:BK$2,Tokens!BJ423:BK423,0,"collection")</f>
        <v>"collection":{"name":"In Casa",_x000D_
"family":"Calvi On The Rocks"}</v>
      </c>
    </row>
    <row r="424" spans="4:29" ht="14.25" customHeight="1" x14ac:dyDescent="0.25">
      <c r="D424" s="1">
        <f>Tokens!B424</f>
        <v>421</v>
      </c>
      <c r="E424" s="17" t="str">
        <f>IF(Tokens!C424="","",Tokens!C424)</f>
        <v>In Casa #421</v>
      </c>
      <c r="F424"/>
      <c r="G424"/>
      <c r="H424"/>
      <c r="I424"/>
      <c r="J424"/>
      <c r="M424"/>
      <c r="N424"/>
      <c r="O424" s="15" t="str">
        <f t="shared" si="12"/>
        <v>_</v>
      </c>
      <c r="P424" s="18" t="str">
        <f>IF(F424="stop","",IF(F424&lt;&gt;"",HYPERLINK(Settings!$B$5 &amp; "/manage/?network=" &amp; LOWER(B$8) &amp; "&amp;search=token&amp;account=" &amp; ToMint!$B$5 &amp; "&amp;view=" &amp; ToMint!J424,"TokenSol"),""))</f>
        <v/>
      </c>
      <c r="Q424" s="2"/>
      <c r="R424" s="2"/>
      <c r="S424" s="11"/>
      <c r="T424" s="1" t="str">
        <f>"owner=" &amp; Tokens!BS424 &amp; "&amp;filename_for_metadata=" &amp; Tokens!BT424 &amp; "&amp;offchaindata_platform=" &amp; $B$17 &amp; "&amp;keyfile=" &amp; $B$5 &amp; "&amp;network=" &amp; LOWER($B$8) &amp; "&amp;repository=" &amp; $B$18</f>
        <v>owner=thomas&amp;filename_for_metadata=InCasa_COR22D421&amp;offchaindata_platform=Github&amp;keyfile=Paul&amp;network=solana-devnet&amp;repository=test2</v>
      </c>
      <c r="U424" s="1" t="str">
        <f t="shared" si="13"/>
        <v>{"name":"In Casa #421",_x000D_
"symbol":"COR22D421",_x000D_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24" s="1" t="str">
        <f>formatRow(Tokens!C$2:I$2,Tokens!C424:I424)</f>
        <v>"name":"In Casa #421",_x000D_
"symbol":"COR22D421",_x000D_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4" s="1" t="str">
        <f>formatRow(Tokens!J$2:AV$2,Tokens!J424:AV424,2,"attributes")</f>
        <v>"attributes":[{"trait_type":"Pass festival &amp; Avantages",_x000D_
"value":"pour une (1) personne"},{"trait_type":"Edition1",_x000D_
"value":1},{"trait_type":"Last use"}]</v>
      </c>
      <c r="X424" s="1" t="str">
        <f>formatRow(Tokens!AX$2:BC$2,Tokens!AX424:BC424,2,"creators")</f>
        <v>"creators":[{"address":"paul",_x000D_
"share":10},{"address":"sophie",_x000D_
"share":90}]</v>
      </c>
      <c r="Y424" s="1" t="str">
        <f>formatRow(Tokens!BD$2:BI$2,Tokens!BD424:BI424,2,"files")</f>
        <v>"files":[]</v>
      </c>
      <c r="Z424" s="1"/>
      <c r="AA424" s="1"/>
      <c r="AB424" s="1"/>
      <c r="AC424" s="1" t="str">
        <f>formatRow(Tokens!BJ$2:BK$2,Tokens!BJ424:BK424,0,"collection")</f>
        <v>"collection":{"name":"In Casa",_x000D_
"family":"Calvi On The Rocks"}</v>
      </c>
    </row>
    <row r="425" spans="4:29" ht="14.25" customHeight="1" x14ac:dyDescent="0.25">
      <c r="D425" s="1">
        <f>Tokens!B425</f>
        <v>422</v>
      </c>
      <c r="E425" s="17" t="str">
        <f>IF(Tokens!C425="","",Tokens!C425)</f>
        <v>In Casa #422</v>
      </c>
      <c r="F425"/>
      <c r="G425"/>
      <c r="H425"/>
      <c r="I425"/>
      <c r="J425"/>
      <c r="M425"/>
      <c r="N425"/>
      <c r="O425" s="15" t="str">
        <f t="shared" si="12"/>
        <v>_</v>
      </c>
      <c r="P425" s="18" t="str">
        <f>IF(F425="stop","",IF(F425&lt;&gt;"",HYPERLINK(Settings!$B$5 &amp; "/manage/?network=" &amp; LOWER(B$8) &amp; "&amp;search=token&amp;account=" &amp; ToMint!$B$5 &amp; "&amp;view=" &amp; ToMint!J425,"TokenSol"),""))</f>
        <v/>
      </c>
      <c r="Q425" s="2"/>
      <c r="R425" s="2"/>
      <c r="S425" s="11"/>
      <c r="T425" s="1" t="str">
        <f>"owner=" &amp; Tokens!BS425 &amp; "&amp;filename_for_metadata=" &amp; Tokens!BT425 &amp; "&amp;offchaindata_platform=" &amp; $B$17 &amp; "&amp;keyfile=" &amp; $B$5 &amp; "&amp;network=" &amp; LOWER($B$8) &amp; "&amp;repository=" &amp; $B$18</f>
        <v>owner=thomas&amp;filename_for_metadata=InCasa_COR22D422&amp;offchaindata_platform=Github&amp;keyfile=Paul&amp;network=solana-devnet&amp;repository=test2</v>
      </c>
      <c r="U425" s="1" t="str">
        <f t="shared" si="13"/>
        <v>{"name":"In Casa #422",_x000D_
"symbol":"COR22D422",_x000D_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25" s="1" t="str">
        <f>formatRow(Tokens!C$2:I$2,Tokens!C425:I425)</f>
        <v>"name":"In Casa #422",_x000D_
"symbol":"COR22D422",_x000D_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5" s="1" t="str">
        <f>formatRow(Tokens!J$2:AV$2,Tokens!J425:AV425,2,"attributes")</f>
        <v>"attributes":[{"trait_type":"Pass festival &amp; Avantages",_x000D_
"value":"pour une (1) personne"},{"trait_type":"Edition1",_x000D_
"value":1},{"trait_type":"Last use"}]</v>
      </c>
      <c r="X425" s="1" t="str">
        <f>formatRow(Tokens!AX$2:BC$2,Tokens!AX425:BC425,2,"creators")</f>
        <v>"creators":[{"address":"paul",_x000D_
"share":10},{"address":"sophie",_x000D_
"share":90}]</v>
      </c>
      <c r="Y425" s="1" t="str">
        <f>formatRow(Tokens!BD$2:BI$2,Tokens!BD425:BI425,2,"files")</f>
        <v>"files":[]</v>
      </c>
      <c r="Z425" s="1"/>
      <c r="AA425" s="1"/>
      <c r="AB425" s="1"/>
      <c r="AC425" s="1" t="str">
        <f>formatRow(Tokens!BJ$2:BK$2,Tokens!BJ425:BK425,0,"collection")</f>
        <v>"collection":{"name":"In Casa",_x000D_
"family":"Calvi On The Rocks"}</v>
      </c>
    </row>
    <row r="426" spans="4:29" ht="14.25" customHeight="1" x14ac:dyDescent="0.25">
      <c r="D426" s="1">
        <f>Tokens!B426</f>
        <v>423</v>
      </c>
      <c r="E426" s="17" t="str">
        <f>IF(Tokens!C426="","",Tokens!C426)</f>
        <v>In Casa #423</v>
      </c>
      <c r="F426"/>
      <c r="G426"/>
      <c r="H426"/>
      <c r="I426"/>
      <c r="J426"/>
      <c r="M426"/>
      <c r="N426"/>
      <c r="O426" s="15" t="str">
        <f t="shared" si="12"/>
        <v>_</v>
      </c>
      <c r="P426" s="18" t="str">
        <f>IF(F426="stop","",IF(F426&lt;&gt;"",HYPERLINK(Settings!$B$5 &amp; "/manage/?network=" &amp; LOWER(B$8) &amp; "&amp;search=token&amp;account=" &amp; ToMint!$B$5 &amp; "&amp;view=" &amp; ToMint!J426,"TokenSol"),""))</f>
        <v/>
      </c>
      <c r="Q426" s="2"/>
      <c r="R426" s="2"/>
      <c r="S426" s="11"/>
      <c r="T426" s="1" t="str">
        <f>"owner=" &amp; Tokens!BS426 &amp; "&amp;filename_for_metadata=" &amp; Tokens!BT426 &amp; "&amp;offchaindata_platform=" &amp; $B$17 &amp; "&amp;keyfile=" &amp; $B$5 &amp; "&amp;network=" &amp; LOWER($B$8) &amp; "&amp;repository=" &amp; $B$18</f>
        <v>owner=thomas&amp;filename_for_metadata=InCasa_COR22D423&amp;offchaindata_platform=Github&amp;keyfile=Paul&amp;network=solana-devnet&amp;repository=test2</v>
      </c>
      <c r="U426" s="1" t="str">
        <f t="shared" si="13"/>
        <v>{"name":"In Casa #423",_x000D_
"symbol":"COR22D423",_x000D_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26" s="1" t="str">
        <f>formatRow(Tokens!C$2:I$2,Tokens!C426:I426)</f>
        <v>"name":"In Casa #423",_x000D_
"symbol":"COR22D423",_x000D_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6" s="1" t="str">
        <f>formatRow(Tokens!J$2:AV$2,Tokens!J426:AV426,2,"attributes")</f>
        <v>"attributes":[{"trait_type":"Pass festival &amp; Avantages",_x000D_
"value":"pour une (1) personne"},{"trait_type":"Edition1",_x000D_
"value":1},{"trait_type":"Last use"}]</v>
      </c>
      <c r="X426" s="1" t="str">
        <f>formatRow(Tokens!AX$2:BC$2,Tokens!AX426:BC426,2,"creators")</f>
        <v>"creators":[{"address":"paul",_x000D_
"share":10},{"address":"sophie",_x000D_
"share":90}]</v>
      </c>
      <c r="Y426" s="1" t="str">
        <f>formatRow(Tokens!BD$2:BI$2,Tokens!BD426:BI426,2,"files")</f>
        <v>"files":[]</v>
      </c>
      <c r="Z426" s="1"/>
      <c r="AA426" s="1"/>
      <c r="AB426" s="1"/>
      <c r="AC426" s="1" t="str">
        <f>formatRow(Tokens!BJ$2:BK$2,Tokens!BJ426:BK426,0,"collection")</f>
        <v>"collection":{"name":"In Casa",_x000D_
"family":"Calvi On The Rocks"}</v>
      </c>
    </row>
    <row r="427" spans="4:29" ht="14.25" customHeight="1" x14ac:dyDescent="0.25">
      <c r="D427" s="1">
        <f>Tokens!B427</f>
        <v>424</v>
      </c>
      <c r="E427" s="17" t="str">
        <f>IF(Tokens!C427="","",Tokens!C427)</f>
        <v>In Casa #424</v>
      </c>
      <c r="F427"/>
      <c r="G427"/>
      <c r="H427"/>
      <c r="I427"/>
      <c r="J427"/>
      <c r="M427"/>
      <c r="N427"/>
      <c r="O427" s="15" t="str">
        <f t="shared" si="12"/>
        <v>_</v>
      </c>
      <c r="P427" s="18" t="str">
        <f>IF(F427="stop","",IF(F427&lt;&gt;"",HYPERLINK(Settings!$B$5 &amp; "/manage/?network=" &amp; LOWER(B$8) &amp; "&amp;search=token&amp;account=" &amp; ToMint!$B$5 &amp; "&amp;view=" &amp; ToMint!J427,"TokenSol"),""))</f>
        <v/>
      </c>
      <c r="Q427" s="2"/>
      <c r="R427" s="2"/>
      <c r="S427" s="11"/>
      <c r="T427" s="1" t="str">
        <f>"owner=" &amp; Tokens!BS427 &amp; "&amp;filename_for_metadata=" &amp; Tokens!BT427 &amp; "&amp;offchaindata_platform=" &amp; $B$17 &amp; "&amp;keyfile=" &amp; $B$5 &amp; "&amp;network=" &amp; LOWER($B$8) &amp; "&amp;repository=" &amp; $B$18</f>
        <v>owner=thomas&amp;filename_for_metadata=InCasa_COR22D424&amp;offchaindata_platform=Github&amp;keyfile=Paul&amp;network=solana-devnet&amp;repository=test2</v>
      </c>
      <c r="U427" s="1" t="str">
        <f t="shared" si="13"/>
        <v>{"name":"In Casa #424",_x000D_
"symbol":"COR22D424",_x000D_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27" s="1" t="str">
        <f>formatRow(Tokens!C$2:I$2,Tokens!C427:I427)</f>
        <v>"name":"In Casa #424",_x000D_
"symbol":"COR22D424",_x000D_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7" s="1" t="str">
        <f>formatRow(Tokens!J$2:AV$2,Tokens!J427:AV427,2,"attributes")</f>
        <v>"attributes":[{"trait_type":"Pass festival &amp; Avantages",_x000D_
"value":"pour une (1) personne"},{"trait_type":"Edition1",_x000D_
"value":1},{"trait_type":"Last use"}]</v>
      </c>
      <c r="X427" s="1" t="str">
        <f>formatRow(Tokens!AX$2:BC$2,Tokens!AX427:BC427,2,"creators")</f>
        <v>"creators":[{"address":"paul",_x000D_
"share":10},{"address":"sophie",_x000D_
"share":90}]</v>
      </c>
      <c r="Y427" s="1" t="str">
        <f>formatRow(Tokens!BD$2:BI$2,Tokens!BD427:BI427,2,"files")</f>
        <v>"files":[]</v>
      </c>
      <c r="Z427" s="1"/>
      <c r="AA427" s="1"/>
      <c r="AB427" s="1"/>
      <c r="AC427" s="1" t="str">
        <f>formatRow(Tokens!BJ$2:BK$2,Tokens!BJ427:BK427,0,"collection")</f>
        <v>"collection":{"name":"In Casa",_x000D_
"family":"Calvi On The Rocks"}</v>
      </c>
    </row>
    <row r="428" spans="4:29" ht="14.25" customHeight="1" x14ac:dyDescent="0.25">
      <c r="D428" s="1">
        <f>Tokens!B428</f>
        <v>425</v>
      </c>
      <c r="E428" s="17" t="str">
        <f>IF(Tokens!C428="","",Tokens!C428)</f>
        <v>In Casa #425</v>
      </c>
      <c r="F428"/>
      <c r="G428"/>
      <c r="H428"/>
      <c r="I428"/>
      <c r="J428"/>
      <c r="M428"/>
      <c r="N428"/>
      <c r="O428" s="15" t="str">
        <f t="shared" si="12"/>
        <v>_</v>
      </c>
      <c r="P428" s="18" t="str">
        <f>IF(F428="stop","",IF(F428&lt;&gt;"",HYPERLINK(Settings!$B$5 &amp; "/manage/?network=" &amp; LOWER(B$8) &amp; "&amp;search=token&amp;account=" &amp; ToMint!$B$5 &amp; "&amp;view=" &amp; ToMint!J428,"TokenSol"),""))</f>
        <v/>
      </c>
      <c r="Q428" s="2"/>
      <c r="R428" s="2"/>
      <c r="S428" s="11"/>
      <c r="T428" s="1" t="str">
        <f>"owner=" &amp; Tokens!BS428 &amp; "&amp;filename_for_metadata=" &amp; Tokens!BT428 &amp; "&amp;offchaindata_platform=" &amp; $B$17 &amp; "&amp;keyfile=" &amp; $B$5 &amp; "&amp;network=" &amp; LOWER($B$8) &amp; "&amp;repository=" &amp; $B$18</f>
        <v>owner=thomas&amp;filename_for_metadata=InCasa_COR22D425&amp;offchaindata_platform=Github&amp;keyfile=Paul&amp;network=solana-devnet&amp;repository=test2</v>
      </c>
      <c r="U428" s="1" t="str">
        <f t="shared" si="13"/>
        <v>{"name":"In Casa #425",_x000D_
"symbol":"COR22D425",_x000D_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28" s="1" t="str">
        <f>formatRow(Tokens!C$2:I$2,Tokens!C428:I428)</f>
        <v>"name":"In Casa #425",_x000D_
"symbol":"COR22D425",_x000D_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8" s="1" t="str">
        <f>formatRow(Tokens!J$2:AV$2,Tokens!J428:AV428,2,"attributes")</f>
        <v>"attributes":[{"trait_type":"Pass festival &amp; Avantages",_x000D_
"value":"pour une (1) personne"},{"trait_type":"Edition1",_x000D_
"value":1},{"trait_type":"Last use"}]</v>
      </c>
      <c r="X428" s="1" t="str">
        <f>formatRow(Tokens!AX$2:BC$2,Tokens!AX428:BC428,2,"creators")</f>
        <v>"creators":[{"address":"paul",_x000D_
"share":10},{"address":"sophie",_x000D_
"share":90}]</v>
      </c>
      <c r="Y428" s="1" t="str">
        <f>formatRow(Tokens!BD$2:BI$2,Tokens!BD428:BI428,2,"files")</f>
        <v>"files":[]</v>
      </c>
      <c r="Z428" s="1"/>
      <c r="AA428" s="1"/>
      <c r="AB428" s="1"/>
      <c r="AC428" s="1" t="str">
        <f>formatRow(Tokens!BJ$2:BK$2,Tokens!BJ428:BK428,0,"collection")</f>
        <v>"collection":{"name":"In Casa",_x000D_
"family":"Calvi On The Rocks"}</v>
      </c>
    </row>
    <row r="429" spans="4:29" ht="14.25" customHeight="1" x14ac:dyDescent="0.25">
      <c r="D429" s="1">
        <f>Tokens!B429</f>
        <v>426</v>
      </c>
      <c r="E429" s="17" t="str">
        <f>IF(Tokens!C429="","",Tokens!C429)</f>
        <v>In Casa #426</v>
      </c>
      <c r="F429"/>
      <c r="G429"/>
      <c r="H429"/>
      <c r="I429"/>
      <c r="J429"/>
      <c r="M429"/>
      <c r="N429"/>
      <c r="O429" s="15" t="str">
        <f t="shared" si="12"/>
        <v>_</v>
      </c>
      <c r="P429" s="18" t="str">
        <f>IF(F429="stop","",IF(F429&lt;&gt;"",HYPERLINK(Settings!$B$5 &amp; "/manage/?network=" &amp; LOWER(B$8) &amp; "&amp;search=token&amp;account=" &amp; ToMint!$B$5 &amp; "&amp;view=" &amp; ToMint!J429,"TokenSol"),""))</f>
        <v/>
      </c>
      <c r="Q429" s="2"/>
      <c r="R429" s="2"/>
      <c r="S429" s="11"/>
      <c r="T429" s="1" t="str">
        <f>"owner=" &amp; Tokens!BS429 &amp; "&amp;filename_for_metadata=" &amp; Tokens!BT429 &amp; "&amp;offchaindata_platform=" &amp; $B$17 &amp; "&amp;keyfile=" &amp; $B$5 &amp; "&amp;network=" &amp; LOWER($B$8) &amp; "&amp;repository=" &amp; $B$18</f>
        <v>owner=thomas&amp;filename_for_metadata=InCasa_COR22D426&amp;offchaindata_platform=Github&amp;keyfile=Paul&amp;network=solana-devnet&amp;repository=test2</v>
      </c>
      <c r="U429" s="1" t="str">
        <f t="shared" si="13"/>
        <v>{"name":"In Casa #426",_x000D_
"symbol":"COR22D426",_x000D_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29" s="1" t="str">
        <f>formatRow(Tokens!C$2:I$2,Tokens!C429:I429)</f>
        <v>"name":"In Casa #426",_x000D_
"symbol":"COR22D426",_x000D_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9" s="1" t="str">
        <f>formatRow(Tokens!J$2:AV$2,Tokens!J429:AV429,2,"attributes")</f>
        <v>"attributes":[{"trait_type":"Pass festival &amp; Avantages",_x000D_
"value":"pour une (1) personne"},{"trait_type":"Edition1",_x000D_
"value":1},{"trait_type":"Last use"}]</v>
      </c>
      <c r="X429" s="1" t="str">
        <f>formatRow(Tokens!AX$2:BC$2,Tokens!AX429:BC429,2,"creators")</f>
        <v>"creators":[{"address":"paul",_x000D_
"share":10},{"address":"sophie",_x000D_
"share":90}]</v>
      </c>
      <c r="Y429" s="1" t="str">
        <f>formatRow(Tokens!BD$2:BI$2,Tokens!BD429:BI429,2,"files")</f>
        <v>"files":[]</v>
      </c>
      <c r="Z429" s="1"/>
      <c r="AA429" s="1"/>
      <c r="AB429" s="1"/>
      <c r="AC429" s="1" t="str">
        <f>formatRow(Tokens!BJ$2:BK$2,Tokens!BJ429:BK429,0,"collection")</f>
        <v>"collection":{"name":"In Casa",_x000D_
"family":"Calvi On The Rocks"}</v>
      </c>
    </row>
    <row r="430" spans="4:29" ht="14.25" customHeight="1" x14ac:dyDescent="0.25">
      <c r="D430" s="1">
        <f>Tokens!B430</f>
        <v>427</v>
      </c>
      <c r="E430" s="17" t="str">
        <f>IF(Tokens!C430="","",Tokens!C430)</f>
        <v>In Casa #427</v>
      </c>
      <c r="F430"/>
      <c r="G430"/>
      <c r="H430"/>
      <c r="I430"/>
      <c r="J430"/>
      <c r="M430"/>
      <c r="N430"/>
      <c r="O430" s="15" t="str">
        <f t="shared" si="12"/>
        <v>_</v>
      </c>
      <c r="P430" s="18" t="str">
        <f>IF(F430="stop","",IF(F430&lt;&gt;"",HYPERLINK(Settings!$B$5 &amp; "/manage/?network=" &amp; LOWER(B$8) &amp; "&amp;search=token&amp;account=" &amp; ToMint!$B$5 &amp; "&amp;view=" &amp; ToMint!J430,"TokenSol"),""))</f>
        <v/>
      </c>
      <c r="Q430" s="2"/>
      <c r="R430" s="2"/>
      <c r="S430" s="11"/>
      <c r="T430" s="1" t="str">
        <f>"owner=" &amp; Tokens!BS430 &amp; "&amp;filename_for_metadata=" &amp; Tokens!BT430 &amp; "&amp;offchaindata_platform=" &amp; $B$17 &amp; "&amp;keyfile=" &amp; $B$5 &amp; "&amp;network=" &amp; LOWER($B$8) &amp; "&amp;repository=" &amp; $B$18</f>
        <v>owner=thomas&amp;filename_for_metadata=InCasa_COR22D427&amp;offchaindata_platform=Github&amp;keyfile=Paul&amp;network=solana-devnet&amp;repository=test2</v>
      </c>
      <c r="U430" s="1" t="str">
        <f t="shared" si="13"/>
        <v>{"name":"In Casa #427",_x000D_
"symbol":"COR22D427",_x000D_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30" s="1" t="str">
        <f>formatRow(Tokens!C$2:I$2,Tokens!C430:I430)</f>
        <v>"name":"In Casa #427",_x000D_
"symbol":"COR22D427",_x000D_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0" s="1" t="str">
        <f>formatRow(Tokens!J$2:AV$2,Tokens!J430:AV430,2,"attributes")</f>
        <v>"attributes":[{"trait_type":"Pass festival &amp; Avantages",_x000D_
"value":"pour une (1) personne"},{"trait_type":"Edition1",_x000D_
"value":1},{"trait_type":"Last use"}]</v>
      </c>
      <c r="X430" s="1" t="str">
        <f>formatRow(Tokens!AX$2:BC$2,Tokens!AX430:BC430,2,"creators")</f>
        <v>"creators":[{"address":"paul",_x000D_
"share":10},{"address":"sophie",_x000D_
"share":90}]</v>
      </c>
      <c r="Y430" s="1" t="str">
        <f>formatRow(Tokens!BD$2:BI$2,Tokens!BD430:BI430,2,"files")</f>
        <v>"files":[]</v>
      </c>
      <c r="Z430" s="1"/>
      <c r="AA430" s="1"/>
      <c r="AB430" s="1"/>
      <c r="AC430" s="1" t="str">
        <f>formatRow(Tokens!BJ$2:BK$2,Tokens!BJ430:BK430,0,"collection")</f>
        <v>"collection":{"name":"In Casa",_x000D_
"family":"Calvi On The Rocks"}</v>
      </c>
    </row>
    <row r="431" spans="4:29" ht="14.25" customHeight="1" x14ac:dyDescent="0.25">
      <c r="D431" s="1">
        <f>Tokens!B431</f>
        <v>428</v>
      </c>
      <c r="E431" s="17" t="str">
        <f>IF(Tokens!C431="","",Tokens!C431)</f>
        <v>In Casa #428</v>
      </c>
      <c r="F431"/>
      <c r="G431"/>
      <c r="H431"/>
      <c r="I431"/>
      <c r="J431"/>
      <c r="M431"/>
      <c r="N431"/>
      <c r="O431" s="15" t="str">
        <f t="shared" si="12"/>
        <v>_</v>
      </c>
      <c r="P431" s="18" t="str">
        <f>IF(F431="stop","",IF(F431&lt;&gt;"",HYPERLINK(Settings!$B$5 &amp; "/manage/?network=" &amp; LOWER(B$8) &amp; "&amp;search=token&amp;account=" &amp; ToMint!$B$5 &amp; "&amp;view=" &amp; ToMint!J431,"TokenSol"),""))</f>
        <v/>
      </c>
      <c r="Q431" s="2"/>
      <c r="R431" s="2"/>
      <c r="S431" s="11"/>
      <c r="T431" s="1" t="str">
        <f>"owner=" &amp; Tokens!BS431 &amp; "&amp;filename_for_metadata=" &amp; Tokens!BT431 &amp; "&amp;offchaindata_platform=" &amp; $B$17 &amp; "&amp;keyfile=" &amp; $B$5 &amp; "&amp;network=" &amp; LOWER($B$8) &amp; "&amp;repository=" &amp; $B$18</f>
        <v>owner=thomas&amp;filename_for_metadata=InCasa_COR22D428&amp;offchaindata_platform=Github&amp;keyfile=Paul&amp;network=solana-devnet&amp;repository=test2</v>
      </c>
      <c r="U431" s="1" t="str">
        <f t="shared" si="13"/>
        <v>{"name":"In Casa #428",_x000D_
"symbol":"COR22D428",_x000D_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31" s="1" t="str">
        <f>formatRow(Tokens!C$2:I$2,Tokens!C431:I431)</f>
        <v>"name":"In Casa #428",_x000D_
"symbol":"COR22D428",_x000D_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1" s="1" t="str">
        <f>formatRow(Tokens!J$2:AV$2,Tokens!J431:AV431,2,"attributes")</f>
        <v>"attributes":[{"trait_type":"Pass festival &amp; Avantages",_x000D_
"value":"pour une (1) personne"},{"trait_type":"Edition1",_x000D_
"value":1},{"trait_type":"Last use"}]</v>
      </c>
      <c r="X431" s="1" t="str">
        <f>formatRow(Tokens!AX$2:BC$2,Tokens!AX431:BC431,2,"creators")</f>
        <v>"creators":[{"address":"paul",_x000D_
"share":10},{"address":"sophie",_x000D_
"share":90}]</v>
      </c>
      <c r="Y431" s="1" t="str">
        <f>formatRow(Tokens!BD$2:BI$2,Tokens!BD431:BI431,2,"files")</f>
        <v>"files":[]</v>
      </c>
      <c r="Z431" s="1"/>
      <c r="AA431" s="1"/>
      <c r="AB431" s="1"/>
      <c r="AC431" s="1" t="str">
        <f>formatRow(Tokens!BJ$2:BK$2,Tokens!BJ431:BK431,0,"collection")</f>
        <v>"collection":{"name":"In Casa",_x000D_
"family":"Calvi On The Rocks"}</v>
      </c>
    </row>
    <row r="432" spans="4:29" ht="14.25" customHeight="1" x14ac:dyDescent="0.25">
      <c r="D432" s="1">
        <f>Tokens!B432</f>
        <v>429</v>
      </c>
      <c r="E432" s="17" t="str">
        <f>IF(Tokens!C432="","",Tokens!C432)</f>
        <v>In Casa #429</v>
      </c>
      <c r="F432"/>
      <c r="G432"/>
      <c r="H432"/>
      <c r="I432"/>
      <c r="J432"/>
      <c r="M432"/>
      <c r="N432"/>
      <c r="O432" s="15" t="str">
        <f t="shared" si="12"/>
        <v>_</v>
      </c>
      <c r="P432" s="18" t="str">
        <f>IF(F432="stop","",IF(F432&lt;&gt;"",HYPERLINK(Settings!$B$5 &amp; "/manage/?network=" &amp; LOWER(B$8) &amp; "&amp;search=token&amp;account=" &amp; ToMint!$B$5 &amp; "&amp;view=" &amp; ToMint!J432,"TokenSol"),""))</f>
        <v/>
      </c>
      <c r="Q432" s="2"/>
      <c r="R432" s="2"/>
      <c r="S432" s="11"/>
      <c r="T432" s="1" t="str">
        <f>"owner=" &amp; Tokens!BS432 &amp; "&amp;filename_for_metadata=" &amp; Tokens!BT432 &amp; "&amp;offchaindata_platform=" &amp; $B$17 &amp; "&amp;keyfile=" &amp; $B$5 &amp; "&amp;network=" &amp; LOWER($B$8) &amp; "&amp;repository=" &amp; $B$18</f>
        <v>owner=thomas&amp;filename_for_metadata=InCasa_COR22D429&amp;offchaindata_platform=Github&amp;keyfile=Paul&amp;network=solana-devnet&amp;repository=test2</v>
      </c>
      <c r="U432" s="1" t="str">
        <f t="shared" si="13"/>
        <v>{"name":"In Casa #429",_x000D_
"symbol":"COR22D429",_x000D_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32" s="1" t="str">
        <f>formatRow(Tokens!C$2:I$2,Tokens!C432:I432)</f>
        <v>"name":"In Casa #429",_x000D_
"symbol":"COR22D429",_x000D_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2" s="1" t="str">
        <f>formatRow(Tokens!J$2:AV$2,Tokens!J432:AV432,2,"attributes")</f>
        <v>"attributes":[{"trait_type":"Pass festival &amp; Avantages",_x000D_
"value":"pour une (1) personne"},{"trait_type":"Edition1",_x000D_
"value":1},{"trait_type":"Last use"}]</v>
      </c>
      <c r="X432" s="1" t="str">
        <f>formatRow(Tokens!AX$2:BC$2,Tokens!AX432:BC432,2,"creators")</f>
        <v>"creators":[{"address":"paul",_x000D_
"share":10},{"address":"sophie",_x000D_
"share":90}]</v>
      </c>
      <c r="Y432" s="1" t="str">
        <f>formatRow(Tokens!BD$2:BI$2,Tokens!BD432:BI432,2,"files")</f>
        <v>"files":[]</v>
      </c>
      <c r="Z432" s="1"/>
      <c r="AA432" s="1"/>
      <c r="AB432" s="1"/>
      <c r="AC432" s="1" t="str">
        <f>formatRow(Tokens!BJ$2:BK$2,Tokens!BJ432:BK432,0,"collection")</f>
        <v>"collection":{"name":"In Casa",_x000D_
"family":"Calvi On The Rocks"}</v>
      </c>
    </row>
    <row r="433" spans="4:29" ht="14.25" customHeight="1" x14ac:dyDescent="0.25">
      <c r="D433" s="1">
        <f>Tokens!B433</f>
        <v>430</v>
      </c>
      <c r="E433" s="17" t="str">
        <f>IF(Tokens!C433="","",Tokens!C433)</f>
        <v>In Casa #430</v>
      </c>
      <c r="F433"/>
      <c r="G433"/>
      <c r="H433"/>
      <c r="I433"/>
      <c r="J433"/>
      <c r="M433"/>
      <c r="N433"/>
      <c r="O433" s="15" t="str">
        <f t="shared" si="12"/>
        <v>_</v>
      </c>
      <c r="P433" s="18" t="str">
        <f>IF(F433="stop","",IF(F433&lt;&gt;"",HYPERLINK(Settings!$B$5 &amp; "/manage/?network=" &amp; LOWER(B$8) &amp; "&amp;search=token&amp;account=" &amp; ToMint!$B$5 &amp; "&amp;view=" &amp; ToMint!J433,"TokenSol"),""))</f>
        <v/>
      </c>
      <c r="Q433" s="2"/>
      <c r="R433" s="2"/>
      <c r="S433" s="11"/>
      <c r="T433" s="1" t="str">
        <f>"owner=" &amp; Tokens!BS433 &amp; "&amp;filename_for_metadata=" &amp; Tokens!BT433 &amp; "&amp;offchaindata_platform=" &amp; $B$17 &amp; "&amp;keyfile=" &amp; $B$5 &amp; "&amp;network=" &amp; LOWER($B$8) &amp; "&amp;repository=" &amp; $B$18</f>
        <v>owner=thomas&amp;filename_for_metadata=InCasa_COR22D430&amp;offchaindata_platform=Github&amp;keyfile=Paul&amp;network=solana-devnet&amp;repository=test2</v>
      </c>
      <c r="U433" s="1" t="str">
        <f t="shared" si="13"/>
        <v>{"name":"In Casa #430",_x000D_
"symbol":"COR22D430",_x000D_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33" s="1" t="str">
        <f>formatRow(Tokens!C$2:I$2,Tokens!C433:I433)</f>
        <v>"name":"In Casa #430",_x000D_
"symbol":"COR22D430",_x000D_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3" s="1" t="str">
        <f>formatRow(Tokens!J$2:AV$2,Tokens!J433:AV433,2,"attributes")</f>
        <v>"attributes":[{"trait_type":"Pass festival &amp; Avantages",_x000D_
"value":"pour une (1) personne"},{"trait_type":"Edition1",_x000D_
"value":1},{"trait_type":"Last use"}]</v>
      </c>
      <c r="X433" s="1" t="str">
        <f>formatRow(Tokens!AX$2:BC$2,Tokens!AX433:BC433,2,"creators")</f>
        <v>"creators":[{"address":"paul",_x000D_
"share":10},{"address":"sophie",_x000D_
"share":90}]</v>
      </c>
      <c r="Y433" s="1" t="str">
        <f>formatRow(Tokens!BD$2:BI$2,Tokens!BD433:BI433,2,"files")</f>
        <v>"files":[]</v>
      </c>
      <c r="Z433" s="1"/>
      <c r="AA433" s="1"/>
      <c r="AB433" s="1"/>
      <c r="AC433" s="1" t="str">
        <f>formatRow(Tokens!BJ$2:BK$2,Tokens!BJ433:BK433,0,"collection")</f>
        <v>"collection":{"name":"In Casa",_x000D_
"family":"Calvi On The Rocks"}</v>
      </c>
    </row>
    <row r="434" spans="4:29" ht="14.25" customHeight="1" x14ac:dyDescent="0.25">
      <c r="D434" s="1">
        <f>Tokens!B434</f>
        <v>431</v>
      </c>
      <c r="E434" s="17" t="str">
        <f>IF(Tokens!C434="","",Tokens!C434)</f>
        <v>In Casa #431</v>
      </c>
      <c r="F434"/>
      <c r="G434"/>
      <c r="H434"/>
      <c r="I434"/>
      <c r="J434"/>
      <c r="M434"/>
      <c r="N434"/>
      <c r="O434" s="15" t="str">
        <f t="shared" si="12"/>
        <v>_</v>
      </c>
      <c r="P434" s="18" t="str">
        <f>IF(F434="stop","",IF(F434&lt;&gt;"",HYPERLINK(Settings!$B$5 &amp; "/manage/?network=" &amp; LOWER(B$8) &amp; "&amp;search=token&amp;account=" &amp; ToMint!$B$5 &amp; "&amp;view=" &amp; ToMint!J434,"TokenSol"),""))</f>
        <v/>
      </c>
      <c r="Q434" s="2"/>
      <c r="R434" s="2"/>
      <c r="S434" s="11"/>
      <c r="T434" s="1" t="str">
        <f>"owner=" &amp; Tokens!BS434 &amp; "&amp;filename_for_metadata=" &amp; Tokens!BT434 &amp; "&amp;offchaindata_platform=" &amp; $B$17 &amp; "&amp;keyfile=" &amp; $B$5 &amp; "&amp;network=" &amp; LOWER($B$8) &amp; "&amp;repository=" &amp; $B$18</f>
        <v>owner=thomas&amp;filename_for_metadata=InCasa_COR22D431&amp;offchaindata_platform=Github&amp;keyfile=Paul&amp;network=solana-devnet&amp;repository=test2</v>
      </c>
      <c r="U434" s="1" t="str">
        <f t="shared" si="13"/>
        <v>{"name":"In Casa #431",_x000D_
"symbol":"COR22D431",_x000D_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34" s="1" t="str">
        <f>formatRow(Tokens!C$2:I$2,Tokens!C434:I434)</f>
        <v>"name":"In Casa #431",_x000D_
"symbol":"COR22D431",_x000D_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4" s="1" t="str">
        <f>formatRow(Tokens!J$2:AV$2,Tokens!J434:AV434,2,"attributes")</f>
        <v>"attributes":[{"trait_type":"Pass festival &amp; Avantages",_x000D_
"value":"pour une (1) personne"},{"trait_type":"Edition1",_x000D_
"value":1},{"trait_type":"Last use"}]</v>
      </c>
      <c r="X434" s="1" t="str">
        <f>formatRow(Tokens!AX$2:BC$2,Tokens!AX434:BC434,2,"creators")</f>
        <v>"creators":[{"address":"paul",_x000D_
"share":10},{"address":"sophie",_x000D_
"share":90}]</v>
      </c>
      <c r="Y434" s="1" t="str">
        <f>formatRow(Tokens!BD$2:BI$2,Tokens!BD434:BI434,2,"files")</f>
        <v>"files":[]</v>
      </c>
      <c r="Z434" s="1"/>
      <c r="AA434" s="1"/>
      <c r="AB434" s="1"/>
      <c r="AC434" s="1" t="str">
        <f>formatRow(Tokens!BJ$2:BK$2,Tokens!BJ434:BK434,0,"collection")</f>
        <v>"collection":{"name":"In Casa",_x000D_
"family":"Calvi On The Rocks"}</v>
      </c>
    </row>
    <row r="435" spans="4:29" ht="14.25" customHeight="1" x14ac:dyDescent="0.25">
      <c r="D435" s="1">
        <f>Tokens!B435</f>
        <v>432</v>
      </c>
      <c r="E435" s="17" t="str">
        <f>IF(Tokens!C435="","",Tokens!C435)</f>
        <v>In Casa #432</v>
      </c>
      <c r="F435"/>
      <c r="G435"/>
      <c r="H435"/>
      <c r="I435"/>
      <c r="J435"/>
      <c r="M435"/>
      <c r="N435"/>
      <c r="O435" s="15" t="str">
        <f t="shared" si="12"/>
        <v>_</v>
      </c>
      <c r="P435" s="18" t="str">
        <f>IF(F435="stop","",IF(F435&lt;&gt;"",HYPERLINK(Settings!$B$5 &amp; "/manage/?network=" &amp; LOWER(B$8) &amp; "&amp;search=token&amp;account=" &amp; ToMint!$B$5 &amp; "&amp;view=" &amp; ToMint!J435,"TokenSol"),""))</f>
        <v/>
      </c>
      <c r="Q435" s="2"/>
      <c r="R435" s="2"/>
      <c r="S435" s="11"/>
      <c r="T435" s="1" t="str">
        <f>"owner=" &amp; Tokens!BS435 &amp; "&amp;filename_for_metadata=" &amp; Tokens!BT435 &amp; "&amp;offchaindata_platform=" &amp; $B$17 &amp; "&amp;keyfile=" &amp; $B$5 &amp; "&amp;network=" &amp; LOWER($B$8) &amp; "&amp;repository=" &amp; $B$18</f>
        <v>owner=thomas&amp;filename_for_metadata=InCasa_COR22D432&amp;offchaindata_platform=Github&amp;keyfile=Paul&amp;network=solana-devnet&amp;repository=test2</v>
      </c>
      <c r="U435" s="1" t="str">
        <f t="shared" si="13"/>
        <v>{"name":"In Casa #432",_x000D_
"symbol":"COR22D432",_x000D_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35" s="1" t="str">
        <f>formatRow(Tokens!C$2:I$2,Tokens!C435:I435)</f>
        <v>"name":"In Casa #432",_x000D_
"symbol":"COR22D432",_x000D_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5" s="1" t="str">
        <f>formatRow(Tokens!J$2:AV$2,Tokens!J435:AV435,2,"attributes")</f>
        <v>"attributes":[{"trait_type":"Pass festival &amp; Avantages",_x000D_
"value":"pour une (1) personne"},{"trait_type":"Edition1",_x000D_
"value":1},{"trait_type":"Last use"}]</v>
      </c>
      <c r="X435" s="1" t="str">
        <f>formatRow(Tokens!AX$2:BC$2,Tokens!AX435:BC435,2,"creators")</f>
        <v>"creators":[{"address":"paul",_x000D_
"share":10},{"address":"sophie",_x000D_
"share":90}]</v>
      </c>
      <c r="Y435" s="1" t="str">
        <f>formatRow(Tokens!BD$2:BI$2,Tokens!BD435:BI435,2,"files")</f>
        <v>"files":[]</v>
      </c>
      <c r="Z435" s="1"/>
      <c r="AA435" s="1"/>
      <c r="AB435" s="1"/>
      <c r="AC435" s="1" t="str">
        <f>formatRow(Tokens!BJ$2:BK$2,Tokens!BJ435:BK435,0,"collection")</f>
        <v>"collection":{"name":"In Casa",_x000D_
"family":"Calvi On The Rocks"}</v>
      </c>
    </row>
    <row r="436" spans="4:29" ht="14.25" customHeight="1" x14ac:dyDescent="0.25">
      <c r="D436" s="1">
        <f>Tokens!B436</f>
        <v>433</v>
      </c>
      <c r="E436" s="17" t="str">
        <f>IF(Tokens!C436="","",Tokens!C436)</f>
        <v>In Casa #433</v>
      </c>
      <c r="F436"/>
      <c r="G436"/>
      <c r="H436"/>
      <c r="I436"/>
      <c r="J436"/>
      <c r="M436"/>
      <c r="N436"/>
      <c r="O436" s="15" t="str">
        <f t="shared" si="12"/>
        <v>_</v>
      </c>
      <c r="P436" s="18" t="str">
        <f>IF(F436="stop","",IF(F436&lt;&gt;"",HYPERLINK(Settings!$B$5 &amp; "/manage/?network=" &amp; LOWER(B$8) &amp; "&amp;search=token&amp;account=" &amp; ToMint!$B$5 &amp; "&amp;view=" &amp; ToMint!J436,"TokenSol"),""))</f>
        <v/>
      </c>
      <c r="Q436" s="2"/>
      <c r="R436" s="2"/>
      <c r="S436" s="11"/>
      <c r="T436" s="1" t="str">
        <f>"owner=" &amp; Tokens!BS436 &amp; "&amp;filename_for_metadata=" &amp; Tokens!BT436 &amp; "&amp;offchaindata_platform=" &amp; $B$17 &amp; "&amp;keyfile=" &amp; $B$5 &amp; "&amp;network=" &amp; LOWER($B$8) &amp; "&amp;repository=" &amp; $B$18</f>
        <v>owner=thomas&amp;filename_for_metadata=InCasa_COR22D433&amp;offchaindata_platform=Github&amp;keyfile=Paul&amp;network=solana-devnet&amp;repository=test2</v>
      </c>
      <c r="U436" s="1" t="str">
        <f t="shared" si="13"/>
        <v>{"name":"In Casa #433",_x000D_
"symbol":"COR22D433",_x000D_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36" s="1" t="str">
        <f>formatRow(Tokens!C$2:I$2,Tokens!C436:I436)</f>
        <v>"name":"In Casa #433",_x000D_
"symbol":"COR22D433",_x000D_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6" s="1" t="str">
        <f>formatRow(Tokens!J$2:AV$2,Tokens!J436:AV436,2,"attributes")</f>
        <v>"attributes":[{"trait_type":"Pass festival &amp; Avantages",_x000D_
"value":"pour une (1) personne"},{"trait_type":"Edition1",_x000D_
"value":1},{"trait_type":"Last use"}]</v>
      </c>
      <c r="X436" s="1" t="str">
        <f>formatRow(Tokens!AX$2:BC$2,Tokens!AX436:BC436,2,"creators")</f>
        <v>"creators":[{"address":"paul",_x000D_
"share":10},{"address":"sophie",_x000D_
"share":90}]</v>
      </c>
      <c r="Y436" s="1" t="str">
        <f>formatRow(Tokens!BD$2:BI$2,Tokens!BD436:BI436,2,"files")</f>
        <v>"files":[]</v>
      </c>
      <c r="Z436" s="1"/>
      <c r="AA436" s="1"/>
      <c r="AB436" s="1"/>
      <c r="AC436" s="1" t="str">
        <f>formatRow(Tokens!BJ$2:BK$2,Tokens!BJ436:BK436,0,"collection")</f>
        <v>"collection":{"name":"In Casa",_x000D_
"family":"Calvi On The Rocks"}</v>
      </c>
    </row>
    <row r="437" spans="4:29" ht="14.25" customHeight="1" x14ac:dyDescent="0.25">
      <c r="D437" s="1">
        <f>Tokens!B437</f>
        <v>434</v>
      </c>
      <c r="E437" s="17" t="str">
        <f>IF(Tokens!C437="","",Tokens!C437)</f>
        <v>In Casa #434</v>
      </c>
      <c r="F437"/>
      <c r="G437"/>
      <c r="H437"/>
      <c r="I437"/>
      <c r="J437"/>
      <c r="M437"/>
      <c r="N437"/>
      <c r="O437" s="15" t="str">
        <f t="shared" si="12"/>
        <v>_</v>
      </c>
      <c r="P437" s="18" t="str">
        <f>IF(F437="stop","",IF(F437&lt;&gt;"",HYPERLINK(Settings!$B$5 &amp; "/manage/?network=" &amp; LOWER(B$8) &amp; "&amp;search=token&amp;account=" &amp; ToMint!$B$5 &amp; "&amp;view=" &amp; ToMint!J437,"TokenSol"),""))</f>
        <v/>
      </c>
      <c r="Q437" s="2"/>
      <c r="R437" s="2"/>
      <c r="S437" s="11"/>
      <c r="T437" s="1" t="str">
        <f>"owner=" &amp; Tokens!BS437 &amp; "&amp;filename_for_metadata=" &amp; Tokens!BT437 &amp; "&amp;offchaindata_platform=" &amp; $B$17 &amp; "&amp;keyfile=" &amp; $B$5 &amp; "&amp;network=" &amp; LOWER($B$8) &amp; "&amp;repository=" &amp; $B$18</f>
        <v>owner=thomas&amp;filename_for_metadata=InCasa_COR22D434&amp;offchaindata_platform=Github&amp;keyfile=Paul&amp;network=solana-devnet&amp;repository=test2</v>
      </c>
      <c r="U437" s="1" t="str">
        <f t="shared" si="13"/>
        <v>{"name":"In Casa #434",_x000D_
"symbol":"COR22D434",_x000D_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37" s="1" t="str">
        <f>formatRow(Tokens!C$2:I$2,Tokens!C437:I437)</f>
        <v>"name":"In Casa #434",_x000D_
"symbol":"COR22D434",_x000D_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7" s="1" t="str">
        <f>formatRow(Tokens!J$2:AV$2,Tokens!J437:AV437,2,"attributes")</f>
        <v>"attributes":[{"trait_type":"Pass festival &amp; Avantages",_x000D_
"value":"pour une (1) personne"},{"trait_type":"Edition1",_x000D_
"value":1},{"trait_type":"Last use"}]</v>
      </c>
      <c r="X437" s="1" t="str">
        <f>formatRow(Tokens!AX$2:BC$2,Tokens!AX437:BC437,2,"creators")</f>
        <v>"creators":[{"address":"paul",_x000D_
"share":10},{"address":"sophie",_x000D_
"share":90}]</v>
      </c>
      <c r="Y437" s="1" t="str">
        <f>formatRow(Tokens!BD$2:BI$2,Tokens!BD437:BI437,2,"files")</f>
        <v>"files":[]</v>
      </c>
      <c r="Z437" s="1"/>
      <c r="AA437" s="1"/>
      <c r="AB437" s="1"/>
      <c r="AC437" s="1" t="str">
        <f>formatRow(Tokens!BJ$2:BK$2,Tokens!BJ437:BK437,0,"collection")</f>
        <v>"collection":{"name":"In Casa",_x000D_
"family":"Calvi On The Rocks"}</v>
      </c>
    </row>
    <row r="438" spans="4:29" ht="14.25" customHeight="1" x14ac:dyDescent="0.25">
      <c r="D438" s="1">
        <f>Tokens!B438</f>
        <v>435</v>
      </c>
      <c r="E438" s="17" t="str">
        <f>IF(Tokens!C438="","",Tokens!C438)</f>
        <v>In Casa #435</v>
      </c>
      <c r="F438"/>
      <c r="G438"/>
      <c r="H438"/>
      <c r="I438"/>
      <c r="J438"/>
      <c r="M438"/>
      <c r="N438"/>
      <c r="O438" s="15" t="str">
        <f t="shared" si="12"/>
        <v>_</v>
      </c>
      <c r="P438" s="18" t="str">
        <f>IF(F438="stop","",IF(F438&lt;&gt;"",HYPERLINK(Settings!$B$5 &amp; "/manage/?network=" &amp; LOWER(B$8) &amp; "&amp;search=token&amp;account=" &amp; ToMint!$B$5 &amp; "&amp;view=" &amp; ToMint!J438,"TokenSol"),""))</f>
        <v/>
      </c>
      <c r="Q438" s="2"/>
      <c r="R438" s="2"/>
      <c r="S438" s="11"/>
      <c r="T438" s="1" t="str">
        <f>"owner=" &amp; Tokens!BS438 &amp; "&amp;filename_for_metadata=" &amp; Tokens!BT438 &amp; "&amp;offchaindata_platform=" &amp; $B$17 &amp; "&amp;keyfile=" &amp; $B$5 &amp; "&amp;network=" &amp; LOWER($B$8) &amp; "&amp;repository=" &amp; $B$18</f>
        <v>owner=thomas&amp;filename_for_metadata=InCasa_COR22D435&amp;offchaindata_platform=Github&amp;keyfile=Paul&amp;network=solana-devnet&amp;repository=test2</v>
      </c>
      <c r="U438" s="1" t="str">
        <f t="shared" si="13"/>
        <v>{"name":"In Casa #435",_x000D_
"symbol":"COR22D435",_x000D_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38" s="1" t="str">
        <f>formatRow(Tokens!C$2:I$2,Tokens!C438:I438)</f>
        <v>"name":"In Casa #435",_x000D_
"symbol":"COR22D435",_x000D_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8" s="1" t="str">
        <f>formatRow(Tokens!J$2:AV$2,Tokens!J438:AV438,2,"attributes")</f>
        <v>"attributes":[{"trait_type":"Pass festival &amp; Avantages",_x000D_
"value":"pour une (1) personne"},{"trait_type":"Edition1",_x000D_
"value":1},{"trait_type":"Last use"}]</v>
      </c>
      <c r="X438" s="1" t="str">
        <f>formatRow(Tokens!AX$2:BC$2,Tokens!AX438:BC438,2,"creators")</f>
        <v>"creators":[{"address":"paul",_x000D_
"share":10},{"address":"sophie",_x000D_
"share":90}]</v>
      </c>
      <c r="Y438" s="1" t="str">
        <f>formatRow(Tokens!BD$2:BI$2,Tokens!BD438:BI438,2,"files")</f>
        <v>"files":[]</v>
      </c>
      <c r="Z438" s="1"/>
      <c r="AA438" s="1"/>
      <c r="AB438" s="1"/>
      <c r="AC438" s="1" t="str">
        <f>formatRow(Tokens!BJ$2:BK$2,Tokens!BJ438:BK438,0,"collection")</f>
        <v>"collection":{"name":"In Casa",_x000D_
"family":"Calvi On The Rocks"}</v>
      </c>
    </row>
    <row r="439" spans="4:29" ht="14.25" customHeight="1" x14ac:dyDescent="0.25">
      <c r="D439" s="1">
        <f>Tokens!B439</f>
        <v>436</v>
      </c>
      <c r="E439" s="17" t="str">
        <f>IF(Tokens!C439="","",Tokens!C439)</f>
        <v>In Casa #436</v>
      </c>
      <c r="F439"/>
      <c r="G439"/>
      <c r="H439"/>
      <c r="I439"/>
      <c r="J439"/>
      <c r="M439"/>
      <c r="N439"/>
      <c r="O439" s="15" t="str">
        <f t="shared" si="12"/>
        <v>_</v>
      </c>
      <c r="P439" s="18" t="str">
        <f>IF(F439="stop","",IF(F439&lt;&gt;"",HYPERLINK(Settings!$B$5 &amp; "/manage/?network=" &amp; LOWER(B$8) &amp; "&amp;search=token&amp;account=" &amp; ToMint!$B$5 &amp; "&amp;view=" &amp; ToMint!J439,"TokenSol"),""))</f>
        <v/>
      </c>
      <c r="Q439" s="2"/>
      <c r="R439" s="2"/>
      <c r="S439" s="11"/>
      <c r="T439" s="1" t="str">
        <f>"owner=" &amp; Tokens!BS439 &amp; "&amp;filename_for_metadata=" &amp; Tokens!BT439 &amp; "&amp;offchaindata_platform=" &amp; $B$17 &amp; "&amp;keyfile=" &amp; $B$5 &amp; "&amp;network=" &amp; LOWER($B$8) &amp; "&amp;repository=" &amp; $B$18</f>
        <v>owner=thomas&amp;filename_for_metadata=InCasa_COR22D436&amp;offchaindata_platform=Github&amp;keyfile=Paul&amp;network=solana-devnet&amp;repository=test2</v>
      </c>
      <c r="U439" s="1" t="str">
        <f t="shared" si="13"/>
        <v>{"name":"In Casa #436",_x000D_
"symbol":"COR22D436",_x000D_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39" s="1" t="str">
        <f>formatRow(Tokens!C$2:I$2,Tokens!C439:I439)</f>
        <v>"name":"In Casa #436",_x000D_
"symbol":"COR22D436",_x000D_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9" s="1" t="str">
        <f>formatRow(Tokens!J$2:AV$2,Tokens!J439:AV439,2,"attributes")</f>
        <v>"attributes":[{"trait_type":"Pass festival &amp; Avantages",_x000D_
"value":"pour une (1) personne"},{"trait_type":"Edition1",_x000D_
"value":1},{"trait_type":"Last use"}]</v>
      </c>
      <c r="X439" s="1" t="str">
        <f>formatRow(Tokens!AX$2:BC$2,Tokens!AX439:BC439,2,"creators")</f>
        <v>"creators":[{"address":"paul",_x000D_
"share":10},{"address":"sophie",_x000D_
"share":90}]</v>
      </c>
      <c r="Y439" s="1" t="str">
        <f>formatRow(Tokens!BD$2:BI$2,Tokens!BD439:BI439,2,"files")</f>
        <v>"files":[]</v>
      </c>
      <c r="Z439" s="1"/>
      <c r="AA439" s="1"/>
      <c r="AB439" s="1"/>
      <c r="AC439" s="1" t="str">
        <f>formatRow(Tokens!BJ$2:BK$2,Tokens!BJ439:BK439,0,"collection")</f>
        <v>"collection":{"name":"In Casa",_x000D_
"family":"Calvi On The Rocks"}</v>
      </c>
    </row>
    <row r="440" spans="4:29" ht="14.25" customHeight="1" x14ac:dyDescent="0.25">
      <c r="D440" s="1">
        <f>Tokens!B440</f>
        <v>437</v>
      </c>
      <c r="E440" s="17" t="str">
        <f>IF(Tokens!C440="","",Tokens!C440)</f>
        <v>In Casa #437</v>
      </c>
      <c r="F440"/>
      <c r="G440"/>
      <c r="H440"/>
      <c r="I440"/>
      <c r="J440"/>
      <c r="M440"/>
      <c r="N440"/>
      <c r="O440" s="15" t="str">
        <f t="shared" si="12"/>
        <v>_</v>
      </c>
      <c r="P440" s="18" t="str">
        <f>IF(F440="stop","",IF(F440&lt;&gt;"",HYPERLINK(Settings!$B$5 &amp; "/manage/?network=" &amp; LOWER(B$8) &amp; "&amp;search=token&amp;account=" &amp; ToMint!$B$5 &amp; "&amp;view=" &amp; ToMint!J440,"TokenSol"),""))</f>
        <v/>
      </c>
      <c r="Q440" s="2"/>
      <c r="R440" s="2"/>
      <c r="S440" s="11"/>
      <c r="T440" s="1" t="str">
        <f>"owner=" &amp; Tokens!BS440 &amp; "&amp;filename_for_metadata=" &amp; Tokens!BT440 &amp; "&amp;offchaindata_platform=" &amp; $B$17 &amp; "&amp;keyfile=" &amp; $B$5 &amp; "&amp;network=" &amp; LOWER($B$8) &amp; "&amp;repository=" &amp; $B$18</f>
        <v>owner=thomas&amp;filename_for_metadata=InCasa_COR22D437&amp;offchaindata_platform=Github&amp;keyfile=Paul&amp;network=solana-devnet&amp;repository=test2</v>
      </c>
      <c r="U440" s="1" t="str">
        <f t="shared" si="13"/>
        <v>{"name":"In Casa #437",_x000D_
"symbol":"COR22D437",_x000D_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40" s="1" t="str">
        <f>formatRow(Tokens!C$2:I$2,Tokens!C440:I440)</f>
        <v>"name":"In Casa #437",_x000D_
"symbol":"COR22D437",_x000D_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0" s="1" t="str">
        <f>formatRow(Tokens!J$2:AV$2,Tokens!J440:AV440,2,"attributes")</f>
        <v>"attributes":[{"trait_type":"Pass festival &amp; Avantages",_x000D_
"value":"pour une (1) personne"},{"trait_type":"Edition1",_x000D_
"value":1},{"trait_type":"Last use"}]</v>
      </c>
      <c r="X440" s="1" t="str">
        <f>formatRow(Tokens!AX$2:BC$2,Tokens!AX440:BC440,2,"creators")</f>
        <v>"creators":[{"address":"paul",_x000D_
"share":10},{"address":"sophie",_x000D_
"share":90}]</v>
      </c>
      <c r="Y440" s="1" t="str">
        <f>formatRow(Tokens!BD$2:BI$2,Tokens!BD440:BI440,2,"files")</f>
        <v>"files":[]</v>
      </c>
      <c r="Z440" s="1"/>
      <c r="AA440" s="1"/>
      <c r="AB440" s="1"/>
      <c r="AC440" s="1" t="str">
        <f>formatRow(Tokens!BJ$2:BK$2,Tokens!BJ440:BK440,0,"collection")</f>
        <v>"collection":{"name":"In Casa",_x000D_
"family":"Calvi On The Rocks"}</v>
      </c>
    </row>
    <row r="441" spans="4:29" ht="14.25" customHeight="1" x14ac:dyDescent="0.25">
      <c r="D441" s="1">
        <f>Tokens!B441</f>
        <v>438</v>
      </c>
      <c r="E441" s="17" t="str">
        <f>IF(Tokens!C441="","",Tokens!C441)</f>
        <v>In Casa #438</v>
      </c>
      <c r="F441"/>
      <c r="G441"/>
      <c r="H441"/>
      <c r="I441"/>
      <c r="J441"/>
      <c r="M441"/>
      <c r="N441"/>
      <c r="O441" s="15" t="str">
        <f t="shared" si="12"/>
        <v>_</v>
      </c>
      <c r="P441" s="18" t="str">
        <f>IF(F441="stop","",IF(F441&lt;&gt;"",HYPERLINK(Settings!$B$5 &amp; "/manage/?network=" &amp; LOWER(B$8) &amp; "&amp;search=token&amp;account=" &amp; ToMint!$B$5 &amp; "&amp;view=" &amp; ToMint!J441,"TokenSol"),""))</f>
        <v/>
      </c>
      <c r="Q441" s="2"/>
      <c r="R441" s="2"/>
      <c r="S441" s="11"/>
      <c r="T441" s="1" t="str">
        <f>"owner=" &amp; Tokens!BS441 &amp; "&amp;filename_for_metadata=" &amp; Tokens!BT441 &amp; "&amp;offchaindata_platform=" &amp; $B$17 &amp; "&amp;keyfile=" &amp; $B$5 &amp; "&amp;network=" &amp; LOWER($B$8) &amp; "&amp;repository=" &amp; $B$18</f>
        <v>owner=thomas&amp;filename_for_metadata=InCasa_COR22D438&amp;offchaindata_platform=Github&amp;keyfile=Paul&amp;network=solana-devnet&amp;repository=test2</v>
      </c>
      <c r="U441" s="1" t="str">
        <f t="shared" si="13"/>
        <v>{"name":"In Casa #438",_x000D_
"symbol":"COR22D438",_x000D_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41" s="1" t="str">
        <f>formatRow(Tokens!C$2:I$2,Tokens!C441:I441)</f>
        <v>"name":"In Casa #438",_x000D_
"symbol":"COR22D438",_x000D_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1" s="1" t="str">
        <f>formatRow(Tokens!J$2:AV$2,Tokens!J441:AV441,2,"attributes")</f>
        <v>"attributes":[{"trait_type":"Pass festival &amp; Avantages",_x000D_
"value":"pour une (1) personne"},{"trait_type":"Edition1",_x000D_
"value":1},{"trait_type":"Last use"}]</v>
      </c>
      <c r="X441" s="1" t="str">
        <f>formatRow(Tokens!AX$2:BC$2,Tokens!AX441:BC441,2,"creators")</f>
        <v>"creators":[{"address":"paul",_x000D_
"share":10},{"address":"sophie",_x000D_
"share":90}]</v>
      </c>
      <c r="Y441" s="1" t="str">
        <f>formatRow(Tokens!BD$2:BI$2,Tokens!BD441:BI441,2,"files")</f>
        <v>"files":[]</v>
      </c>
      <c r="Z441" s="1"/>
      <c r="AA441" s="1"/>
      <c r="AB441" s="1"/>
      <c r="AC441" s="1" t="str">
        <f>formatRow(Tokens!BJ$2:BK$2,Tokens!BJ441:BK441,0,"collection")</f>
        <v>"collection":{"name":"In Casa",_x000D_
"family":"Calvi On The Rocks"}</v>
      </c>
    </row>
    <row r="442" spans="4:29" ht="14.25" customHeight="1" x14ac:dyDescent="0.25">
      <c r="D442" s="1">
        <f>Tokens!B442</f>
        <v>439</v>
      </c>
      <c r="E442" s="17" t="str">
        <f>IF(Tokens!C442="","",Tokens!C442)</f>
        <v>In Casa #439</v>
      </c>
      <c r="F442"/>
      <c r="G442"/>
      <c r="H442"/>
      <c r="I442"/>
      <c r="J442"/>
      <c r="M442"/>
      <c r="N442"/>
      <c r="O442" s="15" t="str">
        <f t="shared" si="12"/>
        <v>_</v>
      </c>
      <c r="P442" s="18" t="str">
        <f>IF(F442="stop","",IF(F442&lt;&gt;"",HYPERLINK(Settings!$B$5 &amp; "/manage/?network=" &amp; LOWER(B$8) &amp; "&amp;search=token&amp;account=" &amp; ToMint!$B$5 &amp; "&amp;view=" &amp; ToMint!J442,"TokenSol"),""))</f>
        <v/>
      </c>
      <c r="Q442" s="2"/>
      <c r="R442" s="2"/>
      <c r="S442" s="11"/>
      <c r="T442" s="1" t="str">
        <f>"owner=" &amp; Tokens!BS442 &amp; "&amp;filename_for_metadata=" &amp; Tokens!BT442 &amp; "&amp;offchaindata_platform=" &amp; $B$17 &amp; "&amp;keyfile=" &amp; $B$5 &amp; "&amp;network=" &amp; LOWER($B$8) &amp; "&amp;repository=" &amp; $B$18</f>
        <v>owner=thomas&amp;filename_for_metadata=InCasa_COR22D439&amp;offchaindata_platform=Github&amp;keyfile=Paul&amp;network=solana-devnet&amp;repository=test2</v>
      </c>
      <c r="U442" s="1" t="str">
        <f t="shared" si="13"/>
        <v>{"name":"In Casa #439",_x000D_
"symbol":"COR22D439",_x000D_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42" s="1" t="str">
        <f>formatRow(Tokens!C$2:I$2,Tokens!C442:I442)</f>
        <v>"name":"In Casa #439",_x000D_
"symbol":"COR22D439",_x000D_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2" s="1" t="str">
        <f>formatRow(Tokens!J$2:AV$2,Tokens!J442:AV442,2,"attributes")</f>
        <v>"attributes":[{"trait_type":"Pass festival &amp; Avantages",_x000D_
"value":"pour une (1) personne"},{"trait_type":"Edition1",_x000D_
"value":1},{"trait_type":"Last use"}]</v>
      </c>
      <c r="X442" s="1" t="str">
        <f>formatRow(Tokens!AX$2:BC$2,Tokens!AX442:BC442,2,"creators")</f>
        <v>"creators":[{"address":"paul",_x000D_
"share":10},{"address":"sophie",_x000D_
"share":90}]</v>
      </c>
      <c r="Y442" s="1" t="str">
        <f>formatRow(Tokens!BD$2:BI$2,Tokens!BD442:BI442,2,"files")</f>
        <v>"files":[]</v>
      </c>
      <c r="Z442" s="1"/>
      <c r="AA442" s="1"/>
      <c r="AB442" s="1"/>
      <c r="AC442" s="1" t="str">
        <f>formatRow(Tokens!BJ$2:BK$2,Tokens!BJ442:BK442,0,"collection")</f>
        <v>"collection":{"name":"In Casa",_x000D_
"family":"Calvi On The Rocks"}</v>
      </c>
    </row>
    <row r="443" spans="4:29" ht="14.25" customHeight="1" x14ac:dyDescent="0.25">
      <c r="D443" s="1">
        <f>Tokens!B443</f>
        <v>440</v>
      </c>
      <c r="E443" s="17" t="str">
        <f>IF(Tokens!C443="","",Tokens!C443)</f>
        <v>In Casa #440</v>
      </c>
      <c r="F443"/>
      <c r="G443"/>
      <c r="H443"/>
      <c r="I443"/>
      <c r="J443"/>
      <c r="M443"/>
      <c r="N443"/>
      <c r="O443" s="15" t="str">
        <f t="shared" si="12"/>
        <v>_</v>
      </c>
      <c r="P443" s="18" t="str">
        <f>IF(F443="stop","",IF(F443&lt;&gt;"",HYPERLINK(Settings!$B$5 &amp; "/manage/?network=" &amp; LOWER(B$8) &amp; "&amp;search=token&amp;account=" &amp; ToMint!$B$5 &amp; "&amp;view=" &amp; ToMint!J443,"TokenSol"),""))</f>
        <v/>
      </c>
      <c r="Q443" s="2"/>
      <c r="R443" s="2"/>
      <c r="S443" s="11"/>
      <c r="T443" s="1" t="str">
        <f>"owner=" &amp; Tokens!BS443 &amp; "&amp;filename_for_metadata=" &amp; Tokens!BT443 &amp; "&amp;offchaindata_platform=" &amp; $B$17 &amp; "&amp;keyfile=" &amp; $B$5 &amp; "&amp;network=" &amp; LOWER($B$8) &amp; "&amp;repository=" &amp; $B$18</f>
        <v>owner=thomas&amp;filename_for_metadata=InCasa_COR22D440&amp;offchaindata_platform=Github&amp;keyfile=Paul&amp;network=solana-devnet&amp;repository=test2</v>
      </c>
      <c r="U443" s="1" t="str">
        <f t="shared" si="13"/>
        <v>{"name":"In Casa #440",_x000D_
"symbol":"COR22D440",_x000D_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43" s="1" t="str">
        <f>formatRow(Tokens!C$2:I$2,Tokens!C443:I443)</f>
        <v>"name":"In Casa #440",_x000D_
"symbol":"COR22D440",_x000D_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3" s="1" t="str">
        <f>formatRow(Tokens!J$2:AV$2,Tokens!J443:AV443,2,"attributes")</f>
        <v>"attributes":[{"trait_type":"Pass festival &amp; Avantages",_x000D_
"value":"pour une (1) personne"},{"trait_type":"Edition1",_x000D_
"value":1},{"trait_type":"Last use"}]</v>
      </c>
      <c r="X443" s="1" t="str">
        <f>formatRow(Tokens!AX$2:BC$2,Tokens!AX443:BC443,2,"creators")</f>
        <v>"creators":[{"address":"paul",_x000D_
"share":10},{"address":"sophie",_x000D_
"share":90}]</v>
      </c>
      <c r="Y443" s="1" t="str">
        <f>formatRow(Tokens!BD$2:BI$2,Tokens!BD443:BI443,2,"files")</f>
        <v>"files":[]</v>
      </c>
      <c r="Z443" s="1"/>
      <c r="AA443" s="1"/>
      <c r="AB443" s="1"/>
      <c r="AC443" s="1" t="str">
        <f>formatRow(Tokens!BJ$2:BK$2,Tokens!BJ443:BK443,0,"collection")</f>
        <v>"collection":{"name":"In Casa",_x000D_
"family":"Calvi On The Rocks"}</v>
      </c>
    </row>
    <row r="444" spans="4:29" ht="14.25" customHeight="1" x14ac:dyDescent="0.25">
      <c r="D444" s="1">
        <f>Tokens!B444</f>
        <v>441</v>
      </c>
      <c r="E444" s="17" t="str">
        <f>IF(Tokens!C444="","",Tokens!C444)</f>
        <v>In Casa #441</v>
      </c>
      <c r="F444"/>
      <c r="G444"/>
      <c r="H444"/>
      <c r="I444"/>
      <c r="J444"/>
      <c r="M444"/>
      <c r="N444"/>
      <c r="O444" s="15" t="str">
        <f t="shared" si="12"/>
        <v>_</v>
      </c>
      <c r="P444" s="18" t="str">
        <f>IF(F444="stop","",IF(F444&lt;&gt;"",HYPERLINK(Settings!$B$5 &amp; "/manage/?network=" &amp; LOWER(B$8) &amp; "&amp;search=token&amp;account=" &amp; ToMint!$B$5 &amp; "&amp;view=" &amp; ToMint!J444,"TokenSol"),""))</f>
        <v/>
      </c>
      <c r="Q444" s="2"/>
      <c r="R444" s="2"/>
      <c r="S444" s="11"/>
      <c r="T444" s="1" t="str">
        <f>"owner=" &amp; Tokens!BS444 &amp; "&amp;filename_for_metadata=" &amp; Tokens!BT444 &amp; "&amp;offchaindata_platform=" &amp; $B$17 &amp; "&amp;keyfile=" &amp; $B$5 &amp; "&amp;network=" &amp; LOWER($B$8) &amp; "&amp;repository=" &amp; $B$18</f>
        <v>owner=thomas&amp;filename_for_metadata=InCasa_COR22D441&amp;offchaindata_platform=Github&amp;keyfile=Paul&amp;network=solana-devnet&amp;repository=test2</v>
      </c>
      <c r="U444" s="1" t="str">
        <f t="shared" si="13"/>
        <v>{"name":"In Casa #441",_x000D_
"symbol":"COR22D441",_x000D_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44" s="1" t="str">
        <f>formatRow(Tokens!C$2:I$2,Tokens!C444:I444)</f>
        <v>"name":"In Casa #441",_x000D_
"symbol":"COR22D441",_x000D_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4" s="1" t="str">
        <f>formatRow(Tokens!J$2:AV$2,Tokens!J444:AV444,2,"attributes")</f>
        <v>"attributes":[{"trait_type":"Pass festival &amp; Avantages",_x000D_
"value":"pour une (1) personne"},{"trait_type":"Edition1",_x000D_
"value":1},{"trait_type":"Last use"}]</v>
      </c>
      <c r="X444" s="1" t="str">
        <f>formatRow(Tokens!AX$2:BC$2,Tokens!AX444:BC444,2,"creators")</f>
        <v>"creators":[{"address":"paul",_x000D_
"share":10},{"address":"sophie",_x000D_
"share":90}]</v>
      </c>
      <c r="Y444" s="1" t="str">
        <f>formatRow(Tokens!BD$2:BI$2,Tokens!BD444:BI444,2,"files")</f>
        <v>"files":[]</v>
      </c>
      <c r="Z444" s="1"/>
      <c r="AA444" s="1"/>
      <c r="AB444" s="1"/>
      <c r="AC444" s="1" t="str">
        <f>formatRow(Tokens!BJ$2:BK$2,Tokens!BJ444:BK444,0,"collection")</f>
        <v>"collection":{"name":"In Casa",_x000D_
"family":"Calvi On The Rocks"}</v>
      </c>
    </row>
    <row r="445" spans="4:29" ht="14.25" customHeight="1" x14ac:dyDescent="0.25">
      <c r="D445" s="1">
        <f>Tokens!B445</f>
        <v>442</v>
      </c>
      <c r="E445" s="17" t="str">
        <f>IF(Tokens!C445="","",Tokens!C445)</f>
        <v>In Casa #442</v>
      </c>
      <c r="F445"/>
      <c r="G445"/>
      <c r="H445"/>
      <c r="I445"/>
      <c r="J445"/>
      <c r="M445"/>
      <c r="N445"/>
      <c r="O445" s="15" t="str">
        <f t="shared" si="12"/>
        <v>_</v>
      </c>
      <c r="P445" s="18" t="str">
        <f>IF(F445="stop","",IF(F445&lt;&gt;"",HYPERLINK(Settings!$B$5 &amp; "/manage/?network=" &amp; LOWER(B$8) &amp; "&amp;search=token&amp;account=" &amp; ToMint!$B$5 &amp; "&amp;view=" &amp; ToMint!J445,"TokenSol"),""))</f>
        <v/>
      </c>
      <c r="Q445" s="2"/>
      <c r="R445" s="2"/>
      <c r="S445" s="11"/>
      <c r="T445" s="1" t="str">
        <f>"owner=" &amp; Tokens!BS445 &amp; "&amp;filename_for_metadata=" &amp; Tokens!BT445 &amp; "&amp;offchaindata_platform=" &amp; $B$17 &amp; "&amp;keyfile=" &amp; $B$5 &amp; "&amp;network=" &amp; LOWER($B$8) &amp; "&amp;repository=" &amp; $B$18</f>
        <v>owner=thomas&amp;filename_for_metadata=InCasa_COR22D442&amp;offchaindata_platform=Github&amp;keyfile=Paul&amp;network=solana-devnet&amp;repository=test2</v>
      </c>
      <c r="U445" s="1" t="str">
        <f t="shared" si="13"/>
        <v>{"name":"In Casa #442",_x000D_
"symbol":"COR22D442",_x000D_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45" s="1" t="str">
        <f>formatRow(Tokens!C$2:I$2,Tokens!C445:I445)</f>
        <v>"name":"In Casa #442",_x000D_
"symbol":"COR22D442",_x000D_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5" s="1" t="str">
        <f>formatRow(Tokens!J$2:AV$2,Tokens!J445:AV445,2,"attributes")</f>
        <v>"attributes":[{"trait_type":"Pass festival &amp; Avantages",_x000D_
"value":"pour une (1) personne"},{"trait_type":"Edition1",_x000D_
"value":1},{"trait_type":"Last use"}]</v>
      </c>
      <c r="X445" s="1" t="str">
        <f>formatRow(Tokens!AX$2:BC$2,Tokens!AX445:BC445,2,"creators")</f>
        <v>"creators":[{"address":"paul",_x000D_
"share":10},{"address":"sophie",_x000D_
"share":90}]</v>
      </c>
      <c r="Y445" s="1" t="str">
        <f>formatRow(Tokens!BD$2:BI$2,Tokens!BD445:BI445,2,"files")</f>
        <v>"files":[]</v>
      </c>
      <c r="Z445" s="1"/>
      <c r="AA445" s="1"/>
      <c r="AB445" s="1"/>
      <c r="AC445" s="1" t="str">
        <f>formatRow(Tokens!BJ$2:BK$2,Tokens!BJ445:BK445,0,"collection")</f>
        <v>"collection":{"name":"In Casa",_x000D_
"family":"Calvi On The Rocks"}</v>
      </c>
    </row>
    <row r="446" spans="4:29" ht="14.25" customHeight="1" x14ac:dyDescent="0.25">
      <c r="D446" s="1">
        <f>Tokens!B446</f>
        <v>443</v>
      </c>
      <c r="E446" s="17" t="str">
        <f>IF(Tokens!C446="","",Tokens!C446)</f>
        <v>In Casa #443</v>
      </c>
      <c r="F446"/>
      <c r="G446"/>
      <c r="H446"/>
      <c r="I446"/>
      <c r="J446"/>
      <c r="M446"/>
      <c r="N446"/>
      <c r="O446" s="15" t="str">
        <f t="shared" si="12"/>
        <v>_</v>
      </c>
      <c r="P446" s="18" t="str">
        <f>IF(F446="stop","",IF(F446&lt;&gt;"",HYPERLINK(Settings!$B$5 &amp; "/manage/?network=" &amp; LOWER(B$8) &amp; "&amp;search=token&amp;account=" &amp; ToMint!$B$5 &amp; "&amp;view=" &amp; ToMint!J446,"TokenSol"),""))</f>
        <v/>
      </c>
      <c r="Q446" s="2"/>
      <c r="R446" s="2"/>
      <c r="S446" s="11"/>
      <c r="T446" s="1" t="str">
        <f>"owner=" &amp; Tokens!BS446 &amp; "&amp;filename_for_metadata=" &amp; Tokens!BT446 &amp; "&amp;offchaindata_platform=" &amp; $B$17 &amp; "&amp;keyfile=" &amp; $B$5 &amp; "&amp;network=" &amp; LOWER($B$8) &amp; "&amp;repository=" &amp; $B$18</f>
        <v>owner=thomas&amp;filename_for_metadata=InCasa_COR22D443&amp;offchaindata_platform=Github&amp;keyfile=Paul&amp;network=solana-devnet&amp;repository=test2</v>
      </c>
      <c r="U446" s="1" t="str">
        <f t="shared" si="13"/>
        <v>{"name":"In Casa #443",_x000D_
"symbol":"COR22D443",_x000D_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46" s="1" t="str">
        <f>formatRow(Tokens!C$2:I$2,Tokens!C446:I446)</f>
        <v>"name":"In Casa #443",_x000D_
"symbol":"COR22D443",_x000D_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6" s="1" t="str">
        <f>formatRow(Tokens!J$2:AV$2,Tokens!J446:AV446,2,"attributes")</f>
        <v>"attributes":[{"trait_type":"Pass festival &amp; Avantages",_x000D_
"value":"pour une (1) personne"},{"trait_type":"Edition1",_x000D_
"value":1},{"trait_type":"Last use"}]</v>
      </c>
      <c r="X446" s="1" t="str">
        <f>formatRow(Tokens!AX$2:BC$2,Tokens!AX446:BC446,2,"creators")</f>
        <v>"creators":[{"address":"paul",_x000D_
"share":10},{"address":"sophie",_x000D_
"share":90}]</v>
      </c>
      <c r="Y446" s="1" t="str">
        <f>formatRow(Tokens!BD$2:BI$2,Tokens!BD446:BI446,2,"files")</f>
        <v>"files":[]</v>
      </c>
      <c r="Z446" s="1"/>
      <c r="AA446" s="1"/>
      <c r="AB446" s="1"/>
      <c r="AC446" s="1" t="str">
        <f>formatRow(Tokens!BJ$2:BK$2,Tokens!BJ446:BK446,0,"collection")</f>
        <v>"collection":{"name":"In Casa",_x000D_
"family":"Calvi On The Rocks"}</v>
      </c>
    </row>
    <row r="447" spans="4:29" ht="14.25" customHeight="1" x14ac:dyDescent="0.25">
      <c r="D447" s="1">
        <f>Tokens!B447</f>
        <v>444</v>
      </c>
      <c r="E447" s="17" t="str">
        <f>IF(Tokens!C447="","",Tokens!C447)</f>
        <v>In Casa #444</v>
      </c>
      <c r="F447"/>
      <c r="G447"/>
      <c r="H447"/>
      <c r="I447"/>
      <c r="J447"/>
      <c r="M447"/>
      <c r="N447"/>
      <c r="O447" s="15" t="str">
        <f t="shared" si="12"/>
        <v>_</v>
      </c>
      <c r="P447" s="18" t="str">
        <f>IF(F447="stop","",IF(F447&lt;&gt;"",HYPERLINK(Settings!$B$5 &amp; "/manage/?network=" &amp; LOWER(B$8) &amp; "&amp;search=token&amp;account=" &amp; ToMint!$B$5 &amp; "&amp;view=" &amp; ToMint!J447,"TokenSol"),""))</f>
        <v/>
      </c>
      <c r="Q447" s="2"/>
      <c r="R447" s="2"/>
      <c r="S447" s="11"/>
      <c r="T447" s="1" t="str">
        <f>"owner=" &amp; Tokens!BS447 &amp; "&amp;filename_for_metadata=" &amp; Tokens!BT447 &amp; "&amp;offchaindata_platform=" &amp; $B$17 &amp; "&amp;keyfile=" &amp; $B$5 &amp; "&amp;network=" &amp; LOWER($B$8) &amp; "&amp;repository=" &amp; $B$18</f>
        <v>owner=thomas&amp;filename_for_metadata=InCasa_COR22D444&amp;offchaindata_platform=Github&amp;keyfile=Paul&amp;network=solana-devnet&amp;repository=test2</v>
      </c>
      <c r="U447" s="1" t="str">
        <f t="shared" si="13"/>
        <v>{"name":"In Casa #444",_x000D_
"symbol":"COR22D444",_x000D_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47" s="1" t="str">
        <f>formatRow(Tokens!C$2:I$2,Tokens!C447:I447)</f>
        <v>"name":"In Casa #444",_x000D_
"symbol":"COR22D444",_x000D_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7" s="1" t="str">
        <f>formatRow(Tokens!J$2:AV$2,Tokens!J447:AV447,2,"attributes")</f>
        <v>"attributes":[{"trait_type":"Pass festival &amp; Avantages",_x000D_
"value":"pour une (1) personne"},{"trait_type":"Edition1",_x000D_
"value":1},{"trait_type":"Last use"}]</v>
      </c>
      <c r="X447" s="1" t="str">
        <f>formatRow(Tokens!AX$2:BC$2,Tokens!AX447:BC447,2,"creators")</f>
        <v>"creators":[{"address":"paul",_x000D_
"share":10},{"address":"sophie",_x000D_
"share":90}]</v>
      </c>
      <c r="Y447" s="1" t="str">
        <f>formatRow(Tokens!BD$2:BI$2,Tokens!BD447:BI447,2,"files")</f>
        <v>"files":[]</v>
      </c>
      <c r="Z447" s="1"/>
      <c r="AA447" s="1"/>
      <c r="AB447" s="1"/>
      <c r="AC447" s="1" t="str">
        <f>formatRow(Tokens!BJ$2:BK$2,Tokens!BJ447:BK447,0,"collection")</f>
        <v>"collection":{"name":"In Casa",_x000D_
"family":"Calvi On The Rocks"}</v>
      </c>
    </row>
    <row r="448" spans="4:29" ht="14.25" customHeight="1" x14ac:dyDescent="0.25">
      <c r="D448" s="1">
        <f>Tokens!B448</f>
        <v>445</v>
      </c>
      <c r="E448" s="17" t="str">
        <f>IF(Tokens!C448="","",Tokens!C448)</f>
        <v>In Casa #445</v>
      </c>
      <c r="F448"/>
      <c r="G448"/>
      <c r="H448"/>
      <c r="I448"/>
      <c r="J448"/>
      <c r="M448"/>
      <c r="N448"/>
      <c r="O448" s="15" t="str">
        <f t="shared" si="12"/>
        <v>_</v>
      </c>
      <c r="P448" s="18" t="str">
        <f>IF(F448="stop","",IF(F448&lt;&gt;"",HYPERLINK(Settings!$B$5 &amp; "/manage/?network=" &amp; LOWER(B$8) &amp; "&amp;search=token&amp;account=" &amp; ToMint!$B$5 &amp; "&amp;view=" &amp; ToMint!J448,"TokenSol"),""))</f>
        <v/>
      </c>
      <c r="Q448" s="2"/>
      <c r="R448" s="2"/>
      <c r="S448" s="11"/>
      <c r="T448" s="1" t="str">
        <f>"owner=" &amp; Tokens!BS448 &amp; "&amp;filename_for_metadata=" &amp; Tokens!BT448 &amp; "&amp;offchaindata_platform=" &amp; $B$17 &amp; "&amp;keyfile=" &amp; $B$5 &amp; "&amp;network=" &amp; LOWER($B$8) &amp; "&amp;repository=" &amp; $B$18</f>
        <v>owner=thomas&amp;filename_for_metadata=InCasa_COR22D445&amp;offchaindata_platform=Github&amp;keyfile=Paul&amp;network=solana-devnet&amp;repository=test2</v>
      </c>
      <c r="U448" s="1" t="str">
        <f t="shared" si="13"/>
        <v>{"name":"In Casa #445",_x000D_
"symbol":"COR22D445",_x000D_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48" s="1" t="str">
        <f>formatRow(Tokens!C$2:I$2,Tokens!C448:I448)</f>
        <v>"name":"In Casa #445",_x000D_
"symbol":"COR22D445",_x000D_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8" s="1" t="str">
        <f>formatRow(Tokens!J$2:AV$2,Tokens!J448:AV448,2,"attributes")</f>
        <v>"attributes":[{"trait_type":"Pass festival &amp; Avantages",_x000D_
"value":"pour une (1) personne"},{"trait_type":"Edition1",_x000D_
"value":1},{"trait_type":"Last use"}]</v>
      </c>
      <c r="X448" s="1" t="str">
        <f>formatRow(Tokens!AX$2:BC$2,Tokens!AX448:BC448,2,"creators")</f>
        <v>"creators":[{"address":"paul",_x000D_
"share":10},{"address":"sophie",_x000D_
"share":90}]</v>
      </c>
      <c r="Y448" s="1" t="str">
        <f>formatRow(Tokens!BD$2:BI$2,Tokens!BD448:BI448,2,"files")</f>
        <v>"files":[]</v>
      </c>
      <c r="Z448" s="1"/>
      <c r="AA448" s="1"/>
      <c r="AB448" s="1"/>
      <c r="AC448" s="1" t="str">
        <f>formatRow(Tokens!BJ$2:BK$2,Tokens!BJ448:BK448,0,"collection")</f>
        <v>"collection":{"name":"In Casa",_x000D_
"family":"Calvi On The Rocks"}</v>
      </c>
    </row>
    <row r="449" spans="4:29" ht="14.25" customHeight="1" x14ac:dyDescent="0.25">
      <c r="D449" s="1">
        <f>Tokens!B449</f>
        <v>446</v>
      </c>
      <c r="E449" s="17" t="str">
        <f>IF(Tokens!C449="","",Tokens!C449)</f>
        <v>In Casa #446</v>
      </c>
      <c r="F449"/>
      <c r="G449"/>
      <c r="H449"/>
      <c r="I449"/>
      <c r="J449"/>
      <c r="M449"/>
      <c r="N449"/>
      <c r="O449" s="15" t="str">
        <f t="shared" si="12"/>
        <v>_</v>
      </c>
      <c r="P449" s="18" t="str">
        <f>IF(F449="stop","",IF(F449&lt;&gt;"",HYPERLINK(Settings!$B$5 &amp; "/manage/?network=" &amp; LOWER(B$8) &amp; "&amp;search=token&amp;account=" &amp; ToMint!$B$5 &amp; "&amp;view=" &amp; ToMint!J449,"TokenSol"),""))</f>
        <v/>
      </c>
      <c r="Q449" s="2"/>
      <c r="R449" s="2"/>
      <c r="S449" s="11"/>
      <c r="T449" s="1" t="str">
        <f>"owner=" &amp; Tokens!BS449 &amp; "&amp;filename_for_metadata=" &amp; Tokens!BT449 &amp; "&amp;offchaindata_platform=" &amp; $B$17 &amp; "&amp;keyfile=" &amp; $B$5 &amp; "&amp;network=" &amp; LOWER($B$8) &amp; "&amp;repository=" &amp; $B$18</f>
        <v>owner=thomas&amp;filename_for_metadata=InCasa_COR22D446&amp;offchaindata_platform=Github&amp;keyfile=Paul&amp;network=solana-devnet&amp;repository=test2</v>
      </c>
      <c r="U449" s="1" t="str">
        <f t="shared" si="13"/>
        <v>{"name":"In Casa #446",_x000D_
"symbol":"COR22D446",_x000D_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49" s="1" t="str">
        <f>formatRow(Tokens!C$2:I$2,Tokens!C449:I449)</f>
        <v>"name":"In Casa #446",_x000D_
"symbol":"COR22D446",_x000D_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9" s="1" t="str">
        <f>formatRow(Tokens!J$2:AV$2,Tokens!J449:AV449,2,"attributes")</f>
        <v>"attributes":[{"trait_type":"Pass festival &amp; Avantages",_x000D_
"value":"pour une (1) personne"},{"trait_type":"Edition1",_x000D_
"value":1},{"trait_type":"Last use"}]</v>
      </c>
      <c r="X449" s="1" t="str">
        <f>formatRow(Tokens!AX$2:BC$2,Tokens!AX449:BC449,2,"creators")</f>
        <v>"creators":[{"address":"paul",_x000D_
"share":10},{"address":"sophie",_x000D_
"share":90}]</v>
      </c>
      <c r="Y449" s="1" t="str">
        <f>formatRow(Tokens!BD$2:BI$2,Tokens!BD449:BI449,2,"files")</f>
        <v>"files":[]</v>
      </c>
      <c r="Z449" s="1"/>
      <c r="AA449" s="1"/>
      <c r="AB449" s="1"/>
      <c r="AC449" s="1" t="str">
        <f>formatRow(Tokens!BJ$2:BK$2,Tokens!BJ449:BK449,0,"collection")</f>
        <v>"collection":{"name":"In Casa",_x000D_
"family":"Calvi On The Rocks"}</v>
      </c>
    </row>
    <row r="450" spans="4:29" ht="14.25" customHeight="1" x14ac:dyDescent="0.25">
      <c r="D450" s="1">
        <f>Tokens!B450</f>
        <v>447</v>
      </c>
      <c r="E450" s="17" t="str">
        <f>IF(Tokens!C450="","",Tokens!C450)</f>
        <v>In Casa #447</v>
      </c>
      <c r="F450"/>
      <c r="G450"/>
      <c r="H450"/>
      <c r="I450"/>
      <c r="J450"/>
      <c r="M450"/>
      <c r="N450"/>
      <c r="O450" s="15" t="str">
        <f t="shared" si="12"/>
        <v>_</v>
      </c>
      <c r="P450" s="18" t="str">
        <f>IF(F450="stop","",IF(F450&lt;&gt;"",HYPERLINK(Settings!$B$5 &amp; "/manage/?network=" &amp; LOWER(B$8) &amp; "&amp;search=token&amp;account=" &amp; ToMint!$B$5 &amp; "&amp;view=" &amp; ToMint!J450,"TokenSol"),""))</f>
        <v/>
      </c>
      <c r="Q450" s="2"/>
      <c r="R450" s="2"/>
      <c r="S450" s="11"/>
      <c r="T450" s="1" t="str">
        <f>"owner=" &amp; Tokens!BS450 &amp; "&amp;filename_for_metadata=" &amp; Tokens!BT450 &amp; "&amp;offchaindata_platform=" &amp; $B$17 &amp; "&amp;keyfile=" &amp; $B$5 &amp; "&amp;network=" &amp; LOWER($B$8) &amp; "&amp;repository=" &amp; $B$18</f>
        <v>owner=thomas&amp;filename_for_metadata=InCasa_COR22D447&amp;offchaindata_platform=Github&amp;keyfile=Paul&amp;network=solana-devnet&amp;repository=test2</v>
      </c>
      <c r="U450" s="1" t="str">
        <f t="shared" si="13"/>
        <v>{"name":"In Casa #447",_x000D_
"symbol":"COR22D447",_x000D_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50" s="1" t="str">
        <f>formatRow(Tokens!C$2:I$2,Tokens!C450:I450)</f>
        <v>"name":"In Casa #447",_x000D_
"symbol":"COR22D447",_x000D_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0" s="1" t="str">
        <f>formatRow(Tokens!J$2:AV$2,Tokens!J450:AV450,2,"attributes")</f>
        <v>"attributes":[{"trait_type":"Pass festival &amp; Avantages",_x000D_
"value":"pour une (1) personne"},{"trait_type":"Edition1",_x000D_
"value":1},{"trait_type":"Last use"}]</v>
      </c>
      <c r="X450" s="1" t="str">
        <f>formatRow(Tokens!AX$2:BC$2,Tokens!AX450:BC450,2,"creators")</f>
        <v>"creators":[{"address":"paul",_x000D_
"share":10},{"address":"sophie",_x000D_
"share":90}]</v>
      </c>
      <c r="Y450" s="1" t="str">
        <f>formatRow(Tokens!BD$2:BI$2,Tokens!BD450:BI450,2,"files")</f>
        <v>"files":[]</v>
      </c>
      <c r="Z450" s="1"/>
      <c r="AA450" s="1"/>
      <c r="AB450" s="1"/>
      <c r="AC450" s="1" t="str">
        <f>formatRow(Tokens!BJ$2:BK$2,Tokens!BJ450:BK450,0,"collection")</f>
        <v>"collection":{"name":"In Casa",_x000D_
"family":"Calvi On The Rocks"}</v>
      </c>
    </row>
    <row r="451" spans="4:29" ht="14.25" customHeight="1" x14ac:dyDescent="0.25">
      <c r="D451" s="1">
        <f>Tokens!B451</f>
        <v>448</v>
      </c>
      <c r="E451" s="17" t="str">
        <f>IF(Tokens!C451="","",Tokens!C451)</f>
        <v>In Casa #448</v>
      </c>
      <c r="F451"/>
      <c r="G451"/>
      <c r="H451"/>
      <c r="I451"/>
      <c r="J451"/>
      <c r="M451"/>
      <c r="N451"/>
      <c r="O451" s="15" t="str">
        <f t="shared" si="12"/>
        <v>_</v>
      </c>
      <c r="P451" s="18" t="str">
        <f>IF(F451="stop","",IF(F451&lt;&gt;"",HYPERLINK(Settings!$B$5 &amp; "/manage/?network=" &amp; LOWER(B$8) &amp; "&amp;search=token&amp;account=" &amp; ToMint!$B$5 &amp; "&amp;view=" &amp; ToMint!J451,"TokenSol"),""))</f>
        <v/>
      </c>
      <c r="Q451" s="2"/>
      <c r="R451" s="2"/>
      <c r="S451" s="11"/>
      <c r="T451" s="1" t="str">
        <f>"owner=" &amp; Tokens!BS451 &amp; "&amp;filename_for_metadata=" &amp; Tokens!BT451 &amp; "&amp;offchaindata_platform=" &amp; $B$17 &amp; "&amp;keyfile=" &amp; $B$5 &amp; "&amp;network=" &amp; LOWER($B$8) &amp; "&amp;repository=" &amp; $B$18</f>
        <v>owner=thomas&amp;filename_for_metadata=InCasa_COR22D448&amp;offchaindata_platform=Github&amp;keyfile=Paul&amp;network=solana-devnet&amp;repository=test2</v>
      </c>
      <c r="U451" s="1" t="str">
        <f t="shared" si="13"/>
        <v>{"name":"In Casa #448",_x000D_
"symbol":"COR22D448",_x000D_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51" s="1" t="str">
        <f>formatRow(Tokens!C$2:I$2,Tokens!C451:I451)</f>
        <v>"name":"In Casa #448",_x000D_
"symbol":"COR22D448",_x000D_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1" s="1" t="str">
        <f>formatRow(Tokens!J$2:AV$2,Tokens!J451:AV451,2,"attributes")</f>
        <v>"attributes":[{"trait_type":"Pass festival &amp; Avantages",_x000D_
"value":"pour une (1) personne"},{"trait_type":"Edition1",_x000D_
"value":1},{"trait_type":"Last use"}]</v>
      </c>
      <c r="X451" s="1" t="str">
        <f>formatRow(Tokens!AX$2:BC$2,Tokens!AX451:BC451,2,"creators")</f>
        <v>"creators":[{"address":"paul",_x000D_
"share":10},{"address":"sophie",_x000D_
"share":90}]</v>
      </c>
      <c r="Y451" s="1" t="str">
        <f>formatRow(Tokens!BD$2:BI$2,Tokens!BD451:BI451,2,"files")</f>
        <v>"files":[]</v>
      </c>
      <c r="Z451" s="1"/>
      <c r="AA451" s="1"/>
      <c r="AB451" s="1"/>
      <c r="AC451" s="1" t="str">
        <f>formatRow(Tokens!BJ$2:BK$2,Tokens!BJ451:BK451,0,"collection")</f>
        <v>"collection":{"name":"In Casa",_x000D_
"family":"Calvi On The Rocks"}</v>
      </c>
    </row>
    <row r="452" spans="4:29" ht="14.25" customHeight="1" x14ac:dyDescent="0.25">
      <c r="D452" s="1">
        <f>Tokens!B452</f>
        <v>449</v>
      </c>
      <c r="E452" s="17" t="str">
        <f>IF(Tokens!C452="","",Tokens!C452)</f>
        <v>In Casa #449</v>
      </c>
      <c r="F452"/>
      <c r="G452"/>
      <c r="H452"/>
      <c r="I452"/>
      <c r="J452"/>
      <c r="M452"/>
      <c r="N452"/>
      <c r="O452" s="15" t="str">
        <f t="shared" ref="O452:O515" si="14">IF(AND(ISNUMBER(N451),ISNUMBER(N452)),(N452-N451)*$O$1,"_")</f>
        <v>_</v>
      </c>
      <c r="P452" s="18" t="str">
        <f>IF(F452="stop","",IF(F452&lt;&gt;"",HYPERLINK(Settings!$B$5 &amp; "/manage/?network=" &amp; LOWER(B$8) &amp; "&amp;search=token&amp;account=" &amp; ToMint!$B$5 &amp; "&amp;view=" &amp; ToMint!J452,"TokenSol"),""))</f>
        <v/>
      </c>
      <c r="Q452" s="2"/>
      <c r="R452" s="2"/>
      <c r="S452" s="11"/>
      <c r="T452" s="1" t="str">
        <f>"owner=" &amp; Tokens!BS452 &amp; "&amp;filename_for_metadata=" &amp; Tokens!BT452 &amp; "&amp;offchaindata_platform=" &amp; $B$17 &amp; "&amp;keyfile=" &amp; $B$5 &amp; "&amp;network=" &amp; LOWER($B$8) &amp; "&amp;repository=" &amp; $B$18</f>
        <v>owner=thomas&amp;filename_for_metadata=InCasa_COR22D449&amp;offchaindata_platform=Github&amp;keyfile=Paul&amp;network=solana-devnet&amp;repository=test2</v>
      </c>
      <c r="U452" s="1" t="str">
        <f t="shared" si="13"/>
        <v>{"name":"In Casa #449",_x000D_
"symbol":"COR22D449",_x000D_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52" s="1" t="str">
        <f>formatRow(Tokens!C$2:I$2,Tokens!C452:I452)</f>
        <v>"name":"In Casa #449",_x000D_
"symbol":"COR22D449",_x000D_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2" s="1" t="str">
        <f>formatRow(Tokens!J$2:AV$2,Tokens!J452:AV452,2,"attributes")</f>
        <v>"attributes":[{"trait_type":"Pass festival &amp; Avantages",_x000D_
"value":"pour une (1) personne"},{"trait_type":"Edition1",_x000D_
"value":1},{"trait_type":"Last use"}]</v>
      </c>
      <c r="X452" s="1" t="str">
        <f>formatRow(Tokens!AX$2:BC$2,Tokens!AX452:BC452,2,"creators")</f>
        <v>"creators":[{"address":"paul",_x000D_
"share":10},{"address":"sophie",_x000D_
"share":90}]</v>
      </c>
      <c r="Y452" s="1" t="str">
        <f>formatRow(Tokens!BD$2:BI$2,Tokens!BD452:BI452,2,"files")</f>
        <v>"files":[]</v>
      </c>
      <c r="Z452" s="1"/>
      <c r="AA452" s="1"/>
      <c r="AB452" s="1"/>
      <c r="AC452" s="1" t="str">
        <f>formatRow(Tokens!BJ$2:BK$2,Tokens!BJ452:BK452,0,"collection")</f>
        <v>"collection":{"name":"In Casa",_x000D_
"family":"Calvi On The Rocks"}</v>
      </c>
    </row>
    <row r="453" spans="4:29" ht="14.25" customHeight="1" x14ac:dyDescent="0.25">
      <c r="D453" s="1">
        <f>Tokens!B453</f>
        <v>450</v>
      </c>
      <c r="E453" s="17" t="str">
        <f>IF(Tokens!C453="","",Tokens!C453)</f>
        <v>In Casa #450</v>
      </c>
      <c r="F453"/>
      <c r="G453"/>
      <c r="H453"/>
      <c r="I453"/>
      <c r="J453"/>
      <c r="M453"/>
      <c r="N453"/>
      <c r="O453" s="15" t="str">
        <f t="shared" si="14"/>
        <v>_</v>
      </c>
      <c r="P453" s="18" t="str">
        <f>IF(F453="stop","",IF(F453&lt;&gt;"",HYPERLINK(Settings!$B$5 &amp; "/manage/?network=" &amp; LOWER(B$8) &amp; "&amp;search=token&amp;account=" &amp; ToMint!$B$5 &amp; "&amp;view=" &amp; ToMint!J453,"TokenSol"),""))</f>
        <v/>
      </c>
      <c r="Q453" s="2"/>
      <c r="R453" s="2"/>
      <c r="S453" s="11"/>
      <c r="T453" s="1" t="str">
        <f>"owner=" &amp; Tokens!BS453 &amp; "&amp;filename_for_metadata=" &amp; Tokens!BT453 &amp; "&amp;offchaindata_platform=" &amp; $B$17 &amp; "&amp;keyfile=" &amp; $B$5 &amp; "&amp;network=" &amp; LOWER($B$8) &amp; "&amp;repository=" &amp; $B$18</f>
        <v>owner=thomas&amp;filename_for_metadata=InCasa_COR22D450&amp;offchaindata_platform=Github&amp;keyfile=Paul&amp;network=solana-devnet&amp;repository=test2</v>
      </c>
      <c r="U453" s="1" t="str">
        <f t="shared" ref="U453:U516" si="15">"{" &amp; V453 &amp; "," &amp; W453 &amp; "," &amp; """properties"":{" &amp; X453 &amp; "," &amp; Y453 &amp; "}," &amp; AC453 &amp; "}"</f>
        <v>{"name":"In Casa #450",_x000D_
"symbol":"COR22D450",_x000D_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53" s="1" t="str">
        <f>formatRow(Tokens!C$2:I$2,Tokens!C453:I453)</f>
        <v>"name":"In Casa #450",_x000D_
"symbol":"COR22D450",_x000D_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3" s="1" t="str">
        <f>formatRow(Tokens!J$2:AV$2,Tokens!J453:AV453,2,"attributes")</f>
        <v>"attributes":[{"trait_type":"Pass festival &amp; Avantages",_x000D_
"value":"pour une (1) personne"},{"trait_type":"Edition1",_x000D_
"value":1},{"trait_type":"Last use"}]</v>
      </c>
      <c r="X453" s="1" t="str">
        <f>formatRow(Tokens!AX$2:BC$2,Tokens!AX453:BC453,2,"creators")</f>
        <v>"creators":[{"address":"paul",_x000D_
"share":10},{"address":"sophie",_x000D_
"share":90}]</v>
      </c>
      <c r="Y453" s="1" t="str">
        <f>formatRow(Tokens!BD$2:BI$2,Tokens!BD453:BI453,2,"files")</f>
        <v>"files":[]</v>
      </c>
      <c r="Z453" s="1"/>
      <c r="AA453" s="1"/>
      <c r="AB453" s="1"/>
      <c r="AC453" s="1" t="str">
        <f>formatRow(Tokens!BJ$2:BK$2,Tokens!BJ453:BK453,0,"collection")</f>
        <v>"collection":{"name":"In Casa",_x000D_
"family":"Calvi On The Rocks"}</v>
      </c>
    </row>
    <row r="454" spans="4:29" ht="14.25" customHeight="1" x14ac:dyDescent="0.25">
      <c r="D454" s="1">
        <f>Tokens!B454</f>
        <v>451</v>
      </c>
      <c r="E454" s="17" t="str">
        <f>IF(Tokens!C454="","",Tokens!C454)</f>
        <v>In Casa #451</v>
      </c>
      <c r="F454"/>
      <c r="G454"/>
      <c r="H454"/>
      <c r="I454"/>
      <c r="J454"/>
      <c r="M454"/>
      <c r="N454"/>
      <c r="O454" s="15" t="str">
        <f t="shared" si="14"/>
        <v>_</v>
      </c>
      <c r="P454" s="18" t="str">
        <f>IF(F454="stop","",IF(F454&lt;&gt;"",HYPERLINK(Settings!$B$5 &amp; "/manage/?network=" &amp; LOWER(B$8) &amp; "&amp;search=token&amp;account=" &amp; ToMint!$B$5 &amp; "&amp;view=" &amp; ToMint!J454,"TokenSol"),""))</f>
        <v/>
      </c>
      <c r="Q454" s="2"/>
      <c r="R454" s="2"/>
      <c r="S454" s="11"/>
      <c r="T454" s="1" t="str">
        <f>"owner=" &amp; Tokens!BS454 &amp; "&amp;filename_for_metadata=" &amp; Tokens!BT454 &amp; "&amp;offchaindata_platform=" &amp; $B$17 &amp; "&amp;keyfile=" &amp; $B$5 &amp; "&amp;network=" &amp; LOWER($B$8) &amp; "&amp;repository=" &amp; $B$18</f>
        <v>owner=thomas&amp;filename_for_metadata=InCasa_COR22D451&amp;offchaindata_platform=Github&amp;keyfile=Paul&amp;network=solana-devnet&amp;repository=test2</v>
      </c>
      <c r="U454" s="1" t="str">
        <f t="shared" si="15"/>
        <v>{"name":"In Casa #451",_x000D_
"symbol":"COR22D451",_x000D_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54" s="1" t="str">
        <f>formatRow(Tokens!C$2:I$2,Tokens!C454:I454)</f>
        <v>"name":"In Casa #451",_x000D_
"symbol":"COR22D451",_x000D_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4" s="1" t="str">
        <f>formatRow(Tokens!J$2:AV$2,Tokens!J454:AV454,2,"attributes")</f>
        <v>"attributes":[{"trait_type":"Pass festival &amp; Avantages",_x000D_
"value":"pour une (1) personne"},{"trait_type":"Edition1",_x000D_
"value":1},{"trait_type":"Last use"}]</v>
      </c>
      <c r="X454" s="1" t="str">
        <f>formatRow(Tokens!AX$2:BC$2,Tokens!AX454:BC454,2,"creators")</f>
        <v>"creators":[{"address":"paul",_x000D_
"share":10},{"address":"sophie",_x000D_
"share":90}]</v>
      </c>
      <c r="Y454" s="1" t="str">
        <f>formatRow(Tokens!BD$2:BI$2,Tokens!BD454:BI454,2,"files")</f>
        <v>"files":[]</v>
      </c>
      <c r="Z454" s="1"/>
      <c r="AA454" s="1"/>
      <c r="AB454" s="1"/>
      <c r="AC454" s="1" t="str">
        <f>formatRow(Tokens!BJ$2:BK$2,Tokens!BJ454:BK454,0,"collection")</f>
        <v>"collection":{"name":"In Casa",_x000D_
"family":"Calvi On The Rocks"}</v>
      </c>
    </row>
    <row r="455" spans="4:29" ht="14.25" customHeight="1" x14ac:dyDescent="0.25">
      <c r="D455" s="1">
        <f>Tokens!B455</f>
        <v>452</v>
      </c>
      <c r="E455" s="17" t="str">
        <f>IF(Tokens!C455="","",Tokens!C455)</f>
        <v>In Casa #452</v>
      </c>
      <c r="F455"/>
      <c r="G455"/>
      <c r="H455"/>
      <c r="I455"/>
      <c r="J455"/>
      <c r="M455"/>
      <c r="N455"/>
      <c r="O455" s="15" t="str">
        <f t="shared" si="14"/>
        <v>_</v>
      </c>
      <c r="P455" s="18" t="str">
        <f>IF(F455="stop","",IF(F455&lt;&gt;"",HYPERLINK(Settings!$B$5 &amp; "/manage/?network=" &amp; LOWER(B$8) &amp; "&amp;search=token&amp;account=" &amp; ToMint!$B$5 &amp; "&amp;view=" &amp; ToMint!J455,"TokenSol"),""))</f>
        <v/>
      </c>
      <c r="Q455" s="2"/>
      <c r="R455" s="2"/>
      <c r="S455" s="11"/>
      <c r="T455" s="1" t="str">
        <f>"owner=" &amp; Tokens!BS455 &amp; "&amp;filename_for_metadata=" &amp; Tokens!BT455 &amp; "&amp;offchaindata_platform=" &amp; $B$17 &amp; "&amp;keyfile=" &amp; $B$5 &amp; "&amp;network=" &amp; LOWER($B$8) &amp; "&amp;repository=" &amp; $B$18</f>
        <v>owner=thomas&amp;filename_for_metadata=InCasa_COR22D452&amp;offchaindata_platform=Github&amp;keyfile=Paul&amp;network=solana-devnet&amp;repository=test2</v>
      </c>
      <c r="U455" s="1" t="str">
        <f t="shared" si="15"/>
        <v>{"name":"In Casa #452",_x000D_
"symbol":"COR22D452",_x000D_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55" s="1" t="str">
        <f>formatRow(Tokens!C$2:I$2,Tokens!C455:I455)</f>
        <v>"name":"In Casa #452",_x000D_
"symbol":"COR22D452",_x000D_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5" s="1" t="str">
        <f>formatRow(Tokens!J$2:AV$2,Tokens!J455:AV455,2,"attributes")</f>
        <v>"attributes":[{"trait_type":"Pass festival &amp; Avantages",_x000D_
"value":"pour une (1) personne"},{"trait_type":"Edition1",_x000D_
"value":1},{"trait_type":"Last use"}]</v>
      </c>
      <c r="X455" s="1" t="str">
        <f>formatRow(Tokens!AX$2:BC$2,Tokens!AX455:BC455,2,"creators")</f>
        <v>"creators":[{"address":"paul",_x000D_
"share":10},{"address":"sophie",_x000D_
"share":90}]</v>
      </c>
      <c r="Y455" s="1" t="str">
        <f>formatRow(Tokens!BD$2:BI$2,Tokens!BD455:BI455,2,"files")</f>
        <v>"files":[]</v>
      </c>
      <c r="Z455" s="1"/>
      <c r="AA455" s="1"/>
      <c r="AB455" s="1"/>
      <c r="AC455" s="1" t="str">
        <f>formatRow(Tokens!BJ$2:BK$2,Tokens!BJ455:BK455,0,"collection")</f>
        <v>"collection":{"name":"In Casa",_x000D_
"family":"Calvi On The Rocks"}</v>
      </c>
    </row>
    <row r="456" spans="4:29" ht="14.25" customHeight="1" x14ac:dyDescent="0.25">
      <c r="D456" s="1">
        <f>Tokens!B456</f>
        <v>453</v>
      </c>
      <c r="E456" s="17" t="str">
        <f>IF(Tokens!C456="","",Tokens!C456)</f>
        <v>In Casa #453</v>
      </c>
      <c r="F456"/>
      <c r="G456"/>
      <c r="H456"/>
      <c r="I456"/>
      <c r="J456"/>
      <c r="M456"/>
      <c r="N456"/>
      <c r="O456" s="15" t="str">
        <f t="shared" si="14"/>
        <v>_</v>
      </c>
      <c r="P456" s="18" t="str">
        <f>IF(F456="stop","",IF(F456&lt;&gt;"",HYPERLINK(Settings!$B$5 &amp; "/manage/?network=" &amp; LOWER(B$8) &amp; "&amp;search=token&amp;account=" &amp; ToMint!$B$5 &amp; "&amp;view=" &amp; ToMint!J456,"TokenSol"),""))</f>
        <v/>
      </c>
      <c r="Q456" s="2"/>
      <c r="R456" s="2"/>
      <c r="S456" s="11"/>
      <c r="T456" s="1" t="str">
        <f>"owner=" &amp; Tokens!BS456 &amp; "&amp;filename_for_metadata=" &amp; Tokens!BT456 &amp; "&amp;offchaindata_platform=" &amp; $B$17 &amp; "&amp;keyfile=" &amp; $B$5 &amp; "&amp;network=" &amp; LOWER($B$8) &amp; "&amp;repository=" &amp; $B$18</f>
        <v>owner=thomas&amp;filename_for_metadata=InCasa_COR22D453&amp;offchaindata_platform=Github&amp;keyfile=Paul&amp;network=solana-devnet&amp;repository=test2</v>
      </c>
      <c r="U456" s="1" t="str">
        <f t="shared" si="15"/>
        <v>{"name":"In Casa #453",_x000D_
"symbol":"COR22D453",_x000D_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56" s="1" t="str">
        <f>formatRow(Tokens!C$2:I$2,Tokens!C456:I456)</f>
        <v>"name":"In Casa #453",_x000D_
"symbol":"COR22D453",_x000D_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6" s="1" t="str">
        <f>formatRow(Tokens!J$2:AV$2,Tokens!J456:AV456,2,"attributes")</f>
        <v>"attributes":[{"trait_type":"Pass festival &amp; Avantages",_x000D_
"value":"pour une (1) personne"},{"trait_type":"Edition1",_x000D_
"value":1},{"trait_type":"Last use"}]</v>
      </c>
      <c r="X456" s="1" t="str">
        <f>formatRow(Tokens!AX$2:BC$2,Tokens!AX456:BC456,2,"creators")</f>
        <v>"creators":[{"address":"paul",_x000D_
"share":10},{"address":"sophie",_x000D_
"share":90}]</v>
      </c>
      <c r="Y456" s="1" t="str">
        <f>formatRow(Tokens!BD$2:BI$2,Tokens!BD456:BI456,2,"files")</f>
        <v>"files":[]</v>
      </c>
      <c r="Z456" s="1"/>
      <c r="AA456" s="1"/>
      <c r="AB456" s="1"/>
      <c r="AC456" s="1" t="str">
        <f>formatRow(Tokens!BJ$2:BK$2,Tokens!BJ456:BK456,0,"collection")</f>
        <v>"collection":{"name":"In Casa",_x000D_
"family":"Calvi On The Rocks"}</v>
      </c>
    </row>
    <row r="457" spans="4:29" ht="14.25" customHeight="1" x14ac:dyDescent="0.25">
      <c r="D457" s="1">
        <f>Tokens!B457</f>
        <v>454</v>
      </c>
      <c r="E457" s="17" t="str">
        <f>IF(Tokens!C457="","",Tokens!C457)</f>
        <v>In Casa #454</v>
      </c>
      <c r="F457"/>
      <c r="G457"/>
      <c r="H457"/>
      <c r="I457"/>
      <c r="J457"/>
      <c r="M457"/>
      <c r="N457"/>
      <c r="O457" s="15" t="str">
        <f t="shared" si="14"/>
        <v>_</v>
      </c>
      <c r="P457" s="18" t="str">
        <f>IF(F457="stop","",IF(F457&lt;&gt;"",HYPERLINK(Settings!$B$5 &amp; "/manage/?network=" &amp; LOWER(B$8) &amp; "&amp;search=token&amp;account=" &amp; ToMint!$B$5 &amp; "&amp;view=" &amp; ToMint!J457,"TokenSol"),""))</f>
        <v/>
      </c>
      <c r="Q457" s="2"/>
      <c r="R457" s="2"/>
      <c r="S457" s="11"/>
      <c r="T457" s="1" t="str">
        <f>"owner=" &amp; Tokens!BS457 &amp; "&amp;filename_for_metadata=" &amp; Tokens!BT457 &amp; "&amp;offchaindata_platform=" &amp; $B$17 &amp; "&amp;keyfile=" &amp; $B$5 &amp; "&amp;network=" &amp; LOWER($B$8) &amp; "&amp;repository=" &amp; $B$18</f>
        <v>owner=thomas&amp;filename_for_metadata=InCasa_COR22D454&amp;offchaindata_platform=Github&amp;keyfile=Paul&amp;network=solana-devnet&amp;repository=test2</v>
      </c>
      <c r="U457" s="1" t="str">
        <f t="shared" si="15"/>
        <v>{"name":"In Casa #454",_x000D_
"symbol":"COR22D454",_x000D_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57" s="1" t="str">
        <f>formatRow(Tokens!C$2:I$2,Tokens!C457:I457)</f>
        <v>"name":"In Casa #454",_x000D_
"symbol":"COR22D454",_x000D_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7" s="1" t="str">
        <f>formatRow(Tokens!J$2:AV$2,Tokens!J457:AV457,2,"attributes")</f>
        <v>"attributes":[{"trait_type":"Pass festival &amp; Avantages",_x000D_
"value":"pour une (1) personne"},{"trait_type":"Edition1",_x000D_
"value":1},{"trait_type":"Last use"}]</v>
      </c>
      <c r="X457" s="1" t="str">
        <f>formatRow(Tokens!AX$2:BC$2,Tokens!AX457:BC457,2,"creators")</f>
        <v>"creators":[{"address":"paul",_x000D_
"share":10},{"address":"sophie",_x000D_
"share":90}]</v>
      </c>
      <c r="Y457" s="1" t="str">
        <f>formatRow(Tokens!BD$2:BI$2,Tokens!BD457:BI457,2,"files")</f>
        <v>"files":[]</v>
      </c>
      <c r="Z457" s="1"/>
      <c r="AA457" s="1"/>
      <c r="AB457" s="1"/>
      <c r="AC457" s="1" t="str">
        <f>formatRow(Tokens!BJ$2:BK$2,Tokens!BJ457:BK457,0,"collection")</f>
        <v>"collection":{"name":"In Casa",_x000D_
"family":"Calvi On The Rocks"}</v>
      </c>
    </row>
    <row r="458" spans="4:29" ht="14.25" customHeight="1" x14ac:dyDescent="0.25">
      <c r="D458" s="1">
        <f>Tokens!B458</f>
        <v>455</v>
      </c>
      <c r="E458" s="17" t="str">
        <f>IF(Tokens!C458="","",Tokens!C458)</f>
        <v>In Casa #455</v>
      </c>
      <c r="F458"/>
      <c r="G458"/>
      <c r="H458"/>
      <c r="I458"/>
      <c r="J458"/>
      <c r="M458"/>
      <c r="N458"/>
      <c r="O458" s="15" t="str">
        <f t="shared" si="14"/>
        <v>_</v>
      </c>
      <c r="P458" s="18" t="str">
        <f>IF(F458="stop","",IF(F458&lt;&gt;"",HYPERLINK(Settings!$B$5 &amp; "/manage/?network=" &amp; LOWER(B$8) &amp; "&amp;search=token&amp;account=" &amp; ToMint!$B$5 &amp; "&amp;view=" &amp; ToMint!J458,"TokenSol"),""))</f>
        <v/>
      </c>
      <c r="Q458" s="2"/>
      <c r="R458" s="2"/>
      <c r="S458" s="11"/>
      <c r="T458" s="1" t="str">
        <f>"owner=" &amp; Tokens!BS458 &amp; "&amp;filename_for_metadata=" &amp; Tokens!BT458 &amp; "&amp;offchaindata_platform=" &amp; $B$17 &amp; "&amp;keyfile=" &amp; $B$5 &amp; "&amp;network=" &amp; LOWER($B$8) &amp; "&amp;repository=" &amp; $B$18</f>
        <v>owner=thomas&amp;filename_for_metadata=InCasa_COR22D455&amp;offchaindata_platform=Github&amp;keyfile=Paul&amp;network=solana-devnet&amp;repository=test2</v>
      </c>
      <c r="U458" s="1" t="str">
        <f t="shared" si="15"/>
        <v>{"name":"In Casa #455",_x000D_
"symbol":"COR22D455",_x000D_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58" s="1" t="str">
        <f>formatRow(Tokens!C$2:I$2,Tokens!C458:I458)</f>
        <v>"name":"In Casa #455",_x000D_
"symbol":"COR22D455",_x000D_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8" s="1" t="str">
        <f>formatRow(Tokens!J$2:AV$2,Tokens!J458:AV458,2,"attributes")</f>
        <v>"attributes":[{"trait_type":"Pass festival &amp; Avantages",_x000D_
"value":"pour une (1) personne"},{"trait_type":"Edition1",_x000D_
"value":1},{"trait_type":"Last use"}]</v>
      </c>
      <c r="X458" s="1" t="str">
        <f>formatRow(Tokens!AX$2:BC$2,Tokens!AX458:BC458,2,"creators")</f>
        <v>"creators":[{"address":"paul",_x000D_
"share":10},{"address":"sophie",_x000D_
"share":90}]</v>
      </c>
      <c r="Y458" s="1" t="str">
        <f>formatRow(Tokens!BD$2:BI$2,Tokens!BD458:BI458,2,"files")</f>
        <v>"files":[]</v>
      </c>
      <c r="Z458" s="1"/>
      <c r="AA458" s="1"/>
      <c r="AB458" s="1"/>
      <c r="AC458" s="1" t="str">
        <f>formatRow(Tokens!BJ$2:BK$2,Tokens!BJ458:BK458,0,"collection")</f>
        <v>"collection":{"name":"In Casa",_x000D_
"family":"Calvi On The Rocks"}</v>
      </c>
    </row>
    <row r="459" spans="4:29" ht="14.25" customHeight="1" x14ac:dyDescent="0.25">
      <c r="D459" s="1">
        <f>Tokens!B459</f>
        <v>456</v>
      </c>
      <c r="E459" s="17" t="str">
        <f>IF(Tokens!C459="","",Tokens!C459)</f>
        <v>In Casa #456</v>
      </c>
      <c r="F459"/>
      <c r="G459"/>
      <c r="H459"/>
      <c r="I459"/>
      <c r="J459"/>
      <c r="M459"/>
      <c r="N459"/>
      <c r="O459" s="15" t="str">
        <f t="shared" si="14"/>
        <v>_</v>
      </c>
      <c r="P459" s="18" t="str">
        <f>IF(F459="stop","",IF(F459&lt;&gt;"",HYPERLINK(Settings!$B$5 &amp; "/manage/?network=" &amp; LOWER(B$8) &amp; "&amp;search=token&amp;account=" &amp; ToMint!$B$5 &amp; "&amp;view=" &amp; ToMint!J459,"TokenSol"),""))</f>
        <v/>
      </c>
      <c r="Q459" s="2"/>
      <c r="R459" s="2"/>
      <c r="S459" s="11"/>
      <c r="T459" s="1" t="str">
        <f>"owner=" &amp; Tokens!BS459 &amp; "&amp;filename_for_metadata=" &amp; Tokens!BT459 &amp; "&amp;offchaindata_platform=" &amp; $B$17 &amp; "&amp;keyfile=" &amp; $B$5 &amp; "&amp;network=" &amp; LOWER($B$8) &amp; "&amp;repository=" &amp; $B$18</f>
        <v>owner=thomas&amp;filename_for_metadata=InCasa_COR22D456&amp;offchaindata_platform=Github&amp;keyfile=Paul&amp;network=solana-devnet&amp;repository=test2</v>
      </c>
      <c r="U459" s="1" t="str">
        <f t="shared" si="15"/>
        <v>{"name":"In Casa #456",_x000D_
"symbol":"COR22D456",_x000D_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59" s="1" t="str">
        <f>formatRow(Tokens!C$2:I$2,Tokens!C459:I459)</f>
        <v>"name":"In Casa #456",_x000D_
"symbol":"COR22D456",_x000D_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9" s="1" t="str">
        <f>formatRow(Tokens!J$2:AV$2,Tokens!J459:AV459,2,"attributes")</f>
        <v>"attributes":[{"trait_type":"Pass festival &amp; Avantages",_x000D_
"value":"pour une (1) personne"},{"trait_type":"Edition1",_x000D_
"value":1},{"trait_type":"Last use"}]</v>
      </c>
      <c r="X459" s="1" t="str">
        <f>formatRow(Tokens!AX$2:BC$2,Tokens!AX459:BC459,2,"creators")</f>
        <v>"creators":[{"address":"paul",_x000D_
"share":10},{"address":"sophie",_x000D_
"share":90}]</v>
      </c>
      <c r="Y459" s="1" t="str">
        <f>formatRow(Tokens!BD$2:BI$2,Tokens!BD459:BI459,2,"files")</f>
        <v>"files":[]</v>
      </c>
      <c r="Z459" s="1"/>
      <c r="AA459" s="1"/>
      <c r="AB459" s="1"/>
      <c r="AC459" s="1" t="str">
        <f>formatRow(Tokens!BJ$2:BK$2,Tokens!BJ459:BK459,0,"collection")</f>
        <v>"collection":{"name":"In Casa",_x000D_
"family":"Calvi On The Rocks"}</v>
      </c>
    </row>
    <row r="460" spans="4:29" ht="14.25" customHeight="1" x14ac:dyDescent="0.25">
      <c r="D460" s="1">
        <f>Tokens!B460</f>
        <v>457</v>
      </c>
      <c r="E460" s="17" t="str">
        <f>IF(Tokens!C460="","",Tokens!C460)</f>
        <v>In Casa #457</v>
      </c>
      <c r="F460"/>
      <c r="G460"/>
      <c r="H460"/>
      <c r="I460"/>
      <c r="J460"/>
      <c r="M460"/>
      <c r="N460"/>
      <c r="O460" s="15" t="str">
        <f t="shared" si="14"/>
        <v>_</v>
      </c>
      <c r="P460" s="18" t="str">
        <f>IF(F460="stop","",IF(F460&lt;&gt;"",HYPERLINK(Settings!$B$5 &amp; "/manage/?network=" &amp; LOWER(B$8) &amp; "&amp;search=token&amp;account=" &amp; ToMint!$B$5 &amp; "&amp;view=" &amp; ToMint!J460,"TokenSol"),""))</f>
        <v/>
      </c>
      <c r="Q460" s="2"/>
      <c r="R460" s="2"/>
      <c r="S460" s="11"/>
      <c r="T460" s="1" t="str">
        <f>"owner=" &amp; Tokens!BS460 &amp; "&amp;filename_for_metadata=" &amp; Tokens!BT460 &amp; "&amp;offchaindata_platform=" &amp; $B$17 &amp; "&amp;keyfile=" &amp; $B$5 &amp; "&amp;network=" &amp; LOWER($B$8) &amp; "&amp;repository=" &amp; $B$18</f>
        <v>owner=thomas&amp;filename_for_metadata=InCasa_COR22D457&amp;offchaindata_platform=Github&amp;keyfile=Paul&amp;network=solana-devnet&amp;repository=test2</v>
      </c>
      <c r="U460" s="1" t="str">
        <f t="shared" si="15"/>
        <v>{"name":"In Casa #457",_x000D_
"symbol":"COR22D457",_x000D_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60" s="1" t="str">
        <f>formatRow(Tokens!C$2:I$2,Tokens!C460:I460)</f>
        <v>"name":"In Casa #457",_x000D_
"symbol":"COR22D457",_x000D_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0" s="1" t="str">
        <f>formatRow(Tokens!J$2:AV$2,Tokens!J460:AV460,2,"attributes")</f>
        <v>"attributes":[{"trait_type":"Pass festival &amp; Avantages",_x000D_
"value":"pour une (1) personne"},{"trait_type":"Edition1",_x000D_
"value":1},{"trait_type":"Last use"}]</v>
      </c>
      <c r="X460" s="1" t="str">
        <f>formatRow(Tokens!AX$2:BC$2,Tokens!AX460:BC460,2,"creators")</f>
        <v>"creators":[{"address":"paul",_x000D_
"share":10},{"address":"sophie",_x000D_
"share":90}]</v>
      </c>
      <c r="Y460" s="1" t="str">
        <f>formatRow(Tokens!BD$2:BI$2,Tokens!BD460:BI460,2,"files")</f>
        <v>"files":[]</v>
      </c>
      <c r="Z460" s="1"/>
      <c r="AA460" s="1"/>
      <c r="AB460" s="1"/>
      <c r="AC460" s="1" t="str">
        <f>formatRow(Tokens!BJ$2:BK$2,Tokens!BJ460:BK460,0,"collection")</f>
        <v>"collection":{"name":"In Casa",_x000D_
"family":"Calvi On The Rocks"}</v>
      </c>
    </row>
    <row r="461" spans="4:29" ht="14.25" customHeight="1" x14ac:dyDescent="0.25">
      <c r="D461" s="1">
        <f>Tokens!B461</f>
        <v>458</v>
      </c>
      <c r="E461" s="17" t="str">
        <f>IF(Tokens!C461="","",Tokens!C461)</f>
        <v>In Casa #458</v>
      </c>
      <c r="F461"/>
      <c r="G461"/>
      <c r="H461"/>
      <c r="I461"/>
      <c r="J461"/>
      <c r="M461"/>
      <c r="N461"/>
      <c r="O461" s="15" t="str">
        <f t="shared" si="14"/>
        <v>_</v>
      </c>
      <c r="P461" s="18" t="str">
        <f>IF(F461="stop","",IF(F461&lt;&gt;"",HYPERLINK(Settings!$B$5 &amp; "/manage/?network=" &amp; LOWER(B$8) &amp; "&amp;search=token&amp;account=" &amp; ToMint!$B$5 &amp; "&amp;view=" &amp; ToMint!J461,"TokenSol"),""))</f>
        <v/>
      </c>
      <c r="Q461" s="2"/>
      <c r="R461" s="2"/>
      <c r="S461" s="11"/>
      <c r="T461" s="1" t="str">
        <f>"owner=" &amp; Tokens!BS461 &amp; "&amp;filename_for_metadata=" &amp; Tokens!BT461 &amp; "&amp;offchaindata_platform=" &amp; $B$17 &amp; "&amp;keyfile=" &amp; $B$5 &amp; "&amp;network=" &amp; LOWER($B$8) &amp; "&amp;repository=" &amp; $B$18</f>
        <v>owner=thomas&amp;filename_for_metadata=InCasa_COR22D458&amp;offchaindata_platform=Github&amp;keyfile=Paul&amp;network=solana-devnet&amp;repository=test2</v>
      </c>
      <c r="U461" s="1" t="str">
        <f t="shared" si="15"/>
        <v>{"name":"In Casa #458",_x000D_
"symbol":"COR22D458",_x000D_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61" s="1" t="str">
        <f>formatRow(Tokens!C$2:I$2,Tokens!C461:I461)</f>
        <v>"name":"In Casa #458",_x000D_
"symbol":"COR22D458",_x000D_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1" s="1" t="str">
        <f>formatRow(Tokens!J$2:AV$2,Tokens!J461:AV461,2,"attributes")</f>
        <v>"attributes":[{"trait_type":"Pass festival &amp; Avantages",_x000D_
"value":"pour une (1) personne"},{"trait_type":"Edition1",_x000D_
"value":1},{"trait_type":"Last use"}]</v>
      </c>
      <c r="X461" s="1" t="str">
        <f>formatRow(Tokens!AX$2:BC$2,Tokens!AX461:BC461,2,"creators")</f>
        <v>"creators":[{"address":"paul",_x000D_
"share":10},{"address":"sophie",_x000D_
"share":90}]</v>
      </c>
      <c r="Y461" s="1" t="str">
        <f>formatRow(Tokens!BD$2:BI$2,Tokens!BD461:BI461,2,"files")</f>
        <v>"files":[]</v>
      </c>
      <c r="Z461" s="1"/>
      <c r="AA461" s="1"/>
      <c r="AB461" s="1"/>
      <c r="AC461" s="1" t="str">
        <f>formatRow(Tokens!BJ$2:BK$2,Tokens!BJ461:BK461,0,"collection")</f>
        <v>"collection":{"name":"In Casa",_x000D_
"family":"Calvi On The Rocks"}</v>
      </c>
    </row>
    <row r="462" spans="4:29" ht="14.25" customHeight="1" x14ac:dyDescent="0.25">
      <c r="D462" s="1">
        <f>Tokens!B462</f>
        <v>459</v>
      </c>
      <c r="E462" s="17" t="str">
        <f>IF(Tokens!C462="","",Tokens!C462)</f>
        <v>In Casa #459</v>
      </c>
      <c r="F462"/>
      <c r="G462"/>
      <c r="H462"/>
      <c r="I462"/>
      <c r="J462"/>
      <c r="M462"/>
      <c r="N462"/>
      <c r="O462" s="15" t="str">
        <f t="shared" si="14"/>
        <v>_</v>
      </c>
      <c r="P462" s="18" t="str">
        <f>IF(F462="stop","",IF(F462&lt;&gt;"",HYPERLINK(Settings!$B$5 &amp; "/manage/?network=" &amp; LOWER(B$8) &amp; "&amp;search=token&amp;account=" &amp; ToMint!$B$5 &amp; "&amp;view=" &amp; ToMint!J462,"TokenSol"),""))</f>
        <v/>
      </c>
      <c r="Q462" s="2"/>
      <c r="R462" s="2"/>
      <c r="S462" s="11"/>
      <c r="T462" s="1" t="str">
        <f>"owner=" &amp; Tokens!BS462 &amp; "&amp;filename_for_metadata=" &amp; Tokens!BT462 &amp; "&amp;offchaindata_platform=" &amp; $B$17 &amp; "&amp;keyfile=" &amp; $B$5 &amp; "&amp;network=" &amp; LOWER($B$8) &amp; "&amp;repository=" &amp; $B$18</f>
        <v>owner=thomas&amp;filename_for_metadata=InCasa_COR22D459&amp;offchaindata_platform=Github&amp;keyfile=Paul&amp;network=solana-devnet&amp;repository=test2</v>
      </c>
      <c r="U462" s="1" t="str">
        <f t="shared" si="15"/>
        <v>{"name":"In Casa #459",_x000D_
"symbol":"COR22D459",_x000D_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62" s="1" t="str">
        <f>formatRow(Tokens!C$2:I$2,Tokens!C462:I462)</f>
        <v>"name":"In Casa #459",_x000D_
"symbol":"COR22D459",_x000D_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2" s="1" t="str">
        <f>formatRow(Tokens!J$2:AV$2,Tokens!J462:AV462,2,"attributes")</f>
        <v>"attributes":[{"trait_type":"Pass festival &amp; Avantages",_x000D_
"value":"pour une (1) personne"},{"trait_type":"Edition1",_x000D_
"value":1},{"trait_type":"Last use"}]</v>
      </c>
      <c r="X462" s="1" t="str">
        <f>formatRow(Tokens!AX$2:BC$2,Tokens!AX462:BC462,2,"creators")</f>
        <v>"creators":[{"address":"paul",_x000D_
"share":10},{"address":"sophie",_x000D_
"share":90}]</v>
      </c>
      <c r="Y462" s="1" t="str">
        <f>formatRow(Tokens!BD$2:BI$2,Tokens!BD462:BI462,2,"files")</f>
        <v>"files":[]</v>
      </c>
      <c r="Z462" s="1"/>
      <c r="AA462" s="1"/>
      <c r="AB462" s="1"/>
      <c r="AC462" s="1" t="str">
        <f>formatRow(Tokens!BJ$2:BK$2,Tokens!BJ462:BK462,0,"collection")</f>
        <v>"collection":{"name":"In Casa",_x000D_
"family":"Calvi On The Rocks"}</v>
      </c>
    </row>
    <row r="463" spans="4:29" ht="14.25" customHeight="1" x14ac:dyDescent="0.25">
      <c r="D463" s="1">
        <f>Tokens!B463</f>
        <v>460</v>
      </c>
      <c r="E463" s="17" t="str">
        <f>IF(Tokens!C463="","",Tokens!C463)</f>
        <v>In Casa #460</v>
      </c>
      <c r="F463"/>
      <c r="G463"/>
      <c r="H463"/>
      <c r="I463"/>
      <c r="J463"/>
      <c r="M463"/>
      <c r="N463"/>
      <c r="O463" s="15" t="str">
        <f t="shared" si="14"/>
        <v>_</v>
      </c>
      <c r="P463" s="18" t="str">
        <f>IF(F463="stop","",IF(F463&lt;&gt;"",HYPERLINK(Settings!$B$5 &amp; "/manage/?network=" &amp; LOWER(B$8) &amp; "&amp;search=token&amp;account=" &amp; ToMint!$B$5 &amp; "&amp;view=" &amp; ToMint!J463,"TokenSol"),""))</f>
        <v/>
      </c>
      <c r="Q463" s="2"/>
      <c r="R463" s="2"/>
      <c r="S463" s="11"/>
      <c r="T463" s="1" t="str">
        <f>"owner=" &amp; Tokens!BS463 &amp; "&amp;filename_for_metadata=" &amp; Tokens!BT463 &amp; "&amp;offchaindata_platform=" &amp; $B$17 &amp; "&amp;keyfile=" &amp; $B$5 &amp; "&amp;network=" &amp; LOWER($B$8) &amp; "&amp;repository=" &amp; $B$18</f>
        <v>owner=thomas&amp;filename_for_metadata=InCasa_COR22D460&amp;offchaindata_platform=Github&amp;keyfile=Paul&amp;network=solana-devnet&amp;repository=test2</v>
      </c>
      <c r="U463" s="1" t="str">
        <f t="shared" si="15"/>
        <v>{"name":"In Casa #460",_x000D_
"symbol":"COR22D460",_x000D_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63" s="1" t="str">
        <f>formatRow(Tokens!C$2:I$2,Tokens!C463:I463)</f>
        <v>"name":"In Casa #460",_x000D_
"symbol":"COR22D460",_x000D_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3" s="1" t="str">
        <f>formatRow(Tokens!J$2:AV$2,Tokens!J463:AV463,2,"attributes")</f>
        <v>"attributes":[{"trait_type":"Pass festival &amp; Avantages",_x000D_
"value":"pour une (1) personne"},{"trait_type":"Edition1",_x000D_
"value":1},{"trait_type":"Last use"}]</v>
      </c>
      <c r="X463" s="1" t="str">
        <f>formatRow(Tokens!AX$2:BC$2,Tokens!AX463:BC463,2,"creators")</f>
        <v>"creators":[{"address":"paul",_x000D_
"share":10},{"address":"sophie",_x000D_
"share":90}]</v>
      </c>
      <c r="Y463" s="1" t="str">
        <f>formatRow(Tokens!BD$2:BI$2,Tokens!BD463:BI463,2,"files")</f>
        <v>"files":[]</v>
      </c>
      <c r="Z463" s="1"/>
      <c r="AA463" s="1"/>
      <c r="AB463" s="1"/>
      <c r="AC463" s="1" t="str">
        <f>formatRow(Tokens!BJ$2:BK$2,Tokens!BJ463:BK463,0,"collection")</f>
        <v>"collection":{"name":"In Casa",_x000D_
"family":"Calvi On The Rocks"}</v>
      </c>
    </row>
    <row r="464" spans="4:29" ht="14.25" customHeight="1" x14ac:dyDescent="0.25">
      <c r="D464" s="1">
        <f>Tokens!B464</f>
        <v>461</v>
      </c>
      <c r="E464" s="17" t="str">
        <f>IF(Tokens!C464="","",Tokens!C464)</f>
        <v>In Casa #461</v>
      </c>
      <c r="F464"/>
      <c r="G464"/>
      <c r="H464"/>
      <c r="I464"/>
      <c r="J464"/>
      <c r="M464"/>
      <c r="N464"/>
      <c r="O464" s="15" t="str">
        <f t="shared" si="14"/>
        <v>_</v>
      </c>
      <c r="P464" s="18" t="str">
        <f>IF(F464="stop","",IF(F464&lt;&gt;"",HYPERLINK(Settings!$B$5 &amp; "/manage/?network=" &amp; LOWER(B$8) &amp; "&amp;search=token&amp;account=" &amp; ToMint!$B$5 &amp; "&amp;view=" &amp; ToMint!J464,"TokenSol"),""))</f>
        <v/>
      </c>
      <c r="Q464" s="2"/>
      <c r="R464" s="2"/>
      <c r="S464" s="11"/>
      <c r="T464" s="1" t="str">
        <f>"owner=" &amp; Tokens!BS464 &amp; "&amp;filename_for_metadata=" &amp; Tokens!BT464 &amp; "&amp;offchaindata_platform=" &amp; $B$17 &amp; "&amp;keyfile=" &amp; $B$5 &amp; "&amp;network=" &amp; LOWER($B$8) &amp; "&amp;repository=" &amp; $B$18</f>
        <v>owner=thomas&amp;filename_for_metadata=InCasa_COR22D461&amp;offchaindata_platform=Github&amp;keyfile=Paul&amp;network=solana-devnet&amp;repository=test2</v>
      </c>
      <c r="U464" s="1" t="str">
        <f t="shared" si="15"/>
        <v>{"name":"In Casa #461",_x000D_
"symbol":"COR22D461",_x000D_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64" s="1" t="str">
        <f>formatRow(Tokens!C$2:I$2,Tokens!C464:I464)</f>
        <v>"name":"In Casa #461",_x000D_
"symbol":"COR22D461",_x000D_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4" s="1" t="str">
        <f>formatRow(Tokens!J$2:AV$2,Tokens!J464:AV464,2,"attributes")</f>
        <v>"attributes":[{"trait_type":"Pass festival &amp; Avantages",_x000D_
"value":"pour une (1) personne"},{"trait_type":"Edition1",_x000D_
"value":1},{"trait_type":"Last use"}]</v>
      </c>
      <c r="X464" s="1" t="str">
        <f>formatRow(Tokens!AX$2:BC$2,Tokens!AX464:BC464,2,"creators")</f>
        <v>"creators":[{"address":"paul",_x000D_
"share":10},{"address":"sophie",_x000D_
"share":90}]</v>
      </c>
      <c r="Y464" s="1" t="str">
        <f>formatRow(Tokens!BD$2:BI$2,Tokens!BD464:BI464,2,"files")</f>
        <v>"files":[]</v>
      </c>
      <c r="Z464" s="1"/>
      <c r="AA464" s="1"/>
      <c r="AB464" s="1"/>
      <c r="AC464" s="1" t="str">
        <f>formatRow(Tokens!BJ$2:BK$2,Tokens!BJ464:BK464,0,"collection")</f>
        <v>"collection":{"name":"In Casa",_x000D_
"family":"Calvi On The Rocks"}</v>
      </c>
    </row>
    <row r="465" spans="4:29" ht="14.25" customHeight="1" x14ac:dyDescent="0.25">
      <c r="D465" s="1">
        <f>Tokens!B465</f>
        <v>462</v>
      </c>
      <c r="E465" s="17" t="str">
        <f>IF(Tokens!C465="","",Tokens!C465)</f>
        <v>In Casa #462</v>
      </c>
      <c r="F465"/>
      <c r="G465"/>
      <c r="H465"/>
      <c r="I465"/>
      <c r="J465"/>
      <c r="M465"/>
      <c r="N465"/>
      <c r="O465" s="15" t="str">
        <f t="shared" si="14"/>
        <v>_</v>
      </c>
      <c r="P465" s="18" t="str">
        <f>IF(F465="stop","",IF(F465&lt;&gt;"",HYPERLINK(Settings!$B$5 &amp; "/manage/?network=" &amp; LOWER(B$8) &amp; "&amp;search=token&amp;account=" &amp; ToMint!$B$5 &amp; "&amp;view=" &amp; ToMint!J465,"TokenSol"),""))</f>
        <v/>
      </c>
      <c r="Q465" s="2"/>
      <c r="R465" s="2"/>
      <c r="S465" s="11"/>
      <c r="T465" s="1" t="str">
        <f>"owner=" &amp; Tokens!BS465 &amp; "&amp;filename_for_metadata=" &amp; Tokens!BT465 &amp; "&amp;offchaindata_platform=" &amp; $B$17 &amp; "&amp;keyfile=" &amp; $B$5 &amp; "&amp;network=" &amp; LOWER($B$8) &amp; "&amp;repository=" &amp; $B$18</f>
        <v>owner=thomas&amp;filename_for_metadata=InCasa_COR22D462&amp;offchaindata_platform=Github&amp;keyfile=Paul&amp;network=solana-devnet&amp;repository=test2</v>
      </c>
      <c r="U465" s="1" t="str">
        <f t="shared" si="15"/>
        <v>{"name":"In Casa #462",_x000D_
"symbol":"COR22D462",_x000D_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65" s="1" t="str">
        <f>formatRow(Tokens!C$2:I$2,Tokens!C465:I465)</f>
        <v>"name":"In Casa #462",_x000D_
"symbol":"COR22D462",_x000D_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5" s="1" t="str">
        <f>formatRow(Tokens!J$2:AV$2,Tokens!J465:AV465,2,"attributes")</f>
        <v>"attributes":[{"trait_type":"Pass festival &amp; Avantages",_x000D_
"value":"pour une (1) personne"},{"trait_type":"Edition1",_x000D_
"value":1},{"trait_type":"Last use"}]</v>
      </c>
      <c r="X465" s="1" t="str">
        <f>formatRow(Tokens!AX$2:BC$2,Tokens!AX465:BC465,2,"creators")</f>
        <v>"creators":[{"address":"paul",_x000D_
"share":10},{"address":"sophie",_x000D_
"share":90}]</v>
      </c>
      <c r="Y465" s="1" t="str">
        <f>formatRow(Tokens!BD$2:BI$2,Tokens!BD465:BI465,2,"files")</f>
        <v>"files":[]</v>
      </c>
      <c r="Z465" s="1"/>
      <c r="AA465" s="1"/>
      <c r="AB465" s="1"/>
      <c r="AC465" s="1" t="str">
        <f>formatRow(Tokens!BJ$2:BK$2,Tokens!BJ465:BK465,0,"collection")</f>
        <v>"collection":{"name":"In Casa",_x000D_
"family":"Calvi On The Rocks"}</v>
      </c>
    </row>
    <row r="466" spans="4:29" ht="14.25" customHeight="1" x14ac:dyDescent="0.25">
      <c r="D466" s="1">
        <f>Tokens!B466</f>
        <v>463</v>
      </c>
      <c r="E466" s="17" t="str">
        <f>IF(Tokens!C466="","",Tokens!C466)</f>
        <v>In Casa #463</v>
      </c>
      <c r="F466"/>
      <c r="G466"/>
      <c r="H466"/>
      <c r="I466"/>
      <c r="J466"/>
      <c r="M466"/>
      <c r="N466"/>
      <c r="O466" s="15" t="str">
        <f t="shared" si="14"/>
        <v>_</v>
      </c>
      <c r="P466" s="18" t="str">
        <f>IF(F466="stop","",IF(F466&lt;&gt;"",HYPERLINK(Settings!$B$5 &amp; "/manage/?network=" &amp; LOWER(B$8) &amp; "&amp;search=token&amp;account=" &amp; ToMint!$B$5 &amp; "&amp;view=" &amp; ToMint!J466,"TokenSol"),""))</f>
        <v/>
      </c>
      <c r="Q466" s="2"/>
      <c r="R466" s="2"/>
      <c r="S466" s="11"/>
      <c r="T466" s="1" t="str">
        <f>"owner=" &amp; Tokens!BS466 &amp; "&amp;filename_for_metadata=" &amp; Tokens!BT466 &amp; "&amp;offchaindata_platform=" &amp; $B$17 &amp; "&amp;keyfile=" &amp; $B$5 &amp; "&amp;network=" &amp; LOWER($B$8) &amp; "&amp;repository=" &amp; $B$18</f>
        <v>owner=thomas&amp;filename_for_metadata=InCasa_COR22D463&amp;offchaindata_platform=Github&amp;keyfile=Paul&amp;network=solana-devnet&amp;repository=test2</v>
      </c>
      <c r="U466" s="1" t="str">
        <f t="shared" si="15"/>
        <v>{"name":"In Casa #463",_x000D_
"symbol":"COR22D463",_x000D_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66" s="1" t="str">
        <f>formatRow(Tokens!C$2:I$2,Tokens!C466:I466)</f>
        <v>"name":"In Casa #463",_x000D_
"symbol":"COR22D463",_x000D_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6" s="1" t="str">
        <f>formatRow(Tokens!J$2:AV$2,Tokens!J466:AV466,2,"attributes")</f>
        <v>"attributes":[{"trait_type":"Pass festival &amp; Avantages",_x000D_
"value":"pour une (1) personne"},{"trait_type":"Edition1",_x000D_
"value":1},{"trait_type":"Last use"}]</v>
      </c>
      <c r="X466" s="1" t="str">
        <f>formatRow(Tokens!AX$2:BC$2,Tokens!AX466:BC466,2,"creators")</f>
        <v>"creators":[{"address":"paul",_x000D_
"share":10},{"address":"sophie",_x000D_
"share":90}]</v>
      </c>
      <c r="Y466" s="1" t="str">
        <f>formatRow(Tokens!BD$2:BI$2,Tokens!BD466:BI466,2,"files")</f>
        <v>"files":[]</v>
      </c>
      <c r="Z466" s="1"/>
      <c r="AA466" s="1"/>
      <c r="AB466" s="1"/>
      <c r="AC466" s="1" t="str">
        <f>formatRow(Tokens!BJ$2:BK$2,Tokens!BJ466:BK466,0,"collection")</f>
        <v>"collection":{"name":"In Casa",_x000D_
"family":"Calvi On The Rocks"}</v>
      </c>
    </row>
    <row r="467" spans="4:29" ht="14.25" customHeight="1" x14ac:dyDescent="0.25">
      <c r="D467" s="1">
        <f>Tokens!B467</f>
        <v>464</v>
      </c>
      <c r="E467" s="17" t="str">
        <f>IF(Tokens!C467="","",Tokens!C467)</f>
        <v>In Casa #464</v>
      </c>
      <c r="F467"/>
      <c r="G467"/>
      <c r="H467"/>
      <c r="I467"/>
      <c r="J467"/>
      <c r="M467"/>
      <c r="N467"/>
      <c r="O467" s="15" t="str">
        <f t="shared" si="14"/>
        <v>_</v>
      </c>
      <c r="P467" s="18" t="str">
        <f>IF(F467="stop","",IF(F467&lt;&gt;"",HYPERLINK(Settings!$B$5 &amp; "/manage/?network=" &amp; LOWER(B$8) &amp; "&amp;search=token&amp;account=" &amp; ToMint!$B$5 &amp; "&amp;view=" &amp; ToMint!J467,"TokenSol"),""))</f>
        <v/>
      </c>
      <c r="Q467" s="2"/>
      <c r="R467" s="2"/>
      <c r="S467" s="11"/>
      <c r="T467" s="1" t="str">
        <f>"owner=" &amp; Tokens!BS467 &amp; "&amp;filename_for_metadata=" &amp; Tokens!BT467 &amp; "&amp;offchaindata_platform=" &amp; $B$17 &amp; "&amp;keyfile=" &amp; $B$5 &amp; "&amp;network=" &amp; LOWER($B$8) &amp; "&amp;repository=" &amp; $B$18</f>
        <v>owner=thomas&amp;filename_for_metadata=InCasa_COR22D464&amp;offchaindata_platform=Github&amp;keyfile=Paul&amp;network=solana-devnet&amp;repository=test2</v>
      </c>
      <c r="U467" s="1" t="str">
        <f t="shared" si="15"/>
        <v>{"name":"In Casa #464",_x000D_
"symbol":"COR22D464",_x000D_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67" s="1" t="str">
        <f>formatRow(Tokens!C$2:I$2,Tokens!C467:I467)</f>
        <v>"name":"In Casa #464",_x000D_
"symbol":"COR22D464",_x000D_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7" s="1" t="str">
        <f>formatRow(Tokens!J$2:AV$2,Tokens!J467:AV467,2,"attributes")</f>
        <v>"attributes":[{"trait_type":"Pass festival &amp; Avantages",_x000D_
"value":"pour une (1) personne"},{"trait_type":"Edition1",_x000D_
"value":1},{"trait_type":"Last use"}]</v>
      </c>
      <c r="X467" s="1" t="str">
        <f>formatRow(Tokens!AX$2:BC$2,Tokens!AX467:BC467,2,"creators")</f>
        <v>"creators":[{"address":"paul",_x000D_
"share":10},{"address":"sophie",_x000D_
"share":90}]</v>
      </c>
      <c r="Y467" s="1" t="str">
        <f>formatRow(Tokens!BD$2:BI$2,Tokens!BD467:BI467,2,"files")</f>
        <v>"files":[]</v>
      </c>
      <c r="Z467" s="1"/>
      <c r="AA467" s="1"/>
      <c r="AB467" s="1"/>
      <c r="AC467" s="1" t="str">
        <f>formatRow(Tokens!BJ$2:BK$2,Tokens!BJ467:BK467,0,"collection")</f>
        <v>"collection":{"name":"In Casa",_x000D_
"family":"Calvi On The Rocks"}</v>
      </c>
    </row>
    <row r="468" spans="4:29" ht="14.25" customHeight="1" x14ac:dyDescent="0.25">
      <c r="D468" s="1">
        <f>Tokens!B468</f>
        <v>465</v>
      </c>
      <c r="E468" s="17" t="str">
        <f>IF(Tokens!C468="","",Tokens!C468)</f>
        <v>In Casa #465</v>
      </c>
      <c r="F468"/>
      <c r="G468"/>
      <c r="H468"/>
      <c r="I468"/>
      <c r="J468"/>
      <c r="M468"/>
      <c r="N468"/>
      <c r="O468" s="15" t="str">
        <f t="shared" si="14"/>
        <v>_</v>
      </c>
      <c r="P468" s="18" t="str">
        <f>IF(F468="stop","",IF(F468&lt;&gt;"",HYPERLINK(Settings!$B$5 &amp; "/manage/?network=" &amp; LOWER(B$8) &amp; "&amp;search=token&amp;account=" &amp; ToMint!$B$5 &amp; "&amp;view=" &amp; ToMint!J468,"TokenSol"),""))</f>
        <v/>
      </c>
      <c r="Q468" s="2"/>
      <c r="R468" s="2"/>
      <c r="S468" s="11"/>
      <c r="T468" s="1" t="str">
        <f>"owner=" &amp; Tokens!BS468 &amp; "&amp;filename_for_metadata=" &amp; Tokens!BT468 &amp; "&amp;offchaindata_platform=" &amp; $B$17 &amp; "&amp;keyfile=" &amp; $B$5 &amp; "&amp;network=" &amp; LOWER($B$8) &amp; "&amp;repository=" &amp; $B$18</f>
        <v>owner=thomas&amp;filename_for_metadata=InCasa_COR22D465&amp;offchaindata_platform=Github&amp;keyfile=Paul&amp;network=solana-devnet&amp;repository=test2</v>
      </c>
      <c r="U468" s="1" t="str">
        <f t="shared" si="15"/>
        <v>{"name":"In Casa #465",_x000D_
"symbol":"COR22D465",_x000D_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68" s="1" t="str">
        <f>formatRow(Tokens!C$2:I$2,Tokens!C468:I468)</f>
        <v>"name":"In Casa #465",_x000D_
"symbol":"COR22D465",_x000D_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8" s="1" t="str">
        <f>formatRow(Tokens!J$2:AV$2,Tokens!J468:AV468,2,"attributes")</f>
        <v>"attributes":[{"trait_type":"Pass festival &amp; Avantages",_x000D_
"value":"pour une (1) personne"},{"trait_type":"Edition1",_x000D_
"value":1},{"trait_type":"Last use"}]</v>
      </c>
      <c r="X468" s="1" t="str">
        <f>formatRow(Tokens!AX$2:BC$2,Tokens!AX468:BC468,2,"creators")</f>
        <v>"creators":[{"address":"paul",_x000D_
"share":10},{"address":"sophie",_x000D_
"share":90}]</v>
      </c>
      <c r="Y468" s="1" t="str">
        <f>formatRow(Tokens!BD$2:BI$2,Tokens!BD468:BI468,2,"files")</f>
        <v>"files":[]</v>
      </c>
      <c r="Z468" s="1"/>
      <c r="AA468" s="1"/>
      <c r="AB468" s="1"/>
      <c r="AC468" s="1" t="str">
        <f>formatRow(Tokens!BJ$2:BK$2,Tokens!BJ468:BK468,0,"collection")</f>
        <v>"collection":{"name":"In Casa",_x000D_
"family":"Calvi On The Rocks"}</v>
      </c>
    </row>
    <row r="469" spans="4:29" ht="14.25" customHeight="1" x14ac:dyDescent="0.25">
      <c r="D469" s="1">
        <f>Tokens!B469</f>
        <v>466</v>
      </c>
      <c r="E469" s="17" t="str">
        <f>IF(Tokens!C469="","",Tokens!C469)</f>
        <v>In Casa #466</v>
      </c>
      <c r="F469"/>
      <c r="G469"/>
      <c r="H469"/>
      <c r="I469"/>
      <c r="J469"/>
      <c r="M469"/>
      <c r="N469"/>
      <c r="O469" s="15" t="str">
        <f t="shared" si="14"/>
        <v>_</v>
      </c>
      <c r="P469" s="18" t="str">
        <f>IF(F469="stop","",IF(F469&lt;&gt;"",HYPERLINK(Settings!$B$5 &amp; "/manage/?network=" &amp; LOWER(B$8) &amp; "&amp;search=token&amp;account=" &amp; ToMint!$B$5 &amp; "&amp;view=" &amp; ToMint!J469,"TokenSol"),""))</f>
        <v/>
      </c>
      <c r="Q469" s="2"/>
      <c r="R469" s="2"/>
      <c r="S469" s="11"/>
      <c r="T469" s="1" t="str">
        <f>"owner=" &amp; Tokens!BS469 &amp; "&amp;filename_for_metadata=" &amp; Tokens!BT469 &amp; "&amp;offchaindata_platform=" &amp; $B$17 &amp; "&amp;keyfile=" &amp; $B$5 &amp; "&amp;network=" &amp; LOWER($B$8) &amp; "&amp;repository=" &amp; $B$18</f>
        <v>owner=thomas&amp;filename_for_metadata=InCasa_COR22D466&amp;offchaindata_platform=Github&amp;keyfile=Paul&amp;network=solana-devnet&amp;repository=test2</v>
      </c>
      <c r="U469" s="1" t="str">
        <f t="shared" si="15"/>
        <v>{"name":"In Casa #466",_x000D_
"symbol":"COR22D466",_x000D_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69" s="1" t="str">
        <f>formatRow(Tokens!C$2:I$2,Tokens!C469:I469)</f>
        <v>"name":"In Casa #466",_x000D_
"symbol":"COR22D466",_x000D_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9" s="1" t="str">
        <f>formatRow(Tokens!J$2:AV$2,Tokens!J469:AV469,2,"attributes")</f>
        <v>"attributes":[{"trait_type":"Pass festival &amp; Avantages",_x000D_
"value":"pour une (1) personne"},{"trait_type":"Edition1",_x000D_
"value":1},{"trait_type":"Last use"}]</v>
      </c>
      <c r="X469" s="1" t="str">
        <f>formatRow(Tokens!AX$2:BC$2,Tokens!AX469:BC469,2,"creators")</f>
        <v>"creators":[{"address":"paul",_x000D_
"share":10},{"address":"sophie",_x000D_
"share":90}]</v>
      </c>
      <c r="Y469" s="1" t="str">
        <f>formatRow(Tokens!BD$2:BI$2,Tokens!BD469:BI469,2,"files")</f>
        <v>"files":[]</v>
      </c>
      <c r="Z469" s="1"/>
      <c r="AA469" s="1"/>
      <c r="AB469" s="1"/>
      <c r="AC469" s="1" t="str">
        <f>formatRow(Tokens!BJ$2:BK$2,Tokens!BJ469:BK469,0,"collection")</f>
        <v>"collection":{"name":"In Casa",_x000D_
"family":"Calvi On The Rocks"}</v>
      </c>
    </row>
    <row r="470" spans="4:29" ht="14.25" customHeight="1" x14ac:dyDescent="0.25">
      <c r="D470" s="1">
        <f>Tokens!B470</f>
        <v>467</v>
      </c>
      <c r="E470" s="17" t="str">
        <f>IF(Tokens!C470="","",Tokens!C470)</f>
        <v>In Casa #467</v>
      </c>
      <c r="F470"/>
      <c r="G470"/>
      <c r="H470"/>
      <c r="I470"/>
      <c r="J470"/>
      <c r="M470"/>
      <c r="N470"/>
      <c r="O470" s="15" t="str">
        <f t="shared" si="14"/>
        <v>_</v>
      </c>
      <c r="P470" s="18" t="str">
        <f>IF(F470="stop","",IF(F470&lt;&gt;"",HYPERLINK(Settings!$B$5 &amp; "/manage/?network=" &amp; LOWER(B$8) &amp; "&amp;search=token&amp;account=" &amp; ToMint!$B$5 &amp; "&amp;view=" &amp; ToMint!J470,"TokenSol"),""))</f>
        <v/>
      </c>
      <c r="Q470" s="2"/>
      <c r="R470" s="2"/>
      <c r="S470" s="11"/>
      <c r="T470" s="1" t="str">
        <f>"owner=" &amp; Tokens!BS470 &amp; "&amp;filename_for_metadata=" &amp; Tokens!BT470 &amp; "&amp;offchaindata_platform=" &amp; $B$17 &amp; "&amp;keyfile=" &amp; $B$5 &amp; "&amp;network=" &amp; LOWER($B$8) &amp; "&amp;repository=" &amp; $B$18</f>
        <v>owner=thomas&amp;filename_for_metadata=InCasa_COR22D467&amp;offchaindata_platform=Github&amp;keyfile=Paul&amp;network=solana-devnet&amp;repository=test2</v>
      </c>
      <c r="U470" s="1" t="str">
        <f t="shared" si="15"/>
        <v>{"name":"In Casa #467",_x000D_
"symbol":"COR22D467",_x000D_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70" s="1" t="str">
        <f>formatRow(Tokens!C$2:I$2,Tokens!C470:I470)</f>
        <v>"name":"In Casa #467",_x000D_
"symbol":"COR22D467",_x000D_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0" s="1" t="str">
        <f>formatRow(Tokens!J$2:AV$2,Tokens!J470:AV470,2,"attributes")</f>
        <v>"attributes":[{"trait_type":"Pass festival &amp; Avantages",_x000D_
"value":"pour une (1) personne"},{"trait_type":"Edition1",_x000D_
"value":1},{"trait_type":"Last use"}]</v>
      </c>
      <c r="X470" s="1" t="str">
        <f>formatRow(Tokens!AX$2:BC$2,Tokens!AX470:BC470,2,"creators")</f>
        <v>"creators":[{"address":"paul",_x000D_
"share":10},{"address":"sophie",_x000D_
"share":90}]</v>
      </c>
      <c r="Y470" s="1" t="str">
        <f>formatRow(Tokens!BD$2:BI$2,Tokens!BD470:BI470,2,"files")</f>
        <v>"files":[]</v>
      </c>
      <c r="Z470" s="1"/>
      <c r="AA470" s="1"/>
      <c r="AB470" s="1"/>
      <c r="AC470" s="1" t="str">
        <f>formatRow(Tokens!BJ$2:BK$2,Tokens!BJ470:BK470,0,"collection")</f>
        <v>"collection":{"name":"In Casa",_x000D_
"family":"Calvi On The Rocks"}</v>
      </c>
    </row>
    <row r="471" spans="4:29" ht="14.25" customHeight="1" x14ac:dyDescent="0.25">
      <c r="D471" s="1">
        <f>Tokens!B471</f>
        <v>468</v>
      </c>
      <c r="E471" s="17" t="str">
        <f>IF(Tokens!C471="","",Tokens!C471)</f>
        <v>In Casa #468</v>
      </c>
      <c r="F471"/>
      <c r="G471"/>
      <c r="H471"/>
      <c r="I471"/>
      <c r="J471"/>
      <c r="M471"/>
      <c r="N471"/>
      <c r="O471" s="15" t="str">
        <f t="shared" si="14"/>
        <v>_</v>
      </c>
      <c r="P471" s="18" t="str">
        <f>IF(F471="stop","",IF(F471&lt;&gt;"",HYPERLINK(Settings!$B$5 &amp; "/manage/?network=" &amp; LOWER(B$8) &amp; "&amp;search=token&amp;account=" &amp; ToMint!$B$5 &amp; "&amp;view=" &amp; ToMint!J471,"TokenSol"),""))</f>
        <v/>
      </c>
      <c r="Q471" s="2"/>
      <c r="R471" s="2"/>
      <c r="S471" s="11"/>
      <c r="T471" s="1" t="str">
        <f>"owner=" &amp; Tokens!BS471 &amp; "&amp;filename_for_metadata=" &amp; Tokens!BT471 &amp; "&amp;offchaindata_platform=" &amp; $B$17 &amp; "&amp;keyfile=" &amp; $B$5 &amp; "&amp;network=" &amp; LOWER($B$8) &amp; "&amp;repository=" &amp; $B$18</f>
        <v>owner=thomas&amp;filename_for_metadata=InCasa_COR22D468&amp;offchaindata_platform=Github&amp;keyfile=Paul&amp;network=solana-devnet&amp;repository=test2</v>
      </c>
      <c r="U471" s="1" t="str">
        <f t="shared" si="15"/>
        <v>{"name":"In Casa #468",_x000D_
"symbol":"COR22D468",_x000D_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71" s="1" t="str">
        <f>formatRow(Tokens!C$2:I$2,Tokens!C471:I471)</f>
        <v>"name":"In Casa #468",_x000D_
"symbol":"COR22D468",_x000D_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1" s="1" t="str">
        <f>formatRow(Tokens!J$2:AV$2,Tokens!J471:AV471,2,"attributes")</f>
        <v>"attributes":[{"trait_type":"Pass festival &amp; Avantages",_x000D_
"value":"pour une (1) personne"},{"trait_type":"Edition1",_x000D_
"value":1},{"trait_type":"Last use"}]</v>
      </c>
      <c r="X471" s="1" t="str">
        <f>formatRow(Tokens!AX$2:BC$2,Tokens!AX471:BC471,2,"creators")</f>
        <v>"creators":[{"address":"paul",_x000D_
"share":10},{"address":"sophie",_x000D_
"share":90}]</v>
      </c>
      <c r="Y471" s="1" t="str">
        <f>formatRow(Tokens!BD$2:BI$2,Tokens!BD471:BI471,2,"files")</f>
        <v>"files":[]</v>
      </c>
      <c r="Z471" s="1"/>
      <c r="AA471" s="1"/>
      <c r="AB471" s="1"/>
      <c r="AC471" s="1" t="str">
        <f>formatRow(Tokens!BJ$2:BK$2,Tokens!BJ471:BK471,0,"collection")</f>
        <v>"collection":{"name":"In Casa",_x000D_
"family":"Calvi On The Rocks"}</v>
      </c>
    </row>
    <row r="472" spans="4:29" ht="14.25" customHeight="1" x14ac:dyDescent="0.25">
      <c r="D472" s="1">
        <f>Tokens!B472</f>
        <v>469</v>
      </c>
      <c r="E472" s="17" t="str">
        <f>IF(Tokens!C472="","",Tokens!C472)</f>
        <v>In Casa #469</v>
      </c>
      <c r="F472"/>
      <c r="G472"/>
      <c r="H472"/>
      <c r="I472"/>
      <c r="J472"/>
      <c r="M472"/>
      <c r="N472"/>
      <c r="O472" s="15" t="str">
        <f t="shared" si="14"/>
        <v>_</v>
      </c>
      <c r="P472" s="18" t="str">
        <f>IF(F472="stop","",IF(F472&lt;&gt;"",HYPERLINK(Settings!$B$5 &amp; "/manage/?network=" &amp; LOWER(B$8) &amp; "&amp;search=token&amp;account=" &amp; ToMint!$B$5 &amp; "&amp;view=" &amp; ToMint!J472,"TokenSol"),""))</f>
        <v/>
      </c>
      <c r="Q472" s="2"/>
      <c r="R472" s="2"/>
      <c r="S472" s="11"/>
      <c r="T472" s="1" t="str">
        <f>"owner=" &amp; Tokens!BS472 &amp; "&amp;filename_for_metadata=" &amp; Tokens!BT472 &amp; "&amp;offchaindata_platform=" &amp; $B$17 &amp; "&amp;keyfile=" &amp; $B$5 &amp; "&amp;network=" &amp; LOWER($B$8) &amp; "&amp;repository=" &amp; $B$18</f>
        <v>owner=thomas&amp;filename_for_metadata=InCasa_COR22D469&amp;offchaindata_platform=Github&amp;keyfile=Paul&amp;network=solana-devnet&amp;repository=test2</v>
      </c>
      <c r="U472" s="1" t="str">
        <f t="shared" si="15"/>
        <v>{"name":"In Casa #469",_x000D_
"symbol":"COR22D469",_x000D_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72" s="1" t="str">
        <f>formatRow(Tokens!C$2:I$2,Tokens!C472:I472)</f>
        <v>"name":"In Casa #469",_x000D_
"symbol":"COR22D469",_x000D_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2" s="1" t="str">
        <f>formatRow(Tokens!J$2:AV$2,Tokens!J472:AV472,2,"attributes")</f>
        <v>"attributes":[{"trait_type":"Pass festival &amp; Avantages",_x000D_
"value":"pour une (1) personne"},{"trait_type":"Edition1",_x000D_
"value":1},{"trait_type":"Last use"}]</v>
      </c>
      <c r="X472" s="1" t="str">
        <f>formatRow(Tokens!AX$2:BC$2,Tokens!AX472:BC472,2,"creators")</f>
        <v>"creators":[{"address":"paul",_x000D_
"share":10},{"address":"sophie",_x000D_
"share":90}]</v>
      </c>
      <c r="Y472" s="1" t="str">
        <f>formatRow(Tokens!BD$2:BI$2,Tokens!BD472:BI472,2,"files")</f>
        <v>"files":[]</v>
      </c>
      <c r="Z472" s="1"/>
      <c r="AA472" s="1"/>
      <c r="AB472" s="1"/>
      <c r="AC472" s="1" t="str">
        <f>formatRow(Tokens!BJ$2:BK$2,Tokens!BJ472:BK472,0,"collection")</f>
        <v>"collection":{"name":"In Casa",_x000D_
"family":"Calvi On The Rocks"}</v>
      </c>
    </row>
    <row r="473" spans="4:29" ht="14.25" customHeight="1" x14ac:dyDescent="0.25">
      <c r="D473" s="1">
        <f>Tokens!B473</f>
        <v>470</v>
      </c>
      <c r="E473" s="17" t="str">
        <f>IF(Tokens!C473="","",Tokens!C473)</f>
        <v>In Casa #470</v>
      </c>
      <c r="F473"/>
      <c r="G473"/>
      <c r="H473"/>
      <c r="I473"/>
      <c r="J473"/>
      <c r="M473"/>
      <c r="N473"/>
      <c r="O473" s="15" t="str">
        <f t="shared" si="14"/>
        <v>_</v>
      </c>
      <c r="P473" s="18" t="str">
        <f>IF(F473="stop","",IF(F473&lt;&gt;"",HYPERLINK(Settings!$B$5 &amp; "/manage/?network=" &amp; LOWER(B$8) &amp; "&amp;search=token&amp;account=" &amp; ToMint!$B$5 &amp; "&amp;view=" &amp; ToMint!J473,"TokenSol"),""))</f>
        <v/>
      </c>
      <c r="Q473" s="2"/>
      <c r="R473" s="2"/>
      <c r="S473" s="11"/>
      <c r="T473" s="1" t="str">
        <f>"owner=" &amp; Tokens!BS473 &amp; "&amp;filename_for_metadata=" &amp; Tokens!BT473 &amp; "&amp;offchaindata_platform=" &amp; $B$17 &amp; "&amp;keyfile=" &amp; $B$5 &amp; "&amp;network=" &amp; LOWER($B$8) &amp; "&amp;repository=" &amp; $B$18</f>
        <v>owner=thomas&amp;filename_for_metadata=InCasa_COR22D470&amp;offchaindata_platform=Github&amp;keyfile=Paul&amp;network=solana-devnet&amp;repository=test2</v>
      </c>
      <c r="U473" s="1" t="str">
        <f t="shared" si="15"/>
        <v>{"name":"In Casa #470",_x000D_
"symbol":"COR22D470",_x000D_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73" s="1" t="str">
        <f>formatRow(Tokens!C$2:I$2,Tokens!C473:I473)</f>
        <v>"name":"In Casa #470",_x000D_
"symbol":"COR22D470",_x000D_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3" s="1" t="str">
        <f>formatRow(Tokens!J$2:AV$2,Tokens!J473:AV473,2,"attributes")</f>
        <v>"attributes":[{"trait_type":"Pass festival &amp; Avantages",_x000D_
"value":"pour une (1) personne"},{"trait_type":"Edition1",_x000D_
"value":1},{"trait_type":"Last use"}]</v>
      </c>
      <c r="X473" s="1" t="str">
        <f>formatRow(Tokens!AX$2:BC$2,Tokens!AX473:BC473,2,"creators")</f>
        <v>"creators":[{"address":"paul",_x000D_
"share":10},{"address":"sophie",_x000D_
"share":90}]</v>
      </c>
      <c r="Y473" s="1" t="str">
        <f>formatRow(Tokens!BD$2:BI$2,Tokens!BD473:BI473,2,"files")</f>
        <v>"files":[]</v>
      </c>
      <c r="Z473" s="1"/>
      <c r="AA473" s="1"/>
      <c r="AB473" s="1"/>
      <c r="AC473" s="1" t="str">
        <f>formatRow(Tokens!BJ$2:BK$2,Tokens!BJ473:BK473,0,"collection")</f>
        <v>"collection":{"name":"In Casa",_x000D_
"family":"Calvi On The Rocks"}</v>
      </c>
    </row>
    <row r="474" spans="4:29" ht="14.25" customHeight="1" x14ac:dyDescent="0.25">
      <c r="D474" s="1">
        <f>Tokens!B474</f>
        <v>471</v>
      </c>
      <c r="E474" s="17" t="str">
        <f>IF(Tokens!C474="","",Tokens!C474)</f>
        <v>In Casa #471</v>
      </c>
      <c r="F474"/>
      <c r="G474"/>
      <c r="H474"/>
      <c r="I474"/>
      <c r="J474"/>
      <c r="M474"/>
      <c r="N474"/>
      <c r="O474" s="15" t="str">
        <f t="shared" si="14"/>
        <v>_</v>
      </c>
      <c r="P474" s="18" t="str">
        <f>IF(F474="stop","",IF(F474&lt;&gt;"",HYPERLINK(Settings!$B$5 &amp; "/manage/?network=" &amp; LOWER(B$8) &amp; "&amp;search=token&amp;account=" &amp; ToMint!$B$5 &amp; "&amp;view=" &amp; ToMint!J474,"TokenSol"),""))</f>
        <v/>
      </c>
      <c r="Q474" s="2"/>
      <c r="R474" s="2"/>
      <c r="S474" s="11"/>
      <c r="T474" s="1" t="str">
        <f>"owner=" &amp; Tokens!BS474 &amp; "&amp;filename_for_metadata=" &amp; Tokens!BT474 &amp; "&amp;offchaindata_platform=" &amp; $B$17 &amp; "&amp;keyfile=" &amp; $B$5 &amp; "&amp;network=" &amp; LOWER($B$8) &amp; "&amp;repository=" &amp; $B$18</f>
        <v>owner=thomas&amp;filename_for_metadata=InCasa_COR22D471&amp;offchaindata_platform=Github&amp;keyfile=Paul&amp;network=solana-devnet&amp;repository=test2</v>
      </c>
      <c r="U474" s="1" t="str">
        <f t="shared" si="15"/>
        <v>{"name":"In Casa #471",_x000D_
"symbol":"COR22D471",_x000D_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74" s="1" t="str">
        <f>formatRow(Tokens!C$2:I$2,Tokens!C474:I474)</f>
        <v>"name":"In Casa #471",_x000D_
"symbol":"COR22D471",_x000D_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4" s="1" t="str">
        <f>formatRow(Tokens!J$2:AV$2,Tokens!J474:AV474,2,"attributes")</f>
        <v>"attributes":[{"trait_type":"Pass festival &amp; Avantages",_x000D_
"value":"pour une (1) personne"},{"trait_type":"Edition1",_x000D_
"value":1},{"trait_type":"Last use"}]</v>
      </c>
      <c r="X474" s="1" t="str">
        <f>formatRow(Tokens!AX$2:BC$2,Tokens!AX474:BC474,2,"creators")</f>
        <v>"creators":[{"address":"paul",_x000D_
"share":10},{"address":"sophie",_x000D_
"share":90}]</v>
      </c>
      <c r="Y474" s="1" t="str">
        <f>formatRow(Tokens!BD$2:BI$2,Tokens!BD474:BI474,2,"files")</f>
        <v>"files":[]</v>
      </c>
      <c r="Z474" s="1"/>
      <c r="AA474" s="1"/>
      <c r="AB474" s="1"/>
      <c r="AC474" s="1" t="str">
        <f>formatRow(Tokens!BJ$2:BK$2,Tokens!BJ474:BK474,0,"collection")</f>
        <v>"collection":{"name":"In Casa",_x000D_
"family":"Calvi On The Rocks"}</v>
      </c>
    </row>
    <row r="475" spans="4:29" ht="14.25" customHeight="1" x14ac:dyDescent="0.25">
      <c r="D475" s="1">
        <f>Tokens!B475</f>
        <v>472</v>
      </c>
      <c r="E475" s="17" t="str">
        <f>IF(Tokens!C475="","",Tokens!C475)</f>
        <v>In Casa #472</v>
      </c>
      <c r="F475"/>
      <c r="G475"/>
      <c r="H475"/>
      <c r="I475"/>
      <c r="J475"/>
      <c r="M475"/>
      <c r="N475"/>
      <c r="O475" s="15" t="str">
        <f t="shared" si="14"/>
        <v>_</v>
      </c>
      <c r="P475" s="18" t="str">
        <f>IF(F475="stop","",IF(F475&lt;&gt;"",HYPERLINK(Settings!$B$5 &amp; "/manage/?network=" &amp; LOWER(B$8) &amp; "&amp;search=token&amp;account=" &amp; ToMint!$B$5 &amp; "&amp;view=" &amp; ToMint!J475,"TokenSol"),""))</f>
        <v/>
      </c>
      <c r="Q475" s="2"/>
      <c r="R475" s="2"/>
      <c r="S475" s="11"/>
      <c r="T475" s="1" t="str">
        <f>"owner=" &amp; Tokens!BS475 &amp; "&amp;filename_for_metadata=" &amp; Tokens!BT475 &amp; "&amp;offchaindata_platform=" &amp; $B$17 &amp; "&amp;keyfile=" &amp; $B$5 &amp; "&amp;network=" &amp; LOWER($B$8) &amp; "&amp;repository=" &amp; $B$18</f>
        <v>owner=thomas&amp;filename_for_metadata=InCasa_COR22D472&amp;offchaindata_platform=Github&amp;keyfile=Paul&amp;network=solana-devnet&amp;repository=test2</v>
      </c>
      <c r="U475" s="1" t="str">
        <f t="shared" si="15"/>
        <v>{"name":"In Casa #472",_x000D_
"symbol":"COR22D472",_x000D_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75" s="1" t="str">
        <f>formatRow(Tokens!C$2:I$2,Tokens!C475:I475)</f>
        <v>"name":"In Casa #472",_x000D_
"symbol":"COR22D472",_x000D_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5" s="1" t="str">
        <f>formatRow(Tokens!J$2:AV$2,Tokens!J475:AV475,2,"attributes")</f>
        <v>"attributes":[{"trait_type":"Pass festival &amp; Avantages",_x000D_
"value":"pour une (1) personne"},{"trait_type":"Edition1",_x000D_
"value":1},{"trait_type":"Last use"}]</v>
      </c>
      <c r="X475" s="1" t="str">
        <f>formatRow(Tokens!AX$2:BC$2,Tokens!AX475:BC475,2,"creators")</f>
        <v>"creators":[{"address":"paul",_x000D_
"share":10},{"address":"sophie",_x000D_
"share":90}]</v>
      </c>
      <c r="Y475" s="1" t="str">
        <f>formatRow(Tokens!BD$2:BI$2,Tokens!BD475:BI475,2,"files")</f>
        <v>"files":[]</v>
      </c>
      <c r="Z475" s="1"/>
      <c r="AA475" s="1"/>
      <c r="AB475" s="1"/>
      <c r="AC475" s="1" t="str">
        <f>formatRow(Tokens!BJ$2:BK$2,Tokens!BJ475:BK475,0,"collection")</f>
        <v>"collection":{"name":"In Casa",_x000D_
"family":"Calvi On The Rocks"}</v>
      </c>
    </row>
    <row r="476" spans="4:29" ht="14.25" customHeight="1" x14ac:dyDescent="0.25">
      <c r="D476" s="1">
        <f>Tokens!B476</f>
        <v>473</v>
      </c>
      <c r="E476" s="17" t="str">
        <f>IF(Tokens!C476="","",Tokens!C476)</f>
        <v>In Casa #473</v>
      </c>
      <c r="F476"/>
      <c r="G476"/>
      <c r="H476"/>
      <c r="I476"/>
      <c r="J476"/>
      <c r="M476"/>
      <c r="N476"/>
      <c r="O476" s="15" t="str">
        <f t="shared" si="14"/>
        <v>_</v>
      </c>
      <c r="P476" s="18" t="str">
        <f>IF(F476="stop","",IF(F476&lt;&gt;"",HYPERLINK(Settings!$B$5 &amp; "/manage/?network=" &amp; LOWER(B$8) &amp; "&amp;search=token&amp;account=" &amp; ToMint!$B$5 &amp; "&amp;view=" &amp; ToMint!J476,"TokenSol"),""))</f>
        <v/>
      </c>
      <c r="Q476" s="2"/>
      <c r="R476" s="2"/>
      <c r="S476" s="11"/>
      <c r="T476" s="1" t="str">
        <f>"owner=" &amp; Tokens!BS476 &amp; "&amp;filename_for_metadata=" &amp; Tokens!BT476 &amp; "&amp;offchaindata_platform=" &amp; $B$17 &amp; "&amp;keyfile=" &amp; $B$5 &amp; "&amp;network=" &amp; LOWER($B$8) &amp; "&amp;repository=" &amp; $B$18</f>
        <v>owner=thomas&amp;filename_for_metadata=InCasa_COR22D473&amp;offchaindata_platform=Github&amp;keyfile=Paul&amp;network=solana-devnet&amp;repository=test2</v>
      </c>
      <c r="U476" s="1" t="str">
        <f t="shared" si="15"/>
        <v>{"name":"In Casa #473",_x000D_
"symbol":"COR22D473",_x000D_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76" s="1" t="str">
        <f>formatRow(Tokens!C$2:I$2,Tokens!C476:I476)</f>
        <v>"name":"In Casa #473",_x000D_
"symbol":"COR22D473",_x000D_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6" s="1" t="str">
        <f>formatRow(Tokens!J$2:AV$2,Tokens!J476:AV476,2,"attributes")</f>
        <v>"attributes":[{"trait_type":"Pass festival &amp; Avantages",_x000D_
"value":"pour une (1) personne"},{"trait_type":"Edition1",_x000D_
"value":1},{"trait_type":"Last use"}]</v>
      </c>
      <c r="X476" s="1" t="str">
        <f>formatRow(Tokens!AX$2:BC$2,Tokens!AX476:BC476,2,"creators")</f>
        <v>"creators":[{"address":"paul",_x000D_
"share":10},{"address":"sophie",_x000D_
"share":90}]</v>
      </c>
      <c r="Y476" s="1" t="str">
        <f>formatRow(Tokens!BD$2:BI$2,Tokens!BD476:BI476,2,"files")</f>
        <v>"files":[]</v>
      </c>
      <c r="Z476" s="1"/>
      <c r="AA476" s="1"/>
      <c r="AB476" s="1"/>
      <c r="AC476" s="1" t="str">
        <f>formatRow(Tokens!BJ$2:BK$2,Tokens!BJ476:BK476,0,"collection")</f>
        <v>"collection":{"name":"In Casa",_x000D_
"family":"Calvi On The Rocks"}</v>
      </c>
    </row>
    <row r="477" spans="4:29" ht="14.25" customHeight="1" x14ac:dyDescent="0.25">
      <c r="D477" s="1">
        <f>Tokens!B477</f>
        <v>474</v>
      </c>
      <c r="E477" s="17" t="str">
        <f>IF(Tokens!C477="","",Tokens!C477)</f>
        <v>In Casa #474</v>
      </c>
      <c r="F477"/>
      <c r="G477"/>
      <c r="H477"/>
      <c r="I477"/>
      <c r="J477"/>
      <c r="M477"/>
      <c r="N477"/>
      <c r="O477" s="15" t="str">
        <f t="shared" si="14"/>
        <v>_</v>
      </c>
      <c r="P477" s="18" t="str">
        <f>IF(F477="stop","",IF(F477&lt;&gt;"",HYPERLINK(Settings!$B$5 &amp; "/manage/?network=" &amp; LOWER(B$8) &amp; "&amp;search=token&amp;account=" &amp; ToMint!$B$5 &amp; "&amp;view=" &amp; ToMint!J477,"TokenSol"),""))</f>
        <v/>
      </c>
      <c r="Q477" s="2"/>
      <c r="R477" s="2"/>
      <c r="S477" s="11"/>
      <c r="T477" s="1" t="str">
        <f>"owner=" &amp; Tokens!BS477 &amp; "&amp;filename_for_metadata=" &amp; Tokens!BT477 &amp; "&amp;offchaindata_platform=" &amp; $B$17 &amp; "&amp;keyfile=" &amp; $B$5 &amp; "&amp;network=" &amp; LOWER($B$8) &amp; "&amp;repository=" &amp; $B$18</f>
        <v>owner=thomas&amp;filename_for_metadata=InCasa_COR22D474&amp;offchaindata_platform=Github&amp;keyfile=Paul&amp;network=solana-devnet&amp;repository=test2</v>
      </c>
      <c r="U477" s="1" t="str">
        <f t="shared" si="15"/>
        <v>{"name":"In Casa #474",_x000D_
"symbol":"COR22D474",_x000D_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77" s="1" t="str">
        <f>formatRow(Tokens!C$2:I$2,Tokens!C477:I477)</f>
        <v>"name":"In Casa #474",_x000D_
"symbol":"COR22D474",_x000D_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7" s="1" t="str">
        <f>formatRow(Tokens!J$2:AV$2,Tokens!J477:AV477,2,"attributes")</f>
        <v>"attributes":[{"trait_type":"Pass festival &amp; Avantages",_x000D_
"value":"pour une (1) personne"},{"trait_type":"Edition1",_x000D_
"value":1},{"trait_type":"Last use"}]</v>
      </c>
      <c r="X477" s="1" t="str">
        <f>formatRow(Tokens!AX$2:BC$2,Tokens!AX477:BC477,2,"creators")</f>
        <v>"creators":[{"address":"paul",_x000D_
"share":10},{"address":"sophie",_x000D_
"share":90}]</v>
      </c>
      <c r="Y477" s="1" t="str">
        <f>formatRow(Tokens!BD$2:BI$2,Tokens!BD477:BI477,2,"files")</f>
        <v>"files":[]</v>
      </c>
      <c r="Z477" s="1"/>
      <c r="AA477" s="1"/>
      <c r="AB477" s="1"/>
      <c r="AC477" s="1" t="str">
        <f>formatRow(Tokens!BJ$2:BK$2,Tokens!BJ477:BK477,0,"collection")</f>
        <v>"collection":{"name":"In Casa",_x000D_
"family":"Calvi On The Rocks"}</v>
      </c>
    </row>
    <row r="478" spans="4:29" ht="14.25" customHeight="1" x14ac:dyDescent="0.25">
      <c r="D478" s="1">
        <f>Tokens!B478</f>
        <v>475</v>
      </c>
      <c r="E478" s="17" t="str">
        <f>IF(Tokens!C478="","",Tokens!C478)</f>
        <v>In Casa #475</v>
      </c>
      <c r="F478"/>
      <c r="G478"/>
      <c r="H478"/>
      <c r="I478"/>
      <c r="J478"/>
      <c r="M478"/>
      <c r="N478"/>
      <c r="O478" s="15" t="str">
        <f t="shared" si="14"/>
        <v>_</v>
      </c>
      <c r="P478" s="18" t="str">
        <f>IF(F478="stop","",IF(F478&lt;&gt;"",HYPERLINK(Settings!$B$5 &amp; "/manage/?network=" &amp; LOWER(B$8) &amp; "&amp;search=token&amp;account=" &amp; ToMint!$B$5 &amp; "&amp;view=" &amp; ToMint!J478,"TokenSol"),""))</f>
        <v/>
      </c>
      <c r="Q478" s="2"/>
      <c r="R478" s="2"/>
      <c r="S478" s="11"/>
      <c r="T478" s="1" t="str">
        <f>"owner=" &amp; Tokens!BS478 &amp; "&amp;filename_for_metadata=" &amp; Tokens!BT478 &amp; "&amp;offchaindata_platform=" &amp; $B$17 &amp; "&amp;keyfile=" &amp; $B$5 &amp; "&amp;network=" &amp; LOWER($B$8) &amp; "&amp;repository=" &amp; $B$18</f>
        <v>owner=thomas&amp;filename_for_metadata=InCasa_COR22D475&amp;offchaindata_platform=Github&amp;keyfile=Paul&amp;network=solana-devnet&amp;repository=test2</v>
      </c>
      <c r="U478" s="1" t="str">
        <f t="shared" si="15"/>
        <v>{"name":"In Casa #475",_x000D_
"symbol":"COR22D475",_x000D_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78" s="1" t="str">
        <f>formatRow(Tokens!C$2:I$2,Tokens!C478:I478)</f>
        <v>"name":"In Casa #475",_x000D_
"symbol":"COR22D475",_x000D_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8" s="1" t="str">
        <f>formatRow(Tokens!J$2:AV$2,Tokens!J478:AV478,2,"attributes")</f>
        <v>"attributes":[{"trait_type":"Pass festival &amp; Avantages",_x000D_
"value":"pour une (1) personne"},{"trait_type":"Edition1",_x000D_
"value":1},{"trait_type":"Last use"}]</v>
      </c>
      <c r="X478" s="1" t="str">
        <f>formatRow(Tokens!AX$2:BC$2,Tokens!AX478:BC478,2,"creators")</f>
        <v>"creators":[{"address":"paul",_x000D_
"share":10},{"address":"sophie",_x000D_
"share":90}]</v>
      </c>
      <c r="Y478" s="1" t="str">
        <f>formatRow(Tokens!BD$2:BI$2,Tokens!BD478:BI478,2,"files")</f>
        <v>"files":[]</v>
      </c>
      <c r="Z478" s="1"/>
      <c r="AA478" s="1"/>
      <c r="AB478" s="1"/>
      <c r="AC478" s="1" t="str">
        <f>formatRow(Tokens!BJ$2:BK$2,Tokens!BJ478:BK478,0,"collection")</f>
        <v>"collection":{"name":"In Casa",_x000D_
"family":"Calvi On The Rocks"}</v>
      </c>
    </row>
    <row r="479" spans="4:29" ht="14.25" customHeight="1" x14ac:dyDescent="0.25">
      <c r="D479" s="1">
        <f>Tokens!B479</f>
        <v>476</v>
      </c>
      <c r="E479" s="17" t="str">
        <f>IF(Tokens!C479="","",Tokens!C479)</f>
        <v>In Casa #476</v>
      </c>
      <c r="F479"/>
      <c r="G479"/>
      <c r="H479"/>
      <c r="I479"/>
      <c r="J479"/>
      <c r="M479"/>
      <c r="N479"/>
      <c r="O479" s="15" t="str">
        <f t="shared" si="14"/>
        <v>_</v>
      </c>
      <c r="P479" s="18" t="str">
        <f>IF(F479="stop","",IF(F479&lt;&gt;"",HYPERLINK(Settings!$B$5 &amp; "/manage/?network=" &amp; LOWER(B$8) &amp; "&amp;search=token&amp;account=" &amp; ToMint!$B$5 &amp; "&amp;view=" &amp; ToMint!J479,"TokenSol"),""))</f>
        <v/>
      </c>
      <c r="Q479" s="2"/>
      <c r="R479" s="2"/>
      <c r="S479" s="11"/>
      <c r="T479" s="1" t="str">
        <f>"owner=" &amp; Tokens!BS479 &amp; "&amp;filename_for_metadata=" &amp; Tokens!BT479 &amp; "&amp;offchaindata_platform=" &amp; $B$17 &amp; "&amp;keyfile=" &amp; $B$5 &amp; "&amp;network=" &amp; LOWER($B$8) &amp; "&amp;repository=" &amp; $B$18</f>
        <v>owner=thomas&amp;filename_for_metadata=InCasa_COR22D476&amp;offchaindata_platform=Github&amp;keyfile=Paul&amp;network=solana-devnet&amp;repository=test2</v>
      </c>
      <c r="U479" s="1" t="str">
        <f t="shared" si="15"/>
        <v>{"name":"In Casa #476",_x000D_
"symbol":"COR22D476",_x000D_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79" s="1" t="str">
        <f>formatRow(Tokens!C$2:I$2,Tokens!C479:I479)</f>
        <v>"name":"In Casa #476",_x000D_
"symbol":"COR22D476",_x000D_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9" s="1" t="str">
        <f>formatRow(Tokens!J$2:AV$2,Tokens!J479:AV479,2,"attributes")</f>
        <v>"attributes":[{"trait_type":"Pass festival &amp; Avantages",_x000D_
"value":"pour une (1) personne"},{"trait_type":"Edition1",_x000D_
"value":1},{"trait_type":"Last use"}]</v>
      </c>
      <c r="X479" s="1" t="str">
        <f>formatRow(Tokens!AX$2:BC$2,Tokens!AX479:BC479,2,"creators")</f>
        <v>"creators":[{"address":"paul",_x000D_
"share":10},{"address":"sophie",_x000D_
"share":90}]</v>
      </c>
      <c r="Y479" s="1" t="str">
        <f>formatRow(Tokens!BD$2:BI$2,Tokens!BD479:BI479,2,"files")</f>
        <v>"files":[]</v>
      </c>
      <c r="Z479" s="1"/>
      <c r="AA479" s="1"/>
      <c r="AB479" s="1"/>
      <c r="AC479" s="1" t="str">
        <f>formatRow(Tokens!BJ$2:BK$2,Tokens!BJ479:BK479,0,"collection")</f>
        <v>"collection":{"name":"In Casa",_x000D_
"family":"Calvi On The Rocks"}</v>
      </c>
    </row>
    <row r="480" spans="4:29" ht="14.25" customHeight="1" x14ac:dyDescent="0.25">
      <c r="D480" s="1">
        <f>Tokens!B480</f>
        <v>477</v>
      </c>
      <c r="E480" s="17" t="str">
        <f>IF(Tokens!C480="","",Tokens!C480)</f>
        <v>In Casa #477</v>
      </c>
      <c r="F480"/>
      <c r="G480"/>
      <c r="H480"/>
      <c r="I480"/>
      <c r="J480"/>
      <c r="M480"/>
      <c r="N480"/>
      <c r="O480" s="15" t="str">
        <f t="shared" si="14"/>
        <v>_</v>
      </c>
      <c r="P480" s="18" t="str">
        <f>IF(F480="stop","",IF(F480&lt;&gt;"",HYPERLINK(Settings!$B$5 &amp; "/manage/?network=" &amp; LOWER(B$8) &amp; "&amp;search=token&amp;account=" &amp; ToMint!$B$5 &amp; "&amp;view=" &amp; ToMint!J480,"TokenSol"),""))</f>
        <v/>
      </c>
      <c r="Q480" s="2"/>
      <c r="R480" s="2"/>
      <c r="S480" s="11"/>
      <c r="T480" s="1" t="str">
        <f>"owner=" &amp; Tokens!BS480 &amp; "&amp;filename_for_metadata=" &amp; Tokens!BT480 &amp; "&amp;offchaindata_platform=" &amp; $B$17 &amp; "&amp;keyfile=" &amp; $B$5 &amp; "&amp;network=" &amp; LOWER($B$8) &amp; "&amp;repository=" &amp; $B$18</f>
        <v>owner=thomas&amp;filename_for_metadata=InCasa_COR22D477&amp;offchaindata_platform=Github&amp;keyfile=Paul&amp;network=solana-devnet&amp;repository=test2</v>
      </c>
      <c r="U480" s="1" t="str">
        <f t="shared" si="15"/>
        <v>{"name":"In Casa #477",_x000D_
"symbol":"COR22D477",_x000D_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80" s="1" t="str">
        <f>formatRow(Tokens!C$2:I$2,Tokens!C480:I480)</f>
        <v>"name":"In Casa #477",_x000D_
"symbol":"COR22D477",_x000D_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0" s="1" t="str">
        <f>formatRow(Tokens!J$2:AV$2,Tokens!J480:AV480,2,"attributes")</f>
        <v>"attributes":[{"trait_type":"Pass festival &amp; Avantages",_x000D_
"value":"pour une (1) personne"},{"trait_type":"Edition1",_x000D_
"value":1},{"trait_type":"Last use"}]</v>
      </c>
      <c r="X480" s="1" t="str">
        <f>formatRow(Tokens!AX$2:BC$2,Tokens!AX480:BC480,2,"creators")</f>
        <v>"creators":[{"address":"paul",_x000D_
"share":10},{"address":"sophie",_x000D_
"share":90}]</v>
      </c>
      <c r="Y480" s="1" t="str">
        <f>formatRow(Tokens!BD$2:BI$2,Tokens!BD480:BI480,2,"files")</f>
        <v>"files":[]</v>
      </c>
      <c r="Z480" s="1"/>
      <c r="AA480" s="1"/>
      <c r="AB480" s="1"/>
      <c r="AC480" s="1" t="str">
        <f>formatRow(Tokens!BJ$2:BK$2,Tokens!BJ480:BK480,0,"collection")</f>
        <v>"collection":{"name":"In Casa",_x000D_
"family":"Calvi On The Rocks"}</v>
      </c>
    </row>
    <row r="481" spans="4:29" ht="14.25" customHeight="1" x14ac:dyDescent="0.25">
      <c r="D481" s="1">
        <f>Tokens!B481</f>
        <v>478</v>
      </c>
      <c r="E481" s="17" t="str">
        <f>IF(Tokens!C481="","",Tokens!C481)</f>
        <v>In Casa #478</v>
      </c>
      <c r="F481"/>
      <c r="G481"/>
      <c r="H481"/>
      <c r="I481"/>
      <c r="J481"/>
      <c r="M481"/>
      <c r="N481"/>
      <c r="O481" s="15" t="str">
        <f t="shared" si="14"/>
        <v>_</v>
      </c>
      <c r="P481" s="18" t="str">
        <f>IF(F481="stop","",IF(F481&lt;&gt;"",HYPERLINK(Settings!$B$5 &amp; "/manage/?network=" &amp; LOWER(B$8) &amp; "&amp;search=token&amp;account=" &amp; ToMint!$B$5 &amp; "&amp;view=" &amp; ToMint!J481,"TokenSol"),""))</f>
        <v/>
      </c>
      <c r="Q481" s="2"/>
      <c r="R481" s="2"/>
      <c r="S481" s="11"/>
      <c r="T481" s="1" t="str">
        <f>"owner=" &amp; Tokens!BS481 &amp; "&amp;filename_for_metadata=" &amp; Tokens!BT481 &amp; "&amp;offchaindata_platform=" &amp; $B$17 &amp; "&amp;keyfile=" &amp; $B$5 &amp; "&amp;network=" &amp; LOWER($B$8) &amp; "&amp;repository=" &amp; $B$18</f>
        <v>owner=thomas&amp;filename_for_metadata=InCasa_COR22D478&amp;offchaindata_platform=Github&amp;keyfile=Paul&amp;network=solana-devnet&amp;repository=test2</v>
      </c>
      <c r="U481" s="1" t="str">
        <f t="shared" si="15"/>
        <v>{"name":"In Casa #478",_x000D_
"symbol":"COR22D478",_x000D_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81" s="1" t="str">
        <f>formatRow(Tokens!C$2:I$2,Tokens!C481:I481)</f>
        <v>"name":"In Casa #478",_x000D_
"symbol":"COR22D478",_x000D_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1" s="1" t="str">
        <f>formatRow(Tokens!J$2:AV$2,Tokens!J481:AV481,2,"attributes")</f>
        <v>"attributes":[{"trait_type":"Pass festival &amp; Avantages",_x000D_
"value":"pour une (1) personne"},{"trait_type":"Edition1",_x000D_
"value":1},{"trait_type":"Last use"}]</v>
      </c>
      <c r="X481" s="1" t="str">
        <f>formatRow(Tokens!AX$2:BC$2,Tokens!AX481:BC481,2,"creators")</f>
        <v>"creators":[{"address":"paul",_x000D_
"share":10},{"address":"sophie",_x000D_
"share":90}]</v>
      </c>
      <c r="Y481" s="1" t="str">
        <f>formatRow(Tokens!BD$2:BI$2,Tokens!BD481:BI481,2,"files")</f>
        <v>"files":[]</v>
      </c>
      <c r="Z481" s="1"/>
      <c r="AA481" s="1"/>
      <c r="AB481" s="1"/>
      <c r="AC481" s="1" t="str">
        <f>formatRow(Tokens!BJ$2:BK$2,Tokens!BJ481:BK481,0,"collection")</f>
        <v>"collection":{"name":"In Casa",_x000D_
"family":"Calvi On The Rocks"}</v>
      </c>
    </row>
    <row r="482" spans="4:29" ht="14.25" customHeight="1" x14ac:dyDescent="0.25">
      <c r="D482" s="1">
        <f>Tokens!B482</f>
        <v>479</v>
      </c>
      <c r="E482" s="17" t="str">
        <f>IF(Tokens!C482="","",Tokens!C482)</f>
        <v>In Casa #479</v>
      </c>
      <c r="F482"/>
      <c r="G482"/>
      <c r="H482"/>
      <c r="I482"/>
      <c r="J482"/>
      <c r="M482"/>
      <c r="N482"/>
      <c r="O482" s="15" t="str">
        <f t="shared" si="14"/>
        <v>_</v>
      </c>
      <c r="P482" s="18" t="str">
        <f>IF(F482="stop","",IF(F482&lt;&gt;"",HYPERLINK(Settings!$B$5 &amp; "/manage/?network=" &amp; LOWER(B$8) &amp; "&amp;search=token&amp;account=" &amp; ToMint!$B$5 &amp; "&amp;view=" &amp; ToMint!J482,"TokenSol"),""))</f>
        <v/>
      </c>
      <c r="Q482" s="2"/>
      <c r="R482" s="2"/>
      <c r="S482" s="11"/>
      <c r="T482" s="1" t="str">
        <f>"owner=" &amp; Tokens!BS482 &amp; "&amp;filename_for_metadata=" &amp; Tokens!BT482 &amp; "&amp;offchaindata_platform=" &amp; $B$17 &amp; "&amp;keyfile=" &amp; $B$5 &amp; "&amp;network=" &amp; LOWER($B$8) &amp; "&amp;repository=" &amp; $B$18</f>
        <v>owner=thomas&amp;filename_for_metadata=InCasa_COR22D479&amp;offchaindata_platform=Github&amp;keyfile=Paul&amp;network=solana-devnet&amp;repository=test2</v>
      </c>
      <c r="U482" s="1" t="str">
        <f t="shared" si="15"/>
        <v>{"name":"In Casa #479",_x000D_
"symbol":"COR22D479",_x000D_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82" s="1" t="str">
        <f>formatRow(Tokens!C$2:I$2,Tokens!C482:I482)</f>
        <v>"name":"In Casa #479",_x000D_
"symbol":"COR22D479",_x000D_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2" s="1" t="str">
        <f>formatRow(Tokens!J$2:AV$2,Tokens!J482:AV482,2,"attributes")</f>
        <v>"attributes":[{"trait_type":"Pass festival &amp; Avantages",_x000D_
"value":"pour une (1) personne"},{"trait_type":"Edition1",_x000D_
"value":1},{"trait_type":"Last use"}]</v>
      </c>
      <c r="X482" s="1" t="str">
        <f>formatRow(Tokens!AX$2:BC$2,Tokens!AX482:BC482,2,"creators")</f>
        <v>"creators":[{"address":"paul",_x000D_
"share":10},{"address":"sophie",_x000D_
"share":90}]</v>
      </c>
      <c r="Y482" s="1" t="str">
        <f>formatRow(Tokens!BD$2:BI$2,Tokens!BD482:BI482,2,"files")</f>
        <v>"files":[]</v>
      </c>
      <c r="Z482" s="1"/>
      <c r="AA482" s="1"/>
      <c r="AB482" s="1"/>
      <c r="AC482" s="1" t="str">
        <f>formatRow(Tokens!BJ$2:BK$2,Tokens!BJ482:BK482,0,"collection")</f>
        <v>"collection":{"name":"In Casa",_x000D_
"family":"Calvi On The Rocks"}</v>
      </c>
    </row>
    <row r="483" spans="4:29" ht="14.25" customHeight="1" x14ac:dyDescent="0.25">
      <c r="D483" s="1">
        <f>Tokens!B483</f>
        <v>480</v>
      </c>
      <c r="E483" s="17" t="str">
        <f>IF(Tokens!C483="","",Tokens!C483)</f>
        <v>In Casa #480</v>
      </c>
      <c r="F483"/>
      <c r="G483"/>
      <c r="H483"/>
      <c r="I483"/>
      <c r="J483"/>
      <c r="M483"/>
      <c r="N483"/>
      <c r="O483" s="15" t="str">
        <f t="shared" si="14"/>
        <v>_</v>
      </c>
      <c r="P483" s="18" t="str">
        <f>IF(F483="stop","",IF(F483&lt;&gt;"",HYPERLINK(Settings!$B$5 &amp; "/manage/?network=" &amp; LOWER(B$8) &amp; "&amp;search=token&amp;account=" &amp; ToMint!$B$5 &amp; "&amp;view=" &amp; ToMint!J483,"TokenSol"),""))</f>
        <v/>
      </c>
      <c r="Q483" s="2"/>
      <c r="R483" s="2"/>
      <c r="S483" s="11"/>
      <c r="T483" s="1" t="str">
        <f>"owner=" &amp; Tokens!BS483 &amp; "&amp;filename_for_metadata=" &amp; Tokens!BT483 &amp; "&amp;offchaindata_platform=" &amp; $B$17 &amp; "&amp;keyfile=" &amp; $B$5 &amp; "&amp;network=" &amp; LOWER($B$8) &amp; "&amp;repository=" &amp; $B$18</f>
        <v>owner=thomas&amp;filename_for_metadata=InCasa_COR22D480&amp;offchaindata_platform=Github&amp;keyfile=Paul&amp;network=solana-devnet&amp;repository=test2</v>
      </c>
      <c r="U483" s="1" t="str">
        <f t="shared" si="15"/>
        <v>{"name":"In Casa #480",_x000D_
"symbol":"COR22D480",_x000D_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83" s="1" t="str">
        <f>formatRow(Tokens!C$2:I$2,Tokens!C483:I483)</f>
        <v>"name":"In Casa #480",_x000D_
"symbol":"COR22D480",_x000D_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3" s="1" t="str">
        <f>formatRow(Tokens!J$2:AV$2,Tokens!J483:AV483,2,"attributes")</f>
        <v>"attributes":[{"trait_type":"Pass festival &amp; Avantages",_x000D_
"value":"pour une (1) personne"},{"trait_type":"Edition1",_x000D_
"value":1},{"trait_type":"Last use"}]</v>
      </c>
      <c r="X483" s="1" t="str">
        <f>formatRow(Tokens!AX$2:BC$2,Tokens!AX483:BC483,2,"creators")</f>
        <v>"creators":[{"address":"paul",_x000D_
"share":10},{"address":"sophie",_x000D_
"share":90}]</v>
      </c>
      <c r="Y483" s="1" t="str">
        <f>formatRow(Tokens!BD$2:BI$2,Tokens!BD483:BI483,2,"files")</f>
        <v>"files":[]</v>
      </c>
      <c r="Z483" s="1"/>
      <c r="AA483" s="1"/>
      <c r="AB483" s="1"/>
      <c r="AC483" s="1" t="str">
        <f>formatRow(Tokens!BJ$2:BK$2,Tokens!BJ483:BK483,0,"collection")</f>
        <v>"collection":{"name":"In Casa",_x000D_
"family":"Calvi On The Rocks"}</v>
      </c>
    </row>
    <row r="484" spans="4:29" ht="14.25" customHeight="1" x14ac:dyDescent="0.25">
      <c r="D484" s="1">
        <f>Tokens!B484</f>
        <v>481</v>
      </c>
      <c r="E484" s="17" t="str">
        <f>IF(Tokens!C484="","",Tokens!C484)</f>
        <v>In Casa #481</v>
      </c>
      <c r="F484"/>
      <c r="G484"/>
      <c r="H484"/>
      <c r="I484"/>
      <c r="J484"/>
      <c r="M484"/>
      <c r="N484"/>
      <c r="O484" s="15" t="str">
        <f t="shared" si="14"/>
        <v>_</v>
      </c>
      <c r="P484" s="18" t="str">
        <f>IF(F484="stop","",IF(F484&lt;&gt;"",HYPERLINK(Settings!$B$5 &amp; "/manage/?network=" &amp; LOWER(B$8) &amp; "&amp;search=token&amp;account=" &amp; ToMint!$B$5 &amp; "&amp;view=" &amp; ToMint!J484,"TokenSol"),""))</f>
        <v/>
      </c>
      <c r="Q484" s="2"/>
      <c r="R484" s="2"/>
      <c r="S484" s="11"/>
      <c r="T484" s="1" t="str">
        <f>"owner=" &amp; Tokens!BS484 &amp; "&amp;filename_for_metadata=" &amp; Tokens!BT484 &amp; "&amp;offchaindata_platform=" &amp; $B$17 &amp; "&amp;keyfile=" &amp; $B$5 &amp; "&amp;network=" &amp; LOWER($B$8) &amp; "&amp;repository=" &amp; $B$18</f>
        <v>owner=thomas&amp;filename_for_metadata=InCasa_COR22D481&amp;offchaindata_platform=Github&amp;keyfile=Paul&amp;network=solana-devnet&amp;repository=test2</v>
      </c>
      <c r="U484" s="1" t="str">
        <f t="shared" si="15"/>
        <v>{"name":"In Casa #481",_x000D_
"symbol":"COR22D481",_x000D_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84" s="1" t="str">
        <f>formatRow(Tokens!C$2:I$2,Tokens!C484:I484)</f>
        <v>"name":"In Casa #481",_x000D_
"symbol":"COR22D481",_x000D_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4" s="1" t="str">
        <f>formatRow(Tokens!J$2:AV$2,Tokens!J484:AV484,2,"attributes")</f>
        <v>"attributes":[{"trait_type":"Pass festival &amp; Avantages",_x000D_
"value":"pour une (1) personne"},{"trait_type":"Edition1",_x000D_
"value":1},{"trait_type":"Last use"}]</v>
      </c>
      <c r="X484" s="1" t="str">
        <f>formatRow(Tokens!AX$2:BC$2,Tokens!AX484:BC484,2,"creators")</f>
        <v>"creators":[{"address":"paul",_x000D_
"share":10},{"address":"sophie",_x000D_
"share":90}]</v>
      </c>
      <c r="Y484" s="1" t="str">
        <f>formatRow(Tokens!BD$2:BI$2,Tokens!BD484:BI484,2,"files")</f>
        <v>"files":[]</v>
      </c>
      <c r="Z484" s="1"/>
      <c r="AA484" s="1"/>
      <c r="AB484" s="1"/>
      <c r="AC484" s="1" t="str">
        <f>formatRow(Tokens!BJ$2:BK$2,Tokens!BJ484:BK484,0,"collection")</f>
        <v>"collection":{"name":"In Casa",_x000D_
"family":"Calvi On The Rocks"}</v>
      </c>
    </row>
    <row r="485" spans="4:29" ht="14.25" customHeight="1" x14ac:dyDescent="0.25">
      <c r="D485" s="1">
        <f>Tokens!B485</f>
        <v>482</v>
      </c>
      <c r="E485" s="17" t="str">
        <f>IF(Tokens!C485="","",Tokens!C485)</f>
        <v>In Casa #482</v>
      </c>
      <c r="F485"/>
      <c r="G485"/>
      <c r="H485"/>
      <c r="I485"/>
      <c r="J485"/>
      <c r="M485"/>
      <c r="N485"/>
      <c r="O485" s="15" t="str">
        <f t="shared" si="14"/>
        <v>_</v>
      </c>
      <c r="P485" s="18" t="str">
        <f>IF(F485="stop","",IF(F485&lt;&gt;"",HYPERLINK(Settings!$B$5 &amp; "/manage/?network=" &amp; LOWER(B$8) &amp; "&amp;search=token&amp;account=" &amp; ToMint!$B$5 &amp; "&amp;view=" &amp; ToMint!J485,"TokenSol"),""))</f>
        <v/>
      </c>
      <c r="Q485" s="2"/>
      <c r="R485" s="2"/>
      <c r="S485" s="11"/>
      <c r="T485" s="1" t="str">
        <f>"owner=" &amp; Tokens!BS485 &amp; "&amp;filename_for_metadata=" &amp; Tokens!BT485 &amp; "&amp;offchaindata_platform=" &amp; $B$17 &amp; "&amp;keyfile=" &amp; $B$5 &amp; "&amp;network=" &amp; LOWER($B$8) &amp; "&amp;repository=" &amp; $B$18</f>
        <v>owner=thomas&amp;filename_for_metadata=InCasa_COR22D482&amp;offchaindata_platform=Github&amp;keyfile=Paul&amp;network=solana-devnet&amp;repository=test2</v>
      </c>
      <c r="U485" s="1" t="str">
        <f t="shared" si="15"/>
        <v>{"name":"In Casa #482",_x000D_
"symbol":"COR22D482",_x000D_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85" s="1" t="str">
        <f>formatRow(Tokens!C$2:I$2,Tokens!C485:I485)</f>
        <v>"name":"In Casa #482",_x000D_
"symbol":"COR22D482",_x000D_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5" s="1" t="str">
        <f>formatRow(Tokens!J$2:AV$2,Tokens!J485:AV485,2,"attributes")</f>
        <v>"attributes":[{"trait_type":"Pass festival &amp; Avantages",_x000D_
"value":"pour une (1) personne"},{"trait_type":"Edition1",_x000D_
"value":1},{"trait_type":"Last use"}]</v>
      </c>
      <c r="X485" s="1" t="str">
        <f>formatRow(Tokens!AX$2:BC$2,Tokens!AX485:BC485,2,"creators")</f>
        <v>"creators":[{"address":"paul",_x000D_
"share":10},{"address":"sophie",_x000D_
"share":90}]</v>
      </c>
      <c r="Y485" s="1" t="str">
        <f>formatRow(Tokens!BD$2:BI$2,Tokens!BD485:BI485,2,"files")</f>
        <v>"files":[]</v>
      </c>
      <c r="Z485" s="1"/>
      <c r="AA485" s="1"/>
      <c r="AB485" s="1"/>
      <c r="AC485" s="1" t="str">
        <f>formatRow(Tokens!BJ$2:BK$2,Tokens!BJ485:BK485,0,"collection")</f>
        <v>"collection":{"name":"In Casa",_x000D_
"family":"Calvi On The Rocks"}</v>
      </c>
    </row>
    <row r="486" spans="4:29" ht="14.25" customHeight="1" x14ac:dyDescent="0.25">
      <c r="D486" s="1">
        <f>Tokens!B486</f>
        <v>483</v>
      </c>
      <c r="E486" s="17" t="str">
        <f>IF(Tokens!C486="","",Tokens!C486)</f>
        <v>In Casa #483</v>
      </c>
      <c r="F486"/>
      <c r="G486"/>
      <c r="H486"/>
      <c r="I486"/>
      <c r="J486"/>
      <c r="M486"/>
      <c r="N486"/>
      <c r="O486" s="15" t="str">
        <f t="shared" si="14"/>
        <v>_</v>
      </c>
      <c r="P486" s="18" t="str">
        <f>IF(F486="stop","",IF(F486&lt;&gt;"",HYPERLINK(Settings!$B$5 &amp; "/manage/?network=" &amp; LOWER(B$8) &amp; "&amp;search=token&amp;account=" &amp; ToMint!$B$5 &amp; "&amp;view=" &amp; ToMint!J486,"TokenSol"),""))</f>
        <v/>
      </c>
      <c r="Q486" s="2"/>
      <c r="R486" s="2"/>
      <c r="S486" s="11"/>
      <c r="T486" s="1" t="str">
        <f>"owner=" &amp; Tokens!BS486 &amp; "&amp;filename_for_metadata=" &amp; Tokens!BT486 &amp; "&amp;offchaindata_platform=" &amp; $B$17 &amp; "&amp;keyfile=" &amp; $B$5 &amp; "&amp;network=" &amp; LOWER($B$8) &amp; "&amp;repository=" &amp; $B$18</f>
        <v>owner=thomas&amp;filename_for_metadata=InCasa_COR22D483&amp;offchaindata_platform=Github&amp;keyfile=Paul&amp;network=solana-devnet&amp;repository=test2</v>
      </c>
      <c r="U486" s="1" t="str">
        <f t="shared" si="15"/>
        <v>{"name":"In Casa #483",_x000D_
"symbol":"COR22D483",_x000D_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86" s="1" t="str">
        <f>formatRow(Tokens!C$2:I$2,Tokens!C486:I486)</f>
        <v>"name":"In Casa #483",_x000D_
"symbol":"COR22D483",_x000D_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6" s="1" t="str">
        <f>formatRow(Tokens!J$2:AV$2,Tokens!J486:AV486,2,"attributes")</f>
        <v>"attributes":[{"trait_type":"Pass festival &amp; Avantages",_x000D_
"value":"pour une (1) personne"},{"trait_type":"Edition1",_x000D_
"value":1},{"trait_type":"Last use"}]</v>
      </c>
      <c r="X486" s="1" t="str">
        <f>formatRow(Tokens!AX$2:BC$2,Tokens!AX486:BC486,2,"creators")</f>
        <v>"creators":[{"address":"paul",_x000D_
"share":10},{"address":"sophie",_x000D_
"share":90}]</v>
      </c>
      <c r="Y486" s="1" t="str">
        <f>formatRow(Tokens!BD$2:BI$2,Tokens!BD486:BI486,2,"files")</f>
        <v>"files":[]</v>
      </c>
      <c r="Z486" s="1"/>
      <c r="AA486" s="1"/>
      <c r="AB486" s="1"/>
      <c r="AC486" s="1" t="str">
        <f>formatRow(Tokens!BJ$2:BK$2,Tokens!BJ486:BK486,0,"collection")</f>
        <v>"collection":{"name":"In Casa",_x000D_
"family":"Calvi On The Rocks"}</v>
      </c>
    </row>
    <row r="487" spans="4:29" ht="14.25" customHeight="1" x14ac:dyDescent="0.25">
      <c r="D487" s="1">
        <f>Tokens!B487</f>
        <v>484</v>
      </c>
      <c r="E487" s="17" t="str">
        <f>IF(Tokens!C487="","",Tokens!C487)</f>
        <v>In Casa #484</v>
      </c>
      <c r="F487"/>
      <c r="G487"/>
      <c r="H487"/>
      <c r="I487"/>
      <c r="J487"/>
      <c r="M487"/>
      <c r="N487"/>
      <c r="O487" s="15" t="str">
        <f t="shared" si="14"/>
        <v>_</v>
      </c>
      <c r="P487" s="18" t="str">
        <f>IF(F487="stop","",IF(F487&lt;&gt;"",HYPERLINK(Settings!$B$5 &amp; "/manage/?network=" &amp; LOWER(B$8) &amp; "&amp;search=token&amp;account=" &amp; ToMint!$B$5 &amp; "&amp;view=" &amp; ToMint!J487,"TokenSol"),""))</f>
        <v/>
      </c>
      <c r="Q487" s="2"/>
      <c r="R487" s="2"/>
      <c r="S487" s="11"/>
      <c r="T487" s="1" t="str">
        <f>"owner=" &amp; Tokens!BS487 &amp; "&amp;filename_for_metadata=" &amp; Tokens!BT487 &amp; "&amp;offchaindata_platform=" &amp; $B$17 &amp; "&amp;keyfile=" &amp; $B$5 &amp; "&amp;network=" &amp; LOWER($B$8) &amp; "&amp;repository=" &amp; $B$18</f>
        <v>owner=thomas&amp;filename_for_metadata=InCasa_COR22D484&amp;offchaindata_platform=Github&amp;keyfile=Paul&amp;network=solana-devnet&amp;repository=test2</v>
      </c>
      <c r="U487" s="1" t="str">
        <f t="shared" si="15"/>
        <v>{"name":"In Casa #484",_x000D_
"symbol":"COR22D484",_x000D_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87" s="1" t="str">
        <f>formatRow(Tokens!C$2:I$2,Tokens!C487:I487)</f>
        <v>"name":"In Casa #484",_x000D_
"symbol":"COR22D484",_x000D_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7" s="1" t="str">
        <f>formatRow(Tokens!J$2:AV$2,Tokens!J487:AV487,2,"attributes")</f>
        <v>"attributes":[{"trait_type":"Pass festival &amp; Avantages",_x000D_
"value":"pour une (1) personne"},{"trait_type":"Edition1",_x000D_
"value":1},{"trait_type":"Last use"}]</v>
      </c>
      <c r="X487" s="1" t="str">
        <f>formatRow(Tokens!AX$2:BC$2,Tokens!AX487:BC487,2,"creators")</f>
        <v>"creators":[{"address":"paul",_x000D_
"share":10},{"address":"sophie",_x000D_
"share":90}]</v>
      </c>
      <c r="Y487" s="1" t="str">
        <f>formatRow(Tokens!BD$2:BI$2,Tokens!BD487:BI487,2,"files")</f>
        <v>"files":[]</v>
      </c>
      <c r="Z487" s="1"/>
      <c r="AA487" s="1"/>
      <c r="AB487" s="1"/>
      <c r="AC487" s="1" t="str">
        <f>formatRow(Tokens!BJ$2:BK$2,Tokens!BJ487:BK487,0,"collection")</f>
        <v>"collection":{"name":"In Casa",_x000D_
"family":"Calvi On The Rocks"}</v>
      </c>
    </row>
    <row r="488" spans="4:29" ht="14.25" customHeight="1" x14ac:dyDescent="0.25">
      <c r="D488" s="1">
        <f>Tokens!B488</f>
        <v>485</v>
      </c>
      <c r="E488" s="17" t="str">
        <f>IF(Tokens!C488="","",Tokens!C488)</f>
        <v>In Casa #485</v>
      </c>
      <c r="F488"/>
      <c r="G488"/>
      <c r="H488"/>
      <c r="I488"/>
      <c r="J488"/>
      <c r="M488"/>
      <c r="N488"/>
      <c r="O488" s="15" t="str">
        <f t="shared" si="14"/>
        <v>_</v>
      </c>
      <c r="P488" s="18" t="str">
        <f>IF(F488="stop","",IF(F488&lt;&gt;"",HYPERLINK(Settings!$B$5 &amp; "/manage/?network=" &amp; LOWER(B$8) &amp; "&amp;search=token&amp;account=" &amp; ToMint!$B$5 &amp; "&amp;view=" &amp; ToMint!J488,"TokenSol"),""))</f>
        <v/>
      </c>
      <c r="Q488" s="2"/>
      <c r="R488" s="2"/>
      <c r="S488" s="11"/>
      <c r="T488" s="1" t="str">
        <f>"owner=" &amp; Tokens!BS488 &amp; "&amp;filename_for_metadata=" &amp; Tokens!BT488 &amp; "&amp;offchaindata_platform=" &amp; $B$17 &amp; "&amp;keyfile=" &amp; $B$5 &amp; "&amp;network=" &amp; LOWER($B$8) &amp; "&amp;repository=" &amp; $B$18</f>
        <v>owner=thomas&amp;filename_for_metadata=InCasa_COR22D485&amp;offchaindata_platform=Github&amp;keyfile=Paul&amp;network=solana-devnet&amp;repository=test2</v>
      </c>
      <c r="U488" s="1" t="str">
        <f t="shared" si="15"/>
        <v>{"name":"In Casa #485",_x000D_
"symbol":"COR22D485",_x000D_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88" s="1" t="str">
        <f>formatRow(Tokens!C$2:I$2,Tokens!C488:I488)</f>
        <v>"name":"In Casa #485",_x000D_
"symbol":"COR22D485",_x000D_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8" s="1" t="str">
        <f>formatRow(Tokens!J$2:AV$2,Tokens!J488:AV488,2,"attributes")</f>
        <v>"attributes":[{"trait_type":"Pass festival &amp; Avantages",_x000D_
"value":"pour une (1) personne"},{"trait_type":"Edition1",_x000D_
"value":1},{"trait_type":"Last use"}]</v>
      </c>
      <c r="X488" s="1" t="str">
        <f>formatRow(Tokens!AX$2:BC$2,Tokens!AX488:BC488,2,"creators")</f>
        <v>"creators":[{"address":"paul",_x000D_
"share":10},{"address":"sophie",_x000D_
"share":90}]</v>
      </c>
      <c r="Y488" s="1" t="str">
        <f>formatRow(Tokens!BD$2:BI$2,Tokens!BD488:BI488,2,"files")</f>
        <v>"files":[]</v>
      </c>
      <c r="Z488" s="1"/>
      <c r="AA488" s="1"/>
      <c r="AB488" s="1"/>
      <c r="AC488" s="1" t="str">
        <f>formatRow(Tokens!BJ$2:BK$2,Tokens!BJ488:BK488,0,"collection")</f>
        <v>"collection":{"name":"In Casa",_x000D_
"family":"Calvi On The Rocks"}</v>
      </c>
    </row>
    <row r="489" spans="4:29" ht="14.25" customHeight="1" x14ac:dyDescent="0.25">
      <c r="D489" s="1">
        <f>Tokens!B489</f>
        <v>486</v>
      </c>
      <c r="E489" s="17" t="str">
        <f>IF(Tokens!C489="","",Tokens!C489)</f>
        <v>In Casa #486</v>
      </c>
      <c r="F489"/>
      <c r="G489"/>
      <c r="H489"/>
      <c r="I489"/>
      <c r="J489"/>
      <c r="M489"/>
      <c r="N489"/>
      <c r="O489" s="15" t="str">
        <f t="shared" si="14"/>
        <v>_</v>
      </c>
      <c r="P489" s="18" t="str">
        <f>IF(F489="stop","",IF(F489&lt;&gt;"",HYPERLINK(Settings!$B$5 &amp; "/manage/?network=" &amp; LOWER(B$8) &amp; "&amp;search=token&amp;account=" &amp; ToMint!$B$5 &amp; "&amp;view=" &amp; ToMint!J489,"TokenSol"),""))</f>
        <v/>
      </c>
      <c r="Q489" s="2"/>
      <c r="R489" s="2"/>
      <c r="S489" s="11"/>
      <c r="T489" s="1" t="str">
        <f>"owner=" &amp; Tokens!BS489 &amp; "&amp;filename_for_metadata=" &amp; Tokens!BT489 &amp; "&amp;offchaindata_platform=" &amp; $B$17 &amp; "&amp;keyfile=" &amp; $B$5 &amp; "&amp;network=" &amp; LOWER($B$8) &amp; "&amp;repository=" &amp; $B$18</f>
        <v>owner=thomas&amp;filename_for_metadata=InCasa_COR22D486&amp;offchaindata_platform=Github&amp;keyfile=Paul&amp;network=solana-devnet&amp;repository=test2</v>
      </c>
      <c r="U489" s="1" t="str">
        <f t="shared" si="15"/>
        <v>{"name":"In Casa #486",_x000D_
"symbol":"COR22D486",_x000D_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89" s="1" t="str">
        <f>formatRow(Tokens!C$2:I$2,Tokens!C489:I489)</f>
        <v>"name":"In Casa #486",_x000D_
"symbol":"COR22D486",_x000D_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9" s="1" t="str">
        <f>formatRow(Tokens!J$2:AV$2,Tokens!J489:AV489,2,"attributes")</f>
        <v>"attributes":[{"trait_type":"Pass festival &amp; Avantages",_x000D_
"value":"pour une (1) personne"},{"trait_type":"Edition1",_x000D_
"value":1},{"trait_type":"Last use"}]</v>
      </c>
      <c r="X489" s="1" t="str">
        <f>formatRow(Tokens!AX$2:BC$2,Tokens!AX489:BC489,2,"creators")</f>
        <v>"creators":[{"address":"paul",_x000D_
"share":10},{"address":"sophie",_x000D_
"share":90}]</v>
      </c>
      <c r="Y489" s="1" t="str">
        <f>formatRow(Tokens!BD$2:BI$2,Tokens!BD489:BI489,2,"files")</f>
        <v>"files":[]</v>
      </c>
      <c r="Z489" s="1"/>
      <c r="AA489" s="1"/>
      <c r="AB489" s="1"/>
      <c r="AC489" s="1" t="str">
        <f>formatRow(Tokens!BJ$2:BK$2,Tokens!BJ489:BK489,0,"collection")</f>
        <v>"collection":{"name":"In Casa",_x000D_
"family":"Calvi On The Rocks"}</v>
      </c>
    </row>
    <row r="490" spans="4:29" ht="14.25" customHeight="1" x14ac:dyDescent="0.25">
      <c r="D490" s="1">
        <f>Tokens!B490</f>
        <v>487</v>
      </c>
      <c r="E490" s="17" t="str">
        <f>IF(Tokens!C490="","",Tokens!C490)</f>
        <v>In Casa #487</v>
      </c>
      <c r="F490"/>
      <c r="G490"/>
      <c r="H490"/>
      <c r="I490"/>
      <c r="J490"/>
      <c r="M490"/>
      <c r="N490"/>
      <c r="O490" s="15" t="str">
        <f t="shared" si="14"/>
        <v>_</v>
      </c>
      <c r="P490" s="18" t="str">
        <f>IF(F490="stop","",IF(F490&lt;&gt;"",HYPERLINK(Settings!$B$5 &amp; "/manage/?network=" &amp; LOWER(B$8) &amp; "&amp;search=token&amp;account=" &amp; ToMint!$B$5 &amp; "&amp;view=" &amp; ToMint!J490,"TokenSol"),""))</f>
        <v/>
      </c>
      <c r="Q490" s="2"/>
      <c r="R490" s="2"/>
      <c r="S490" s="11"/>
      <c r="T490" s="1" t="str">
        <f>"owner=" &amp; Tokens!BS490 &amp; "&amp;filename_for_metadata=" &amp; Tokens!BT490 &amp; "&amp;offchaindata_platform=" &amp; $B$17 &amp; "&amp;keyfile=" &amp; $B$5 &amp; "&amp;network=" &amp; LOWER($B$8) &amp; "&amp;repository=" &amp; $B$18</f>
        <v>owner=thomas&amp;filename_for_metadata=InCasa_COR22D487&amp;offchaindata_platform=Github&amp;keyfile=Paul&amp;network=solana-devnet&amp;repository=test2</v>
      </c>
      <c r="U490" s="1" t="str">
        <f t="shared" si="15"/>
        <v>{"name":"In Casa #487",_x000D_
"symbol":"COR22D487",_x000D_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90" s="1" t="str">
        <f>formatRow(Tokens!C$2:I$2,Tokens!C490:I490)</f>
        <v>"name":"In Casa #487",_x000D_
"symbol":"COR22D487",_x000D_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0" s="1" t="str">
        <f>formatRow(Tokens!J$2:AV$2,Tokens!J490:AV490,2,"attributes")</f>
        <v>"attributes":[{"trait_type":"Pass festival &amp; Avantages",_x000D_
"value":"pour une (1) personne"},{"trait_type":"Edition1",_x000D_
"value":1},{"trait_type":"Last use"}]</v>
      </c>
      <c r="X490" s="1" t="str">
        <f>formatRow(Tokens!AX$2:BC$2,Tokens!AX490:BC490,2,"creators")</f>
        <v>"creators":[{"address":"paul",_x000D_
"share":10},{"address":"sophie",_x000D_
"share":90}]</v>
      </c>
      <c r="Y490" s="1" t="str">
        <f>formatRow(Tokens!BD$2:BI$2,Tokens!BD490:BI490,2,"files")</f>
        <v>"files":[]</v>
      </c>
      <c r="Z490" s="1"/>
      <c r="AA490" s="1"/>
      <c r="AB490" s="1"/>
      <c r="AC490" s="1" t="str">
        <f>formatRow(Tokens!BJ$2:BK$2,Tokens!BJ490:BK490,0,"collection")</f>
        <v>"collection":{"name":"In Casa",_x000D_
"family":"Calvi On The Rocks"}</v>
      </c>
    </row>
    <row r="491" spans="4:29" ht="14.25" customHeight="1" x14ac:dyDescent="0.25">
      <c r="D491" s="1">
        <f>Tokens!B491</f>
        <v>488</v>
      </c>
      <c r="E491" s="17" t="str">
        <f>IF(Tokens!C491="","",Tokens!C491)</f>
        <v>In Casa #488</v>
      </c>
      <c r="F491"/>
      <c r="G491"/>
      <c r="H491"/>
      <c r="I491"/>
      <c r="J491"/>
      <c r="M491"/>
      <c r="N491"/>
      <c r="O491" s="15" t="str">
        <f t="shared" si="14"/>
        <v>_</v>
      </c>
      <c r="P491" s="18" t="str">
        <f>IF(F491="stop","",IF(F491&lt;&gt;"",HYPERLINK(Settings!$B$5 &amp; "/manage/?network=" &amp; LOWER(B$8) &amp; "&amp;search=token&amp;account=" &amp; ToMint!$B$5 &amp; "&amp;view=" &amp; ToMint!J491,"TokenSol"),""))</f>
        <v/>
      </c>
      <c r="Q491" s="2"/>
      <c r="R491" s="2"/>
      <c r="S491" s="11"/>
      <c r="T491" s="1" t="str">
        <f>"owner=" &amp; Tokens!BS491 &amp; "&amp;filename_for_metadata=" &amp; Tokens!BT491 &amp; "&amp;offchaindata_platform=" &amp; $B$17 &amp; "&amp;keyfile=" &amp; $B$5 &amp; "&amp;network=" &amp; LOWER($B$8) &amp; "&amp;repository=" &amp; $B$18</f>
        <v>owner=thomas&amp;filename_for_metadata=InCasa_COR22D488&amp;offchaindata_platform=Github&amp;keyfile=Paul&amp;network=solana-devnet&amp;repository=test2</v>
      </c>
      <c r="U491" s="1" t="str">
        <f t="shared" si="15"/>
        <v>{"name":"In Casa #488",_x000D_
"symbol":"COR22D488",_x000D_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91" s="1" t="str">
        <f>formatRow(Tokens!C$2:I$2,Tokens!C491:I491)</f>
        <v>"name":"In Casa #488",_x000D_
"symbol":"COR22D488",_x000D_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1" s="1" t="str">
        <f>formatRow(Tokens!J$2:AV$2,Tokens!J491:AV491,2,"attributes")</f>
        <v>"attributes":[{"trait_type":"Pass festival &amp; Avantages",_x000D_
"value":"pour une (1) personne"},{"trait_type":"Edition1",_x000D_
"value":1},{"trait_type":"Last use"}]</v>
      </c>
      <c r="X491" s="1" t="str">
        <f>formatRow(Tokens!AX$2:BC$2,Tokens!AX491:BC491,2,"creators")</f>
        <v>"creators":[{"address":"paul",_x000D_
"share":10},{"address":"sophie",_x000D_
"share":90}]</v>
      </c>
      <c r="Y491" s="1" t="str">
        <f>formatRow(Tokens!BD$2:BI$2,Tokens!BD491:BI491,2,"files")</f>
        <v>"files":[]</v>
      </c>
      <c r="Z491" s="1"/>
      <c r="AA491" s="1"/>
      <c r="AB491" s="1"/>
      <c r="AC491" s="1" t="str">
        <f>formatRow(Tokens!BJ$2:BK$2,Tokens!BJ491:BK491,0,"collection")</f>
        <v>"collection":{"name":"In Casa",_x000D_
"family":"Calvi On The Rocks"}</v>
      </c>
    </row>
    <row r="492" spans="4:29" ht="14.25" customHeight="1" x14ac:dyDescent="0.25">
      <c r="D492" s="1">
        <f>Tokens!B492</f>
        <v>489</v>
      </c>
      <c r="E492" s="17" t="str">
        <f>IF(Tokens!C492="","",Tokens!C492)</f>
        <v>In Casa #489</v>
      </c>
      <c r="F492"/>
      <c r="G492"/>
      <c r="H492"/>
      <c r="I492"/>
      <c r="J492"/>
      <c r="M492"/>
      <c r="N492"/>
      <c r="O492" s="15" t="str">
        <f t="shared" si="14"/>
        <v>_</v>
      </c>
      <c r="P492" s="18" t="str">
        <f>IF(F492="stop","",IF(F492&lt;&gt;"",HYPERLINK(Settings!$B$5 &amp; "/manage/?network=" &amp; LOWER(B$8) &amp; "&amp;search=token&amp;account=" &amp; ToMint!$B$5 &amp; "&amp;view=" &amp; ToMint!J492,"TokenSol"),""))</f>
        <v/>
      </c>
      <c r="Q492" s="2"/>
      <c r="R492" s="2"/>
      <c r="S492" s="11"/>
      <c r="T492" s="1" t="str">
        <f>"owner=" &amp; Tokens!BS492 &amp; "&amp;filename_for_metadata=" &amp; Tokens!BT492 &amp; "&amp;offchaindata_platform=" &amp; $B$17 &amp; "&amp;keyfile=" &amp; $B$5 &amp; "&amp;network=" &amp; LOWER($B$8) &amp; "&amp;repository=" &amp; $B$18</f>
        <v>owner=thomas&amp;filename_for_metadata=InCasa_COR22D489&amp;offchaindata_platform=Github&amp;keyfile=Paul&amp;network=solana-devnet&amp;repository=test2</v>
      </c>
      <c r="U492" s="1" t="str">
        <f t="shared" si="15"/>
        <v>{"name":"In Casa #489",_x000D_
"symbol":"COR22D489",_x000D_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92" s="1" t="str">
        <f>formatRow(Tokens!C$2:I$2,Tokens!C492:I492)</f>
        <v>"name":"In Casa #489",_x000D_
"symbol":"COR22D489",_x000D_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2" s="1" t="str">
        <f>formatRow(Tokens!J$2:AV$2,Tokens!J492:AV492,2,"attributes")</f>
        <v>"attributes":[{"trait_type":"Pass festival &amp; Avantages",_x000D_
"value":"pour une (1) personne"},{"trait_type":"Edition1",_x000D_
"value":1},{"trait_type":"Last use"}]</v>
      </c>
      <c r="X492" s="1" t="str">
        <f>formatRow(Tokens!AX$2:BC$2,Tokens!AX492:BC492,2,"creators")</f>
        <v>"creators":[{"address":"paul",_x000D_
"share":10},{"address":"sophie",_x000D_
"share":90}]</v>
      </c>
      <c r="Y492" s="1" t="str">
        <f>formatRow(Tokens!BD$2:BI$2,Tokens!BD492:BI492,2,"files")</f>
        <v>"files":[]</v>
      </c>
      <c r="Z492" s="1"/>
      <c r="AA492" s="1"/>
      <c r="AB492" s="1"/>
      <c r="AC492" s="1" t="str">
        <f>formatRow(Tokens!BJ$2:BK$2,Tokens!BJ492:BK492,0,"collection")</f>
        <v>"collection":{"name":"In Casa",_x000D_
"family":"Calvi On The Rocks"}</v>
      </c>
    </row>
    <row r="493" spans="4:29" ht="14.25" customHeight="1" x14ac:dyDescent="0.25">
      <c r="D493" s="1">
        <f>Tokens!B493</f>
        <v>490</v>
      </c>
      <c r="E493" s="17" t="str">
        <f>IF(Tokens!C493="","",Tokens!C493)</f>
        <v>In Casa #490</v>
      </c>
      <c r="F493"/>
      <c r="G493"/>
      <c r="H493"/>
      <c r="I493"/>
      <c r="J493"/>
      <c r="M493"/>
      <c r="N493"/>
      <c r="O493" s="15" t="str">
        <f t="shared" si="14"/>
        <v>_</v>
      </c>
      <c r="P493" s="18" t="str">
        <f>IF(F493="stop","",IF(F493&lt;&gt;"",HYPERLINK(Settings!$B$5 &amp; "/manage/?network=" &amp; LOWER(B$8) &amp; "&amp;search=token&amp;account=" &amp; ToMint!$B$5 &amp; "&amp;view=" &amp; ToMint!J493,"TokenSol"),""))</f>
        <v/>
      </c>
      <c r="Q493" s="2"/>
      <c r="R493" s="2"/>
      <c r="S493" s="11"/>
      <c r="T493" s="1" t="str">
        <f>"owner=" &amp; Tokens!BS493 &amp; "&amp;filename_for_metadata=" &amp; Tokens!BT493 &amp; "&amp;offchaindata_platform=" &amp; $B$17 &amp; "&amp;keyfile=" &amp; $B$5 &amp; "&amp;network=" &amp; LOWER($B$8) &amp; "&amp;repository=" &amp; $B$18</f>
        <v>owner=thomas&amp;filename_for_metadata=InCasa_COR22D490&amp;offchaindata_platform=Github&amp;keyfile=Paul&amp;network=solana-devnet&amp;repository=test2</v>
      </c>
      <c r="U493" s="1" t="str">
        <f t="shared" si="15"/>
        <v>{"name":"In Casa #490",_x000D_
"symbol":"COR22D490",_x000D_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93" s="1" t="str">
        <f>formatRow(Tokens!C$2:I$2,Tokens!C493:I493)</f>
        <v>"name":"In Casa #490",_x000D_
"symbol":"COR22D490",_x000D_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3" s="1" t="str">
        <f>formatRow(Tokens!J$2:AV$2,Tokens!J493:AV493,2,"attributes")</f>
        <v>"attributes":[{"trait_type":"Pass festival &amp; Avantages",_x000D_
"value":"pour une (1) personne"},{"trait_type":"Edition1",_x000D_
"value":1},{"trait_type":"Last use"}]</v>
      </c>
      <c r="X493" s="1" t="str">
        <f>formatRow(Tokens!AX$2:BC$2,Tokens!AX493:BC493,2,"creators")</f>
        <v>"creators":[{"address":"paul",_x000D_
"share":10},{"address":"sophie",_x000D_
"share":90}]</v>
      </c>
      <c r="Y493" s="1" t="str">
        <f>formatRow(Tokens!BD$2:BI$2,Tokens!BD493:BI493,2,"files")</f>
        <v>"files":[]</v>
      </c>
      <c r="Z493" s="1"/>
      <c r="AA493" s="1"/>
      <c r="AB493" s="1"/>
      <c r="AC493" s="1" t="str">
        <f>formatRow(Tokens!BJ$2:BK$2,Tokens!BJ493:BK493,0,"collection")</f>
        <v>"collection":{"name":"In Casa",_x000D_
"family":"Calvi On The Rocks"}</v>
      </c>
    </row>
    <row r="494" spans="4:29" ht="14.25" customHeight="1" x14ac:dyDescent="0.25">
      <c r="D494" s="1">
        <f>Tokens!B494</f>
        <v>491</v>
      </c>
      <c r="E494" s="17" t="str">
        <f>IF(Tokens!C494="","",Tokens!C494)</f>
        <v>In Casa #491</v>
      </c>
      <c r="F494"/>
      <c r="G494"/>
      <c r="H494"/>
      <c r="I494"/>
      <c r="J494"/>
      <c r="M494"/>
      <c r="N494"/>
      <c r="O494" s="15" t="str">
        <f t="shared" si="14"/>
        <v>_</v>
      </c>
      <c r="P494" s="18" t="str">
        <f>IF(F494="stop","",IF(F494&lt;&gt;"",HYPERLINK(Settings!$B$5 &amp; "/manage/?network=" &amp; LOWER(B$8) &amp; "&amp;search=token&amp;account=" &amp; ToMint!$B$5 &amp; "&amp;view=" &amp; ToMint!J494,"TokenSol"),""))</f>
        <v/>
      </c>
      <c r="Q494" s="2"/>
      <c r="R494" s="2"/>
      <c r="S494" s="11"/>
      <c r="T494" s="1" t="str">
        <f>"owner=" &amp; Tokens!BS494 &amp; "&amp;filename_for_metadata=" &amp; Tokens!BT494 &amp; "&amp;offchaindata_platform=" &amp; $B$17 &amp; "&amp;keyfile=" &amp; $B$5 &amp; "&amp;network=" &amp; LOWER($B$8) &amp; "&amp;repository=" &amp; $B$18</f>
        <v>owner=thomas&amp;filename_for_metadata=InCasa_COR22D491&amp;offchaindata_platform=Github&amp;keyfile=Paul&amp;network=solana-devnet&amp;repository=test2</v>
      </c>
      <c r="U494" s="1" t="str">
        <f t="shared" si="15"/>
        <v>{"name":"In Casa #491",_x000D_
"symbol":"COR22D491",_x000D_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94" s="1" t="str">
        <f>formatRow(Tokens!C$2:I$2,Tokens!C494:I494)</f>
        <v>"name":"In Casa #491",_x000D_
"symbol":"COR22D491",_x000D_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4" s="1" t="str">
        <f>formatRow(Tokens!J$2:AV$2,Tokens!J494:AV494,2,"attributes")</f>
        <v>"attributes":[{"trait_type":"Pass festival &amp; Avantages",_x000D_
"value":"pour une (1) personne"},{"trait_type":"Edition1",_x000D_
"value":1},{"trait_type":"Last use"}]</v>
      </c>
      <c r="X494" s="1" t="str">
        <f>formatRow(Tokens!AX$2:BC$2,Tokens!AX494:BC494,2,"creators")</f>
        <v>"creators":[{"address":"paul",_x000D_
"share":10},{"address":"sophie",_x000D_
"share":90}]</v>
      </c>
      <c r="Y494" s="1" t="str">
        <f>formatRow(Tokens!BD$2:BI$2,Tokens!BD494:BI494,2,"files")</f>
        <v>"files":[]</v>
      </c>
      <c r="Z494" s="1"/>
      <c r="AA494" s="1"/>
      <c r="AB494" s="1"/>
      <c r="AC494" s="1" t="str">
        <f>formatRow(Tokens!BJ$2:BK$2,Tokens!BJ494:BK494,0,"collection")</f>
        <v>"collection":{"name":"In Casa",_x000D_
"family":"Calvi On The Rocks"}</v>
      </c>
    </row>
    <row r="495" spans="4:29" ht="14.25" customHeight="1" x14ac:dyDescent="0.25">
      <c r="D495" s="1">
        <f>Tokens!B495</f>
        <v>492</v>
      </c>
      <c r="E495" s="17" t="str">
        <f>IF(Tokens!C495="","",Tokens!C495)</f>
        <v>In Casa #492</v>
      </c>
      <c r="F495"/>
      <c r="G495"/>
      <c r="H495"/>
      <c r="I495"/>
      <c r="J495"/>
      <c r="M495"/>
      <c r="N495"/>
      <c r="O495" s="15" t="str">
        <f t="shared" si="14"/>
        <v>_</v>
      </c>
      <c r="P495" s="18" t="str">
        <f>IF(F495="stop","",IF(F495&lt;&gt;"",HYPERLINK(Settings!$B$5 &amp; "/manage/?network=" &amp; LOWER(B$8) &amp; "&amp;search=token&amp;account=" &amp; ToMint!$B$5 &amp; "&amp;view=" &amp; ToMint!J495,"TokenSol"),""))</f>
        <v/>
      </c>
      <c r="Q495" s="2"/>
      <c r="R495" s="2"/>
      <c r="S495" s="11"/>
      <c r="T495" s="1" t="str">
        <f>"owner=" &amp; Tokens!BS495 &amp; "&amp;filename_for_metadata=" &amp; Tokens!BT495 &amp; "&amp;offchaindata_platform=" &amp; $B$17 &amp; "&amp;keyfile=" &amp; $B$5 &amp; "&amp;network=" &amp; LOWER($B$8) &amp; "&amp;repository=" &amp; $B$18</f>
        <v>owner=thomas&amp;filename_for_metadata=InCasa_COR22D492&amp;offchaindata_platform=Github&amp;keyfile=Paul&amp;network=solana-devnet&amp;repository=test2</v>
      </c>
      <c r="U495" s="1" t="str">
        <f t="shared" si="15"/>
        <v>{"name":"In Casa #492",_x000D_
"symbol":"COR22D492",_x000D_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95" s="1" t="str">
        <f>formatRow(Tokens!C$2:I$2,Tokens!C495:I495)</f>
        <v>"name":"In Casa #492",_x000D_
"symbol":"COR22D492",_x000D_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5" s="1" t="str">
        <f>formatRow(Tokens!J$2:AV$2,Tokens!J495:AV495,2,"attributes")</f>
        <v>"attributes":[{"trait_type":"Pass festival &amp; Avantages",_x000D_
"value":"pour une (1) personne"},{"trait_type":"Edition1",_x000D_
"value":1},{"trait_type":"Last use"}]</v>
      </c>
      <c r="X495" s="1" t="str">
        <f>formatRow(Tokens!AX$2:BC$2,Tokens!AX495:BC495,2,"creators")</f>
        <v>"creators":[{"address":"paul",_x000D_
"share":10},{"address":"sophie",_x000D_
"share":90}]</v>
      </c>
      <c r="Y495" s="1" t="str">
        <f>formatRow(Tokens!BD$2:BI$2,Tokens!BD495:BI495,2,"files")</f>
        <v>"files":[]</v>
      </c>
      <c r="Z495" s="1"/>
      <c r="AA495" s="1"/>
      <c r="AB495" s="1"/>
      <c r="AC495" s="1" t="str">
        <f>formatRow(Tokens!BJ$2:BK$2,Tokens!BJ495:BK495,0,"collection")</f>
        <v>"collection":{"name":"In Casa",_x000D_
"family":"Calvi On The Rocks"}</v>
      </c>
    </row>
    <row r="496" spans="4:29" ht="14.25" customHeight="1" x14ac:dyDescent="0.25">
      <c r="D496" s="1">
        <f>Tokens!B496</f>
        <v>493</v>
      </c>
      <c r="E496" s="17" t="str">
        <f>IF(Tokens!C496="","",Tokens!C496)</f>
        <v>In Casa #493</v>
      </c>
      <c r="F496"/>
      <c r="G496"/>
      <c r="H496"/>
      <c r="I496"/>
      <c r="J496"/>
      <c r="M496"/>
      <c r="N496"/>
      <c r="O496" s="15" t="str">
        <f t="shared" si="14"/>
        <v>_</v>
      </c>
      <c r="P496" s="18" t="str">
        <f>IF(F496="stop","",IF(F496&lt;&gt;"",HYPERLINK(Settings!$B$5 &amp; "/manage/?network=" &amp; LOWER(B$8) &amp; "&amp;search=token&amp;account=" &amp; ToMint!$B$5 &amp; "&amp;view=" &amp; ToMint!J496,"TokenSol"),""))</f>
        <v/>
      </c>
      <c r="Q496" s="2"/>
      <c r="R496" s="2"/>
      <c r="S496" s="11"/>
      <c r="T496" s="1" t="str">
        <f>"owner=" &amp; Tokens!BS496 &amp; "&amp;filename_for_metadata=" &amp; Tokens!BT496 &amp; "&amp;offchaindata_platform=" &amp; $B$17 &amp; "&amp;keyfile=" &amp; $B$5 &amp; "&amp;network=" &amp; LOWER($B$8) &amp; "&amp;repository=" &amp; $B$18</f>
        <v>owner=thomas&amp;filename_for_metadata=InCasa_COR22D493&amp;offchaindata_platform=Github&amp;keyfile=Paul&amp;network=solana-devnet&amp;repository=test2</v>
      </c>
      <c r="U496" s="1" t="str">
        <f t="shared" si="15"/>
        <v>{"name":"In Casa #493",_x000D_
"symbol":"COR22D493",_x000D_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96" s="1" t="str">
        <f>formatRow(Tokens!C$2:I$2,Tokens!C496:I496)</f>
        <v>"name":"In Casa #493",_x000D_
"symbol":"COR22D493",_x000D_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6" s="1" t="str">
        <f>formatRow(Tokens!J$2:AV$2,Tokens!J496:AV496,2,"attributes")</f>
        <v>"attributes":[{"trait_type":"Pass festival &amp; Avantages",_x000D_
"value":"pour une (1) personne"},{"trait_type":"Edition1",_x000D_
"value":1},{"trait_type":"Last use"}]</v>
      </c>
      <c r="X496" s="1" t="str">
        <f>formatRow(Tokens!AX$2:BC$2,Tokens!AX496:BC496,2,"creators")</f>
        <v>"creators":[{"address":"paul",_x000D_
"share":10},{"address":"sophie",_x000D_
"share":90}]</v>
      </c>
      <c r="Y496" s="1" t="str">
        <f>formatRow(Tokens!BD$2:BI$2,Tokens!BD496:BI496,2,"files")</f>
        <v>"files":[]</v>
      </c>
      <c r="Z496" s="1"/>
      <c r="AA496" s="1"/>
      <c r="AB496" s="1"/>
      <c r="AC496" s="1" t="str">
        <f>formatRow(Tokens!BJ$2:BK$2,Tokens!BJ496:BK496,0,"collection")</f>
        <v>"collection":{"name":"In Casa",_x000D_
"family":"Calvi On The Rocks"}</v>
      </c>
    </row>
    <row r="497" spans="4:29" ht="14.25" customHeight="1" x14ac:dyDescent="0.25">
      <c r="D497" s="1">
        <f>Tokens!B497</f>
        <v>494</v>
      </c>
      <c r="E497" s="17" t="str">
        <f>IF(Tokens!C497="","",Tokens!C497)</f>
        <v>In Casa #494</v>
      </c>
      <c r="F497"/>
      <c r="G497"/>
      <c r="H497"/>
      <c r="I497"/>
      <c r="J497"/>
      <c r="M497"/>
      <c r="N497"/>
      <c r="O497" s="15" t="str">
        <f t="shared" si="14"/>
        <v>_</v>
      </c>
      <c r="P497" s="18" t="str">
        <f>IF(F497="stop","",IF(F497&lt;&gt;"",HYPERLINK(Settings!$B$5 &amp; "/manage/?network=" &amp; LOWER(B$8) &amp; "&amp;search=token&amp;account=" &amp; ToMint!$B$5 &amp; "&amp;view=" &amp; ToMint!J497,"TokenSol"),""))</f>
        <v/>
      </c>
      <c r="Q497" s="2"/>
      <c r="R497" s="2"/>
      <c r="S497" s="11"/>
      <c r="T497" s="1" t="str">
        <f>"owner=" &amp; Tokens!BS497 &amp; "&amp;filename_for_metadata=" &amp; Tokens!BT497 &amp; "&amp;offchaindata_platform=" &amp; $B$17 &amp; "&amp;keyfile=" &amp; $B$5 &amp; "&amp;network=" &amp; LOWER($B$8) &amp; "&amp;repository=" &amp; $B$18</f>
        <v>owner=thomas&amp;filename_for_metadata=InCasa_COR22D494&amp;offchaindata_platform=Github&amp;keyfile=Paul&amp;network=solana-devnet&amp;repository=test2</v>
      </c>
      <c r="U497" s="1" t="str">
        <f t="shared" si="15"/>
        <v>{"name":"In Casa #494",_x000D_
"symbol":"COR22D494",_x000D_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97" s="1" t="str">
        <f>formatRow(Tokens!C$2:I$2,Tokens!C497:I497)</f>
        <v>"name":"In Casa #494",_x000D_
"symbol":"COR22D494",_x000D_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7" s="1" t="str">
        <f>formatRow(Tokens!J$2:AV$2,Tokens!J497:AV497,2,"attributes")</f>
        <v>"attributes":[{"trait_type":"Pass festival &amp; Avantages",_x000D_
"value":"pour une (1) personne"},{"trait_type":"Edition1",_x000D_
"value":1},{"trait_type":"Last use"}]</v>
      </c>
      <c r="X497" s="1" t="str">
        <f>formatRow(Tokens!AX$2:BC$2,Tokens!AX497:BC497,2,"creators")</f>
        <v>"creators":[{"address":"paul",_x000D_
"share":10},{"address":"sophie",_x000D_
"share":90}]</v>
      </c>
      <c r="Y497" s="1" t="str">
        <f>formatRow(Tokens!BD$2:BI$2,Tokens!BD497:BI497,2,"files")</f>
        <v>"files":[]</v>
      </c>
      <c r="Z497" s="1"/>
      <c r="AA497" s="1"/>
      <c r="AB497" s="1"/>
      <c r="AC497" s="1" t="str">
        <f>formatRow(Tokens!BJ$2:BK$2,Tokens!BJ497:BK497,0,"collection")</f>
        <v>"collection":{"name":"In Casa",_x000D_
"family":"Calvi On The Rocks"}</v>
      </c>
    </row>
    <row r="498" spans="4:29" ht="14.25" customHeight="1" x14ac:dyDescent="0.25">
      <c r="D498" s="1">
        <f>Tokens!B498</f>
        <v>495</v>
      </c>
      <c r="E498" s="17" t="str">
        <f>IF(Tokens!C498="","",Tokens!C498)</f>
        <v>In Casa #495</v>
      </c>
      <c r="F498"/>
      <c r="G498"/>
      <c r="H498"/>
      <c r="I498"/>
      <c r="J498"/>
      <c r="M498"/>
      <c r="N498"/>
      <c r="O498" s="15" t="str">
        <f t="shared" si="14"/>
        <v>_</v>
      </c>
      <c r="P498" s="18" t="str">
        <f>IF(F498="stop","",IF(F498&lt;&gt;"",HYPERLINK(Settings!$B$5 &amp; "/manage/?network=" &amp; LOWER(B$8) &amp; "&amp;search=token&amp;account=" &amp; ToMint!$B$5 &amp; "&amp;view=" &amp; ToMint!J498,"TokenSol"),""))</f>
        <v/>
      </c>
      <c r="Q498" s="2"/>
      <c r="R498" s="2"/>
      <c r="S498" s="11"/>
      <c r="T498" s="1" t="str">
        <f>"owner=" &amp; Tokens!BS498 &amp; "&amp;filename_for_metadata=" &amp; Tokens!BT498 &amp; "&amp;offchaindata_platform=" &amp; $B$17 &amp; "&amp;keyfile=" &amp; $B$5 &amp; "&amp;network=" &amp; LOWER($B$8) &amp; "&amp;repository=" &amp; $B$18</f>
        <v>owner=thomas&amp;filename_for_metadata=InCasa_COR22D495&amp;offchaindata_platform=Github&amp;keyfile=Paul&amp;network=solana-devnet&amp;repository=test2</v>
      </c>
      <c r="U498" s="1" t="str">
        <f t="shared" si="15"/>
        <v>{"name":"In Casa #495",_x000D_
"symbol":"COR22D495",_x000D_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98" s="1" t="str">
        <f>formatRow(Tokens!C$2:I$2,Tokens!C498:I498)</f>
        <v>"name":"In Casa #495",_x000D_
"symbol":"COR22D495",_x000D_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8" s="1" t="str">
        <f>formatRow(Tokens!J$2:AV$2,Tokens!J498:AV498,2,"attributes")</f>
        <v>"attributes":[{"trait_type":"Pass festival &amp; Avantages",_x000D_
"value":"pour une (1) personne"},{"trait_type":"Edition1",_x000D_
"value":1},{"trait_type":"Last use"}]</v>
      </c>
      <c r="X498" s="1" t="str">
        <f>formatRow(Tokens!AX$2:BC$2,Tokens!AX498:BC498,2,"creators")</f>
        <v>"creators":[{"address":"paul",_x000D_
"share":10},{"address":"sophie",_x000D_
"share":90}]</v>
      </c>
      <c r="Y498" s="1" t="str">
        <f>formatRow(Tokens!BD$2:BI$2,Tokens!BD498:BI498,2,"files")</f>
        <v>"files":[]</v>
      </c>
      <c r="Z498" s="1"/>
      <c r="AA498" s="1"/>
      <c r="AB498" s="1"/>
      <c r="AC498" s="1" t="str">
        <f>formatRow(Tokens!BJ$2:BK$2,Tokens!BJ498:BK498,0,"collection")</f>
        <v>"collection":{"name":"In Casa",_x000D_
"family":"Calvi On The Rocks"}</v>
      </c>
    </row>
    <row r="499" spans="4:29" ht="14.25" customHeight="1" x14ac:dyDescent="0.25">
      <c r="D499" s="1">
        <f>Tokens!B499</f>
        <v>496</v>
      </c>
      <c r="E499" s="17" t="str">
        <f>IF(Tokens!C499="","",Tokens!C499)</f>
        <v>In Casa #496</v>
      </c>
      <c r="F499"/>
      <c r="G499"/>
      <c r="H499"/>
      <c r="I499"/>
      <c r="J499"/>
      <c r="M499"/>
      <c r="N499"/>
      <c r="O499" s="15" t="str">
        <f t="shared" si="14"/>
        <v>_</v>
      </c>
      <c r="P499" s="18" t="str">
        <f>IF(F499="stop","",IF(F499&lt;&gt;"",HYPERLINK(Settings!$B$5 &amp; "/manage/?network=" &amp; LOWER(B$8) &amp; "&amp;search=token&amp;account=" &amp; ToMint!$B$5 &amp; "&amp;view=" &amp; ToMint!J499,"TokenSol"),""))</f>
        <v/>
      </c>
      <c r="Q499" s="2"/>
      <c r="R499" s="2"/>
      <c r="S499" s="11"/>
      <c r="T499" s="1" t="str">
        <f>"owner=" &amp; Tokens!BS499 &amp; "&amp;filename_for_metadata=" &amp; Tokens!BT499 &amp; "&amp;offchaindata_platform=" &amp; $B$17 &amp; "&amp;keyfile=" &amp; $B$5 &amp; "&amp;network=" &amp; LOWER($B$8) &amp; "&amp;repository=" &amp; $B$18</f>
        <v>owner=thomas&amp;filename_for_metadata=InCasa_COR22D496&amp;offchaindata_platform=Github&amp;keyfile=Paul&amp;network=solana-devnet&amp;repository=test2</v>
      </c>
      <c r="U499" s="1" t="str">
        <f t="shared" si="15"/>
        <v>{"name":"In Casa #496",_x000D_
"symbol":"COR22D496",_x000D_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499" s="1" t="str">
        <f>formatRow(Tokens!C$2:I$2,Tokens!C499:I499)</f>
        <v>"name":"In Casa #496",_x000D_
"symbol":"COR22D496",_x000D_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9" s="1" t="str">
        <f>formatRow(Tokens!J$2:AV$2,Tokens!J499:AV499,2,"attributes")</f>
        <v>"attributes":[{"trait_type":"Pass festival &amp; Avantages",_x000D_
"value":"pour une (1) personne"},{"trait_type":"Edition1",_x000D_
"value":1},{"trait_type":"Last use"}]</v>
      </c>
      <c r="X499" s="1" t="str">
        <f>formatRow(Tokens!AX$2:BC$2,Tokens!AX499:BC499,2,"creators")</f>
        <v>"creators":[{"address":"paul",_x000D_
"share":10},{"address":"sophie",_x000D_
"share":90}]</v>
      </c>
      <c r="Y499" s="1" t="str">
        <f>formatRow(Tokens!BD$2:BI$2,Tokens!BD499:BI499,2,"files")</f>
        <v>"files":[]</v>
      </c>
      <c r="Z499" s="1"/>
      <c r="AA499" s="1"/>
      <c r="AB499" s="1"/>
      <c r="AC499" s="1" t="str">
        <f>formatRow(Tokens!BJ$2:BK$2,Tokens!BJ499:BK499,0,"collection")</f>
        <v>"collection":{"name":"In Casa",_x000D_
"family":"Calvi On The Rocks"}</v>
      </c>
    </row>
    <row r="500" spans="4:29" ht="14.25" customHeight="1" x14ac:dyDescent="0.25">
      <c r="D500" s="1">
        <f>Tokens!B500</f>
        <v>497</v>
      </c>
      <c r="E500" s="17" t="str">
        <f>IF(Tokens!C500="","",Tokens!C500)</f>
        <v>In Casa #497</v>
      </c>
      <c r="F500"/>
      <c r="G500"/>
      <c r="H500"/>
      <c r="I500"/>
      <c r="J500"/>
      <c r="M500"/>
      <c r="N500"/>
      <c r="O500" s="15" t="str">
        <f t="shared" si="14"/>
        <v>_</v>
      </c>
      <c r="P500" s="18" t="str">
        <f>IF(F500="stop","",IF(F500&lt;&gt;"",HYPERLINK(Settings!$B$5 &amp; "/manage/?network=" &amp; LOWER(B$8) &amp; "&amp;search=token&amp;account=" &amp; ToMint!$B$5 &amp; "&amp;view=" &amp; ToMint!J500,"TokenSol"),""))</f>
        <v/>
      </c>
      <c r="Q500" s="2"/>
      <c r="R500" s="2"/>
      <c r="S500" s="11"/>
      <c r="T500" s="1" t="str">
        <f>"owner=" &amp; Tokens!BS500 &amp; "&amp;filename_for_metadata=" &amp; Tokens!BT500 &amp; "&amp;offchaindata_platform=" &amp; $B$17 &amp; "&amp;keyfile=" &amp; $B$5 &amp; "&amp;network=" &amp; LOWER($B$8) &amp; "&amp;repository=" &amp; $B$18</f>
        <v>owner=thomas&amp;filename_for_metadata=InCasa_COR22D497&amp;offchaindata_platform=Github&amp;keyfile=Paul&amp;network=solana-devnet&amp;repository=test2</v>
      </c>
      <c r="U500" s="1" t="str">
        <f t="shared" si="15"/>
        <v>{"name":"In Casa #497",_x000D_
"symbol":"COR22D497",_x000D_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00" s="1" t="str">
        <f>formatRow(Tokens!C$2:I$2,Tokens!C500:I500)</f>
        <v>"name":"In Casa #497",_x000D_
"symbol":"COR22D497",_x000D_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0" s="1" t="str">
        <f>formatRow(Tokens!J$2:AV$2,Tokens!J500:AV500,2,"attributes")</f>
        <v>"attributes":[{"trait_type":"Pass festival &amp; Avantages",_x000D_
"value":"pour une (1) personne"},{"trait_type":"Edition1",_x000D_
"value":1},{"trait_type":"Last use"}]</v>
      </c>
      <c r="X500" s="1" t="str">
        <f>formatRow(Tokens!AX$2:BC$2,Tokens!AX500:BC500,2,"creators")</f>
        <v>"creators":[{"address":"paul",_x000D_
"share":10},{"address":"sophie",_x000D_
"share":90}]</v>
      </c>
      <c r="Y500" s="1" t="str">
        <f>formatRow(Tokens!BD$2:BI$2,Tokens!BD500:BI500,2,"files")</f>
        <v>"files":[]</v>
      </c>
      <c r="Z500" s="1"/>
      <c r="AA500" s="1"/>
      <c r="AB500" s="1"/>
      <c r="AC500" s="1" t="str">
        <f>formatRow(Tokens!BJ$2:BK$2,Tokens!BJ500:BK500,0,"collection")</f>
        <v>"collection":{"name":"In Casa",_x000D_
"family":"Calvi On The Rocks"}</v>
      </c>
    </row>
    <row r="501" spans="4:29" ht="14.25" customHeight="1" x14ac:dyDescent="0.25">
      <c r="D501" s="1">
        <f>Tokens!B501</f>
        <v>498</v>
      </c>
      <c r="E501" s="17" t="str">
        <f>IF(Tokens!C501="","",Tokens!C501)</f>
        <v>In Casa #498</v>
      </c>
      <c r="F501"/>
      <c r="G501"/>
      <c r="H501"/>
      <c r="I501"/>
      <c r="J501"/>
      <c r="M501"/>
      <c r="N501"/>
      <c r="O501" s="15" t="str">
        <f t="shared" si="14"/>
        <v>_</v>
      </c>
      <c r="P501" s="18" t="str">
        <f>IF(F501="stop","",IF(F501&lt;&gt;"",HYPERLINK(Settings!$B$5 &amp; "/manage/?network=" &amp; LOWER(B$8) &amp; "&amp;search=token&amp;account=" &amp; ToMint!$B$5 &amp; "&amp;view=" &amp; ToMint!J501,"TokenSol"),""))</f>
        <v/>
      </c>
      <c r="Q501" s="2"/>
      <c r="R501" s="2"/>
      <c r="S501" s="11"/>
      <c r="T501" s="1" t="str">
        <f>"owner=" &amp; Tokens!BS501 &amp; "&amp;filename_for_metadata=" &amp; Tokens!BT501 &amp; "&amp;offchaindata_platform=" &amp; $B$17 &amp; "&amp;keyfile=" &amp; $B$5 &amp; "&amp;network=" &amp; LOWER($B$8) &amp; "&amp;repository=" &amp; $B$18</f>
        <v>owner=thomas&amp;filename_for_metadata=InCasa_COR22D498&amp;offchaindata_platform=Github&amp;keyfile=Paul&amp;network=solana-devnet&amp;repository=test2</v>
      </c>
      <c r="U501" s="1" t="str">
        <f t="shared" si="15"/>
        <v>{"name":"In Casa #498",_x000D_
"symbol":"COR22D498",_x000D_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01" s="1" t="str">
        <f>formatRow(Tokens!C$2:I$2,Tokens!C501:I501)</f>
        <v>"name":"In Casa #498",_x000D_
"symbol":"COR22D498",_x000D_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1" s="1" t="str">
        <f>formatRow(Tokens!J$2:AV$2,Tokens!J501:AV501,2,"attributes")</f>
        <v>"attributes":[{"trait_type":"Pass festival &amp; Avantages",_x000D_
"value":"pour une (1) personne"},{"trait_type":"Edition1",_x000D_
"value":1},{"trait_type":"Last use"}]</v>
      </c>
      <c r="X501" s="1" t="str">
        <f>formatRow(Tokens!AX$2:BC$2,Tokens!AX501:BC501,2,"creators")</f>
        <v>"creators":[{"address":"paul",_x000D_
"share":10},{"address":"sophie",_x000D_
"share":90}]</v>
      </c>
      <c r="Y501" s="1" t="str">
        <f>formatRow(Tokens!BD$2:BI$2,Tokens!BD501:BI501,2,"files")</f>
        <v>"files":[]</v>
      </c>
      <c r="Z501" s="1"/>
      <c r="AA501" s="1"/>
      <c r="AB501" s="1"/>
      <c r="AC501" s="1" t="str">
        <f>formatRow(Tokens!BJ$2:BK$2,Tokens!BJ501:BK501,0,"collection")</f>
        <v>"collection":{"name":"In Casa",_x000D_
"family":"Calvi On The Rocks"}</v>
      </c>
    </row>
    <row r="502" spans="4:29" ht="14.25" customHeight="1" x14ac:dyDescent="0.25">
      <c r="D502" s="1">
        <f>Tokens!B502</f>
        <v>499</v>
      </c>
      <c r="E502" s="17" t="str">
        <f>IF(Tokens!C502="","",Tokens!C502)</f>
        <v>In Casa #499</v>
      </c>
      <c r="F502"/>
      <c r="G502"/>
      <c r="H502"/>
      <c r="I502"/>
      <c r="J502"/>
      <c r="M502"/>
      <c r="N502"/>
      <c r="O502" s="15" t="str">
        <f t="shared" si="14"/>
        <v>_</v>
      </c>
      <c r="P502" s="18" t="str">
        <f>IF(F502="stop","",IF(F502&lt;&gt;"",HYPERLINK(Settings!$B$5 &amp; "/manage/?network=" &amp; LOWER(B$8) &amp; "&amp;search=token&amp;account=" &amp; ToMint!$B$5 &amp; "&amp;view=" &amp; ToMint!J502,"TokenSol"),""))</f>
        <v/>
      </c>
      <c r="Q502" s="2"/>
      <c r="R502" s="2"/>
      <c r="S502" s="11"/>
      <c r="T502" s="1" t="str">
        <f>"owner=" &amp; Tokens!BS502 &amp; "&amp;filename_for_metadata=" &amp; Tokens!BT502 &amp; "&amp;offchaindata_platform=" &amp; $B$17 &amp; "&amp;keyfile=" &amp; $B$5 &amp; "&amp;network=" &amp; LOWER($B$8) &amp; "&amp;repository=" &amp; $B$18</f>
        <v>owner=thomas&amp;filename_for_metadata=InCasa_COR22D499&amp;offchaindata_platform=Github&amp;keyfile=Paul&amp;network=solana-devnet&amp;repository=test2</v>
      </c>
      <c r="U502" s="1" t="str">
        <f t="shared" si="15"/>
        <v>{"name":"In Casa #499",_x000D_
"symbol":"COR22D499",_x000D_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02" s="1" t="str">
        <f>formatRow(Tokens!C$2:I$2,Tokens!C502:I502)</f>
        <v>"name":"In Casa #499",_x000D_
"symbol":"COR22D499",_x000D_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2" s="1" t="str">
        <f>formatRow(Tokens!J$2:AV$2,Tokens!J502:AV502,2,"attributes")</f>
        <v>"attributes":[{"trait_type":"Pass festival &amp; Avantages",_x000D_
"value":"pour une (1) personne"},{"trait_type":"Edition1",_x000D_
"value":1},{"trait_type":"Last use"}]</v>
      </c>
      <c r="X502" s="1" t="str">
        <f>formatRow(Tokens!AX$2:BC$2,Tokens!AX502:BC502,2,"creators")</f>
        <v>"creators":[{"address":"paul",_x000D_
"share":10},{"address":"sophie",_x000D_
"share":90}]</v>
      </c>
      <c r="Y502" s="1" t="str">
        <f>formatRow(Tokens!BD$2:BI$2,Tokens!BD502:BI502,2,"files")</f>
        <v>"files":[]</v>
      </c>
      <c r="Z502" s="1"/>
      <c r="AA502" s="1"/>
      <c r="AB502" s="1"/>
      <c r="AC502" s="1" t="str">
        <f>formatRow(Tokens!BJ$2:BK$2,Tokens!BJ502:BK502,0,"collection")</f>
        <v>"collection":{"name":"In Casa",_x000D_
"family":"Calvi On The Rocks"}</v>
      </c>
    </row>
    <row r="503" spans="4:29" ht="14.25" customHeight="1" x14ac:dyDescent="0.25">
      <c r="D503" s="1">
        <f>Tokens!B503</f>
        <v>500</v>
      </c>
      <c r="E503" s="17" t="str">
        <f>IF(Tokens!C503="","",Tokens!C503)</f>
        <v>In Casa #500</v>
      </c>
      <c r="F503"/>
      <c r="G503"/>
      <c r="H503"/>
      <c r="I503"/>
      <c r="J503"/>
      <c r="M503"/>
      <c r="N503"/>
      <c r="O503" s="15" t="str">
        <f t="shared" si="14"/>
        <v>_</v>
      </c>
      <c r="P503" s="18" t="str">
        <f>IF(F503="stop","",IF(F503&lt;&gt;"",HYPERLINK(Settings!$B$5 &amp; "/manage/?network=" &amp; LOWER(B$8) &amp; "&amp;search=token&amp;account=" &amp; ToMint!$B$5 &amp; "&amp;view=" &amp; ToMint!J503,"TokenSol"),""))</f>
        <v/>
      </c>
      <c r="Q503" s="2"/>
      <c r="R503" s="2"/>
      <c r="S503" s="11"/>
      <c r="T503" s="1" t="str">
        <f>"owner=" &amp; Tokens!BS503 &amp; "&amp;filename_for_metadata=" &amp; Tokens!BT503 &amp; "&amp;offchaindata_platform=" &amp; $B$17 &amp; "&amp;keyfile=" &amp; $B$5 &amp; "&amp;network=" &amp; LOWER($B$8) &amp; "&amp;repository=" &amp; $B$18</f>
        <v>owner=thomas&amp;filename_for_metadata=InCasa_COR22D500&amp;offchaindata_platform=Github&amp;keyfile=Paul&amp;network=solana-devnet&amp;repository=test2</v>
      </c>
      <c r="U503" s="1" t="str">
        <f t="shared" si="15"/>
        <v>{"name":"In Casa #500",_x000D_
"symbol":"COR22D500",_x000D_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03" s="1" t="str">
        <f>formatRow(Tokens!C$2:I$2,Tokens!C503:I503)</f>
        <v>"name":"In Casa #500",_x000D_
"symbol":"COR22D500",_x000D_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3" s="1" t="str">
        <f>formatRow(Tokens!J$2:AV$2,Tokens!J503:AV503,2,"attributes")</f>
        <v>"attributes":[{"trait_type":"Pass festival &amp; Avantages",_x000D_
"value":"pour une (1) personne"},{"trait_type":"Edition1",_x000D_
"value":1},{"trait_type":"Last use"}]</v>
      </c>
      <c r="X503" s="1" t="str">
        <f>formatRow(Tokens!AX$2:BC$2,Tokens!AX503:BC503,2,"creators")</f>
        <v>"creators":[{"address":"paul",_x000D_
"share":10},{"address":"sophie",_x000D_
"share":90}]</v>
      </c>
      <c r="Y503" s="1" t="str">
        <f>formatRow(Tokens!BD$2:BI$2,Tokens!BD503:BI503,2,"files")</f>
        <v>"files":[]</v>
      </c>
      <c r="Z503" s="1"/>
      <c r="AA503" s="1"/>
      <c r="AB503" s="1"/>
      <c r="AC503" s="1" t="str">
        <f>formatRow(Tokens!BJ$2:BK$2,Tokens!BJ503:BK503,0,"collection")</f>
        <v>"collection":{"name":"In Casa",_x000D_
"family":"Calvi On The Rocks"}</v>
      </c>
    </row>
    <row r="504" spans="4:29" ht="14.25" customHeight="1" x14ac:dyDescent="0.25">
      <c r="D504" s="1">
        <f>Tokens!B504</f>
        <v>501</v>
      </c>
      <c r="E504" s="17" t="str">
        <f>IF(Tokens!C504="","",Tokens!C504)</f>
        <v>In Casa #501</v>
      </c>
      <c r="F504"/>
      <c r="G504"/>
      <c r="H504"/>
      <c r="I504"/>
      <c r="J504"/>
      <c r="M504"/>
      <c r="N504"/>
      <c r="O504" s="15" t="str">
        <f t="shared" si="14"/>
        <v>_</v>
      </c>
      <c r="P504" s="18" t="str">
        <f>IF(F504="stop","",IF(F504&lt;&gt;"",HYPERLINK(Settings!$B$5 &amp; "/manage/?network=" &amp; LOWER(B$8) &amp; "&amp;search=token&amp;account=" &amp; ToMint!$B$5 &amp; "&amp;view=" &amp; ToMint!J504,"TokenSol"),""))</f>
        <v/>
      </c>
      <c r="Q504" s="2"/>
      <c r="R504" s="2"/>
      <c r="S504" s="11"/>
      <c r="T504" s="1" t="str">
        <f>"owner=" &amp; Tokens!BS504 &amp; "&amp;filename_for_metadata=" &amp; Tokens!BT504 &amp; "&amp;offchaindata_platform=" &amp; $B$17 &amp; "&amp;keyfile=" &amp; $B$5 &amp; "&amp;network=" &amp; LOWER($B$8) &amp; "&amp;repository=" &amp; $B$18</f>
        <v>owner=thomas&amp;filename_for_metadata=InCasa_COR22D501&amp;offchaindata_platform=Github&amp;keyfile=Paul&amp;network=solana-devnet&amp;repository=test2</v>
      </c>
      <c r="U504" s="1" t="str">
        <f t="shared" si="15"/>
        <v>{"name":"In Casa #501",_x000D_
"symbol":"COR22D501",_x000D_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04" s="1" t="str">
        <f>formatRow(Tokens!C$2:I$2,Tokens!C504:I504)</f>
        <v>"name":"In Casa #501",_x000D_
"symbol":"COR22D501",_x000D_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4" s="1" t="str">
        <f>formatRow(Tokens!J$2:AV$2,Tokens!J504:AV504,2,"attributes")</f>
        <v>"attributes":[{"trait_type":"Pass festival &amp; Avantages",_x000D_
"value":"pour une (1) personne"},{"trait_type":"Edition1",_x000D_
"value":1},{"trait_type":"Last use"}]</v>
      </c>
      <c r="X504" s="1" t="str">
        <f>formatRow(Tokens!AX$2:BC$2,Tokens!AX504:BC504,2,"creators")</f>
        <v>"creators":[{"address":"paul",_x000D_
"share":10},{"address":"sophie",_x000D_
"share":90}]</v>
      </c>
      <c r="Y504" s="1" t="str">
        <f>formatRow(Tokens!BD$2:BI$2,Tokens!BD504:BI504,2,"files")</f>
        <v>"files":[]</v>
      </c>
      <c r="Z504" s="1"/>
      <c r="AA504" s="1"/>
      <c r="AB504" s="1"/>
      <c r="AC504" s="1" t="str">
        <f>formatRow(Tokens!BJ$2:BK$2,Tokens!BJ504:BK504,0,"collection")</f>
        <v>"collection":{"name":"In Casa",_x000D_
"family":"Calvi On The Rocks"}</v>
      </c>
    </row>
    <row r="505" spans="4:29" ht="14.25" customHeight="1" x14ac:dyDescent="0.25">
      <c r="D505" s="1">
        <f>Tokens!B505</f>
        <v>502</v>
      </c>
      <c r="E505" s="17" t="str">
        <f>IF(Tokens!C505="","",Tokens!C505)</f>
        <v>In Casa #502</v>
      </c>
      <c r="F505"/>
      <c r="G505"/>
      <c r="H505"/>
      <c r="I505"/>
      <c r="J505"/>
      <c r="M505"/>
      <c r="N505"/>
      <c r="O505" s="15" t="str">
        <f t="shared" si="14"/>
        <v>_</v>
      </c>
      <c r="P505" s="18" t="str">
        <f>IF(F505="stop","",IF(F505&lt;&gt;"",HYPERLINK(Settings!$B$5 &amp; "/manage/?network=" &amp; LOWER(B$8) &amp; "&amp;search=token&amp;account=" &amp; ToMint!$B$5 &amp; "&amp;view=" &amp; ToMint!J505,"TokenSol"),""))</f>
        <v/>
      </c>
      <c r="Q505" s="2"/>
      <c r="R505" s="2"/>
      <c r="S505" s="11"/>
      <c r="T505" s="1" t="str">
        <f>"owner=" &amp; Tokens!BS505 &amp; "&amp;filename_for_metadata=" &amp; Tokens!BT505 &amp; "&amp;offchaindata_platform=" &amp; $B$17 &amp; "&amp;keyfile=" &amp; $B$5 &amp; "&amp;network=" &amp; LOWER($B$8) &amp; "&amp;repository=" &amp; $B$18</f>
        <v>owner=thomas&amp;filename_for_metadata=InCasa_COR22D502&amp;offchaindata_platform=Github&amp;keyfile=Paul&amp;network=solana-devnet&amp;repository=test2</v>
      </c>
      <c r="U505" s="1" t="str">
        <f t="shared" si="15"/>
        <v>{"name":"In Casa #502",_x000D_
"symbol":"COR22D502",_x000D_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05" s="1" t="str">
        <f>formatRow(Tokens!C$2:I$2,Tokens!C505:I505)</f>
        <v>"name":"In Casa #502",_x000D_
"symbol":"COR22D502",_x000D_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5" s="1" t="str">
        <f>formatRow(Tokens!J$2:AV$2,Tokens!J505:AV505,2,"attributes")</f>
        <v>"attributes":[{"trait_type":"Pass festival &amp; Avantages",_x000D_
"value":"pour une (1) personne"},{"trait_type":"Edition1",_x000D_
"value":1},{"trait_type":"Last use"}]</v>
      </c>
      <c r="X505" s="1" t="str">
        <f>formatRow(Tokens!AX$2:BC$2,Tokens!AX505:BC505,2,"creators")</f>
        <v>"creators":[{"address":"paul",_x000D_
"share":10},{"address":"sophie",_x000D_
"share":90}]</v>
      </c>
      <c r="Y505" s="1" t="str">
        <f>formatRow(Tokens!BD$2:BI$2,Tokens!BD505:BI505,2,"files")</f>
        <v>"files":[]</v>
      </c>
      <c r="Z505" s="1"/>
      <c r="AA505" s="1"/>
      <c r="AB505" s="1"/>
      <c r="AC505" s="1" t="str">
        <f>formatRow(Tokens!BJ$2:BK$2,Tokens!BJ505:BK505,0,"collection")</f>
        <v>"collection":{"name":"In Casa",_x000D_
"family":"Calvi On The Rocks"}</v>
      </c>
    </row>
    <row r="506" spans="4:29" ht="14.25" customHeight="1" x14ac:dyDescent="0.25">
      <c r="D506" s="1">
        <f>Tokens!B506</f>
        <v>503</v>
      </c>
      <c r="E506" s="17" t="str">
        <f>IF(Tokens!C506="","",Tokens!C506)</f>
        <v>In Casa #503</v>
      </c>
      <c r="F506"/>
      <c r="G506"/>
      <c r="H506"/>
      <c r="I506"/>
      <c r="J506"/>
      <c r="M506"/>
      <c r="N506"/>
      <c r="O506" s="15" t="str">
        <f t="shared" si="14"/>
        <v>_</v>
      </c>
      <c r="P506" s="18" t="str">
        <f>IF(F506="stop","",IF(F506&lt;&gt;"",HYPERLINK(Settings!$B$5 &amp; "/manage/?network=" &amp; LOWER(B$8) &amp; "&amp;search=token&amp;account=" &amp; ToMint!$B$5 &amp; "&amp;view=" &amp; ToMint!J506,"TokenSol"),""))</f>
        <v/>
      </c>
      <c r="Q506" s="2"/>
      <c r="R506" s="2"/>
      <c r="S506" s="11"/>
      <c r="T506" s="1" t="str">
        <f>"owner=" &amp; Tokens!BS506 &amp; "&amp;filename_for_metadata=" &amp; Tokens!BT506 &amp; "&amp;offchaindata_platform=" &amp; $B$17 &amp; "&amp;keyfile=" &amp; $B$5 &amp; "&amp;network=" &amp; LOWER($B$8) &amp; "&amp;repository=" &amp; $B$18</f>
        <v>owner=thomas&amp;filename_for_metadata=InCasa_COR22D503&amp;offchaindata_platform=Github&amp;keyfile=Paul&amp;network=solana-devnet&amp;repository=test2</v>
      </c>
      <c r="U506" s="1" t="str">
        <f t="shared" si="15"/>
        <v>{"name":"In Casa #503",_x000D_
"symbol":"COR22D503",_x000D_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06" s="1" t="str">
        <f>formatRow(Tokens!C$2:I$2,Tokens!C506:I506)</f>
        <v>"name":"In Casa #503",_x000D_
"symbol":"COR22D503",_x000D_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6" s="1" t="str">
        <f>formatRow(Tokens!J$2:AV$2,Tokens!J506:AV506,2,"attributes")</f>
        <v>"attributes":[{"trait_type":"Pass festival &amp; Avantages",_x000D_
"value":"pour une (1) personne"},{"trait_type":"Edition1",_x000D_
"value":1},{"trait_type":"Last use"}]</v>
      </c>
      <c r="X506" s="1" t="str">
        <f>formatRow(Tokens!AX$2:BC$2,Tokens!AX506:BC506,2,"creators")</f>
        <v>"creators":[{"address":"paul",_x000D_
"share":10},{"address":"sophie",_x000D_
"share":90}]</v>
      </c>
      <c r="Y506" s="1" t="str">
        <f>formatRow(Tokens!BD$2:BI$2,Tokens!BD506:BI506,2,"files")</f>
        <v>"files":[]</v>
      </c>
      <c r="Z506" s="1"/>
      <c r="AA506" s="1"/>
      <c r="AB506" s="1"/>
      <c r="AC506" s="1" t="str">
        <f>formatRow(Tokens!BJ$2:BK$2,Tokens!BJ506:BK506,0,"collection")</f>
        <v>"collection":{"name":"In Casa",_x000D_
"family":"Calvi On The Rocks"}</v>
      </c>
    </row>
    <row r="507" spans="4:29" ht="14.25" customHeight="1" x14ac:dyDescent="0.25">
      <c r="D507" s="1">
        <f>Tokens!B507</f>
        <v>504</v>
      </c>
      <c r="E507" s="17" t="str">
        <f>IF(Tokens!C507="","",Tokens!C507)</f>
        <v>In Casa #504</v>
      </c>
      <c r="F507"/>
      <c r="G507"/>
      <c r="H507"/>
      <c r="I507"/>
      <c r="J507"/>
      <c r="M507"/>
      <c r="N507"/>
      <c r="O507" s="15" t="str">
        <f t="shared" si="14"/>
        <v>_</v>
      </c>
      <c r="P507" s="18" t="str">
        <f>IF(F507="stop","",IF(F507&lt;&gt;"",HYPERLINK(Settings!$B$5 &amp; "/manage/?network=" &amp; LOWER(B$8) &amp; "&amp;search=token&amp;account=" &amp; ToMint!$B$5 &amp; "&amp;view=" &amp; ToMint!J507,"TokenSol"),""))</f>
        <v/>
      </c>
      <c r="Q507" s="2"/>
      <c r="R507" s="2"/>
      <c r="S507" s="11"/>
      <c r="T507" s="1" t="str">
        <f>"owner=" &amp; Tokens!BS507 &amp; "&amp;filename_for_metadata=" &amp; Tokens!BT507 &amp; "&amp;offchaindata_platform=" &amp; $B$17 &amp; "&amp;keyfile=" &amp; $B$5 &amp; "&amp;network=" &amp; LOWER($B$8) &amp; "&amp;repository=" &amp; $B$18</f>
        <v>owner=thomas&amp;filename_for_metadata=InCasa_COR22D504&amp;offchaindata_platform=Github&amp;keyfile=Paul&amp;network=solana-devnet&amp;repository=test2</v>
      </c>
      <c r="U507" s="1" t="str">
        <f t="shared" si="15"/>
        <v>{"name":"In Casa #504",_x000D_
"symbol":"COR22D504",_x000D_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07" s="1" t="str">
        <f>formatRow(Tokens!C$2:I$2,Tokens!C507:I507)</f>
        <v>"name":"In Casa #504",_x000D_
"symbol":"COR22D504",_x000D_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7" s="1" t="str">
        <f>formatRow(Tokens!J$2:AV$2,Tokens!J507:AV507,2,"attributes")</f>
        <v>"attributes":[{"trait_type":"Pass festival &amp; Avantages",_x000D_
"value":"pour une (1) personne"},{"trait_type":"Edition1",_x000D_
"value":1},{"trait_type":"Last use"}]</v>
      </c>
      <c r="X507" s="1" t="str">
        <f>formatRow(Tokens!AX$2:BC$2,Tokens!AX507:BC507,2,"creators")</f>
        <v>"creators":[{"address":"paul",_x000D_
"share":10},{"address":"sophie",_x000D_
"share":90}]</v>
      </c>
      <c r="Y507" s="1" t="str">
        <f>formatRow(Tokens!BD$2:BI$2,Tokens!BD507:BI507,2,"files")</f>
        <v>"files":[]</v>
      </c>
      <c r="Z507" s="1"/>
      <c r="AA507" s="1"/>
      <c r="AB507" s="1"/>
      <c r="AC507" s="1" t="str">
        <f>formatRow(Tokens!BJ$2:BK$2,Tokens!BJ507:BK507,0,"collection")</f>
        <v>"collection":{"name":"In Casa",_x000D_
"family":"Calvi On The Rocks"}</v>
      </c>
    </row>
    <row r="508" spans="4:29" ht="14.25" customHeight="1" x14ac:dyDescent="0.25">
      <c r="D508" s="1">
        <f>Tokens!B508</f>
        <v>505</v>
      </c>
      <c r="E508" s="17" t="str">
        <f>IF(Tokens!C508="","",Tokens!C508)</f>
        <v>In Casa #505</v>
      </c>
      <c r="F508"/>
      <c r="G508"/>
      <c r="H508"/>
      <c r="I508"/>
      <c r="J508"/>
      <c r="M508"/>
      <c r="N508"/>
      <c r="O508" s="15" t="str">
        <f t="shared" si="14"/>
        <v>_</v>
      </c>
      <c r="P508" s="18" t="str">
        <f>IF(F508="stop","",IF(F508&lt;&gt;"",HYPERLINK(Settings!$B$5 &amp; "/manage/?network=" &amp; LOWER(B$8) &amp; "&amp;search=token&amp;account=" &amp; ToMint!$B$5 &amp; "&amp;view=" &amp; ToMint!J508,"TokenSol"),""))</f>
        <v/>
      </c>
      <c r="Q508" s="2"/>
      <c r="R508" s="2"/>
      <c r="S508" s="11"/>
      <c r="T508" s="1" t="str">
        <f>"owner=" &amp; Tokens!BS508 &amp; "&amp;filename_for_metadata=" &amp; Tokens!BT508 &amp; "&amp;offchaindata_platform=" &amp; $B$17 &amp; "&amp;keyfile=" &amp; $B$5 &amp; "&amp;network=" &amp; LOWER($B$8) &amp; "&amp;repository=" &amp; $B$18</f>
        <v>owner=thomas&amp;filename_for_metadata=InCasa_COR22D505&amp;offchaindata_platform=Github&amp;keyfile=Paul&amp;network=solana-devnet&amp;repository=test2</v>
      </c>
      <c r="U508" s="1" t="str">
        <f t="shared" si="15"/>
        <v>{"name":"In Casa #505",_x000D_
"symbol":"COR22D505",_x000D_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08" s="1" t="str">
        <f>formatRow(Tokens!C$2:I$2,Tokens!C508:I508)</f>
        <v>"name":"In Casa #505",_x000D_
"symbol":"COR22D505",_x000D_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8" s="1" t="str">
        <f>formatRow(Tokens!J$2:AV$2,Tokens!J508:AV508,2,"attributes")</f>
        <v>"attributes":[{"trait_type":"Pass festival &amp; Avantages",_x000D_
"value":"pour une (1) personne"},{"trait_type":"Edition1",_x000D_
"value":1},{"trait_type":"Last use"}]</v>
      </c>
      <c r="X508" s="1" t="str">
        <f>formatRow(Tokens!AX$2:BC$2,Tokens!AX508:BC508,2,"creators")</f>
        <v>"creators":[{"address":"paul",_x000D_
"share":10},{"address":"sophie",_x000D_
"share":90}]</v>
      </c>
      <c r="Y508" s="1" t="str">
        <f>formatRow(Tokens!BD$2:BI$2,Tokens!BD508:BI508,2,"files")</f>
        <v>"files":[]</v>
      </c>
      <c r="Z508" s="1"/>
      <c r="AA508" s="1"/>
      <c r="AB508" s="1"/>
      <c r="AC508" s="1" t="str">
        <f>formatRow(Tokens!BJ$2:BK$2,Tokens!BJ508:BK508,0,"collection")</f>
        <v>"collection":{"name":"In Casa",_x000D_
"family":"Calvi On The Rocks"}</v>
      </c>
    </row>
    <row r="509" spans="4:29" ht="14.25" customHeight="1" x14ac:dyDescent="0.25">
      <c r="D509" s="1">
        <f>Tokens!B509</f>
        <v>506</v>
      </c>
      <c r="E509" s="17" t="str">
        <f>IF(Tokens!C509="","",Tokens!C509)</f>
        <v>In Casa #506</v>
      </c>
      <c r="F509"/>
      <c r="G509"/>
      <c r="H509"/>
      <c r="I509"/>
      <c r="J509"/>
      <c r="M509"/>
      <c r="N509"/>
      <c r="O509" s="15" t="str">
        <f t="shared" si="14"/>
        <v>_</v>
      </c>
      <c r="P509" s="18" t="str">
        <f>IF(F509="stop","",IF(F509&lt;&gt;"",HYPERLINK(Settings!$B$5 &amp; "/manage/?network=" &amp; LOWER(B$8) &amp; "&amp;search=token&amp;account=" &amp; ToMint!$B$5 &amp; "&amp;view=" &amp; ToMint!J509,"TokenSol"),""))</f>
        <v/>
      </c>
      <c r="Q509" s="2"/>
      <c r="R509" s="2"/>
      <c r="S509" s="11"/>
      <c r="T509" s="1" t="str">
        <f>"owner=" &amp; Tokens!BS509 &amp; "&amp;filename_for_metadata=" &amp; Tokens!BT509 &amp; "&amp;offchaindata_platform=" &amp; $B$17 &amp; "&amp;keyfile=" &amp; $B$5 &amp; "&amp;network=" &amp; LOWER($B$8) &amp; "&amp;repository=" &amp; $B$18</f>
        <v>owner=thomas&amp;filename_for_metadata=InCasa_COR22D506&amp;offchaindata_platform=Github&amp;keyfile=Paul&amp;network=solana-devnet&amp;repository=test2</v>
      </c>
      <c r="U509" s="1" t="str">
        <f t="shared" si="15"/>
        <v>{"name":"In Casa #506",_x000D_
"symbol":"COR22D506",_x000D_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09" s="1" t="str">
        <f>formatRow(Tokens!C$2:I$2,Tokens!C509:I509)</f>
        <v>"name":"In Casa #506",_x000D_
"symbol":"COR22D506",_x000D_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9" s="1" t="str">
        <f>formatRow(Tokens!J$2:AV$2,Tokens!J509:AV509,2,"attributes")</f>
        <v>"attributes":[{"trait_type":"Pass festival &amp; Avantages",_x000D_
"value":"pour une (1) personne"},{"trait_type":"Edition1",_x000D_
"value":1},{"trait_type":"Last use"}]</v>
      </c>
      <c r="X509" s="1" t="str">
        <f>formatRow(Tokens!AX$2:BC$2,Tokens!AX509:BC509,2,"creators")</f>
        <v>"creators":[{"address":"paul",_x000D_
"share":10},{"address":"sophie",_x000D_
"share":90}]</v>
      </c>
      <c r="Y509" s="1" t="str">
        <f>formatRow(Tokens!BD$2:BI$2,Tokens!BD509:BI509,2,"files")</f>
        <v>"files":[]</v>
      </c>
      <c r="Z509" s="1"/>
      <c r="AA509" s="1"/>
      <c r="AB509" s="1"/>
      <c r="AC509" s="1" t="str">
        <f>formatRow(Tokens!BJ$2:BK$2,Tokens!BJ509:BK509,0,"collection")</f>
        <v>"collection":{"name":"In Casa",_x000D_
"family":"Calvi On The Rocks"}</v>
      </c>
    </row>
    <row r="510" spans="4:29" ht="14.25" customHeight="1" x14ac:dyDescent="0.25">
      <c r="D510" s="1">
        <f>Tokens!B510</f>
        <v>507</v>
      </c>
      <c r="E510" s="17" t="str">
        <f>IF(Tokens!C510="","",Tokens!C510)</f>
        <v>In Casa #507</v>
      </c>
      <c r="F510"/>
      <c r="G510"/>
      <c r="H510"/>
      <c r="I510"/>
      <c r="J510"/>
      <c r="M510"/>
      <c r="N510"/>
      <c r="O510" s="15" t="str">
        <f t="shared" si="14"/>
        <v>_</v>
      </c>
      <c r="P510" s="18" t="str">
        <f>IF(F510="stop","",IF(F510&lt;&gt;"",HYPERLINK(Settings!$B$5 &amp; "/manage/?network=" &amp; LOWER(B$8) &amp; "&amp;search=token&amp;account=" &amp; ToMint!$B$5 &amp; "&amp;view=" &amp; ToMint!J510,"TokenSol"),""))</f>
        <v/>
      </c>
      <c r="Q510" s="2"/>
      <c r="R510" s="2"/>
      <c r="S510" s="11"/>
      <c r="T510" s="1" t="str">
        <f>"owner=" &amp; Tokens!BS510 &amp; "&amp;filename_for_metadata=" &amp; Tokens!BT510 &amp; "&amp;offchaindata_platform=" &amp; $B$17 &amp; "&amp;keyfile=" &amp; $B$5 &amp; "&amp;network=" &amp; LOWER($B$8) &amp; "&amp;repository=" &amp; $B$18</f>
        <v>owner=thomas&amp;filename_for_metadata=InCasa_COR22D507&amp;offchaindata_platform=Github&amp;keyfile=Paul&amp;network=solana-devnet&amp;repository=test2</v>
      </c>
      <c r="U510" s="1" t="str">
        <f t="shared" si="15"/>
        <v>{"name":"In Casa #507",_x000D_
"symbol":"COR22D507",_x000D_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10" s="1" t="str">
        <f>formatRow(Tokens!C$2:I$2,Tokens!C510:I510)</f>
        <v>"name":"In Casa #507",_x000D_
"symbol":"COR22D507",_x000D_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0" s="1" t="str">
        <f>formatRow(Tokens!J$2:AV$2,Tokens!J510:AV510,2,"attributes")</f>
        <v>"attributes":[{"trait_type":"Pass festival &amp; Avantages",_x000D_
"value":"pour une (1) personne"},{"trait_type":"Edition1",_x000D_
"value":1},{"trait_type":"Last use"}]</v>
      </c>
      <c r="X510" s="1" t="str">
        <f>formatRow(Tokens!AX$2:BC$2,Tokens!AX510:BC510,2,"creators")</f>
        <v>"creators":[{"address":"paul",_x000D_
"share":10},{"address":"sophie",_x000D_
"share":90}]</v>
      </c>
      <c r="Y510" s="1" t="str">
        <f>formatRow(Tokens!BD$2:BI$2,Tokens!BD510:BI510,2,"files")</f>
        <v>"files":[]</v>
      </c>
      <c r="Z510" s="1"/>
      <c r="AA510" s="1"/>
      <c r="AB510" s="1"/>
      <c r="AC510" s="1" t="str">
        <f>formatRow(Tokens!BJ$2:BK$2,Tokens!BJ510:BK510,0,"collection")</f>
        <v>"collection":{"name":"In Casa",_x000D_
"family":"Calvi On The Rocks"}</v>
      </c>
    </row>
    <row r="511" spans="4:29" ht="14.25" customHeight="1" x14ac:dyDescent="0.25">
      <c r="D511" s="1">
        <f>Tokens!B511</f>
        <v>508</v>
      </c>
      <c r="E511" s="17" t="str">
        <f>IF(Tokens!C511="","",Tokens!C511)</f>
        <v>In Casa #508</v>
      </c>
      <c r="F511"/>
      <c r="G511"/>
      <c r="H511"/>
      <c r="I511"/>
      <c r="J511"/>
      <c r="M511"/>
      <c r="N511"/>
      <c r="O511" s="15" t="str">
        <f t="shared" si="14"/>
        <v>_</v>
      </c>
      <c r="P511" s="18" t="str">
        <f>IF(F511="stop","",IF(F511&lt;&gt;"",HYPERLINK(Settings!$B$5 &amp; "/manage/?network=" &amp; LOWER(B$8) &amp; "&amp;search=token&amp;account=" &amp; ToMint!$B$5 &amp; "&amp;view=" &amp; ToMint!J511,"TokenSol"),""))</f>
        <v/>
      </c>
      <c r="Q511" s="2"/>
      <c r="R511" s="2"/>
      <c r="S511" s="11"/>
      <c r="T511" s="1" t="str">
        <f>"owner=" &amp; Tokens!BS511 &amp; "&amp;filename_for_metadata=" &amp; Tokens!BT511 &amp; "&amp;offchaindata_platform=" &amp; $B$17 &amp; "&amp;keyfile=" &amp; $B$5 &amp; "&amp;network=" &amp; LOWER($B$8) &amp; "&amp;repository=" &amp; $B$18</f>
        <v>owner=thomas&amp;filename_for_metadata=InCasa_COR22D508&amp;offchaindata_platform=Github&amp;keyfile=Paul&amp;network=solana-devnet&amp;repository=test2</v>
      </c>
      <c r="U511" s="1" t="str">
        <f t="shared" si="15"/>
        <v>{"name":"In Casa #508",_x000D_
"symbol":"COR22D508",_x000D_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11" s="1" t="str">
        <f>formatRow(Tokens!C$2:I$2,Tokens!C511:I511)</f>
        <v>"name":"In Casa #508",_x000D_
"symbol":"COR22D508",_x000D_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1" s="1" t="str">
        <f>formatRow(Tokens!J$2:AV$2,Tokens!J511:AV511,2,"attributes")</f>
        <v>"attributes":[{"trait_type":"Pass festival &amp; Avantages",_x000D_
"value":"pour une (1) personne"},{"trait_type":"Edition1",_x000D_
"value":1},{"trait_type":"Last use"}]</v>
      </c>
      <c r="X511" s="1" t="str">
        <f>formatRow(Tokens!AX$2:BC$2,Tokens!AX511:BC511,2,"creators")</f>
        <v>"creators":[{"address":"paul",_x000D_
"share":10},{"address":"sophie",_x000D_
"share":90}]</v>
      </c>
      <c r="Y511" s="1" t="str">
        <f>formatRow(Tokens!BD$2:BI$2,Tokens!BD511:BI511,2,"files")</f>
        <v>"files":[]</v>
      </c>
      <c r="Z511" s="1"/>
      <c r="AA511" s="1"/>
      <c r="AB511" s="1"/>
      <c r="AC511" s="1" t="str">
        <f>formatRow(Tokens!BJ$2:BK$2,Tokens!BJ511:BK511,0,"collection")</f>
        <v>"collection":{"name":"In Casa",_x000D_
"family":"Calvi On The Rocks"}</v>
      </c>
    </row>
    <row r="512" spans="4:29" ht="14.25" customHeight="1" x14ac:dyDescent="0.25">
      <c r="D512" s="1">
        <f>Tokens!B512</f>
        <v>509</v>
      </c>
      <c r="E512" s="17" t="str">
        <f>IF(Tokens!C512="","",Tokens!C512)</f>
        <v>In Casa #509</v>
      </c>
      <c r="F512"/>
      <c r="G512"/>
      <c r="H512"/>
      <c r="I512"/>
      <c r="J512"/>
      <c r="M512"/>
      <c r="N512"/>
      <c r="O512" s="15" t="str">
        <f t="shared" si="14"/>
        <v>_</v>
      </c>
      <c r="P512" s="18" t="str">
        <f>IF(F512="stop","",IF(F512&lt;&gt;"",HYPERLINK(Settings!$B$5 &amp; "/manage/?network=" &amp; LOWER(B$8) &amp; "&amp;search=token&amp;account=" &amp; ToMint!$B$5 &amp; "&amp;view=" &amp; ToMint!J512,"TokenSol"),""))</f>
        <v/>
      </c>
      <c r="Q512" s="2"/>
      <c r="R512" s="2"/>
      <c r="S512" s="11"/>
      <c r="T512" s="1" t="str">
        <f>"owner=" &amp; Tokens!BS512 &amp; "&amp;filename_for_metadata=" &amp; Tokens!BT512 &amp; "&amp;offchaindata_platform=" &amp; $B$17 &amp; "&amp;keyfile=" &amp; $B$5 &amp; "&amp;network=" &amp; LOWER($B$8) &amp; "&amp;repository=" &amp; $B$18</f>
        <v>owner=thomas&amp;filename_for_metadata=InCasa_COR22D509&amp;offchaindata_platform=Github&amp;keyfile=Paul&amp;network=solana-devnet&amp;repository=test2</v>
      </c>
      <c r="U512" s="1" t="str">
        <f t="shared" si="15"/>
        <v>{"name":"In Casa #509",_x000D_
"symbol":"COR22D509",_x000D_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12" s="1" t="str">
        <f>formatRow(Tokens!C$2:I$2,Tokens!C512:I512)</f>
        <v>"name":"In Casa #509",_x000D_
"symbol":"COR22D509",_x000D_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2" s="1" t="str">
        <f>formatRow(Tokens!J$2:AV$2,Tokens!J512:AV512,2,"attributes")</f>
        <v>"attributes":[{"trait_type":"Pass festival &amp; Avantages",_x000D_
"value":"pour une (1) personne"},{"trait_type":"Edition1",_x000D_
"value":1},{"trait_type":"Last use"}]</v>
      </c>
      <c r="X512" s="1" t="str">
        <f>formatRow(Tokens!AX$2:BC$2,Tokens!AX512:BC512,2,"creators")</f>
        <v>"creators":[{"address":"paul",_x000D_
"share":10},{"address":"sophie",_x000D_
"share":90}]</v>
      </c>
      <c r="Y512" s="1" t="str">
        <f>formatRow(Tokens!BD$2:BI$2,Tokens!BD512:BI512,2,"files")</f>
        <v>"files":[]</v>
      </c>
      <c r="Z512" s="1"/>
      <c r="AA512" s="1"/>
      <c r="AB512" s="1"/>
      <c r="AC512" s="1" t="str">
        <f>formatRow(Tokens!BJ$2:BK$2,Tokens!BJ512:BK512,0,"collection")</f>
        <v>"collection":{"name":"In Casa",_x000D_
"family":"Calvi On The Rocks"}</v>
      </c>
    </row>
    <row r="513" spans="4:29" ht="14.25" customHeight="1" x14ac:dyDescent="0.25">
      <c r="D513" s="1">
        <f>Tokens!B513</f>
        <v>510</v>
      </c>
      <c r="E513" s="17" t="str">
        <f>IF(Tokens!C513="","",Tokens!C513)</f>
        <v>In Casa #510</v>
      </c>
      <c r="F513"/>
      <c r="G513"/>
      <c r="H513"/>
      <c r="I513"/>
      <c r="J513"/>
      <c r="M513"/>
      <c r="N513"/>
      <c r="O513" s="15" t="str">
        <f t="shared" si="14"/>
        <v>_</v>
      </c>
      <c r="P513" s="18" t="str">
        <f>IF(F513="stop","",IF(F513&lt;&gt;"",HYPERLINK(Settings!$B$5 &amp; "/manage/?network=" &amp; LOWER(B$8) &amp; "&amp;search=token&amp;account=" &amp; ToMint!$B$5 &amp; "&amp;view=" &amp; ToMint!J513,"TokenSol"),""))</f>
        <v/>
      </c>
      <c r="Q513" s="2"/>
      <c r="R513" s="2"/>
      <c r="S513" s="11"/>
      <c r="T513" s="1" t="str">
        <f>"owner=" &amp; Tokens!BS513 &amp; "&amp;filename_for_metadata=" &amp; Tokens!BT513 &amp; "&amp;offchaindata_platform=" &amp; $B$17 &amp; "&amp;keyfile=" &amp; $B$5 &amp; "&amp;network=" &amp; LOWER($B$8) &amp; "&amp;repository=" &amp; $B$18</f>
        <v>owner=thomas&amp;filename_for_metadata=InCasa_COR22D510&amp;offchaindata_platform=Github&amp;keyfile=Paul&amp;network=solana-devnet&amp;repository=test2</v>
      </c>
      <c r="U513" s="1" t="str">
        <f t="shared" si="15"/>
        <v>{"name":"In Casa #510",_x000D_
"symbol":"COR22D510",_x000D_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13" s="1" t="str">
        <f>formatRow(Tokens!C$2:I$2,Tokens!C513:I513)</f>
        <v>"name":"In Casa #510",_x000D_
"symbol":"COR22D510",_x000D_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3" s="1" t="str">
        <f>formatRow(Tokens!J$2:AV$2,Tokens!J513:AV513,2,"attributes")</f>
        <v>"attributes":[{"trait_type":"Pass festival &amp; Avantages",_x000D_
"value":"pour une (1) personne"},{"trait_type":"Edition1",_x000D_
"value":1},{"trait_type":"Last use"}]</v>
      </c>
      <c r="X513" s="1" t="str">
        <f>formatRow(Tokens!AX$2:BC$2,Tokens!AX513:BC513,2,"creators")</f>
        <v>"creators":[{"address":"paul",_x000D_
"share":10},{"address":"sophie",_x000D_
"share":90}]</v>
      </c>
      <c r="Y513" s="1" t="str">
        <f>formatRow(Tokens!BD$2:BI$2,Tokens!BD513:BI513,2,"files")</f>
        <v>"files":[]</v>
      </c>
      <c r="Z513" s="1"/>
      <c r="AA513" s="1"/>
      <c r="AB513" s="1"/>
      <c r="AC513" s="1" t="str">
        <f>formatRow(Tokens!BJ$2:BK$2,Tokens!BJ513:BK513,0,"collection")</f>
        <v>"collection":{"name":"In Casa",_x000D_
"family":"Calvi On The Rocks"}</v>
      </c>
    </row>
    <row r="514" spans="4:29" ht="14.25" customHeight="1" x14ac:dyDescent="0.25">
      <c r="D514" s="1">
        <f>Tokens!B514</f>
        <v>511</v>
      </c>
      <c r="E514" s="17" t="str">
        <f>IF(Tokens!C514="","",Tokens!C514)</f>
        <v>In Casa #511</v>
      </c>
      <c r="F514"/>
      <c r="G514"/>
      <c r="H514"/>
      <c r="I514"/>
      <c r="J514"/>
      <c r="M514"/>
      <c r="N514"/>
      <c r="O514" s="15" t="str">
        <f t="shared" si="14"/>
        <v>_</v>
      </c>
      <c r="P514" s="18" t="str">
        <f>IF(F514="stop","",IF(F514&lt;&gt;"",HYPERLINK(Settings!$B$5 &amp; "/manage/?network=" &amp; LOWER(B$8) &amp; "&amp;search=token&amp;account=" &amp; ToMint!$B$5 &amp; "&amp;view=" &amp; ToMint!J514,"TokenSol"),""))</f>
        <v/>
      </c>
      <c r="Q514" s="2"/>
      <c r="R514" s="2"/>
      <c r="S514" s="11"/>
      <c r="T514" s="1" t="str">
        <f>"owner=" &amp; Tokens!BS514 &amp; "&amp;filename_for_metadata=" &amp; Tokens!BT514 &amp; "&amp;offchaindata_platform=" &amp; $B$17 &amp; "&amp;keyfile=" &amp; $B$5 &amp; "&amp;network=" &amp; LOWER($B$8) &amp; "&amp;repository=" &amp; $B$18</f>
        <v>owner=thomas&amp;filename_for_metadata=InCasa_COR22D511&amp;offchaindata_platform=Github&amp;keyfile=Paul&amp;network=solana-devnet&amp;repository=test2</v>
      </c>
      <c r="U514" s="1" t="str">
        <f t="shared" si="15"/>
        <v>{"name":"In Casa #511",_x000D_
"symbol":"COR22D511",_x000D_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14" s="1" t="str">
        <f>formatRow(Tokens!C$2:I$2,Tokens!C514:I514)</f>
        <v>"name":"In Casa #511",_x000D_
"symbol":"COR22D511",_x000D_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4" s="1" t="str">
        <f>formatRow(Tokens!J$2:AV$2,Tokens!J514:AV514,2,"attributes")</f>
        <v>"attributes":[{"trait_type":"Pass festival &amp; Avantages",_x000D_
"value":"pour une (1) personne"},{"trait_type":"Edition1",_x000D_
"value":1},{"trait_type":"Last use"}]</v>
      </c>
      <c r="X514" s="1" t="str">
        <f>formatRow(Tokens!AX$2:BC$2,Tokens!AX514:BC514,2,"creators")</f>
        <v>"creators":[{"address":"paul",_x000D_
"share":10},{"address":"sophie",_x000D_
"share":90}]</v>
      </c>
      <c r="Y514" s="1" t="str">
        <f>formatRow(Tokens!BD$2:BI$2,Tokens!BD514:BI514,2,"files")</f>
        <v>"files":[]</v>
      </c>
      <c r="Z514" s="1"/>
      <c r="AA514" s="1"/>
      <c r="AB514" s="1"/>
      <c r="AC514" s="1" t="str">
        <f>formatRow(Tokens!BJ$2:BK$2,Tokens!BJ514:BK514,0,"collection")</f>
        <v>"collection":{"name":"In Casa",_x000D_
"family":"Calvi On The Rocks"}</v>
      </c>
    </row>
    <row r="515" spans="4:29" ht="14.25" customHeight="1" x14ac:dyDescent="0.25">
      <c r="D515" s="1">
        <f>Tokens!B515</f>
        <v>512</v>
      </c>
      <c r="E515" s="17" t="str">
        <f>IF(Tokens!C515="","",Tokens!C515)</f>
        <v>In Casa #512</v>
      </c>
      <c r="F515"/>
      <c r="G515"/>
      <c r="H515"/>
      <c r="I515"/>
      <c r="J515"/>
      <c r="M515"/>
      <c r="N515"/>
      <c r="O515" s="15" t="str">
        <f t="shared" si="14"/>
        <v>_</v>
      </c>
      <c r="P515" s="18" t="str">
        <f>IF(F515="stop","",IF(F515&lt;&gt;"",HYPERLINK(Settings!$B$5 &amp; "/manage/?network=" &amp; LOWER(B$8) &amp; "&amp;search=token&amp;account=" &amp; ToMint!$B$5 &amp; "&amp;view=" &amp; ToMint!J515,"TokenSol"),""))</f>
        <v/>
      </c>
      <c r="Q515" s="2"/>
      <c r="R515" s="2"/>
      <c r="S515" s="11"/>
      <c r="T515" s="1" t="str">
        <f>"owner=" &amp; Tokens!BS515 &amp; "&amp;filename_for_metadata=" &amp; Tokens!BT515 &amp; "&amp;offchaindata_platform=" &amp; $B$17 &amp; "&amp;keyfile=" &amp; $B$5 &amp; "&amp;network=" &amp; LOWER($B$8) &amp; "&amp;repository=" &amp; $B$18</f>
        <v>owner=thomas&amp;filename_for_metadata=InCasa_COR22D512&amp;offchaindata_platform=Github&amp;keyfile=Paul&amp;network=solana-devnet&amp;repository=test2</v>
      </c>
      <c r="U515" s="1" t="str">
        <f t="shared" si="15"/>
        <v>{"name":"In Casa #512",_x000D_
"symbol":"COR22D512",_x000D_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15" s="1" t="str">
        <f>formatRow(Tokens!C$2:I$2,Tokens!C515:I515)</f>
        <v>"name":"In Casa #512",_x000D_
"symbol":"COR22D512",_x000D_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5" s="1" t="str">
        <f>formatRow(Tokens!J$2:AV$2,Tokens!J515:AV515,2,"attributes")</f>
        <v>"attributes":[{"trait_type":"Pass festival &amp; Avantages",_x000D_
"value":"pour une (1) personne"},{"trait_type":"Edition1",_x000D_
"value":1},{"trait_type":"Last use"}]</v>
      </c>
      <c r="X515" s="1" t="str">
        <f>formatRow(Tokens!AX$2:BC$2,Tokens!AX515:BC515,2,"creators")</f>
        <v>"creators":[{"address":"paul",_x000D_
"share":10},{"address":"sophie",_x000D_
"share":90}]</v>
      </c>
      <c r="Y515" s="1" t="str">
        <f>formatRow(Tokens!BD$2:BI$2,Tokens!BD515:BI515,2,"files")</f>
        <v>"files":[]</v>
      </c>
      <c r="Z515" s="1"/>
      <c r="AA515" s="1"/>
      <c r="AB515" s="1"/>
      <c r="AC515" s="1" t="str">
        <f>formatRow(Tokens!BJ$2:BK$2,Tokens!BJ515:BK515,0,"collection")</f>
        <v>"collection":{"name":"In Casa",_x000D_
"family":"Calvi On The Rocks"}</v>
      </c>
    </row>
    <row r="516" spans="4:29" ht="14.25" customHeight="1" x14ac:dyDescent="0.25">
      <c r="D516" s="1">
        <f>Tokens!B516</f>
        <v>513</v>
      </c>
      <c r="E516" s="17" t="str">
        <f>IF(Tokens!C516="","",Tokens!C516)</f>
        <v>In Casa #513</v>
      </c>
      <c r="F516"/>
      <c r="G516"/>
      <c r="H516"/>
      <c r="I516"/>
      <c r="J516"/>
      <c r="M516"/>
      <c r="N516"/>
      <c r="O516" s="15" t="str">
        <f t="shared" ref="O516:O579" si="16">IF(AND(ISNUMBER(N515),ISNUMBER(N516)),(N516-N515)*$O$1,"_")</f>
        <v>_</v>
      </c>
      <c r="P516" s="18" t="str">
        <f>IF(F516="stop","",IF(F516&lt;&gt;"",HYPERLINK(Settings!$B$5 &amp; "/manage/?network=" &amp; LOWER(B$8) &amp; "&amp;search=token&amp;account=" &amp; ToMint!$B$5 &amp; "&amp;view=" &amp; ToMint!J516,"TokenSol"),""))</f>
        <v/>
      </c>
      <c r="Q516" s="2"/>
      <c r="R516" s="2"/>
      <c r="S516" s="11"/>
      <c r="T516" s="1" t="str">
        <f>"owner=" &amp; Tokens!BS516 &amp; "&amp;filename_for_metadata=" &amp; Tokens!BT516 &amp; "&amp;offchaindata_platform=" &amp; $B$17 &amp; "&amp;keyfile=" &amp; $B$5 &amp; "&amp;network=" &amp; LOWER($B$8) &amp; "&amp;repository=" &amp; $B$18</f>
        <v>owner=thomas&amp;filename_for_metadata=InCasa_COR22D513&amp;offchaindata_platform=Github&amp;keyfile=Paul&amp;network=solana-devnet&amp;repository=test2</v>
      </c>
      <c r="U516" s="1" t="str">
        <f t="shared" si="15"/>
        <v>{"name":"In Casa #513",_x000D_
"symbol":"COR22D513",_x000D_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16" s="1" t="str">
        <f>formatRow(Tokens!C$2:I$2,Tokens!C516:I516)</f>
        <v>"name":"In Casa #513",_x000D_
"symbol":"COR22D513",_x000D_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6" s="1" t="str">
        <f>formatRow(Tokens!J$2:AV$2,Tokens!J516:AV516,2,"attributes")</f>
        <v>"attributes":[{"trait_type":"Pass festival &amp; Avantages",_x000D_
"value":"pour une (1) personne"},{"trait_type":"Edition1",_x000D_
"value":1},{"trait_type":"Last use"}]</v>
      </c>
      <c r="X516" s="1" t="str">
        <f>formatRow(Tokens!AX$2:BC$2,Tokens!AX516:BC516,2,"creators")</f>
        <v>"creators":[{"address":"paul",_x000D_
"share":10},{"address":"sophie",_x000D_
"share":90}]</v>
      </c>
      <c r="Y516" s="1" t="str">
        <f>formatRow(Tokens!BD$2:BI$2,Tokens!BD516:BI516,2,"files")</f>
        <v>"files":[]</v>
      </c>
      <c r="Z516" s="1"/>
      <c r="AA516" s="1"/>
      <c r="AB516" s="1"/>
      <c r="AC516" s="1" t="str">
        <f>formatRow(Tokens!BJ$2:BK$2,Tokens!BJ516:BK516,0,"collection")</f>
        <v>"collection":{"name":"In Casa",_x000D_
"family":"Calvi On The Rocks"}</v>
      </c>
    </row>
    <row r="517" spans="4:29" ht="14.25" customHeight="1" x14ac:dyDescent="0.25">
      <c r="D517" s="1">
        <f>Tokens!B517</f>
        <v>514</v>
      </c>
      <c r="E517" s="17" t="str">
        <f>IF(Tokens!C517="","",Tokens!C517)</f>
        <v>In Casa #514</v>
      </c>
      <c r="F517"/>
      <c r="G517"/>
      <c r="H517"/>
      <c r="I517"/>
      <c r="J517"/>
      <c r="M517"/>
      <c r="N517"/>
      <c r="O517" s="15" t="str">
        <f t="shared" si="16"/>
        <v>_</v>
      </c>
      <c r="P517" s="18" t="str">
        <f>IF(F517="stop","",IF(F517&lt;&gt;"",HYPERLINK(Settings!$B$5 &amp; "/manage/?network=" &amp; LOWER(B$8) &amp; "&amp;search=token&amp;account=" &amp; ToMint!$B$5 &amp; "&amp;view=" &amp; ToMint!J517,"TokenSol"),""))</f>
        <v/>
      </c>
      <c r="Q517" s="2"/>
      <c r="R517" s="2"/>
      <c r="S517" s="11"/>
      <c r="T517" s="1" t="str">
        <f>"owner=" &amp; Tokens!BS517 &amp; "&amp;filename_for_metadata=" &amp; Tokens!BT517 &amp; "&amp;offchaindata_platform=" &amp; $B$17 &amp; "&amp;keyfile=" &amp; $B$5 &amp; "&amp;network=" &amp; LOWER($B$8) &amp; "&amp;repository=" &amp; $B$18</f>
        <v>owner=thomas&amp;filename_for_metadata=InCasa_COR22D514&amp;offchaindata_platform=Github&amp;keyfile=Paul&amp;network=solana-devnet&amp;repository=test2</v>
      </c>
      <c r="U517" s="1" t="str">
        <f t="shared" ref="U517:U580" si="17">"{" &amp; V517 &amp; "," &amp; W517 &amp; "," &amp; """properties"":{" &amp; X517 &amp; "," &amp; Y517 &amp; "}," &amp; AC517 &amp; "}"</f>
        <v>{"name":"In Casa #514",_x000D_
"symbol":"COR22D514",_x000D_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17" s="1" t="str">
        <f>formatRow(Tokens!C$2:I$2,Tokens!C517:I517)</f>
        <v>"name":"In Casa #514",_x000D_
"symbol":"COR22D514",_x000D_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7" s="1" t="str">
        <f>formatRow(Tokens!J$2:AV$2,Tokens!J517:AV517,2,"attributes")</f>
        <v>"attributes":[{"trait_type":"Pass festival &amp; Avantages",_x000D_
"value":"pour une (1) personne"},{"trait_type":"Edition1",_x000D_
"value":1},{"trait_type":"Last use"}]</v>
      </c>
      <c r="X517" s="1" t="str">
        <f>formatRow(Tokens!AX$2:BC$2,Tokens!AX517:BC517,2,"creators")</f>
        <v>"creators":[{"address":"paul",_x000D_
"share":10},{"address":"sophie",_x000D_
"share":90}]</v>
      </c>
      <c r="Y517" s="1" t="str">
        <f>formatRow(Tokens!BD$2:BI$2,Tokens!BD517:BI517,2,"files")</f>
        <v>"files":[]</v>
      </c>
      <c r="Z517" s="1"/>
      <c r="AA517" s="1"/>
      <c r="AB517" s="1"/>
      <c r="AC517" s="1" t="str">
        <f>formatRow(Tokens!BJ$2:BK$2,Tokens!BJ517:BK517,0,"collection")</f>
        <v>"collection":{"name":"In Casa",_x000D_
"family":"Calvi On The Rocks"}</v>
      </c>
    </row>
    <row r="518" spans="4:29" ht="14.25" customHeight="1" x14ac:dyDescent="0.25">
      <c r="D518" s="1">
        <f>Tokens!B518</f>
        <v>515</v>
      </c>
      <c r="E518" s="17" t="str">
        <f>IF(Tokens!C518="","",Tokens!C518)</f>
        <v>In Casa #515</v>
      </c>
      <c r="F518"/>
      <c r="G518"/>
      <c r="H518"/>
      <c r="I518"/>
      <c r="J518"/>
      <c r="M518"/>
      <c r="N518"/>
      <c r="O518" s="15" t="str">
        <f t="shared" si="16"/>
        <v>_</v>
      </c>
      <c r="P518" s="18" t="str">
        <f>IF(F518="stop","",IF(F518&lt;&gt;"",HYPERLINK(Settings!$B$5 &amp; "/manage/?network=" &amp; LOWER(B$8) &amp; "&amp;search=token&amp;account=" &amp; ToMint!$B$5 &amp; "&amp;view=" &amp; ToMint!J518,"TokenSol"),""))</f>
        <v/>
      </c>
      <c r="Q518" s="2"/>
      <c r="R518" s="2"/>
      <c r="S518" s="11"/>
      <c r="T518" s="1" t="str">
        <f>"owner=" &amp; Tokens!BS518 &amp; "&amp;filename_for_metadata=" &amp; Tokens!BT518 &amp; "&amp;offchaindata_platform=" &amp; $B$17 &amp; "&amp;keyfile=" &amp; $B$5 &amp; "&amp;network=" &amp; LOWER($B$8) &amp; "&amp;repository=" &amp; $B$18</f>
        <v>owner=thomas&amp;filename_for_metadata=InCasa_COR22D515&amp;offchaindata_platform=Github&amp;keyfile=Paul&amp;network=solana-devnet&amp;repository=test2</v>
      </c>
      <c r="U518" s="1" t="str">
        <f t="shared" si="17"/>
        <v>{"name":"In Casa #515",_x000D_
"symbol":"COR22D515",_x000D_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18" s="1" t="str">
        <f>formatRow(Tokens!C$2:I$2,Tokens!C518:I518)</f>
        <v>"name":"In Casa #515",_x000D_
"symbol":"COR22D515",_x000D_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8" s="1" t="str">
        <f>formatRow(Tokens!J$2:AV$2,Tokens!J518:AV518,2,"attributes")</f>
        <v>"attributes":[{"trait_type":"Pass festival &amp; Avantages",_x000D_
"value":"pour une (1) personne"},{"trait_type":"Edition1",_x000D_
"value":1},{"trait_type":"Last use"}]</v>
      </c>
      <c r="X518" s="1" t="str">
        <f>formatRow(Tokens!AX$2:BC$2,Tokens!AX518:BC518,2,"creators")</f>
        <v>"creators":[{"address":"paul",_x000D_
"share":10},{"address":"sophie",_x000D_
"share":90}]</v>
      </c>
      <c r="Y518" s="1" t="str">
        <f>formatRow(Tokens!BD$2:BI$2,Tokens!BD518:BI518,2,"files")</f>
        <v>"files":[]</v>
      </c>
      <c r="Z518" s="1"/>
      <c r="AA518" s="1"/>
      <c r="AB518" s="1"/>
      <c r="AC518" s="1" t="str">
        <f>formatRow(Tokens!BJ$2:BK$2,Tokens!BJ518:BK518,0,"collection")</f>
        <v>"collection":{"name":"In Casa",_x000D_
"family":"Calvi On The Rocks"}</v>
      </c>
    </row>
    <row r="519" spans="4:29" ht="14.25" customHeight="1" x14ac:dyDescent="0.25">
      <c r="D519" s="1">
        <f>Tokens!B519</f>
        <v>516</v>
      </c>
      <c r="E519" s="17" t="str">
        <f>IF(Tokens!C519="","",Tokens!C519)</f>
        <v>In Casa #516</v>
      </c>
      <c r="F519"/>
      <c r="G519"/>
      <c r="H519"/>
      <c r="I519"/>
      <c r="J519"/>
      <c r="M519"/>
      <c r="N519"/>
      <c r="O519" s="15" t="str">
        <f t="shared" si="16"/>
        <v>_</v>
      </c>
      <c r="P519" s="18" t="str">
        <f>IF(F519="stop","",IF(F519&lt;&gt;"",HYPERLINK(Settings!$B$5 &amp; "/manage/?network=" &amp; LOWER(B$8) &amp; "&amp;search=token&amp;account=" &amp; ToMint!$B$5 &amp; "&amp;view=" &amp; ToMint!J519,"TokenSol"),""))</f>
        <v/>
      </c>
      <c r="Q519" s="2"/>
      <c r="R519" s="2"/>
      <c r="S519" s="11"/>
      <c r="T519" s="1" t="str">
        <f>"owner=" &amp; Tokens!BS519 &amp; "&amp;filename_for_metadata=" &amp; Tokens!BT519 &amp; "&amp;offchaindata_platform=" &amp; $B$17 &amp; "&amp;keyfile=" &amp; $B$5 &amp; "&amp;network=" &amp; LOWER($B$8) &amp; "&amp;repository=" &amp; $B$18</f>
        <v>owner=thomas&amp;filename_for_metadata=InCasa_COR22D516&amp;offchaindata_platform=Github&amp;keyfile=Paul&amp;network=solana-devnet&amp;repository=test2</v>
      </c>
      <c r="U519" s="1" t="str">
        <f t="shared" si="17"/>
        <v>{"name":"In Casa #516",_x000D_
"symbol":"COR22D516",_x000D_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19" s="1" t="str">
        <f>formatRow(Tokens!C$2:I$2,Tokens!C519:I519)</f>
        <v>"name":"In Casa #516",_x000D_
"symbol":"COR22D516",_x000D_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9" s="1" t="str">
        <f>formatRow(Tokens!J$2:AV$2,Tokens!J519:AV519,2,"attributes")</f>
        <v>"attributes":[{"trait_type":"Pass festival &amp; Avantages",_x000D_
"value":"pour une (1) personne"},{"trait_type":"Edition1",_x000D_
"value":1},{"trait_type":"Last use"}]</v>
      </c>
      <c r="X519" s="1" t="str">
        <f>formatRow(Tokens!AX$2:BC$2,Tokens!AX519:BC519,2,"creators")</f>
        <v>"creators":[{"address":"paul",_x000D_
"share":10},{"address":"sophie",_x000D_
"share":90}]</v>
      </c>
      <c r="Y519" s="1" t="str">
        <f>formatRow(Tokens!BD$2:BI$2,Tokens!BD519:BI519,2,"files")</f>
        <v>"files":[]</v>
      </c>
      <c r="Z519" s="1"/>
      <c r="AA519" s="1"/>
      <c r="AB519" s="1"/>
      <c r="AC519" s="1" t="str">
        <f>formatRow(Tokens!BJ$2:BK$2,Tokens!BJ519:BK519,0,"collection")</f>
        <v>"collection":{"name":"In Casa",_x000D_
"family":"Calvi On The Rocks"}</v>
      </c>
    </row>
    <row r="520" spans="4:29" ht="14.25" customHeight="1" x14ac:dyDescent="0.25">
      <c r="D520" s="1">
        <f>Tokens!B520</f>
        <v>517</v>
      </c>
      <c r="E520" s="17" t="str">
        <f>IF(Tokens!C520="","",Tokens!C520)</f>
        <v>In Casa #517</v>
      </c>
      <c r="F520"/>
      <c r="G520"/>
      <c r="H520"/>
      <c r="I520"/>
      <c r="J520"/>
      <c r="M520"/>
      <c r="N520"/>
      <c r="O520" s="15" t="str">
        <f t="shared" si="16"/>
        <v>_</v>
      </c>
      <c r="P520" s="18" t="str">
        <f>IF(F520="stop","",IF(F520&lt;&gt;"",HYPERLINK(Settings!$B$5 &amp; "/manage/?network=" &amp; LOWER(B$8) &amp; "&amp;search=token&amp;account=" &amp; ToMint!$B$5 &amp; "&amp;view=" &amp; ToMint!J520,"TokenSol"),""))</f>
        <v/>
      </c>
      <c r="Q520" s="2"/>
      <c r="R520" s="2"/>
      <c r="S520" s="11"/>
      <c r="T520" s="1" t="str">
        <f>"owner=" &amp; Tokens!BS520 &amp; "&amp;filename_for_metadata=" &amp; Tokens!BT520 &amp; "&amp;offchaindata_platform=" &amp; $B$17 &amp; "&amp;keyfile=" &amp; $B$5 &amp; "&amp;network=" &amp; LOWER($B$8) &amp; "&amp;repository=" &amp; $B$18</f>
        <v>owner=thomas&amp;filename_for_metadata=InCasa_COR22D517&amp;offchaindata_platform=Github&amp;keyfile=Paul&amp;network=solana-devnet&amp;repository=test2</v>
      </c>
      <c r="U520" s="1" t="str">
        <f t="shared" si="17"/>
        <v>{"name":"In Casa #517",_x000D_
"symbol":"COR22D517",_x000D_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20" s="1" t="str">
        <f>formatRow(Tokens!C$2:I$2,Tokens!C520:I520)</f>
        <v>"name":"In Casa #517",_x000D_
"symbol":"COR22D517",_x000D_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0" s="1" t="str">
        <f>formatRow(Tokens!J$2:AV$2,Tokens!J520:AV520,2,"attributes")</f>
        <v>"attributes":[{"trait_type":"Pass festival &amp; Avantages",_x000D_
"value":"pour une (1) personne"},{"trait_type":"Edition1",_x000D_
"value":1},{"trait_type":"Last use"}]</v>
      </c>
      <c r="X520" s="1" t="str">
        <f>formatRow(Tokens!AX$2:BC$2,Tokens!AX520:BC520,2,"creators")</f>
        <v>"creators":[{"address":"paul",_x000D_
"share":10},{"address":"sophie",_x000D_
"share":90}]</v>
      </c>
      <c r="Y520" s="1" t="str">
        <f>formatRow(Tokens!BD$2:BI$2,Tokens!BD520:BI520,2,"files")</f>
        <v>"files":[]</v>
      </c>
      <c r="Z520" s="1"/>
      <c r="AA520" s="1"/>
      <c r="AB520" s="1"/>
      <c r="AC520" s="1" t="str">
        <f>formatRow(Tokens!BJ$2:BK$2,Tokens!BJ520:BK520,0,"collection")</f>
        <v>"collection":{"name":"In Casa",_x000D_
"family":"Calvi On The Rocks"}</v>
      </c>
    </row>
    <row r="521" spans="4:29" ht="14.25" customHeight="1" x14ac:dyDescent="0.25">
      <c r="D521" s="1">
        <f>Tokens!B521</f>
        <v>518</v>
      </c>
      <c r="E521" s="17" t="str">
        <f>IF(Tokens!C521="","",Tokens!C521)</f>
        <v>In Casa #518</v>
      </c>
      <c r="F521"/>
      <c r="G521"/>
      <c r="H521"/>
      <c r="I521"/>
      <c r="J521"/>
      <c r="M521"/>
      <c r="N521"/>
      <c r="O521" s="15" t="str">
        <f t="shared" si="16"/>
        <v>_</v>
      </c>
      <c r="P521" s="18" t="str">
        <f>IF(F521="stop","",IF(F521&lt;&gt;"",HYPERLINK(Settings!$B$5 &amp; "/manage/?network=" &amp; LOWER(B$8) &amp; "&amp;search=token&amp;account=" &amp; ToMint!$B$5 &amp; "&amp;view=" &amp; ToMint!J521,"TokenSol"),""))</f>
        <v/>
      </c>
      <c r="Q521" s="2"/>
      <c r="R521" s="2"/>
      <c r="S521" s="11"/>
      <c r="T521" s="1" t="str">
        <f>"owner=" &amp; Tokens!BS521 &amp; "&amp;filename_for_metadata=" &amp; Tokens!BT521 &amp; "&amp;offchaindata_platform=" &amp; $B$17 &amp; "&amp;keyfile=" &amp; $B$5 &amp; "&amp;network=" &amp; LOWER($B$8) &amp; "&amp;repository=" &amp; $B$18</f>
        <v>owner=thomas&amp;filename_for_metadata=InCasa_COR22D518&amp;offchaindata_platform=Github&amp;keyfile=Paul&amp;network=solana-devnet&amp;repository=test2</v>
      </c>
      <c r="U521" s="1" t="str">
        <f t="shared" si="17"/>
        <v>{"name":"In Casa #518",_x000D_
"symbol":"COR22D518",_x000D_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21" s="1" t="str">
        <f>formatRow(Tokens!C$2:I$2,Tokens!C521:I521)</f>
        <v>"name":"In Casa #518",_x000D_
"symbol":"COR22D518",_x000D_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1" s="1" t="str">
        <f>formatRow(Tokens!J$2:AV$2,Tokens!J521:AV521,2,"attributes")</f>
        <v>"attributes":[{"trait_type":"Pass festival &amp; Avantages",_x000D_
"value":"pour une (1) personne"},{"trait_type":"Edition1",_x000D_
"value":1},{"trait_type":"Last use"}]</v>
      </c>
      <c r="X521" s="1" t="str">
        <f>formatRow(Tokens!AX$2:BC$2,Tokens!AX521:BC521,2,"creators")</f>
        <v>"creators":[{"address":"paul",_x000D_
"share":10},{"address":"sophie",_x000D_
"share":90}]</v>
      </c>
      <c r="Y521" s="1" t="str">
        <f>formatRow(Tokens!BD$2:BI$2,Tokens!BD521:BI521,2,"files")</f>
        <v>"files":[]</v>
      </c>
      <c r="Z521" s="1"/>
      <c r="AA521" s="1"/>
      <c r="AB521" s="1"/>
      <c r="AC521" s="1" t="str">
        <f>formatRow(Tokens!BJ$2:BK$2,Tokens!BJ521:BK521,0,"collection")</f>
        <v>"collection":{"name":"In Casa",_x000D_
"family":"Calvi On The Rocks"}</v>
      </c>
    </row>
    <row r="522" spans="4:29" ht="14.25" customHeight="1" x14ac:dyDescent="0.25">
      <c r="D522" s="1">
        <f>Tokens!B522</f>
        <v>519</v>
      </c>
      <c r="E522" s="17" t="str">
        <f>IF(Tokens!C522="","",Tokens!C522)</f>
        <v>In Casa #519</v>
      </c>
      <c r="F522"/>
      <c r="G522"/>
      <c r="H522"/>
      <c r="I522"/>
      <c r="J522"/>
      <c r="M522"/>
      <c r="N522"/>
      <c r="O522" s="15" t="str">
        <f t="shared" si="16"/>
        <v>_</v>
      </c>
      <c r="P522" s="18" t="str">
        <f>IF(F522="stop","",IF(F522&lt;&gt;"",HYPERLINK(Settings!$B$5 &amp; "/manage/?network=" &amp; LOWER(B$8) &amp; "&amp;search=token&amp;account=" &amp; ToMint!$B$5 &amp; "&amp;view=" &amp; ToMint!J522,"TokenSol"),""))</f>
        <v/>
      </c>
      <c r="Q522" s="2"/>
      <c r="R522" s="2"/>
      <c r="S522" s="11"/>
      <c r="T522" s="1" t="str">
        <f>"owner=" &amp; Tokens!BS522 &amp; "&amp;filename_for_metadata=" &amp; Tokens!BT522 &amp; "&amp;offchaindata_platform=" &amp; $B$17 &amp; "&amp;keyfile=" &amp; $B$5 &amp; "&amp;network=" &amp; LOWER($B$8) &amp; "&amp;repository=" &amp; $B$18</f>
        <v>owner=thomas&amp;filename_for_metadata=InCasa_COR22D519&amp;offchaindata_platform=Github&amp;keyfile=Paul&amp;network=solana-devnet&amp;repository=test2</v>
      </c>
      <c r="U522" s="1" t="str">
        <f t="shared" si="17"/>
        <v>{"name":"In Casa #519",_x000D_
"symbol":"COR22D519",_x000D_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22" s="1" t="str">
        <f>formatRow(Tokens!C$2:I$2,Tokens!C522:I522)</f>
        <v>"name":"In Casa #519",_x000D_
"symbol":"COR22D519",_x000D_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2" s="1" t="str">
        <f>formatRow(Tokens!J$2:AV$2,Tokens!J522:AV522,2,"attributes")</f>
        <v>"attributes":[{"trait_type":"Pass festival &amp; Avantages",_x000D_
"value":"pour une (1) personne"},{"trait_type":"Edition1",_x000D_
"value":1},{"trait_type":"Last use"}]</v>
      </c>
      <c r="X522" s="1" t="str">
        <f>formatRow(Tokens!AX$2:BC$2,Tokens!AX522:BC522,2,"creators")</f>
        <v>"creators":[{"address":"paul",_x000D_
"share":10},{"address":"sophie",_x000D_
"share":90}]</v>
      </c>
      <c r="Y522" s="1" t="str">
        <f>formatRow(Tokens!BD$2:BI$2,Tokens!BD522:BI522,2,"files")</f>
        <v>"files":[]</v>
      </c>
      <c r="Z522" s="1"/>
      <c r="AA522" s="1"/>
      <c r="AB522" s="1"/>
      <c r="AC522" s="1" t="str">
        <f>formatRow(Tokens!BJ$2:BK$2,Tokens!BJ522:BK522,0,"collection")</f>
        <v>"collection":{"name":"In Casa",_x000D_
"family":"Calvi On The Rocks"}</v>
      </c>
    </row>
    <row r="523" spans="4:29" ht="14.25" customHeight="1" x14ac:dyDescent="0.25">
      <c r="D523" s="1">
        <f>Tokens!B523</f>
        <v>520</v>
      </c>
      <c r="E523" s="17" t="str">
        <f>IF(Tokens!C523="","",Tokens!C523)</f>
        <v>In Casa #520</v>
      </c>
      <c r="F523"/>
      <c r="G523"/>
      <c r="H523"/>
      <c r="I523"/>
      <c r="J523"/>
      <c r="M523"/>
      <c r="N523"/>
      <c r="O523" s="15" t="str">
        <f t="shared" si="16"/>
        <v>_</v>
      </c>
      <c r="P523" s="18" t="str">
        <f>IF(F523="stop","",IF(F523&lt;&gt;"",HYPERLINK(Settings!$B$5 &amp; "/manage/?network=" &amp; LOWER(B$8) &amp; "&amp;search=token&amp;account=" &amp; ToMint!$B$5 &amp; "&amp;view=" &amp; ToMint!J523,"TokenSol"),""))</f>
        <v/>
      </c>
      <c r="Q523" s="2"/>
      <c r="R523" s="2"/>
      <c r="S523" s="11"/>
      <c r="T523" s="1" t="str">
        <f>"owner=" &amp; Tokens!BS523 &amp; "&amp;filename_for_metadata=" &amp; Tokens!BT523 &amp; "&amp;offchaindata_platform=" &amp; $B$17 &amp; "&amp;keyfile=" &amp; $B$5 &amp; "&amp;network=" &amp; LOWER($B$8) &amp; "&amp;repository=" &amp; $B$18</f>
        <v>owner=thomas&amp;filename_for_metadata=InCasa_COR22D520&amp;offchaindata_platform=Github&amp;keyfile=Paul&amp;network=solana-devnet&amp;repository=test2</v>
      </c>
      <c r="U523" s="1" t="str">
        <f t="shared" si="17"/>
        <v>{"name":"In Casa #520",_x000D_
"symbol":"COR22D520",_x000D_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23" s="1" t="str">
        <f>formatRow(Tokens!C$2:I$2,Tokens!C523:I523)</f>
        <v>"name":"In Casa #520",_x000D_
"symbol":"COR22D520",_x000D_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3" s="1" t="str">
        <f>formatRow(Tokens!J$2:AV$2,Tokens!J523:AV523,2,"attributes")</f>
        <v>"attributes":[{"trait_type":"Pass festival &amp; Avantages",_x000D_
"value":"pour une (1) personne"},{"trait_type":"Edition1",_x000D_
"value":1},{"trait_type":"Last use"}]</v>
      </c>
      <c r="X523" s="1" t="str">
        <f>formatRow(Tokens!AX$2:BC$2,Tokens!AX523:BC523,2,"creators")</f>
        <v>"creators":[{"address":"paul",_x000D_
"share":10},{"address":"sophie",_x000D_
"share":90}]</v>
      </c>
      <c r="Y523" s="1" t="str">
        <f>formatRow(Tokens!BD$2:BI$2,Tokens!BD523:BI523,2,"files")</f>
        <v>"files":[]</v>
      </c>
      <c r="Z523" s="1"/>
      <c r="AA523" s="1"/>
      <c r="AB523" s="1"/>
      <c r="AC523" s="1" t="str">
        <f>formatRow(Tokens!BJ$2:BK$2,Tokens!BJ523:BK523,0,"collection")</f>
        <v>"collection":{"name":"In Casa",_x000D_
"family":"Calvi On The Rocks"}</v>
      </c>
    </row>
    <row r="524" spans="4:29" ht="14.25" customHeight="1" x14ac:dyDescent="0.25">
      <c r="D524" s="1">
        <f>Tokens!B524</f>
        <v>521</v>
      </c>
      <c r="E524" s="17" t="str">
        <f>IF(Tokens!C524="","",Tokens!C524)</f>
        <v>In Casa #521</v>
      </c>
      <c r="F524"/>
      <c r="G524"/>
      <c r="H524"/>
      <c r="I524"/>
      <c r="J524"/>
      <c r="M524"/>
      <c r="N524"/>
      <c r="O524" s="15" t="str">
        <f t="shared" si="16"/>
        <v>_</v>
      </c>
      <c r="P524" s="18" t="str">
        <f>IF(F524="stop","",IF(F524&lt;&gt;"",HYPERLINK(Settings!$B$5 &amp; "/manage/?network=" &amp; LOWER(B$8) &amp; "&amp;search=token&amp;account=" &amp; ToMint!$B$5 &amp; "&amp;view=" &amp; ToMint!J524,"TokenSol"),""))</f>
        <v/>
      </c>
      <c r="Q524" s="2"/>
      <c r="R524" s="2"/>
      <c r="S524" s="11"/>
      <c r="T524" s="1" t="str">
        <f>"owner=" &amp; Tokens!BS524 &amp; "&amp;filename_for_metadata=" &amp; Tokens!BT524 &amp; "&amp;offchaindata_platform=" &amp; $B$17 &amp; "&amp;keyfile=" &amp; $B$5 &amp; "&amp;network=" &amp; LOWER($B$8) &amp; "&amp;repository=" &amp; $B$18</f>
        <v>owner=thomas&amp;filename_for_metadata=InCasa_COR22D521&amp;offchaindata_platform=Github&amp;keyfile=Paul&amp;network=solana-devnet&amp;repository=test2</v>
      </c>
      <c r="U524" s="1" t="str">
        <f t="shared" si="17"/>
        <v>{"name":"In Casa #521",_x000D_
"symbol":"COR22D521",_x000D_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24" s="1" t="str">
        <f>formatRow(Tokens!C$2:I$2,Tokens!C524:I524)</f>
        <v>"name":"In Casa #521",_x000D_
"symbol":"COR22D521",_x000D_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4" s="1" t="str">
        <f>formatRow(Tokens!J$2:AV$2,Tokens!J524:AV524,2,"attributes")</f>
        <v>"attributes":[{"trait_type":"Pass festival &amp; Avantages",_x000D_
"value":"pour une (1) personne"},{"trait_type":"Edition1",_x000D_
"value":1},{"trait_type":"Last use"}]</v>
      </c>
      <c r="X524" s="1" t="str">
        <f>formatRow(Tokens!AX$2:BC$2,Tokens!AX524:BC524,2,"creators")</f>
        <v>"creators":[{"address":"paul",_x000D_
"share":10},{"address":"sophie",_x000D_
"share":90}]</v>
      </c>
      <c r="Y524" s="1" t="str">
        <f>formatRow(Tokens!BD$2:BI$2,Tokens!BD524:BI524,2,"files")</f>
        <v>"files":[]</v>
      </c>
      <c r="Z524" s="1"/>
      <c r="AA524" s="1"/>
      <c r="AB524" s="1"/>
      <c r="AC524" s="1" t="str">
        <f>formatRow(Tokens!BJ$2:BK$2,Tokens!BJ524:BK524,0,"collection")</f>
        <v>"collection":{"name":"In Casa",_x000D_
"family":"Calvi On The Rocks"}</v>
      </c>
    </row>
    <row r="525" spans="4:29" ht="14.25" customHeight="1" x14ac:dyDescent="0.25">
      <c r="D525" s="1">
        <f>Tokens!B525</f>
        <v>522</v>
      </c>
      <c r="E525" s="17" t="str">
        <f>IF(Tokens!C525="","",Tokens!C525)</f>
        <v>In Casa #522</v>
      </c>
      <c r="F525"/>
      <c r="G525"/>
      <c r="H525"/>
      <c r="I525"/>
      <c r="J525"/>
      <c r="M525"/>
      <c r="N525"/>
      <c r="O525" s="15" t="str">
        <f t="shared" si="16"/>
        <v>_</v>
      </c>
      <c r="P525" s="18" t="str">
        <f>IF(F525="stop","",IF(F525&lt;&gt;"",HYPERLINK(Settings!$B$5 &amp; "/manage/?network=" &amp; LOWER(B$8) &amp; "&amp;search=token&amp;account=" &amp; ToMint!$B$5 &amp; "&amp;view=" &amp; ToMint!J525,"TokenSol"),""))</f>
        <v/>
      </c>
      <c r="Q525" s="2"/>
      <c r="R525" s="2"/>
      <c r="S525" s="11"/>
      <c r="T525" s="1" t="str">
        <f>"owner=" &amp; Tokens!BS525 &amp; "&amp;filename_for_metadata=" &amp; Tokens!BT525 &amp; "&amp;offchaindata_platform=" &amp; $B$17 &amp; "&amp;keyfile=" &amp; $B$5 &amp; "&amp;network=" &amp; LOWER($B$8) &amp; "&amp;repository=" &amp; $B$18</f>
        <v>owner=thomas&amp;filename_for_metadata=InCasa_COR22D522&amp;offchaindata_platform=Github&amp;keyfile=Paul&amp;network=solana-devnet&amp;repository=test2</v>
      </c>
      <c r="U525" s="1" t="str">
        <f t="shared" si="17"/>
        <v>{"name":"In Casa #522",_x000D_
"symbol":"COR22D522",_x000D_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25" s="1" t="str">
        <f>formatRow(Tokens!C$2:I$2,Tokens!C525:I525)</f>
        <v>"name":"In Casa #522",_x000D_
"symbol":"COR22D522",_x000D_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5" s="1" t="str">
        <f>formatRow(Tokens!J$2:AV$2,Tokens!J525:AV525,2,"attributes")</f>
        <v>"attributes":[{"trait_type":"Pass festival &amp; Avantages",_x000D_
"value":"pour une (1) personne"},{"trait_type":"Edition1",_x000D_
"value":1},{"trait_type":"Last use"}]</v>
      </c>
      <c r="X525" s="1" t="str">
        <f>formatRow(Tokens!AX$2:BC$2,Tokens!AX525:BC525,2,"creators")</f>
        <v>"creators":[{"address":"paul",_x000D_
"share":10},{"address":"sophie",_x000D_
"share":90}]</v>
      </c>
      <c r="Y525" s="1" t="str">
        <f>formatRow(Tokens!BD$2:BI$2,Tokens!BD525:BI525,2,"files")</f>
        <v>"files":[]</v>
      </c>
      <c r="Z525" s="1"/>
      <c r="AA525" s="1"/>
      <c r="AB525" s="1"/>
      <c r="AC525" s="1" t="str">
        <f>formatRow(Tokens!BJ$2:BK$2,Tokens!BJ525:BK525,0,"collection")</f>
        <v>"collection":{"name":"In Casa",_x000D_
"family":"Calvi On The Rocks"}</v>
      </c>
    </row>
    <row r="526" spans="4:29" ht="14.25" customHeight="1" x14ac:dyDescent="0.25">
      <c r="D526" s="1">
        <f>Tokens!B526</f>
        <v>523</v>
      </c>
      <c r="E526" s="17" t="str">
        <f>IF(Tokens!C526="","",Tokens!C526)</f>
        <v>In Casa #523</v>
      </c>
      <c r="F526"/>
      <c r="G526"/>
      <c r="H526"/>
      <c r="I526"/>
      <c r="J526"/>
      <c r="M526"/>
      <c r="N526"/>
      <c r="O526" s="15" t="str">
        <f t="shared" si="16"/>
        <v>_</v>
      </c>
      <c r="P526" s="18" t="str">
        <f>IF(F526="stop","",IF(F526&lt;&gt;"",HYPERLINK(Settings!$B$5 &amp; "/manage/?network=" &amp; LOWER(B$8) &amp; "&amp;search=token&amp;account=" &amp; ToMint!$B$5 &amp; "&amp;view=" &amp; ToMint!J526,"TokenSol"),""))</f>
        <v/>
      </c>
      <c r="Q526" s="2"/>
      <c r="R526" s="2"/>
      <c r="S526" s="11"/>
      <c r="T526" s="1" t="str">
        <f>"owner=" &amp; Tokens!BS526 &amp; "&amp;filename_for_metadata=" &amp; Tokens!BT526 &amp; "&amp;offchaindata_platform=" &amp; $B$17 &amp; "&amp;keyfile=" &amp; $B$5 &amp; "&amp;network=" &amp; LOWER($B$8) &amp; "&amp;repository=" &amp; $B$18</f>
        <v>owner=thomas&amp;filename_for_metadata=InCasa_COR22D523&amp;offchaindata_platform=Github&amp;keyfile=Paul&amp;network=solana-devnet&amp;repository=test2</v>
      </c>
      <c r="U526" s="1" t="str">
        <f t="shared" si="17"/>
        <v>{"name":"In Casa #523",_x000D_
"symbol":"COR22D523",_x000D_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26" s="1" t="str">
        <f>formatRow(Tokens!C$2:I$2,Tokens!C526:I526)</f>
        <v>"name":"In Casa #523",_x000D_
"symbol":"COR22D523",_x000D_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6" s="1" t="str">
        <f>formatRow(Tokens!J$2:AV$2,Tokens!J526:AV526,2,"attributes")</f>
        <v>"attributes":[{"trait_type":"Pass festival &amp; Avantages",_x000D_
"value":"pour une (1) personne"},{"trait_type":"Edition1",_x000D_
"value":1},{"trait_type":"Last use"}]</v>
      </c>
      <c r="X526" s="1" t="str">
        <f>formatRow(Tokens!AX$2:BC$2,Tokens!AX526:BC526,2,"creators")</f>
        <v>"creators":[{"address":"paul",_x000D_
"share":10},{"address":"sophie",_x000D_
"share":90}]</v>
      </c>
      <c r="Y526" s="1" t="str">
        <f>formatRow(Tokens!BD$2:BI$2,Tokens!BD526:BI526,2,"files")</f>
        <v>"files":[]</v>
      </c>
      <c r="Z526" s="1"/>
      <c r="AA526" s="1"/>
      <c r="AB526" s="1"/>
      <c r="AC526" s="1" t="str">
        <f>formatRow(Tokens!BJ$2:BK$2,Tokens!BJ526:BK526,0,"collection")</f>
        <v>"collection":{"name":"In Casa",_x000D_
"family":"Calvi On The Rocks"}</v>
      </c>
    </row>
    <row r="527" spans="4:29" ht="14.25" customHeight="1" x14ac:dyDescent="0.25">
      <c r="D527" s="1">
        <f>Tokens!B527</f>
        <v>524</v>
      </c>
      <c r="E527" s="17" t="str">
        <f>IF(Tokens!C527="","",Tokens!C527)</f>
        <v>In Casa #524</v>
      </c>
      <c r="F527"/>
      <c r="G527"/>
      <c r="H527"/>
      <c r="I527"/>
      <c r="J527"/>
      <c r="M527"/>
      <c r="N527"/>
      <c r="O527" s="15" t="str">
        <f t="shared" si="16"/>
        <v>_</v>
      </c>
      <c r="P527" s="18" t="str">
        <f>IF(F527="stop","",IF(F527&lt;&gt;"",HYPERLINK(Settings!$B$5 &amp; "/manage/?network=" &amp; LOWER(B$8) &amp; "&amp;search=token&amp;account=" &amp; ToMint!$B$5 &amp; "&amp;view=" &amp; ToMint!J527,"TokenSol"),""))</f>
        <v/>
      </c>
      <c r="Q527" s="2"/>
      <c r="R527" s="2"/>
      <c r="S527" s="11"/>
      <c r="T527" s="1" t="str">
        <f>"owner=" &amp; Tokens!BS527 &amp; "&amp;filename_for_metadata=" &amp; Tokens!BT527 &amp; "&amp;offchaindata_platform=" &amp; $B$17 &amp; "&amp;keyfile=" &amp; $B$5 &amp; "&amp;network=" &amp; LOWER($B$8) &amp; "&amp;repository=" &amp; $B$18</f>
        <v>owner=thomas&amp;filename_for_metadata=InCasa_COR22D524&amp;offchaindata_platform=Github&amp;keyfile=Paul&amp;network=solana-devnet&amp;repository=test2</v>
      </c>
      <c r="U527" s="1" t="str">
        <f t="shared" si="17"/>
        <v>{"name":"In Casa #524",_x000D_
"symbol":"COR22D524",_x000D_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27" s="1" t="str">
        <f>formatRow(Tokens!C$2:I$2,Tokens!C527:I527)</f>
        <v>"name":"In Casa #524",_x000D_
"symbol":"COR22D524",_x000D_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7" s="1" t="str">
        <f>formatRow(Tokens!J$2:AV$2,Tokens!J527:AV527,2,"attributes")</f>
        <v>"attributes":[{"trait_type":"Pass festival &amp; Avantages",_x000D_
"value":"pour une (1) personne"},{"trait_type":"Edition1",_x000D_
"value":1},{"trait_type":"Last use"}]</v>
      </c>
      <c r="X527" s="1" t="str">
        <f>formatRow(Tokens!AX$2:BC$2,Tokens!AX527:BC527,2,"creators")</f>
        <v>"creators":[{"address":"paul",_x000D_
"share":10},{"address":"sophie",_x000D_
"share":90}]</v>
      </c>
      <c r="Y527" s="1" t="str">
        <f>formatRow(Tokens!BD$2:BI$2,Tokens!BD527:BI527,2,"files")</f>
        <v>"files":[]</v>
      </c>
      <c r="Z527" s="1"/>
      <c r="AA527" s="1"/>
      <c r="AB527" s="1"/>
      <c r="AC527" s="1" t="str">
        <f>formatRow(Tokens!BJ$2:BK$2,Tokens!BJ527:BK527,0,"collection")</f>
        <v>"collection":{"name":"In Casa",_x000D_
"family":"Calvi On The Rocks"}</v>
      </c>
    </row>
    <row r="528" spans="4:29" ht="14.25" customHeight="1" x14ac:dyDescent="0.25">
      <c r="D528" s="1">
        <f>Tokens!B528</f>
        <v>525</v>
      </c>
      <c r="E528" s="17" t="str">
        <f>IF(Tokens!C528="","",Tokens!C528)</f>
        <v>In Casa #525</v>
      </c>
      <c r="F528"/>
      <c r="G528"/>
      <c r="H528"/>
      <c r="I528"/>
      <c r="J528"/>
      <c r="M528"/>
      <c r="N528"/>
      <c r="O528" s="15" t="str">
        <f t="shared" si="16"/>
        <v>_</v>
      </c>
      <c r="P528" s="18" t="str">
        <f>IF(F528="stop","",IF(F528&lt;&gt;"",HYPERLINK(Settings!$B$5 &amp; "/manage/?network=" &amp; LOWER(B$8) &amp; "&amp;search=token&amp;account=" &amp; ToMint!$B$5 &amp; "&amp;view=" &amp; ToMint!J528,"TokenSol"),""))</f>
        <v/>
      </c>
      <c r="Q528" s="2"/>
      <c r="R528" s="2"/>
      <c r="S528" s="11"/>
      <c r="T528" s="1" t="str">
        <f>"owner=" &amp; Tokens!BS528 &amp; "&amp;filename_for_metadata=" &amp; Tokens!BT528 &amp; "&amp;offchaindata_platform=" &amp; $B$17 &amp; "&amp;keyfile=" &amp; $B$5 &amp; "&amp;network=" &amp; LOWER($B$8) &amp; "&amp;repository=" &amp; $B$18</f>
        <v>owner=thomas&amp;filename_for_metadata=InCasa_COR22D525&amp;offchaindata_platform=Github&amp;keyfile=Paul&amp;network=solana-devnet&amp;repository=test2</v>
      </c>
      <c r="U528" s="1" t="str">
        <f t="shared" si="17"/>
        <v>{"name":"In Casa #525",_x000D_
"symbol":"COR22D525",_x000D_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28" s="1" t="str">
        <f>formatRow(Tokens!C$2:I$2,Tokens!C528:I528)</f>
        <v>"name":"In Casa #525",_x000D_
"symbol":"COR22D525",_x000D_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8" s="1" t="str">
        <f>formatRow(Tokens!J$2:AV$2,Tokens!J528:AV528,2,"attributes")</f>
        <v>"attributes":[{"trait_type":"Pass festival &amp; Avantages",_x000D_
"value":"pour une (1) personne"},{"trait_type":"Edition1",_x000D_
"value":1},{"trait_type":"Last use"}]</v>
      </c>
      <c r="X528" s="1" t="str">
        <f>formatRow(Tokens!AX$2:BC$2,Tokens!AX528:BC528,2,"creators")</f>
        <v>"creators":[{"address":"paul",_x000D_
"share":10},{"address":"sophie",_x000D_
"share":90}]</v>
      </c>
      <c r="Y528" s="1" t="str">
        <f>formatRow(Tokens!BD$2:BI$2,Tokens!BD528:BI528,2,"files")</f>
        <v>"files":[]</v>
      </c>
      <c r="Z528" s="1"/>
      <c r="AA528" s="1"/>
      <c r="AB528" s="1"/>
      <c r="AC528" s="1" t="str">
        <f>formatRow(Tokens!BJ$2:BK$2,Tokens!BJ528:BK528,0,"collection")</f>
        <v>"collection":{"name":"In Casa",_x000D_
"family":"Calvi On The Rocks"}</v>
      </c>
    </row>
    <row r="529" spans="4:29" ht="14.25" customHeight="1" x14ac:dyDescent="0.25">
      <c r="D529" s="1">
        <f>Tokens!B529</f>
        <v>526</v>
      </c>
      <c r="E529" s="17" t="str">
        <f>IF(Tokens!C529="","",Tokens!C529)</f>
        <v>In Casa #526</v>
      </c>
      <c r="F529"/>
      <c r="G529"/>
      <c r="H529"/>
      <c r="I529"/>
      <c r="J529"/>
      <c r="M529"/>
      <c r="N529"/>
      <c r="O529" s="15" t="str">
        <f t="shared" si="16"/>
        <v>_</v>
      </c>
      <c r="P529" s="18" t="str">
        <f>IF(F529="stop","",IF(F529&lt;&gt;"",HYPERLINK(Settings!$B$5 &amp; "/manage/?network=" &amp; LOWER(B$8) &amp; "&amp;search=token&amp;account=" &amp; ToMint!$B$5 &amp; "&amp;view=" &amp; ToMint!J529,"TokenSol"),""))</f>
        <v/>
      </c>
      <c r="Q529" s="2"/>
      <c r="R529" s="2"/>
      <c r="S529" s="11"/>
      <c r="T529" s="1" t="str">
        <f>"owner=" &amp; Tokens!BS529 &amp; "&amp;filename_for_metadata=" &amp; Tokens!BT529 &amp; "&amp;offchaindata_platform=" &amp; $B$17 &amp; "&amp;keyfile=" &amp; $B$5 &amp; "&amp;network=" &amp; LOWER($B$8) &amp; "&amp;repository=" &amp; $B$18</f>
        <v>owner=thomas&amp;filename_for_metadata=InCasa_COR22D526&amp;offchaindata_platform=Github&amp;keyfile=Paul&amp;network=solana-devnet&amp;repository=test2</v>
      </c>
      <c r="U529" s="1" t="str">
        <f t="shared" si="17"/>
        <v>{"name":"In Casa #526",_x000D_
"symbol":"COR22D526",_x000D_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29" s="1" t="str">
        <f>formatRow(Tokens!C$2:I$2,Tokens!C529:I529)</f>
        <v>"name":"In Casa #526",_x000D_
"symbol":"COR22D526",_x000D_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9" s="1" t="str">
        <f>formatRow(Tokens!J$2:AV$2,Tokens!J529:AV529,2,"attributes")</f>
        <v>"attributes":[{"trait_type":"Pass festival &amp; Avantages",_x000D_
"value":"pour une (1) personne"},{"trait_type":"Edition1",_x000D_
"value":1},{"trait_type":"Last use"}]</v>
      </c>
      <c r="X529" s="1" t="str">
        <f>formatRow(Tokens!AX$2:BC$2,Tokens!AX529:BC529,2,"creators")</f>
        <v>"creators":[{"address":"paul",_x000D_
"share":10},{"address":"sophie",_x000D_
"share":90}]</v>
      </c>
      <c r="Y529" s="1" t="str">
        <f>formatRow(Tokens!BD$2:BI$2,Tokens!BD529:BI529,2,"files")</f>
        <v>"files":[]</v>
      </c>
      <c r="Z529" s="1"/>
      <c r="AA529" s="1"/>
      <c r="AB529" s="1"/>
      <c r="AC529" s="1" t="str">
        <f>formatRow(Tokens!BJ$2:BK$2,Tokens!BJ529:BK529,0,"collection")</f>
        <v>"collection":{"name":"In Casa",_x000D_
"family":"Calvi On The Rocks"}</v>
      </c>
    </row>
    <row r="530" spans="4:29" ht="14.25" customHeight="1" x14ac:dyDescent="0.25">
      <c r="D530" s="1">
        <f>Tokens!B530</f>
        <v>527</v>
      </c>
      <c r="E530" s="17" t="str">
        <f>IF(Tokens!C530="","",Tokens!C530)</f>
        <v>In Casa #527</v>
      </c>
      <c r="F530"/>
      <c r="G530"/>
      <c r="H530"/>
      <c r="I530"/>
      <c r="J530"/>
      <c r="M530"/>
      <c r="N530"/>
      <c r="O530" s="15" t="str">
        <f t="shared" si="16"/>
        <v>_</v>
      </c>
      <c r="P530" s="18" t="str">
        <f>IF(F530="stop","",IF(F530&lt;&gt;"",HYPERLINK(Settings!$B$5 &amp; "/manage/?network=" &amp; LOWER(B$8) &amp; "&amp;search=token&amp;account=" &amp; ToMint!$B$5 &amp; "&amp;view=" &amp; ToMint!J530,"TokenSol"),""))</f>
        <v/>
      </c>
      <c r="Q530" s="2"/>
      <c r="R530" s="2"/>
      <c r="S530" s="11"/>
      <c r="T530" s="1" t="str">
        <f>"owner=" &amp; Tokens!BS530 &amp; "&amp;filename_for_metadata=" &amp; Tokens!BT530 &amp; "&amp;offchaindata_platform=" &amp; $B$17 &amp; "&amp;keyfile=" &amp; $B$5 &amp; "&amp;network=" &amp; LOWER($B$8) &amp; "&amp;repository=" &amp; $B$18</f>
        <v>owner=thomas&amp;filename_for_metadata=InCasa_COR22D527&amp;offchaindata_platform=Github&amp;keyfile=Paul&amp;network=solana-devnet&amp;repository=test2</v>
      </c>
      <c r="U530" s="1" t="str">
        <f t="shared" si="17"/>
        <v>{"name":"In Casa #527",_x000D_
"symbol":"COR22D527",_x000D_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30" s="1" t="str">
        <f>formatRow(Tokens!C$2:I$2,Tokens!C530:I530)</f>
        <v>"name":"In Casa #527",_x000D_
"symbol":"COR22D527",_x000D_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0" s="1" t="str">
        <f>formatRow(Tokens!J$2:AV$2,Tokens!J530:AV530,2,"attributes")</f>
        <v>"attributes":[{"trait_type":"Pass festival &amp; Avantages",_x000D_
"value":"pour une (1) personne"},{"trait_type":"Edition1",_x000D_
"value":1},{"trait_type":"Last use"}]</v>
      </c>
      <c r="X530" s="1" t="str">
        <f>formatRow(Tokens!AX$2:BC$2,Tokens!AX530:BC530,2,"creators")</f>
        <v>"creators":[{"address":"paul",_x000D_
"share":10},{"address":"sophie",_x000D_
"share":90}]</v>
      </c>
      <c r="Y530" s="1" t="str">
        <f>formatRow(Tokens!BD$2:BI$2,Tokens!BD530:BI530,2,"files")</f>
        <v>"files":[]</v>
      </c>
      <c r="Z530" s="1"/>
      <c r="AA530" s="1"/>
      <c r="AB530" s="1"/>
      <c r="AC530" s="1" t="str">
        <f>formatRow(Tokens!BJ$2:BK$2,Tokens!BJ530:BK530,0,"collection")</f>
        <v>"collection":{"name":"In Casa",_x000D_
"family":"Calvi On The Rocks"}</v>
      </c>
    </row>
    <row r="531" spans="4:29" ht="14.25" customHeight="1" x14ac:dyDescent="0.25">
      <c r="D531" s="1">
        <f>Tokens!B531</f>
        <v>528</v>
      </c>
      <c r="E531" s="17" t="str">
        <f>IF(Tokens!C531="","",Tokens!C531)</f>
        <v>In Casa #528</v>
      </c>
      <c r="F531"/>
      <c r="G531"/>
      <c r="H531"/>
      <c r="I531"/>
      <c r="J531"/>
      <c r="M531"/>
      <c r="N531"/>
      <c r="O531" s="15" t="str">
        <f t="shared" si="16"/>
        <v>_</v>
      </c>
      <c r="P531" s="18" t="str">
        <f>IF(F531="stop","",IF(F531&lt;&gt;"",HYPERLINK(Settings!$B$5 &amp; "/manage/?network=" &amp; LOWER(B$8) &amp; "&amp;search=token&amp;account=" &amp; ToMint!$B$5 &amp; "&amp;view=" &amp; ToMint!J531,"TokenSol"),""))</f>
        <v/>
      </c>
      <c r="Q531" s="2"/>
      <c r="R531" s="2"/>
      <c r="S531" s="11"/>
      <c r="T531" s="1" t="str">
        <f>"owner=" &amp; Tokens!BS531 &amp; "&amp;filename_for_metadata=" &amp; Tokens!BT531 &amp; "&amp;offchaindata_platform=" &amp; $B$17 &amp; "&amp;keyfile=" &amp; $B$5 &amp; "&amp;network=" &amp; LOWER($B$8) &amp; "&amp;repository=" &amp; $B$18</f>
        <v>owner=thomas&amp;filename_for_metadata=InCasa_COR22D528&amp;offchaindata_platform=Github&amp;keyfile=Paul&amp;network=solana-devnet&amp;repository=test2</v>
      </c>
      <c r="U531" s="1" t="str">
        <f t="shared" si="17"/>
        <v>{"name":"In Casa #528",_x000D_
"symbol":"COR22D528",_x000D_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31" s="1" t="str">
        <f>formatRow(Tokens!C$2:I$2,Tokens!C531:I531)</f>
        <v>"name":"In Casa #528",_x000D_
"symbol":"COR22D528",_x000D_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1" s="1" t="str">
        <f>formatRow(Tokens!J$2:AV$2,Tokens!J531:AV531,2,"attributes")</f>
        <v>"attributes":[{"trait_type":"Pass festival &amp; Avantages",_x000D_
"value":"pour une (1) personne"},{"trait_type":"Edition1",_x000D_
"value":1},{"trait_type":"Last use"}]</v>
      </c>
      <c r="X531" s="1" t="str">
        <f>formatRow(Tokens!AX$2:BC$2,Tokens!AX531:BC531,2,"creators")</f>
        <v>"creators":[{"address":"paul",_x000D_
"share":10},{"address":"sophie",_x000D_
"share":90}]</v>
      </c>
      <c r="Y531" s="1" t="str">
        <f>formatRow(Tokens!BD$2:BI$2,Tokens!BD531:BI531,2,"files")</f>
        <v>"files":[]</v>
      </c>
      <c r="Z531" s="1"/>
      <c r="AA531" s="1"/>
      <c r="AB531" s="1"/>
      <c r="AC531" s="1" t="str">
        <f>formatRow(Tokens!BJ$2:BK$2,Tokens!BJ531:BK531,0,"collection")</f>
        <v>"collection":{"name":"In Casa",_x000D_
"family":"Calvi On The Rocks"}</v>
      </c>
    </row>
    <row r="532" spans="4:29" ht="14.25" customHeight="1" x14ac:dyDescent="0.25">
      <c r="D532" s="1">
        <f>Tokens!B532</f>
        <v>529</v>
      </c>
      <c r="E532" s="17" t="str">
        <f>IF(Tokens!C532="","",Tokens!C532)</f>
        <v>In Casa #529</v>
      </c>
      <c r="F532"/>
      <c r="G532"/>
      <c r="H532"/>
      <c r="I532"/>
      <c r="J532"/>
      <c r="M532"/>
      <c r="N532"/>
      <c r="O532" s="15" t="str">
        <f t="shared" si="16"/>
        <v>_</v>
      </c>
      <c r="P532" s="18" t="str">
        <f>IF(F532="stop","",IF(F532&lt;&gt;"",HYPERLINK(Settings!$B$5 &amp; "/manage/?network=" &amp; LOWER(B$8) &amp; "&amp;search=token&amp;account=" &amp; ToMint!$B$5 &amp; "&amp;view=" &amp; ToMint!J532,"TokenSol"),""))</f>
        <v/>
      </c>
      <c r="Q532" s="2"/>
      <c r="R532" s="2"/>
      <c r="S532" s="11"/>
      <c r="T532" s="1" t="str">
        <f>"owner=" &amp; Tokens!BS532 &amp; "&amp;filename_for_metadata=" &amp; Tokens!BT532 &amp; "&amp;offchaindata_platform=" &amp; $B$17 &amp; "&amp;keyfile=" &amp; $B$5 &amp; "&amp;network=" &amp; LOWER($B$8) &amp; "&amp;repository=" &amp; $B$18</f>
        <v>owner=thomas&amp;filename_for_metadata=InCasa_COR22D529&amp;offchaindata_platform=Github&amp;keyfile=Paul&amp;network=solana-devnet&amp;repository=test2</v>
      </c>
      <c r="U532" s="1" t="str">
        <f t="shared" si="17"/>
        <v>{"name":"In Casa #529",_x000D_
"symbol":"COR22D529",_x000D_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32" s="1" t="str">
        <f>formatRow(Tokens!C$2:I$2,Tokens!C532:I532)</f>
        <v>"name":"In Casa #529",_x000D_
"symbol":"COR22D529",_x000D_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2" s="1" t="str">
        <f>formatRow(Tokens!J$2:AV$2,Tokens!J532:AV532,2,"attributes")</f>
        <v>"attributes":[{"trait_type":"Pass festival &amp; Avantages",_x000D_
"value":"pour une (1) personne"},{"trait_type":"Edition1",_x000D_
"value":1},{"trait_type":"Last use"}]</v>
      </c>
      <c r="X532" s="1" t="str">
        <f>formatRow(Tokens!AX$2:BC$2,Tokens!AX532:BC532,2,"creators")</f>
        <v>"creators":[{"address":"paul",_x000D_
"share":10},{"address":"sophie",_x000D_
"share":90}]</v>
      </c>
      <c r="Y532" s="1" t="str">
        <f>formatRow(Tokens!BD$2:BI$2,Tokens!BD532:BI532,2,"files")</f>
        <v>"files":[]</v>
      </c>
      <c r="Z532" s="1"/>
      <c r="AA532" s="1"/>
      <c r="AB532" s="1"/>
      <c r="AC532" s="1" t="str">
        <f>formatRow(Tokens!BJ$2:BK$2,Tokens!BJ532:BK532,0,"collection")</f>
        <v>"collection":{"name":"In Casa",_x000D_
"family":"Calvi On The Rocks"}</v>
      </c>
    </row>
    <row r="533" spans="4:29" ht="14.25" customHeight="1" x14ac:dyDescent="0.25">
      <c r="D533" s="1">
        <f>Tokens!B533</f>
        <v>530</v>
      </c>
      <c r="E533" s="17" t="str">
        <f>IF(Tokens!C533="","",Tokens!C533)</f>
        <v>In Casa #530</v>
      </c>
      <c r="F533"/>
      <c r="G533"/>
      <c r="H533"/>
      <c r="I533"/>
      <c r="J533"/>
      <c r="M533"/>
      <c r="N533"/>
      <c r="O533" s="15" t="str">
        <f t="shared" si="16"/>
        <v>_</v>
      </c>
      <c r="P533" s="18" t="str">
        <f>IF(F533="stop","",IF(F533&lt;&gt;"",HYPERLINK(Settings!$B$5 &amp; "/manage/?network=" &amp; LOWER(B$8) &amp; "&amp;search=token&amp;account=" &amp; ToMint!$B$5 &amp; "&amp;view=" &amp; ToMint!J533,"TokenSol"),""))</f>
        <v/>
      </c>
      <c r="Q533" s="2"/>
      <c r="R533" s="2"/>
      <c r="S533" s="11"/>
      <c r="T533" s="1" t="str">
        <f>"owner=" &amp; Tokens!BS533 &amp; "&amp;filename_for_metadata=" &amp; Tokens!BT533 &amp; "&amp;offchaindata_platform=" &amp; $B$17 &amp; "&amp;keyfile=" &amp; $B$5 &amp; "&amp;network=" &amp; LOWER($B$8) &amp; "&amp;repository=" &amp; $B$18</f>
        <v>owner=thomas&amp;filename_for_metadata=InCasa_COR22D530&amp;offchaindata_platform=Github&amp;keyfile=Paul&amp;network=solana-devnet&amp;repository=test2</v>
      </c>
      <c r="U533" s="1" t="str">
        <f t="shared" si="17"/>
        <v>{"name":"In Casa #530",_x000D_
"symbol":"COR22D530",_x000D_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33" s="1" t="str">
        <f>formatRow(Tokens!C$2:I$2,Tokens!C533:I533)</f>
        <v>"name":"In Casa #530",_x000D_
"symbol":"COR22D530",_x000D_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3" s="1" t="str">
        <f>formatRow(Tokens!J$2:AV$2,Tokens!J533:AV533,2,"attributes")</f>
        <v>"attributes":[{"trait_type":"Pass festival &amp; Avantages",_x000D_
"value":"pour une (1) personne"},{"trait_type":"Edition1",_x000D_
"value":1},{"trait_type":"Last use"}]</v>
      </c>
      <c r="X533" s="1" t="str">
        <f>formatRow(Tokens!AX$2:BC$2,Tokens!AX533:BC533,2,"creators")</f>
        <v>"creators":[{"address":"paul",_x000D_
"share":10},{"address":"sophie",_x000D_
"share":90}]</v>
      </c>
      <c r="Y533" s="1" t="str">
        <f>formatRow(Tokens!BD$2:BI$2,Tokens!BD533:BI533,2,"files")</f>
        <v>"files":[]</v>
      </c>
      <c r="Z533" s="1"/>
      <c r="AA533" s="1"/>
      <c r="AB533" s="1"/>
      <c r="AC533" s="1" t="str">
        <f>formatRow(Tokens!BJ$2:BK$2,Tokens!BJ533:BK533,0,"collection")</f>
        <v>"collection":{"name":"In Casa",_x000D_
"family":"Calvi On The Rocks"}</v>
      </c>
    </row>
    <row r="534" spans="4:29" ht="14.25" customHeight="1" x14ac:dyDescent="0.25">
      <c r="D534" s="1">
        <f>Tokens!B534</f>
        <v>531</v>
      </c>
      <c r="E534" s="17" t="str">
        <f>IF(Tokens!C534="","",Tokens!C534)</f>
        <v>In Casa #531</v>
      </c>
      <c r="F534"/>
      <c r="G534"/>
      <c r="H534"/>
      <c r="I534"/>
      <c r="J534"/>
      <c r="M534"/>
      <c r="N534"/>
      <c r="O534" s="15" t="str">
        <f t="shared" si="16"/>
        <v>_</v>
      </c>
      <c r="P534" s="18" t="str">
        <f>IF(F534="stop","",IF(F534&lt;&gt;"",HYPERLINK(Settings!$B$5 &amp; "/manage/?network=" &amp; LOWER(B$8) &amp; "&amp;search=token&amp;account=" &amp; ToMint!$B$5 &amp; "&amp;view=" &amp; ToMint!J534,"TokenSol"),""))</f>
        <v/>
      </c>
      <c r="Q534" s="2"/>
      <c r="R534" s="2"/>
      <c r="S534" s="11"/>
      <c r="T534" s="1" t="str">
        <f>"owner=" &amp; Tokens!BS534 &amp; "&amp;filename_for_metadata=" &amp; Tokens!BT534 &amp; "&amp;offchaindata_platform=" &amp; $B$17 &amp; "&amp;keyfile=" &amp; $B$5 &amp; "&amp;network=" &amp; LOWER($B$8) &amp; "&amp;repository=" &amp; $B$18</f>
        <v>owner=thomas&amp;filename_for_metadata=InCasa_COR22D531&amp;offchaindata_platform=Github&amp;keyfile=Paul&amp;network=solana-devnet&amp;repository=test2</v>
      </c>
      <c r="U534" s="1" t="str">
        <f t="shared" si="17"/>
        <v>{"name":"In Casa #531",_x000D_
"symbol":"COR22D531",_x000D_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34" s="1" t="str">
        <f>formatRow(Tokens!C$2:I$2,Tokens!C534:I534)</f>
        <v>"name":"In Casa #531",_x000D_
"symbol":"COR22D531",_x000D_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4" s="1" t="str">
        <f>formatRow(Tokens!J$2:AV$2,Tokens!J534:AV534,2,"attributes")</f>
        <v>"attributes":[{"trait_type":"Pass festival &amp; Avantages",_x000D_
"value":"pour une (1) personne"},{"trait_type":"Edition1",_x000D_
"value":1},{"trait_type":"Last use"}]</v>
      </c>
      <c r="X534" s="1" t="str">
        <f>formatRow(Tokens!AX$2:BC$2,Tokens!AX534:BC534,2,"creators")</f>
        <v>"creators":[{"address":"paul",_x000D_
"share":10},{"address":"sophie",_x000D_
"share":90}]</v>
      </c>
      <c r="Y534" s="1" t="str">
        <f>formatRow(Tokens!BD$2:BI$2,Tokens!BD534:BI534,2,"files")</f>
        <v>"files":[]</v>
      </c>
      <c r="Z534" s="1"/>
      <c r="AA534" s="1"/>
      <c r="AB534" s="1"/>
      <c r="AC534" s="1" t="str">
        <f>formatRow(Tokens!BJ$2:BK$2,Tokens!BJ534:BK534,0,"collection")</f>
        <v>"collection":{"name":"In Casa",_x000D_
"family":"Calvi On The Rocks"}</v>
      </c>
    </row>
    <row r="535" spans="4:29" ht="14.25" customHeight="1" x14ac:dyDescent="0.25">
      <c r="D535" s="1">
        <f>Tokens!B535</f>
        <v>532</v>
      </c>
      <c r="E535" s="17" t="str">
        <f>IF(Tokens!C535="","",Tokens!C535)</f>
        <v>In Casa #532</v>
      </c>
      <c r="F535"/>
      <c r="G535"/>
      <c r="H535"/>
      <c r="I535"/>
      <c r="J535"/>
      <c r="M535"/>
      <c r="N535"/>
      <c r="O535" s="15" t="str">
        <f t="shared" si="16"/>
        <v>_</v>
      </c>
      <c r="P535" s="18" t="str">
        <f>IF(F535="stop","",IF(F535&lt;&gt;"",HYPERLINK(Settings!$B$5 &amp; "/manage/?network=" &amp; LOWER(B$8) &amp; "&amp;search=token&amp;account=" &amp; ToMint!$B$5 &amp; "&amp;view=" &amp; ToMint!J535,"TokenSol"),""))</f>
        <v/>
      </c>
      <c r="Q535" s="2"/>
      <c r="R535" s="2"/>
      <c r="S535" s="11"/>
      <c r="T535" s="1" t="str">
        <f>"owner=" &amp; Tokens!BS535 &amp; "&amp;filename_for_metadata=" &amp; Tokens!BT535 &amp; "&amp;offchaindata_platform=" &amp; $B$17 &amp; "&amp;keyfile=" &amp; $B$5 &amp; "&amp;network=" &amp; LOWER($B$8) &amp; "&amp;repository=" &amp; $B$18</f>
        <v>owner=thomas&amp;filename_for_metadata=InCasa_COR22D532&amp;offchaindata_platform=Github&amp;keyfile=Paul&amp;network=solana-devnet&amp;repository=test2</v>
      </c>
      <c r="U535" s="1" t="str">
        <f t="shared" si="17"/>
        <v>{"name":"In Casa #532",_x000D_
"symbol":"COR22D532",_x000D_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35" s="1" t="str">
        <f>formatRow(Tokens!C$2:I$2,Tokens!C535:I535)</f>
        <v>"name":"In Casa #532",_x000D_
"symbol":"COR22D532",_x000D_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5" s="1" t="str">
        <f>formatRow(Tokens!J$2:AV$2,Tokens!J535:AV535,2,"attributes")</f>
        <v>"attributes":[{"trait_type":"Pass festival &amp; Avantages",_x000D_
"value":"pour une (1) personne"},{"trait_type":"Edition1",_x000D_
"value":1},{"trait_type":"Last use"}]</v>
      </c>
      <c r="X535" s="1" t="str">
        <f>formatRow(Tokens!AX$2:BC$2,Tokens!AX535:BC535,2,"creators")</f>
        <v>"creators":[{"address":"paul",_x000D_
"share":10},{"address":"sophie",_x000D_
"share":90}]</v>
      </c>
      <c r="Y535" s="1" t="str">
        <f>formatRow(Tokens!BD$2:BI$2,Tokens!BD535:BI535,2,"files")</f>
        <v>"files":[]</v>
      </c>
      <c r="Z535" s="1"/>
      <c r="AA535" s="1"/>
      <c r="AB535" s="1"/>
      <c r="AC535" s="1" t="str">
        <f>formatRow(Tokens!BJ$2:BK$2,Tokens!BJ535:BK535,0,"collection")</f>
        <v>"collection":{"name":"In Casa",_x000D_
"family":"Calvi On The Rocks"}</v>
      </c>
    </row>
    <row r="536" spans="4:29" ht="14.25" customHeight="1" x14ac:dyDescent="0.25">
      <c r="D536" s="1">
        <f>Tokens!B536</f>
        <v>533</v>
      </c>
      <c r="E536" s="17" t="str">
        <f>IF(Tokens!C536="","",Tokens!C536)</f>
        <v>In Casa #533</v>
      </c>
      <c r="F536"/>
      <c r="G536"/>
      <c r="H536"/>
      <c r="I536"/>
      <c r="J536"/>
      <c r="M536"/>
      <c r="N536"/>
      <c r="O536" s="15" t="str">
        <f t="shared" si="16"/>
        <v>_</v>
      </c>
      <c r="P536" s="18" t="str">
        <f>IF(F536="stop","",IF(F536&lt;&gt;"",HYPERLINK(Settings!$B$5 &amp; "/manage/?network=" &amp; LOWER(B$8) &amp; "&amp;search=token&amp;account=" &amp; ToMint!$B$5 &amp; "&amp;view=" &amp; ToMint!J536,"TokenSol"),""))</f>
        <v/>
      </c>
      <c r="Q536" s="2"/>
      <c r="R536" s="2"/>
      <c r="S536" s="11"/>
      <c r="T536" s="1" t="str">
        <f>"owner=" &amp; Tokens!BS536 &amp; "&amp;filename_for_metadata=" &amp; Tokens!BT536 &amp; "&amp;offchaindata_platform=" &amp; $B$17 &amp; "&amp;keyfile=" &amp; $B$5 &amp; "&amp;network=" &amp; LOWER($B$8) &amp; "&amp;repository=" &amp; $B$18</f>
        <v>owner=thomas&amp;filename_for_metadata=InCasa_COR22D533&amp;offchaindata_platform=Github&amp;keyfile=Paul&amp;network=solana-devnet&amp;repository=test2</v>
      </c>
      <c r="U536" s="1" t="str">
        <f t="shared" si="17"/>
        <v>{"name":"In Casa #533",_x000D_
"symbol":"COR22D533",_x000D_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36" s="1" t="str">
        <f>formatRow(Tokens!C$2:I$2,Tokens!C536:I536)</f>
        <v>"name":"In Casa #533",_x000D_
"symbol":"COR22D533",_x000D_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6" s="1" t="str">
        <f>formatRow(Tokens!J$2:AV$2,Tokens!J536:AV536,2,"attributes")</f>
        <v>"attributes":[{"trait_type":"Pass festival &amp; Avantages",_x000D_
"value":"pour une (1) personne"},{"trait_type":"Edition1",_x000D_
"value":1},{"trait_type":"Last use"}]</v>
      </c>
      <c r="X536" s="1" t="str">
        <f>formatRow(Tokens!AX$2:BC$2,Tokens!AX536:BC536,2,"creators")</f>
        <v>"creators":[{"address":"paul",_x000D_
"share":10},{"address":"sophie",_x000D_
"share":90}]</v>
      </c>
      <c r="Y536" s="1" t="str">
        <f>formatRow(Tokens!BD$2:BI$2,Tokens!BD536:BI536,2,"files")</f>
        <v>"files":[]</v>
      </c>
      <c r="Z536" s="1"/>
      <c r="AA536" s="1"/>
      <c r="AB536" s="1"/>
      <c r="AC536" s="1" t="str">
        <f>formatRow(Tokens!BJ$2:BK$2,Tokens!BJ536:BK536,0,"collection")</f>
        <v>"collection":{"name":"In Casa",_x000D_
"family":"Calvi On The Rocks"}</v>
      </c>
    </row>
    <row r="537" spans="4:29" ht="14.25" customHeight="1" x14ac:dyDescent="0.25">
      <c r="D537" s="1">
        <f>Tokens!B537</f>
        <v>534</v>
      </c>
      <c r="E537" s="17" t="str">
        <f>IF(Tokens!C537="","",Tokens!C537)</f>
        <v>In Casa #534</v>
      </c>
      <c r="F537"/>
      <c r="G537"/>
      <c r="H537"/>
      <c r="I537"/>
      <c r="J537"/>
      <c r="M537"/>
      <c r="N537"/>
      <c r="O537" s="15" t="str">
        <f t="shared" si="16"/>
        <v>_</v>
      </c>
      <c r="P537" s="18" t="str">
        <f>IF(F537="stop","",IF(F537&lt;&gt;"",HYPERLINK(Settings!$B$5 &amp; "/manage/?network=" &amp; LOWER(B$8) &amp; "&amp;search=token&amp;account=" &amp; ToMint!$B$5 &amp; "&amp;view=" &amp; ToMint!J537,"TokenSol"),""))</f>
        <v/>
      </c>
      <c r="Q537" s="2"/>
      <c r="R537" s="2"/>
      <c r="S537" s="11"/>
      <c r="T537" s="1" t="str">
        <f>"owner=" &amp; Tokens!BS537 &amp; "&amp;filename_for_metadata=" &amp; Tokens!BT537 &amp; "&amp;offchaindata_platform=" &amp; $B$17 &amp; "&amp;keyfile=" &amp; $B$5 &amp; "&amp;network=" &amp; LOWER($B$8) &amp; "&amp;repository=" &amp; $B$18</f>
        <v>owner=thomas&amp;filename_for_metadata=InCasa_COR22D534&amp;offchaindata_platform=Github&amp;keyfile=Paul&amp;network=solana-devnet&amp;repository=test2</v>
      </c>
      <c r="U537" s="1" t="str">
        <f t="shared" si="17"/>
        <v>{"name":"In Casa #534",_x000D_
"symbol":"COR22D534",_x000D_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37" s="1" t="str">
        <f>formatRow(Tokens!C$2:I$2,Tokens!C537:I537)</f>
        <v>"name":"In Casa #534",_x000D_
"symbol":"COR22D534",_x000D_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7" s="1" t="str">
        <f>formatRow(Tokens!J$2:AV$2,Tokens!J537:AV537,2,"attributes")</f>
        <v>"attributes":[{"trait_type":"Pass festival &amp; Avantages",_x000D_
"value":"pour une (1) personne"},{"trait_type":"Edition1",_x000D_
"value":1},{"trait_type":"Last use"}]</v>
      </c>
      <c r="X537" s="1" t="str">
        <f>formatRow(Tokens!AX$2:BC$2,Tokens!AX537:BC537,2,"creators")</f>
        <v>"creators":[{"address":"paul",_x000D_
"share":10},{"address":"sophie",_x000D_
"share":90}]</v>
      </c>
      <c r="Y537" s="1" t="str">
        <f>formatRow(Tokens!BD$2:BI$2,Tokens!BD537:BI537,2,"files")</f>
        <v>"files":[]</v>
      </c>
      <c r="Z537" s="1"/>
      <c r="AA537" s="1"/>
      <c r="AB537" s="1"/>
      <c r="AC537" s="1" t="str">
        <f>formatRow(Tokens!BJ$2:BK$2,Tokens!BJ537:BK537,0,"collection")</f>
        <v>"collection":{"name":"In Casa",_x000D_
"family":"Calvi On The Rocks"}</v>
      </c>
    </row>
    <row r="538" spans="4:29" ht="14.25" customHeight="1" x14ac:dyDescent="0.25">
      <c r="D538" s="1">
        <f>Tokens!B538</f>
        <v>535</v>
      </c>
      <c r="E538" s="17" t="str">
        <f>IF(Tokens!C538="","",Tokens!C538)</f>
        <v>In Casa #535</v>
      </c>
      <c r="F538"/>
      <c r="G538"/>
      <c r="H538"/>
      <c r="I538"/>
      <c r="J538"/>
      <c r="M538"/>
      <c r="N538"/>
      <c r="O538" s="15" t="str">
        <f t="shared" si="16"/>
        <v>_</v>
      </c>
      <c r="P538" s="18" t="str">
        <f>IF(F538="stop","",IF(F538&lt;&gt;"",HYPERLINK(Settings!$B$5 &amp; "/manage/?network=" &amp; LOWER(B$8) &amp; "&amp;search=token&amp;account=" &amp; ToMint!$B$5 &amp; "&amp;view=" &amp; ToMint!J538,"TokenSol"),""))</f>
        <v/>
      </c>
      <c r="Q538" s="2"/>
      <c r="R538" s="2"/>
      <c r="S538" s="11"/>
      <c r="T538" s="1" t="str">
        <f>"owner=" &amp; Tokens!BS538 &amp; "&amp;filename_for_metadata=" &amp; Tokens!BT538 &amp; "&amp;offchaindata_platform=" &amp; $B$17 &amp; "&amp;keyfile=" &amp; $B$5 &amp; "&amp;network=" &amp; LOWER($B$8) &amp; "&amp;repository=" &amp; $B$18</f>
        <v>owner=thomas&amp;filename_for_metadata=InCasa_COR22D535&amp;offchaindata_platform=Github&amp;keyfile=Paul&amp;network=solana-devnet&amp;repository=test2</v>
      </c>
      <c r="U538" s="1" t="str">
        <f t="shared" si="17"/>
        <v>{"name":"In Casa #535",_x000D_
"symbol":"COR22D535",_x000D_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38" s="1" t="str">
        <f>formatRow(Tokens!C$2:I$2,Tokens!C538:I538)</f>
        <v>"name":"In Casa #535",_x000D_
"symbol":"COR22D535",_x000D_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8" s="1" t="str">
        <f>formatRow(Tokens!J$2:AV$2,Tokens!J538:AV538,2,"attributes")</f>
        <v>"attributes":[{"trait_type":"Pass festival &amp; Avantages",_x000D_
"value":"pour une (1) personne"},{"trait_type":"Edition1",_x000D_
"value":1},{"trait_type":"Last use"}]</v>
      </c>
      <c r="X538" s="1" t="str">
        <f>formatRow(Tokens!AX$2:BC$2,Tokens!AX538:BC538,2,"creators")</f>
        <v>"creators":[{"address":"paul",_x000D_
"share":10},{"address":"sophie",_x000D_
"share":90}]</v>
      </c>
      <c r="Y538" s="1" t="str">
        <f>formatRow(Tokens!BD$2:BI$2,Tokens!BD538:BI538,2,"files")</f>
        <v>"files":[]</v>
      </c>
      <c r="Z538" s="1"/>
      <c r="AA538" s="1"/>
      <c r="AB538" s="1"/>
      <c r="AC538" s="1" t="str">
        <f>formatRow(Tokens!BJ$2:BK$2,Tokens!BJ538:BK538,0,"collection")</f>
        <v>"collection":{"name":"In Casa",_x000D_
"family":"Calvi On The Rocks"}</v>
      </c>
    </row>
    <row r="539" spans="4:29" ht="14.25" customHeight="1" x14ac:dyDescent="0.25">
      <c r="D539" s="1">
        <f>Tokens!B539</f>
        <v>536</v>
      </c>
      <c r="E539" s="17" t="str">
        <f>IF(Tokens!C539="","",Tokens!C539)</f>
        <v>In Casa #536</v>
      </c>
      <c r="F539"/>
      <c r="G539"/>
      <c r="H539"/>
      <c r="I539"/>
      <c r="J539"/>
      <c r="M539"/>
      <c r="N539"/>
      <c r="O539" s="15" t="str">
        <f t="shared" si="16"/>
        <v>_</v>
      </c>
      <c r="P539" s="18" t="str">
        <f>IF(F539="stop","",IF(F539&lt;&gt;"",HYPERLINK(Settings!$B$5 &amp; "/manage/?network=" &amp; LOWER(B$8) &amp; "&amp;search=token&amp;account=" &amp; ToMint!$B$5 &amp; "&amp;view=" &amp; ToMint!J539,"TokenSol"),""))</f>
        <v/>
      </c>
      <c r="Q539" s="2"/>
      <c r="R539" s="2"/>
      <c r="S539" s="11"/>
      <c r="T539" s="1" t="str">
        <f>"owner=" &amp; Tokens!BS539 &amp; "&amp;filename_for_metadata=" &amp; Tokens!BT539 &amp; "&amp;offchaindata_platform=" &amp; $B$17 &amp; "&amp;keyfile=" &amp; $B$5 &amp; "&amp;network=" &amp; LOWER($B$8) &amp; "&amp;repository=" &amp; $B$18</f>
        <v>owner=thomas&amp;filename_for_metadata=InCasa_COR22D536&amp;offchaindata_platform=Github&amp;keyfile=Paul&amp;network=solana-devnet&amp;repository=test2</v>
      </c>
      <c r="U539" s="1" t="str">
        <f t="shared" si="17"/>
        <v>{"name":"In Casa #536",_x000D_
"symbol":"COR22D536",_x000D_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39" s="1" t="str">
        <f>formatRow(Tokens!C$2:I$2,Tokens!C539:I539)</f>
        <v>"name":"In Casa #536",_x000D_
"symbol":"COR22D536",_x000D_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9" s="1" t="str">
        <f>formatRow(Tokens!J$2:AV$2,Tokens!J539:AV539,2,"attributes")</f>
        <v>"attributes":[{"trait_type":"Pass festival &amp; Avantages",_x000D_
"value":"pour une (1) personne"},{"trait_type":"Edition1",_x000D_
"value":1},{"trait_type":"Last use"}]</v>
      </c>
      <c r="X539" s="1" t="str">
        <f>formatRow(Tokens!AX$2:BC$2,Tokens!AX539:BC539,2,"creators")</f>
        <v>"creators":[{"address":"paul",_x000D_
"share":10},{"address":"sophie",_x000D_
"share":90}]</v>
      </c>
      <c r="Y539" s="1" t="str">
        <f>formatRow(Tokens!BD$2:BI$2,Tokens!BD539:BI539,2,"files")</f>
        <v>"files":[]</v>
      </c>
      <c r="Z539" s="1"/>
      <c r="AA539" s="1"/>
      <c r="AB539" s="1"/>
      <c r="AC539" s="1" t="str">
        <f>formatRow(Tokens!BJ$2:BK$2,Tokens!BJ539:BK539,0,"collection")</f>
        <v>"collection":{"name":"In Casa",_x000D_
"family":"Calvi On The Rocks"}</v>
      </c>
    </row>
    <row r="540" spans="4:29" ht="14.25" customHeight="1" x14ac:dyDescent="0.25">
      <c r="D540" s="1">
        <f>Tokens!B540</f>
        <v>537</v>
      </c>
      <c r="E540" s="17" t="str">
        <f>IF(Tokens!C540="","",Tokens!C540)</f>
        <v>In Casa #537</v>
      </c>
      <c r="F540"/>
      <c r="G540"/>
      <c r="H540"/>
      <c r="I540"/>
      <c r="J540"/>
      <c r="M540"/>
      <c r="N540"/>
      <c r="O540" s="15" t="str">
        <f t="shared" si="16"/>
        <v>_</v>
      </c>
      <c r="P540" s="18" t="str">
        <f>IF(F540="stop","",IF(F540&lt;&gt;"",HYPERLINK(Settings!$B$5 &amp; "/manage/?network=" &amp; LOWER(B$8) &amp; "&amp;search=token&amp;account=" &amp; ToMint!$B$5 &amp; "&amp;view=" &amp; ToMint!J540,"TokenSol"),""))</f>
        <v/>
      </c>
      <c r="Q540" s="2"/>
      <c r="R540" s="2"/>
      <c r="S540" s="11"/>
      <c r="T540" s="1" t="str">
        <f>"owner=" &amp; Tokens!BS540 &amp; "&amp;filename_for_metadata=" &amp; Tokens!BT540 &amp; "&amp;offchaindata_platform=" &amp; $B$17 &amp; "&amp;keyfile=" &amp; $B$5 &amp; "&amp;network=" &amp; LOWER($B$8) &amp; "&amp;repository=" &amp; $B$18</f>
        <v>owner=thomas&amp;filename_for_metadata=InCasa_COR22D537&amp;offchaindata_platform=Github&amp;keyfile=Paul&amp;network=solana-devnet&amp;repository=test2</v>
      </c>
      <c r="U540" s="1" t="str">
        <f t="shared" si="17"/>
        <v>{"name":"In Casa #537",_x000D_
"symbol":"COR22D537",_x000D_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40" s="1" t="str">
        <f>formatRow(Tokens!C$2:I$2,Tokens!C540:I540)</f>
        <v>"name":"In Casa #537",_x000D_
"symbol":"COR22D537",_x000D_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0" s="1" t="str">
        <f>formatRow(Tokens!J$2:AV$2,Tokens!J540:AV540,2,"attributes")</f>
        <v>"attributes":[{"trait_type":"Pass festival &amp; Avantages",_x000D_
"value":"pour une (1) personne"},{"trait_type":"Edition1",_x000D_
"value":1},{"trait_type":"Last use"}]</v>
      </c>
      <c r="X540" s="1" t="str">
        <f>formatRow(Tokens!AX$2:BC$2,Tokens!AX540:BC540,2,"creators")</f>
        <v>"creators":[{"address":"paul",_x000D_
"share":10},{"address":"sophie",_x000D_
"share":90}]</v>
      </c>
      <c r="Y540" s="1" t="str">
        <f>formatRow(Tokens!BD$2:BI$2,Tokens!BD540:BI540,2,"files")</f>
        <v>"files":[]</v>
      </c>
      <c r="Z540" s="1"/>
      <c r="AA540" s="1"/>
      <c r="AB540" s="1"/>
      <c r="AC540" s="1" t="str">
        <f>formatRow(Tokens!BJ$2:BK$2,Tokens!BJ540:BK540,0,"collection")</f>
        <v>"collection":{"name":"In Casa",_x000D_
"family":"Calvi On The Rocks"}</v>
      </c>
    </row>
    <row r="541" spans="4:29" ht="14.25" customHeight="1" x14ac:dyDescent="0.25">
      <c r="D541" s="1">
        <f>Tokens!B541</f>
        <v>538</v>
      </c>
      <c r="E541" s="17" t="str">
        <f>IF(Tokens!C541="","",Tokens!C541)</f>
        <v>In Casa #538</v>
      </c>
      <c r="F541"/>
      <c r="G541"/>
      <c r="H541"/>
      <c r="I541"/>
      <c r="J541"/>
      <c r="M541"/>
      <c r="N541"/>
      <c r="O541" s="15" t="str">
        <f t="shared" si="16"/>
        <v>_</v>
      </c>
      <c r="P541" s="18" t="str">
        <f>IF(F541="stop","",IF(F541&lt;&gt;"",HYPERLINK(Settings!$B$5 &amp; "/manage/?network=" &amp; LOWER(B$8) &amp; "&amp;search=token&amp;account=" &amp; ToMint!$B$5 &amp; "&amp;view=" &amp; ToMint!J541,"TokenSol"),""))</f>
        <v/>
      </c>
      <c r="Q541" s="2"/>
      <c r="R541" s="2"/>
      <c r="S541" s="11"/>
      <c r="T541" s="1" t="str">
        <f>"owner=" &amp; Tokens!BS541 &amp; "&amp;filename_for_metadata=" &amp; Tokens!BT541 &amp; "&amp;offchaindata_platform=" &amp; $B$17 &amp; "&amp;keyfile=" &amp; $B$5 &amp; "&amp;network=" &amp; LOWER($B$8) &amp; "&amp;repository=" &amp; $B$18</f>
        <v>owner=thomas&amp;filename_for_metadata=InCasa_COR22D538&amp;offchaindata_platform=Github&amp;keyfile=Paul&amp;network=solana-devnet&amp;repository=test2</v>
      </c>
      <c r="U541" s="1" t="str">
        <f t="shared" si="17"/>
        <v>{"name":"In Casa #538",_x000D_
"symbol":"COR22D538",_x000D_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41" s="1" t="str">
        <f>formatRow(Tokens!C$2:I$2,Tokens!C541:I541)</f>
        <v>"name":"In Casa #538",_x000D_
"symbol":"COR22D538",_x000D_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1" s="1" t="str">
        <f>formatRow(Tokens!J$2:AV$2,Tokens!J541:AV541,2,"attributes")</f>
        <v>"attributes":[{"trait_type":"Pass festival &amp; Avantages",_x000D_
"value":"pour une (1) personne"},{"trait_type":"Edition1",_x000D_
"value":1},{"trait_type":"Last use"}]</v>
      </c>
      <c r="X541" s="1" t="str">
        <f>formatRow(Tokens!AX$2:BC$2,Tokens!AX541:BC541,2,"creators")</f>
        <v>"creators":[{"address":"paul",_x000D_
"share":10},{"address":"sophie",_x000D_
"share":90}]</v>
      </c>
      <c r="Y541" s="1" t="str">
        <f>formatRow(Tokens!BD$2:BI$2,Tokens!BD541:BI541,2,"files")</f>
        <v>"files":[]</v>
      </c>
      <c r="Z541" s="1"/>
      <c r="AA541" s="1"/>
      <c r="AB541" s="1"/>
      <c r="AC541" s="1" t="str">
        <f>formatRow(Tokens!BJ$2:BK$2,Tokens!BJ541:BK541,0,"collection")</f>
        <v>"collection":{"name":"In Casa",_x000D_
"family":"Calvi On The Rocks"}</v>
      </c>
    </row>
    <row r="542" spans="4:29" ht="14.25" customHeight="1" x14ac:dyDescent="0.25">
      <c r="D542" s="1">
        <f>Tokens!B542</f>
        <v>539</v>
      </c>
      <c r="E542" s="17" t="str">
        <f>IF(Tokens!C542="","",Tokens!C542)</f>
        <v>In Casa #539</v>
      </c>
      <c r="F542"/>
      <c r="G542"/>
      <c r="H542"/>
      <c r="I542"/>
      <c r="J542"/>
      <c r="M542"/>
      <c r="N542"/>
      <c r="O542" s="15" t="str">
        <f t="shared" si="16"/>
        <v>_</v>
      </c>
      <c r="P542" s="18" t="str">
        <f>IF(F542="stop","",IF(F542&lt;&gt;"",HYPERLINK(Settings!$B$5 &amp; "/manage/?network=" &amp; LOWER(B$8) &amp; "&amp;search=token&amp;account=" &amp; ToMint!$B$5 &amp; "&amp;view=" &amp; ToMint!J542,"TokenSol"),""))</f>
        <v/>
      </c>
      <c r="Q542" s="2"/>
      <c r="R542" s="2"/>
      <c r="S542" s="11"/>
      <c r="T542" s="1" t="str">
        <f>"owner=" &amp; Tokens!BS542 &amp; "&amp;filename_for_metadata=" &amp; Tokens!BT542 &amp; "&amp;offchaindata_platform=" &amp; $B$17 &amp; "&amp;keyfile=" &amp; $B$5 &amp; "&amp;network=" &amp; LOWER($B$8) &amp; "&amp;repository=" &amp; $B$18</f>
        <v>owner=thomas&amp;filename_for_metadata=InCasa_COR22D539&amp;offchaindata_platform=Github&amp;keyfile=Paul&amp;network=solana-devnet&amp;repository=test2</v>
      </c>
      <c r="U542" s="1" t="str">
        <f t="shared" si="17"/>
        <v>{"name":"In Casa #539",_x000D_
"symbol":"COR22D539",_x000D_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42" s="1" t="str">
        <f>formatRow(Tokens!C$2:I$2,Tokens!C542:I542)</f>
        <v>"name":"In Casa #539",_x000D_
"symbol":"COR22D539",_x000D_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2" s="1" t="str">
        <f>formatRow(Tokens!J$2:AV$2,Tokens!J542:AV542,2,"attributes")</f>
        <v>"attributes":[{"trait_type":"Pass festival &amp; Avantages",_x000D_
"value":"pour une (1) personne"},{"trait_type":"Edition1",_x000D_
"value":1},{"trait_type":"Last use"}]</v>
      </c>
      <c r="X542" s="1" t="str">
        <f>formatRow(Tokens!AX$2:BC$2,Tokens!AX542:BC542,2,"creators")</f>
        <v>"creators":[{"address":"paul",_x000D_
"share":10},{"address":"sophie",_x000D_
"share":90}]</v>
      </c>
      <c r="Y542" s="1" t="str">
        <f>formatRow(Tokens!BD$2:BI$2,Tokens!BD542:BI542,2,"files")</f>
        <v>"files":[]</v>
      </c>
      <c r="Z542" s="1"/>
      <c r="AA542" s="1"/>
      <c r="AB542" s="1"/>
      <c r="AC542" s="1" t="str">
        <f>formatRow(Tokens!BJ$2:BK$2,Tokens!BJ542:BK542,0,"collection")</f>
        <v>"collection":{"name":"In Casa",_x000D_
"family":"Calvi On The Rocks"}</v>
      </c>
    </row>
    <row r="543" spans="4:29" ht="14.25" customHeight="1" x14ac:dyDescent="0.25">
      <c r="D543" s="1">
        <f>Tokens!B543</f>
        <v>540</v>
      </c>
      <c r="E543" s="17" t="str">
        <f>IF(Tokens!C543="","",Tokens!C543)</f>
        <v>In Casa #540</v>
      </c>
      <c r="F543"/>
      <c r="G543"/>
      <c r="H543"/>
      <c r="I543"/>
      <c r="J543"/>
      <c r="M543"/>
      <c r="N543"/>
      <c r="O543" s="15" t="str">
        <f t="shared" si="16"/>
        <v>_</v>
      </c>
      <c r="P543" s="18" t="str">
        <f>IF(F543="stop","",IF(F543&lt;&gt;"",HYPERLINK(Settings!$B$5 &amp; "/manage/?network=" &amp; LOWER(B$8) &amp; "&amp;search=token&amp;account=" &amp; ToMint!$B$5 &amp; "&amp;view=" &amp; ToMint!J543,"TokenSol"),""))</f>
        <v/>
      </c>
      <c r="Q543" s="2"/>
      <c r="R543" s="2"/>
      <c r="S543" s="11"/>
      <c r="T543" s="1" t="str">
        <f>"owner=" &amp; Tokens!BS543 &amp; "&amp;filename_for_metadata=" &amp; Tokens!BT543 &amp; "&amp;offchaindata_platform=" &amp; $B$17 &amp; "&amp;keyfile=" &amp; $B$5 &amp; "&amp;network=" &amp; LOWER($B$8) &amp; "&amp;repository=" &amp; $B$18</f>
        <v>owner=thomas&amp;filename_for_metadata=InCasa_COR22D540&amp;offchaindata_platform=Github&amp;keyfile=Paul&amp;network=solana-devnet&amp;repository=test2</v>
      </c>
      <c r="U543" s="1" t="str">
        <f t="shared" si="17"/>
        <v>{"name":"In Casa #540",_x000D_
"symbol":"COR22D540",_x000D_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43" s="1" t="str">
        <f>formatRow(Tokens!C$2:I$2,Tokens!C543:I543)</f>
        <v>"name":"In Casa #540",_x000D_
"symbol":"COR22D540",_x000D_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3" s="1" t="str">
        <f>formatRow(Tokens!J$2:AV$2,Tokens!J543:AV543,2,"attributes")</f>
        <v>"attributes":[{"trait_type":"Pass festival &amp; Avantages",_x000D_
"value":"pour une (1) personne"},{"trait_type":"Edition1",_x000D_
"value":1},{"trait_type":"Last use"}]</v>
      </c>
      <c r="X543" s="1" t="str">
        <f>formatRow(Tokens!AX$2:BC$2,Tokens!AX543:BC543,2,"creators")</f>
        <v>"creators":[{"address":"paul",_x000D_
"share":10},{"address":"sophie",_x000D_
"share":90}]</v>
      </c>
      <c r="Y543" s="1" t="str">
        <f>formatRow(Tokens!BD$2:BI$2,Tokens!BD543:BI543,2,"files")</f>
        <v>"files":[]</v>
      </c>
      <c r="Z543" s="1"/>
      <c r="AA543" s="1"/>
      <c r="AB543" s="1"/>
      <c r="AC543" s="1" t="str">
        <f>formatRow(Tokens!BJ$2:BK$2,Tokens!BJ543:BK543,0,"collection")</f>
        <v>"collection":{"name":"In Casa",_x000D_
"family":"Calvi On The Rocks"}</v>
      </c>
    </row>
    <row r="544" spans="4:29" ht="14.25" customHeight="1" x14ac:dyDescent="0.25">
      <c r="D544" s="1">
        <f>Tokens!B544</f>
        <v>541</v>
      </c>
      <c r="E544" s="17" t="str">
        <f>IF(Tokens!C544="","",Tokens!C544)</f>
        <v>In Casa #541</v>
      </c>
      <c r="F544"/>
      <c r="G544"/>
      <c r="H544"/>
      <c r="I544"/>
      <c r="J544"/>
      <c r="M544"/>
      <c r="N544"/>
      <c r="O544" s="15" t="str">
        <f t="shared" si="16"/>
        <v>_</v>
      </c>
      <c r="P544" s="18" t="str">
        <f>IF(F544="stop","",IF(F544&lt;&gt;"",HYPERLINK(Settings!$B$5 &amp; "/manage/?network=" &amp; LOWER(B$8) &amp; "&amp;search=token&amp;account=" &amp; ToMint!$B$5 &amp; "&amp;view=" &amp; ToMint!J544,"TokenSol"),""))</f>
        <v/>
      </c>
      <c r="Q544" s="2"/>
      <c r="R544" s="2"/>
      <c r="S544" s="11"/>
      <c r="T544" s="1" t="str">
        <f>"owner=" &amp; Tokens!BS544 &amp; "&amp;filename_for_metadata=" &amp; Tokens!BT544 &amp; "&amp;offchaindata_platform=" &amp; $B$17 &amp; "&amp;keyfile=" &amp; $B$5 &amp; "&amp;network=" &amp; LOWER($B$8) &amp; "&amp;repository=" &amp; $B$18</f>
        <v>owner=thomas&amp;filename_for_metadata=InCasa_COR22D541&amp;offchaindata_platform=Github&amp;keyfile=Paul&amp;network=solana-devnet&amp;repository=test2</v>
      </c>
      <c r="U544" s="1" t="str">
        <f t="shared" si="17"/>
        <v>{"name":"In Casa #541",_x000D_
"symbol":"COR22D541",_x000D_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44" s="1" t="str">
        <f>formatRow(Tokens!C$2:I$2,Tokens!C544:I544)</f>
        <v>"name":"In Casa #541",_x000D_
"symbol":"COR22D541",_x000D_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4" s="1" t="str">
        <f>formatRow(Tokens!J$2:AV$2,Tokens!J544:AV544,2,"attributes")</f>
        <v>"attributes":[{"trait_type":"Pass festival &amp; Avantages",_x000D_
"value":"pour une (1) personne"},{"trait_type":"Edition1",_x000D_
"value":1},{"trait_type":"Last use"}]</v>
      </c>
      <c r="X544" s="1" t="str">
        <f>formatRow(Tokens!AX$2:BC$2,Tokens!AX544:BC544,2,"creators")</f>
        <v>"creators":[{"address":"paul",_x000D_
"share":10},{"address":"sophie",_x000D_
"share":90}]</v>
      </c>
      <c r="Y544" s="1" t="str">
        <f>formatRow(Tokens!BD$2:BI$2,Tokens!BD544:BI544,2,"files")</f>
        <v>"files":[]</v>
      </c>
      <c r="Z544" s="1"/>
      <c r="AA544" s="1"/>
      <c r="AB544" s="1"/>
      <c r="AC544" s="1" t="str">
        <f>formatRow(Tokens!BJ$2:BK$2,Tokens!BJ544:BK544,0,"collection")</f>
        <v>"collection":{"name":"In Casa",_x000D_
"family":"Calvi On The Rocks"}</v>
      </c>
    </row>
    <row r="545" spans="4:29" ht="14.25" customHeight="1" x14ac:dyDescent="0.25">
      <c r="D545" s="1">
        <f>Tokens!B545</f>
        <v>542</v>
      </c>
      <c r="E545" s="17" t="str">
        <f>IF(Tokens!C545="","",Tokens!C545)</f>
        <v>In Casa #542</v>
      </c>
      <c r="F545"/>
      <c r="G545"/>
      <c r="H545"/>
      <c r="I545"/>
      <c r="J545"/>
      <c r="M545"/>
      <c r="N545"/>
      <c r="O545" s="15" t="str">
        <f t="shared" si="16"/>
        <v>_</v>
      </c>
      <c r="P545" s="18" t="str">
        <f>IF(F545="stop","",IF(F545&lt;&gt;"",HYPERLINK(Settings!$B$5 &amp; "/manage/?network=" &amp; LOWER(B$8) &amp; "&amp;search=token&amp;account=" &amp; ToMint!$B$5 &amp; "&amp;view=" &amp; ToMint!J545,"TokenSol"),""))</f>
        <v/>
      </c>
      <c r="Q545" s="2"/>
      <c r="R545" s="2"/>
      <c r="S545" s="11"/>
      <c r="T545" s="1" t="str">
        <f>"owner=" &amp; Tokens!BS545 &amp; "&amp;filename_for_metadata=" &amp; Tokens!BT545 &amp; "&amp;offchaindata_platform=" &amp; $B$17 &amp; "&amp;keyfile=" &amp; $B$5 &amp; "&amp;network=" &amp; LOWER($B$8) &amp; "&amp;repository=" &amp; $B$18</f>
        <v>owner=thomas&amp;filename_for_metadata=InCasa_COR22D542&amp;offchaindata_platform=Github&amp;keyfile=Paul&amp;network=solana-devnet&amp;repository=test2</v>
      </c>
      <c r="U545" s="1" t="str">
        <f t="shared" si="17"/>
        <v>{"name":"In Casa #542",_x000D_
"symbol":"COR22D542",_x000D_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45" s="1" t="str">
        <f>formatRow(Tokens!C$2:I$2,Tokens!C545:I545)</f>
        <v>"name":"In Casa #542",_x000D_
"symbol":"COR22D542",_x000D_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5" s="1" t="str">
        <f>formatRow(Tokens!J$2:AV$2,Tokens!J545:AV545,2,"attributes")</f>
        <v>"attributes":[{"trait_type":"Pass festival &amp; Avantages",_x000D_
"value":"pour une (1) personne"},{"trait_type":"Edition1",_x000D_
"value":1},{"trait_type":"Last use"}]</v>
      </c>
      <c r="X545" s="1" t="str">
        <f>formatRow(Tokens!AX$2:BC$2,Tokens!AX545:BC545,2,"creators")</f>
        <v>"creators":[{"address":"paul",_x000D_
"share":10},{"address":"sophie",_x000D_
"share":90}]</v>
      </c>
      <c r="Y545" s="1" t="str">
        <f>formatRow(Tokens!BD$2:BI$2,Tokens!BD545:BI545,2,"files")</f>
        <v>"files":[]</v>
      </c>
      <c r="Z545" s="1"/>
      <c r="AA545" s="1"/>
      <c r="AB545" s="1"/>
      <c r="AC545" s="1" t="str">
        <f>formatRow(Tokens!BJ$2:BK$2,Tokens!BJ545:BK545,0,"collection")</f>
        <v>"collection":{"name":"In Casa",_x000D_
"family":"Calvi On The Rocks"}</v>
      </c>
    </row>
    <row r="546" spans="4:29" ht="14.25" customHeight="1" x14ac:dyDescent="0.25">
      <c r="D546" s="1">
        <f>Tokens!B546</f>
        <v>543</v>
      </c>
      <c r="E546" s="17" t="str">
        <f>IF(Tokens!C546="","",Tokens!C546)</f>
        <v>In Casa #543</v>
      </c>
      <c r="F546"/>
      <c r="G546"/>
      <c r="H546"/>
      <c r="I546"/>
      <c r="J546"/>
      <c r="M546"/>
      <c r="N546"/>
      <c r="O546" s="15" t="str">
        <f t="shared" si="16"/>
        <v>_</v>
      </c>
      <c r="P546" s="18" t="str">
        <f>IF(F546="stop","",IF(F546&lt;&gt;"",HYPERLINK(Settings!$B$5 &amp; "/manage/?network=" &amp; LOWER(B$8) &amp; "&amp;search=token&amp;account=" &amp; ToMint!$B$5 &amp; "&amp;view=" &amp; ToMint!J546,"TokenSol"),""))</f>
        <v/>
      </c>
      <c r="Q546" s="2"/>
      <c r="R546" s="2"/>
      <c r="S546" s="11"/>
      <c r="T546" s="1" t="str">
        <f>"owner=" &amp; Tokens!BS546 &amp; "&amp;filename_for_metadata=" &amp; Tokens!BT546 &amp; "&amp;offchaindata_platform=" &amp; $B$17 &amp; "&amp;keyfile=" &amp; $B$5 &amp; "&amp;network=" &amp; LOWER($B$8) &amp; "&amp;repository=" &amp; $B$18</f>
        <v>owner=thomas&amp;filename_for_metadata=InCasa_COR22D543&amp;offchaindata_platform=Github&amp;keyfile=Paul&amp;network=solana-devnet&amp;repository=test2</v>
      </c>
      <c r="U546" s="1" t="str">
        <f t="shared" si="17"/>
        <v>{"name":"In Casa #543",_x000D_
"symbol":"COR22D543",_x000D_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46" s="1" t="str">
        <f>formatRow(Tokens!C$2:I$2,Tokens!C546:I546)</f>
        <v>"name":"In Casa #543",_x000D_
"symbol":"COR22D543",_x000D_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6" s="1" t="str">
        <f>formatRow(Tokens!J$2:AV$2,Tokens!J546:AV546,2,"attributes")</f>
        <v>"attributes":[{"trait_type":"Pass festival &amp; Avantages",_x000D_
"value":"pour une (1) personne"},{"trait_type":"Edition1",_x000D_
"value":1},{"trait_type":"Last use"}]</v>
      </c>
      <c r="X546" s="1" t="str">
        <f>formatRow(Tokens!AX$2:BC$2,Tokens!AX546:BC546,2,"creators")</f>
        <v>"creators":[{"address":"paul",_x000D_
"share":10},{"address":"sophie",_x000D_
"share":90}]</v>
      </c>
      <c r="Y546" s="1" t="str">
        <f>formatRow(Tokens!BD$2:BI$2,Tokens!BD546:BI546,2,"files")</f>
        <v>"files":[]</v>
      </c>
      <c r="Z546" s="1"/>
      <c r="AA546" s="1"/>
      <c r="AB546" s="1"/>
      <c r="AC546" s="1" t="str">
        <f>formatRow(Tokens!BJ$2:BK$2,Tokens!BJ546:BK546,0,"collection")</f>
        <v>"collection":{"name":"In Casa",_x000D_
"family":"Calvi On The Rocks"}</v>
      </c>
    </row>
    <row r="547" spans="4:29" ht="14.25" customHeight="1" x14ac:dyDescent="0.25">
      <c r="D547" s="1">
        <f>Tokens!B547</f>
        <v>544</v>
      </c>
      <c r="E547" s="17" t="str">
        <f>IF(Tokens!C547="","",Tokens!C547)</f>
        <v>In Casa #544</v>
      </c>
      <c r="F547"/>
      <c r="G547"/>
      <c r="H547"/>
      <c r="I547"/>
      <c r="J547"/>
      <c r="M547"/>
      <c r="N547"/>
      <c r="O547" s="15" t="str">
        <f t="shared" si="16"/>
        <v>_</v>
      </c>
      <c r="P547" s="18" t="str">
        <f>IF(F547="stop","",IF(F547&lt;&gt;"",HYPERLINK(Settings!$B$5 &amp; "/manage/?network=" &amp; LOWER(B$8) &amp; "&amp;search=token&amp;account=" &amp; ToMint!$B$5 &amp; "&amp;view=" &amp; ToMint!J547,"TokenSol"),""))</f>
        <v/>
      </c>
      <c r="Q547" s="2"/>
      <c r="R547" s="2"/>
      <c r="S547" s="11"/>
      <c r="T547" s="1" t="str">
        <f>"owner=" &amp; Tokens!BS547 &amp; "&amp;filename_for_metadata=" &amp; Tokens!BT547 &amp; "&amp;offchaindata_platform=" &amp; $B$17 &amp; "&amp;keyfile=" &amp; $B$5 &amp; "&amp;network=" &amp; LOWER($B$8) &amp; "&amp;repository=" &amp; $B$18</f>
        <v>owner=thomas&amp;filename_for_metadata=InCasa_COR22D544&amp;offchaindata_platform=Github&amp;keyfile=Paul&amp;network=solana-devnet&amp;repository=test2</v>
      </c>
      <c r="U547" s="1" t="str">
        <f t="shared" si="17"/>
        <v>{"name":"In Casa #544",_x000D_
"symbol":"COR22D544",_x000D_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47" s="1" t="str">
        <f>formatRow(Tokens!C$2:I$2,Tokens!C547:I547)</f>
        <v>"name":"In Casa #544",_x000D_
"symbol":"COR22D544",_x000D_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7" s="1" t="str">
        <f>formatRow(Tokens!J$2:AV$2,Tokens!J547:AV547,2,"attributes")</f>
        <v>"attributes":[{"trait_type":"Pass festival &amp; Avantages",_x000D_
"value":"pour une (1) personne"},{"trait_type":"Edition1",_x000D_
"value":1},{"trait_type":"Last use"}]</v>
      </c>
      <c r="X547" s="1" t="str">
        <f>formatRow(Tokens!AX$2:BC$2,Tokens!AX547:BC547,2,"creators")</f>
        <v>"creators":[{"address":"paul",_x000D_
"share":10},{"address":"sophie",_x000D_
"share":90}]</v>
      </c>
      <c r="Y547" s="1" t="str">
        <f>formatRow(Tokens!BD$2:BI$2,Tokens!BD547:BI547,2,"files")</f>
        <v>"files":[]</v>
      </c>
      <c r="Z547" s="1"/>
      <c r="AA547" s="1"/>
      <c r="AB547" s="1"/>
      <c r="AC547" s="1" t="str">
        <f>formatRow(Tokens!BJ$2:BK$2,Tokens!BJ547:BK547,0,"collection")</f>
        <v>"collection":{"name":"In Casa",_x000D_
"family":"Calvi On The Rocks"}</v>
      </c>
    </row>
    <row r="548" spans="4:29" ht="14.25" customHeight="1" x14ac:dyDescent="0.25">
      <c r="D548" s="1">
        <f>Tokens!B548</f>
        <v>545</v>
      </c>
      <c r="E548" s="17" t="str">
        <f>IF(Tokens!C548="","",Tokens!C548)</f>
        <v>In Casa #545</v>
      </c>
      <c r="F548"/>
      <c r="G548"/>
      <c r="H548"/>
      <c r="I548"/>
      <c r="J548"/>
      <c r="M548"/>
      <c r="N548"/>
      <c r="O548" s="15" t="str">
        <f t="shared" si="16"/>
        <v>_</v>
      </c>
      <c r="P548" s="18" t="str">
        <f>IF(F548="stop","",IF(F548&lt;&gt;"",HYPERLINK(Settings!$B$5 &amp; "/manage/?network=" &amp; LOWER(B$8) &amp; "&amp;search=token&amp;account=" &amp; ToMint!$B$5 &amp; "&amp;view=" &amp; ToMint!J548,"TokenSol"),""))</f>
        <v/>
      </c>
      <c r="Q548" s="2"/>
      <c r="R548" s="2"/>
      <c r="S548" s="11"/>
      <c r="T548" s="1" t="str">
        <f>"owner=" &amp; Tokens!BS548 &amp; "&amp;filename_for_metadata=" &amp; Tokens!BT548 &amp; "&amp;offchaindata_platform=" &amp; $B$17 &amp; "&amp;keyfile=" &amp; $B$5 &amp; "&amp;network=" &amp; LOWER($B$8) &amp; "&amp;repository=" &amp; $B$18</f>
        <v>owner=thomas&amp;filename_for_metadata=InCasa_COR22D545&amp;offchaindata_platform=Github&amp;keyfile=Paul&amp;network=solana-devnet&amp;repository=test2</v>
      </c>
      <c r="U548" s="1" t="str">
        <f t="shared" si="17"/>
        <v>{"name":"In Casa #545",_x000D_
"symbol":"COR22D545",_x000D_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48" s="1" t="str">
        <f>formatRow(Tokens!C$2:I$2,Tokens!C548:I548)</f>
        <v>"name":"In Casa #545",_x000D_
"symbol":"COR22D545",_x000D_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8" s="1" t="str">
        <f>formatRow(Tokens!J$2:AV$2,Tokens!J548:AV548,2,"attributes")</f>
        <v>"attributes":[{"trait_type":"Pass festival &amp; Avantages",_x000D_
"value":"pour une (1) personne"},{"trait_type":"Edition1",_x000D_
"value":1},{"trait_type":"Last use"}]</v>
      </c>
      <c r="X548" s="1" t="str">
        <f>formatRow(Tokens!AX$2:BC$2,Tokens!AX548:BC548,2,"creators")</f>
        <v>"creators":[{"address":"paul",_x000D_
"share":10},{"address":"sophie",_x000D_
"share":90}]</v>
      </c>
      <c r="Y548" s="1" t="str">
        <f>formatRow(Tokens!BD$2:BI$2,Tokens!BD548:BI548,2,"files")</f>
        <v>"files":[]</v>
      </c>
      <c r="Z548" s="1"/>
      <c r="AA548" s="1"/>
      <c r="AB548" s="1"/>
      <c r="AC548" s="1" t="str">
        <f>formatRow(Tokens!BJ$2:BK$2,Tokens!BJ548:BK548,0,"collection")</f>
        <v>"collection":{"name":"In Casa",_x000D_
"family":"Calvi On The Rocks"}</v>
      </c>
    </row>
    <row r="549" spans="4:29" ht="14.25" customHeight="1" x14ac:dyDescent="0.25">
      <c r="D549" s="1">
        <f>Tokens!B549</f>
        <v>546</v>
      </c>
      <c r="E549" s="17" t="str">
        <f>IF(Tokens!C549="","",Tokens!C549)</f>
        <v>In Casa #546</v>
      </c>
      <c r="F549"/>
      <c r="G549"/>
      <c r="H549"/>
      <c r="I549"/>
      <c r="J549"/>
      <c r="M549"/>
      <c r="N549"/>
      <c r="O549" s="15" t="str">
        <f t="shared" si="16"/>
        <v>_</v>
      </c>
      <c r="P549" s="18" t="str">
        <f>IF(F549="stop","",IF(F549&lt;&gt;"",HYPERLINK(Settings!$B$5 &amp; "/manage/?network=" &amp; LOWER(B$8) &amp; "&amp;search=token&amp;account=" &amp; ToMint!$B$5 &amp; "&amp;view=" &amp; ToMint!J549,"TokenSol"),""))</f>
        <v/>
      </c>
      <c r="Q549" s="2"/>
      <c r="R549" s="2"/>
      <c r="S549" s="11"/>
      <c r="T549" s="1" t="str">
        <f>"owner=" &amp; Tokens!BS549 &amp; "&amp;filename_for_metadata=" &amp; Tokens!BT549 &amp; "&amp;offchaindata_platform=" &amp; $B$17 &amp; "&amp;keyfile=" &amp; $B$5 &amp; "&amp;network=" &amp; LOWER($B$8) &amp; "&amp;repository=" &amp; $B$18</f>
        <v>owner=thomas&amp;filename_for_metadata=InCasa_COR22D546&amp;offchaindata_platform=Github&amp;keyfile=Paul&amp;network=solana-devnet&amp;repository=test2</v>
      </c>
      <c r="U549" s="1" t="str">
        <f t="shared" si="17"/>
        <v>{"name":"In Casa #546",_x000D_
"symbol":"COR22D546",_x000D_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49" s="1" t="str">
        <f>formatRow(Tokens!C$2:I$2,Tokens!C549:I549)</f>
        <v>"name":"In Casa #546",_x000D_
"symbol":"COR22D546",_x000D_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9" s="1" t="str">
        <f>formatRow(Tokens!J$2:AV$2,Tokens!J549:AV549,2,"attributes")</f>
        <v>"attributes":[{"trait_type":"Pass festival &amp; Avantages",_x000D_
"value":"pour une (1) personne"},{"trait_type":"Edition1",_x000D_
"value":1},{"trait_type":"Last use"}]</v>
      </c>
      <c r="X549" s="1" t="str">
        <f>formatRow(Tokens!AX$2:BC$2,Tokens!AX549:BC549,2,"creators")</f>
        <v>"creators":[{"address":"paul",_x000D_
"share":10},{"address":"sophie",_x000D_
"share":90}]</v>
      </c>
      <c r="Y549" s="1" t="str">
        <f>formatRow(Tokens!BD$2:BI$2,Tokens!BD549:BI549,2,"files")</f>
        <v>"files":[]</v>
      </c>
      <c r="Z549" s="1"/>
      <c r="AA549" s="1"/>
      <c r="AB549" s="1"/>
      <c r="AC549" s="1" t="str">
        <f>formatRow(Tokens!BJ$2:BK$2,Tokens!BJ549:BK549,0,"collection")</f>
        <v>"collection":{"name":"In Casa",_x000D_
"family":"Calvi On The Rocks"}</v>
      </c>
    </row>
    <row r="550" spans="4:29" ht="14.25" customHeight="1" x14ac:dyDescent="0.25">
      <c r="D550" s="1">
        <f>Tokens!B550</f>
        <v>547</v>
      </c>
      <c r="E550" s="17" t="str">
        <f>IF(Tokens!C550="","",Tokens!C550)</f>
        <v>In Casa #547</v>
      </c>
      <c r="F550"/>
      <c r="G550"/>
      <c r="H550"/>
      <c r="I550"/>
      <c r="J550"/>
      <c r="M550"/>
      <c r="N550"/>
      <c r="O550" s="15" t="str">
        <f t="shared" si="16"/>
        <v>_</v>
      </c>
      <c r="P550" s="18" t="str">
        <f>IF(F550="stop","",IF(F550&lt;&gt;"",HYPERLINK(Settings!$B$5 &amp; "/manage/?network=" &amp; LOWER(B$8) &amp; "&amp;search=token&amp;account=" &amp; ToMint!$B$5 &amp; "&amp;view=" &amp; ToMint!J550,"TokenSol"),""))</f>
        <v/>
      </c>
      <c r="Q550" s="2"/>
      <c r="R550" s="2"/>
      <c r="S550" s="11"/>
      <c r="T550" s="1" t="str">
        <f>"owner=" &amp; Tokens!BS550 &amp; "&amp;filename_for_metadata=" &amp; Tokens!BT550 &amp; "&amp;offchaindata_platform=" &amp; $B$17 &amp; "&amp;keyfile=" &amp; $B$5 &amp; "&amp;network=" &amp; LOWER($B$8) &amp; "&amp;repository=" &amp; $B$18</f>
        <v>owner=thomas&amp;filename_for_metadata=InCasa_COR22D547&amp;offchaindata_platform=Github&amp;keyfile=Paul&amp;network=solana-devnet&amp;repository=test2</v>
      </c>
      <c r="U550" s="1" t="str">
        <f t="shared" si="17"/>
        <v>{"name":"In Casa #547",_x000D_
"symbol":"COR22D547",_x000D_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50" s="1" t="str">
        <f>formatRow(Tokens!C$2:I$2,Tokens!C550:I550)</f>
        <v>"name":"In Casa #547",_x000D_
"symbol":"COR22D547",_x000D_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0" s="1" t="str">
        <f>formatRow(Tokens!J$2:AV$2,Tokens!J550:AV550,2,"attributes")</f>
        <v>"attributes":[{"trait_type":"Pass festival &amp; Avantages",_x000D_
"value":"pour une (1) personne"},{"trait_type":"Edition1",_x000D_
"value":1},{"trait_type":"Last use"}]</v>
      </c>
      <c r="X550" s="1" t="str">
        <f>formatRow(Tokens!AX$2:BC$2,Tokens!AX550:BC550,2,"creators")</f>
        <v>"creators":[{"address":"paul",_x000D_
"share":10},{"address":"sophie",_x000D_
"share":90}]</v>
      </c>
      <c r="Y550" s="1" t="str">
        <f>formatRow(Tokens!BD$2:BI$2,Tokens!BD550:BI550,2,"files")</f>
        <v>"files":[]</v>
      </c>
      <c r="Z550" s="1"/>
      <c r="AA550" s="1"/>
      <c r="AB550" s="1"/>
      <c r="AC550" s="1" t="str">
        <f>formatRow(Tokens!BJ$2:BK$2,Tokens!BJ550:BK550,0,"collection")</f>
        <v>"collection":{"name":"In Casa",_x000D_
"family":"Calvi On The Rocks"}</v>
      </c>
    </row>
    <row r="551" spans="4:29" ht="14.25" customHeight="1" x14ac:dyDescent="0.25">
      <c r="D551" s="1">
        <f>Tokens!B551</f>
        <v>548</v>
      </c>
      <c r="E551" s="17" t="str">
        <f>IF(Tokens!C551="","",Tokens!C551)</f>
        <v>In Casa #548</v>
      </c>
      <c r="F551"/>
      <c r="G551"/>
      <c r="H551"/>
      <c r="I551"/>
      <c r="J551"/>
      <c r="M551"/>
      <c r="N551"/>
      <c r="O551" s="15" t="str">
        <f t="shared" si="16"/>
        <v>_</v>
      </c>
      <c r="P551" s="18" t="str">
        <f>IF(F551="stop","",IF(F551&lt;&gt;"",HYPERLINK(Settings!$B$5 &amp; "/manage/?network=" &amp; LOWER(B$8) &amp; "&amp;search=token&amp;account=" &amp; ToMint!$B$5 &amp; "&amp;view=" &amp; ToMint!J551,"TokenSol"),""))</f>
        <v/>
      </c>
      <c r="Q551" s="2"/>
      <c r="R551" s="2"/>
      <c r="S551" s="11"/>
      <c r="T551" s="1" t="str">
        <f>"owner=" &amp; Tokens!BS551 &amp; "&amp;filename_for_metadata=" &amp; Tokens!BT551 &amp; "&amp;offchaindata_platform=" &amp; $B$17 &amp; "&amp;keyfile=" &amp; $B$5 &amp; "&amp;network=" &amp; LOWER($B$8) &amp; "&amp;repository=" &amp; $B$18</f>
        <v>owner=thomas&amp;filename_for_metadata=InCasa_COR22D548&amp;offchaindata_platform=Github&amp;keyfile=Paul&amp;network=solana-devnet&amp;repository=test2</v>
      </c>
      <c r="U551" s="1" t="str">
        <f t="shared" si="17"/>
        <v>{"name":"In Casa #548",_x000D_
"symbol":"COR22D548",_x000D_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51" s="1" t="str">
        <f>formatRow(Tokens!C$2:I$2,Tokens!C551:I551)</f>
        <v>"name":"In Casa #548",_x000D_
"symbol":"COR22D548",_x000D_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1" s="1" t="str">
        <f>formatRow(Tokens!J$2:AV$2,Tokens!J551:AV551,2,"attributes")</f>
        <v>"attributes":[{"trait_type":"Pass festival &amp; Avantages",_x000D_
"value":"pour une (1) personne"},{"trait_type":"Edition1",_x000D_
"value":1},{"trait_type":"Last use"}]</v>
      </c>
      <c r="X551" s="1" t="str">
        <f>formatRow(Tokens!AX$2:BC$2,Tokens!AX551:BC551,2,"creators")</f>
        <v>"creators":[{"address":"paul",_x000D_
"share":10},{"address":"sophie",_x000D_
"share":90}]</v>
      </c>
      <c r="Y551" s="1" t="str">
        <f>formatRow(Tokens!BD$2:BI$2,Tokens!BD551:BI551,2,"files")</f>
        <v>"files":[]</v>
      </c>
      <c r="Z551" s="1"/>
      <c r="AA551" s="1"/>
      <c r="AB551" s="1"/>
      <c r="AC551" s="1" t="str">
        <f>formatRow(Tokens!BJ$2:BK$2,Tokens!BJ551:BK551,0,"collection")</f>
        <v>"collection":{"name":"In Casa",_x000D_
"family":"Calvi On The Rocks"}</v>
      </c>
    </row>
    <row r="552" spans="4:29" ht="14.25" customHeight="1" x14ac:dyDescent="0.25">
      <c r="D552" s="1">
        <f>Tokens!B552</f>
        <v>549</v>
      </c>
      <c r="E552" s="17" t="str">
        <f>IF(Tokens!C552="","",Tokens!C552)</f>
        <v>In Casa #549</v>
      </c>
      <c r="F552"/>
      <c r="G552"/>
      <c r="H552"/>
      <c r="I552"/>
      <c r="J552"/>
      <c r="M552"/>
      <c r="N552"/>
      <c r="O552" s="15" t="str">
        <f t="shared" si="16"/>
        <v>_</v>
      </c>
      <c r="P552" s="18" t="str">
        <f>IF(F552="stop","",IF(F552&lt;&gt;"",HYPERLINK(Settings!$B$5 &amp; "/manage/?network=" &amp; LOWER(B$8) &amp; "&amp;search=token&amp;account=" &amp; ToMint!$B$5 &amp; "&amp;view=" &amp; ToMint!J552,"TokenSol"),""))</f>
        <v/>
      </c>
      <c r="Q552" s="2"/>
      <c r="R552" s="2"/>
      <c r="S552" s="11"/>
      <c r="T552" s="1" t="str">
        <f>"owner=" &amp; Tokens!BS552 &amp; "&amp;filename_for_metadata=" &amp; Tokens!BT552 &amp; "&amp;offchaindata_platform=" &amp; $B$17 &amp; "&amp;keyfile=" &amp; $B$5 &amp; "&amp;network=" &amp; LOWER($B$8) &amp; "&amp;repository=" &amp; $B$18</f>
        <v>owner=thomas&amp;filename_for_metadata=InCasa_COR22D549&amp;offchaindata_platform=Github&amp;keyfile=Paul&amp;network=solana-devnet&amp;repository=test2</v>
      </c>
      <c r="U552" s="1" t="str">
        <f t="shared" si="17"/>
        <v>{"name":"In Casa #549",_x000D_
"symbol":"COR22D549",_x000D_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52" s="1" t="str">
        <f>formatRow(Tokens!C$2:I$2,Tokens!C552:I552)</f>
        <v>"name":"In Casa #549",_x000D_
"symbol":"COR22D549",_x000D_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2" s="1" t="str">
        <f>formatRow(Tokens!J$2:AV$2,Tokens!J552:AV552,2,"attributes")</f>
        <v>"attributes":[{"trait_type":"Pass festival &amp; Avantages",_x000D_
"value":"pour une (1) personne"},{"trait_type":"Edition1",_x000D_
"value":1},{"trait_type":"Last use"}]</v>
      </c>
      <c r="X552" s="1" t="str">
        <f>formatRow(Tokens!AX$2:BC$2,Tokens!AX552:BC552,2,"creators")</f>
        <v>"creators":[{"address":"paul",_x000D_
"share":10},{"address":"sophie",_x000D_
"share":90}]</v>
      </c>
      <c r="Y552" s="1" t="str">
        <f>formatRow(Tokens!BD$2:BI$2,Tokens!BD552:BI552,2,"files")</f>
        <v>"files":[]</v>
      </c>
      <c r="Z552" s="1"/>
      <c r="AA552" s="1"/>
      <c r="AB552" s="1"/>
      <c r="AC552" s="1" t="str">
        <f>formatRow(Tokens!BJ$2:BK$2,Tokens!BJ552:BK552,0,"collection")</f>
        <v>"collection":{"name":"In Casa",_x000D_
"family":"Calvi On The Rocks"}</v>
      </c>
    </row>
    <row r="553" spans="4:29" ht="14.25" customHeight="1" x14ac:dyDescent="0.25">
      <c r="D553" s="1">
        <f>Tokens!B553</f>
        <v>550</v>
      </c>
      <c r="E553" s="17" t="str">
        <f>IF(Tokens!C553="","",Tokens!C553)</f>
        <v>In Casa #550</v>
      </c>
      <c r="F553"/>
      <c r="G553"/>
      <c r="H553"/>
      <c r="I553"/>
      <c r="J553"/>
      <c r="M553"/>
      <c r="N553"/>
      <c r="O553" s="15" t="str">
        <f t="shared" si="16"/>
        <v>_</v>
      </c>
      <c r="P553" s="18" t="str">
        <f>IF(F553="stop","",IF(F553&lt;&gt;"",HYPERLINK(Settings!$B$5 &amp; "/manage/?network=" &amp; LOWER(B$8) &amp; "&amp;search=token&amp;account=" &amp; ToMint!$B$5 &amp; "&amp;view=" &amp; ToMint!J553,"TokenSol"),""))</f>
        <v/>
      </c>
      <c r="Q553" s="2"/>
      <c r="R553" s="2"/>
      <c r="S553" s="11"/>
      <c r="T553" s="1" t="str">
        <f>"owner=" &amp; Tokens!BS553 &amp; "&amp;filename_for_metadata=" &amp; Tokens!BT553 &amp; "&amp;offchaindata_platform=" &amp; $B$17 &amp; "&amp;keyfile=" &amp; $B$5 &amp; "&amp;network=" &amp; LOWER($B$8) &amp; "&amp;repository=" &amp; $B$18</f>
        <v>owner=thomas&amp;filename_for_metadata=InCasa_COR22D550&amp;offchaindata_platform=Github&amp;keyfile=Paul&amp;network=solana-devnet&amp;repository=test2</v>
      </c>
      <c r="U553" s="1" t="str">
        <f t="shared" si="17"/>
        <v>{"name":"In Casa #550",_x000D_
"symbol":"COR22D550",_x000D_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53" s="1" t="str">
        <f>formatRow(Tokens!C$2:I$2,Tokens!C553:I553)</f>
        <v>"name":"In Casa #550",_x000D_
"symbol":"COR22D550",_x000D_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3" s="1" t="str">
        <f>formatRow(Tokens!J$2:AV$2,Tokens!J553:AV553,2,"attributes")</f>
        <v>"attributes":[{"trait_type":"Pass festival &amp; Avantages",_x000D_
"value":"pour une (1) personne"},{"trait_type":"Edition1",_x000D_
"value":1},{"trait_type":"Last use"}]</v>
      </c>
      <c r="X553" s="1" t="str">
        <f>formatRow(Tokens!AX$2:BC$2,Tokens!AX553:BC553,2,"creators")</f>
        <v>"creators":[{"address":"paul",_x000D_
"share":10},{"address":"sophie",_x000D_
"share":90}]</v>
      </c>
      <c r="Y553" s="1" t="str">
        <f>formatRow(Tokens!BD$2:BI$2,Tokens!BD553:BI553,2,"files")</f>
        <v>"files":[]</v>
      </c>
      <c r="Z553" s="1"/>
      <c r="AA553" s="1"/>
      <c r="AB553" s="1"/>
      <c r="AC553" s="1" t="str">
        <f>formatRow(Tokens!BJ$2:BK$2,Tokens!BJ553:BK553,0,"collection")</f>
        <v>"collection":{"name":"In Casa",_x000D_
"family":"Calvi On The Rocks"}</v>
      </c>
    </row>
    <row r="554" spans="4:29" ht="14.25" customHeight="1" x14ac:dyDescent="0.25">
      <c r="D554" s="1">
        <f>Tokens!B554</f>
        <v>551</v>
      </c>
      <c r="E554" s="17" t="str">
        <f>IF(Tokens!C554="","",Tokens!C554)</f>
        <v>In Casa #551</v>
      </c>
      <c r="F554"/>
      <c r="G554"/>
      <c r="H554"/>
      <c r="I554"/>
      <c r="J554"/>
      <c r="M554"/>
      <c r="N554"/>
      <c r="O554" s="15" t="str">
        <f t="shared" si="16"/>
        <v>_</v>
      </c>
      <c r="P554" s="18" t="str">
        <f>IF(F554="stop","",IF(F554&lt;&gt;"",HYPERLINK(Settings!$B$5 &amp; "/manage/?network=" &amp; LOWER(B$8) &amp; "&amp;search=token&amp;account=" &amp; ToMint!$B$5 &amp; "&amp;view=" &amp; ToMint!J554,"TokenSol"),""))</f>
        <v/>
      </c>
      <c r="Q554" s="2"/>
      <c r="R554" s="2"/>
      <c r="S554" s="11"/>
      <c r="T554" s="1" t="str">
        <f>"owner=" &amp; Tokens!BS554 &amp; "&amp;filename_for_metadata=" &amp; Tokens!BT554 &amp; "&amp;offchaindata_platform=" &amp; $B$17 &amp; "&amp;keyfile=" &amp; $B$5 &amp; "&amp;network=" &amp; LOWER($B$8) &amp; "&amp;repository=" &amp; $B$18</f>
        <v>owner=thomas&amp;filename_for_metadata=InCasa_COR22D551&amp;offchaindata_platform=Github&amp;keyfile=Paul&amp;network=solana-devnet&amp;repository=test2</v>
      </c>
      <c r="U554" s="1" t="str">
        <f t="shared" si="17"/>
        <v>{"name":"In Casa #551",_x000D_
"symbol":"COR22D551",_x000D_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54" s="1" t="str">
        <f>formatRow(Tokens!C$2:I$2,Tokens!C554:I554)</f>
        <v>"name":"In Casa #551",_x000D_
"symbol":"COR22D551",_x000D_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4" s="1" t="str">
        <f>formatRow(Tokens!J$2:AV$2,Tokens!J554:AV554,2,"attributes")</f>
        <v>"attributes":[{"trait_type":"Pass festival &amp; Avantages",_x000D_
"value":"pour une (1) personne"},{"trait_type":"Edition1",_x000D_
"value":1},{"trait_type":"Last use"}]</v>
      </c>
      <c r="X554" s="1" t="str">
        <f>formatRow(Tokens!AX$2:BC$2,Tokens!AX554:BC554,2,"creators")</f>
        <v>"creators":[{"address":"paul",_x000D_
"share":10},{"address":"sophie",_x000D_
"share":90}]</v>
      </c>
      <c r="Y554" s="1" t="str">
        <f>formatRow(Tokens!BD$2:BI$2,Tokens!BD554:BI554,2,"files")</f>
        <v>"files":[]</v>
      </c>
      <c r="Z554" s="1"/>
      <c r="AA554" s="1"/>
      <c r="AB554" s="1"/>
      <c r="AC554" s="1" t="str">
        <f>formatRow(Tokens!BJ$2:BK$2,Tokens!BJ554:BK554,0,"collection")</f>
        <v>"collection":{"name":"In Casa",_x000D_
"family":"Calvi On The Rocks"}</v>
      </c>
    </row>
    <row r="555" spans="4:29" ht="14.25" customHeight="1" x14ac:dyDescent="0.25">
      <c r="D555" s="1">
        <f>Tokens!B555</f>
        <v>552</v>
      </c>
      <c r="E555" s="17" t="str">
        <f>IF(Tokens!C555="","",Tokens!C555)</f>
        <v>In Casa #552</v>
      </c>
      <c r="F555"/>
      <c r="G555"/>
      <c r="H555"/>
      <c r="I555"/>
      <c r="J555"/>
      <c r="M555"/>
      <c r="N555"/>
      <c r="O555" s="15" t="str">
        <f t="shared" si="16"/>
        <v>_</v>
      </c>
      <c r="P555" s="18" t="str">
        <f>IF(F555="stop","",IF(F555&lt;&gt;"",HYPERLINK(Settings!$B$5 &amp; "/manage/?network=" &amp; LOWER(B$8) &amp; "&amp;search=token&amp;account=" &amp; ToMint!$B$5 &amp; "&amp;view=" &amp; ToMint!J555,"TokenSol"),""))</f>
        <v/>
      </c>
      <c r="Q555" s="2"/>
      <c r="R555" s="2"/>
      <c r="S555" s="11"/>
      <c r="T555" s="1" t="str">
        <f>"owner=" &amp; Tokens!BS555 &amp; "&amp;filename_for_metadata=" &amp; Tokens!BT555 &amp; "&amp;offchaindata_platform=" &amp; $B$17 &amp; "&amp;keyfile=" &amp; $B$5 &amp; "&amp;network=" &amp; LOWER($B$8) &amp; "&amp;repository=" &amp; $B$18</f>
        <v>owner=thomas&amp;filename_for_metadata=InCasa_COR22D552&amp;offchaindata_platform=Github&amp;keyfile=Paul&amp;network=solana-devnet&amp;repository=test2</v>
      </c>
      <c r="U555" s="1" t="str">
        <f t="shared" si="17"/>
        <v>{"name":"In Casa #552",_x000D_
"symbol":"COR22D552",_x000D_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55" s="1" t="str">
        <f>formatRow(Tokens!C$2:I$2,Tokens!C555:I555)</f>
        <v>"name":"In Casa #552",_x000D_
"symbol":"COR22D552",_x000D_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5" s="1" t="str">
        <f>formatRow(Tokens!J$2:AV$2,Tokens!J555:AV555,2,"attributes")</f>
        <v>"attributes":[{"trait_type":"Pass festival &amp; Avantages",_x000D_
"value":"pour une (1) personne"},{"trait_type":"Edition1",_x000D_
"value":1},{"trait_type":"Last use"}]</v>
      </c>
      <c r="X555" s="1" t="str">
        <f>formatRow(Tokens!AX$2:BC$2,Tokens!AX555:BC555,2,"creators")</f>
        <v>"creators":[{"address":"paul",_x000D_
"share":10},{"address":"sophie",_x000D_
"share":90}]</v>
      </c>
      <c r="Y555" s="1" t="str">
        <f>formatRow(Tokens!BD$2:BI$2,Tokens!BD555:BI555,2,"files")</f>
        <v>"files":[]</v>
      </c>
      <c r="Z555" s="1"/>
      <c r="AA555" s="1"/>
      <c r="AB555" s="1"/>
      <c r="AC555" s="1" t="str">
        <f>formatRow(Tokens!BJ$2:BK$2,Tokens!BJ555:BK555,0,"collection")</f>
        <v>"collection":{"name":"In Casa",_x000D_
"family":"Calvi On The Rocks"}</v>
      </c>
    </row>
    <row r="556" spans="4:29" ht="14.25" customHeight="1" x14ac:dyDescent="0.25">
      <c r="D556" s="1">
        <f>Tokens!B556</f>
        <v>553</v>
      </c>
      <c r="E556" s="17" t="str">
        <f>IF(Tokens!C556="","",Tokens!C556)</f>
        <v>In Casa #553</v>
      </c>
      <c r="F556"/>
      <c r="G556"/>
      <c r="H556"/>
      <c r="I556"/>
      <c r="J556"/>
      <c r="M556"/>
      <c r="N556"/>
      <c r="O556" s="15" t="str">
        <f t="shared" si="16"/>
        <v>_</v>
      </c>
      <c r="P556" s="18" t="str">
        <f>IF(F556="stop","",IF(F556&lt;&gt;"",HYPERLINK(Settings!$B$5 &amp; "/manage/?network=" &amp; LOWER(B$8) &amp; "&amp;search=token&amp;account=" &amp; ToMint!$B$5 &amp; "&amp;view=" &amp; ToMint!J556,"TokenSol"),""))</f>
        <v/>
      </c>
      <c r="Q556" s="2"/>
      <c r="R556" s="2"/>
      <c r="S556" s="11"/>
      <c r="T556" s="1" t="str">
        <f>"owner=" &amp; Tokens!BS556 &amp; "&amp;filename_for_metadata=" &amp; Tokens!BT556 &amp; "&amp;offchaindata_platform=" &amp; $B$17 &amp; "&amp;keyfile=" &amp; $B$5 &amp; "&amp;network=" &amp; LOWER($B$8) &amp; "&amp;repository=" &amp; $B$18</f>
        <v>owner=thomas&amp;filename_for_metadata=InCasa_COR22D553&amp;offchaindata_platform=Github&amp;keyfile=Paul&amp;network=solana-devnet&amp;repository=test2</v>
      </c>
      <c r="U556" s="1" t="str">
        <f t="shared" si="17"/>
        <v>{"name":"In Casa #553",_x000D_
"symbol":"COR22D553",_x000D_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56" s="1" t="str">
        <f>formatRow(Tokens!C$2:I$2,Tokens!C556:I556)</f>
        <v>"name":"In Casa #553",_x000D_
"symbol":"COR22D553",_x000D_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6" s="1" t="str">
        <f>formatRow(Tokens!J$2:AV$2,Tokens!J556:AV556,2,"attributes")</f>
        <v>"attributes":[{"trait_type":"Pass festival &amp; Avantages",_x000D_
"value":"pour une (1) personne"},{"trait_type":"Edition1",_x000D_
"value":1},{"trait_type":"Last use"}]</v>
      </c>
      <c r="X556" s="1" t="str">
        <f>formatRow(Tokens!AX$2:BC$2,Tokens!AX556:BC556,2,"creators")</f>
        <v>"creators":[{"address":"paul",_x000D_
"share":10},{"address":"sophie",_x000D_
"share":90}]</v>
      </c>
      <c r="Y556" s="1" t="str">
        <f>formatRow(Tokens!BD$2:BI$2,Tokens!BD556:BI556,2,"files")</f>
        <v>"files":[]</v>
      </c>
      <c r="Z556" s="1"/>
      <c r="AA556" s="1"/>
      <c r="AB556" s="1"/>
      <c r="AC556" s="1" t="str">
        <f>formatRow(Tokens!BJ$2:BK$2,Tokens!BJ556:BK556,0,"collection")</f>
        <v>"collection":{"name":"In Casa",_x000D_
"family":"Calvi On The Rocks"}</v>
      </c>
    </row>
    <row r="557" spans="4:29" ht="14.25" customHeight="1" x14ac:dyDescent="0.25">
      <c r="D557" s="1">
        <f>Tokens!B557</f>
        <v>554</v>
      </c>
      <c r="E557" s="17" t="str">
        <f>IF(Tokens!C557="","",Tokens!C557)</f>
        <v>In Casa #554</v>
      </c>
      <c r="F557"/>
      <c r="G557"/>
      <c r="H557"/>
      <c r="I557"/>
      <c r="J557"/>
      <c r="M557"/>
      <c r="N557"/>
      <c r="O557" s="15" t="str">
        <f t="shared" si="16"/>
        <v>_</v>
      </c>
      <c r="P557" s="18" t="str">
        <f>IF(F557="stop","",IF(F557&lt;&gt;"",HYPERLINK(Settings!$B$5 &amp; "/manage/?network=" &amp; LOWER(B$8) &amp; "&amp;search=token&amp;account=" &amp; ToMint!$B$5 &amp; "&amp;view=" &amp; ToMint!J557,"TokenSol"),""))</f>
        <v/>
      </c>
      <c r="Q557" s="2"/>
      <c r="R557" s="2"/>
      <c r="S557" s="11"/>
      <c r="T557" s="1" t="str">
        <f>"owner=" &amp; Tokens!BS557 &amp; "&amp;filename_for_metadata=" &amp; Tokens!BT557 &amp; "&amp;offchaindata_platform=" &amp; $B$17 &amp; "&amp;keyfile=" &amp; $B$5 &amp; "&amp;network=" &amp; LOWER($B$8) &amp; "&amp;repository=" &amp; $B$18</f>
        <v>owner=thomas&amp;filename_for_metadata=InCasa_COR22D554&amp;offchaindata_platform=Github&amp;keyfile=Paul&amp;network=solana-devnet&amp;repository=test2</v>
      </c>
      <c r="U557" s="1" t="str">
        <f t="shared" si="17"/>
        <v>{"name":"In Casa #554",_x000D_
"symbol":"COR22D554",_x000D_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57" s="1" t="str">
        <f>formatRow(Tokens!C$2:I$2,Tokens!C557:I557)</f>
        <v>"name":"In Casa #554",_x000D_
"symbol":"COR22D554",_x000D_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7" s="1" t="str">
        <f>formatRow(Tokens!J$2:AV$2,Tokens!J557:AV557,2,"attributes")</f>
        <v>"attributes":[{"trait_type":"Pass festival &amp; Avantages",_x000D_
"value":"pour une (1) personne"},{"trait_type":"Edition1",_x000D_
"value":1},{"trait_type":"Last use"}]</v>
      </c>
      <c r="X557" s="1" t="str">
        <f>formatRow(Tokens!AX$2:BC$2,Tokens!AX557:BC557,2,"creators")</f>
        <v>"creators":[{"address":"paul",_x000D_
"share":10},{"address":"sophie",_x000D_
"share":90}]</v>
      </c>
      <c r="Y557" s="1" t="str">
        <f>formatRow(Tokens!BD$2:BI$2,Tokens!BD557:BI557,2,"files")</f>
        <v>"files":[]</v>
      </c>
      <c r="Z557" s="1"/>
      <c r="AA557" s="1"/>
      <c r="AB557" s="1"/>
      <c r="AC557" s="1" t="str">
        <f>formatRow(Tokens!BJ$2:BK$2,Tokens!BJ557:BK557,0,"collection")</f>
        <v>"collection":{"name":"In Casa",_x000D_
"family":"Calvi On The Rocks"}</v>
      </c>
    </row>
    <row r="558" spans="4:29" ht="14.25" customHeight="1" x14ac:dyDescent="0.25">
      <c r="D558" s="1">
        <f>Tokens!B558</f>
        <v>555</v>
      </c>
      <c r="E558" s="17" t="str">
        <f>IF(Tokens!C558="","",Tokens!C558)</f>
        <v>In Casa #555</v>
      </c>
      <c r="F558"/>
      <c r="G558"/>
      <c r="H558"/>
      <c r="I558"/>
      <c r="J558"/>
      <c r="M558"/>
      <c r="N558"/>
      <c r="O558" s="15" t="str">
        <f t="shared" si="16"/>
        <v>_</v>
      </c>
      <c r="P558" s="18" t="str">
        <f>IF(F558="stop","",IF(F558&lt;&gt;"",HYPERLINK(Settings!$B$5 &amp; "/manage/?network=" &amp; LOWER(B$8) &amp; "&amp;search=token&amp;account=" &amp; ToMint!$B$5 &amp; "&amp;view=" &amp; ToMint!J558,"TokenSol"),""))</f>
        <v/>
      </c>
      <c r="Q558" s="2"/>
      <c r="R558" s="2"/>
      <c r="S558" s="11"/>
      <c r="T558" s="1" t="str">
        <f>"owner=" &amp; Tokens!BS558 &amp; "&amp;filename_for_metadata=" &amp; Tokens!BT558 &amp; "&amp;offchaindata_platform=" &amp; $B$17 &amp; "&amp;keyfile=" &amp; $B$5 &amp; "&amp;network=" &amp; LOWER($B$8) &amp; "&amp;repository=" &amp; $B$18</f>
        <v>owner=thomas&amp;filename_for_metadata=InCasa_COR22D555&amp;offchaindata_platform=Github&amp;keyfile=Paul&amp;network=solana-devnet&amp;repository=test2</v>
      </c>
      <c r="U558" s="1" t="str">
        <f t="shared" si="17"/>
        <v>{"name":"In Casa #555",_x000D_
"symbol":"COR22D555",_x000D_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58" s="1" t="str">
        <f>formatRow(Tokens!C$2:I$2,Tokens!C558:I558)</f>
        <v>"name":"In Casa #555",_x000D_
"symbol":"COR22D555",_x000D_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8" s="1" t="str">
        <f>formatRow(Tokens!J$2:AV$2,Tokens!J558:AV558,2,"attributes")</f>
        <v>"attributes":[{"trait_type":"Pass festival &amp; Avantages",_x000D_
"value":"pour une (1) personne"},{"trait_type":"Edition1",_x000D_
"value":1},{"trait_type":"Last use"}]</v>
      </c>
      <c r="X558" s="1" t="str">
        <f>formatRow(Tokens!AX$2:BC$2,Tokens!AX558:BC558,2,"creators")</f>
        <v>"creators":[{"address":"paul",_x000D_
"share":10},{"address":"sophie",_x000D_
"share":90}]</v>
      </c>
      <c r="Y558" s="1" t="str">
        <f>formatRow(Tokens!BD$2:BI$2,Tokens!BD558:BI558,2,"files")</f>
        <v>"files":[]</v>
      </c>
      <c r="Z558" s="1"/>
      <c r="AA558" s="1"/>
      <c r="AB558" s="1"/>
      <c r="AC558" s="1" t="str">
        <f>formatRow(Tokens!BJ$2:BK$2,Tokens!BJ558:BK558,0,"collection")</f>
        <v>"collection":{"name":"In Casa",_x000D_
"family":"Calvi On The Rocks"}</v>
      </c>
    </row>
    <row r="559" spans="4:29" ht="14.25" customHeight="1" x14ac:dyDescent="0.25">
      <c r="D559" s="1">
        <f>Tokens!B559</f>
        <v>556</v>
      </c>
      <c r="E559" s="17" t="str">
        <f>IF(Tokens!C559="","",Tokens!C559)</f>
        <v>In Casa #556</v>
      </c>
      <c r="F559"/>
      <c r="G559"/>
      <c r="H559"/>
      <c r="I559"/>
      <c r="J559"/>
      <c r="M559"/>
      <c r="N559"/>
      <c r="O559" s="15" t="str">
        <f t="shared" si="16"/>
        <v>_</v>
      </c>
      <c r="P559" s="18" t="str">
        <f>IF(F559="stop","",IF(F559&lt;&gt;"",HYPERLINK(Settings!$B$5 &amp; "/manage/?network=" &amp; LOWER(B$8) &amp; "&amp;search=token&amp;account=" &amp; ToMint!$B$5 &amp; "&amp;view=" &amp; ToMint!J559,"TokenSol"),""))</f>
        <v/>
      </c>
      <c r="Q559" s="2"/>
      <c r="R559" s="2"/>
      <c r="S559" s="11"/>
      <c r="T559" s="1" t="str">
        <f>"owner=" &amp; Tokens!BS559 &amp; "&amp;filename_for_metadata=" &amp; Tokens!BT559 &amp; "&amp;offchaindata_platform=" &amp; $B$17 &amp; "&amp;keyfile=" &amp; $B$5 &amp; "&amp;network=" &amp; LOWER($B$8) &amp; "&amp;repository=" &amp; $B$18</f>
        <v>owner=thomas&amp;filename_for_metadata=InCasa_COR22D556&amp;offchaindata_platform=Github&amp;keyfile=Paul&amp;network=solana-devnet&amp;repository=test2</v>
      </c>
      <c r="U559" s="1" t="str">
        <f t="shared" si="17"/>
        <v>{"name":"In Casa #556",_x000D_
"symbol":"COR22D556",_x000D_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59" s="1" t="str">
        <f>formatRow(Tokens!C$2:I$2,Tokens!C559:I559)</f>
        <v>"name":"In Casa #556",_x000D_
"symbol":"COR22D556",_x000D_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9" s="1" t="str">
        <f>formatRow(Tokens!J$2:AV$2,Tokens!J559:AV559,2,"attributes")</f>
        <v>"attributes":[{"trait_type":"Pass festival &amp; Avantages",_x000D_
"value":"pour une (1) personne"},{"trait_type":"Edition1",_x000D_
"value":1},{"trait_type":"Last use"}]</v>
      </c>
      <c r="X559" s="1" t="str">
        <f>formatRow(Tokens!AX$2:BC$2,Tokens!AX559:BC559,2,"creators")</f>
        <v>"creators":[{"address":"paul",_x000D_
"share":10},{"address":"sophie",_x000D_
"share":90}]</v>
      </c>
      <c r="Y559" s="1" t="str">
        <f>formatRow(Tokens!BD$2:BI$2,Tokens!BD559:BI559,2,"files")</f>
        <v>"files":[]</v>
      </c>
      <c r="Z559" s="1"/>
      <c r="AA559" s="1"/>
      <c r="AB559" s="1"/>
      <c r="AC559" s="1" t="str">
        <f>formatRow(Tokens!BJ$2:BK$2,Tokens!BJ559:BK559,0,"collection")</f>
        <v>"collection":{"name":"In Casa",_x000D_
"family":"Calvi On The Rocks"}</v>
      </c>
    </row>
    <row r="560" spans="4:29" ht="14.25" customHeight="1" x14ac:dyDescent="0.25">
      <c r="D560" s="1">
        <f>Tokens!B560</f>
        <v>557</v>
      </c>
      <c r="E560" s="17" t="str">
        <f>IF(Tokens!C560="","",Tokens!C560)</f>
        <v>In Casa #557</v>
      </c>
      <c r="F560"/>
      <c r="G560"/>
      <c r="H560"/>
      <c r="I560"/>
      <c r="J560"/>
      <c r="M560"/>
      <c r="N560"/>
      <c r="O560" s="15" t="str">
        <f t="shared" si="16"/>
        <v>_</v>
      </c>
      <c r="P560" s="18" t="str">
        <f>IF(F560="stop","",IF(F560&lt;&gt;"",HYPERLINK(Settings!$B$5 &amp; "/manage/?network=" &amp; LOWER(B$8) &amp; "&amp;search=token&amp;account=" &amp; ToMint!$B$5 &amp; "&amp;view=" &amp; ToMint!J560,"TokenSol"),""))</f>
        <v/>
      </c>
      <c r="Q560" s="2"/>
      <c r="R560" s="2"/>
      <c r="S560" s="11"/>
      <c r="T560" s="1" t="str">
        <f>"owner=" &amp; Tokens!BS560 &amp; "&amp;filename_for_metadata=" &amp; Tokens!BT560 &amp; "&amp;offchaindata_platform=" &amp; $B$17 &amp; "&amp;keyfile=" &amp; $B$5 &amp; "&amp;network=" &amp; LOWER($B$8) &amp; "&amp;repository=" &amp; $B$18</f>
        <v>owner=thomas&amp;filename_for_metadata=InCasa_COR22D557&amp;offchaindata_platform=Github&amp;keyfile=Paul&amp;network=solana-devnet&amp;repository=test2</v>
      </c>
      <c r="U560" s="1" t="str">
        <f t="shared" si="17"/>
        <v>{"name":"In Casa #557",_x000D_
"symbol":"COR22D557",_x000D_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60" s="1" t="str">
        <f>formatRow(Tokens!C$2:I$2,Tokens!C560:I560)</f>
        <v>"name":"In Casa #557",_x000D_
"symbol":"COR22D557",_x000D_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0" s="1" t="str">
        <f>formatRow(Tokens!J$2:AV$2,Tokens!J560:AV560,2,"attributes")</f>
        <v>"attributes":[{"trait_type":"Pass festival &amp; Avantages",_x000D_
"value":"pour une (1) personne"},{"trait_type":"Edition1",_x000D_
"value":1},{"trait_type":"Last use"}]</v>
      </c>
      <c r="X560" s="1" t="str">
        <f>formatRow(Tokens!AX$2:BC$2,Tokens!AX560:BC560,2,"creators")</f>
        <v>"creators":[{"address":"paul",_x000D_
"share":10},{"address":"sophie",_x000D_
"share":90}]</v>
      </c>
      <c r="Y560" s="1" t="str">
        <f>formatRow(Tokens!BD$2:BI$2,Tokens!BD560:BI560,2,"files")</f>
        <v>"files":[]</v>
      </c>
      <c r="Z560" s="1"/>
      <c r="AA560" s="1"/>
      <c r="AB560" s="1"/>
      <c r="AC560" s="1" t="str">
        <f>formatRow(Tokens!BJ$2:BK$2,Tokens!BJ560:BK560,0,"collection")</f>
        <v>"collection":{"name":"In Casa",_x000D_
"family":"Calvi On The Rocks"}</v>
      </c>
    </row>
    <row r="561" spans="4:29" ht="14.25" customHeight="1" x14ac:dyDescent="0.25">
      <c r="D561" s="1">
        <f>Tokens!B561</f>
        <v>558</v>
      </c>
      <c r="E561" s="17" t="str">
        <f>IF(Tokens!C561="","",Tokens!C561)</f>
        <v>In Casa #558</v>
      </c>
      <c r="F561"/>
      <c r="G561"/>
      <c r="H561"/>
      <c r="I561"/>
      <c r="J561"/>
      <c r="M561"/>
      <c r="N561"/>
      <c r="O561" s="15" t="str">
        <f t="shared" si="16"/>
        <v>_</v>
      </c>
      <c r="P561" s="18" t="str">
        <f>IF(F561="stop","",IF(F561&lt;&gt;"",HYPERLINK(Settings!$B$5 &amp; "/manage/?network=" &amp; LOWER(B$8) &amp; "&amp;search=token&amp;account=" &amp; ToMint!$B$5 &amp; "&amp;view=" &amp; ToMint!J561,"TokenSol"),""))</f>
        <v/>
      </c>
      <c r="Q561" s="2"/>
      <c r="R561" s="2"/>
      <c r="S561" s="11"/>
      <c r="T561" s="1" t="str">
        <f>"owner=" &amp; Tokens!BS561 &amp; "&amp;filename_for_metadata=" &amp; Tokens!BT561 &amp; "&amp;offchaindata_platform=" &amp; $B$17 &amp; "&amp;keyfile=" &amp; $B$5 &amp; "&amp;network=" &amp; LOWER($B$8) &amp; "&amp;repository=" &amp; $B$18</f>
        <v>owner=thomas&amp;filename_for_metadata=InCasa_COR22D558&amp;offchaindata_platform=Github&amp;keyfile=Paul&amp;network=solana-devnet&amp;repository=test2</v>
      </c>
      <c r="U561" s="1" t="str">
        <f t="shared" si="17"/>
        <v>{"name":"In Casa #558",_x000D_
"symbol":"COR22D558",_x000D_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61" s="1" t="str">
        <f>formatRow(Tokens!C$2:I$2,Tokens!C561:I561)</f>
        <v>"name":"In Casa #558",_x000D_
"symbol":"COR22D558",_x000D_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1" s="1" t="str">
        <f>formatRow(Tokens!J$2:AV$2,Tokens!J561:AV561,2,"attributes")</f>
        <v>"attributes":[{"trait_type":"Pass festival &amp; Avantages",_x000D_
"value":"pour une (1) personne"},{"trait_type":"Edition1",_x000D_
"value":1},{"trait_type":"Last use"}]</v>
      </c>
      <c r="X561" s="1" t="str">
        <f>formatRow(Tokens!AX$2:BC$2,Tokens!AX561:BC561,2,"creators")</f>
        <v>"creators":[{"address":"paul",_x000D_
"share":10},{"address":"sophie",_x000D_
"share":90}]</v>
      </c>
      <c r="Y561" s="1" t="str">
        <f>formatRow(Tokens!BD$2:BI$2,Tokens!BD561:BI561,2,"files")</f>
        <v>"files":[]</v>
      </c>
      <c r="Z561" s="1"/>
      <c r="AA561" s="1"/>
      <c r="AB561" s="1"/>
      <c r="AC561" s="1" t="str">
        <f>formatRow(Tokens!BJ$2:BK$2,Tokens!BJ561:BK561,0,"collection")</f>
        <v>"collection":{"name":"In Casa",_x000D_
"family":"Calvi On The Rocks"}</v>
      </c>
    </row>
    <row r="562" spans="4:29" ht="14.25" customHeight="1" x14ac:dyDescent="0.25">
      <c r="D562" s="1">
        <f>Tokens!B562</f>
        <v>559</v>
      </c>
      <c r="E562" s="17" t="str">
        <f>IF(Tokens!C562="","",Tokens!C562)</f>
        <v>In Casa #559</v>
      </c>
      <c r="F562"/>
      <c r="G562"/>
      <c r="H562"/>
      <c r="I562"/>
      <c r="J562"/>
      <c r="M562"/>
      <c r="N562"/>
      <c r="O562" s="15" t="str">
        <f t="shared" si="16"/>
        <v>_</v>
      </c>
      <c r="P562" s="18" t="str">
        <f>IF(F562="stop","",IF(F562&lt;&gt;"",HYPERLINK(Settings!$B$5 &amp; "/manage/?network=" &amp; LOWER(B$8) &amp; "&amp;search=token&amp;account=" &amp; ToMint!$B$5 &amp; "&amp;view=" &amp; ToMint!J562,"TokenSol"),""))</f>
        <v/>
      </c>
      <c r="Q562" s="2"/>
      <c r="R562" s="2"/>
      <c r="S562" s="11"/>
      <c r="T562" s="1" t="str">
        <f>"owner=" &amp; Tokens!BS562 &amp; "&amp;filename_for_metadata=" &amp; Tokens!BT562 &amp; "&amp;offchaindata_platform=" &amp; $B$17 &amp; "&amp;keyfile=" &amp; $B$5 &amp; "&amp;network=" &amp; LOWER($B$8) &amp; "&amp;repository=" &amp; $B$18</f>
        <v>owner=thomas&amp;filename_for_metadata=InCasa_COR22D559&amp;offchaindata_platform=Github&amp;keyfile=Paul&amp;network=solana-devnet&amp;repository=test2</v>
      </c>
      <c r="U562" s="1" t="str">
        <f t="shared" si="17"/>
        <v>{"name":"In Casa #559",_x000D_
"symbol":"COR22D559",_x000D_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62" s="1" t="str">
        <f>formatRow(Tokens!C$2:I$2,Tokens!C562:I562)</f>
        <v>"name":"In Casa #559",_x000D_
"symbol":"COR22D559",_x000D_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2" s="1" t="str">
        <f>formatRow(Tokens!J$2:AV$2,Tokens!J562:AV562,2,"attributes")</f>
        <v>"attributes":[{"trait_type":"Pass festival &amp; Avantages",_x000D_
"value":"pour une (1) personne"},{"trait_type":"Edition1",_x000D_
"value":1},{"trait_type":"Last use"}]</v>
      </c>
      <c r="X562" s="1" t="str">
        <f>formatRow(Tokens!AX$2:BC$2,Tokens!AX562:BC562,2,"creators")</f>
        <v>"creators":[{"address":"paul",_x000D_
"share":10},{"address":"sophie",_x000D_
"share":90}]</v>
      </c>
      <c r="Y562" s="1" t="str">
        <f>formatRow(Tokens!BD$2:BI$2,Tokens!BD562:BI562,2,"files")</f>
        <v>"files":[]</v>
      </c>
      <c r="Z562" s="1"/>
      <c r="AA562" s="1"/>
      <c r="AB562" s="1"/>
      <c r="AC562" s="1" t="str">
        <f>formatRow(Tokens!BJ$2:BK$2,Tokens!BJ562:BK562,0,"collection")</f>
        <v>"collection":{"name":"In Casa",_x000D_
"family":"Calvi On The Rocks"}</v>
      </c>
    </row>
    <row r="563" spans="4:29" ht="14.25" customHeight="1" x14ac:dyDescent="0.25">
      <c r="D563" s="1">
        <f>Tokens!B563</f>
        <v>560</v>
      </c>
      <c r="E563" s="17" t="str">
        <f>IF(Tokens!C563="","",Tokens!C563)</f>
        <v>In Casa #560</v>
      </c>
      <c r="F563"/>
      <c r="G563"/>
      <c r="H563"/>
      <c r="I563"/>
      <c r="J563"/>
      <c r="M563"/>
      <c r="N563"/>
      <c r="O563" s="15" t="str">
        <f t="shared" si="16"/>
        <v>_</v>
      </c>
      <c r="P563" s="18" t="str">
        <f>IF(F563="stop","",IF(F563&lt;&gt;"",HYPERLINK(Settings!$B$5 &amp; "/manage/?network=" &amp; LOWER(B$8) &amp; "&amp;search=token&amp;account=" &amp; ToMint!$B$5 &amp; "&amp;view=" &amp; ToMint!J563,"TokenSol"),""))</f>
        <v/>
      </c>
      <c r="Q563" s="2"/>
      <c r="R563" s="2"/>
      <c r="S563" s="11"/>
      <c r="T563" s="1" t="str">
        <f>"owner=" &amp; Tokens!BS563 &amp; "&amp;filename_for_metadata=" &amp; Tokens!BT563 &amp; "&amp;offchaindata_platform=" &amp; $B$17 &amp; "&amp;keyfile=" &amp; $B$5 &amp; "&amp;network=" &amp; LOWER($B$8) &amp; "&amp;repository=" &amp; $B$18</f>
        <v>owner=thomas&amp;filename_for_metadata=InCasa_COR22D560&amp;offchaindata_platform=Github&amp;keyfile=Paul&amp;network=solana-devnet&amp;repository=test2</v>
      </c>
      <c r="U563" s="1" t="str">
        <f t="shared" si="17"/>
        <v>{"name":"In Casa #560",_x000D_
"symbol":"COR22D560",_x000D_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63" s="1" t="str">
        <f>formatRow(Tokens!C$2:I$2,Tokens!C563:I563)</f>
        <v>"name":"In Casa #560",_x000D_
"symbol":"COR22D560",_x000D_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3" s="1" t="str">
        <f>formatRow(Tokens!J$2:AV$2,Tokens!J563:AV563,2,"attributes")</f>
        <v>"attributes":[{"trait_type":"Pass festival &amp; Avantages",_x000D_
"value":"pour une (1) personne"},{"trait_type":"Edition1",_x000D_
"value":1},{"trait_type":"Last use"}]</v>
      </c>
      <c r="X563" s="1" t="str">
        <f>formatRow(Tokens!AX$2:BC$2,Tokens!AX563:BC563,2,"creators")</f>
        <v>"creators":[{"address":"paul",_x000D_
"share":10},{"address":"sophie",_x000D_
"share":90}]</v>
      </c>
      <c r="Y563" s="1" t="str">
        <f>formatRow(Tokens!BD$2:BI$2,Tokens!BD563:BI563,2,"files")</f>
        <v>"files":[]</v>
      </c>
      <c r="Z563" s="1"/>
      <c r="AA563" s="1"/>
      <c r="AB563" s="1"/>
      <c r="AC563" s="1" t="str">
        <f>formatRow(Tokens!BJ$2:BK$2,Tokens!BJ563:BK563,0,"collection")</f>
        <v>"collection":{"name":"In Casa",_x000D_
"family":"Calvi On The Rocks"}</v>
      </c>
    </row>
    <row r="564" spans="4:29" ht="14.25" customHeight="1" x14ac:dyDescent="0.25">
      <c r="D564" s="1">
        <f>Tokens!B564</f>
        <v>561</v>
      </c>
      <c r="E564" s="17" t="str">
        <f>IF(Tokens!C564="","",Tokens!C564)</f>
        <v>In Casa #561</v>
      </c>
      <c r="F564"/>
      <c r="G564"/>
      <c r="H564"/>
      <c r="I564"/>
      <c r="J564"/>
      <c r="M564"/>
      <c r="N564"/>
      <c r="O564" s="15" t="str">
        <f t="shared" si="16"/>
        <v>_</v>
      </c>
      <c r="P564" s="18" t="str">
        <f>IF(F564="stop","",IF(F564&lt;&gt;"",HYPERLINK(Settings!$B$5 &amp; "/manage/?network=" &amp; LOWER(B$8) &amp; "&amp;search=token&amp;account=" &amp; ToMint!$B$5 &amp; "&amp;view=" &amp; ToMint!J564,"TokenSol"),""))</f>
        <v/>
      </c>
      <c r="Q564" s="2"/>
      <c r="R564" s="2"/>
      <c r="S564" s="11"/>
      <c r="T564" s="1" t="str">
        <f>"owner=" &amp; Tokens!BS564 &amp; "&amp;filename_for_metadata=" &amp; Tokens!BT564 &amp; "&amp;offchaindata_platform=" &amp; $B$17 &amp; "&amp;keyfile=" &amp; $B$5 &amp; "&amp;network=" &amp; LOWER($B$8) &amp; "&amp;repository=" &amp; $B$18</f>
        <v>owner=thomas&amp;filename_for_metadata=InCasa_COR22D561&amp;offchaindata_platform=Github&amp;keyfile=Paul&amp;network=solana-devnet&amp;repository=test2</v>
      </c>
      <c r="U564" s="1" t="str">
        <f t="shared" si="17"/>
        <v>{"name":"In Casa #561",_x000D_
"symbol":"COR22D561",_x000D_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64" s="1" t="str">
        <f>formatRow(Tokens!C$2:I$2,Tokens!C564:I564)</f>
        <v>"name":"In Casa #561",_x000D_
"symbol":"COR22D561",_x000D_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4" s="1" t="str">
        <f>formatRow(Tokens!J$2:AV$2,Tokens!J564:AV564,2,"attributes")</f>
        <v>"attributes":[{"trait_type":"Pass festival &amp; Avantages",_x000D_
"value":"pour une (1) personne"},{"trait_type":"Edition1",_x000D_
"value":1},{"trait_type":"Last use"}]</v>
      </c>
      <c r="X564" s="1" t="str">
        <f>formatRow(Tokens!AX$2:BC$2,Tokens!AX564:BC564,2,"creators")</f>
        <v>"creators":[{"address":"paul",_x000D_
"share":10},{"address":"sophie",_x000D_
"share":90}]</v>
      </c>
      <c r="Y564" s="1" t="str">
        <f>formatRow(Tokens!BD$2:BI$2,Tokens!BD564:BI564,2,"files")</f>
        <v>"files":[]</v>
      </c>
      <c r="Z564" s="1"/>
      <c r="AA564" s="1"/>
      <c r="AB564" s="1"/>
      <c r="AC564" s="1" t="str">
        <f>formatRow(Tokens!BJ$2:BK$2,Tokens!BJ564:BK564,0,"collection")</f>
        <v>"collection":{"name":"In Casa",_x000D_
"family":"Calvi On The Rocks"}</v>
      </c>
    </row>
    <row r="565" spans="4:29" ht="14.25" customHeight="1" x14ac:dyDescent="0.25">
      <c r="D565" s="1">
        <f>Tokens!B565</f>
        <v>562</v>
      </c>
      <c r="E565" s="17" t="str">
        <f>IF(Tokens!C565="","",Tokens!C565)</f>
        <v>In Casa #562</v>
      </c>
      <c r="F565"/>
      <c r="G565"/>
      <c r="H565"/>
      <c r="I565"/>
      <c r="J565"/>
      <c r="M565"/>
      <c r="N565"/>
      <c r="O565" s="15" t="str">
        <f t="shared" si="16"/>
        <v>_</v>
      </c>
      <c r="P565" s="18" t="str">
        <f>IF(F565="stop","",IF(F565&lt;&gt;"",HYPERLINK(Settings!$B$5 &amp; "/manage/?network=" &amp; LOWER(B$8) &amp; "&amp;search=token&amp;account=" &amp; ToMint!$B$5 &amp; "&amp;view=" &amp; ToMint!J565,"TokenSol"),""))</f>
        <v/>
      </c>
      <c r="Q565" s="2"/>
      <c r="R565" s="2"/>
      <c r="S565" s="11"/>
      <c r="T565" s="1" t="str">
        <f>"owner=" &amp; Tokens!BS565 &amp; "&amp;filename_for_metadata=" &amp; Tokens!BT565 &amp; "&amp;offchaindata_platform=" &amp; $B$17 &amp; "&amp;keyfile=" &amp; $B$5 &amp; "&amp;network=" &amp; LOWER($B$8) &amp; "&amp;repository=" &amp; $B$18</f>
        <v>owner=thomas&amp;filename_for_metadata=InCasa_COR22D562&amp;offchaindata_platform=Github&amp;keyfile=Paul&amp;network=solana-devnet&amp;repository=test2</v>
      </c>
      <c r="U565" s="1" t="str">
        <f t="shared" si="17"/>
        <v>{"name":"In Casa #562",_x000D_
"symbol":"COR22D562",_x000D_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65" s="1" t="str">
        <f>formatRow(Tokens!C$2:I$2,Tokens!C565:I565)</f>
        <v>"name":"In Casa #562",_x000D_
"symbol":"COR22D562",_x000D_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5" s="1" t="str">
        <f>formatRow(Tokens!J$2:AV$2,Tokens!J565:AV565,2,"attributes")</f>
        <v>"attributes":[{"trait_type":"Pass festival &amp; Avantages",_x000D_
"value":"pour une (1) personne"},{"trait_type":"Edition1",_x000D_
"value":1},{"trait_type":"Last use"}]</v>
      </c>
      <c r="X565" s="1" t="str">
        <f>formatRow(Tokens!AX$2:BC$2,Tokens!AX565:BC565,2,"creators")</f>
        <v>"creators":[{"address":"paul",_x000D_
"share":10},{"address":"sophie",_x000D_
"share":90}]</v>
      </c>
      <c r="Y565" s="1" t="str">
        <f>formatRow(Tokens!BD$2:BI$2,Tokens!BD565:BI565,2,"files")</f>
        <v>"files":[]</v>
      </c>
      <c r="Z565" s="1"/>
      <c r="AA565" s="1"/>
      <c r="AB565" s="1"/>
      <c r="AC565" s="1" t="str">
        <f>formatRow(Tokens!BJ$2:BK$2,Tokens!BJ565:BK565,0,"collection")</f>
        <v>"collection":{"name":"In Casa",_x000D_
"family":"Calvi On The Rocks"}</v>
      </c>
    </row>
    <row r="566" spans="4:29" ht="14.25" customHeight="1" x14ac:dyDescent="0.25">
      <c r="D566" s="1">
        <f>Tokens!B566</f>
        <v>563</v>
      </c>
      <c r="E566" s="17" t="str">
        <f>IF(Tokens!C566="","",Tokens!C566)</f>
        <v>In Casa #563</v>
      </c>
      <c r="F566"/>
      <c r="G566"/>
      <c r="H566"/>
      <c r="I566"/>
      <c r="J566"/>
      <c r="M566"/>
      <c r="N566"/>
      <c r="O566" s="15" t="str">
        <f t="shared" si="16"/>
        <v>_</v>
      </c>
      <c r="P566" s="18" t="str">
        <f>IF(F566="stop","",IF(F566&lt;&gt;"",HYPERLINK(Settings!$B$5 &amp; "/manage/?network=" &amp; LOWER(B$8) &amp; "&amp;search=token&amp;account=" &amp; ToMint!$B$5 &amp; "&amp;view=" &amp; ToMint!J566,"TokenSol"),""))</f>
        <v/>
      </c>
      <c r="Q566" s="2"/>
      <c r="R566" s="2"/>
      <c r="S566" s="11"/>
      <c r="T566" s="1" t="str">
        <f>"owner=" &amp; Tokens!BS566 &amp; "&amp;filename_for_metadata=" &amp; Tokens!BT566 &amp; "&amp;offchaindata_platform=" &amp; $B$17 &amp; "&amp;keyfile=" &amp; $B$5 &amp; "&amp;network=" &amp; LOWER($B$8) &amp; "&amp;repository=" &amp; $B$18</f>
        <v>owner=thomas&amp;filename_for_metadata=InCasa_COR22D563&amp;offchaindata_platform=Github&amp;keyfile=Paul&amp;network=solana-devnet&amp;repository=test2</v>
      </c>
      <c r="U566" s="1" t="str">
        <f t="shared" si="17"/>
        <v>{"name":"In Casa #563",_x000D_
"symbol":"COR22D563",_x000D_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66" s="1" t="str">
        <f>formatRow(Tokens!C$2:I$2,Tokens!C566:I566)</f>
        <v>"name":"In Casa #563",_x000D_
"symbol":"COR22D563",_x000D_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6" s="1" t="str">
        <f>formatRow(Tokens!J$2:AV$2,Tokens!J566:AV566,2,"attributes")</f>
        <v>"attributes":[{"trait_type":"Pass festival &amp; Avantages",_x000D_
"value":"pour une (1) personne"},{"trait_type":"Edition1",_x000D_
"value":1},{"trait_type":"Last use"}]</v>
      </c>
      <c r="X566" s="1" t="str">
        <f>formatRow(Tokens!AX$2:BC$2,Tokens!AX566:BC566,2,"creators")</f>
        <v>"creators":[{"address":"paul",_x000D_
"share":10},{"address":"sophie",_x000D_
"share":90}]</v>
      </c>
      <c r="Y566" s="1" t="str">
        <f>formatRow(Tokens!BD$2:BI$2,Tokens!BD566:BI566,2,"files")</f>
        <v>"files":[]</v>
      </c>
      <c r="Z566" s="1"/>
      <c r="AA566" s="1"/>
      <c r="AB566" s="1"/>
      <c r="AC566" s="1" t="str">
        <f>formatRow(Tokens!BJ$2:BK$2,Tokens!BJ566:BK566,0,"collection")</f>
        <v>"collection":{"name":"In Casa",_x000D_
"family":"Calvi On The Rocks"}</v>
      </c>
    </row>
    <row r="567" spans="4:29" ht="14.25" customHeight="1" x14ac:dyDescent="0.25">
      <c r="D567" s="1">
        <f>Tokens!B567</f>
        <v>564</v>
      </c>
      <c r="E567" s="17" t="str">
        <f>IF(Tokens!C567="","",Tokens!C567)</f>
        <v>In Casa #564</v>
      </c>
      <c r="F567"/>
      <c r="G567"/>
      <c r="H567"/>
      <c r="I567"/>
      <c r="J567"/>
      <c r="M567"/>
      <c r="N567"/>
      <c r="O567" s="15" t="str">
        <f t="shared" si="16"/>
        <v>_</v>
      </c>
      <c r="P567" s="18" t="str">
        <f>IF(F567="stop","",IF(F567&lt;&gt;"",HYPERLINK(Settings!$B$5 &amp; "/manage/?network=" &amp; LOWER(B$8) &amp; "&amp;search=token&amp;account=" &amp; ToMint!$B$5 &amp; "&amp;view=" &amp; ToMint!J567,"TokenSol"),""))</f>
        <v/>
      </c>
      <c r="Q567" s="2"/>
      <c r="R567" s="2"/>
      <c r="S567" s="11"/>
      <c r="T567" s="1" t="str">
        <f>"owner=" &amp; Tokens!BS567 &amp; "&amp;filename_for_metadata=" &amp; Tokens!BT567 &amp; "&amp;offchaindata_platform=" &amp; $B$17 &amp; "&amp;keyfile=" &amp; $B$5 &amp; "&amp;network=" &amp; LOWER($B$8) &amp; "&amp;repository=" &amp; $B$18</f>
        <v>owner=thomas&amp;filename_for_metadata=InCasa_COR22D564&amp;offchaindata_platform=Github&amp;keyfile=Paul&amp;network=solana-devnet&amp;repository=test2</v>
      </c>
      <c r="U567" s="1" t="str">
        <f t="shared" si="17"/>
        <v>{"name":"In Casa #564",_x000D_
"symbol":"COR22D564",_x000D_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67" s="1" t="str">
        <f>formatRow(Tokens!C$2:I$2,Tokens!C567:I567)</f>
        <v>"name":"In Casa #564",_x000D_
"symbol":"COR22D564",_x000D_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7" s="1" t="str">
        <f>formatRow(Tokens!J$2:AV$2,Tokens!J567:AV567,2,"attributes")</f>
        <v>"attributes":[{"trait_type":"Pass festival &amp; Avantages",_x000D_
"value":"pour une (1) personne"},{"trait_type":"Edition1",_x000D_
"value":1},{"trait_type":"Last use"}]</v>
      </c>
      <c r="X567" s="1" t="str">
        <f>formatRow(Tokens!AX$2:BC$2,Tokens!AX567:BC567,2,"creators")</f>
        <v>"creators":[{"address":"paul",_x000D_
"share":10},{"address":"sophie",_x000D_
"share":90}]</v>
      </c>
      <c r="Y567" s="1" t="str">
        <f>formatRow(Tokens!BD$2:BI$2,Tokens!BD567:BI567,2,"files")</f>
        <v>"files":[]</v>
      </c>
      <c r="Z567" s="1"/>
      <c r="AA567" s="1"/>
      <c r="AB567" s="1"/>
      <c r="AC567" s="1" t="str">
        <f>formatRow(Tokens!BJ$2:BK$2,Tokens!BJ567:BK567,0,"collection")</f>
        <v>"collection":{"name":"In Casa",_x000D_
"family":"Calvi On The Rocks"}</v>
      </c>
    </row>
    <row r="568" spans="4:29" ht="14.25" customHeight="1" x14ac:dyDescent="0.25">
      <c r="D568" s="1">
        <f>Tokens!B568</f>
        <v>565</v>
      </c>
      <c r="E568" s="17" t="str">
        <f>IF(Tokens!C568="","",Tokens!C568)</f>
        <v>In Casa #565</v>
      </c>
      <c r="F568"/>
      <c r="G568"/>
      <c r="H568"/>
      <c r="I568"/>
      <c r="J568"/>
      <c r="M568"/>
      <c r="N568"/>
      <c r="O568" s="15" t="str">
        <f t="shared" si="16"/>
        <v>_</v>
      </c>
      <c r="P568" s="18" t="str">
        <f>IF(F568="stop","",IF(F568&lt;&gt;"",HYPERLINK(Settings!$B$5 &amp; "/manage/?network=" &amp; LOWER(B$8) &amp; "&amp;search=token&amp;account=" &amp; ToMint!$B$5 &amp; "&amp;view=" &amp; ToMint!J568,"TokenSol"),""))</f>
        <v/>
      </c>
      <c r="Q568" s="2"/>
      <c r="R568" s="2"/>
      <c r="S568" s="11"/>
      <c r="T568" s="1" t="str">
        <f>"owner=" &amp; Tokens!BS568 &amp; "&amp;filename_for_metadata=" &amp; Tokens!BT568 &amp; "&amp;offchaindata_platform=" &amp; $B$17 &amp; "&amp;keyfile=" &amp; $B$5 &amp; "&amp;network=" &amp; LOWER($B$8) &amp; "&amp;repository=" &amp; $B$18</f>
        <v>owner=thomas&amp;filename_for_metadata=InCasa_COR22D565&amp;offchaindata_platform=Github&amp;keyfile=Paul&amp;network=solana-devnet&amp;repository=test2</v>
      </c>
      <c r="U568" s="1" t="str">
        <f t="shared" si="17"/>
        <v>{"name":"In Casa #565",_x000D_
"symbol":"COR22D565",_x000D_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68" s="1" t="str">
        <f>formatRow(Tokens!C$2:I$2,Tokens!C568:I568)</f>
        <v>"name":"In Casa #565",_x000D_
"symbol":"COR22D565",_x000D_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8" s="1" t="str">
        <f>formatRow(Tokens!J$2:AV$2,Tokens!J568:AV568,2,"attributes")</f>
        <v>"attributes":[{"trait_type":"Pass festival &amp; Avantages",_x000D_
"value":"pour une (1) personne"},{"trait_type":"Edition1",_x000D_
"value":1},{"trait_type":"Last use"}]</v>
      </c>
      <c r="X568" s="1" t="str">
        <f>formatRow(Tokens!AX$2:BC$2,Tokens!AX568:BC568,2,"creators")</f>
        <v>"creators":[{"address":"paul",_x000D_
"share":10},{"address":"sophie",_x000D_
"share":90}]</v>
      </c>
      <c r="Y568" s="1" t="str">
        <f>formatRow(Tokens!BD$2:BI$2,Tokens!BD568:BI568,2,"files")</f>
        <v>"files":[]</v>
      </c>
      <c r="Z568" s="1"/>
      <c r="AA568" s="1"/>
      <c r="AB568" s="1"/>
      <c r="AC568" s="1" t="str">
        <f>formatRow(Tokens!BJ$2:BK$2,Tokens!BJ568:BK568,0,"collection")</f>
        <v>"collection":{"name":"In Casa",_x000D_
"family":"Calvi On The Rocks"}</v>
      </c>
    </row>
    <row r="569" spans="4:29" ht="14.25" customHeight="1" x14ac:dyDescent="0.25">
      <c r="D569" s="1">
        <f>Tokens!B569</f>
        <v>566</v>
      </c>
      <c r="E569" s="17" t="str">
        <f>IF(Tokens!C569="","",Tokens!C569)</f>
        <v>In Casa #566</v>
      </c>
      <c r="F569"/>
      <c r="G569"/>
      <c r="H569"/>
      <c r="I569"/>
      <c r="J569"/>
      <c r="M569"/>
      <c r="N569"/>
      <c r="O569" s="15" t="str">
        <f t="shared" si="16"/>
        <v>_</v>
      </c>
      <c r="P569" s="18" t="str">
        <f>IF(F569="stop","",IF(F569&lt;&gt;"",HYPERLINK(Settings!$B$5 &amp; "/manage/?network=" &amp; LOWER(B$8) &amp; "&amp;search=token&amp;account=" &amp; ToMint!$B$5 &amp; "&amp;view=" &amp; ToMint!J569,"TokenSol"),""))</f>
        <v/>
      </c>
      <c r="Q569" s="2"/>
      <c r="R569" s="2"/>
      <c r="S569" s="11"/>
      <c r="T569" s="1" t="str">
        <f>"owner=" &amp; Tokens!BS569 &amp; "&amp;filename_for_metadata=" &amp; Tokens!BT569 &amp; "&amp;offchaindata_platform=" &amp; $B$17 &amp; "&amp;keyfile=" &amp; $B$5 &amp; "&amp;network=" &amp; LOWER($B$8) &amp; "&amp;repository=" &amp; $B$18</f>
        <v>owner=thomas&amp;filename_for_metadata=InCasa_COR22D566&amp;offchaindata_platform=Github&amp;keyfile=Paul&amp;network=solana-devnet&amp;repository=test2</v>
      </c>
      <c r="U569" s="1" t="str">
        <f t="shared" si="17"/>
        <v>{"name":"In Casa #566",_x000D_
"symbol":"COR22D566",_x000D_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69" s="1" t="str">
        <f>formatRow(Tokens!C$2:I$2,Tokens!C569:I569)</f>
        <v>"name":"In Casa #566",_x000D_
"symbol":"COR22D566",_x000D_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9" s="1" t="str">
        <f>formatRow(Tokens!J$2:AV$2,Tokens!J569:AV569,2,"attributes")</f>
        <v>"attributes":[{"trait_type":"Pass festival &amp; Avantages",_x000D_
"value":"pour une (1) personne"},{"trait_type":"Edition1",_x000D_
"value":1},{"trait_type":"Last use"}]</v>
      </c>
      <c r="X569" s="1" t="str">
        <f>formatRow(Tokens!AX$2:BC$2,Tokens!AX569:BC569,2,"creators")</f>
        <v>"creators":[{"address":"paul",_x000D_
"share":10},{"address":"sophie",_x000D_
"share":90}]</v>
      </c>
      <c r="Y569" s="1" t="str">
        <f>formatRow(Tokens!BD$2:BI$2,Tokens!BD569:BI569,2,"files")</f>
        <v>"files":[]</v>
      </c>
      <c r="Z569" s="1"/>
      <c r="AA569" s="1"/>
      <c r="AB569" s="1"/>
      <c r="AC569" s="1" t="str">
        <f>formatRow(Tokens!BJ$2:BK$2,Tokens!BJ569:BK569,0,"collection")</f>
        <v>"collection":{"name":"In Casa",_x000D_
"family":"Calvi On The Rocks"}</v>
      </c>
    </row>
    <row r="570" spans="4:29" ht="14.25" customHeight="1" x14ac:dyDescent="0.25">
      <c r="D570" s="1">
        <f>Tokens!B570</f>
        <v>567</v>
      </c>
      <c r="E570" s="17" t="str">
        <f>IF(Tokens!C570="","",Tokens!C570)</f>
        <v>In Casa #567</v>
      </c>
      <c r="F570"/>
      <c r="G570"/>
      <c r="H570"/>
      <c r="I570"/>
      <c r="J570"/>
      <c r="M570"/>
      <c r="N570"/>
      <c r="O570" s="15" t="str">
        <f t="shared" si="16"/>
        <v>_</v>
      </c>
      <c r="P570" s="18" t="str">
        <f>IF(F570="stop","",IF(F570&lt;&gt;"",HYPERLINK(Settings!$B$5 &amp; "/manage/?network=" &amp; LOWER(B$8) &amp; "&amp;search=token&amp;account=" &amp; ToMint!$B$5 &amp; "&amp;view=" &amp; ToMint!J570,"TokenSol"),""))</f>
        <v/>
      </c>
      <c r="Q570" s="2"/>
      <c r="R570" s="2"/>
      <c r="S570" s="11"/>
      <c r="T570" s="1" t="str">
        <f>"owner=" &amp; Tokens!BS570 &amp; "&amp;filename_for_metadata=" &amp; Tokens!BT570 &amp; "&amp;offchaindata_platform=" &amp; $B$17 &amp; "&amp;keyfile=" &amp; $B$5 &amp; "&amp;network=" &amp; LOWER($B$8) &amp; "&amp;repository=" &amp; $B$18</f>
        <v>owner=thomas&amp;filename_for_metadata=InCasa_COR22D567&amp;offchaindata_platform=Github&amp;keyfile=Paul&amp;network=solana-devnet&amp;repository=test2</v>
      </c>
      <c r="U570" s="1" t="str">
        <f t="shared" si="17"/>
        <v>{"name":"In Casa #567",_x000D_
"symbol":"COR22D567",_x000D_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70" s="1" t="str">
        <f>formatRow(Tokens!C$2:I$2,Tokens!C570:I570)</f>
        <v>"name":"In Casa #567",_x000D_
"symbol":"COR22D567",_x000D_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0" s="1" t="str">
        <f>formatRow(Tokens!J$2:AV$2,Tokens!J570:AV570,2,"attributes")</f>
        <v>"attributes":[{"trait_type":"Pass festival &amp; Avantages",_x000D_
"value":"pour une (1) personne"},{"trait_type":"Edition1",_x000D_
"value":1},{"trait_type":"Last use"}]</v>
      </c>
      <c r="X570" s="1" t="str">
        <f>formatRow(Tokens!AX$2:BC$2,Tokens!AX570:BC570,2,"creators")</f>
        <v>"creators":[{"address":"paul",_x000D_
"share":10},{"address":"sophie",_x000D_
"share":90}]</v>
      </c>
      <c r="Y570" s="1" t="str">
        <f>formatRow(Tokens!BD$2:BI$2,Tokens!BD570:BI570,2,"files")</f>
        <v>"files":[]</v>
      </c>
      <c r="Z570" s="1"/>
      <c r="AA570" s="1"/>
      <c r="AB570" s="1"/>
      <c r="AC570" s="1" t="str">
        <f>formatRow(Tokens!BJ$2:BK$2,Tokens!BJ570:BK570,0,"collection")</f>
        <v>"collection":{"name":"In Casa",_x000D_
"family":"Calvi On The Rocks"}</v>
      </c>
    </row>
    <row r="571" spans="4:29" ht="14.25" customHeight="1" x14ac:dyDescent="0.25">
      <c r="D571" s="1">
        <f>Tokens!B571</f>
        <v>568</v>
      </c>
      <c r="E571" s="17" t="str">
        <f>IF(Tokens!C571="","",Tokens!C571)</f>
        <v>In Casa #568</v>
      </c>
      <c r="F571"/>
      <c r="G571"/>
      <c r="H571"/>
      <c r="I571"/>
      <c r="J571"/>
      <c r="M571"/>
      <c r="N571"/>
      <c r="O571" s="15" t="str">
        <f t="shared" si="16"/>
        <v>_</v>
      </c>
      <c r="P571" s="18" t="str">
        <f>IF(F571="stop","",IF(F571&lt;&gt;"",HYPERLINK(Settings!$B$5 &amp; "/manage/?network=" &amp; LOWER(B$8) &amp; "&amp;search=token&amp;account=" &amp; ToMint!$B$5 &amp; "&amp;view=" &amp; ToMint!J571,"TokenSol"),""))</f>
        <v/>
      </c>
      <c r="Q571" s="2"/>
      <c r="R571" s="2"/>
      <c r="S571" s="11"/>
      <c r="T571" s="1" t="str">
        <f>"owner=" &amp; Tokens!BS571 &amp; "&amp;filename_for_metadata=" &amp; Tokens!BT571 &amp; "&amp;offchaindata_platform=" &amp; $B$17 &amp; "&amp;keyfile=" &amp; $B$5 &amp; "&amp;network=" &amp; LOWER($B$8) &amp; "&amp;repository=" &amp; $B$18</f>
        <v>owner=thomas&amp;filename_for_metadata=InCasa_COR22D568&amp;offchaindata_platform=Github&amp;keyfile=Paul&amp;network=solana-devnet&amp;repository=test2</v>
      </c>
      <c r="U571" s="1" t="str">
        <f t="shared" si="17"/>
        <v>{"name":"In Casa #568",_x000D_
"symbol":"COR22D568",_x000D_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71" s="1" t="str">
        <f>formatRow(Tokens!C$2:I$2,Tokens!C571:I571)</f>
        <v>"name":"In Casa #568",_x000D_
"symbol":"COR22D568",_x000D_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1" s="1" t="str">
        <f>formatRow(Tokens!J$2:AV$2,Tokens!J571:AV571,2,"attributes")</f>
        <v>"attributes":[{"trait_type":"Pass festival &amp; Avantages",_x000D_
"value":"pour une (1) personne"},{"trait_type":"Edition1",_x000D_
"value":1},{"trait_type":"Last use"}]</v>
      </c>
      <c r="X571" s="1" t="str">
        <f>formatRow(Tokens!AX$2:BC$2,Tokens!AX571:BC571,2,"creators")</f>
        <v>"creators":[{"address":"paul",_x000D_
"share":10},{"address":"sophie",_x000D_
"share":90}]</v>
      </c>
      <c r="Y571" s="1" t="str">
        <f>formatRow(Tokens!BD$2:BI$2,Tokens!BD571:BI571,2,"files")</f>
        <v>"files":[]</v>
      </c>
      <c r="Z571" s="1"/>
      <c r="AA571" s="1"/>
      <c r="AB571" s="1"/>
      <c r="AC571" s="1" t="str">
        <f>formatRow(Tokens!BJ$2:BK$2,Tokens!BJ571:BK571,0,"collection")</f>
        <v>"collection":{"name":"In Casa",_x000D_
"family":"Calvi On The Rocks"}</v>
      </c>
    </row>
    <row r="572" spans="4:29" ht="14.25" customHeight="1" x14ac:dyDescent="0.25">
      <c r="D572" s="1">
        <f>Tokens!B572</f>
        <v>569</v>
      </c>
      <c r="E572" s="17" t="str">
        <f>IF(Tokens!C572="","",Tokens!C572)</f>
        <v>In Casa #569</v>
      </c>
      <c r="F572"/>
      <c r="G572"/>
      <c r="H572"/>
      <c r="I572"/>
      <c r="J572"/>
      <c r="M572"/>
      <c r="N572"/>
      <c r="O572" s="15" t="str">
        <f t="shared" si="16"/>
        <v>_</v>
      </c>
      <c r="P572" s="18" t="str">
        <f>IF(F572="stop","",IF(F572&lt;&gt;"",HYPERLINK(Settings!$B$5 &amp; "/manage/?network=" &amp; LOWER(B$8) &amp; "&amp;search=token&amp;account=" &amp; ToMint!$B$5 &amp; "&amp;view=" &amp; ToMint!J572,"TokenSol"),""))</f>
        <v/>
      </c>
      <c r="Q572" s="2"/>
      <c r="R572" s="2"/>
      <c r="S572" s="11"/>
      <c r="T572" s="1" t="str">
        <f>"owner=" &amp; Tokens!BS572 &amp; "&amp;filename_for_metadata=" &amp; Tokens!BT572 &amp; "&amp;offchaindata_platform=" &amp; $B$17 &amp; "&amp;keyfile=" &amp; $B$5 &amp; "&amp;network=" &amp; LOWER($B$8) &amp; "&amp;repository=" &amp; $B$18</f>
        <v>owner=thomas&amp;filename_for_metadata=InCasa_COR22D569&amp;offchaindata_platform=Github&amp;keyfile=Paul&amp;network=solana-devnet&amp;repository=test2</v>
      </c>
      <c r="U572" s="1" t="str">
        <f t="shared" si="17"/>
        <v>{"name":"In Casa #569",_x000D_
"symbol":"COR22D569",_x000D_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72" s="1" t="str">
        <f>formatRow(Tokens!C$2:I$2,Tokens!C572:I572)</f>
        <v>"name":"In Casa #569",_x000D_
"symbol":"COR22D569",_x000D_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2" s="1" t="str">
        <f>formatRow(Tokens!J$2:AV$2,Tokens!J572:AV572,2,"attributes")</f>
        <v>"attributes":[{"trait_type":"Pass festival &amp; Avantages",_x000D_
"value":"pour une (1) personne"},{"trait_type":"Edition1",_x000D_
"value":1},{"trait_type":"Last use"}]</v>
      </c>
      <c r="X572" s="1" t="str">
        <f>formatRow(Tokens!AX$2:BC$2,Tokens!AX572:BC572,2,"creators")</f>
        <v>"creators":[{"address":"paul",_x000D_
"share":10},{"address":"sophie",_x000D_
"share":90}]</v>
      </c>
      <c r="Y572" s="1" t="str">
        <f>formatRow(Tokens!BD$2:BI$2,Tokens!BD572:BI572,2,"files")</f>
        <v>"files":[]</v>
      </c>
      <c r="Z572" s="1"/>
      <c r="AA572" s="1"/>
      <c r="AB572" s="1"/>
      <c r="AC572" s="1" t="str">
        <f>formatRow(Tokens!BJ$2:BK$2,Tokens!BJ572:BK572,0,"collection")</f>
        <v>"collection":{"name":"In Casa",_x000D_
"family":"Calvi On The Rocks"}</v>
      </c>
    </row>
    <row r="573" spans="4:29" ht="14.25" customHeight="1" x14ac:dyDescent="0.25">
      <c r="D573" s="1">
        <f>Tokens!B573</f>
        <v>570</v>
      </c>
      <c r="E573" s="17" t="str">
        <f>IF(Tokens!C573="","",Tokens!C573)</f>
        <v>In Casa #570</v>
      </c>
      <c r="F573"/>
      <c r="G573"/>
      <c r="H573"/>
      <c r="I573"/>
      <c r="J573"/>
      <c r="M573"/>
      <c r="N573"/>
      <c r="O573" s="15" t="str">
        <f t="shared" si="16"/>
        <v>_</v>
      </c>
      <c r="P573" s="18" t="str">
        <f>IF(F573="stop","",IF(F573&lt;&gt;"",HYPERLINK(Settings!$B$5 &amp; "/manage/?network=" &amp; LOWER(B$8) &amp; "&amp;search=token&amp;account=" &amp; ToMint!$B$5 &amp; "&amp;view=" &amp; ToMint!J573,"TokenSol"),""))</f>
        <v/>
      </c>
      <c r="Q573" s="2"/>
      <c r="R573" s="2"/>
      <c r="S573" s="11"/>
      <c r="T573" s="1" t="str">
        <f>"owner=" &amp; Tokens!BS573 &amp; "&amp;filename_for_metadata=" &amp; Tokens!BT573 &amp; "&amp;offchaindata_platform=" &amp; $B$17 &amp; "&amp;keyfile=" &amp; $B$5 &amp; "&amp;network=" &amp; LOWER($B$8) &amp; "&amp;repository=" &amp; $B$18</f>
        <v>owner=thomas&amp;filename_for_metadata=InCasa_COR22D570&amp;offchaindata_platform=Github&amp;keyfile=Paul&amp;network=solana-devnet&amp;repository=test2</v>
      </c>
      <c r="U573" s="1" t="str">
        <f t="shared" si="17"/>
        <v>{"name":"In Casa #570",_x000D_
"symbol":"COR22D570",_x000D_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73" s="1" t="str">
        <f>formatRow(Tokens!C$2:I$2,Tokens!C573:I573)</f>
        <v>"name":"In Casa #570",_x000D_
"symbol":"COR22D570",_x000D_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3" s="1" t="str">
        <f>formatRow(Tokens!J$2:AV$2,Tokens!J573:AV573,2,"attributes")</f>
        <v>"attributes":[{"trait_type":"Pass festival &amp; Avantages",_x000D_
"value":"pour une (1) personne"},{"trait_type":"Edition1",_x000D_
"value":1},{"trait_type":"Last use"}]</v>
      </c>
      <c r="X573" s="1" t="str">
        <f>formatRow(Tokens!AX$2:BC$2,Tokens!AX573:BC573,2,"creators")</f>
        <v>"creators":[{"address":"paul",_x000D_
"share":10},{"address":"sophie",_x000D_
"share":90}]</v>
      </c>
      <c r="Y573" s="1" t="str">
        <f>formatRow(Tokens!BD$2:BI$2,Tokens!BD573:BI573,2,"files")</f>
        <v>"files":[]</v>
      </c>
      <c r="Z573" s="1"/>
      <c r="AA573" s="1"/>
      <c r="AB573" s="1"/>
      <c r="AC573" s="1" t="str">
        <f>formatRow(Tokens!BJ$2:BK$2,Tokens!BJ573:BK573,0,"collection")</f>
        <v>"collection":{"name":"In Casa",_x000D_
"family":"Calvi On The Rocks"}</v>
      </c>
    </row>
    <row r="574" spans="4:29" ht="14.25" customHeight="1" x14ac:dyDescent="0.25">
      <c r="D574" s="1">
        <f>Tokens!B574</f>
        <v>571</v>
      </c>
      <c r="E574" s="17" t="str">
        <f>IF(Tokens!C574="","",Tokens!C574)</f>
        <v>In Casa #571</v>
      </c>
      <c r="F574"/>
      <c r="G574"/>
      <c r="H574"/>
      <c r="I574"/>
      <c r="J574"/>
      <c r="M574"/>
      <c r="N574"/>
      <c r="O574" s="15" t="str">
        <f t="shared" si="16"/>
        <v>_</v>
      </c>
      <c r="P574" s="18" t="str">
        <f>IF(F574="stop","",IF(F574&lt;&gt;"",HYPERLINK(Settings!$B$5 &amp; "/manage/?network=" &amp; LOWER(B$8) &amp; "&amp;search=token&amp;account=" &amp; ToMint!$B$5 &amp; "&amp;view=" &amp; ToMint!J574,"TokenSol"),""))</f>
        <v/>
      </c>
      <c r="Q574" s="2"/>
      <c r="R574" s="2"/>
      <c r="S574" s="11"/>
      <c r="T574" s="1" t="str">
        <f>"owner=" &amp; Tokens!BS574 &amp; "&amp;filename_for_metadata=" &amp; Tokens!BT574 &amp; "&amp;offchaindata_platform=" &amp; $B$17 &amp; "&amp;keyfile=" &amp; $B$5 &amp; "&amp;network=" &amp; LOWER($B$8) &amp; "&amp;repository=" &amp; $B$18</f>
        <v>owner=thomas&amp;filename_for_metadata=InCasa_COR22D571&amp;offchaindata_platform=Github&amp;keyfile=Paul&amp;network=solana-devnet&amp;repository=test2</v>
      </c>
      <c r="U574" s="1" t="str">
        <f t="shared" si="17"/>
        <v>{"name":"In Casa #571",_x000D_
"symbol":"COR22D571",_x000D_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74" s="1" t="str">
        <f>formatRow(Tokens!C$2:I$2,Tokens!C574:I574)</f>
        <v>"name":"In Casa #571",_x000D_
"symbol":"COR22D571",_x000D_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4" s="1" t="str">
        <f>formatRow(Tokens!J$2:AV$2,Tokens!J574:AV574,2,"attributes")</f>
        <v>"attributes":[{"trait_type":"Pass festival &amp; Avantages",_x000D_
"value":"pour une (1) personne"},{"trait_type":"Edition1",_x000D_
"value":1},{"trait_type":"Last use"}]</v>
      </c>
      <c r="X574" s="1" t="str">
        <f>formatRow(Tokens!AX$2:BC$2,Tokens!AX574:BC574,2,"creators")</f>
        <v>"creators":[{"address":"paul",_x000D_
"share":10},{"address":"sophie",_x000D_
"share":90}]</v>
      </c>
      <c r="Y574" s="1" t="str">
        <f>formatRow(Tokens!BD$2:BI$2,Tokens!BD574:BI574,2,"files")</f>
        <v>"files":[]</v>
      </c>
      <c r="Z574" s="1"/>
      <c r="AA574" s="1"/>
      <c r="AB574" s="1"/>
      <c r="AC574" s="1" t="str">
        <f>formatRow(Tokens!BJ$2:BK$2,Tokens!BJ574:BK574,0,"collection")</f>
        <v>"collection":{"name":"In Casa",_x000D_
"family":"Calvi On The Rocks"}</v>
      </c>
    </row>
    <row r="575" spans="4:29" ht="14.25" customHeight="1" x14ac:dyDescent="0.25">
      <c r="D575" s="1">
        <f>Tokens!B575</f>
        <v>572</v>
      </c>
      <c r="E575" s="17" t="str">
        <f>IF(Tokens!C575="","",Tokens!C575)</f>
        <v>In Casa #572</v>
      </c>
      <c r="F575"/>
      <c r="G575"/>
      <c r="H575"/>
      <c r="I575"/>
      <c r="J575"/>
      <c r="M575"/>
      <c r="N575"/>
      <c r="O575" s="15" t="str">
        <f t="shared" si="16"/>
        <v>_</v>
      </c>
      <c r="P575" s="18" t="str">
        <f>IF(F575="stop","",IF(F575&lt;&gt;"",HYPERLINK(Settings!$B$5 &amp; "/manage/?network=" &amp; LOWER(B$8) &amp; "&amp;search=token&amp;account=" &amp; ToMint!$B$5 &amp; "&amp;view=" &amp; ToMint!J575,"TokenSol"),""))</f>
        <v/>
      </c>
      <c r="Q575" s="2"/>
      <c r="R575" s="2"/>
      <c r="S575" s="11"/>
      <c r="T575" s="1" t="str">
        <f>"owner=" &amp; Tokens!BS575 &amp; "&amp;filename_for_metadata=" &amp; Tokens!BT575 &amp; "&amp;offchaindata_platform=" &amp; $B$17 &amp; "&amp;keyfile=" &amp; $B$5 &amp; "&amp;network=" &amp; LOWER($B$8) &amp; "&amp;repository=" &amp; $B$18</f>
        <v>owner=thomas&amp;filename_for_metadata=InCasa_COR22D572&amp;offchaindata_platform=Github&amp;keyfile=Paul&amp;network=solana-devnet&amp;repository=test2</v>
      </c>
      <c r="U575" s="1" t="str">
        <f t="shared" si="17"/>
        <v>{"name":"In Casa #572",_x000D_
"symbol":"COR22D572",_x000D_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75" s="1" t="str">
        <f>formatRow(Tokens!C$2:I$2,Tokens!C575:I575)</f>
        <v>"name":"In Casa #572",_x000D_
"symbol":"COR22D572",_x000D_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5" s="1" t="str">
        <f>formatRow(Tokens!J$2:AV$2,Tokens!J575:AV575,2,"attributes")</f>
        <v>"attributes":[{"trait_type":"Pass festival &amp; Avantages",_x000D_
"value":"pour une (1) personne"},{"trait_type":"Edition1",_x000D_
"value":1},{"trait_type":"Last use"}]</v>
      </c>
      <c r="X575" s="1" t="str">
        <f>formatRow(Tokens!AX$2:BC$2,Tokens!AX575:BC575,2,"creators")</f>
        <v>"creators":[{"address":"paul",_x000D_
"share":10},{"address":"sophie",_x000D_
"share":90}]</v>
      </c>
      <c r="Y575" s="1" t="str">
        <f>formatRow(Tokens!BD$2:BI$2,Tokens!BD575:BI575,2,"files")</f>
        <v>"files":[]</v>
      </c>
      <c r="Z575" s="1"/>
      <c r="AA575" s="1"/>
      <c r="AB575" s="1"/>
      <c r="AC575" s="1" t="str">
        <f>formatRow(Tokens!BJ$2:BK$2,Tokens!BJ575:BK575,0,"collection")</f>
        <v>"collection":{"name":"In Casa",_x000D_
"family":"Calvi On The Rocks"}</v>
      </c>
    </row>
    <row r="576" spans="4:29" ht="14.25" customHeight="1" x14ac:dyDescent="0.25">
      <c r="D576" s="1">
        <f>Tokens!B576</f>
        <v>573</v>
      </c>
      <c r="E576" s="17" t="str">
        <f>IF(Tokens!C576="","",Tokens!C576)</f>
        <v>In Casa #573</v>
      </c>
      <c r="F576"/>
      <c r="G576"/>
      <c r="H576"/>
      <c r="I576"/>
      <c r="J576"/>
      <c r="M576"/>
      <c r="N576"/>
      <c r="O576" s="15" t="str">
        <f t="shared" si="16"/>
        <v>_</v>
      </c>
      <c r="P576" s="18" t="str">
        <f>IF(F576="stop","",IF(F576&lt;&gt;"",HYPERLINK(Settings!$B$5 &amp; "/manage/?network=" &amp; LOWER(B$8) &amp; "&amp;search=token&amp;account=" &amp; ToMint!$B$5 &amp; "&amp;view=" &amp; ToMint!J576,"TokenSol"),""))</f>
        <v/>
      </c>
      <c r="Q576" s="2"/>
      <c r="R576" s="2"/>
      <c r="S576" s="11"/>
      <c r="T576" s="1" t="str">
        <f>"owner=" &amp; Tokens!BS576 &amp; "&amp;filename_for_metadata=" &amp; Tokens!BT576 &amp; "&amp;offchaindata_platform=" &amp; $B$17 &amp; "&amp;keyfile=" &amp; $B$5 &amp; "&amp;network=" &amp; LOWER($B$8) &amp; "&amp;repository=" &amp; $B$18</f>
        <v>owner=thomas&amp;filename_for_metadata=InCasa_COR22D573&amp;offchaindata_platform=Github&amp;keyfile=Paul&amp;network=solana-devnet&amp;repository=test2</v>
      </c>
      <c r="U576" s="1" t="str">
        <f t="shared" si="17"/>
        <v>{"name":"In Casa #573",_x000D_
"symbol":"COR22D573",_x000D_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76" s="1" t="str">
        <f>formatRow(Tokens!C$2:I$2,Tokens!C576:I576)</f>
        <v>"name":"In Casa #573",_x000D_
"symbol":"COR22D573",_x000D_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6" s="1" t="str">
        <f>formatRow(Tokens!J$2:AV$2,Tokens!J576:AV576,2,"attributes")</f>
        <v>"attributes":[{"trait_type":"Pass festival &amp; Avantages",_x000D_
"value":"pour une (1) personne"},{"trait_type":"Edition1",_x000D_
"value":1},{"trait_type":"Last use"}]</v>
      </c>
      <c r="X576" s="1" t="str">
        <f>formatRow(Tokens!AX$2:BC$2,Tokens!AX576:BC576,2,"creators")</f>
        <v>"creators":[{"address":"paul",_x000D_
"share":10},{"address":"sophie",_x000D_
"share":90}]</v>
      </c>
      <c r="Y576" s="1" t="str">
        <f>formatRow(Tokens!BD$2:BI$2,Tokens!BD576:BI576,2,"files")</f>
        <v>"files":[]</v>
      </c>
      <c r="Z576" s="1"/>
      <c r="AA576" s="1"/>
      <c r="AB576" s="1"/>
      <c r="AC576" s="1" t="str">
        <f>formatRow(Tokens!BJ$2:BK$2,Tokens!BJ576:BK576,0,"collection")</f>
        <v>"collection":{"name":"In Casa",_x000D_
"family":"Calvi On The Rocks"}</v>
      </c>
    </row>
    <row r="577" spans="4:29" ht="14.25" customHeight="1" x14ac:dyDescent="0.25">
      <c r="D577" s="1">
        <f>Tokens!B577</f>
        <v>574</v>
      </c>
      <c r="E577" s="17" t="str">
        <f>IF(Tokens!C577="","",Tokens!C577)</f>
        <v>In Casa #574</v>
      </c>
      <c r="F577"/>
      <c r="G577"/>
      <c r="H577"/>
      <c r="I577"/>
      <c r="J577"/>
      <c r="M577"/>
      <c r="N577"/>
      <c r="O577" s="15" t="str">
        <f t="shared" si="16"/>
        <v>_</v>
      </c>
      <c r="P577" s="18" t="str">
        <f>IF(F577="stop","",IF(F577&lt;&gt;"",HYPERLINK(Settings!$B$5 &amp; "/manage/?network=" &amp; LOWER(B$8) &amp; "&amp;search=token&amp;account=" &amp; ToMint!$B$5 &amp; "&amp;view=" &amp; ToMint!J577,"TokenSol"),""))</f>
        <v/>
      </c>
      <c r="Q577" s="2"/>
      <c r="R577" s="2"/>
      <c r="S577" s="11"/>
      <c r="T577" s="1" t="str">
        <f>"owner=" &amp; Tokens!BS577 &amp; "&amp;filename_for_metadata=" &amp; Tokens!BT577 &amp; "&amp;offchaindata_platform=" &amp; $B$17 &amp; "&amp;keyfile=" &amp; $B$5 &amp; "&amp;network=" &amp; LOWER($B$8) &amp; "&amp;repository=" &amp; $B$18</f>
        <v>owner=thomas&amp;filename_for_metadata=InCasa_COR22D574&amp;offchaindata_platform=Github&amp;keyfile=Paul&amp;network=solana-devnet&amp;repository=test2</v>
      </c>
      <c r="U577" s="1" t="str">
        <f t="shared" si="17"/>
        <v>{"name":"In Casa #574",_x000D_
"symbol":"COR22D574",_x000D_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77" s="1" t="str">
        <f>formatRow(Tokens!C$2:I$2,Tokens!C577:I577)</f>
        <v>"name":"In Casa #574",_x000D_
"symbol":"COR22D574",_x000D_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7" s="1" t="str">
        <f>formatRow(Tokens!J$2:AV$2,Tokens!J577:AV577,2,"attributes")</f>
        <v>"attributes":[{"trait_type":"Pass festival &amp; Avantages",_x000D_
"value":"pour une (1) personne"},{"trait_type":"Edition1",_x000D_
"value":1},{"trait_type":"Last use"}]</v>
      </c>
      <c r="X577" s="1" t="str">
        <f>formatRow(Tokens!AX$2:BC$2,Tokens!AX577:BC577,2,"creators")</f>
        <v>"creators":[{"address":"paul",_x000D_
"share":10},{"address":"sophie",_x000D_
"share":90}]</v>
      </c>
      <c r="Y577" s="1" t="str">
        <f>formatRow(Tokens!BD$2:BI$2,Tokens!BD577:BI577,2,"files")</f>
        <v>"files":[]</v>
      </c>
      <c r="Z577" s="1"/>
      <c r="AA577" s="1"/>
      <c r="AB577" s="1"/>
      <c r="AC577" s="1" t="str">
        <f>formatRow(Tokens!BJ$2:BK$2,Tokens!BJ577:BK577,0,"collection")</f>
        <v>"collection":{"name":"In Casa",_x000D_
"family":"Calvi On The Rocks"}</v>
      </c>
    </row>
    <row r="578" spans="4:29" ht="14.25" customHeight="1" x14ac:dyDescent="0.25">
      <c r="D578" s="1">
        <f>Tokens!B578</f>
        <v>575</v>
      </c>
      <c r="E578" s="17" t="str">
        <f>IF(Tokens!C578="","",Tokens!C578)</f>
        <v>In Casa #575</v>
      </c>
      <c r="F578"/>
      <c r="G578"/>
      <c r="H578"/>
      <c r="I578"/>
      <c r="J578"/>
      <c r="M578"/>
      <c r="N578"/>
      <c r="O578" s="15" t="str">
        <f t="shared" si="16"/>
        <v>_</v>
      </c>
      <c r="P578" s="18" t="str">
        <f>IF(F578="stop","",IF(F578&lt;&gt;"",HYPERLINK(Settings!$B$5 &amp; "/manage/?network=" &amp; LOWER(B$8) &amp; "&amp;search=token&amp;account=" &amp; ToMint!$B$5 &amp; "&amp;view=" &amp; ToMint!J578,"TokenSol"),""))</f>
        <v/>
      </c>
      <c r="Q578" s="2"/>
      <c r="R578" s="2"/>
      <c r="S578" s="11"/>
      <c r="T578" s="1" t="str">
        <f>"owner=" &amp; Tokens!BS578 &amp; "&amp;filename_for_metadata=" &amp; Tokens!BT578 &amp; "&amp;offchaindata_platform=" &amp; $B$17 &amp; "&amp;keyfile=" &amp; $B$5 &amp; "&amp;network=" &amp; LOWER($B$8) &amp; "&amp;repository=" &amp; $B$18</f>
        <v>owner=thomas&amp;filename_for_metadata=InCasa_COR22D575&amp;offchaindata_platform=Github&amp;keyfile=Paul&amp;network=solana-devnet&amp;repository=test2</v>
      </c>
      <c r="U578" s="1" t="str">
        <f t="shared" si="17"/>
        <v>{"name":"In Casa #575",_x000D_
"symbol":"COR22D575",_x000D_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78" s="1" t="str">
        <f>formatRow(Tokens!C$2:I$2,Tokens!C578:I578)</f>
        <v>"name":"In Casa #575",_x000D_
"symbol":"COR22D575",_x000D_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8" s="1" t="str">
        <f>formatRow(Tokens!J$2:AV$2,Tokens!J578:AV578,2,"attributes")</f>
        <v>"attributes":[{"trait_type":"Pass festival &amp; Avantages",_x000D_
"value":"pour une (1) personne"},{"trait_type":"Edition1",_x000D_
"value":1},{"trait_type":"Last use"}]</v>
      </c>
      <c r="X578" s="1" t="str">
        <f>formatRow(Tokens!AX$2:BC$2,Tokens!AX578:BC578,2,"creators")</f>
        <v>"creators":[{"address":"paul",_x000D_
"share":10},{"address":"sophie",_x000D_
"share":90}]</v>
      </c>
      <c r="Y578" s="1" t="str">
        <f>formatRow(Tokens!BD$2:BI$2,Tokens!BD578:BI578,2,"files")</f>
        <v>"files":[]</v>
      </c>
      <c r="Z578" s="1"/>
      <c r="AA578" s="1"/>
      <c r="AB578" s="1"/>
      <c r="AC578" s="1" t="str">
        <f>formatRow(Tokens!BJ$2:BK$2,Tokens!BJ578:BK578,0,"collection")</f>
        <v>"collection":{"name":"In Casa",_x000D_
"family":"Calvi On The Rocks"}</v>
      </c>
    </row>
    <row r="579" spans="4:29" ht="14.25" customHeight="1" x14ac:dyDescent="0.25">
      <c r="D579" s="1">
        <f>Tokens!B579</f>
        <v>576</v>
      </c>
      <c r="E579" s="17" t="str">
        <f>IF(Tokens!C579="","",Tokens!C579)</f>
        <v>In Casa #576</v>
      </c>
      <c r="F579"/>
      <c r="G579"/>
      <c r="H579"/>
      <c r="I579"/>
      <c r="J579"/>
      <c r="M579"/>
      <c r="N579"/>
      <c r="O579" s="15" t="str">
        <f t="shared" si="16"/>
        <v>_</v>
      </c>
      <c r="P579" s="18" t="str">
        <f>IF(F579="stop","",IF(F579&lt;&gt;"",HYPERLINK(Settings!$B$5 &amp; "/manage/?network=" &amp; LOWER(B$8) &amp; "&amp;search=token&amp;account=" &amp; ToMint!$B$5 &amp; "&amp;view=" &amp; ToMint!J579,"TokenSol"),""))</f>
        <v/>
      </c>
      <c r="Q579" s="2"/>
      <c r="R579" s="2"/>
      <c r="S579" s="11"/>
      <c r="T579" s="1" t="str">
        <f>"owner=" &amp; Tokens!BS579 &amp; "&amp;filename_for_metadata=" &amp; Tokens!BT579 &amp; "&amp;offchaindata_platform=" &amp; $B$17 &amp; "&amp;keyfile=" &amp; $B$5 &amp; "&amp;network=" &amp; LOWER($B$8) &amp; "&amp;repository=" &amp; $B$18</f>
        <v>owner=thomas&amp;filename_for_metadata=InCasa_COR22D576&amp;offchaindata_platform=Github&amp;keyfile=Paul&amp;network=solana-devnet&amp;repository=test2</v>
      </c>
      <c r="U579" s="1" t="str">
        <f t="shared" si="17"/>
        <v>{"name":"In Casa #576",_x000D_
"symbol":"COR22D576",_x000D_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79" s="1" t="str">
        <f>formatRow(Tokens!C$2:I$2,Tokens!C579:I579)</f>
        <v>"name":"In Casa #576",_x000D_
"symbol":"COR22D576",_x000D_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9" s="1" t="str">
        <f>formatRow(Tokens!J$2:AV$2,Tokens!J579:AV579,2,"attributes")</f>
        <v>"attributes":[{"trait_type":"Pass festival &amp; Avantages",_x000D_
"value":"pour une (1) personne"},{"trait_type":"Edition1",_x000D_
"value":1},{"trait_type":"Last use"}]</v>
      </c>
      <c r="X579" s="1" t="str">
        <f>formatRow(Tokens!AX$2:BC$2,Tokens!AX579:BC579,2,"creators")</f>
        <v>"creators":[{"address":"paul",_x000D_
"share":10},{"address":"sophie",_x000D_
"share":90}]</v>
      </c>
      <c r="Y579" s="1" t="str">
        <f>formatRow(Tokens!BD$2:BI$2,Tokens!BD579:BI579,2,"files")</f>
        <v>"files":[]</v>
      </c>
      <c r="Z579" s="1"/>
      <c r="AA579" s="1"/>
      <c r="AB579" s="1"/>
      <c r="AC579" s="1" t="str">
        <f>formatRow(Tokens!BJ$2:BK$2,Tokens!BJ579:BK579,0,"collection")</f>
        <v>"collection":{"name":"In Casa",_x000D_
"family":"Calvi On The Rocks"}</v>
      </c>
    </row>
    <row r="580" spans="4:29" ht="14.25" customHeight="1" x14ac:dyDescent="0.25">
      <c r="D580" s="1">
        <f>Tokens!B580</f>
        <v>577</v>
      </c>
      <c r="E580" s="17" t="str">
        <f>IF(Tokens!C580="","",Tokens!C580)</f>
        <v>In Casa #577</v>
      </c>
      <c r="F580"/>
      <c r="G580"/>
      <c r="H580"/>
      <c r="I580"/>
      <c r="J580"/>
      <c r="M580"/>
      <c r="N580"/>
      <c r="O580" s="15" t="str">
        <f t="shared" ref="O580:O643" si="18">IF(AND(ISNUMBER(N579),ISNUMBER(N580)),(N580-N579)*$O$1,"_")</f>
        <v>_</v>
      </c>
      <c r="P580" s="18" t="str">
        <f>IF(F580="stop","",IF(F580&lt;&gt;"",HYPERLINK(Settings!$B$5 &amp; "/manage/?network=" &amp; LOWER(B$8) &amp; "&amp;search=token&amp;account=" &amp; ToMint!$B$5 &amp; "&amp;view=" &amp; ToMint!J580,"TokenSol"),""))</f>
        <v/>
      </c>
      <c r="Q580" s="2"/>
      <c r="R580" s="2"/>
      <c r="S580" s="11"/>
      <c r="T580" s="1" t="str">
        <f>"owner=" &amp; Tokens!BS580 &amp; "&amp;filename_for_metadata=" &amp; Tokens!BT580 &amp; "&amp;offchaindata_platform=" &amp; $B$17 &amp; "&amp;keyfile=" &amp; $B$5 &amp; "&amp;network=" &amp; LOWER($B$8) &amp; "&amp;repository=" &amp; $B$18</f>
        <v>owner=thomas&amp;filename_for_metadata=InCasa_COR22D577&amp;offchaindata_platform=Github&amp;keyfile=Paul&amp;network=solana-devnet&amp;repository=test2</v>
      </c>
      <c r="U580" s="1" t="str">
        <f t="shared" si="17"/>
        <v>{"name":"In Casa #577",_x000D_
"symbol":"COR22D577",_x000D_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80" s="1" t="str">
        <f>formatRow(Tokens!C$2:I$2,Tokens!C580:I580)</f>
        <v>"name":"In Casa #577",_x000D_
"symbol":"COR22D577",_x000D_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0" s="1" t="str">
        <f>formatRow(Tokens!J$2:AV$2,Tokens!J580:AV580,2,"attributes")</f>
        <v>"attributes":[{"trait_type":"Pass festival &amp; Avantages",_x000D_
"value":"pour une (1) personne"},{"trait_type":"Edition1",_x000D_
"value":1},{"trait_type":"Last use"}]</v>
      </c>
      <c r="X580" s="1" t="str">
        <f>formatRow(Tokens!AX$2:BC$2,Tokens!AX580:BC580,2,"creators")</f>
        <v>"creators":[{"address":"paul",_x000D_
"share":10},{"address":"sophie",_x000D_
"share":90}]</v>
      </c>
      <c r="Y580" s="1" t="str">
        <f>formatRow(Tokens!BD$2:BI$2,Tokens!BD580:BI580,2,"files")</f>
        <v>"files":[]</v>
      </c>
      <c r="Z580" s="1"/>
      <c r="AA580" s="1"/>
      <c r="AB580" s="1"/>
      <c r="AC580" s="1" t="str">
        <f>formatRow(Tokens!BJ$2:BK$2,Tokens!BJ580:BK580,0,"collection")</f>
        <v>"collection":{"name":"In Casa",_x000D_
"family":"Calvi On The Rocks"}</v>
      </c>
    </row>
    <row r="581" spans="4:29" ht="14.25" customHeight="1" x14ac:dyDescent="0.25">
      <c r="D581" s="1">
        <f>Tokens!B581</f>
        <v>578</v>
      </c>
      <c r="E581" s="17" t="str">
        <f>IF(Tokens!C581="","",Tokens!C581)</f>
        <v>In Casa #578</v>
      </c>
      <c r="F581"/>
      <c r="G581"/>
      <c r="H581"/>
      <c r="I581"/>
      <c r="J581"/>
      <c r="M581"/>
      <c r="N581"/>
      <c r="O581" s="15" t="str">
        <f t="shared" si="18"/>
        <v>_</v>
      </c>
      <c r="P581" s="18" t="str">
        <f>IF(F581="stop","",IF(F581&lt;&gt;"",HYPERLINK(Settings!$B$5 &amp; "/manage/?network=" &amp; LOWER(B$8) &amp; "&amp;search=token&amp;account=" &amp; ToMint!$B$5 &amp; "&amp;view=" &amp; ToMint!J581,"TokenSol"),""))</f>
        <v/>
      </c>
      <c r="Q581" s="2"/>
      <c r="R581" s="2"/>
      <c r="S581" s="11"/>
      <c r="T581" s="1" t="str">
        <f>"owner=" &amp; Tokens!BS581 &amp; "&amp;filename_for_metadata=" &amp; Tokens!BT581 &amp; "&amp;offchaindata_platform=" &amp; $B$17 &amp; "&amp;keyfile=" &amp; $B$5 &amp; "&amp;network=" &amp; LOWER($B$8) &amp; "&amp;repository=" &amp; $B$18</f>
        <v>owner=thomas&amp;filename_for_metadata=InCasa_COR22D578&amp;offchaindata_platform=Github&amp;keyfile=Paul&amp;network=solana-devnet&amp;repository=test2</v>
      </c>
      <c r="U581" s="1" t="str">
        <f t="shared" ref="U581:U644" si="19">"{" &amp; V581 &amp; "," &amp; W581 &amp; "," &amp; """properties"":{" &amp; X581 &amp; "," &amp; Y581 &amp; "}," &amp; AC581 &amp; "}"</f>
        <v>{"name":"In Casa #578",_x000D_
"symbol":"COR22D578",_x000D_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81" s="1" t="str">
        <f>formatRow(Tokens!C$2:I$2,Tokens!C581:I581)</f>
        <v>"name":"In Casa #578",_x000D_
"symbol":"COR22D578",_x000D_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1" s="1" t="str">
        <f>formatRow(Tokens!J$2:AV$2,Tokens!J581:AV581,2,"attributes")</f>
        <v>"attributes":[{"trait_type":"Pass festival &amp; Avantages",_x000D_
"value":"pour une (1) personne"},{"trait_type":"Edition1",_x000D_
"value":1},{"trait_type":"Last use"}]</v>
      </c>
      <c r="X581" s="1" t="str">
        <f>formatRow(Tokens!AX$2:BC$2,Tokens!AX581:BC581,2,"creators")</f>
        <v>"creators":[{"address":"paul",_x000D_
"share":10},{"address":"sophie",_x000D_
"share":90}]</v>
      </c>
      <c r="Y581" s="1" t="str">
        <f>formatRow(Tokens!BD$2:BI$2,Tokens!BD581:BI581,2,"files")</f>
        <v>"files":[]</v>
      </c>
      <c r="Z581" s="1"/>
      <c r="AA581" s="1"/>
      <c r="AB581" s="1"/>
      <c r="AC581" s="1" t="str">
        <f>formatRow(Tokens!BJ$2:BK$2,Tokens!BJ581:BK581,0,"collection")</f>
        <v>"collection":{"name":"In Casa",_x000D_
"family":"Calvi On The Rocks"}</v>
      </c>
    </row>
    <row r="582" spans="4:29" ht="14.25" customHeight="1" x14ac:dyDescent="0.25">
      <c r="D582" s="1">
        <f>Tokens!B582</f>
        <v>579</v>
      </c>
      <c r="E582" s="17" t="str">
        <f>IF(Tokens!C582="","",Tokens!C582)</f>
        <v>In Casa #579</v>
      </c>
      <c r="F582"/>
      <c r="G582"/>
      <c r="H582"/>
      <c r="I582"/>
      <c r="J582"/>
      <c r="M582"/>
      <c r="N582"/>
      <c r="O582" s="15" t="str">
        <f t="shared" si="18"/>
        <v>_</v>
      </c>
      <c r="P582" s="18" t="str">
        <f>IF(F582="stop","",IF(F582&lt;&gt;"",HYPERLINK(Settings!$B$5 &amp; "/manage/?network=" &amp; LOWER(B$8) &amp; "&amp;search=token&amp;account=" &amp; ToMint!$B$5 &amp; "&amp;view=" &amp; ToMint!J582,"TokenSol"),""))</f>
        <v/>
      </c>
      <c r="Q582" s="2"/>
      <c r="R582" s="2"/>
      <c r="S582" s="11"/>
      <c r="T582" s="1" t="str">
        <f>"owner=" &amp; Tokens!BS582 &amp; "&amp;filename_for_metadata=" &amp; Tokens!BT582 &amp; "&amp;offchaindata_platform=" &amp; $B$17 &amp; "&amp;keyfile=" &amp; $B$5 &amp; "&amp;network=" &amp; LOWER($B$8) &amp; "&amp;repository=" &amp; $B$18</f>
        <v>owner=thomas&amp;filename_for_metadata=InCasa_COR22D579&amp;offchaindata_platform=Github&amp;keyfile=Paul&amp;network=solana-devnet&amp;repository=test2</v>
      </c>
      <c r="U582" s="1" t="str">
        <f t="shared" si="19"/>
        <v>{"name":"In Casa #579",_x000D_
"symbol":"COR22D579",_x000D_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82" s="1" t="str">
        <f>formatRow(Tokens!C$2:I$2,Tokens!C582:I582)</f>
        <v>"name":"In Casa #579",_x000D_
"symbol":"COR22D579",_x000D_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2" s="1" t="str">
        <f>formatRow(Tokens!J$2:AV$2,Tokens!J582:AV582,2,"attributes")</f>
        <v>"attributes":[{"trait_type":"Pass festival &amp; Avantages",_x000D_
"value":"pour une (1) personne"},{"trait_type":"Edition1",_x000D_
"value":1},{"trait_type":"Last use"}]</v>
      </c>
      <c r="X582" s="1" t="str">
        <f>formatRow(Tokens!AX$2:BC$2,Tokens!AX582:BC582,2,"creators")</f>
        <v>"creators":[{"address":"paul",_x000D_
"share":10},{"address":"sophie",_x000D_
"share":90}]</v>
      </c>
      <c r="Y582" s="1" t="str">
        <f>formatRow(Tokens!BD$2:BI$2,Tokens!BD582:BI582,2,"files")</f>
        <v>"files":[]</v>
      </c>
      <c r="Z582" s="1"/>
      <c r="AA582" s="1"/>
      <c r="AB582" s="1"/>
      <c r="AC582" s="1" t="str">
        <f>formatRow(Tokens!BJ$2:BK$2,Tokens!BJ582:BK582,0,"collection")</f>
        <v>"collection":{"name":"In Casa",_x000D_
"family":"Calvi On The Rocks"}</v>
      </c>
    </row>
    <row r="583" spans="4:29" ht="14.25" customHeight="1" x14ac:dyDescent="0.25">
      <c r="D583" s="1">
        <f>Tokens!B583</f>
        <v>580</v>
      </c>
      <c r="E583" s="17" t="str">
        <f>IF(Tokens!C583="","",Tokens!C583)</f>
        <v>In Casa #580</v>
      </c>
      <c r="F583"/>
      <c r="G583"/>
      <c r="H583"/>
      <c r="I583"/>
      <c r="J583"/>
      <c r="M583"/>
      <c r="N583"/>
      <c r="O583" s="15" t="str">
        <f t="shared" si="18"/>
        <v>_</v>
      </c>
      <c r="P583" s="18" t="str">
        <f>IF(F583="stop","",IF(F583&lt;&gt;"",HYPERLINK(Settings!$B$5 &amp; "/manage/?network=" &amp; LOWER(B$8) &amp; "&amp;search=token&amp;account=" &amp; ToMint!$B$5 &amp; "&amp;view=" &amp; ToMint!J583,"TokenSol"),""))</f>
        <v/>
      </c>
      <c r="Q583" s="2"/>
      <c r="R583" s="2"/>
      <c r="S583" s="11"/>
      <c r="T583" s="1" t="str">
        <f>"owner=" &amp; Tokens!BS583 &amp; "&amp;filename_for_metadata=" &amp; Tokens!BT583 &amp; "&amp;offchaindata_platform=" &amp; $B$17 &amp; "&amp;keyfile=" &amp; $B$5 &amp; "&amp;network=" &amp; LOWER($B$8) &amp; "&amp;repository=" &amp; $B$18</f>
        <v>owner=thomas&amp;filename_for_metadata=InCasa_COR22D580&amp;offchaindata_platform=Github&amp;keyfile=Paul&amp;network=solana-devnet&amp;repository=test2</v>
      </c>
      <c r="U583" s="1" t="str">
        <f t="shared" si="19"/>
        <v>{"name":"In Casa #580",_x000D_
"symbol":"COR22D580",_x000D_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83" s="1" t="str">
        <f>formatRow(Tokens!C$2:I$2,Tokens!C583:I583)</f>
        <v>"name":"In Casa #580",_x000D_
"symbol":"COR22D580",_x000D_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3" s="1" t="str">
        <f>formatRow(Tokens!J$2:AV$2,Tokens!J583:AV583,2,"attributes")</f>
        <v>"attributes":[{"trait_type":"Pass festival &amp; Avantages",_x000D_
"value":"pour une (1) personne"},{"trait_type":"Edition1",_x000D_
"value":1},{"trait_type":"Last use"}]</v>
      </c>
      <c r="X583" s="1" t="str">
        <f>formatRow(Tokens!AX$2:BC$2,Tokens!AX583:BC583,2,"creators")</f>
        <v>"creators":[{"address":"paul",_x000D_
"share":10},{"address":"sophie",_x000D_
"share":90}]</v>
      </c>
      <c r="Y583" s="1" t="str">
        <f>formatRow(Tokens!BD$2:BI$2,Tokens!BD583:BI583,2,"files")</f>
        <v>"files":[]</v>
      </c>
      <c r="Z583" s="1"/>
      <c r="AA583" s="1"/>
      <c r="AB583" s="1"/>
      <c r="AC583" s="1" t="str">
        <f>formatRow(Tokens!BJ$2:BK$2,Tokens!BJ583:BK583,0,"collection")</f>
        <v>"collection":{"name":"In Casa",_x000D_
"family":"Calvi On The Rocks"}</v>
      </c>
    </row>
    <row r="584" spans="4:29" ht="14.25" customHeight="1" x14ac:dyDescent="0.25">
      <c r="D584" s="1">
        <f>Tokens!B584</f>
        <v>581</v>
      </c>
      <c r="E584" s="17" t="str">
        <f>IF(Tokens!C584="","",Tokens!C584)</f>
        <v>In Casa #581</v>
      </c>
      <c r="F584"/>
      <c r="G584"/>
      <c r="H584"/>
      <c r="I584"/>
      <c r="J584"/>
      <c r="M584"/>
      <c r="N584"/>
      <c r="O584" s="15" t="str">
        <f t="shared" si="18"/>
        <v>_</v>
      </c>
      <c r="P584" s="18" t="str">
        <f>IF(F584="stop","",IF(F584&lt;&gt;"",HYPERLINK(Settings!$B$5 &amp; "/manage/?network=" &amp; LOWER(B$8) &amp; "&amp;search=token&amp;account=" &amp; ToMint!$B$5 &amp; "&amp;view=" &amp; ToMint!J584,"TokenSol"),""))</f>
        <v/>
      </c>
      <c r="Q584" s="2"/>
      <c r="R584" s="2"/>
      <c r="S584" s="11"/>
      <c r="T584" s="1" t="str">
        <f>"owner=" &amp; Tokens!BS584 &amp; "&amp;filename_for_metadata=" &amp; Tokens!BT584 &amp; "&amp;offchaindata_platform=" &amp; $B$17 &amp; "&amp;keyfile=" &amp; $B$5 &amp; "&amp;network=" &amp; LOWER($B$8) &amp; "&amp;repository=" &amp; $B$18</f>
        <v>owner=thomas&amp;filename_for_metadata=InCasa_COR22D581&amp;offchaindata_platform=Github&amp;keyfile=Paul&amp;network=solana-devnet&amp;repository=test2</v>
      </c>
      <c r="U584" s="1" t="str">
        <f t="shared" si="19"/>
        <v>{"name":"In Casa #581",_x000D_
"symbol":"COR22D581",_x000D_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84" s="1" t="str">
        <f>formatRow(Tokens!C$2:I$2,Tokens!C584:I584)</f>
        <v>"name":"In Casa #581",_x000D_
"symbol":"COR22D581",_x000D_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4" s="1" t="str">
        <f>formatRow(Tokens!J$2:AV$2,Tokens!J584:AV584,2,"attributes")</f>
        <v>"attributes":[{"trait_type":"Pass festival &amp; Avantages",_x000D_
"value":"pour une (1) personne"},{"trait_type":"Edition1",_x000D_
"value":1},{"trait_type":"Last use"}]</v>
      </c>
      <c r="X584" s="1" t="str">
        <f>formatRow(Tokens!AX$2:BC$2,Tokens!AX584:BC584,2,"creators")</f>
        <v>"creators":[{"address":"paul",_x000D_
"share":10},{"address":"sophie",_x000D_
"share":90}]</v>
      </c>
      <c r="Y584" s="1" t="str">
        <f>formatRow(Tokens!BD$2:BI$2,Tokens!BD584:BI584,2,"files")</f>
        <v>"files":[]</v>
      </c>
      <c r="Z584" s="1"/>
      <c r="AA584" s="1"/>
      <c r="AB584" s="1"/>
      <c r="AC584" s="1" t="str">
        <f>formatRow(Tokens!BJ$2:BK$2,Tokens!BJ584:BK584,0,"collection")</f>
        <v>"collection":{"name":"In Casa",_x000D_
"family":"Calvi On The Rocks"}</v>
      </c>
    </row>
    <row r="585" spans="4:29" ht="14.25" customHeight="1" x14ac:dyDescent="0.25">
      <c r="D585" s="1">
        <f>Tokens!B585</f>
        <v>582</v>
      </c>
      <c r="E585" s="17" t="str">
        <f>IF(Tokens!C585="","",Tokens!C585)</f>
        <v>In Casa #582</v>
      </c>
      <c r="F585"/>
      <c r="G585"/>
      <c r="H585"/>
      <c r="I585"/>
      <c r="J585"/>
      <c r="M585"/>
      <c r="N585"/>
      <c r="O585" s="15" t="str">
        <f t="shared" si="18"/>
        <v>_</v>
      </c>
      <c r="P585" s="18" t="str">
        <f>IF(F585="stop","",IF(F585&lt;&gt;"",HYPERLINK(Settings!$B$5 &amp; "/manage/?network=" &amp; LOWER(B$8) &amp; "&amp;search=token&amp;account=" &amp; ToMint!$B$5 &amp; "&amp;view=" &amp; ToMint!J585,"TokenSol"),""))</f>
        <v/>
      </c>
      <c r="Q585" s="2"/>
      <c r="R585" s="2"/>
      <c r="S585" s="11"/>
      <c r="T585" s="1" t="str">
        <f>"owner=" &amp; Tokens!BS585 &amp; "&amp;filename_for_metadata=" &amp; Tokens!BT585 &amp; "&amp;offchaindata_platform=" &amp; $B$17 &amp; "&amp;keyfile=" &amp; $B$5 &amp; "&amp;network=" &amp; LOWER($B$8) &amp; "&amp;repository=" &amp; $B$18</f>
        <v>owner=thomas&amp;filename_for_metadata=InCasa_COR22D582&amp;offchaindata_platform=Github&amp;keyfile=Paul&amp;network=solana-devnet&amp;repository=test2</v>
      </c>
      <c r="U585" s="1" t="str">
        <f t="shared" si="19"/>
        <v>{"name":"In Casa #582",_x000D_
"symbol":"COR22D582",_x000D_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85" s="1" t="str">
        <f>formatRow(Tokens!C$2:I$2,Tokens!C585:I585)</f>
        <v>"name":"In Casa #582",_x000D_
"symbol":"COR22D582",_x000D_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5" s="1" t="str">
        <f>formatRow(Tokens!J$2:AV$2,Tokens!J585:AV585,2,"attributes")</f>
        <v>"attributes":[{"trait_type":"Pass festival &amp; Avantages",_x000D_
"value":"pour une (1) personne"},{"trait_type":"Edition1",_x000D_
"value":1},{"trait_type":"Last use"}]</v>
      </c>
      <c r="X585" s="1" t="str">
        <f>formatRow(Tokens!AX$2:BC$2,Tokens!AX585:BC585,2,"creators")</f>
        <v>"creators":[{"address":"paul",_x000D_
"share":10},{"address":"sophie",_x000D_
"share":90}]</v>
      </c>
      <c r="Y585" s="1" t="str">
        <f>formatRow(Tokens!BD$2:BI$2,Tokens!BD585:BI585,2,"files")</f>
        <v>"files":[]</v>
      </c>
      <c r="Z585" s="1"/>
      <c r="AA585" s="1"/>
      <c r="AB585" s="1"/>
      <c r="AC585" s="1" t="str">
        <f>formatRow(Tokens!BJ$2:BK$2,Tokens!BJ585:BK585,0,"collection")</f>
        <v>"collection":{"name":"In Casa",_x000D_
"family":"Calvi On The Rocks"}</v>
      </c>
    </row>
    <row r="586" spans="4:29" ht="14.25" customHeight="1" x14ac:dyDescent="0.25">
      <c r="D586" s="1">
        <f>Tokens!B586</f>
        <v>583</v>
      </c>
      <c r="E586" s="17" t="str">
        <f>IF(Tokens!C586="","",Tokens!C586)</f>
        <v>In Casa #583</v>
      </c>
      <c r="F586"/>
      <c r="G586"/>
      <c r="H586"/>
      <c r="I586"/>
      <c r="J586"/>
      <c r="M586"/>
      <c r="N586"/>
      <c r="O586" s="15" t="str">
        <f t="shared" si="18"/>
        <v>_</v>
      </c>
      <c r="P586" s="18" t="str">
        <f>IF(F586="stop","",IF(F586&lt;&gt;"",HYPERLINK(Settings!$B$5 &amp; "/manage/?network=" &amp; LOWER(B$8) &amp; "&amp;search=token&amp;account=" &amp; ToMint!$B$5 &amp; "&amp;view=" &amp; ToMint!J586,"TokenSol"),""))</f>
        <v/>
      </c>
      <c r="Q586" s="2"/>
      <c r="R586" s="2"/>
      <c r="S586" s="11"/>
      <c r="T586" s="1" t="str">
        <f>"owner=" &amp; Tokens!BS586 &amp; "&amp;filename_for_metadata=" &amp; Tokens!BT586 &amp; "&amp;offchaindata_platform=" &amp; $B$17 &amp; "&amp;keyfile=" &amp; $B$5 &amp; "&amp;network=" &amp; LOWER($B$8) &amp; "&amp;repository=" &amp; $B$18</f>
        <v>owner=thomas&amp;filename_for_metadata=InCasa_COR22D583&amp;offchaindata_platform=Github&amp;keyfile=Paul&amp;network=solana-devnet&amp;repository=test2</v>
      </c>
      <c r="U586" s="1" t="str">
        <f t="shared" si="19"/>
        <v>{"name":"In Casa #583",_x000D_
"symbol":"COR22D583",_x000D_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86" s="1" t="str">
        <f>formatRow(Tokens!C$2:I$2,Tokens!C586:I586)</f>
        <v>"name":"In Casa #583",_x000D_
"symbol":"COR22D583",_x000D_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6" s="1" t="str">
        <f>formatRow(Tokens!J$2:AV$2,Tokens!J586:AV586,2,"attributes")</f>
        <v>"attributes":[{"trait_type":"Pass festival &amp; Avantages",_x000D_
"value":"pour une (1) personne"},{"trait_type":"Edition1",_x000D_
"value":1},{"trait_type":"Last use"}]</v>
      </c>
      <c r="X586" s="1" t="str">
        <f>formatRow(Tokens!AX$2:BC$2,Tokens!AX586:BC586,2,"creators")</f>
        <v>"creators":[{"address":"paul",_x000D_
"share":10},{"address":"sophie",_x000D_
"share":90}]</v>
      </c>
      <c r="Y586" s="1" t="str">
        <f>formatRow(Tokens!BD$2:BI$2,Tokens!BD586:BI586,2,"files")</f>
        <v>"files":[]</v>
      </c>
      <c r="Z586" s="1"/>
      <c r="AA586" s="1"/>
      <c r="AB586" s="1"/>
      <c r="AC586" s="1" t="str">
        <f>formatRow(Tokens!BJ$2:BK$2,Tokens!BJ586:BK586,0,"collection")</f>
        <v>"collection":{"name":"In Casa",_x000D_
"family":"Calvi On The Rocks"}</v>
      </c>
    </row>
    <row r="587" spans="4:29" ht="14.25" customHeight="1" x14ac:dyDescent="0.25">
      <c r="D587" s="1">
        <f>Tokens!B587</f>
        <v>584</v>
      </c>
      <c r="E587" s="17" t="str">
        <f>IF(Tokens!C587="","",Tokens!C587)</f>
        <v>In Casa #584</v>
      </c>
      <c r="F587"/>
      <c r="G587"/>
      <c r="H587"/>
      <c r="I587"/>
      <c r="J587"/>
      <c r="M587"/>
      <c r="N587"/>
      <c r="O587" s="15" t="str">
        <f t="shared" si="18"/>
        <v>_</v>
      </c>
      <c r="P587" s="18" t="str">
        <f>IF(F587="stop","",IF(F587&lt;&gt;"",HYPERLINK(Settings!$B$5 &amp; "/manage/?network=" &amp; LOWER(B$8) &amp; "&amp;search=token&amp;account=" &amp; ToMint!$B$5 &amp; "&amp;view=" &amp; ToMint!J587,"TokenSol"),""))</f>
        <v/>
      </c>
      <c r="Q587" s="2"/>
      <c r="R587" s="2"/>
      <c r="S587" s="11"/>
      <c r="T587" s="1" t="str">
        <f>"owner=" &amp; Tokens!BS587 &amp; "&amp;filename_for_metadata=" &amp; Tokens!BT587 &amp; "&amp;offchaindata_platform=" &amp; $B$17 &amp; "&amp;keyfile=" &amp; $B$5 &amp; "&amp;network=" &amp; LOWER($B$8) &amp; "&amp;repository=" &amp; $B$18</f>
        <v>owner=thomas&amp;filename_for_metadata=InCasa_COR22D584&amp;offchaindata_platform=Github&amp;keyfile=Paul&amp;network=solana-devnet&amp;repository=test2</v>
      </c>
      <c r="U587" s="1" t="str">
        <f t="shared" si="19"/>
        <v>{"name":"In Casa #584",_x000D_
"symbol":"COR22D584",_x000D_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87" s="1" t="str">
        <f>formatRow(Tokens!C$2:I$2,Tokens!C587:I587)</f>
        <v>"name":"In Casa #584",_x000D_
"symbol":"COR22D584",_x000D_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7" s="1" t="str">
        <f>formatRow(Tokens!J$2:AV$2,Tokens!J587:AV587,2,"attributes")</f>
        <v>"attributes":[{"trait_type":"Pass festival &amp; Avantages",_x000D_
"value":"pour une (1) personne"},{"trait_type":"Edition1",_x000D_
"value":1},{"trait_type":"Last use"}]</v>
      </c>
      <c r="X587" s="1" t="str">
        <f>formatRow(Tokens!AX$2:BC$2,Tokens!AX587:BC587,2,"creators")</f>
        <v>"creators":[{"address":"paul",_x000D_
"share":10},{"address":"sophie",_x000D_
"share":90}]</v>
      </c>
      <c r="Y587" s="1" t="str">
        <f>formatRow(Tokens!BD$2:BI$2,Tokens!BD587:BI587,2,"files")</f>
        <v>"files":[]</v>
      </c>
      <c r="Z587" s="1"/>
      <c r="AA587" s="1"/>
      <c r="AB587" s="1"/>
      <c r="AC587" s="1" t="str">
        <f>formatRow(Tokens!BJ$2:BK$2,Tokens!BJ587:BK587,0,"collection")</f>
        <v>"collection":{"name":"In Casa",_x000D_
"family":"Calvi On The Rocks"}</v>
      </c>
    </row>
    <row r="588" spans="4:29" ht="14.25" customHeight="1" x14ac:dyDescent="0.25">
      <c r="D588" s="1">
        <f>Tokens!B588</f>
        <v>585</v>
      </c>
      <c r="E588" s="17" t="str">
        <f>IF(Tokens!C588="","",Tokens!C588)</f>
        <v>In Casa #585</v>
      </c>
      <c r="F588"/>
      <c r="G588"/>
      <c r="H588"/>
      <c r="I588"/>
      <c r="J588"/>
      <c r="M588"/>
      <c r="N588"/>
      <c r="O588" s="15" t="str">
        <f t="shared" si="18"/>
        <v>_</v>
      </c>
      <c r="P588" s="18" t="str">
        <f>IF(F588="stop","",IF(F588&lt;&gt;"",HYPERLINK(Settings!$B$5 &amp; "/manage/?network=" &amp; LOWER(B$8) &amp; "&amp;search=token&amp;account=" &amp; ToMint!$B$5 &amp; "&amp;view=" &amp; ToMint!J588,"TokenSol"),""))</f>
        <v/>
      </c>
      <c r="Q588" s="2"/>
      <c r="R588" s="2"/>
      <c r="S588" s="11"/>
      <c r="T588" s="1" t="str">
        <f>"owner=" &amp; Tokens!BS588 &amp; "&amp;filename_for_metadata=" &amp; Tokens!BT588 &amp; "&amp;offchaindata_platform=" &amp; $B$17 &amp; "&amp;keyfile=" &amp; $B$5 &amp; "&amp;network=" &amp; LOWER($B$8) &amp; "&amp;repository=" &amp; $B$18</f>
        <v>owner=thomas&amp;filename_for_metadata=InCasa_COR22D585&amp;offchaindata_platform=Github&amp;keyfile=Paul&amp;network=solana-devnet&amp;repository=test2</v>
      </c>
      <c r="U588" s="1" t="str">
        <f t="shared" si="19"/>
        <v>{"name":"In Casa #585",_x000D_
"symbol":"COR22D585",_x000D_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88" s="1" t="str">
        <f>formatRow(Tokens!C$2:I$2,Tokens!C588:I588)</f>
        <v>"name":"In Casa #585",_x000D_
"symbol":"COR22D585",_x000D_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8" s="1" t="str">
        <f>formatRow(Tokens!J$2:AV$2,Tokens!J588:AV588,2,"attributes")</f>
        <v>"attributes":[{"trait_type":"Pass festival &amp; Avantages",_x000D_
"value":"pour une (1) personne"},{"trait_type":"Edition1",_x000D_
"value":1},{"trait_type":"Last use"}]</v>
      </c>
      <c r="X588" s="1" t="str">
        <f>formatRow(Tokens!AX$2:BC$2,Tokens!AX588:BC588,2,"creators")</f>
        <v>"creators":[{"address":"paul",_x000D_
"share":10},{"address":"sophie",_x000D_
"share":90}]</v>
      </c>
      <c r="Y588" s="1" t="str">
        <f>formatRow(Tokens!BD$2:BI$2,Tokens!BD588:BI588,2,"files")</f>
        <v>"files":[]</v>
      </c>
      <c r="Z588" s="1"/>
      <c r="AA588" s="1"/>
      <c r="AB588" s="1"/>
      <c r="AC588" s="1" t="str">
        <f>formatRow(Tokens!BJ$2:BK$2,Tokens!BJ588:BK588,0,"collection")</f>
        <v>"collection":{"name":"In Casa",_x000D_
"family":"Calvi On The Rocks"}</v>
      </c>
    </row>
    <row r="589" spans="4:29" ht="14.25" customHeight="1" x14ac:dyDescent="0.25">
      <c r="D589" s="1">
        <f>Tokens!B589</f>
        <v>586</v>
      </c>
      <c r="E589" s="17" t="str">
        <f>IF(Tokens!C589="","",Tokens!C589)</f>
        <v>In Casa #586</v>
      </c>
      <c r="F589"/>
      <c r="G589"/>
      <c r="H589"/>
      <c r="I589"/>
      <c r="J589"/>
      <c r="M589"/>
      <c r="N589"/>
      <c r="O589" s="15" t="str">
        <f t="shared" si="18"/>
        <v>_</v>
      </c>
      <c r="P589" s="18" t="str">
        <f>IF(F589="stop","",IF(F589&lt;&gt;"",HYPERLINK(Settings!$B$5 &amp; "/manage/?network=" &amp; LOWER(B$8) &amp; "&amp;search=token&amp;account=" &amp; ToMint!$B$5 &amp; "&amp;view=" &amp; ToMint!J589,"TokenSol"),""))</f>
        <v/>
      </c>
      <c r="Q589" s="2"/>
      <c r="R589" s="2"/>
      <c r="S589" s="11"/>
      <c r="T589" s="1" t="str">
        <f>"owner=" &amp; Tokens!BS589 &amp; "&amp;filename_for_metadata=" &amp; Tokens!BT589 &amp; "&amp;offchaindata_platform=" &amp; $B$17 &amp; "&amp;keyfile=" &amp; $B$5 &amp; "&amp;network=" &amp; LOWER($B$8) &amp; "&amp;repository=" &amp; $B$18</f>
        <v>owner=thomas&amp;filename_for_metadata=InCasa_COR22D586&amp;offchaindata_platform=Github&amp;keyfile=Paul&amp;network=solana-devnet&amp;repository=test2</v>
      </c>
      <c r="U589" s="1" t="str">
        <f t="shared" si="19"/>
        <v>{"name":"In Casa #586",_x000D_
"symbol":"COR22D586",_x000D_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89" s="1" t="str">
        <f>formatRow(Tokens!C$2:I$2,Tokens!C589:I589)</f>
        <v>"name":"In Casa #586",_x000D_
"symbol":"COR22D586",_x000D_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9" s="1" t="str">
        <f>formatRow(Tokens!J$2:AV$2,Tokens!J589:AV589,2,"attributes")</f>
        <v>"attributes":[{"trait_type":"Pass festival &amp; Avantages",_x000D_
"value":"pour une (1) personne"},{"trait_type":"Edition1",_x000D_
"value":1},{"trait_type":"Last use"}]</v>
      </c>
      <c r="X589" s="1" t="str">
        <f>formatRow(Tokens!AX$2:BC$2,Tokens!AX589:BC589,2,"creators")</f>
        <v>"creators":[{"address":"paul",_x000D_
"share":10},{"address":"sophie",_x000D_
"share":90}]</v>
      </c>
      <c r="Y589" s="1" t="str">
        <f>formatRow(Tokens!BD$2:BI$2,Tokens!BD589:BI589,2,"files")</f>
        <v>"files":[]</v>
      </c>
      <c r="Z589" s="1"/>
      <c r="AA589" s="1"/>
      <c r="AB589" s="1"/>
      <c r="AC589" s="1" t="str">
        <f>formatRow(Tokens!BJ$2:BK$2,Tokens!BJ589:BK589,0,"collection")</f>
        <v>"collection":{"name":"In Casa",_x000D_
"family":"Calvi On The Rocks"}</v>
      </c>
    </row>
    <row r="590" spans="4:29" ht="14.25" customHeight="1" x14ac:dyDescent="0.25">
      <c r="D590" s="1">
        <f>Tokens!B590</f>
        <v>587</v>
      </c>
      <c r="E590" s="17" t="str">
        <f>IF(Tokens!C590="","",Tokens!C590)</f>
        <v>In Casa #587</v>
      </c>
      <c r="F590"/>
      <c r="G590"/>
      <c r="H590"/>
      <c r="I590"/>
      <c r="J590"/>
      <c r="M590"/>
      <c r="N590"/>
      <c r="O590" s="15" t="str">
        <f t="shared" si="18"/>
        <v>_</v>
      </c>
      <c r="P590" s="18" t="str">
        <f>IF(F590="stop","",IF(F590&lt;&gt;"",HYPERLINK(Settings!$B$5 &amp; "/manage/?network=" &amp; LOWER(B$8) &amp; "&amp;search=token&amp;account=" &amp; ToMint!$B$5 &amp; "&amp;view=" &amp; ToMint!J590,"TokenSol"),""))</f>
        <v/>
      </c>
      <c r="Q590" s="2"/>
      <c r="R590" s="2"/>
      <c r="S590" s="11"/>
      <c r="T590" s="1" t="str">
        <f>"owner=" &amp; Tokens!BS590 &amp; "&amp;filename_for_metadata=" &amp; Tokens!BT590 &amp; "&amp;offchaindata_platform=" &amp; $B$17 &amp; "&amp;keyfile=" &amp; $B$5 &amp; "&amp;network=" &amp; LOWER($B$8) &amp; "&amp;repository=" &amp; $B$18</f>
        <v>owner=thomas&amp;filename_for_metadata=InCasa_COR22D587&amp;offchaindata_platform=Github&amp;keyfile=Paul&amp;network=solana-devnet&amp;repository=test2</v>
      </c>
      <c r="U590" s="1" t="str">
        <f t="shared" si="19"/>
        <v>{"name":"In Casa #587",_x000D_
"symbol":"COR22D587",_x000D_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90" s="1" t="str">
        <f>formatRow(Tokens!C$2:I$2,Tokens!C590:I590)</f>
        <v>"name":"In Casa #587",_x000D_
"symbol":"COR22D587",_x000D_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0" s="1" t="str">
        <f>formatRow(Tokens!J$2:AV$2,Tokens!J590:AV590,2,"attributes")</f>
        <v>"attributes":[{"trait_type":"Pass festival &amp; Avantages",_x000D_
"value":"pour une (1) personne"},{"trait_type":"Edition1",_x000D_
"value":1},{"trait_type":"Last use"}]</v>
      </c>
      <c r="X590" s="1" t="str">
        <f>formatRow(Tokens!AX$2:BC$2,Tokens!AX590:BC590,2,"creators")</f>
        <v>"creators":[{"address":"paul",_x000D_
"share":10},{"address":"sophie",_x000D_
"share":90}]</v>
      </c>
      <c r="Y590" s="1" t="str">
        <f>formatRow(Tokens!BD$2:BI$2,Tokens!BD590:BI590,2,"files")</f>
        <v>"files":[]</v>
      </c>
      <c r="Z590" s="1"/>
      <c r="AA590" s="1"/>
      <c r="AB590" s="1"/>
      <c r="AC590" s="1" t="str">
        <f>formatRow(Tokens!BJ$2:BK$2,Tokens!BJ590:BK590,0,"collection")</f>
        <v>"collection":{"name":"In Casa",_x000D_
"family":"Calvi On The Rocks"}</v>
      </c>
    </row>
    <row r="591" spans="4:29" ht="14.25" customHeight="1" x14ac:dyDescent="0.25">
      <c r="D591" s="1">
        <f>Tokens!B591</f>
        <v>588</v>
      </c>
      <c r="E591" s="17" t="str">
        <f>IF(Tokens!C591="","",Tokens!C591)</f>
        <v>In Casa #588</v>
      </c>
      <c r="F591"/>
      <c r="G591"/>
      <c r="H591"/>
      <c r="I591"/>
      <c r="J591"/>
      <c r="M591"/>
      <c r="N591"/>
      <c r="O591" s="15" t="str">
        <f t="shared" si="18"/>
        <v>_</v>
      </c>
      <c r="P591" s="18" t="str">
        <f>IF(F591="stop","",IF(F591&lt;&gt;"",HYPERLINK(Settings!$B$5 &amp; "/manage/?network=" &amp; LOWER(B$8) &amp; "&amp;search=token&amp;account=" &amp; ToMint!$B$5 &amp; "&amp;view=" &amp; ToMint!J591,"TokenSol"),""))</f>
        <v/>
      </c>
      <c r="Q591" s="2"/>
      <c r="R591" s="2"/>
      <c r="S591" s="11"/>
      <c r="T591" s="1" t="str">
        <f>"owner=" &amp; Tokens!BS591 &amp; "&amp;filename_for_metadata=" &amp; Tokens!BT591 &amp; "&amp;offchaindata_platform=" &amp; $B$17 &amp; "&amp;keyfile=" &amp; $B$5 &amp; "&amp;network=" &amp; LOWER($B$8) &amp; "&amp;repository=" &amp; $B$18</f>
        <v>owner=thomas&amp;filename_for_metadata=InCasa_COR22D588&amp;offchaindata_platform=Github&amp;keyfile=Paul&amp;network=solana-devnet&amp;repository=test2</v>
      </c>
      <c r="U591" s="1" t="str">
        <f t="shared" si="19"/>
        <v>{"name":"In Casa #588",_x000D_
"symbol":"COR22D588",_x000D_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91" s="1" t="str">
        <f>formatRow(Tokens!C$2:I$2,Tokens!C591:I591)</f>
        <v>"name":"In Casa #588",_x000D_
"symbol":"COR22D588",_x000D_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1" s="1" t="str">
        <f>formatRow(Tokens!J$2:AV$2,Tokens!J591:AV591,2,"attributes")</f>
        <v>"attributes":[{"trait_type":"Pass festival &amp; Avantages",_x000D_
"value":"pour une (1) personne"},{"trait_type":"Edition1",_x000D_
"value":1},{"trait_type":"Last use"}]</v>
      </c>
      <c r="X591" s="1" t="str">
        <f>formatRow(Tokens!AX$2:BC$2,Tokens!AX591:BC591,2,"creators")</f>
        <v>"creators":[{"address":"paul",_x000D_
"share":10},{"address":"sophie",_x000D_
"share":90}]</v>
      </c>
      <c r="Y591" s="1" t="str">
        <f>formatRow(Tokens!BD$2:BI$2,Tokens!BD591:BI591,2,"files")</f>
        <v>"files":[]</v>
      </c>
      <c r="Z591" s="1"/>
      <c r="AA591" s="1"/>
      <c r="AB591" s="1"/>
      <c r="AC591" s="1" t="str">
        <f>formatRow(Tokens!BJ$2:BK$2,Tokens!BJ591:BK591,0,"collection")</f>
        <v>"collection":{"name":"In Casa",_x000D_
"family":"Calvi On The Rocks"}</v>
      </c>
    </row>
    <row r="592" spans="4:29" ht="14.25" customHeight="1" x14ac:dyDescent="0.25">
      <c r="D592" s="1">
        <f>Tokens!B592</f>
        <v>589</v>
      </c>
      <c r="E592" s="17" t="str">
        <f>IF(Tokens!C592="","",Tokens!C592)</f>
        <v>In Casa #589</v>
      </c>
      <c r="F592"/>
      <c r="G592"/>
      <c r="H592"/>
      <c r="I592"/>
      <c r="J592"/>
      <c r="M592"/>
      <c r="N592"/>
      <c r="O592" s="15" t="str">
        <f t="shared" si="18"/>
        <v>_</v>
      </c>
      <c r="P592" s="18" t="str">
        <f>IF(F592="stop","",IF(F592&lt;&gt;"",HYPERLINK(Settings!$B$5 &amp; "/manage/?network=" &amp; LOWER(B$8) &amp; "&amp;search=token&amp;account=" &amp; ToMint!$B$5 &amp; "&amp;view=" &amp; ToMint!J592,"TokenSol"),""))</f>
        <v/>
      </c>
      <c r="Q592" s="2"/>
      <c r="R592" s="2"/>
      <c r="S592" s="11"/>
      <c r="T592" s="1" t="str">
        <f>"owner=" &amp; Tokens!BS592 &amp; "&amp;filename_for_metadata=" &amp; Tokens!BT592 &amp; "&amp;offchaindata_platform=" &amp; $B$17 &amp; "&amp;keyfile=" &amp; $B$5 &amp; "&amp;network=" &amp; LOWER($B$8) &amp; "&amp;repository=" &amp; $B$18</f>
        <v>owner=thomas&amp;filename_for_metadata=InCasa_COR22D589&amp;offchaindata_platform=Github&amp;keyfile=Paul&amp;network=solana-devnet&amp;repository=test2</v>
      </c>
      <c r="U592" s="1" t="str">
        <f t="shared" si="19"/>
        <v>{"name":"In Casa #589",_x000D_
"symbol":"COR22D589",_x000D_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92" s="1" t="str">
        <f>formatRow(Tokens!C$2:I$2,Tokens!C592:I592)</f>
        <v>"name":"In Casa #589",_x000D_
"symbol":"COR22D589",_x000D_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2" s="1" t="str">
        <f>formatRow(Tokens!J$2:AV$2,Tokens!J592:AV592,2,"attributes")</f>
        <v>"attributes":[{"trait_type":"Pass festival &amp; Avantages",_x000D_
"value":"pour une (1) personne"},{"trait_type":"Edition1",_x000D_
"value":1},{"trait_type":"Last use"}]</v>
      </c>
      <c r="X592" s="1" t="str">
        <f>formatRow(Tokens!AX$2:BC$2,Tokens!AX592:BC592,2,"creators")</f>
        <v>"creators":[{"address":"paul",_x000D_
"share":10},{"address":"sophie",_x000D_
"share":90}]</v>
      </c>
      <c r="Y592" s="1" t="str">
        <f>formatRow(Tokens!BD$2:BI$2,Tokens!BD592:BI592,2,"files")</f>
        <v>"files":[]</v>
      </c>
      <c r="Z592" s="1"/>
      <c r="AA592" s="1"/>
      <c r="AB592" s="1"/>
      <c r="AC592" s="1" t="str">
        <f>formatRow(Tokens!BJ$2:BK$2,Tokens!BJ592:BK592,0,"collection")</f>
        <v>"collection":{"name":"In Casa",_x000D_
"family":"Calvi On The Rocks"}</v>
      </c>
    </row>
    <row r="593" spans="4:29" ht="14.25" customHeight="1" x14ac:dyDescent="0.25">
      <c r="D593" s="1">
        <f>Tokens!B593</f>
        <v>590</v>
      </c>
      <c r="E593" s="17" t="str">
        <f>IF(Tokens!C593="","",Tokens!C593)</f>
        <v>In Casa #590</v>
      </c>
      <c r="F593"/>
      <c r="G593"/>
      <c r="H593"/>
      <c r="I593"/>
      <c r="J593"/>
      <c r="M593"/>
      <c r="N593"/>
      <c r="O593" s="15" t="str">
        <f t="shared" si="18"/>
        <v>_</v>
      </c>
      <c r="P593" s="18" t="str">
        <f>IF(F593="stop","",IF(F593&lt;&gt;"",HYPERLINK(Settings!$B$5 &amp; "/manage/?network=" &amp; LOWER(B$8) &amp; "&amp;search=token&amp;account=" &amp; ToMint!$B$5 &amp; "&amp;view=" &amp; ToMint!J593,"TokenSol"),""))</f>
        <v/>
      </c>
      <c r="Q593" s="2"/>
      <c r="R593" s="2"/>
      <c r="S593" s="11"/>
      <c r="T593" s="1" t="str">
        <f>"owner=" &amp; Tokens!BS593 &amp; "&amp;filename_for_metadata=" &amp; Tokens!BT593 &amp; "&amp;offchaindata_platform=" &amp; $B$17 &amp; "&amp;keyfile=" &amp; $B$5 &amp; "&amp;network=" &amp; LOWER($B$8) &amp; "&amp;repository=" &amp; $B$18</f>
        <v>owner=thomas&amp;filename_for_metadata=InCasa_COR22D590&amp;offchaindata_platform=Github&amp;keyfile=Paul&amp;network=solana-devnet&amp;repository=test2</v>
      </c>
      <c r="U593" s="1" t="str">
        <f t="shared" si="19"/>
        <v>{"name":"In Casa #590",_x000D_
"symbol":"COR22D590",_x000D_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93" s="1" t="str">
        <f>formatRow(Tokens!C$2:I$2,Tokens!C593:I593)</f>
        <v>"name":"In Casa #590",_x000D_
"symbol":"COR22D590",_x000D_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3" s="1" t="str">
        <f>formatRow(Tokens!J$2:AV$2,Tokens!J593:AV593,2,"attributes")</f>
        <v>"attributes":[{"trait_type":"Pass festival &amp; Avantages",_x000D_
"value":"pour une (1) personne"},{"trait_type":"Edition1",_x000D_
"value":1},{"trait_type":"Last use"}]</v>
      </c>
      <c r="X593" s="1" t="str">
        <f>formatRow(Tokens!AX$2:BC$2,Tokens!AX593:BC593,2,"creators")</f>
        <v>"creators":[{"address":"paul",_x000D_
"share":10},{"address":"sophie",_x000D_
"share":90}]</v>
      </c>
      <c r="Y593" s="1" t="str">
        <f>formatRow(Tokens!BD$2:BI$2,Tokens!BD593:BI593,2,"files")</f>
        <v>"files":[]</v>
      </c>
      <c r="Z593" s="1"/>
      <c r="AA593" s="1"/>
      <c r="AB593" s="1"/>
      <c r="AC593" s="1" t="str">
        <f>formatRow(Tokens!BJ$2:BK$2,Tokens!BJ593:BK593,0,"collection")</f>
        <v>"collection":{"name":"In Casa",_x000D_
"family":"Calvi On The Rocks"}</v>
      </c>
    </row>
    <row r="594" spans="4:29" ht="14.25" customHeight="1" x14ac:dyDescent="0.25">
      <c r="D594" s="1">
        <f>Tokens!B594</f>
        <v>591</v>
      </c>
      <c r="E594" s="17" t="str">
        <f>IF(Tokens!C594="","",Tokens!C594)</f>
        <v>In Casa #591</v>
      </c>
      <c r="F594"/>
      <c r="G594"/>
      <c r="H594"/>
      <c r="I594"/>
      <c r="J594"/>
      <c r="M594"/>
      <c r="N594"/>
      <c r="O594" s="15" t="str">
        <f t="shared" si="18"/>
        <v>_</v>
      </c>
      <c r="P594" s="18" t="str">
        <f>IF(F594="stop","",IF(F594&lt;&gt;"",HYPERLINK(Settings!$B$5 &amp; "/manage/?network=" &amp; LOWER(B$8) &amp; "&amp;search=token&amp;account=" &amp; ToMint!$B$5 &amp; "&amp;view=" &amp; ToMint!J594,"TokenSol"),""))</f>
        <v/>
      </c>
      <c r="Q594" s="2"/>
      <c r="R594" s="2"/>
      <c r="S594" s="11"/>
      <c r="T594" s="1" t="str">
        <f>"owner=" &amp; Tokens!BS594 &amp; "&amp;filename_for_metadata=" &amp; Tokens!BT594 &amp; "&amp;offchaindata_platform=" &amp; $B$17 &amp; "&amp;keyfile=" &amp; $B$5 &amp; "&amp;network=" &amp; LOWER($B$8) &amp; "&amp;repository=" &amp; $B$18</f>
        <v>owner=thomas&amp;filename_for_metadata=InCasa_COR22D591&amp;offchaindata_platform=Github&amp;keyfile=Paul&amp;network=solana-devnet&amp;repository=test2</v>
      </c>
      <c r="U594" s="1" t="str">
        <f t="shared" si="19"/>
        <v>{"name":"In Casa #591",_x000D_
"symbol":"COR22D591",_x000D_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94" s="1" t="str">
        <f>formatRow(Tokens!C$2:I$2,Tokens!C594:I594)</f>
        <v>"name":"In Casa #591",_x000D_
"symbol":"COR22D591",_x000D_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4" s="1" t="str">
        <f>formatRow(Tokens!J$2:AV$2,Tokens!J594:AV594,2,"attributes")</f>
        <v>"attributes":[{"trait_type":"Pass festival &amp; Avantages",_x000D_
"value":"pour une (1) personne"},{"trait_type":"Edition1",_x000D_
"value":1},{"trait_type":"Last use"}]</v>
      </c>
      <c r="X594" s="1" t="str">
        <f>formatRow(Tokens!AX$2:BC$2,Tokens!AX594:BC594,2,"creators")</f>
        <v>"creators":[{"address":"paul",_x000D_
"share":10},{"address":"sophie",_x000D_
"share":90}]</v>
      </c>
      <c r="Y594" s="1" t="str">
        <f>formatRow(Tokens!BD$2:BI$2,Tokens!BD594:BI594,2,"files")</f>
        <v>"files":[]</v>
      </c>
      <c r="Z594" s="1"/>
      <c r="AA594" s="1"/>
      <c r="AB594" s="1"/>
      <c r="AC594" s="1" t="str">
        <f>formatRow(Tokens!BJ$2:BK$2,Tokens!BJ594:BK594,0,"collection")</f>
        <v>"collection":{"name":"In Casa",_x000D_
"family":"Calvi On The Rocks"}</v>
      </c>
    </row>
    <row r="595" spans="4:29" ht="14.25" customHeight="1" x14ac:dyDescent="0.25">
      <c r="D595" s="1">
        <f>Tokens!B595</f>
        <v>592</v>
      </c>
      <c r="E595" s="17" t="str">
        <f>IF(Tokens!C595="","",Tokens!C595)</f>
        <v>In Casa #592</v>
      </c>
      <c r="F595"/>
      <c r="G595"/>
      <c r="H595"/>
      <c r="I595"/>
      <c r="J595"/>
      <c r="M595"/>
      <c r="N595"/>
      <c r="O595" s="15" t="str">
        <f t="shared" si="18"/>
        <v>_</v>
      </c>
      <c r="P595" s="18" t="str">
        <f>IF(F595="stop","",IF(F595&lt;&gt;"",HYPERLINK(Settings!$B$5 &amp; "/manage/?network=" &amp; LOWER(B$8) &amp; "&amp;search=token&amp;account=" &amp; ToMint!$B$5 &amp; "&amp;view=" &amp; ToMint!J595,"TokenSol"),""))</f>
        <v/>
      </c>
      <c r="Q595" s="2"/>
      <c r="R595" s="2"/>
      <c r="S595" s="11"/>
      <c r="T595" s="1" t="str">
        <f>"owner=" &amp; Tokens!BS595 &amp; "&amp;filename_for_metadata=" &amp; Tokens!BT595 &amp; "&amp;offchaindata_platform=" &amp; $B$17 &amp; "&amp;keyfile=" &amp; $B$5 &amp; "&amp;network=" &amp; LOWER($B$8) &amp; "&amp;repository=" &amp; $B$18</f>
        <v>owner=thomas&amp;filename_for_metadata=InCasa_COR22D592&amp;offchaindata_platform=Github&amp;keyfile=Paul&amp;network=solana-devnet&amp;repository=test2</v>
      </c>
      <c r="U595" s="1" t="str">
        <f t="shared" si="19"/>
        <v>{"name":"In Casa #592",_x000D_
"symbol":"COR22D592",_x000D_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95" s="1" t="str">
        <f>formatRow(Tokens!C$2:I$2,Tokens!C595:I595)</f>
        <v>"name":"In Casa #592",_x000D_
"symbol":"COR22D592",_x000D_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5" s="1" t="str">
        <f>formatRow(Tokens!J$2:AV$2,Tokens!J595:AV595,2,"attributes")</f>
        <v>"attributes":[{"trait_type":"Pass festival &amp; Avantages",_x000D_
"value":"pour une (1) personne"},{"trait_type":"Edition1",_x000D_
"value":1},{"trait_type":"Last use"}]</v>
      </c>
      <c r="X595" s="1" t="str">
        <f>formatRow(Tokens!AX$2:BC$2,Tokens!AX595:BC595,2,"creators")</f>
        <v>"creators":[{"address":"paul",_x000D_
"share":10},{"address":"sophie",_x000D_
"share":90}]</v>
      </c>
      <c r="Y595" s="1" t="str">
        <f>formatRow(Tokens!BD$2:BI$2,Tokens!BD595:BI595,2,"files")</f>
        <v>"files":[]</v>
      </c>
      <c r="Z595" s="1"/>
      <c r="AA595" s="1"/>
      <c r="AB595" s="1"/>
      <c r="AC595" s="1" t="str">
        <f>formatRow(Tokens!BJ$2:BK$2,Tokens!BJ595:BK595,0,"collection")</f>
        <v>"collection":{"name":"In Casa",_x000D_
"family":"Calvi On The Rocks"}</v>
      </c>
    </row>
    <row r="596" spans="4:29" ht="14.25" customHeight="1" x14ac:dyDescent="0.25">
      <c r="D596" s="1">
        <f>Tokens!B596</f>
        <v>593</v>
      </c>
      <c r="E596" s="17" t="str">
        <f>IF(Tokens!C596="","",Tokens!C596)</f>
        <v>In Casa #593</v>
      </c>
      <c r="F596"/>
      <c r="G596"/>
      <c r="H596"/>
      <c r="I596"/>
      <c r="J596"/>
      <c r="M596"/>
      <c r="N596"/>
      <c r="O596" s="15" t="str">
        <f t="shared" si="18"/>
        <v>_</v>
      </c>
      <c r="P596" s="18" t="str">
        <f>IF(F596="stop","",IF(F596&lt;&gt;"",HYPERLINK(Settings!$B$5 &amp; "/manage/?network=" &amp; LOWER(B$8) &amp; "&amp;search=token&amp;account=" &amp; ToMint!$B$5 &amp; "&amp;view=" &amp; ToMint!J596,"TokenSol"),""))</f>
        <v/>
      </c>
      <c r="Q596" s="2"/>
      <c r="R596" s="2"/>
      <c r="S596" s="11"/>
      <c r="T596" s="1" t="str">
        <f>"owner=" &amp; Tokens!BS596 &amp; "&amp;filename_for_metadata=" &amp; Tokens!BT596 &amp; "&amp;offchaindata_platform=" &amp; $B$17 &amp; "&amp;keyfile=" &amp; $B$5 &amp; "&amp;network=" &amp; LOWER($B$8) &amp; "&amp;repository=" &amp; $B$18</f>
        <v>owner=thomas&amp;filename_for_metadata=InCasa_COR22D593&amp;offchaindata_platform=Github&amp;keyfile=Paul&amp;network=solana-devnet&amp;repository=test2</v>
      </c>
      <c r="U596" s="1" t="str">
        <f t="shared" si="19"/>
        <v>{"name":"In Casa #593",_x000D_
"symbol":"COR22D593",_x000D_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96" s="1" t="str">
        <f>formatRow(Tokens!C$2:I$2,Tokens!C596:I596)</f>
        <v>"name":"In Casa #593",_x000D_
"symbol":"COR22D593",_x000D_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6" s="1" t="str">
        <f>formatRow(Tokens!J$2:AV$2,Tokens!J596:AV596,2,"attributes")</f>
        <v>"attributes":[{"trait_type":"Pass festival &amp; Avantages",_x000D_
"value":"pour une (1) personne"},{"trait_type":"Edition1",_x000D_
"value":1},{"trait_type":"Last use"}]</v>
      </c>
      <c r="X596" s="1" t="str">
        <f>formatRow(Tokens!AX$2:BC$2,Tokens!AX596:BC596,2,"creators")</f>
        <v>"creators":[{"address":"paul",_x000D_
"share":10},{"address":"sophie",_x000D_
"share":90}]</v>
      </c>
      <c r="Y596" s="1" t="str">
        <f>formatRow(Tokens!BD$2:BI$2,Tokens!BD596:BI596,2,"files")</f>
        <v>"files":[]</v>
      </c>
      <c r="Z596" s="1"/>
      <c r="AA596" s="1"/>
      <c r="AB596" s="1"/>
      <c r="AC596" s="1" t="str">
        <f>formatRow(Tokens!BJ$2:BK$2,Tokens!BJ596:BK596,0,"collection")</f>
        <v>"collection":{"name":"In Casa",_x000D_
"family":"Calvi On The Rocks"}</v>
      </c>
    </row>
    <row r="597" spans="4:29" ht="14.25" customHeight="1" x14ac:dyDescent="0.25">
      <c r="D597" s="1">
        <f>Tokens!B597</f>
        <v>594</v>
      </c>
      <c r="E597" s="17" t="str">
        <f>IF(Tokens!C597="","",Tokens!C597)</f>
        <v>In Casa #594</v>
      </c>
      <c r="F597"/>
      <c r="G597"/>
      <c r="H597"/>
      <c r="I597"/>
      <c r="J597"/>
      <c r="M597"/>
      <c r="N597"/>
      <c r="O597" s="15" t="str">
        <f t="shared" si="18"/>
        <v>_</v>
      </c>
      <c r="P597" s="18" t="str">
        <f>IF(F597="stop","",IF(F597&lt;&gt;"",HYPERLINK(Settings!$B$5 &amp; "/manage/?network=" &amp; LOWER(B$8) &amp; "&amp;search=token&amp;account=" &amp; ToMint!$B$5 &amp; "&amp;view=" &amp; ToMint!J597,"TokenSol"),""))</f>
        <v/>
      </c>
      <c r="Q597" s="2"/>
      <c r="R597" s="2"/>
      <c r="S597" s="11"/>
      <c r="T597" s="1" t="str">
        <f>"owner=" &amp; Tokens!BS597 &amp; "&amp;filename_for_metadata=" &amp; Tokens!BT597 &amp; "&amp;offchaindata_platform=" &amp; $B$17 &amp; "&amp;keyfile=" &amp; $B$5 &amp; "&amp;network=" &amp; LOWER($B$8) &amp; "&amp;repository=" &amp; $B$18</f>
        <v>owner=thomas&amp;filename_for_metadata=InCasa_COR22D594&amp;offchaindata_platform=Github&amp;keyfile=Paul&amp;network=solana-devnet&amp;repository=test2</v>
      </c>
      <c r="U597" s="1" t="str">
        <f t="shared" si="19"/>
        <v>{"name":"In Casa #594",_x000D_
"symbol":"COR22D594",_x000D_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97" s="1" t="str">
        <f>formatRow(Tokens!C$2:I$2,Tokens!C597:I597)</f>
        <v>"name":"In Casa #594",_x000D_
"symbol":"COR22D594",_x000D_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7" s="1" t="str">
        <f>formatRow(Tokens!J$2:AV$2,Tokens!J597:AV597,2,"attributes")</f>
        <v>"attributes":[{"trait_type":"Pass festival &amp; Avantages",_x000D_
"value":"pour une (1) personne"},{"trait_type":"Edition1",_x000D_
"value":1},{"trait_type":"Last use"}]</v>
      </c>
      <c r="X597" s="1" t="str">
        <f>formatRow(Tokens!AX$2:BC$2,Tokens!AX597:BC597,2,"creators")</f>
        <v>"creators":[{"address":"paul",_x000D_
"share":10},{"address":"sophie",_x000D_
"share":90}]</v>
      </c>
      <c r="Y597" s="1" t="str">
        <f>formatRow(Tokens!BD$2:BI$2,Tokens!BD597:BI597,2,"files")</f>
        <v>"files":[]</v>
      </c>
      <c r="Z597" s="1"/>
      <c r="AA597" s="1"/>
      <c r="AB597" s="1"/>
      <c r="AC597" s="1" t="str">
        <f>formatRow(Tokens!BJ$2:BK$2,Tokens!BJ597:BK597,0,"collection")</f>
        <v>"collection":{"name":"In Casa",_x000D_
"family":"Calvi On The Rocks"}</v>
      </c>
    </row>
    <row r="598" spans="4:29" ht="14.25" customHeight="1" x14ac:dyDescent="0.25">
      <c r="D598" s="1">
        <f>Tokens!B598</f>
        <v>595</v>
      </c>
      <c r="E598" s="17" t="str">
        <f>IF(Tokens!C598="","",Tokens!C598)</f>
        <v>In Casa #595</v>
      </c>
      <c r="F598"/>
      <c r="G598"/>
      <c r="H598"/>
      <c r="I598"/>
      <c r="J598"/>
      <c r="M598"/>
      <c r="N598"/>
      <c r="O598" s="15" t="str">
        <f t="shared" si="18"/>
        <v>_</v>
      </c>
      <c r="P598" s="18" t="str">
        <f>IF(F598="stop","",IF(F598&lt;&gt;"",HYPERLINK(Settings!$B$5 &amp; "/manage/?network=" &amp; LOWER(B$8) &amp; "&amp;search=token&amp;account=" &amp; ToMint!$B$5 &amp; "&amp;view=" &amp; ToMint!J598,"TokenSol"),""))</f>
        <v/>
      </c>
      <c r="Q598" s="2"/>
      <c r="R598" s="2"/>
      <c r="S598" s="11"/>
      <c r="T598" s="1" t="str">
        <f>"owner=" &amp; Tokens!BS598 &amp; "&amp;filename_for_metadata=" &amp; Tokens!BT598 &amp; "&amp;offchaindata_platform=" &amp; $B$17 &amp; "&amp;keyfile=" &amp; $B$5 &amp; "&amp;network=" &amp; LOWER($B$8) &amp; "&amp;repository=" &amp; $B$18</f>
        <v>owner=thomas&amp;filename_for_metadata=InCasa_COR22D595&amp;offchaindata_platform=Github&amp;keyfile=Paul&amp;network=solana-devnet&amp;repository=test2</v>
      </c>
      <c r="U598" s="1" t="str">
        <f t="shared" si="19"/>
        <v>{"name":"In Casa #595",_x000D_
"symbol":"COR22D595",_x000D_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98" s="1" t="str">
        <f>formatRow(Tokens!C$2:I$2,Tokens!C598:I598)</f>
        <v>"name":"In Casa #595",_x000D_
"symbol":"COR22D595",_x000D_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8" s="1" t="str">
        <f>formatRow(Tokens!J$2:AV$2,Tokens!J598:AV598,2,"attributes")</f>
        <v>"attributes":[{"trait_type":"Pass festival &amp; Avantages",_x000D_
"value":"pour une (1) personne"},{"trait_type":"Edition1",_x000D_
"value":1},{"trait_type":"Last use"}]</v>
      </c>
      <c r="X598" s="1" t="str">
        <f>formatRow(Tokens!AX$2:BC$2,Tokens!AX598:BC598,2,"creators")</f>
        <v>"creators":[{"address":"paul",_x000D_
"share":10},{"address":"sophie",_x000D_
"share":90}]</v>
      </c>
      <c r="Y598" s="1" t="str">
        <f>formatRow(Tokens!BD$2:BI$2,Tokens!BD598:BI598,2,"files")</f>
        <v>"files":[]</v>
      </c>
      <c r="Z598" s="1"/>
      <c r="AA598" s="1"/>
      <c r="AB598" s="1"/>
      <c r="AC598" s="1" t="str">
        <f>formatRow(Tokens!BJ$2:BK$2,Tokens!BJ598:BK598,0,"collection")</f>
        <v>"collection":{"name":"In Casa",_x000D_
"family":"Calvi On The Rocks"}</v>
      </c>
    </row>
    <row r="599" spans="4:29" ht="14.25" customHeight="1" x14ac:dyDescent="0.25">
      <c r="D599" s="1">
        <f>Tokens!B599</f>
        <v>596</v>
      </c>
      <c r="E599" s="17" t="str">
        <f>IF(Tokens!C599="","",Tokens!C599)</f>
        <v>In Casa #596</v>
      </c>
      <c r="F599"/>
      <c r="G599"/>
      <c r="H599"/>
      <c r="I599"/>
      <c r="J599"/>
      <c r="M599"/>
      <c r="N599"/>
      <c r="O599" s="15" t="str">
        <f t="shared" si="18"/>
        <v>_</v>
      </c>
      <c r="P599" s="18" t="str">
        <f>IF(F599="stop","",IF(F599&lt;&gt;"",HYPERLINK(Settings!$B$5 &amp; "/manage/?network=" &amp; LOWER(B$8) &amp; "&amp;search=token&amp;account=" &amp; ToMint!$B$5 &amp; "&amp;view=" &amp; ToMint!J599,"TokenSol"),""))</f>
        <v/>
      </c>
      <c r="Q599" s="2"/>
      <c r="R599" s="2"/>
      <c r="S599" s="11"/>
      <c r="T599" s="1" t="str">
        <f>"owner=" &amp; Tokens!BS599 &amp; "&amp;filename_for_metadata=" &amp; Tokens!BT599 &amp; "&amp;offchaindata_platform=" &amp; $B$17 &amp; "&amp;keyfile=" &amp; $B$5 &amp; "&amp;network=" &amp; LOWER($B$8) &amp; "&amp;repository=" &amp; $B$18</f>
        <v>owner=thomas&amp;filename_for_metadata=InCasa_COR22D596&amp;offchaindata_platform=Github&amp;keyfile=Paul&amp;network=solana-devnet&amp;repository=test2</v>
      </c>
      <c r="U599" s="1" t="str">
        <f t="shared" si="19"/>
        <v>{"name":"In Casa #596",_x000D_
"symbol":"COR22D596",_x000D_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599" s="1" t="str">
        <f>formatRow(Tokens!C$2:I$2,Tokens!C599:I599)</f>
        <v>"name":"In Casa #596",_x000D_
"symbol":"COR22D596",_x000D_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9" s="1" t="str">
        <f>formatRow(Tokens!J$2:AV$2,Tokens!J599:AV599,2,"attributes")</f>
        <v>"attributes":[{"trait_type":"Pass festival &amp; Avantages",_x000D_
"value":"pour une (1) personne"},{"trait_type":"Edition1",_x000D_
"value":1},{"trait_type":"Last use"}]</v>
      </c>
      <c r="X599" s="1" t="str">
        <f>formatRow(Tokens!AX$2:BC$2,Tokens!AX599:BC599,2,"creators")</f>
        <v>"creators":[{"address":"paul",_x000D_
"share":10},{"address":"sophie",_x000D_
"share":90}]</v>
      </c>
      <c r="Y599" s="1" t="str">
        <f>formatRow(Tokens!BD$2:BI$2,Tokens!BD599:BI599,2,"files")</f>
        <v>"files":[]</v>
      </c>
      <c r="Z599" s="1"/>
      <c r="AA599" s="1"/>
      <c r="AB599" s="1"/>
      <c r="AC599" s="1" t="str">
        <f>formatRow(Tokens!BJ$2:BK$2,Tokens!BJ599:BK599,0,"collection")</f>
        <v>"collection":{"name":"In Casa",_x000D_
"family":"Calvi On The Rocks"}</v>
      </c>
    </row>
    <row r="600" spans="4:29" ht="14.25" customHeight="1" x14ac:dyDescent="0.25">
      <c r="D600" s="1">
        <f>Tokens!B600</f>
        <v>597</v>
      </c>
      <c r="E600" s="17" t="str">
        <f>IF(Tokens!C600="","",Tokens!C600)</f>
        <v>In Casa #597</v>
      </c>
      <c r="F600"/>
      <c r="G600"/>
      <c r="H600"/>
      <c r="I600"/>
      <c r="J600"/>
      <c r="M600"/>
      <c r="N600"/>
      <c r="O600" s="15" t="str">
        <f t="shared" si="18"/>
        <v>_</v>
      </c>
      <c r="P600" s="18" t="str">
        <f>IF(F600="stop","",IF(F600&lt;&gt;"",HYPERLINK(Settings!$B$5 &amp; "/manage/?network=" &amp; LOWER(B$8) &amp; "&amp;search=token&amp;account=" &amp; ToMint!$B$5 &amp; "&amp;view=" &amp; ToMint!J600,"TokenSol"),""))</f>
        <v/>
      </c>
      <c r="Q600" s="2"/>
      <c r="R600" s="2"/>
      <c r="S600" s="11"/>
      <c r="T600" s="1" t="str">
        <f>"owner=" &amp; Tokens!BS600 &amp; "&amp;filename_for_metadata=" &amp; Tokens!BT600 &amp; "&amp;offchaindata_platform=" &amp; $B$17 &amp; "&amp;keyfile=" &amp; $B$5 &amp; "&amp;network=" &amp; LOWER($B$8) &amp; "&amp;repository=" &amp; $B$18</f>
        <v>owner=thomas&amp;filename_for_metadata=InCasa_COR22D597&amp;offchaindata_platform=Github&amp;keyfile=Paul&amp;network=solana-devnet&amp;repository=test2</v>
      </c>
      <c r="U600" s="1" t="str">
        <f t="shared" si="19"/>
        <v>{"name":"In Casa #597",_x000D_
"symbol":"COR22D597",_x000D_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00" s="1" t="str">
        <f>formatRow(Tokens!C$2:I$2,Tokens!C600:I600)</f>
        <v>"name":"In Casa #597",_x000D_
"symbol":"COR22D597",_x000D_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0" s="1" t="str">
        <f>formatRow(Tokens!J$2:AV$2,Tokens!J600:AV600,2,"attributes")</f>
        <v>"attributes":[{"trait_type":"Pass festival &amp; Avantages",_x000D_
"value":"pour une (1) personne"},{"trait_type":"Edition1",_x000D_
"value":1},{"trait_type":"Last use"}]</v>
      </c>
      <c r="X600" s="1" t="str">
        <f>formatRow(Tokens!AX$2:BC$2,Tokens!AX600:BC600,2,"creators")</f>
        <v>"creators":[{"address":"paul",_x000D_
"share":10},{"address":"sophie",_x000D_
"share":90}]</v>
      </c>
      <c r="Y600" s="1" t="str">
        <f>formatRow(Tokens!BD$2:BI$2,Tokens!BD600:BI600,2,"files")</f>
        <v>"files":[]</v>
      </c>
      <c r="Z600" s="1"/>
      <c r="AA600" s="1"/>
      <c r="AB600" s="1"/>
      <c r="AC600" s="1" t="str">
        <f>formatRow(Tokens!BJ$2:BK$2,Tokens!BJ600:BK600,0,"collection")</f>
        <v>"collection":{"name":"In Casa",_x000D_
"family":"Calvi On The Rocks"}</v>
      </c>
    </row>
    <row r="601" spans="4:29" ht="14.25" customHeight="1" x14ac:dyDescent="0.25">
      <c r="D601" s="1">
        <f>Tokens!B601</f>
        <v>598</v>
      </c>
      <c r="E601" s="17" t="str">
        <f>IF(Tokens!C601="","",Tokens!C601)</f>
        <v>In Casa #598</v>
      </c>
      <c r="F601"/>
      <c r="G601"/>
      <c r="H601"/>
      <c r="I601"/>
      <c r="J601"/>
      <c r="M601"/>
      <c r="N601"/>
      <c r="O601" s="15" t="str">
        <f t="shared" si="18"/>
        <v>_</v>
      </c>
      <c r="P601" s="18" t="str">
        <f>IF(F601="stop","",IF(F601&lt;&gt;"",HYPERLINK(Settings!$B$5 &amp; "/manage/?network=" &amp; LOWER(B$8) &amp; "&amp;search=token&amp;account=" &amp; ToMint!$B$5 &amp; "&amp;view=" &amp; ToMint!J601,"TokenSol"),""))</f>
        <v/>
      </c>
      <c r="Q601" s="2"/>
      <c r="R601" s="2"/>
      <c r="S601" s="11"/>
      <c r="T601" s="1" t="str">
        <f>"owner=" &amp; Tokens!BS601 &amp; "&amp;filename_for_metadata=" &amp; Tokens!BT601 &amp; "&amp;offchaindata_platform=" &amp; $B$17 &amp; "&amp;keyfile=" &amp; $B$5 &amp; "&amp;network=" &amp; LOWER($B$8) &amp; "&amp;repository=" &amp; $B$18</f>
        <v>owner=thomas&amp;filename_for_metadata=InCasa_COR22D598&amp;offchaindata_platform=Github&amp;keyfile=Paul&amp;network=solana-devnet&amp;repository=test2</v>
      </c>
      <c r="U601" s="1" t="str">
        <f t="shared" si="19"/>
        <v>{"name":"In Casa #598",_x000D_
"symbol":"COR22D598",_x000D_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01" s="1" t="str">
        <f>formatRow(Tokens!C$2:I$2,Tokens!C601:I601)</f>
        <v>"name":"In Casa #598",_x000D_
"symbol":"COR22D598",_x000D_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1" s="1" t="str">
        <f>formatRow(Tokens!J$2:AV$2,Tokens!J601:AV601,2,"attributes")</f>
        <v>"attributes":[{"trait_type":"Pass festival &amp; Avantages",_x000D_
"value":"pour une (1) personne"},{"trait_type":"Edition1",_x000D_
"value":1},{"trait_type":"Last use"}]</v>
      </c>
      <c r="X601" s="1" t="str">
        <f>formatRow(Tokens!AX$2:BC$2,Tokens!AX601:BC601,2,"creators")</f>
        <v>"creators":[{"address":"paul",_x000D_
"share":10},{"address":"sophie",_x000D_
"share":90}]</v>
      </c>
      <c r="Y601" s="1" t="str">
        <f>formatRow(Tokens!BD$2:BI$2,Tokens!BD601:BI601,2,"files")</f>
        <v>"files":[]</v>
      </c>
      <c r="Z601" s="1"/>
      <c r="AA601" s="1"/>
      <c r="AB601" s="1"/>
      <c r="AC601" s="1" t="str">
        <f>formatRow(Tokens!BJ$2:BK$2,Tokens!BJ601:BK601,0,"collection")</f>
        <v>"collection":{"name":"In Casa",_x000D_
"family":"Calvi On The Rocks"}</v>
      </c>
    </row>
    <row r="602" spans="4:29" ht="14.25" customHeight="1" x14ac:dyDescent="0.25">
      <c r="D602" s="1">
        <f>Tokens!B602</f>
        <v>599</v>
      </c>
      <c r="E602" s="17" t="str">
        <f>IF(Tokens!C602="","",Tokens!C602)</f>
        <v>In Casa #599</v>
      </c>
      <c r="F602"/>
      <c r="G602"/>
      <c r="H602"/>
      <c r="I602"/>
      <c r="J602"/>
      <c r="M602"/>
      <c r="N602"/>
      <c r="O602" s="15" t="str">
        <f t="shared" si="18"/>
        <v>_</v>
      </c>
      <c r="P602" s="18" t="str">
        <f>IF(F602="stop","",IF(F602&lt;&gt;"",HYPERLINK(Settings!$B$5 &amp; "/manage/?network=" &amp; LOWER(B$8) &amp; "&amp;search=token&amp;account=" &amp; ToMint!$B$5 &amp; "&amp;view=" &amp; ToMint!J602,"TokenSol"),""))</f>
        <v/>
      </c>
      <c r="Q602" s="2"/>
      <c r="R602" s="2"/>
      <c r="S602" s="11"/>
      <c r="T602" s="1" t="str">
        <f>"owner=" &amp; Tokens!BS602 &amp; "&amp;filename_for_metadata=" &amp; Tokens!BT602 &amp; "&amp;offchaindata_platform=" &amp; $B$17 &amp; "&amp;keyfile=" &amp; $B$5 &amp; "&amp;network=" &amp; LOWER($B$8) &amp; "&amp;repository=" &amp; $B$18</f>
        <v>owner=thomas&amp;filename_for_metadata=InCasa_COR22D599&amp;offchaindata_platform=Github&amp;keyfile=Paul&amp;network=solana-devnet&amp;repository=test2</v>
      </c>
      <c r="U602" s="1" t="str">
        <f t="shared" si="19"/>
        <v>{"name":"In Casa #599",_x000D_
"symbol":"COR22D599",_x000D_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02" s="1" t="str">
        <f>formatRow(Tokens!C$2:I$2,Tokens!C602:I602)</f>
        <v>"name":"In Casa #599",_x000D_
"symbol":"COR22D599",_x000D_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2" s="1" t="str">
        <f>formatRow(Tokens!J$2:AV$2,Tokens!J602:AV602,2,"attributes")</f>
        <v>"attributes":[{"trait_type":"Pass festival &amp; Avantages",_x000D_
"value":"pour une (1) personne"},{"trait_type":"Edition1",_x000D_
"value":1},{"trait_type":"Last use"}]</v>
      </c>
      <c r="X602" s="1" t="str">
        <f>formatRow(Tokens!AX$2:BC$2,Tokens!AX602:BC602,2,"creators")</f>
        <v>"creators":[{"address":"paul",_x000D_
"share":10},{"address":"sophie",_x000D_
"share":90}]</v>
      </c>
      <c r="Y602" s="1" t="str">
        <f>formatRow(Tokens!BD$2:BI$2,Tokens!BD602:BI602,2,"files")</f>
        <v>"files":[]</v>
      </c>
      <c r="Z602" s="1"/>
      <c r="AA602" s="1"/>
      <c r="AB602" s="1"/>
      <c r="AC602" s="1" t="str">
        <f>formatRow(Tokens!BJ$2:BK$2,Tokens!BJ602:BK602,0,"collection")</f>
        <v>"collection":{"name":"In Casa",_x000D_
"family":"Calvi On The Rocks"}</v>
      </c>
    </row>
    <row r="603" spans="4:29" ht="14.25" customHeight="1" x14ac:dyDescent="0.25">
      <c r="D603" s="1">
        <f>Tokens!B603</f>
        <v>600</v>
      </c>
      <c r="E603" s="17" t="str">
        <f>IF(Tokens!C603="","",Tokens!C603)</f>
        <v>In Casa #600</v>
      </c>
      <c r="F603"/>
      <c r="G603"/>
      <c r="H603"/>
      <c r="I603"/>
      <c r="J603"/>
      <c r="M603"/>
      <c r="N603"/>
      <c r="O603" s="15" t="str">
        <f t="shared" si="18"/>
        <v>_</v>
      </c>
      <c r="P603" s="18" t="str">
        <f>IF(F603="stop","",IF(F603&lt;&gt;"",HYPERLINK(Settings!$B$5 &amp; "/manage/?network=" &amp; LOWER(B$8) &amp; "&amp;search=token&amp;account=" &amp; ToMint!$B$5 &amp; "&amp;view=" &amp; ToMint!J603,"TokenSol"),""))</f>
        <v/>
      </c>
      <c r="Q603" s="2"/>
      <c r="R603" s="2"/>
      <c r="S603" s="11"/>
      <c r="T603" s="1" t="str">
        <f>"owner=" &amp; Tokens!BS603 &amp; "&amp;filename_for_metadata=" &amp; Tokens!BT603 &amp; "&amp;offchaindata_platform=" &amp; $B$17 &amp; "&amp;keyfile=" &amp; $B$5 &amp; "&amp;network=" &amp; LOWER($B$8) &amp; "&amp;repository=" &amp; $B$18</f>
        <v>owner=thomas&amp;filename_for_metadata=InCasa_COR22D600&amp;offchaindata_platform=Github&amp;keyfile=Paul&amp;network=solana-devnet&amp;repository=test2</v>
      </c>
      <c r="U603" s="1" t="str">
        <f t="shared" si="19"/>
        <v>{"name":"In Casa #600",_x000D_
"symbol":"COR22D600",_x000D_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03" s="1" t="str">
        <f>formatRow(Tokens!C$2:I$2,Tokens!C603:I603)</f>
        <v>"name":"In Casa #600",_x000D_
"symbol":"COR22D600",_x000D_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3" s="1" t="str">
        <f>formatRow(Tokens!J$2:AV$2,Tokens!J603:AV603,2,"attributes")</f>
        <v>"attributes":[{"trait_type":"Pass festival &amp; Avantages",_x000D_
"value":"pour une (1) personne"},{"trait_type":"Edition1",_x000D_
"value":1},{"trait_type":"Last use"}]</v>
      </c>
      <c r="X603" s="1" t="str">
        <f>formatRow(Tokens!AX$2:BC$2,Tokens!AX603:BC603,2,"creators")</f>
        <v>"creators":[{"address":"paul",_x000D_
"share":10},{"address":"sophie",_x000D_
"share":90}]</v>
      </c>
      <c r="Y603" s="1" t="str">
        <f>formatRow(Tokens!BD$2:BI$2,Tokens!BD603:BI603,2,"files")</f>
        <v>"files":[]</v>
      </c>
      <c r="Z603" s="1"/>
      <c r="AA603" s="1"/>
      <c r="AB603" s="1"/>
      <c r="AC603" s="1" t="str">
        <f>formatRow(Tokens!BJ$2:BK$2,Tokens!BJ603:BK603,0,"collection")</f>
        <v>"collection":{"name":"In Casa",_x000D_
"family":"Calvi On The Rocks"}</v>
      </c>
    </row>
    <row r="604" spans="4:29" ht="14.25" customHeight="1" x14ac:dyDescent="0.25">
      <c r="D604" s="1">
        <f>Tokens!B604</f>
        <v>601</v>
      </c>
      <c r="E604" s="17" t="str">
        <f>IF(Tokens!C604="","",Tokens!C604)</f>
        <v>In Casa #601</v>
      </c>
      <c r="F604"/>
      <c r="G604"/>
      <c r="H604"/>
      <c r="I604"/>
      <c r="J604"/>
      <c r="M604"/>
      <c r="N604"/>
      <c r="O604" s="15" t="str">
        <f t="shared" si="18"/>
        <v>_</v>
      </c>
      <c r="P604" s="18" t="str">
        <f>IF(F604="stop","",IF(F604&lt;&gt;"",HYPERLINK(Settings!$B$5 &amp; "/manage/?network=" &amp; LOWER(B$8) &amp; "&amp;search=token&amp;account=" &amp; ToMint!$B$5 &amp; "&amp;view=" &amp; ToMint!J604,"TokenSol"),""))</f>
        <v/>
      </c>
      <c r="Q604" s="2"/>
      <c r="R604" s="2"/>
      <c r="S604" s="11"/>
      <c r="T604" s="1" t="str">
        <f>"owner=" &amp; Tokens!BS604 &amp; "&amp;filename_for_metadata=" &amp; Tokens!BT604 &amp; "&amp;offchaindata_platform=" &amp; $B$17 &amp; "&amp;keyfile=" &amp; $B$5 &amp; "&amp;network=" &amp; LOWER($B$8) &amp; "&amp;repository=" &amp; $B$18</f>
        <v>owner=thomas&amp;filename_for_metadata=InCasa_COR22D601&amp;offchaindata_platform=Github&amp;keyfile=Paul&amp;network=solana-devnet&amp;repository=test2</v>
      </c>
      <c r="U604" s="1" t="str">
        <f t="shared" si="19"/>
        <v>{"name":"In Casa #601",_x000D_
"symbol":"COR22D601",_x000D_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04" s="1" t="str">
        <f>formatRow(Tokens!C$2:I$2,Tokens!C604:I604)</f>
        <v>"name":"In Casa #601",_x000D_
"symbol":"COR22D601",_x000D_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4" s="1" t="str">
        <f>formatRow(Tokens!J$2:AV$2,Tokens!J604:AV604,2,"attributes")</f>
        <v>"attributes":[{"trait_type":"Pass festival &amp; Avantages",_x000D_
"value":"pour une (1) personne"},{"trait_type":"Edition1",_x000D_
"value":1},{"trait_type":"Last use"}]</v>
      </c>
      <c r="X604" s="1" t="str">
        <f>formatRow(Tokens!AX$2:BC$2,Tokens!AX604:BC604,2,"creators")</f>
        <v>"creators":[{"address":"paul",_x000D_
"share":10},{"address":"sophie",_x000D_
"share":90}]</v>
      </c>
      <c r="Y604" s="1" t="str">
        <f>formatRow(Tokens!BD$2:BI$2,Tokens!BD604:BI604,2,"files")</f>
        <v>"files":[]</v>
      </c>
      <c r="Z604" s="1"/>
      <c r="AA604" s="1"/>
      <c r="AB604" s="1"/>
      <c r="AC604" s="1" t="str">
        <f>formatRow(Tokens!BJ$2:BK$2,Tokens!BJ604:BK604,0,"collection")</f>
        <v>"collection":{"name":"In Casa",_x000D_
"family":"Calvi On The Rocks"}</v>
      </c>
    </row>
    <row r="605" spans="4:29" ht="14.25" customHeight="1" x14ac:dyDescent="0.25">
      <c r="D605" s="1">
        <f>Tokens!B605</f>
        <v>602</v>
      </c>
      <c r="E605" s="17" t="str">
        <f>IF(Tokens!C605="","",Tokens!C605)</f>
        <v>In Casa #602</v>
      </c>
      <c r="F605"/>
      <c r="G605"/>
      <c r="H605"/>
      <c r="I605"/>
      <c r="J605"/>
      <c r="M605"/>
      <c r="N605"/>
      <c r="O605" s="15" t="str">
        <f t="shared" si="18"/>
        <v>_</v>
      </c>
      <c r="P605" s="18" t="str">
        <f>IF(F605="stop","",IF(F605&lt;&gt;"",HYPERLINK(Settings!$B$5 &amp; "/manage/?network=" &amp; LOWER(B$8) &amp; "&amp;search=token&amp;account=" &amp; ToMint!$B$5 &amp; "&amp;view=" &amp; ToMint!J605,"TokenSol"),""))</f>
        <v/>
      </c>
      <c r="Q605" s="2"/>
      <c r="R605" s="2"/>
      <c r="S605" s="11"/>
      <c r="T605" s="1" t="str">
        <f>"owner=" &amp; Tokens!BS605 &amp; "&amp;filename_for_metadata=" &amp; Tokens!BT605 &amp; "&amp;offchaindata_platform=" &amp; $B$17 &amp; "&amp;keyfile=" &amp; $B$5 &amp; "&amp;network=" &amp; LOWER($B$8) &amp; "&amp;repository=" &amp; $B$18</f>
        <v>owner=thomas&amp;filename_for_metadata=InCasa_COR22D602&amp;offchaindata_platform=Github&amp;keyfile=Paul&amp;network=solana-devnet&amp;repository=test2</v>
      </c>
      <c r="U605" s="1" t="str">
        <f t="shared" si="19"/>
        <v>{"name":"In Casa #602",_x000D_
"symbol":"COR22D602",_x000D_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05" s="1" t="str">
        <f>formatRow(Tokens!C$2:I$2,Tokens!C605:I605)</f>
        <v>"name":"In Casa #602",_x000D_
"symbol":"COR22D602",_x000D_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5" s="1" t="str">
        <f>formatRow(Tokens!J$2:AV$2,Tokens!J605:AV605,2,"attributes")</f>
        <v>"attributes":[{"trait_type":"Pass festival &amp; Avantages",_x000D_
"value":"pour une (1) personne"},{"trait_type":"Edition1",_x000D_
"value":1},{"trait_type":"Last use"}]</v>
      </c>
      <c r="X605" s="1" t="str">
        <f>formatRow(Tokens!AX$2:BC$2,Tokens!AX605:BC605,2,"creators")</f>
        <v>"creators":[{"address":"paul",_x000D_
"share":10},{"address":"sophie",_x000D_
"share":90}]</v>
      </c>
      <c r="Y605" s="1" t="str">
        <f>formatRow(Tokens!BD$2:BI$2,Tokens!BD605:BI605,2,"files")</f>
        <v>"files":[]</v>
      </c>
      <c r="Z605" s="1"/>
      <c r="AA605" s="1"/>
      <c r="AB605" s="1"/>
      <c r="AC605" s="1" t="str">
        <f>formatRow(Tokens!BJ$2:BK$2,Tokens!BJ605:BK605,0,"collection")</f>
        <v>"collection":{"name":"In Casa",_x000D_
"family":"Calvi On The Rocks"}</v>
      </c>
    </row>
    <row r="606" spans="4:29" ht="14.25" customHeight="1" x14ac:dyDescent="0.25">
      <c r="D606" s="1">
        <f>Tokens!B606</f>
        <v>603</v>
      </c>
      <c r="E606" s="17" t="str">
        <f>IF(Tokens!C606="","",Tokens!C606)</f>
        <v>In Casa #603</v>
      </c>
      <c r="F606"/>
      <c r="G606"/>
      <c r="H606"/>
      <c r="I606"/>
      <c r="J606"/>
      <c r="M606"/>
      <c r="N606"/>
      <c r="O606" s="15" t="str">
        <f t="shared" si="18"/>
        <v>_</v>
      </c>
      <c r="P606" s="18" t="str">
        <f>IF(F606="stop","",IF(F606&lt;&gt;"",HYPERLINK(Settings!$B$5 &amp; "/manage/?network=" &amp; LOWER(B$8) &amp; "&amp;search=token&amp;account=" &amp; ToMint!$B$5 &amp; "&amp;view=" &amp; ToMint!J606,"TokenSol"),""))</f>
        <v/>
      </c>
      <c r="Q606" s="2"/>
      <c r="R606" s="2"/>
      <c r="S606" s="11"/>
      <c r="T606" s="1" t="str">
        <f>"owner=" &amp; Tokens!BS606 &amp; "&amp;filename_for_metadata=" &amp; Tokens!BT606 &amp; "&amp;offchaindata_platform=" &amp; $B$17 &amp; "&amp;keyfile=" &amp; $B$5 &amp; "&amp;network=" &amp; LOWER($B$8) &amp; "&amp;repository=" &amp; $B$18</f>
        <v>owner=thomas&amp;filename_for_metadata=InCasa_COR22D603&amp;offchaindata_platform=Github&amp;keyfile=Paul&amp;network=solana-devnet&amp;repository=test2</v>
      </c>
      <c r="U606" s="1" t="str">
        <f t="shared" si="19"/>
        <v>{"name":"In Casa #603",_x000D_
"symbol":"COR22D603",_x000D_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06" s="1" t="str">
        <f>formatRow(Tokens!C$2:I$2,Tokens!C606:I606)</f>
        <v>"name":"In Casa #603",_x000D_
"symbol":"COR22D603",_x000D_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6" s="1" t="str">
        <f>formatRow(Tokens!J$2:AV$2,Tokens!J606:AV606,2,"attributes")</f>
        <v>"attributes":[{"trait_type":"Pass festival &amp; Avantages",_x000D_
"value":"pour une (1) personne"},{"trait_type":"Edition1",_x000D_
"value":1},{"trait_type":"Last use"}]</v>
      </c>
      <c r="X606" s="1" t="str">
        <f>formatRow(Tokens!AX$2:BC$2,Tokens!AX606:BC606,2,"creators")</f>
        <v>"creators":[{"address":"paul",_x000D_
"share":10},{"address":"sophie",_x000D_
"share":90}]</v>
      </c>
      <c r="Y606" s="1" t="str">
        <f>formatRow(Tokens!BD$2:BI$2,Tokens!BD606:BI606,2,"files")</f>
        <v>"files":[]</v>
      </c>
      <c r="Z606" s="1"/>
      <c r="AA606" s="1"/>
      <c r="AB606" s="1"/>
      <c r="AC606" s="1" t="str">
        <f>formatRow(Tokens!BJ$2:BK$2,Tokens!BJ606:BK606,0,"collection")</f>
        <v>"collection":{"name":"In Casa",_x000D_
"family":"Calvi On The Rocks"}</v>
      </c>
    </row>
    <row r="607" spans="4:29" ht="14.25" customHeight="1" x14ac:dyDescent="0.25">
      <c r="D607" s="1">
        <f>Tokens!B607</f>
        <v>604</v>
      </c>
      <c r="E607" s="17" t="str">
        <f>IF(Tokens!C607="","",Tokens!C607)</f>
        <v>In Casa #604</v>
      </c>
      <c r="F607"/>
      <c r="G607"/>
      <c r="H607"/>
      <c r="I607"/>
      <c r="J607"/>
      <c r="M607"/>
      <c r="N607"/>
      <c r="O607" s="15" t="str">
        <f t="shared" si="18"/>
        <v>_</v>
      </c>
      <c r="P607" s="18" t="str">
        <f>IF(F607="stop","",IF(F607&lt;&gt;"",HYPERLINK(Settings!$B$5 &amp; "/manage/?network=" &amp; LOWER(B$8) &amp; "&amp;search=token&amp;account=" &amp; ToMint!$B$5 &amp; "&amp;view=" &amp; ToMint!J607,"TokenSol"),""))</f>
        <v/>
      </c>
      <c r="Q607" s="2"/>
      <c r="R607" s="2"/>
      <c r="S607" s="11"/>
      <c r="T607" s="1" t="str">
        <f>"owner=" &amp; Tokens!BS607 &amp; "&amp;filename_for_metadata=" &amp; Tokens!BT607 &amp; "&amp;offchaindata_platform=" &amp; $B$17 &amp; "&amp;keyfile=" &amp; $B$5 &amp; "&amp;network=" &amp; LOWER($B$8) &amp; "&amp;repository=" &amp; $B$18</f>
        <v>owner=thomas&amp;filename_for_metadata=InCasa_COR22D604&amp;offchaindata_platform=Github&amp;keyfile=Paul&amp;network=solana-devnet&amp;repository=test2</v>
      </c>
      <c r="U607" s="1" t="str">
        <f t="shared" si="19"/>
        <v>{"name":"In Casa #604",_x000D_
"symbol":"COR22D604",_x000D_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07" s="1" t="str">
        <f>formatRow(Tokens!C$2:I$2,Tokens!C607:I607)</f>
        <v>"name":"In Casa #604",_x000D_
"symbol":"COR22D604",_x000D_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7" s="1" t="str">
        <f>formatRow(Tokens!J$2:AV$2,Tokens!J607:AV607,2,"attributes")</f>
        <v>"attributes":[{"trait_type":"Pass festival &amp; Avantages",_x000D_
"value":"pour une (1) personne"},{"trait_type":"Edition1",_x000D_
"value":1},{"trait_type":"Last use"}]</v>
      </c>
      <c r="X607" s="1" t="str">
        <f>formatRow(Tokens!AX$2:BC$2,Tokens!AX607:BC607,2,"creators")</f>
        <v>"creators":[{"address":"paul",_x000D_
"share":10},{"address":"sophie",_x000D_
"share":90}]</v>
      </c>
      <c r="Y607" s="1" t="str">
        <f>formatRow(Tokens!BD$2:BI$2,Tokens!BD607:BI607,2,"files")</f>
        <v>"files":[]</v>
      </c>
      <c r="Z607" s="1"/>
      <c r="AA607" s="1"/>
      <c r="AB607" s="1"/>
      <c r="AC607" s="1" t="str">
        <f>formatRow(Tokens!BJ$2:BK$2,Tokens!BJ607:BK607,0,"collection")</f>
        <v>"collection":{"name":"In Casa",_x000D_
"family":"Calvi On The Rocks"}</v>
      </c>
    </row>
    <row r="608" spans="4:29" ht="14.25" customHeight="1" x14ac:dyDescent="0.25">
      <c r="D608" s="1">
        <f>Tokens!B608</f>
        <v>605</v>
      </c>
      <c r="E608" s="17" t="str">
        <f>IF(Tokens!C608="","",Tokens!C608)</f>
        <v>In Casa #605</v>
      </c>
      <c r="F608"/>
      <c r="G608"/>
      <c r="H608"/>
      <c r="I608"/>
      <c r="J608"/>
      <c r="M608"/>
      <c r="N608"/>
      <c r="O608" s="15" t="str">
        <f t="shared" si="18"/>
        <v>_</v>
      </c>
      <c r="P608" s="18" t="str">
        <f>IF(F608="stop","",IF(F608&lt;&gt;"",HYPERLINK(Settings!$B$5 &amp; "/manage/?network=" &amp; LOWER(B$8) &amp; "&amp;search=token&amp;account=" &amp; ToMint!$B$5 &amp; "&amp;view=" &amp; ToMint!J608,"TokenSol"),""))</f>
        <v/>
      </c>
      <c r="Q608" s="2"/>
      <c r="R608" s="2"/>
      <c r="S608" s="11"/>
      <c r="T608" s="1" t="str">
        <f>"owner=" &amp; Tokens!BS608 &amp; "&amp;filename_for_metadata=" &amp; Tokens!BT608 &amp; "&amp;offchaindata_platform=" &amp; $B$17 &amp; "&amp;keyfile=" &amp; $B$5 &amp; "&amp;network=" &amp; LOWER($B$8) &amp; "&amp;repository=" &amp; $B$18</f>
        <v>owner=thomas&amp;filename_for_metadata=InCasa_COR22D605&amp;offchaindata_platform=Github&amp;keyfile=Paul&amp;network=solana-devnet&amp;repository=test2</v>
      </c>
      <c r="U608" s="1" t="str">
        <f t="shared" si="19"/>
        <v>{"name":"In Casa #605",_x000D_
"symbol":"COR22D605",_x000D_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08" s="1" t="str">
        <f>formatRow(Tokens!C$2:I$2,Tokens!C608:I608)</f>
        <v>"name":"In Casa #605",_x000D_
"symbol":"COR22D605",_x000D_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8" s="1" t="str">
        <f>formatRow(Tokens!J$2:AV$2,Tokens!J608:AV608,2,"attributes")</f>
        <v>"attributes":[{"trait_type":"Pass festival &amp; Avantages",_x000D_
"value":"pour une (1) personne"},{"trait_type":"Edition1",_x000D_
"value":1},{"trait_type":"Last use"}]</v>
      </c>
      <c r="X608" s="1" t="str">
        <f>formatRow(Tokens!AX$2:BC$2,Tokens!AX608:BC608,2,"creators")</f>
        <v>"creators":[{"address":"paul",_x000D_
"share":10},{"address":"sophie",_x000D_
"share":90}]</v>
      </c>
      <c r="Y608" s="1" t="str">
        <f>formatRow(Tokens!BD$2:BI$2,Tokens!BD608:BI608,2,"files")</f>
        <v>"files":[]</v>
      </c>
      <c r="Z608" s="1"/>
      <c r="AA608" s="1"/>
      <c r="AB608" s="1"/>
      <c r="AC608" s="1" t="str">
        <f>formatRow(Tokens!BJ$2:BK$2,Tokens!BJ608:BK608,0,"collection")</f>
        <v>"collection":{"name":"In Casa",_x000D_
"family":"Calvi On The Rocks"}</v>
      </c>
    </row>
    <row r="609" spans="4:29" ht="14.25" customHeight="1" x14ac:dyDescent="0.25">
      <c r="D609" s="1">
        <f>Tokens!B609</f>
        <v>606</v>
      </c>
      <c r="E609" s="17" t="str">
        <f>IF(Tokens!C609="","",Tokens!C609)</f>
        <v>In Casa #606</v>
      </c>
      <c r="F609"/>
      <c r="G609"/>
      <c r="H609"/>
      <c r="I609"/>
      <c r="J609"/>
      <c r="M609"/>
      <c r="N609"/>
      <c r="O609" s="15" t="str">
        <f t="shared" si="18"/>
        <v>_</v>
      </c>
      <c r="P609" s="18" t="str">
        <f>IF(F609="stop","",IF(F609&lt;&gt;"",HYPERLINK(Settings!$B$5 &amp; "/manage/?network=" &amp; LOWER(B$8) &amp; "&amp;search=token&amp;account=" &amp; ToMint!$B$5 &amp; "&amp;view=" &amp; ToMint!J609,"TokenSol"),""))</f>
        <v/>
      </c>
      <c r="Q609" s="2"/>
      <c r="R609" s="2"/>
      <c r="S609" s="11"/>
      <c r="T609" s="1" t="str">
        <f>"owner=" &amp; Tokens!BS609 &amp; "&amp;filename_for_metadata=" &amp; Tokens!BT609 &amp; "&amp;offchaindata_platform=" &amp; $B$17 &amp; "&amp;keyfile=" &amp; $B$5 &amp; "&amp;network=" &amp; LOWER($B$8) &amp; "&amp;repository=" &amp; $B$18</f>
        <v>owner=thomas&amp;filename_for_metadata=InCasa_COR22D606&amp;offchaindata_platform=Github&amp;keyfile=Paul&amp;network=solana-devnet&amp;repository=test2</v>
      </c>
      <c r="U609" s="1" t="str">
        <f t="shared" si="19"/>
        <v>{"name":"In Casa #606",_x000D_
"symbol":"COR22D606",_x000D_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09" s="1" t="str">
        <f>formatRow(Tokens!C$2:I$2,Tokens!C609:I609)</f>
        <v>"name":"In Casa #606",_x000D_
"symbol":"COR22D606",_x000D_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9" s="1" t="str">
        <f>formatRow(Tokens!J$2:AV$2,Tokens!J609:AV609,2,"attributes")</f>
        <v>"attributes":[{"trait_type":"Pass festival &amp; Avantages",_x000D_
"value":"pour une (1) personne"},{"trait_type":"Edition1",_x000D_
"value":1},{"trait_type":"Last use"}]</v>
      </c>
      <c r="X609" s="1" t="str">
        <f>formatRow(Tokens!AX$2:BC$2,Tokens!AX609:BC609,2,"creators")</f>
        <v>"creators":[{"address":"paul",_x000D_
"share":10},{"address":"sophie",_x000D_
"share":90}]</v>
      </c>
      <c r="Y609" s="1" t="str">
        <f>formatRow(Tokens!BD$2:BI$2,Tokens!BD609:BI609,2,"files")</f>
        <v>"files":[]</v>
      </c>
      <c r="Z609" s="1"/>
      <c r="AA609" s="1"/>
      <c r="AB609" s="1"/>
      <c r="AC609" s="1" t="str">
        <f>formatRow(Tokens!BJ$2:BK$2,Tokens!BJ609:BK609,0,"collection")</f>
        <v>"collection":{"name":"In Casa",_x000D_
"family":"Calvi On The Rocks"}</v>
      </c>
    </row>
    <row r="610" spans="4:29" ht="14.25" customHeight="1" x14ac:dyDescent="0.25">
      <c r="D610" s="1">
        <f>Tokens!B610</f>
        <v>607</v>
      </c>
      <c r="E610" s="17" t="str">
        <f>IF(Tokens!C610="","",Tokens!C610)</f>
        <v>In Casa #607</v>
      </c>
      <c r="F610"/>
      <c r="G610"/>
      <c r="H610"/>
      <c r="I610"/>
      <c r="J610"/>
      <c r="M610"/>
      <c r="N610"/>
      <c r="O610" s="15" t="str">
        <f t="shared" si="18"/>
        <v>_</v>
      </c>
      <c r="P610" s="18" t="str">
        <f>IF(F610="stop","",IF(F610&lt;&gt;"",HYPERLINK(Settings!$B$5 &amp; "/manage/?network=" &amp; LOWER(B$8) &amp; "&amp;search=token&amp;account=" &amp; ToMint!$B$5 &amp; "&amp;view=" &amp; ToMint!J610,"TokenSol"),""))</f>
        <v/>
      </c>
      <c r="Q610" s="2"/>
      <c r="R610" s="2"/>
      <c r="S610" s="11"/>
      <c r="T610" s="1" t="str">
        <f>"owner=" &amp; Tokens!BS610 &amp; "&amp;filename_for_metadata=" &amp; Tokens!BT610 &amp; "&amp;offchaindata_platform=" &amp; $B$17 &amp; "&amp;keyfile=" &amp; $B$5 &amp; "&amp;network=" &amp; LOWER($B$8) &amp; "&amp;repository=" &amp; $B$18</f>
        <v>owner=thomas&amp;filename_for_metadata=InCasa_COR22D607&amp;offchaindata_platform=Github&amp;keyfile=Paul&amp;network=solana-devnet&amp;repository=test2</v>
      </c>
      <c r="U610" s="1" t="str">
        <f t="shared" si="19"/>
        <v>{"name":"In Casa #607",_x000D_
"symbol":"COR22D607",_x000D_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10" s="1" t="str">
        <f>formatRow(Tokens!C$2:I$2,Tokens!C610:I610)</f>
        <v>"name":"In Casa #607",_x000D_
"symbol":"COR22D607",_x000D_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0" s="1" t="str">
        <f>formatRow(Tokens!J$2:AV$2,Tokens!J610:AV610,2,"attributes")</f>
        <v>"attributes":[{"trait_type":"Pass festival &amp; Avantages",_x000D_
"value":"pour une (1) personne"},{"trait_type":"Edition1",_x000D_
"value":1},{"trait_type":"Last use"}]</v>
      </c>
      <c r="X610" s="1" t="str">
        <f>formatRow(Tokens!AX$2:BC$2,Tokens!AX610:BC610,2,"creators")</f>
        <v>"creators":[{"address":"paul",_x000D_
"share":10},{"address":"sophie",_x000D_
"share":90}]</v>
      </c>
      <c r="Y610" s="1" t="str">
        <f>formatRow(Tokens!BD$2:BI$2,Tokens!BD610:BI610,2,"files")</f>
        <v>"files":[]</v>
      </c>
      <c r="Z610" s="1"/>
      <c r="AA610" s="1"/>
      <c r="AB610" s="1"/>
      <c r="AC610" s="1" t="str">
        <f>formatRow(Tokens!BJ$2:BK$2,Tokens!BJ610:BK610,0,"collection")</f>
        <v>"collection":{"name":"In Casa",_x000D_
"family":"Calvi On The Rocks"}</v>
      </c>
    </row>
    <row r="611" spans="4:29" ht="14.25" customHeight="1" x14ac:dyDescent="0.25">
      <c r="D611" s="1">
        <f>Tokens!B611</f>
        <v>608</v>
      </c>
      <c r="E611" s="17" t="str">
        <f>IF(Tokens!C611="","",Tokens!C611)</f>
        <v>In Casa #608</v>
      </c>
      <c r="F611"/>
      <c r="G611"/>
      <c r="H611"/>
      <c r="I611"/>
      <c r="J611"/>
      <c r="M611"/>
      <c r="N611"/>
      <c r="O611" s="15" t="str">
        <f t="shared" si="18"/>
        <v>_</v>
      </c>
      <c r="P611" s="18" t="str">
        <f>IF(F611="stop","",IF(F611&lt;&gt;"",HYPERLINK(Settings!$B$5 &amp; "/manage/?network=" &amp; LOWER(B$8) &amp; "&amp;search=token&amp;account=" &amp; ToMint!$B$5 &amp; "&amp;view=" &amp; ToMint!J611,"TokenSol"),""))</f>
        <v/>
      </c>
      <c r="Q611" s="2"/>
      <c r="R611" s="2"/>
      <c r="S611" s="11"/>
      <c r="T611" s="1" t="str">
        <f>"owner=" &amp; Tokens!BS611 &amp; "&amp;filename_for_metadata=" &amp; Tokens!BT611 &amp; "&amp;offchaindata_platform=" &amp; $B$17 &amp; "&amp;keyfile=" &amp; $B$5 &amp; "&amp;network=" &amp; LOWER($B$8) &amp; "&amp;repository=" &amp; $B$18</f>
        <v>owner=thomas&amp;filename_for_metadata=InCasa_COR22D608&amp;offchaindata_platform=Github&amp;keyfile=Paul&amp;network=solana-devnet&amp;repository=test2</v>
      </c>
      <c r="U611" s="1" t="str">
        <f t="shared" si="19"/>
        <v>{"name":"In Casa #608",_x000D_
"symbol":"COR22D608",_x000D_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11" s="1" t="str">
        <f>formatRow(Tokens!C$2:I$2,Tokens!C611:I611)</f>
        <v>"name":"In Casa #608",_x000D_
"symbol":"COR22D608",_x000D_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1" s="1" t="str">
        <f>formatRow(Tokens!J$2:AV$2,Tokens!J611:AV611,2,"attributes")</f>
        <v>"attributes":[{"trait_type":"Pass festival &amp; Avantages",_x000D_
"value":"pour une (1) personne"},{"trait_type":"Edition1",_x000D_
"value":1},{"trait_type":"Last use"}]</v>
      </c>
      <c r="X611" s="1" t="str">
        <f>formatRow(Tokens!AX$2:BC$2,Tokens!AX611:BC611,2,"creators")</f>
        <v>"creators":[{"address":"paul",_x000D_
"share":10},{"address":"sophie",_x000D_
"share":90}]</v>
      </c>
      <c r="Y611" s="1" t="str">
        <f>formatRow(Tokens!BD$2:BI$2,Tokens!BD611:BI611,2,"files")</f>
        <v>"files":[]</v>
      </c>
      <c r="Z611" s="1"/>
      <c r="AA611" s="1"/>
      <c r="AB611" s="1"/>
      <c r="AC611" s="1" t="str">
        <f>formatRow(Tokens!BJ$2:BK$2,Tokens!BJ611:BK611,0,"collection")</f>
        <v>"collection":{"name":"In Casa",_x000D_
"family":"Calvi On The Rocks"}</v>
      </c>
    </row>
    <row r="612" spans="4:29" ht="14.25" customHeight="1" x14ac:dyDescent="0.25">
      <c r="D612" s="1">
        <f>Tokens!B612</f>
        <v>609</v>
      </c>
      <c r="E612" s="17" t="str">
        <f>IF(Tokens!C612="","",Tokens!C612)</f>
        <v>In Casa #609</v>
      </c>
      <c r="F612"/>
      <c r="G612"/>
      <c r="H612"/>
      <c r="I612"/>
      <c r="J612"/>
      <c r="M612"/>
      <c r="N612"/>
      <c r="O612" s="15" t="str">
        <f t="shared" si="18"/>
        <v>_</v>
      </c>
      <c r="P612" s="18" t="str">
        <f>IF(F612="stop","",IF(F612&lt;&gt;"",HYPERLINK(Settings!$B$5 &amp; "/manage/?network=" &amp; LOWER(B$8) &amp; "&amp;search=token&amp;account=" &amp; ToMint!$B$5 &amp; "&amp;view=" &amp; ToMint!J612,"TokenSol"),""))</f>
        <v/>
      </c>
      <c r="Q612" s="2"/>
      <c r="R612" s="2"/>
      <c r="S612" s="11"/>
      <c r="T612" s="1" t="str">
        <f>"owner=" &amp; Tokens!BS612 &amp; "&amp;filename_for_metadata=" &amp; Tokens!BT612 &amp; "&amp;offchaindata_platform=" &amp; $B$17 &amp; "&amp;keyfile=" &amp; $B$5 &amp; "&amp;network=" &amp; LOWER($B$8) &amp; "&amp;repository=" &amp; $B$18</f>
        <v>owner=thomas&amp;filename_for_metadata=InCasa_COR22D609&amp;offchaindata_platform=Github&amp;keyfile=Paul&amp;network=solana-devnet&amp;repository=test2</v>
      </c>
      <c r="U612" s="1" t="str">
        <f t="shared" si="19"/>
        <v>{"name":"In Casa #609",_x000D_
"symbol":"COR22D609",_x000D_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12" s="1" t="str">
        <f>formatRow(Tokens!C$2:I$2,Tokens!C612:I612)</f>
        <v>"name":"In Casa #609",_x000D_
"symbol":"COR22D609",_x000D_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2" s="1" t="str">
        <f>formatRow(Tokens!J$2:AV$2,Tokens!J612:AV612,2,"attributes")</f>
        <v>"attributes":[{"trait_type":"Pass festival &amp; Avantages",_x000D_
"value":"pour une (1) personne"},{"trait_type":"Edition1",_x000D_
"value":1},{"trait_type":"Last use"}]</v>
      </c>
      <c r="X612" s="1" t="str">
        <f>formatRow(Tokens!AX$2:BC$2,Tokens!AX612:BC612,2,"creators")</f>
        <v>"creators":[{"address":"paul",_x000D_
"share":10},{"address":"sophie",_x000D_
"share":90}]</v>
      </c>
      <c r="Y612" s="1" t="str">
        <f>formatRow(Tokens!BD$2:BI$2,Tokens!BD612:BI612,2,"files")</f>
        <v>"files":[]</v>
      </c>
      <c r="Z612" s="1"/>
      <c r="AA612" s="1"/>
      <c r="AB612" s="1"/>
      <c r="AC612" s="1" t="str">
        <f>formatRow(Tokens!BJ$2:BK$2,Tokens!BJ612:BK612,0,"collection")</f>
        <v>"collection":{"name":"In Casa",_x000D_
"family":"Calvi On The Rocks"}</v>
      </c>
    </row>
    <row r="613" spans="4:29" ht="14.25" customHeight="1" x14ac:dyDescent="0.25">
      <c r="D613" s="1">
        <f>Tokens!B613</f>
        <v>610</v>
      </c>
      <c r="E613" s="17" t="str">
        <f>IF(Tokens!C613="","",Tokens!C613)</f>
        <v>In Casa #610</v>
      </c>
      <c r="F613"/>
      <c r="G613"/>
      <c r="H613"/>
      <c r="I613"/>
      <c r="J613"/>
      <c r="M613"/>
      <c r="N613"/>
      <c r="O613" s="15" t="str">
        <f t="shared" si="18"/>
        <v>_</v>
      </c>
      <c r="P613" s="18" t="str">
        <f>IF(F613="stop","",IF(F613&lt;&gt;"",HYPERLINK(Settings!$B$5 &amp; "/manage/?network=" &amp; LOWER(B$8) &amp; "&amp;search=token&amp;account=" &amp; ToMint!$B$5 &amp; "&amp;view=" &amp; ToMint!J613,"TokenSol"),""))</f>
        <v/>
      </c>
      <c r="Q613" s="2"/>
      <c r="R613" s="2"/>
      <c r="S613" s="11"/>
      <c r="T613" s="1" t="str">
        <f>"owner=" &amp; Tokens!BS613 &amp; "&amp;filename_for_metadata=" &amp; Tokens!BT613 &amp; "&amp;offchaindata_platform=" &amp; $B$17 &amp; "&amp;keyfile=" &amp; $B$5 &amp; "&amp;network=" &amp; LOWER($B$8) &amp; "&amp;repository=" &amp; $B$18</f>
        <v>owner=thomas&amp;filename_for_metadata=InCasa_COR22D610&amp;offchaindata_platform=Github&amp;keyfile=Paul&amp;network=solana-devnet&amp;repository=test2</v>
      </c>
      <c r="U613" s="1" t="str">
        <f t="shared" si="19"/>
        <v>{"name":"In Casa #610",_x000D_
"symbol":"COR22D610",_x000D_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13" s="1" t="str">
        <f>formatRow(Tokens!C$2:I$2,Tokens!C613:I613)</f>
        <v>"name":"In Casa #610",_x000D_
"symbol":"COR22D610",_x000D_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3" s="1" t="str">
        <f>formatRow(Tokens!J$2:AV$2,Tokens!J613:AV613,2,"attributes")</f>
        <v>"attributes":[{"trait_type":"Pass festival &amp; Avantages",_x000D_
"value":"pour une (1) personne"},{"trait_type":"Edition1",_x000D_
"value":1},{"trait_type":"Last use"}]</v>
      </c>
      <c r="X613" s="1" t="str">
        <f>formatRow(Tokens!AX$2:BC$2,Tokens!AX613:BC613,2,"creators")</f>
        <v>"creators":[{"address":"paul",_x000D_
"share":10},{"address":"sophie",_x000D_
"share":90}]</v>
      </c>
      <c r="Y613" s="1" t="str">
        <f>formatRow(Tokens!BD$2:BI$2,Tokens!BD613:BI613,2,"files")</f>
        <v>"files":[]</v>
      </c>
      <c r="Z613" s="1"/>
      <c r="AA613" s="1"/>
      <c r="AB613" s="1"/>
      <c r="AC613" s="1" t="str">
        <f>formatRow(Tokens!BJ$2:BK$2,Tokens!BJ613:BK613,0,"collection")</f>
        <v>"collection":{"name":"In Casa",_x000D_
"family":"Calvi On The Rocks"}</v>
      </c>
    </row>
    <row r="614" spans="4:29" ht="14.25" customHeight="1" x14ac:dyDescent="0.25">
      <c r="D614" s="1">
        <f>Tokens!B614</f>
        <v>611</v>
      </c>
      <c r="E614" s="17" t="str">
        <f>IF(Tokens!C614="","",Tokens!C614)</f>
        <v>In Casa #611</v>
      </c>
      <c r="F614"/>
      <c r="G614"/>
      <c r="H614"/>
      <c r="I614"/>
      <c r="J614"/>
      <c r="M614"/>
      <c r="N614"/>
      <c r="O614" s="15" t="str">
        <f t="shared" si="18"/>
        <v>_</v>
      </c>
      <c r="P614" s="18" t="str">
        <f>IF(F614="stop","",IF(F614&lt;&gt;"",HYPERLINK(Settings!$B$5 &amp; "/manage/?network=" &amp; LOWER(B$8) &amp; "&amp;search=token&amp;account=" &amp; ToMint!$B$5 &amp; "&amp;view=" &amp; ToMint!J614,"TokenSol"),""))</f>
        <v/>
      </c>
      <c r="Q614" s="2"/>
      <c r="R614" s="2"/>
      <c r="S614" s="11"/>
      <c r="T614" s="1" t="str">
        <f>"owner=" &amp; Tokens!BS614 &amp; "&amp;filename_for_metadata=" &amp; Tokens!BT614 &amp; "&amp;offchaindata_platform=" &amp; $B$17 &amp; "&amp;keyfile=" &amp; $B$5 &amp; "&amp;network=" &amp; LOWER($B$8) &amp; "&amp;repository=" &amp; $B$18</f>
        <v>owner=thomas&amp;filename_for_metadata=InCasa_COR22D611&amp;offchaindata_platform=Github&amp;keyfile=Paul&amp;network=solana-devnet&amp;repository=test2</v>
      </c>
      <c r="U614" s="1" t="str">
        <f t="shared" si="19"/>
        <v>{"name":"In Casa #611",_x000D_
"symbol":"COR22D611",_x000D_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14" s="1" t="str">
        <f>formatRow(Tokens!C$2:I$2,Tokens!C614:I614)</f>
        <v>"name":"In Casa #611",_x000D_
"symbol":"COR22D611",_x000D_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4" s="1" t="str">
        <f>formatRow(Tokens!J$2:AV$2,Tokens!J614:AV614,2,"attributes")</f>
        <v>"attributes":[{"trait_type":"Pass festival &amp; Avantages",_x000D_
"value":"pour une (1) personne"},{"trait_type":"Edition1",_x000D_
"value":1},{"trait_type":"Last use"}]</v>
      </c>
      <c r="X614" s="1" t="str">
        <f>formatRow(Tokens!AX$2:BC$2,Tokens!AX614:BC614,2,"creators")</f>
        <v>"creators":[{"address":"paul",_x000D_
"share":10},{"address":"sophie",_x000D_
"share":90}]</v>
      </c>
      <c r="Y614" s="1" t="str">
        <f>formatRow(Tokens!BD$2:BI$2,Tokens!BD614:BI614,2,"files")</f>
        <v>"files":[]</v>
      </c>
      <c r="Z614" s="1"/>
      <c r="AA614" s="1"/>
      <c r="AB614" s="1"/>
      <c r="AC614" s="1" t="str">
        <f>formatRow(Tokens!BJ$2:BK$2,Tokens!BJ614:BK614,0,"collection")</f>
        <v>"collection":{"name":"In Casa",_x000D_
"family":"Calvi On The Rocks"}</v>
      </c>
    </row>
    <row r="615" spans="4:29" ht="14.25" customHeight="1" x14ac:dyDescent="0.25">
      <c r="D615" s="1">
        <f>Tokens!B615</f>
        <v>612</v>
      </c>
      <c r="E615" s="17" t="str">
        <f>IF(Tokens!C615="","",Tokens!C615)</f>
        <v>In Casa #612</v>
      </c>
      <c r="F615"/>
      <c r="G615"/>
      <c r="H615"/>
      <c r="I615"/>
      <c r="J615"/>
      <c r="M615"/>
      <c r="N615"/>
      <c r="O615" s="15" t="str">
        <f t="shared" si="18"/>
        <v>_</v>
      </c>
      <c r="P615" s="18" t="str">
        <f>IF(F615="stop","",IF(F615&lt;&gt;"",HYPERLINK(Settings!$B$5 &amp; "/manage/?network=" &amp; LOWER(B$8) &amp; "&amp;search=token&amp;account=" &amp; ToMint!$B$5 &amp; "&amp;view=" &amp; ToMint!J615,"TokenSol"),""))</f>
        <v/>
      </c>
      <c r="Q615" s="2"/>
      <c r="R615" s="2"/>
      <c r="S615" s="11"/>
      <c r="T615" s="1" t="str">
        <f>"owner=" &amp; Tokens!BS615 &amp; "&amp;filename_for_metadata=" &amp; Tokens!BT615 &amp; "&amp;offchaindata_platform=" &amp; $B$17 &amp; "&amp;keyfile=" &amp; $B$5 &amp; "&amp;network=" &amp; LOWER($B$8) &amp; "&amp;repository=" &amp; $B$18</f>
        <v>owner=thomas&amp;filename_for_metadata=InCasa_COR22D612&amp;offchaindata_platform=Github&amp;keyfile=Paul&amp;network=solana-devnet&amp;repository=test2</v>
      </c>
      <c r="U615" s="1" t="str">
        <f t="shared" si="19"/>
        <v>{"name":"In Casa #612",_x000D_
"symbol":"COR22D612",_x000D_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15" s="1" t="str">
        <f>formatRow(Tokens!C$2:I$2,Tokens!C615:I615)</f>
        <v>"name":"In Casa #612",_x000D_
"symbol":"COR22D612",_x000D_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5" s="1" t="str">
        <f>formatRow(Tokens!J$2:AV$2,Tokens!J615:AV615,2,"attributes")</f>
        <v>"attributes":[{"trait_type":"Pass festival &amp; Avantages",_x000D_
"value":"pour une (1) personne"},{"trait_type":"Edition1",_x000D_
"value":1},{"trait_type":"Last use"}]</v>
      </c>
      <c r="X615" s="1" t="str">
        <f>formatRow(Tokens!AX$2:BC$2,Tokens!AX615:BC615,2,"creators")</f>
        <v>"creators":[{"address":"paul",_x000D_
"share":10},{"address":"sophie",_x000D_
"share":90}]</v>
      </c>
      <c r="Y615" s="1" t="str">
        <f>formatRow(Tokens!BD$2:BI$2,Tokens!BD615:BI615,2,"files")</f>
        <v>"files":[]</v>
      </c>
      <c r="Z615" s="1"/>
      <c r="AA615" s="1"/>
      <c r="AB615" s="1"/>
      <c r="AC615" s="1" t="str">
        <f>formatRow(Tokens!BJ$2:BK$2,Tokens!BJ615:BK615,0,"collection")</f>
        <v>"collection":{"name":"In Casa",_x000D_
"family":"Calvi On The Rocks"}</v>
      </c>
    </row>
    <row r="616" spans="4:29" ht="14.25" customHeight="1" x14ac:dyDescent="0.25">
      <c r="D616" s="1">
        <f>Tokens!B616</f>
        <v>613</v>
      </c>
      <c r="E616" s="17" t="str">
        <f>IF(Tokens!C616="","",Tokens!C616)</f>
        <v>In Casa #613</v>
      </c>
      <c r="F616"/>
      <c r="G616"/>
      <c r="H616"/>
      <c r="I616"/>
      <c r="J616"/>
      <c r="M616"/>
      <c r="N616"/>
      <c r="O616" s="15" t="str">
        <f t="shared" si="18"/>
        <v>_</v>
      </c>
      <c r="P616" s="18" t="str">
        <f>IF(F616="stop","",IF(F616&lt;&gt;"",HYPERLINK(Settings!$B$5 &amp; "/manage/?network=" &amp; LOWER(B$8) &amp; "&amp;search=token&amp;account=" &amp; ToMint!$B$5 &amp; "&amp;view=" &amp; ToMint!J616,"TokenSol"),""))</f>
        <v/>
      </c>
      <c r="Q616" s="2"/>
      <c r="R616" s="2"/>
      <c r="S616" s="11"/>
      <c r="T616" s="1" t="str">
        <f>"owner=" &amp; Tokens!BS616 &amp; "&amp;filename_for_metadata=" &amp; Tokens!BT616 &amp; "&amp;offchaindata_platform=" &amp; $B$17 &amp; "&amp;keyfile=" &amp; $B$5 &amp; "&amp;network=" &amp; LOWER($B$8) &amp; "&amp;repository=" &amp; $B$18</f>
        <v>owner=thomas&amp;filename_for_metadata=InCasa_COR22D613&amp;offchaindata_platform=Github&amp;keyfile=Paul&amp;network=solana-devnet&amp;repository=test2</v>
      </c>
      <c r="U616" s="1" t="str">
        <f t="shared" si="19"/>
        <v>{"name":"In Casa #613",_x000D_
"symbol":"COR22D613",_x000D_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16" s="1" t="str">
        <f>formatRow(Tokens!C$2:I$2,Tokens!C616:I616)</f>
        <v>"name":"In Casa #613",_x000D_
"symbol":"COR22D613",_x000D_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6" s="1" t="str">
        <f>formatRow(Tokens!J$2:AV$2,Tokens!J616:AV616,2,"attributes")</f>
        <v>"attributes":[{"trait_type":"Pass festival &amp; Avantages",_x000D_
"value":"pour une (1) personne"},{"trait_type":"Edition1",_x000D_
"value":1},{"trait_type":"Last use"}]</v>
      </c>
      <c r="X616" s="1" t="str">
        <f>formatRow(Tokens!AX$2:BC$2,Tokens!AX616:BC616,2,"creators")</f>
        <v>"creators":[{"address":"paul",_x000D_
"share":10},{"address":"sophie",_x000D_
"share":90}]</v>
      </c>
      <c r="Y616" s="1" t="str">
        <f>formatRow(Tokens!BD$2:BI$2,Tokens!BD616:BI616,2,"files")</f>
        <v>"files":[]</v>
      </c>
      <c r="Z616" s="1"/>
      <c r="AA616" s="1"/>
      <c r="AB616" s="1"/>
      <c r="AC616" s="1" t="str">
        <f>formatRow(Tokens!BJ$2:BK$2,Tokens!BJ616:BK616,0,"collection")</f>
        <v>"collection":{"name":"In Casa",_x000D_
"family":"Calvi On The Rocks"}</v>
      </c>
    </row>
    <row r="617" spans="4:29" ht="14.25" customHeight="1" x14ac:dyDescent="0.25">
      <c r="D617" s="1">
        <f>Tokens!B617</f>
        <v>614</v>
      </c>
      <c r="E617" s="17" t="str">
        <f>IF(Tokens!C617="","",Tokens!C617)</f>
        <v>In Casa #614</v>
      </c>
      <c r="F617"/>
      <c r="G617"/>
      <c r="H617"/>
      <c r="I617"/>
      <c r="J617"/>
      <c r="M617"/>
      <c r="N617"/>
      <c r="O617" s="15" t="str">
        <f t="shared" si="18"/>
        <v>_</v>
      </c>
      <c r="P617" s="18" t="str">
        <f>IF(F617="stop","",IF(F617&lt;&gt;"",HYPERLINK(Settings!$B$5 &amp; "/manage/?network=" &amp; LOWER(B$8) &amp; "&amp;search=token&amp;account=" &amp; ToMint!$B$5 &amp; "&amp;view=" &amp; ToMint!J617,"TokenSol"),""))</f>
        <v/>
      </c>
      <c r="Q617" s="2"/>
      <c r="R617" s="2"/>
      <c r="S617" s="11"/>
      <c r="T617" s="1" t="str">
        <f>"owner=" &amp; Tokens!BS617 &amp; "&amp;filename_for_metadata=" &amp; Tokens!BT617 &amp; "&amp;offchaindata_platform=" &amp; $B$17 &amp; "&amp;keyfile=" &amp; $B$5 &amp; "&amp;network=" &amp; LOWER($B$8) &amp; "&amp;repository=" &amp; $B$18</f>
        <v>owner=thomas&amp;filename_for_metadata=InCasa_COR22D614&amp;offchaindata_platform=Github&amp;keyfile=Paul&amp;network=solana-devnet&amp;repository=test2</v>
      </c>
      <c r="U617" s="1" t="str">
        <f t="shared" si="19"/>
        <v>{"name":"In Casa #614",_x000D_
"symbol":"COR22D614",_x000D_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17" s="1" t="str">
        <f>formatRow(Tokens!C$2:I$2,Tokens!C617:I617)</f>
        <v>"name":"In Casa #614",_x000D_
"symbol":"COR22D614",_x000D_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7" s="1" t="str">
        <f>formatRow(Tokens!J$2:AV$2,Tokens!J617:AV617,2,"attributes")</f>
        <v>"attributes":[{"trait_type":"Pass festival &amp; Avantages",_x000D_
"value":"pour une (1) personne"},{"trait_type":"Edition1",_x000D_
"value":1},{"trait_type":"Last use"}]</v>
      </c>
      <c r="X617" s="1" t="str">
        <f>formatRow(Tokens!AX$2:BC$2,Tokens!AX617:BC617,2,"creators")</f>
        <v>"creators":[{"address":"paul",_x000D_
"share":10},{"address":"sophie",_x000D_
"share":90}]</v>
      </c>
      <c r="Y617" s="1" t="str">
        <f>formatRow(Tokens!BD$2:BI$2,Tokens!BD617:BI617,2,"files")</f>
        <v>"files":[]</v>
      </c>
      <c r="Z617" s="1"/>
      <c r="AA617" s="1"/>
      <c r="AB617" s="1"/>
      <c r="AC617" s="1" t="str">
        <f>formatRow(Tokens!BJ$2:BK$2,Tokens!BJ617:BK617,0,"collection")</f>
        <v>"collection":{"name":"In Casa",_x000D_
"family":"Calvi On The Rocks"}</v>
      </c>
    </row>
    <row r="618" spans="4:29" ht="14.25" customHeight="1" x14ac:dyDescent="0.25">
      <c r="D618" s="1">
        <f>Tokens!B618</f>
        <v>615</v>
      </c>
      <c r="E618" s="17" t="str">
        <f>IF(Tokens!C618="","",Tokens!C618)</f>
        <v>In Casa #615</v>
      </c>
      <c r="F618"/>
      <c r="G618"/>
      <c r="H618"/>
      <c r="I618"/>
      <c r="J618"/>
      <c r="M618"/>
      <c r="N618"/>
      <c r="O618" s="15" t="str">
        <f t="shared" si="18"/>
        <v>_</v>
      </c>
      <c r="P618" s="18" t="str">
        <f>IF(F618="stop","",IF(F618&lt;&gt;"",HYPERLINK(Settings!$B$5 &amp; "/manage/?network=" &amp; LOWER(B$8) &amp; "&amp;search=token&amp;account=" &amp; ToMint!$B$5 &amp; "&amp;view=" &amp; ToMint!J618,"TokenSol"),""))</f>
        <v/>
      </c>
      <c r="Q618" s="2"/>
      <c r="R618" s="2"/>
      <c r="S618" s="11"/>
      <c r="T618" s="1" t="str">
        <f>"owner=" &amp; Tokens!BS618 &amp; "&amp;filename_for_metadata=" &amp; Tokens!BT618 &amp; "&amp;offchaindata_platform=" &amp; $B$17 &amp; "&amp;keyfile=" &amp; $B$5 &amp; "&amp;network=" &amp; LOWER($B$8) &amp; "&amp;repository=" &amp; $B$18</f>
        <v>owner=thomas&amp;filename_for_metadata=InCasa_COR22D615&amp;offchaindata_platform=Github&amp;keyfile=Paul&amp;network=solana-devnet&amp;repository=test2</v>
      </c>
      <c r="U618" s="1" t="str">
        <f t="shared" si="19"/>
        <v>{"name":"In Casa #615",_x000D_
"symbol":"COR22D615",_x000D_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18" s="1" t="str">
        <f>formatRow(Tokens!C$2:I$2,Tokens!C618:I618)</f>
        <v>"name":"In Casa #615",_x000D_
"symbol":"COR22D615",_x000D_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8" s="1" t="str">
        <f>formatRow(Tokens!J$2:AV$2,Tokens!J618:AV618,2,"attributes")</f>
        <v>"attributes":[{"trait_type":"Pass festival &amp; Avantages",_x000D_
"value":"pour une (1) personne"},{"trait_type":"Edition1",_x000D_
"value":1},{"trait_type":"Last use"}]</v>
      </c>
      <c r="X618" s="1" t="str">
        <f>formatRow(Tokens!AX$2:BC$2,Tokens!AX618:BC618,2,"creators")</f>
        <v>"creators":[{"address":"paul",_x000D_
"share":10},{"address":"sophie",_x000D_
"share":90}]</v>
      </c>
      <c r="Y618" s="1" t="str">
        <f>formatRow(Tokens!BD$2:BI$2,Tokens!BD618:BI618,2,"files")</f>
        <v>"files":[]</v>
      </c>
      <c r="Z618" s="1"/>
      <c r="AA618" s="1"/>
      <c r="AB618" s="1"/>
      <c r="AC618" s="1" t="str">
        <f>formatRow(Tokens!BJ$2:BK$2,Tokens!BJ618:BK618,0,"collection")</f>
        <v>"collection":{"name":"In Casa",_x000D_
"family":"Calvi On The Rocks"}</v>
      </c>
    </row>
    <row r="619" spans="4:29" ht="14.25" customHeight="1" x14ac:dyDescent="0.25">
      <c r="D619" s="1">
        <f>Tokens!B619</f>
        <v>616</v>
      </c>
      <c r="E619" s="17" t="str">
        <f>IF(Tokens!C619="","",Tokens!C619)</f>
        <v>In Casa #616</v>
      </c>
      <c r="F619"/>
      <c r="G619"/>
      <c r="H619"/>
      <c r="I619"/>
      <c r="J619"/>
      <c r="M619"/>
      <c r="N619"/>
      <c r="O619" s="15" t="str">
        <f t="shared" si="18"/>
        <v>_</v>
      </c>
      <c r="P619" s="18" t="str">
        <f>IF(F619="stop","",IF(F619&lt;&gt;"",HYPERLINK(Settings!$B$5 &amp; "/manage/?network=" &amp; LOWER(B$8) &amp; "&amp;search=token&amp;account=" &amp; ToMint!$B$5 &amp; "&amp;view=" &amp; ToMint!J619,"TokenSol"),""))</f>
        <v/>
      </c>
      <c r="Q619" s="2"/>
      <c r="R619" s="2"/>
      <c r="S619" s="11"/>
      <c r="T619" s="1" t="str">
        <f>"owner=" &amp; Tokens!BS619 &amp; "&amp;filename_for_metadata=" &amp; Tokens!BT619 &amp; "&amp;offchaindata_platform=" &amp; $B$17 &amp; "&amp;keyfile=" &amp; $B$5 &amp; "&amp;network=" &amp; LOWER($B$8) &amp; "&amp;repository=" &amp; $B$18</f>
        <v>owner=thomas&amp;filename_for_metadata=InCasa_COR22D616&amp;offchaindata_platform=Github&amp;keyfile=Paul&amp;network=solana-devnet&amp;repository=test2</v>
      </c>
      <c r="U619" s="1" t="str">
        <f t="shared" si="19"/>
        <v>{"name":"In Casa #616",_x000D_
"symbol":"COR22D616",_x000D_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19" s="1" t="str">
        <f>formatRow(Tokens!C$2:I$2,Tokens!C619:I619)</f>
        <v>"name":"In Casa #616",_x000D_
"symbol":"COR22D616",_x000D_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9" s="1" t="str">
        <f>formatRow(Tokens!J$2:AV$2,Tokens!J619:AV619,2,"attributes")</f>
        <v>"attributes":[{"trait_type":"Pass festival &amp; Avantages",_x000D_
"value":"pour une (1) personne"},{"trait_type":"Edition1",_x000D_
"value":1},{"trait_type":"Last use"}]</v>
      </c>
      <c r="X619" s="1" t="str">
        <f>formatRow(Tokens!AX$2:BC$2,Tokens!AX619:BC619,2,"creators")</f>
        <v>"creators":[{"address":"paul",_x000D_
"share":10},{"address":"sophie",_x000D_
"share":90}]</v>
      </c>
      <c r="Y619" s="1" t="str">
        <f>formatRow(Tokens!BD$2:BI$2,Tokens!BD619:BI619,2,"files")</f>
        <v>"files":[]</v>
      </c>
      <c r="Z619" s="1"/>
      <c r="AA619" s="1"/>
      <c r="AB619" s="1"/>
      <c r="AC619" s="1" t="str">
        <f>formatRow(Tokens!BJ$2:BK$2,Tokens!BJ619:BK619,0,"collection")</f>
        <v>"collection":{"name":"In Casa",_x000D_
"family":"Calvi On The Rocks"}</v>
      </c>
    </row>
    <row r="620" spans="4:29" ht="14.25" customHeight="1" x14ac:dyDescent="0.25">
      <c r="D620" s="1">
        <f>Tokens!B620</f>
        <v>617</v>
      </c>
      <c r="E620" s="17" t="str">
        <f>IF(Tokens!C620="","",Tokens!C620)</f>
        <v>In Casa #617</v>
      </c>
      <c r="F620"/>
      <c r="G620"/>
      <c r="H620"/>
      <c r="I620"/>
      <c r="J620"/>
      <c r="M620"/>
      <c r="N620"/>
      <c r="O620" s="15" t="str">
        <f t="shared" si="18"/>
        <v>_</v>
      </c>
      <c r="P620" s="18" t="str">
        <f>IF(F620="stop","",IF(F620&lt;&gt;"",HYPERLINK(Settings!$B$5 &amp; "/manage/?network=" &amp; LOWER(B$8) &amp; "&amp;search=token&amp;account=" &amp; ToMint!$B$5 &amp; "&amp;view=" &amp; ToMint!J620,"TokenSol"),""))</f>
        <v/>
      </c>
      <c r="Q620" s="2"/>
      <c r="R620" s="2"/>
      <c r="S620" s="11"/>
      <c r="T620" s="1" t="str">
        <f>"owner=" &amp; Tokens!BS620 &amp; "&amp;filename_for_metadata=" &amp; Tokens!BT620 &amp; "&amp;offchaindata_platform=" &amp; $B$17 &amp; "&amp;keyfile=" &amp; $B$5 &amp; "&amp;network=" &amp; LOWER($B$8) &amp; "&amp;repository=" &amp; $B$18</f>
        <v>owner=thomas&amp;filename_for_metadata=InCasa_COR22D617&amp;offchaindata_platform=Github&amp;keyfile=Paul&amp;network=solana-devnet&amp;repository=test2</v>
      </c>
      <c r="U620" s="1" t="str">
        <f t="shared" si="19"/>
        <v>{"name":"In Casa #617",_x000D_
"symbol":"COR22D617",_x000D_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20" s="1" t="str">
        <f>formatRow(Tokens!C$2:I$2,Tokens!C620:I620)</f>
        <v>"name":"In Casa #617",_x000D_
"symbol":"COR22D617",_x000D_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0" s="1" t="str">
        <f>formatRow(Tokens!J$2:AV$2,Tokens!J620:AV620,2,"attributes")</f>
        <v>"attributes":[{"trait_type":"Pass festival &amp; Avantages",_x000D_
"value":"pour une (1) personne"},{"trait_type":"Edition1",_x000D_
"value":1},{"trait_type":"Last use"}]</v>
      </c>
      <c r="X620" s="1" t="str">
        <f>formatRow(Tokens!AX$2:BC$2,Tokens!AX620:BC620,2,"creators")</f>
        <v>"creators":[{"address":"paul",_x000D_
"share":10},{"address":"sophie",_x000D_
"share":90}]</v>
      </c>
      <c r="Y620" s="1" t="str">
        <f>formatRow(Tokens!BD$2:BI$2,Tokens!BD620:BI620,2,"files")</f>
        <v>"files":[]</v>
      </c>
      <c r="Z620" s="1"/>
      <c r="AA620" s="1"/>
      <c r="AB620" s="1"/>
      <c r="AC620" s="1" t="str">
        <f>formatRow(Tokens!BJ$2:BK$2,Tokens!BJ620:BK620,0,"collection")</f>
        <v>"collection":{"name":"In Casa",_x000D_
"family":"Calvi On The Rocks"}</v>
      </c>
    </row>
    <row r="621" spans="4:29" ht="14.25" customHeight="1" x14ac:dyDescent="0.25">
      <c r="D621" s="1">
        <f>Tokens!B621</f>
        <v>618</v>
      </c>
      <c r="E621" s="17" t="str">
        <f>IF(Tokens!C621="","",Tokens!C621)</f>
        <v>In Casa #618</v>
      </c>
      <c r="F621"/>
      <c r="G621"/>
      <c r="H621"/>
      <c r="I621"/>
      <c r="J621"/>
      <c r="M621"/>
      <c r="N621"/>
      <c r="O621" s="15" t="str">
        <f t="shared" si="18"/>
        <v>_</v>
      </c>
      <c r="P621" s="18" t="str">
        <f>IF(F621="stop","",IF(F621&lt;&gt;"",HYPERLINK(Settings!$B$5 &amp; "/manage/?network=" &amp; LOWER(B$8) &amp; "&amp;search=token&amp;account=" &amp; ToMint!$B$5 &amp; "&amp;view=" &amp; ToMint!J621,"TokenSol"),""))</f>
        <v/>
      </c>
      <c r="Q621" s="2"/>
      <c r="R621" s="2"/>
      <c r="S621" s="11"/>
      <c r="T621" s="1" t="str">
        <f>"owner=" &amp; Tokens!BS621 &amp; "&amp;filename_for_metadata=" &amp; Tokens!BT621 &amp; "&amp;offchaindata_platform=" &amp; $B$17 &amp; "&amp;keyfile=" &amp; $B$5 &amp; "&amp;network=" &amp; LOWER($B$8) &amp; "&amp;repository=" &amp; $B$18</f>
        <v>owner=thomas&amp;filename_for_metadata=InCasa_COR22D618&amp;offchaindata_platform=Github&amp;keyfile=Paul&amp;network=solana-devnet&amp;repository=test2</v>
      </c>
      <c r="U621" s="1" t="str">
        <f t="shared" si="19"/>
        <v>{"name":"In Casa #618",_x000D_
"symbol":"COR22D618",_x000D_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21" s="1" t="str">
        <f>formatRow(Tokens!C$2:I$2,Tokens!C621:I621)</f>
        <v>"name":"In Casa #618",_x000D_
"symbol":"COR22D618",_x000D_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1" s="1" t="str">
        <f>formatRow(Tokens!J$2:AV$2,Tokens!J621:AV621,2,"attributes")</f>
        <v>"attributes":[{"trait_type":"Pass festival &amp; Avantages",_x000D_
"value":"pour une (1) personne"},{"trait_type":"Edition1",_x000D_
"value":1},{"trait_type":"Last use"}]</v>
      </c>
      <c r="X621" s="1" t="str">
        <f>formatRow(Tokens!AX$2:BC$2,Tokens!AX621:BC621,2,"creators")</f>
        <v>"creators":[{"address":"paul",_x000D_
"share":10},{"address":"sophie",_x000D_
"share":90}]</v>
      </c>
      <c r="Y621" s="1" t="str">
        <f>formatRow(Tokens!BD$2:BI$2,Tokens!BD621:BI621,2,"files")</f>
        <v>"files":[]</v>
      </c>
      <c r="Z621" s="1"/>
      <c r="AA621" s="1"/>
      <c r="AB621" s="1"/>
      <c r="AC621" s="1" t="str">
        <f>formatRow(Tokens!BJ$2:BK$2,Tokens!BJ621:BK621,0,"collection")</f>
        <v>"collection":{"name":"In Casa",_x000D_
"family":"Calvi On The Rocks"}</v>
      </c>
    </row>
    <row r="622" spans="4:29" ht="14.25" customHeight="1" x14ac:dyDescent="0.25">
      <c r="D622" s="1">
        <f>Tokens!B622</f>
        <v>619</v>
      </c>
      <c r="E622" s="17" t="str">
        <f>IF(Tokens!C622="","",Tokens!C622)</f>
        <v>In Casa #619</v>
      </c>
      <c r="F622"/>
      <c r="G622"/>
      <c r="H622"/>
      <c r="I622"/>
      <c r="J622"/>
      <c r="M622"/>
      <c r="N622"/>
      <c r="O622" s="15" t="str">
        <f t="shared" si="18"/>
        <v>_</v>
      </c>
      <c r="P622" s="18" t="str">
        <f>IF(F622="stop","",IF(F622&lt;&gt;"",HYPERLINK(Settings!$B$5 &amp; "/manage/?network=" &amp; LOWER(B$8) &amp; "&amp;search=token&amp;account=" &amp; ToMint!$B$5 &amp; "&amp;view=" &amp; ToMint!J622,"TokenSol"),""))</f>
        <v/>
      </c>
      <c r="Q622" s="2"/>
      <c r="R622" s="2"/>
      <c r="S622" s="11"/>
      <c r="T622" s="1" t="str">
        <f>"owner=" &amp; Tokens!BS622 &amp; "&amp;filename_for_metadata=" &amp; Tokens!BT622 &amp; "&amp;offchaindata_platform=" &amp; $B$17 &amp; "&amp;keyfile=" &amp; $B$5 &amp; "&amp;network=" &amp; LOWER($B$8) &amp; "&amp;repository=" &amp; $B$18</f>
        <v>owner=thomas&amp;filename_for_metadata=InCasa_COR22D619&amp;offchaindata_platform=Github&amp;keyfile=Paul&amp;network=solana-devnet&amp;repository=test2</v>
      </c>
      <c r="U622" s="1" t="str">
        <f t="shared" si="19"/>
        <v>{"name":"In Casa #619",_x000D_
"symbol":"COR22D619",_x000D_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22" s="1" t="str">
        <f>formatRow(Tokens!C$2:I$2,Tokens!C622:I622)</f>
        <v>"name":"In Casa #619",_x000D_
"symbol":"COR22D619",_x000D_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2" s="1" t="str">
        <f>formatRow(Tokens!J$2:AV$2,Tokens!J622:AV622,2,"attributes")</f>
        <v>"attributes":[{"trait_type":"Pass festival &amp; Avantages",_x000D_
"value":"pour une (1) personne"},{"trait_type":"Edition1",_x000D_
"value":1},{"trait_type":"Last use"}]</v>
      </c>
      <c r="X622" s="1" t="str">
        <f>formatRow(Tokens!AX$2:BC$2,Tokens!AX622:BC622,2,"creators")</f>
        <v>"creators":[{"address":"paul",_x000D_
"share":10},{"address":"sophie",_x000D_
"share":90}]</v>
      </c>
      <c r="Y622" s="1" t="str">
        <f>formatRow(Tokens!BD$2:BI$2,Tokens!BD622:BI622,2,"files")</f>
        <v>"files":[]</v>
      </c>
      <c r="Z622" s="1"/>
      <c r="AA622" s="1"/>
      <c r="AB622" s="1"/>
      <c r="AC622" s="1" t="str">
        <f>formatRow(Tokens!BJ$2:BK$2,Tokens!BJ622:BK622,0,"collection")</f>
        <v>"collection":{"name":"In Casa",_x000D_
"family":"Calvi On The Rocks"}</v>
      </c>
    </row>
    <row r="623" spans="4:29" ht="14.25" customHeight="1" x14ac:dyDescent="0.25">
      <c r="D623" s="1">
        <f>Tokens!B623</f>
        <v>620</v>
      </c>
      <c r="E623" s="17" t="str">
        <f>IF(Tokens!C623="","",Tokens!C623)</f>
        <v>In Casa #620</v>
      </c>
      <c r="F623"/>
      <c r="G623"/>
      <c r="H623"/>
      <c r="I623"/>
      <c r="J623"/>
      <c r="M623"/>
      <c r="N623"/>
      <c r="O623" s="15" t="str">
        <f t="shared" si="18"/>
        <v>_</v>
      </c>
      <c r="P623" s="18" t="str">
        <f>IF(F623="stop","",IF(F623&lt;&gt;"",HYPERLINK(Settings!$B$5 &amp; "/manage/?network=" &amp; LOWER(B$8) &amp; "&amp;search=token&amp;account=" &amp; ToMint!$B$5 &amp; "&amp;view=" &amp; ToMint!J623,"TokenSol"),""))</f>
        <v/>
      </c>
      <c r="Q623" s="2"/>
      <c r="R623" s="2"/>
      <c r="S623" s="11"/>
      <c r="T623" s="1" t="str">
        <f>"owner=" &amp; Tokens!BS623 &amp; "&amp;filename_for_metadata=" &amp; Tokens!BT623 &amp; "&amp;offchaindata_platform=" &amp; $B$17 &amp; "&amp;keyfile=" &amp; $B$5 &amp; "&amp;network=" &amp; LOWER($B$8) &amp; "&amp;repository=" &amp; $B$18</f>
        <v>owner=thomas&amp;filename_for_metadata=InCasa_COR22D620&amp;offchaindata_platform=Github&amp;keyfile=Paul&amp;network=solana-devnet&amp;repository=test2</v>
      </c>
      <c r="U623" s="1" t="str">
        <f t="shared" si="19"/>
        <v>{"name":"In Casa #620",_x000D_
"symbol":"COR22D620",_x000D_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23" s="1" t="str">
        <f>formatRow(Tokens!C$2:I$2,Tokens!C623:I623)</f>
        <v>"name":"In Casa #620",_x000D_
"symbol":"COR22D620",_x000D_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3" s="1" t="str">
        <f>formatRow(Tokens!J$2:AV$2,Tokens!J623:AV623,2,"attributes")</f>
        <v>"attributes":[{"trait_type":"Pass festival &amp; Avantages",_x000D_
"value":"pour une (1) personne"},{"trait_type":"Edition1",_x000D_
"value":1},{"trait_type":"Last use"}]</v>
      </c>
      <c r="X623" s="1" t="str">
        <f>formatRow(Tokens!AX$2:BC$2,Tokens!AX623:BC623,2,"creators")</f>
        <v>"creators":[{"address":"paul",_x000D_
"share":10},{"address":"sophie",_x000D_
"share":90}]</v>
      </c>
      <c r="Y623" s="1" t="str">
        <f>formatRow(Tokens!BD$2:BI$2,Tokens!BD623:BI623,2,"files")</f>
        <v>"files":[]</v>
      </c>
      <c r="Z623" s="1"/>
      <c r="AA623" s="1"/>
      <c r="AB623" s="1"/>
      <c r="AC623" s="1" t="str">
        <f>formatRow(Tokens!BJ$2:BK$2,Tokens!BJ623:BK623,0,"collection")</f>
        <v>"collection":{"name":"In Casa",_x000D_
"family":"Calvi On The Rocks"}</v>
      </c>
    </row>
    <row r="624" spans="4:29" ht="14.25" customHeight="1" x14ac:dyDescent="0.25">
      <c r="D624" s="1">
        <f>Tokens!B624</f>
        <v>621</v>
      </c>
      <c r="E624" s="17" t="str">
        <f>IF(Tokens!C624="","",Tokens!C624)</f>
        <v>In Casa #621</v>
      </c>
      <c r="F624"/>
      <c r="G624"/>
      <c r="H624"/>
      <c r="I624"/>
      <c r="J624"/>
      <c r="M624"/>
      <c r="N624"/>
      <c r="O624" s="15" t="str">
        <f t="shared" si="18"/>
        <v>_</v>
      </c>
      <c r="P624" s="18" t="str">
        <f>IF(F624="stop","",IF(F624&lt;&gt;"",HYPERLINK(Settings!$B$5 &amp; "/manage/?network=" &amp; LOWER(B$8) &amp; "&amp;search=token&amp;account=" &amp; ToMint!$B$5 &amp; "&amp;view=" &amp; ToMint!J624,"TokenSol"),""))</f>
        <v/>
      </c>
      <c r="Q624" s="2"/>
      <c r="R624" s="2"/>
      <c r="S624" s="11"/>
      <c r="T624" s="1" t="str">
        <f>"owner=" &amp; Tokens!BS624 &amp; "&amp;filename_for_metadata=" &amp; Tokens!BT624 &amp; "&amp;offchaindata_platform=" &amp; $B$17 &amp; "&amp;keyfile=" &amp; $B$5 &amp; "&amp;network=" &amp; LOWER($B$8) &amp; "&amp;repository=" &amp; $B$18</f>
        <v>owner=thomas&amp;filename_for_metadata=InCasa_COR22D621&amp;offchaindata_platform=Github&amp;keyfile=Paul&amp;network=solana-devnet&amp;repository=test2</v>
      </c>
      <c r="U624" s="1" t="str">
        <f t="shared" si="19"/>
        <v>{"name":"In Casa #621",_x000D_
"symbol":"COR22D621",_x000D_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24" s="1" t="str">
        <f>formatRow(Tokens!C$2:I$2,Tokens!C624:I624)</f>
        <v>"name":"In Casa #621",_x000D_
"symbol":"COR22D621",_x000D_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4" s="1" t="str">
        <f>formatRow(Tokens!J$2:AV$2,Tokens!J624:AV624,2,"attributes")</f>
        <v>"attributes":[{"trait_type":"Pass festival &amp; Avantages",_x000D_
"value":"pour une (1) personne"},{"trait_type":"Edition1",_x000D_
"value":1},{"trait_type":"Last use"}]</v>
      </c>
      <c r="X624" s="1" t="str">
        <f>formatRow(Tokens!AX$2:BC$2,Tokens!AX624:BC624,2,"creators")</f>
        <v>"creators":[{"address":"paul",_x000D_
"share":10},{"address":"sophie",_x000D_
"share":90}]</v>
      </c>
      <c r="Y624" s="1" t="str">
        <f>formatRow(Tokens!BD$2:BI$2,Tokens!BD624:BI624,2,"files")</f>
        <v>"files":[]</v>
      </c>
      <c r="Z624" s="1"/>
      <c r="AA624" s="1"/>
      <c r="AB624" s="1"/>
      <c r="AC624" s="1" t="str">
        <f>formatRow(Tokens!BJ$2:BK$2,Tokens!BJ624:BK624,0,"collection")</f>
        <v>"collection":{"name":"In Casa",_x000D_
"family":"Calvi On The Rocks"}</v>
      </c>
    </row>
    <row r="625" spans="4:29" ht="14.25" customHeight="1" x14ac:dyDescent="0.25">
      <c r="D625" s="1">
        <f>Tokens!B625</f>
        <v>622</v>
      </c>
      <c r="E625" s="17" t="str">
        <f>IF(Tokens!C625="","",Tokens!C625)</f>
        <v>In Casa #622</v>
      </c>
      <c r="F625"/>
      <c r="G625"/>
      <c r="H625"/>
      <c r="I625"/>
      <c r="J625"/>
      <c r="M625"/>
      <c r="N625"/>
      <c r="O625" s="15" t="str">
        <f t="shared" si="18"/>
        <v>_</v>
      </c>
      <c r="P625" s="18" t="str">
        <f>IF(F625="stop","",IF(F625&lt;&gt;"",HYPERLINK(Settings!$B$5 &amp; "/manage/?network=" &amp; LOWER(B$8) &amp; "&amp;search=token&amp;account=" &amp; ToMint!$B$5 &amp; "&amp;view=" &amp; ToMint!J625,"TokenSol"),""))</f>
        <v/>
      </c>
      <c r="Q625" s="2"/>
      <c r="R625" s="2"/>
      <c r="S625" s="11"/>
      <c r="T625" s="1" t="str">
        <f>"owner=" &amp; Tokens!BS625 &amp; "&amp;filename_for_metadata=" &amp; Tokens!BT625 &amp; "&amp;offchaindata_platform=" &amp; $B$17 &amp; "&amp;keyfile=" &amp; $B$5 &amp; "&amp;network=" &amp; LOWER($B$8) &amp; "&amp;repository=" &amp; $B$18</f>
        <v>owner=thomas&amp;filename_for_metadata=InCasa_COR22D622&amp;offchaindata_platform=Github&amp;keyfile=Paul&amp;network=solana-devnet&amp;repository=test2</v>
      </c>
      <c r="U625" s="1" t="str">
        <f t="shared" si="19"/>
        <v>{"name":"In Casa #622",_x000D_
"symbol":"COR22D622",_x000D_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25" s="1" t="str">
        <f>formatRow(Tokens!C$2:I$2,Tokens!C625:I625)</f>
        <v>"name":"In Casa #622",_x000D_
"symbol":"COR22D622",_x000D_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5" s="1" t="str">
        <f>formatRow(Tokens!J$2:AV$2,Tokens!J625:AV625,2,"attributes")</f>
        <v>"attributes":[{"trait_type":"Pass festival &amp; Avantages",_x000D_
"value":"pour une (1) personne"},{"trait_type":"Edition1",_x000D_
"value":1},{"trait_type":"Last use"}]</v>
      </c>
      <c r="X625" s="1" t="str">
        <f>formatRow(Tokens!AX$2:BC$2,Tokens!AX625:BC625,2,"creators")</f>
        <v>"creators":[{"address":"paul",_x000D_
"share":10},{"address":"sophie",_x000D_
"share":90}]</v>
      </c>
      <c r="Y625" s="1" t="str">
        <f>formatRow(Tokens!BD$2:BI$2,Tokens!BD625:BI625,2,"files")</f>
        <v>"files":[]</v>
      </c>
      <c r="Z625" s="1"/>
      <c r="AA625" s="1"/>
      <c r="AB625" s="1"/>
      <c r="AC625" s="1" t="str">
        <f>formatRow(Tokens!BJ$2:BK$2,Tokens!BJ625:BK625,0,"collection")</f>
        <v>"collection":{"name":"In Casa",_x000D_
"family":"Calvi On The Rocks"}</v>
      </c>
    </row>
    <row r="626" spans="4:29" ht="14.25" customHeight="1" x14ac:dyDescent="0.25">
      <c r="D626" s="1">
        <f>Tokens!B626</f>
        <v>623</v>
      </c>
      <c r="E626" s="17" t="str">
        <f>IF(Tokens!C626="","",Tokens!C626)</f>
        <v>In Casa #623</v>
      </c>
      <c r="F626"/>
      <c r="G626"/>
      <c r="H626"/>
      <c r="I626"/>
      <c r="J626"/>
      <c r="M626"/>
      <c r="N626"/>
      <c r="O626" s="15" t="str">
        <f t="shared" si="18"/>
        <v>_</v>
      </c>
      <c r="P626" s="18" t="str">
        <f>IF(F626="stop","",IF(F626&lt;&gt;"",HYPERLINK(Settings!$B$5 &amp; "/manage/?network=" &amp; LOWER(B$8) &amp; "&amp;search=token&amp;account=" &amp; ToMint!$B$5 &amp; "&amp;view=" &amp; ToMint!J626,"TokenSol"),""))</f>
        <v/>
      </c>
      <c r="Q626" s="2"/>
      <c r="R626" s="2"/>
      <c r="S626" s="11"/>
      <c r="T626" s="1" t="str">
        <f>"owner=" &amp; Tokens!BS626 &amp; "&amp;filename_for_metadata=" &amp; Tokens!BT626 &amp; "&amp;offchaindata_platform=" &amp; $B$17 &amp; "&amp;keyfile=" &amp; $B$5 &amp; "&amp;network=" &amp; LOWER($B$8) &amp; "&amp;repository=" &amp; $B$18</f>
        <v>owner=thomas&amp;filename_for_metadata=InCasa_COR22D623&amp;offchaindata_platform=Github&amp;keyfile=Paul&amp;network=solana-devnet&amp;repository=test2</v>
      </c>
      <c r="U626" s="1" t="str">
        <f t="shared" si="19"/>
        <v>{"name":"In Casa #623",_x000D_
"symbol":"COR22D623",_x000D_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26" s="1" t="str">
        <f>formatRow(Tokens!C$2:I$2,Tokens!C626:I626)</f>
        <v>"name":"In Casa #623",_x000D_
"symbol":"COR22D623",_x000D_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6" s="1" t="str">
        <f>formatRow(Tokens!J$2:AV$2,Tokens!J626:AV626,2,"attributes")</f>
        <v>"attributes":[{"trait_type":"Pass festival &amp; Avantages",_x000D_
"value":"pour une (1) personne"},{"trait_type":"Edition1",_x000D_
"value":1},{"trait_type":"Last use"}]</v>
      </c>
      <c r="X626" s="1" t="str">
        <f>formatRow(Tokens!AX$2:BC$2,Tokens!AX626:BC626,2,"creators")</f>
        <v>"creators":[{"address":"paul",_x000D_
"share":10},{"address":"sophie",_x000D_
"share":90}]</v>
      </c>
      <c r="Y626" s="1" t="str">
        <f>formatRow(Tokens!BD$2:BI$2,Tokens!BD626:BI626,2,"files")</f>
        <v>"files":[]</v>
      </c>
      <c r="Z626" s="1"/>
      <c r="AA626" s="1"/>
      <c r="AB626" s="1"/>
      <c r="AC626" s="1" t="str">
        <f>formatRow(Tokens!BJ$2:BK$2,Tokens!BJ626:BK626,0,"collection")</f>
        <v>"collection":{"name":"In Casa",_x000D_
"family":"Calvi On The Rocks"}</v>
      </c>
    </row>
    <row r="627" spans="4:29" ht="14.25" customHeight="1" x14ac:dyDescent="0.25">
      <c r="D627" s="1">
        <f>Tokens!B627</f>
        <v>624</v>
      </c>
      <c r="E627" s="17" t="str">
        <f>IF(Tokens!C627="","",Tokens!C627)</f>
        <v>In Casa #624</v>
      </c>
      <c r="F627"/>
      <c r="G627"/>
      <c r="H627"/>
      <c r="I627"/>
      <c r="J627"/>
      <c r="M627"/>
      <c r="N627"/>
      <c r="O627" s="15" t="str">
        <f t="shared" si="18"/>
        <v>_</v>
      </c>
      <c r="P627" s="18" t="str">
        <f>IF(F627="stop","",IF(F627&lt;&gt;"",HYPERLINK(Settings!$B$5 &amp; "/manage/?network=" &amp; LOWER(B$8) &amp; "&amp;search=token&amp;account=" &amp; ToMint!$B$5 &amp; "&amp;view=" &amp; ToMint!J627,"TokenSol"),""))</f>
        <v/>
      </c>
      <c r="Q627" s="2"/>
      <c r="R627" s="2"/>
      <c r="S627" s="11"/>
      <c r="T627" s="1" t="str">
        <f>"owner=" &amp; Tokens!BS627 &amp; "&amp;filename_for_metadata=" &amp; Tokens!BT627 &amp; "&amp;offchaindata_platform=" &amp; $B$17 &amp; "&amp;keyfile=" &amp; $B$5 &amp; "&amp;network=" &amp; LOWER($B$8) &amp; "&amp;repository=" &amp; $B$18</f>
        <v>owner=thomas&amp;filename_for_metadata=InCasa_COR22D624&amp;offchaindata_platform=Github&amp;keyfile=Paul&amp;network=solana-devnet&amp;repository=test2</v>
      </c>
      <c r="U627" s="1" t="str">
        <f t="shared" si="19"/>
        <v>{"name":"In Casa #624",_x000D_
"symbol":"COR22D624",_x000D_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27" s="1" t="str">
        <f>formatRow(Tokens!C$2:I$2,Tokens!C627:I627)</f>
        <v>"name":"In Casa #624",_x000D_
"symbol":"COR22D624",_x000D_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7" s="1" t="str">
        <f>formatRow(Tokens!J$2:AV$2,Tokens!J627:AV627,2,"attributes")</f>
        <v>"attributes":[{"trait_type":"Pass festival &amp; Avantages",_x000D_
"value":"pour une (1) personne"},{"trait_type":"Edition1",_x000D_
"value":1},{"trait_type":"Last use"}]</v>
      </c>
      <c r="X627" s="1" t="str">
        <f>formatRow(Tokens!AX$2:BC$2,Tokens!AX627:BC627,2,"creators")</f>
        <v>"creators":[{"address":"paul",_x000D_
"share":10},{"address":"sophie",_x000D_
"share":90}]</v>
      </c>
      <c r="Y627" s="1" t="str">
        <f>formatRow(Tokens!BD$2:BI$2,Tokens!BD627:BI627,2,"files")</f>
        <v>"files":[]</v>
      </c>
      <c r="Z627" s="1"/>
      <c r="AA627" s="1"/>
      <c r="AB627" s="1"/>
      <c r="AC627" s="1" t="str">
        <f>formatRow(Tokens!BJ$2:BK$2,Tokens!BJ627:BK627,0,"collection")</f>
        <v>"collection":{"name":"In Casa",_x000D_
"family":"Calvi On The Rocks"}</v>
      </c>
    </row>
    <row r="628" spans="4:29" ht="14.25" customHeight="1" x14ac:dyDescent="0.25">
      <c r="D628" s="1">
        <f>Tokens!B628</f>
        <v>625</v>
      </c>
      <c r="E628" s="17" t="str">
        <f>IF(Tokens!C628="","",Tokens!C628)</f>
        <v>In Casa #625</v>
      </c>
      <c r="F628"/>
      <c r="G628"/>
      <c r="H628"/>
      <c r="I628"/>
      <c r="J628"/>
      <c r="M628"/>
      <c r="N628"/>
      <c r="O628" s="15" t="str">
        <f t="shared" si="18"/>
        <v>_</v>
      </c>
      <c r="P628" s="18" t="str">
        <f>IF(F628="stop","",IF(F628&lt;&gt;"",HYPERLINK(Settings!$B$5 &amp; "/manage/?network=" &amp; LOWER(B$8) &amp; "&amp;search=token&amp;account=" &amp; ToMint!$B$5 &amp; "&amp;view=" &amp; ToMint!J628,"TokenSol"),""))</f>
        <v/>
      </c>
      <c r="Q628" s="2"/>
      <c r="R628" s="2"/>
      <c r="S628" s="11"/>
      <c r="T628" s="1" t="str">
        <f>"owner=" &amp; Tokens!BS628 &amp; "&amp;filename_for_metadata=" &amp; Tokens!BT628 &amp; "&amp;offchaindata_platform=" &amp; $B$17 &amp; "&amp;keyfile=" &amp; $B$5 &amp; "&amp;network=" &amp; LOWER($B$8) &amp; "&amp;repository=" &amp; $B$18</f>
        <v>owner=thomas&amp;filename_for_metadata=InCasa_COR22D625&amp;offchaindata_platform=Github&amp;keyfile=Paul&amp;network=solana-devnet&amp;repository=test2</v>
      </c>
      <c r="U628" s="1" t="str">
        <f t="shared" si="19"/>
        <v>{"name":"In Casa #625",_x000D_
"symbol":"COR22D625",_x000D_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28" s="1" t="str">
        <f>formatRow(Tokens!C$2:I$2,Tokens!C628:I628)</f>
        <v>"name":"In Casa #625",_x000D_
"symbol":"COR22D625",_x000D_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8" s="1" t="str">
        <f>formatRow(Tokens!J$2:AV$2,Tokens!J628:AV628,2,"attributes")</f>
        <v>"attributes":[{"trait_type":"Pass festival &amp; Avantages",_x000D_
"value":"pour une (1) personne"},{"trait_type":"Edition1",_x000D_
"value":1},{"trait_type":"Last use"}]</v>
      </c>
      <c r="X628" s="1" t="str">
        <f>formatRow(Tokens!AX$2:BC$2,Tokens!AX628:BC628,2,"creators")</f>
        <v>"creators":[{"address":"paul",_x000D_
"share":10},{"address":"sophie",_x000D_
"share":90}]</v>
      </c>
      <c r="Y628" s="1" t="str">
        <f>formatRow(Tokens!BD$2:BI$2,Tokens!BD628:BI628,2,"files")</f>
        <v>"files":[]</v>
      </c>
      <c r="Z628" s="1"/>
      <c r="AA628" s="1"/>
      <c r="AB628" s="1"/>
      <c r="AC628" s="1" t="str">
        <f>formatRow(Tokens!BJ$2:BK$2,Tokens!BJ628:BK628,0,"collection")</f>
        <v>"collection":{"name":"In Casa",_x000D_
"family":"Calvi On The Rocks"}</v>
      </c>
    </row>
    <row r="629" spans="4:29" ht="14.25" customHeight="1" x14ac:dyDescent="0.25">
      <c r="D629" s="1">
        <f>Tokens!B629</f>
        <v>626</v>
      </c>
      <c r="E629" s="17" t="str">
        <f>IF(Tokens!C629="","",Tokens!C629)</f>
        <v>In Casa #626</v>
      </c>
      <c r="F629"/>
      <c r="G629"/>
      <c r="H629"/>
      <c r="I629"/>
      <c r="J629"/>
      <c r="M629"/>
      <c r="N629"/>
      <c r="O629" s="15" t="str">
        <f t="shared" si="18"/>
        <v>_</v>
      </c>
      <c r="P629" s="18" t="str">
        <f>IF(F629="stop","",IF(F629&lt;&gt;"",HYPERLINK(Settings!$B$5 &amp; "/manage/?network=" &amp; LOWER(B$8) &amp; "&amp;search=token&amp;account=" &amp; ToMint!$B$5 &amp; "&amp;view=" &amp; ToMint!J629,"TokenSol"),""))</f>
        <v/>
      </c>
      <c r="Q629" s="2"/>
      <c r="R629" s="2"/>
      <c r="S629" s="11"/>
      <c r="T629" s="1" t="str">
        <f>"owner=" &amp; Tokens!BS629 &amp; "&amp;filename_for_metadata=" &amp; Tokens!BT629 &amp; "&amp;offchaindata_platform=" &amp; $B$17 &amp; "&amp;keyfile=" &amp; $B$5 &amp; "&amp;network=" &amp; LOWER($B$8) &amp; "&amp;repository=" &amp; $B$18</f>
        <v>owner=thomas&amp;filename_for_metadata=InCasa_COR22D626&amp;offchaindata_platform=Github&amp;keyfile=Paul&amp;network=solana-devnet&amp;repository=test2</v>
      </c>
      <c r="U629" s="1" t="str">
        <f t="shared" si="19"/>
        <v>{"name":"In Casa #626",_x000D_
"symbol":"COR22D626",_x000D_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29" s="1" t="str">
        <f>formatRow(Tokens!C$2:I$2,Tokens!C629:I629)</f>
        <v>"name":"In Casa #626",_x000D_
"symbol":"COR22D626",_x000D_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9" s="1" t="str">
        <f>formatRow(Tokens!J$2:AV$2,Tokens!J629:AV629,2,"attributes")</f>
        <v>"attributes":[{"trait_type":"Pass festival &amp; Avantages",_x000D_
"value":"pour une (1) personne"},{"trait_type":"Edition1",_x000D_
"value":1},{"trait_type":"Last use"}]</v>
      </c>
      <c r="X629" s="1" t="str">
        <f>formatRow(Tokens!AX$2:BC$2,Tokens!AX629:BC629,2,"creators")</f>
        <v>"creators":[{"address":"paul",_x000D_
"share":10},{"address":"sophie",_x000D_
"share":90}]</v>
      </c>
      <c r="Y629" s="1" t="str">
        <f>formatRow(Tokens!BD$2:BI$2,Tokens!BD629:BI629,2,"files")</f>
        <v>"files":[]</v>
      </c>
      <c r="Z629" s="1"/>
      <c r="AA629" s="1"/>
      <c r="AB629" s="1"/>
      <c r="AC629" s="1" t="str">
        <f>formatRow(Tokens!BJ$2:BK$2,Tokens!BJ629:BK629,0,"collection")</f>
        <v>"collection":{"name":"In Casa",_x000D_
"family":"Calvi On The Rocks"}</v>
      </c>
    </row>
    <row r="630" spans="4:29" ht="14.25" customHeight="1" x14ac:dyDescent="0.25">
      <c r="D630" s="1">
        <f>Tokens!B630</f>
        <v>627</v>
      </c>
      <c r="E630" s="17" t="str">
        <f>IF(Tokens!C630="","",Tokens!C630)</f>
        <v>In Casa #627</v>
      </c>
      <c r="F630"/>
      <c r="G630"/>
      <c r="H630"/>
      <c r="I630"/>
      <c r="J630"/>
      <c r="M630"/>
      <c r="N630"/>
      <c r="O630" s="15" t="str">
        <f t="shared" si="18"/>
        <v>_</v>
      </c>
      <c r="P630" s="18" t="str">
        <f>IF(F630="stop","",IF(F630&lt;&gt;"",HYPERLINK(Settings!$B$5 &amp; "/manage/?network=" &amp; LOWER(B$8) &amp; "&amp;search=token&amp;account=" &amp; ToMint!$B$5 &amp; "&amp;view=" &amp; ToMint!J630,"TokenSol"),""))</f>
        <v/>
      </c>
      <c r="Q630" s="2"/>
      <c r="R630" s="2"/>
      <c r="S630" s="11"/>
      <c r="T630" s="1" t="str">
        <f>"owner=" &amp; Tokens!BS630 &amp; "&amp;filename_for_metadata=" &amp; Tokens!BT630 &amp; "&amp;offchaindata_platform=" &amp; $B$17 &amp; "&amp;keyfile=" &amp; $B$5 &amp; "&amp;network=" &amp; LOWER($B$8) &amp; "&amp;repository=" &amp; $B$18</f>
        <v>owner=thomas&amp;filename_for_metadata=InCasa_COR22D627&amp;offchaindata_platform=Github&amp;keyfile=Paul&amp;network=solana-devnet&amp;repository=test2</v>
      </c>
      <c r="U630" s="1" t="str">
        <f t="shared" si="19"/>
        <v>{"name":"In Casa #627",_x000D_
"symbol":"COR22D627",_x000D_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30" s="1" t="str">
        <f>formatRow(Tokens!C$2:I$2,Tokens!C630:I630)</f>
        <v>"name":"In Casa #627",_x000D_
"symbol":"COR22D627",_x000D_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0" s="1" t="str">
        <f>formatRow(Tokens!J$2:AV$2,Tokens!J630:AV630,2,"attributes")</f>
        <v>"attributes":[{"trait_type":"Pass festival &amp; Avantages",_x000D_
"value":"pour une (1) personne"},{"trait_type":"Edition1",_x000D_
"value":1},{"trait_type":"Last use"}]</v>
      </c>
      <c r="X630" s="1" t="str">
        <f>formatRow(Tokens!AX$2:BC$2,Tokens!AX630:BC630,2,"creators")</f>
        <v>"creators":[{"address":"paul",_x000D_
"share":10},{"address":"sophie",_x000D_
"share":90}]</v>
      </c>
      <c r="Y630" s="1" t="str">
        <f>formatRow(Tokens!BD$2:BI$2,Tokens!BD630:BI630,2,"files")</f>
        <v>"files":[]</v>
      </c>
      <c r="Z630" s="1"/>
      <c r="AA630" s="1"/>
      <c r="AB630" s="1"/>
      <c r="AC630" s="1" t="str">
        <f>formatRow(Tokens!BJ$2:BK$2,Tokens!BJ630:BK630,0,"collection")</f>
        <v>"collection":{"name":"In Casa",_x000D_
"family":"Calvi On The Rocks"}</v>
      </c>
    </row>
    <row r="631" spans="4:29" ht="14.25" customHeight="1" x14ac:dyDescent="0.25">
      <c r="D631" s="1">
        <f>Tokens!B631</f>
        <v>628</v>
      </c>
      <c r="E631" s="17" t="str">
        <f>IF(Tokens!C631="","",Tokens!C631)</f>
        <v>In Casa #628</v>
      </c>
      <c r="F631"/>
      <c r="G631"/>
      <c r="H631"/>
      <c r="I631"/>
      <c r="J631"/>
      <c r="M631"/>
      <c r="N631"/>
      <c r="O631" s="15" t="str">
        <f t="shared" si="18"/>
        <v>_</v>
      </c>
      <c r="P631" s="18" t="str">
        <f>IF(F631="stop","",IF(F631&lt;&gt;"",HYPERLINK(Settings!$B$5 &amp; "/manage/?network=" &amp; LOWER(B$8) &amp; "&amp;search=token&amp;account=" &amp; ToMint!$B$5 &amp; "&amp;view=" &amp; ToMint!J631,"TokenSol"),""))</f>
        <v/>
      </c>
      <c r="Q631" s="2"/>
      <c r="R631" s="2"/>
      <c r="S631" s="11"/>
      <c r="T631" s="1" t="str">
        <f>"owner=" &amp; Tokens!BS631 &amp; "&amp;filename_for_metadata=" &amp; Tokens!BT631 &amp; "&amp;offchaindata_platform=" &amp; $B$17 &amp; "&amp;keyfile=" &amp; $B$5 &amp; "&amp;network=" &amp; LOWER($B$8) &amp; "&amp;repository=" &amp; $B$18</f>
        <v>owner=thomas&amp;filename_for_metadata=InCasa_COR22D628&amp;offchaindata_platform=Github&amp;keyfile=Paul&amp;network=solana-devnet&amp;repository=test2</v>
      </c>
      <c r="U631" s="1" t="str">
        <f t="shared" si="19"/>
        <v>{"name":"In Casa #628",_x000D_
"symbol":"COR22D628",_x000D_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31" s="1" t="str">
        <f>formatRow(Tokens!C$2:I$2,Tokens!C631:I631)</f>
        <v>"name":"In Casa #628",_x000D_
"symbol":"COR22D628",_x000D_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1" s="1" t="str">
        <f>formatRow(Tokens!J$2:AV$2,Tokens!J631:AV631,2,"attributes")</f>
        <v>"attributes":[{"trait_type":"Pass festival &amp; Avantages",_x000D_
"value":"pour une (1) personne"},{"trait_type":"Edition1",_x000D_
"value":1},{"trait_type":"Last use"}]</v>
      </c>
      <c r="X631" s="1" t="str">
        <f>formatRow(Tokens!AX$2:BC$2,Tokens!AX631:BC631,2,"creators")</f>
        <v>"creators":[{"address":"paul",_x000D_
"share":10},{"address":"sophie",_x000D_
"share":90}]</v>
      </c>
      <c r="Y631" s="1" t="str">
        <f>formatRow(Tokens!BD$2:BI$2,Tokens!BD631:BI631,2,"files")</f>
        <v>"files":[]</v>
      </c>
      <c r="Z631" s="1"/>
      <c r="AA631" s="1"/>
      <c r="AB631" s="1"/>
      <c r="AC631" s="1" t="str">
        <f>formatRow(Tokens!BJ$2:BK$2,Tokens!BJ631:BK631,0,"collection")</f>
        <v>"collection":{"name":"In Casa",_x000D_
"family":"Calvi On The Rocks"}</v>
      </c>
    </row>
    <row r="632" spans="4:29" ht="14.25" customHeight="1" x14ac:dyDescent="0.25">
      <c r="D632" s="1">
        <f>Tokens!B632</f>
        <v>629</v>
      </c>
      <c r="E632" s="17" t="str">
        <f>IF(Tokens!C632="","",Tokens!C632)</f>
        <v>In Casa #629</v>
      </c>
      <c r="F632"/>
      <c r="G632"/>
      <c r="H632"/>
      <c r="I632"/>
      <c r="J632"/>
      <c r="M632"/>
      <c r="N632"/>
      <c r="O632" s="15" t="str">
        <f t="shared" si="18"/>
        <v>_</v>
      </c>
      <c r="P632" s="18" t="str">
        <f>IF(F632="stop","",IF(F632&lt;&gt;"",HYPERLINK(Settings!$B$5 &amp; "/manage/?network=" &amp; LOWER(B$8) &amp; "&amp;search=token&amp;account=" &amp; ToMint!$B$5 &amp; "&amp;view=" &amp; ToMint!J632,"TokenSol"),""))</f>
        <v/>
      </c>
      <c r="Q632" s="2"/>
      <c r="R632" s="2"/>
      <c r="S632" s="11"/>
      <c r="T632" s="1" t="str">
        <f>"owner=" &amp; Tokens!BS632 &amp; "&amp;filename_for_metadata=" &amp; Tokens!BT632 &amp; "&amp;offchaindata_platform=" &amp; $B$17 &amp; "&amp;keyfile=" &amp; $B$5 &amp; "&amp;network=" &amp; LOWER($B$8) &amp; "&amp;repository=" &amp; $B$18</f>
        <v>owner=thomas&amp;filename_for_metadata=InCasa_COR22D629&amp;offchaindata_platform=Github&amp;keyfile=Paul&amp;network=solana-devnet&amp;repository=test2</v>
      </c>
      <c r="U632" s="1" t="str">
        <f t="shared" si="19"/>
        <v>{"name":"In Casa #629",_x000D_
"symbol":"COR22D629",_x000D_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32" s="1" t="str">
        <f>formatRow(Tokens!C$2:I$2,Tokens!C632:I632)</f>
        <v>"name":"In Casa #629",_x000D_
"symbol":"COR22D629",_x000D_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2" s="1" t="str">
        <f>formatRow(Tokens!J$2:AV$2,Tokens!J632:AV632,2,"attributes")</f>
        <v>"attributes":[{"trait_type":"Pass festival &amp; Avantages",_x000D_
"value":"pour une (1) personne"},{"trait_type":"Edition1",_x000D_
"value":1},{"trait_type":"Last use"}]</v>
      </c>
      <c r="X632" s="1" t="str">
        <f>formatRow(Tokens!AX$2:BC$2,Tokens!AX632:BC632,2,"creators")</f>
        <v>"creators":[{"address":"paul",_x000D_
"share":10},{"address":"sophie",_x000D_
"share":90}]</v>
      </c>
      <c r="Y632" s="1" t="str">
        <f>formatRow(Tokens!BD$2:BI$2,Tokens!BD632:BI632,2,"files")</f>
        <v>"files":[]</v>
      </c>
      <c r="Z632" s="1"/>
      <c r="AA632" s="1"/>
      <c r="AB632" s="1"/>
      <c r="AC632" s="1" t="str">
        <f>formatRow(Tokens!BJ$2:BK$2,Tokens!BJ632:BK632,0,"collection")</f>
        <v>"collection":{"name":"In Casa",_x000D_
"family":"Calvi On The Rocks"}</v>
      </c>
    </row>
    <row r="633" spans="4:29" ht="14.25" customHeight="1" x14ac:dyDescent="0.25">
      <c r="D633" s="1">
        <f>Tokens!B633</f>
        <v>630</v>
      </c>
      <c r="E633" s="17" t="str">
        <f>IF(Tokens!C633="","",Tokens!C633)</f>
        <v>In Casa #630</v>
      </c>
      <c r="F633"/>
      <c r="G633"/>
      <c r="H633"/>
      <c r="I633"/>
      <c r="J633"/>
      <c r="M633"/>
      <c r="N633"/>
      <c r="O633" s="15" t="str">
        <f t="shared" si="18"/>
        <v>_</v>
      </c>
      <c r="P633" s="18" t="str">
        <f>IF(F633="stop","",IF(F633&lt;&gt;"",HYPERLINK(Settings!$B$5 &amp; "/manage/?network=" &amp; LOWER(B$8) &amp; "&amp;search=token&amp;account=" &amp; ToMint!$B$5 &amp; "&amp;view=" &amp; ToMint!J633,"TokenSol"),""))</f>
        <v/>
      </c>
      <c r="Q633" s="2"/>
      <c r="R633" s="2"/>
      <c r="S633" s="11"/>
      <c r="T633" s="1" t="str">
        <f>"owner=" &amp; Tokens!BS633 &amp; "&amp;filename_for_metadata=" &amp; Tokens!BT633 &amp; "&amp;offchaindata_platform=" &amp; $B$17 &amp; "&amp;keyfile=" &amp; $B$5 &amp; "&amp;network=" &amp; LOWER($B$8) &amp; "&amp;repository=" &amp; $B$18</f>
        <v>owner=thomas&amp;filename_for_metadata=InCasa_COR22D630&amp;offchaindata_platform=Github&amp;keyfile=Paul&amp;network=solana-devnet&amp;repository=test2</v>
      </c>
      <c r="U633" s="1" t="str">
        <f t="shared" si="19"/>
        <v>{"name":"In Casa #630",_x000D_
"symbol":"COR22D630",_x000D_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33" s="1" t="str">
        <f>formatRow(Tokens!C$2:I$2,Tokens!C633:I633)</f>
        <v>"name":"In Casa #630",_x000D_
"symbol":"COR22D630",_x000D_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3" s="1" t="str">
        <f>formatRow(Tokens!J$2:AV$2,Tokens!J633:AV633,2,"attributes")</f>
        <v>"attributes":[{"trait_type":"Pass festival &amp; Avantages",_x000D_
"value":"pour une (1) personne"},{"trait_type":"Edition1",_x000D_
"value":1},{"trait_type":"Last use"}]</v>
      </c>
      <c r="X633" s="1" t="str">
        <f>formatRow(Tokens!AX$2:BC$2,Tokens!AX633:BC633,2,"creators")</f>
        <v>"creators":[{"address":"paul",_x000D_
"share":10},{"address":"sophie",_x000D_
"share":90}]</v>
      </c>
      <c r="Y633" s="1" t="str">
        <f>formatRow(Tokens!BD$2:BI$2,Tokens!BD633:BI633,2,"files")</f>
        <v>"files":[]</v>
      </c>
      <c r="Z633" s="1"/>
      <c r="AA633" s="1"/>
      <c r="AB633" s="1"/>
      <c r="AC633" s="1" t="str">
        <f>formatRow(Tokens!BJ$2:BK$2,Tokens!BJ633:BK633,0,"collection")</f>
        <v>"collection":{"name":"In Casa",_x000D_
"family":"Calvi On The Rocks"}</v>
      </c>
    </row>
    <row r="634" spans="4:29" ht="14.25" customHeight="1" x14ac:dyDescent="0.25">
      <c r="D634" s="1">
        <f>Tokens!B634</f>
        <v>631</v>
      </c>
      <c r="E634" s="17" t="str">
        <f>IF(Tokens!C634="","",Tokens!C634)</f>
        <v>In Casa #631</v>
      </c>
      <c r="F634"/>
      <c r="G634"/>
      <c r="H634"/>
      <c r="I634"/>
      <c r="J634"/>
      <c r="M634"/>
      <c r="N634"/>
      <c r="O634" s="15" t="str">
        <f t="shared" si="18"/>
        <v>_</v>
      </c>
      <c r="P634" s="18" t="str">
        <f>IF(F634="stop","",IF(F634&lt;&gt;"",HYPERLINK(Settings!$B$5 &amp; "/manage/?network=" &amp; LOWER(B$8) &amp; "&amp;search=token&amp;account=" &amp; ToMint!$B$5 &amp; "&amp;view=" &amp; ToMint!J634,"TokenSol"),""))</f>
        <v/>
      </c>
      <c r="Q634" s="2"/>
      <c r="R634" s="2"/>
      <c r="S634" s="11"/>
      <c r="T634" s="1" t="str">
        <f>"owner=" &amp; Tokens!BS634 &amp; "&amp;filename_for_metadata=" &amp; Tokens!BT634 &amp; "&amp;offchaindata_platform=" &amp; $B$17 &amp; "&amp;keyfile=" &amp; $B$5 &amp; "&amp;network=" &amp; LOWER($B$8) &amp; "&amp;repository=" &amp; $B$18</f>
        <v>owner=thomas&amp;filename_for_metadata=InCasa_COR22D631&amp;offchaindata_platform=Github&amp;keyfile=Paul&amp;network=solana-devnet&amp;repository=test2</v>
      </c>
      <c r="U634" s="1" t="str">
        <f t="shared" si="19"/>
        <v>{"name":"In Casa #631",_x000D_
"symbol":"COR22D631",_x000D_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34" s="1" t="str">
        <f>formatRow(Tokens!C$2:I$2,Tokens!C634:I634)</f>
        <v>"name":"In Casa #631",_x000D_
"symbol":"COR22D631",_x000D_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4" s="1" t="str">
        <f>formatRow(Tokens!J$2:AV$2,Tokens!J634:AV634,2,"attributes")</f>
        <v>"attributes":[{"trait_type":"Pass festival &amp; Avantages",_x000D_
"value":"pour une (1) personne"},{"trait_type":"Edition1",_x000D_
"value":1},{"trait_type":"Last use"}]</v>
      </c>
      <c r="X634" s="1" t="str">
        <f>formatRow(Tokens!AX$2:BC$2,Tokens!AX634:BC634,2,"creators")</f>
        <v>"creators":[{"address":"paul",_x000D_
"share":10},{"address":"sophie",_x000D_
"share":90}]</v>
      </c>
      <c r="Y634" s="1" t="str">
        <f>formatRow(Tokens!BD$2:BI$2,Tokens!BD634:BI634,2,"files")</f>
        <v>"files":[]</v>
      </c>
      <c r="Z634" s="1"/>
      <c r="AA634" s="1"/>
      <c r="AB634" s="1"/>
      <c r="AC634" s="1" t="str">
        <f>formatRow(Tokens!BJ$2:BK$2,Tokens!BJ634:BK634,0,"collection")</f>
        <v>"collection":{"name":"In Casa",_x000D_
"family":"Calvi On The Rocks"}</v>
      </c>
    </row>
    <row r="635" spans="4:29" ht="14.25" customHeight="1" x14ac:dyDescent="0.25">
      <c r="D635" s="1">
        <f>Tokens!B635</f>
        <v>632</v>
      </c>
      <c r="E635" s="17" t="str">
        <f>IF(Tokens!C635="","",Tokens!C635)</f>
        <v>In Casa #632</v>
      </c>
      <c r="F635"/>
      <c r="G635"/>
      <c r="H635"/>
      <c r="I635"/>
      <c r="J635"/>
      <c r="M635"/>
      <c r="N635"/>
      <c r="O635" s="15" t="str">
        <f t="shared" si="18"/>
        <v>_</v>
      </c>
      <c r="P635" s="18" t="str">
        <f>IF(F635="stop","",IF(F635&lt;&gt;"",HYPERLINK(Settings!$B$5 &amp; "/manage/?network=" &amp; LOWER(B$8) &amp; "&amp;search=token&amp;account=" &amp; ToMint!$B$5 &amp; "&amp;view=" &amp; ToMint!J635,"TokenSol"),""))</f>
        <v/>
      </c>
      <c r="Q635" s="2"/>
      <c r="R635" s="2"/>
      <c r="S635" s="11"/>
      <c r="T635" s="1" t="str">
        <f>"owner=" &amp; Tokens!BS635 &amp; "&amp;filename_for_metadata=" &amp; Tokens!BT635 &amp; "&amp;offchaindata_platform=" &amp; $B$17 &amp; "&amp;keyfile=" &amp; $B$5 &amp; "&amp;network=" &amp; LOWER($B$8) &amp; "&amp;repository=" &amp; $B$18</f>
        <v>owner=thomas&amp;filename_for_metadata=InCasa_COR22D632&amp;offchaindata_platform=Github&amp;keyfile=Paul&amp;network=solana-devnet&amp;repository=test2</v>
      </c>
      <c r="U635" s="1" t="str">
        <f t="shared" si="19"/>
        <v>{"name":"In Casa #632",_x000D_
"symbol":"COR22D632",_x000D_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35" s="1" t="str">
        <f>formatRow(Tokens!C$2:I$2,Tokens!C635:I635)</f>
        <v>"name":"In Casa #632",_x000D_
"symbol":"COR22D632",_x000D_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5" s="1" t="str">
        <f>formatRow(Tokens!J$2:AV$2,Tokens!J635:AV635,2,"attributes")</f>
        <v>"attributes":[{"trait_type":"Pass festival &amp; Avantages",_x000D_
"value":"pour une (1) personne"},{"trait_type":"Edition1",_x000D_
"value":1},{"trait_type":"Last use"}]</v>
      </c>
      <c r="X635" s="1" t="str">
        <f>formatRow(Tokens!AX$2:BC$2,Tokens!AX635:BC635,2,"creators")</f>
        <v>"creators":[{"address":"paul",_x000D_
"share":10},{"address":"sophie",_x000D_
"share":90}]</v>
      </c>
      <c r="Y635" s="1" t="str">
        <f>formatRow(Tokens!BD$2:BI$2,Tokens!BD635:BI635,2,"files")</f>
        <v>"files":[]</v>
      </c>
      <c r="Z635" s="1"/>
      <c r="AA635" s="1"/>
      <c r="AB635" s="1"/>
      <c r="AC635" s="1" t="str">
        <f>formatRow(Tokens!BJ$2:BK$2,Tokens!BJ635:BK635,0,"collection")</f>
        <v>"collection":{"name":"In Casa",_x000D_
"family":"Calvi On The Rocks"}</v>
      </c>
    </row>
    <row r="636" spans="4:29" ht="14.25" customHeight="1" x14ac:dyDescent="0.25">
      <c r="D636" s="1">
        <f>Tokens!B636</f>
        <v>633</v>
      </c>
      <c r="E636" s="17" t="str">
        <f>IF(Tokens!C636="","",Tokens!C636)</f>
        <v>In Casa #633</v>
      </c>
      <c r="F636"/>
      <c r="G636"/>
      <c r="H636"/>
      <c r="I636"/>
      <c r="J636"/>
      <c r="M636"/>
      <c r="N636"/>
      <c r="O636" s="15" t="str">
        <f t="shared" si="18"/>
        <v>_</v>
      </c>
      <c r="P636" s="18" t="str">
        <f>IF(F636="stop","",IF(F636&lt;&gt;"",HYPERLINK(Settings!$B$5 &amp; "/manage/?network=" &amp; LOWER(B$8) &amp; "&amp;search=token&amp;account=" &amp; ToMint!$B$5 &amp; "&amp;view=" &amp; ToMint!J636,"TokenSol"),""))</f>
        <v/>
      </c>
      <c r="Q636" s="2"/>
      <c r="R636" s="2"/>
      <c r="S636" s="11"/>
      <c r="T636" s="1" t="str">
        <f>"owner=" &amp; Tokens!BS636 &amp; "&amp;filename_for_metadata=" &amp; Tokens!BT636 &amp; "&amp;offchaindata_platform=" &amp; $B$17 &amp; "&amp;keyfile=" &amp; $B$5 &amp; "&amp;network=" &amp; LOWER($B$8) &amp; "&amp;repository=" &amp; $B$18</f>
        <v>owner=thomas&amp;filename_for_metadata=InCasa_COR22D633&amp;offchaindata_platform=Github&amp;keyfile=Paul&amp;network=solana-devnet&amp;repository=test2</v>
      </c>
      <c r="U636" s="1" t="str">
        <f t="shared" si="19"/>
        <v>{"name":"In Casa #633",_x000D_
"symbol":"COR22D633",_x000D_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36" s="1" t="str">
        <f>formatRow(Tokens!C$2:I$2,Tokens!C636:I636)</f>
        <v>"name":"In Casa #633",_x000D_
"symbol":"COR22D633",_x000D_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6" s="1" t="str">
        <f>formatRow(Tokens!J$2:AV$2,Tokens!J636:AV636,2,"attributes")</f>
        <v>"attributes":[{"trait_type":"Pass festival &amp; Avantages",_x000D_
"value":"pour une (1) personne"},{"trait_type":"Edition1",_x000D_
"value":1},{"trait_type":"Last use"}]</v>
      </c>
      <c r="X636" s="1" t="str">
        <f>formatRow(Tokens!AX$2:BC$2,Tokens!AX636:BC636,2,"creators")</f>
        <v>"creators":[{"address":"paul",_x000D_
"share":10},{"address":"sophie",_x000D_
"share":90}]</v>
      </c>
      <c r="Y636" s="1" t="str">
        <f>formatRow(Tokens!BD$2:BI$2,Tokens!BD636:BI636,2,"files")</f>
        <v>"files":[]</v>
      </c>
      <c r="Z636" s="1"/>
      <c r="AA636" s="1"/>
      <c r="AB636" s="1"/>
      <c r="AC636" s="1" t="str">
        <f>formatRow(Tokens!BJ$2:BK$2,Tokens!BJ636:BK636,0,"collection")</f>
        <v>"collection":{"name":"In Casa",_x000D_
"family":"Calvi On The Rocks"}</v>
      </c>
    </row>
    <row r="637" spans="4:29" ht="14.25" customHeight="1" x14ac:dyDescent="0.25">
      <c r="D637" s="1">
        <f>Tokens!B637</f>
        <v>634</v>
      </c>
      <c r="E637" s="17" t="str">
        <f>IF(Tokens!C637="","",Tokens!C637)</f>
        <v>In Casa #634</v>
      </c>
      <c r="F637"/>
      <c r="G637"/>
      <c r="H637"/>
      <c r="I637"/>
      <c r="J637"/>
      <c r="M637"/>
      <c r="N637"/>
      <c r="O637" s="15" t="str">
        <f t="shared" si="18"/>
        <v>_</v>
      </c>
      <c r="P637" s="18" t="str">
        <f>IF(F637="stop","",IF(F637&lt;&gt;"",HYPERLINK(Settings!$B$5 &amp; "/manage/?network=" &amp; LOWER(B$8) &amp; "&amp;search=token&amp;account=" &amp; ToMint!$B$5 &amp; "&amp;view=" &amp; ToMint!J637,"TokenSol"),""))</f>
        <v/>
      </c>
      <c r="Q637" s="2"/>
      <c r="R637" s="2"/>
      <c r="S637" s="11"/>
      <c r="T637" s="1" t="str">
        <f>"owner=" &amp; Tokens!BS637 &amp; "&amp;filename_for_metadata=" &amp; Tokens!BT637 &amp; "&amp;offchaindata_platform=" &amp; $B$17 &amp; "&amp;keyfile=" &amp; $B$5 &amp; "&amp;network=" &amp; LOWER($B$8) &amp; "&amp;repository=" &amp; $B$18</f>
        <v>owner=thomas&amp;filename_for_metadata=InCasa_COR22D634&amp;offchaindata_platform=Github&amp;keyfile=Paul&amp;network=solana-devnet&amp;repository=test2</v>
      </c>
      <c r="U637" s="1" t="str">
        <f t="shared" si="19"/>
        <v>{"name":"In Casa #634",_x000D_
"symbol":"COR22D634",_x000D_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37" s="1" t="str">
        <f>formatRow(Tokens!C$2:I$2,Tokens!C637:I637)</f>
        <v>"name":"In Casa #634",_x000D_
"symbol":"COR22D634",_x000D_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7" s="1" t="str">
        <f>formatRow(Tokens!J$2:AV$2,Tokens!J637:AV637,2,"attributes")</f>
        <v>"attributes":[{"trait_type":"Pass festival &amp; Avantages",_x000D_
"value":"pour une (1) personne"},{"trait_type":"Edition1",_x000D_
"value":1},{"trait_type":"Last use"}]</v>
      </c>
      <c r="X637" s="1" t="str">
        <f>formatRow(Tokens!AX$2:BC$2,Tokens!AX637:BC637,2,"creators")</f>
        <v>"creators":[{"address":"paul",_x000D_
"share":10},{"address":"sophie",_x000D_
"share":90}]</v>
      </c>
      <c r="Y637" s="1" t="str">
        <f>formatRow(Tokens!BD$2:BI$2,Tokens!BD637:BI637,2,"files")</f>
        <v>"files":[]</v>
      </c>
      <c r="Z637" s="1"/>
      <c r="AA637" s="1"/>
      <c r="AB637" s="1"/>
      <c r="AC637" s="1" t="str">
        <f>formatRow(Tokens!BJ$2:BK$2,Tokens!BJ637:BK637,0,"collection")</f>
        <v>"collection":{"name":"In Casa",_x000D_
"family":"Calvi On The Rocks"}</v>
      </c>
    </row>
    <row r="638" spans="4:29" ht="14.25" customHeight="1" x14ac:dyDescent="0.25">
      <c r="D638" s="1">
        <f>Tokens!B638</f>
        <v>635</v>
      </c>
      <c r="E638" s="17" t="str">
        <f>IF(Tokens!C638="","",Tokens!C638)</f>
        <v>In Casa #635</v>
      </c>
      <c r="F638"/>
      <c r="G638"/>
      <c r="H638"/>
      <c r="I638"/>
      <c r="J638"/>
      <c r="M638"/>
      <c r="N638"/>
      <c r="O638" s="15" t="str">
        <f t="shared" si="18"/>
        <v>_</v>
      </c>
      <c r="P638" s="18" t="str">
        <f>IF(F638="stop","",IF(F638&lt;&gt;"",HYPERLINK(Settings!$B$5 &amp; "/manage/?network=" &amp; LOWER(B$8) &amp; "&amp;search=token&amp;account=" &amp; ToMint!$B$5 &amp; "&amp;view=" &amp; ToMint!J638,"TokenSol"),""))</f>
        <v/>
      </c>
      <c r="Q638" s="2"/>
      <c r="R638" s="2"/>
      <c r="S638" s="11"/>
      <c r="T638" s="1" t="str">
        <f>"owner=" &amp; Tokens!BS638 &amp; "&amp;filename_for_metadata=" &amp; Tokens!BT638 &amp; "&amp;offchaindata_platform=" &amp; $B$17 &amp; "&amp;keyfile=" &amp; $B$5 &amp; "&amp;network=" &amp; LOWER($B$8) &amp; "&amp;repository=" &amp; $B$18</f>
        <v>owner=thomas&amp;filename_for_metadata=InCasa_COR22D635&amp;offchaindata_platform=Github&amp;keyfile=Paul&amp;network=solana-devnet&amp;repository=test2</v>
      </c>
      <c r="U638" s="1" t="str">
        <f t="shared" si="19"/>
        <v>{"name":"In Casa #635",_x000D_
"symbol":"COR22D635",_x000D_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38" s="1" t="str">
        <f>formatRow(Tokens!C$2:I$2,Tokens!C638:I638)</f>
        <v>"name":"In Casa #635",_x000D_
"symbol":"COR22D635",_x000D_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8" s="1" t="str">
        <f>formatRow(Tokens!J$2:AV$2,Tokens!J638:AV638,2,"attributes")</f>
        <v>"attributes":[{"trait_type":"Pass festival &amp; Avantages",_x000D_
"value":"pour une (1) personne"},{"trait_type":"Edition1",_x000D_
"value":1},{"trait_type":"Last use"}]</v>
      </c>
      <c r="X638" s="1" t="str">
        <f>formatRow(Tokens!AX$2:BC$2,Tokens!AX638:BC638,2,"creators")</f>
        <v>"creators":[{"address":"paul",_x000D_
"share":10},{"address":"sophie",_x000D_
"share":90}]</v>
      </c>
      <c r="Y638" s="1" t="str">
        <f>formatRow(Tokens!BD$2:BI$2,Tokens!BD638:BI638,2,"files")</f>
        <v>"files":[]</v>
      </c>
      <c r="Z638" s="1"/>
      <c r="AA638" s="1"/>
      <c r="AB638" s="1"/>
      <c r="AC638" s="1" t="str">
        <f>formatRow(Tokens!BJ$2:BK$2,Tokens!BJ638:BK638,0,"collection")</f>
        <v>"collection":{"name":"In Casa",_x000D_
"family":"Calvi On The Rocks"}</v>
      </c>
    </row>
    <row r="639" spans="4:29" ht="14.25" customHeight="1" x14ac:dyDescent="0.25">
      <c r="D639" s="1">
        <f>Tokens!B639</f>
        <v>636</v>
      </c>
      <c r="E639" s="17" t="str">
        <f>IF(Tokens!C639="","",Tokens!C639)</f>
        <v>In Casa #636</v>
      </c>
      <c r="F639"/>
      <c r="G639"/>
      <c r="H639"/>
      <c r="I639"/>
      <c r="J639"/>
      <c r="M639"/>
      <c r="N639"/>
      <c r="O639" s="15" t="str">
        <f t="shared" si="18"/>
        <v>_</v>
      </c>
      <c r="P639" s="18" t="str">
        <f>IF(F639="stop","",IF(F639&lt;&gt;"",HYPERLINK(Settings!$B$5 &amp; "/manage/?network=" &amp; LOWER(B$8) &amp; "&amp;search=token&amp;account=" &amp; ToMint!$B$5 &amp; "&amp;view=" &amp; ToMint!J639,"TokenSol"),""))</f>
        <v/>
      </c>
      <c r="Q639" s="2"/>
      <c r="R639" s="2"/>
      <c r="S639" s="11"/>
      <c r="T639" s="1" t="str">
        <f>"owner=" &amp; Tokens!BS639 &amp; "&amp;filename_for_metadata=" &amp; Tokens!BT639 &amp; "&amp;offchaindata_platform=" &amp; $B$17 &amp; "&amp;keyfile=" &amp; $B$5 &amp; "&amp;network=" &amp; LOWER($B$8) &amp; "&amp;repository=" &amp; $B$18</f>
        <v>owner=thomas&amp;filename_for_metadata=InCasa_COR22D636&amp;offchaindata_platform=Github&amp;keyfile=Paul&amp;network=solana-devnet&amp;repository=test2</v>
      </c>
      <c r="U639" s="1" t="str">
        <f t="shared" si="19"/>
        <v>{"name":"In Casa #636",_x000D_
"symbol":"COR22D636",_x000D_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39" s="1" t="str">
        <f>formatRow(Tokens!C$2:I$2,Tokens!C639:I639)</f>
        <v>"name":"In Casa #636",_x000D_
"symbol":"COR22D636",_x000D_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9" s="1" t="str">
        <f>formatRow(Tokens!J$2:AV$2,Tokens!J639:AV639,2,"attributes")</f>
        <v>"attributes":[{"trait_type":"Pass festival &amp; Avantages",_x000D_
"value":"pour une (1) personne"},{"trait_type":"Edition1",_x000D_
"value":1},{"trait_type":"Last use"}]</v>
      </c>
      <c r="X639" s="1" t="str">
        <f>formatRow(Tokens!AX$2:BC$2,Tokens!AX639:BC639,2,"creators")</f>
        <v>"creators":[{"address":"paul",_x000D_
"share":10},{"address":"sophie",_x000D_
"share":90}]</v>
      </c>
      <c r="Y639" s="1" t="str">
        <f>formatRow(Tokens!BD$2:BI$2,Tokens!BD639:BI639,2,"files")</f>
        <v>"files":[]</v>
      </c>
      <c r="Z639" s="1"/>
      <c r="AA639" s="1"/>
      <c r="AB639" s="1"/>
      <c r="AC639" s="1" t="str">
        <f>formatRow(Tokens!BJ$2:BK$2,Tokens!BJ639:BK639,0,"collection")</f>
        <v>"collection":{"name":"In Casa",_x000D_
"family":"Calvi On The Rocks"}</v>
      </c>
    </row>
    <row r="640" spans="4:29" ht="14.25" customHeight="1" x14ac:dyDescent="0.25">
      <c r="D640" s="1">
        <f>Tokens!B640</f>
        <v>637</v>
      </c>
      <c r="E640" s="17" t="str">
        <f>IF(Tokens!C640="","",Tokens!C640)</f>
        <v>In Casa #637</v>
      </c>
      <c r="F640"/>
      <c r="G640"/>
      <c r="H640"/>
      <c r="I640"/>
      <c r="J640"/>
      <c r="M640"/>
      <c r="N640"/>
      <c r="O640" s="15" t="str">
        <f t="shared" si="18"/>
        <v>_</v>
      </c>
      <c r="P640" s="18" t="str">
        <f>IF(F640="stop","",IF(F640&lt;&gt;"",HYPERLINK(Settings!$B$5 &amp; "/manage/?network=" &amp; LOWER(B$8) &amp; "&amp;search=token&amp;account=" &amp; ToMint!$B$5 &amp; "&amp;view=" &amp; ToMint!J640,"TokenSol"),""))</f>
        <v/>
      </c>
      <c r="Q640" s="2"/>
      <c r="R640" s="2"/>
      <c r="S640" s="11"/>
      <c r="T640" s="1" t="str">
        <f>"owner=" &amp; Tokens!BS640 &amp; "&amp;filename_for_metadata=" &amp; Tokens!BT640 &amp; "&amp;offchaindata_platform=" &amp; $B$17 &amp; "&amp;keyfile=" &amp; $B$5 &amp; "&amp;network=" &amp; LOWER($B$8) &amp; "&amp;repository=" &amp; $B$18</f>
        <v>owner=thomas&amp;filename_for_metadata=InCasa_COR22D637&amp;offchaindata_platform=Github&amp;keyfile=Paul&amp;network=solana-devnet&amp;repository=test2</v>
      </c>
      <c r="U640" s="1" t="str">
        <f t="shared" si="19"/>
        <v>{"name":"In Casa #637",_x000D_
"symbol":"COR22D637",_x000D_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40" s="1" t="str">
        <f>formatRow(Tokens!C$2:I$2,Tokens!C640:I640)</f>
        <v>"name":"In Casa #637",_x000D_
"symbol":"COR22D637",_x000D_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0" s="1" t="str">
        <f>formatRow(Tokens!J$2:AV$2,Tokens!J640:AV640,2,"attributes")</f>
        <v>"attributes":[{"trait_type":"Pass festival &amp; Avantages",_x000D_
"value":"pour une (1) personne"},{"trait_type":"Edition1",_x000D_
"value":1},{"trait_type":"Last use"}]</v>
      </c>
      <c r="X640" s="1" t="str">
        <f>formatRow(Tokens!AX$2:BC$2,Tokens!AX640:BC640,2,"creators")</f>
        <v>"creators":[{"address":"paul",_x000D_
"share":10},{"address":"sophie",_x000D_
"share":90}]</v>
      </c>
      <c r="Y640" s="1" t="str">
        <f>formatRow(Tokens!BD$2:BI$2,Tokens!BD640:BI640,2,"files")</f>
        <v>"files":[]</v>
      </c>
      <c r="Z640" s="1"/>
      <c r="AA640" s="1"/>
      <c r="AB640" s="1"/>
      <c r="AC640" s="1" t="str">
        <f>formatRow(Tokens!BJ$2:BK$2,Tokens!BJ640:BK640,0,"collection")</f>
        <v>"collection":{"name":"In Casa",_x000D_
"family":"Calvi On The Rocks"}</v>
      </c>
    </row>
    <row r="641" spans="4:29" ht="14.25" customHeight="1" x14ac:dyDescent="0.25">
      <c r="D641" s="1">
        <f>Tokens!B641</f>
        <v>638</v>
      </c>
      <c r="E641" s="17" t="str">
        <f>IF(Tokens!C641="","",Tokens!C641)</f>
        <v>In Casa #638</v>
      </c>
      <c r="F641"/>
      <c r="G641"/>
      <c r="H641"/>
      <c r="I641"/>
      <c r="J641"/>
      <c r="M641"/>
      <c r="N641"/>
      <c r="O641" s="15" t="str">
        <f t="shared" si="18"/>
        <v>_</v>
      </c>
      <c r="P641" s="18" t="str">
        <f>IF(F641="stop","",IF(F641&lt;&gt;"",HYPERLINK(Settings!$B$5 &amp; "/manage/?network=" &amp; LOWER(B$8) &amp; "&amp;search=token&amp;account=" &amp; ToMint!$B$5 &amp; "&amp;view=" &amp; ToMint!J641,"TokenSol"),""))</f>
        <v/>
      </c>
      <c r="Q641" s="2"/>
      <c r="R641" s="2"/>
      <c r="S641" s="11"/>
      <c r="T641" s="1" t="str">
        <f>"owner=" &amp; Tokens!BS641 &amp; "&amp;filename_for_metadata=" &amp; Tokens!BT641 &amp; "&amp;offchaindata_platform=" &amp; $B$17 &amp; "&amp;keyfile=" &amp; $B$5 &amp; "&amp;network=" &amp; LOWER($B$8) &amp; "&amp;repository=" &amp; $B$18</f>
        <v>owner=thomas&amp;filename_for_metadata=InCasa_COR22D638&amp;offchaindata_platform=Github&amp;keyfile=Paul&amp;network=solana-devnet&amp;repository=test2</v>
      </c>
      <c r="U641" s="1" t="str">
        <f t="shared" si="19"/>
        <v>{"name":"In Casa #638",_x000D_
"symbol":"COR22D638",_x000D_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41" s="1" t="str">
        <f>formatRow(Tokens!C$2:I$2,Tokens!C641:I641)</f>
        <v>"name":"In Casa #638",_x000D_
"symbol":"COR22D638",_x000D_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1" s="1" t="str">
        <f>formatRow(Tokens!J$2:AV$2,Tokens!J641:AV641,2,"attributes")</f>
        <v>"attributes":[{"trait_type":"Pass festival &amp; Avantages",_x000D_
"value":"pour une (1) personne"},{"trait_type":"Edition1",_x000D_
"value":1},{"trait_type":"Last use"}]</v>
      </c>
      <c r="X641" s="1" t="str">
        <f>formatRow(Tokens!AX$2:BC$2,Tokens!AX641:BC641,2,"creators")</f>
        <v>"creators":[{"address":"paul",_x000D_
"share":10},{"address":"sophie",_x000D_
"share":90}]</v>
      </c>
      <c r="Y641" s="1" t="str">
        <f>formatRow(Tokens!BD$2:BI$2,Tokens!BD641:BI641,2,"files")</f>
        <v>"files":[]</v>
      </c>
      <c r="Z641" s="1"/>
      <c r="AA641" s="1"/>
      <c r="AB641" s="1"/>
      <c r="AC641" s="1" t="str">
        <f>formatRow(Tokens!BJ$2:BK$2,Tokens!BJ641:BK641,0,"collection")</f>
        <v>"collection":{"name":"In Casa",_x000D_
"family":"Calvi On The Rocks"}</v>
      </c>
    </row>
    <row r="642" spans="4:29" ht="14.25" customHeight="1" x14ac:dyDescent="0.25">
      <c r="D642" s="1">
        <f>Tokens!B642</f>
        <v>639</v>
      </c>
      <c r="E642" s="17" t="str">
        <f>IF(Tokens!C642="","",Tokens!C642)</f>
        <v>In Casa #639</v>
      </c>
      <c r="F642"/>
      <c r="G642"/>
      <c r="H642"/>
      <c r="I642"/>
      <c r="J642"/>
      <c r="M642"/>
      <c r="N642"/>
      <c r="O642" s="15" t="str">
        <f t="shared" si="18"/>
        <v>_</v>
      </c>
      <c r="P642" s="18" t="str">
        <f>IF(F642="stop","",IF(F642&lt;&gt;"",HYPERLINK(Settings!$B$5 &amp; "/manage/?network=" &amp; LOWER(B$8) &amp; "&amp;search=token&amp;account=" &amp; ToMint!$B$5 &amp; "&amp;view=" &amp; ToMint!J642,"TokenSol"),""))</f>
        <v/>
      </c>
      <c r="Q642" s="2"/>
      <c r="R642" s="2"/>
      <c r="S642" s="11"/>
      <c r="T642" s="1" t="str">
        <f>"owner=" &amp; Tokens!BS642 &amp; "&amp;filename_for_metadata=" &amp; Tokens!BT642 &amp; "&amp;offchaindata_platform=" &amp; $B$17 &amp; "&amp;keyfile=" &amp; $B$5 &amp; "&amp;network=" &amp; LOWER($B$8) &amp; "&amp;repository=" &amp; $B$18</f>
        <v>owner=thomas&amp;filename_for_metadata=InCasa_COR22D639&amp;offchaindata_platform=Github&amp;keyfile=Paul&amp;network=solana-devnet&amp;repository=test2</v>
      </c>
      <c r="U642" s="1" t="str">
        <f t="shared" si="19"/>
        <v>{"name":"In Casa #639",_x000D_
"symbol":"COR22D639",_x000D_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42" s="1" t="str">
        <f>formatRow(Tokens!C$2:I$2,Tokens!C642:I642)</f>
        <v>"name":"In Casa #639",_x000D_
"symbol":"COR22D639",_x000D_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2" s="1" t="str">
        <f>formatRow(Tokens!J$2:AV$2,Tokens!J642:AV642,2,"attributes")</f>
        <v>"attributes":[{"trait_type":"Pass festival &amp; Avantages",_x000D_
"value":"pour une (1) personne"},{"trait_type":"Edition1",_x000D_
"value":1},{"trait_type":"Last use"}]</v>
      </c>
      <c r="X642" s="1" t="str">
        <f>formatRow(Tokens!AX$2:BC$2,Tokens!AX642:BC642,2,"creators")</f>
        <v>"creators":[{"address":"paul",_x000D_
"share":10},{"address":"sophie",_x000D_
"share":90}]</v>
      </c>
      <c r="Y642" s="1" t="str">
        <f>formatRow(Tokens!BD$2:BI$2,Tokens!BD642:BI642,2,"files")</f>
        <v>"files":[]</v>
      </c>
      <c r="Z642" s="1"/>
      <c r="AA642" s="1"/>
      <c r="AB642" s="1"/>
      <c r="AC642" s="1" t="str">
        <f>formatRow(Tokens!BJ$2:BK$2,Tokens!BJ642:BK642,0,"collection")</f>
        <v>"collection":{"name":"In Casa",_x000D_
"family":"Calvi On The Rocks"}</v>
      </c>
    </row>
    <row r="643" spans="4:29" ht="14.25" customHeight="1" x14ac:dyDescent="0.25">
      <c r="D643" s="1">
        <f>Tokens!B643</f>
        <v>640</v>
      </c>
      <c r="E643" s="17" t="str">
        <f>IF(Tokens!C643="","",Tokens!C643)</f>
        <v>In Casa #640</v>
      </c>
      <c r="F643"/>
      <c r="G643"/>
      <c r="H643"/>
      <c r="I643"/>
      <c r="J643"/>
      <c r="M643"/>
      <c r="N643"/>
      <c r="O643" s="15" t="str">
        <f t="shared" si="18"/>
        <v>_</v>
      </c>
      <c r="P643" s="18" t="str">
        <f>IF(F643="stop","",IF(F643&lt;&gt;"",HYPERLINK(Settings!$B$5 &amp; "/manage/?network=" &amp; LOWER(B$8) &amp; "&amp;search=token&amp;account=" &amp; ToMint!$B$5 &amp; "&amp;view=" &amp; ToMint!J643,"TokenSol"),""))</f>
        <v/>
      </c>
      <c r="Q643" s="2"/>
      <c r="R643" s="2"/>
      <c r="S643" s="11"/>
      <c r="T643" s="1" t="str">
        <f>"owner=" &amp; Tokens!BS643 &amp; "&amp;filename_for_metadata=" &amp; Tokens!BT643 &amp; "&amp;offchaindata_platform=" &amp; $B$17 &amp; "&amp;keyfile=" &amp; $B$5 &amp; "&amp;network=" &amp; LOWER($B$8) &amp; "&amp;repository=" &amp; $B$18</f>
        <v>owner=thomas&amp;filename_for_metadata=InCasa_COR22D640&amp;offchaindata_platform=Github&amp;keyfile=Paul&amp;network=solana-devnet&amp;repository=test2</v>
      </c>
      <c r="U643" s="1" t="str">
        <f t="shared" si="19"/>
        <v>{"name":"In Casa #640",_x000D_
"symbol":"COR22D640",_x000D_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43" s="1" t="str">
        <f>formatRow(Tokens!C$2:I$2,Tokens!C643:I643)</f>
        <v>"name":"In Casa #640",_x000D_
"symbol":"COR22D640",_x000D_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3" s="1" t="str">
        <f>formatRow(Tokens!J$2:AV$2,Tokens!J643:AV643,2,"attributes")</f>
        <v>"attributes":[{"trait_type":"Pass festival &amp; Avantages",_x000D_
"value":"pour une (1) personne"},{"trait_type":"Edition1",_x000D_
"value":1},{"trait_type":"Last use"}]</v>
      </c>
      <c r="X643" s="1" t="str">
        <f>formatRow(Tokens!AX$2:BC$2,Tokens!AX643:BC643,2,"creators")</f>
        <v>"creators":[{"address":"paul",_x000D_
"share":10},{"address":"sophie",_x000D_
"share":90}]</v>
      </c>
      <c r="Y643" s="1" t="str">
        <f>formatRow(Tokens!BD$2:BI$2,Tokens!BD643:BI643,2,"files")</f>
        <v>"files":[]</v>
      </c>
      <c r="Z643" s="1"/>
      <c r="AA643" s="1"/>
      <c r="AB643" s="1"/>
      <c r="AC643" s="1" t="str">
        <f>formatRow(Tokens!BJ$2:BK$2,Tokens!BJ643:BK643,0,"collection")</f>
        <v>"collection":{"name":"In Casa",_x000D_
"family":"Calvi On The Rocks"}</v>
      </c>
    </row>
    <row r="644" spans="4:29" ht="14.25" customHeight="1" x14ac:dyDescent="0.25">
      <c r="D644" s="1">
        <f>Tokens!B644</f>
        <v>641</v>
      </c>
      <c r="E644" s="17" t="str">
        <f>IF(Tokens!C644="","",Tokens!C644)</f>
        <v>In Casa #641</v>
      </c>
      <c r="F644"/>
      <c r="G644"/>
      <c r="H644"/>
      <c r="I644"/>
      <c r="J644"/>
      <c r="M644"/>
      <c r="N644"/>
      <c r="O644" s="15" t="str">
        <f t="shared" ref="O644:O707" si="20">IF(AND(ISNUMBER(N643),ISNUMBER(N644)),(N644-N643)*$O$1,"_")</f>
        <v>_</v>
      </c>
      <c r="P644" s="18" t="str">
        <f>IF(F644="stop","",IF(F644&lt;&gt;"",HYPERLINK(Settings!$B$5 &amp; "/manage/?network=" &amp; LOWER(B$8) &amp; "&amp;search=token&amp;account=" &amp; ToMint!$B$5 &amp; "&amp;view=" &amp; ToMint!J644,"TokenSol"),""))</f>
        <v/>
      </c>
      <c r="Q644" s="2"/>
      <c r="R644" s="2"/>
      <c r="S644" s="11"/>
      <c r="T644" s="1" t="str">
        <f>"owner=" &amp; Tokens!BS644 &amp; "&amp;filename_for_metadata=" &amp; Tokens!BT644 &amp; "&amp;offchaindata_platform=" &amp; $B$17 &amp; "&amp;keyfile=" &amp; $B$5 &amp; "&amp;network=" &amp; LOWER($B$8) &amp; "&amp;repository=" &amp; $B$18</f>
        <v>owner=thomas&amp;filename_for_metadata=InCasa_COR22D641&amp;offchaindata_platform=Github&amp;keyfile=Paul&amp;network=solana-devnet&amp;repository=test2</v>
      </c>
      <c r="U644" s="1" t="str">
        <f t="shared" si="19"/>
        <v>{"name":"In Casa #641",_x000D_
"symbol":"COR22D641",_x000D_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44" s="1" t="str">
        <f>formatRow(Tokens!C$2:I$2,Tokens!C644:I644)</f>
        <v>"name":"In Casa #641",_x000D_
"symbol":"COR22D641",_x000D_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4" s="1" t="str">
        <f>formatRow(Tokens!J$2:AV$2,Tokens!J644:AV644,2,"attributes")</f>
        <v>"attributes":[{"trait_type":"Pass festival &amp; Avantages",_x000D_
"value":"pour une (1) personne"},{"trait_type":"Edition1",_x000D_
"value":1},{"trait_type":"Last use"}]</v>
      </c>
      <c r="X644" s="1" t="str">
        <f>formatRow(Tokens!AX$2:BC$2,Tokens!AX644:BC644,2,"creators")</f>
        <v>"creators":[{"address":"paul",_x000D_
"share":10},{"address":"sophie",_x000D_
"share":90}]</v>
      </c>
      <c r="Y644" s="1" t="str">
        <f>formatRow(Tokens!BD$2:BI$2,Tokens!BD644:BI644,2,"files")</f>
        <v>"files":[]</v>
      </c>
      <c r="Z644" s="1"/>
      <c r="AA644" s="1"/>
      <c r="AB644" s="1"/>
      <c r="AC644" s="1" t="str">
        <f>formatRow(Tokens!BJ$2:BK$2,Tokens!BJ644:BK644,0,"collection")</f>
        <v>"collection":{"name":"In Casa",_x000D_
"family":"Calvi On The Rocks"}</v>
      </c>
    </row>
    <row r="645" spans="4:29" ht="14.25" customHeight="1" x14ac:dyDescent="0.25">
      <c r="D645" s="1">
        <f>Tokens!B645</f>
        <v>642</v>
      </c>
      <c r="E645" s="17" t="str">
        <f>IF(Tokens!C645="","",Tokens!C645)</f>
        <v>In Casa #642</v>
      </c>
      <c r="F645"/>
      <c r="G645"/>
      <c r="H645"/>
      <c r="I645"/>
      <c r="J645"/>
      <c r="M645"/>
      <c r="N645"/>
      <c r="O645" s="15" t="str">
        <f t="shared" si="20"/>
        <v>_</v>
      </c>
      <c r="P645" s="18" t="str">
        <f>IF(F645="stop","",IF(F645&lt;&gt;"",HYPERLINK(Settings!$B$5 &amp; "/manage/?network=" &amp; LOWER(B$8) &amp; "&amp;search=token&amp;account=" &amp; ToMint!$B$5 &amp; "&amp;view=" &amp; ToMint!J645,"TokenSol"),""))</f>
        <v/>
      </c>
      <c r="Q645" s="2"/>
      <c r="R645" s="2"/>
      <c r="S645" s="11"/>
      <c r="T645" s="1" t="str">
        <f>"owner=" &amp; Tokens!BS645 &amp; "&amp;filename_for_metadata=" &amp; Tokens!BT645 &amp; "&amp;offchaindata_platform=" &amp; $B$17 &amp; "&amp;keyfile=" &amp; $B$5 &amp; "&amp;network=" &amp; LOWER($B$8) &amp; "&amp;repository=" &amp; $B$18</f>
        <v>owner=thomas&amp;filename_for_metadata=InCasa_COR22D642&amp;offchaindata_platform=Github&amp;keyfile=Paul&amp;network=solana-devnet&amp;repository=test2</v>
      </c>
      <c r="U645" s="1" t="str">
        <f t="shared" ref="U645:U708" si="21">"{" &amp; V645 &amp; "," &amp; W645 &amp; "," &amp; """properties"":{" &amp; X645 &amp; "," &amp; Y645 &amp; "}," &amp; AC645 &amp; "}"</f>
        <v>{"name":"In Casa #642",_x000D_
"symbol":"COR22D642",_x000D_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45" s="1" t="str">
        <f>formatRow(Tokens!C$2:I$2,Tokens!C645:I645)</f>
        <v>"name":"In Casa #642",_x000D_
"symbol":"COR22D642",_x000D_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5" s="1" t="str">
        <f>formatRow(Tokens!J$2:AV$2,Tokens!J645:AV645,2,"attributes")</f>
        <v>"attributes":[{"trait_type":"Pass festival &amp; Avantages",_x000D_
"value":"pour une (1) personne"},{"trait_type":"Edition1",_x000D_
"value":1},{"trait_type":"Last use"}]</v>
      </c>
      <c r="X645" s="1" t="str">
        <f>formatRow(Tokens!AX$2:BC$2,Tokens!AX645:BC645,2,"creators")</f>
        <v>"creators":[{"address":"paul",_x000D_
"share":10},{"address":"sophie",_x000D_
"share":90}]</v>
      </c>
      <c r="Y645" s="1" t="str">
        <f>formatRow(Tokens!BD$2:BI$2,Tokens!BD645:BI645,2,"files")</f>
        <v>"files":[]</v>
      </c>
      <c r="Z645" s="1"/>
      <c r="AA645" s="1"/>
      <c r="AB645" s="1"/>
      <c r="AC645" s="1" t="str">
        <f>formatRow(Tokens!BJ$2:BK$2,Tokens!BJ645:BK645,0,"collection")</f>
        <v>"collection":{"name":"In Casa",_x000D_
"family":"Calvi On The Rocks"}</v>
      </c>
    </row>
    <row r="646" spans="4:29" ht="14.25" customHeight="1" x14ac:dyDescent="0.25">
      <c r="D646" s="1">
        <f>Tokens!B646</f>
        <v>643</v>
      </c>
      <c r="E646" s="17" t="str">
        <f>IF(Tokens!C646="","",Tokens!C646)</f>
        <v>In Casa #643</v>
      </c>
      <c r="F646"/>
      <c r="G646"/>
      <c r="H646"/>
      <c r="I646"/>
      <c r="J646"/>
      <c r="M646"/>
      <c r="N646"/>
      <c r="O646" s="15" t="str">
        <f t="shared" si="20"/>
        <v>_</v>
      </c>
      <c r="P646" s="18" t="str">
        <f>IF(F646="stop","",IF(F646&lt;&gt;"",HYPERLINK(Settings!$B$5 &amp; "/manage/?network=" &amp; LOWER(B$8) &amp; "&amp;search=token&amp;account=" &amp; ToMint!$B$5 &amp; "&amp;view=" &amp; ToMint!J646,"TokenSol"),""))</f>
        <v/>
      </c>
      <c r="Q646" s="2"/>
      <c r="R646" s="2"/>
      <c r="S646" s="11"/>
      <c r="T646" s="1" t="str">
        <f>"owner=" &amp; Tokens!BS646 &amp; "&amp;filename_for_metadata=" &amp; Tokens!BT646 &amp; "&amp;offchaindata_platform=" &amp; $B$17 &amp; "&amp;keyfile=" &amp; $B$5 &amp; "&amp;network=" &amp; LOWER($B$8) &amp; "&amp;repository=" &amp; $B$18</f>
        <v>owner=thomas&amp;filename_for_metadata=InCasa_COR22D643&amp;offchaindata_platform=Github&amp;keyfile=Paul&amp;network=solana-devnet&amp;repository=test2</v>
      </c>
      <c r="U646" s="1" t="str">
        <f t="shared" si="21"/>
        <v>{"name":"In Casa #643",_x000D_
"symbol":"COR22D643",_x000D_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46" s="1" t="str">
        <f>formatRow(Tokens!C$2:I$2,Tokens!C646:I646)</f>
        <v>"name":"In Casa #643",_x000D_
"symbol":"COR22D643",_x000D_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6" s="1" t="str">
        <f>formatRow(Tokens!J$2:AV$2,Tokens!J646:AV646,2,"attributes")</f>
        <v>"attributes":[{"trait_type":"Pass festival &amp; Avantages",_x000D_
"value":"pour une (1) personne"},{"trait_type":"Edition1",_x000D_
"value":1},{"trait_type":"Last use"}]</v>
      </c>
      <c r="X646" s="1" t="str">
        <f>formatRow(Tokens!AX$2:BC$2,Tokens!AX646:BC646,2,"creators")</f>
        <v>"creators":[{"address":"paul",_x000D_
"share":10},{"address":"sophie",_x000D_
"share":90}]</v>
      </c>
      <c r="Y646" s="1" t="str">
        <f>formatRow(Tokens!BD$2:BI$2,Tokens!BD646:BI646,2,"files")</f>
        <v>"files":[]</v>
      </c>
      <c r="Z646" s="1"/>
      <c r="AA646" s="1"/>
      <c r="AB646" s="1"/>
      <c r="AC646" s="1" t="str">
        <f>formatRow(Tokens!BJ$2:BK$2,Tokens!BJ646:BK646,0,"collection")</f>
        <v>"collection":{"name":"In Casa",_x000D_
"family":"Calvi On The Rocks"}</v>
      </c>
    </row>
    <row r="647" spans="4:29" ht="14.25" customHeight="1" x14ac:dyDescent="0.25">
      <c r="D647" s="1">
        <f>Tokens!B647</f>
        <v>644</v>
      </c>
      <c r="E647" s="17" t="str">
        <f>IF(Tokens!C647="","",Tokens!C647)</f>
        <v>In Casa #644</v>
      </c>
      <c r="F647"/>
      <c r="G647"/>
      <c r="H647"/>
      <c r="I647"/>
      <c r="J647"/>
      <c r="M647"/>
      <c r="N647"/>
      <c r="O647" s="15" t="str">
        <f t="shared" si="20"/>
        <v>_</v>
      </c>
      <c r="P647" s="18" t="str">
        <f>IF(F647="stop","",IF(F647&lt;&gt;"",HYPERLINK(Settings!$B$5 &amp; "/manage/?network=" &amp; LOWER(B$8) &amp; "&amp;search=token&amp;account=" &amp; ToMint!$B$5 &amp; "&amp;view=" &amp; ToMint!J647,"TokenSol"),""))</f>
        <v/>
      </c>
      <c r="Q647" s="2"/>
      <c r="R647" s="2"/>
      <c r="S647" s="11"/>
      <c r="T647" s="1" t="str">
        <f>"owner=" &amp; Tokens!BS647 &amp; "&amp;filename_for_metadata=" &amp; Tokens!BT647 &amp; "&amp;offchaindata_platform=" &amp; $B$17 &amp; "&amp;keyfile=" &amp; $B$5 &amp; "&amp;network=" &amp; LOWER($B$8) &amp; "&amp;repository=" &amp; $B$18</f>
        <v>owner=thomas&amp;filename_for_metadata=InCasa_COR22D644&amp;offchaindata_platform=Github&amp;keyfile=Paul&amp;network=solana-devnet&amp;repository=test2</v>
      </c>
      <c r="U647" s="1" t="str">
        <f t="shared" si="21"/>
        <v>{"name":"In Casa #644",_x000D_
"symbol":"COR22D644",_x000D_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47" s="1" t="str">
        <f>formatRow(Tokens!C$2:I$2,Tokens!C647:I647)</f>
        <v>"name":"In Casa #644",_x000D_
"symbol":"COR22D644",_x000D_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7" s="1" t="str">
        <f>formatRow(Tokens!J$2:AV$2,Tokens!J647:AV647,2,"attributes")</f>
        <v>"attributes":[{"trait_type":"Pass festival &amp; Avantages",_x000D_
"value":"pour une (1) personne"},{"trait_type":"Edition1",_x000D_
"value":1},{"trait_type":"Last use"}]</v>
      </c>
      <c r="X647" s="1" t="str">
        <f>formatRow(Tokens!AX$2:BC$2,Tokens!AX647:BC647,2,"creators")</f>
        <v>"creators":[{"address":"paul",_x000D_
"share":10},{"address":"sophie",_x000D_
"share":90}]</v>
      </c>
      <c r="Y647" s="1" t="str">
        <f>formatRow(Tokens!BD$2:BI$2,Tokens!BD647:BI647,2,"files")</f>
        <v>"files":[]</v>
      </c>
      <c r="Z647" s="1"/>
      <c r="AA647" s="1"/>
      <c r="AB647" s="1"/>
      <c r="AC647" s="1" t="str">
        <f>formatRow(Tokens!BJ$2:BK$2,Tokens!BJ647:BK647,0,"collection")</f>
        <v>"collection":{"name":"In Casa",_x000D_
"family":"Calvi On The Rocks"}</v>
      </c>
    </row>
    <row r="648" spans="4:29" ht="14.25" customHeight="1" x14ac:dyDescent="0.25">
      <c r="D648" s="1">
        <f>Tokens!B648</f>
        <v>645</v>
      </c>
      <c r="E648" s="17" t="str">
        <f>IF(Tokens!C648="","",Tokens!C648)</f>
        <v>In Casa #645</v>
      </c>
      <c r="F648"/>
      <c r="G648"/>
      <c r="H648"/>
      <c r="I648"/>
      <c r="J648"/>
      <c r="M648"/>
      <c r="N648"/>
      <c r="O648" s="15" t="str">
        <f t="shared" si="20"/>
        <v>_</v>
      </c>
      <c r="P648" s="18" t="str">
        <f>IF(F648="stop","",IF(F648&lt;&gt;"",HYPERLINK(Settings!$B$5 &amp; "/manage/?network=" &amp; LOWER(B$8) &amp; "&amp;search=token&amp;account=" &amp; ToMint!$B$5 &amp; "&amp;view=" &amp; ToMint!J648,"TokenSol"),""))</f>
        <v/>
      </c>
      <c r="Q648" s="2"/>
      <c r="R648" s="2"/>
      <c r="S648" s="11"/>
      <c r="T648" s="1" t="str">
        <f>"owner=" &amp; Tokens!BS648 &amp; "&amp;filename_for_metadata=" &amp; Tokens!BT648 &amp; "&amp;offchaindata_platform=" &amp; $B$17 &amp; "&amp;keyfile=" &amp; $B$5 &amp; "&amp;network=" &amp; LOWER($B$8) &amp; "&amp;repository=" &amp; $B$18</f>
        <v>owner=thomas&amp;filename_for_metadata=InCasa_COR22D645&amp;offchaindata_platform=Github&amp;keyfile=Paul&amp;network=solana-devnet&amp;repository=test2</v>
      </c>
      <c r="U648" s="1" t="str">
        <f t="shared" si="21"/>
        <v>{"name":"In Casa #645",_x000D_
"symbol":"COR22D645",_x000D_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48" s="1" t="str">
        <f>formatRow(Tokens!C$2:I$2,Tokens!C648:I648)</f>
        <v>"name":"In Casa #645",_x000D_
"symbol":"COR22D645",_x000D_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8" s="1" t="str">
        <f>formatRow(Tokens!J$2:AV$2,Tokens!J648:AV648,2,"attributes")</f>
        <v>"attributes":[{"trait_type":"Pass festival &amp; Avantages",_x000D_
"value":"pour une (1) personne"},{"trait_type":"Edition1",_x000D_
"value":1},{"trait_type":"Last use"}]</v>
      </c>
      <c r="X648" s="1" t="str">
        <f>formatRow(Tokens!AX$2:BC$2,Tokens!AX648:BC648,2,"creators")</f>
        <v>"creators":[{"address":"paul",_x000D_
"share":10},{"address":"sophie",_x000D_
"share":90}]</v>
      </c>
      <c r="Y648" s="1" t="str">
        <f>formatRow(Tokens!BD$2:BI$2,Tokens!BD648:BI648,2,"files")</f>
        <v>"files":[]</v>
      </c>
      <c r="Z648" s="1"/>
      <c r="AA648" s="1"/>
      <c r="AB648" s="1"/>
      <c r="AC648" s="1" t="str">
        <f>formatRow(Tokens!BJ$2:BK$2,Tokens!BJ648:BK648,0,"collection")</f>
        <v>"collection":{"name":"In Casa",_x000D_
"family":"Calvi On The Rocks"}</v>
      </c>
    </row>
    <row r="649" spans="4:29" ht="14.25" customHeight="1" x14ac:dyDescent="0.25">
      <c r="D649" s="1">
        <f>Tokens!B649</f>
        <v>646</v>
      </c>
      <c r="E649" s="17" t="str">
        <f>IF(Tokens!C649="","",Tokens!C649)</f>
        <v>In Casa #646</v>
      </c>
      <c r="F649"/>
      <c r="G649"/>
      <c r="H649"/>
      <c r="I649"/>
      <c r="J649"/>
      <c r="M649"/>
      <c r="N649"/>
      <c r="O649" s="15" t="str">
        <f t="shared" si="20"/>
        <v>_</v>
      </c>
      <c r="P649" s="18" t="str">
        <f>IF(F649="stop","",IF(F649&lt;&gt;"",HYPERLINK(Settings!$B$5 &amp; "/manage/?network=" &amp; LOWER(B$8) &amp; "&amp;search=token&amp;account=" &amp; ToMint!$B$5 &amp; "&amp;view=" &amp; ToMint!J649,"TokenSol"),""))</f>
        <v/>
      </c>
      <c r="Q649" s="2"/>
      <c r="R649" s="2"/>
      <c r="S649" s="11"/>
      <c r="T649" s="1" t="str">
        <f>"owner=" &amp; Tokens!BS649 &amp; "&amp;filename_for_metadata=" &amp; Tokens!BT649 &amp; "&amp;offchaindata_platform=" &amp; $B$17 &amp; "&amp;keyfile=" &amp; $B$5 &amp; "&amp;network=" &amp; LOWER($B$8) &amp; "&amp;repository=" &amp; $B$18</f>
        <v>owner=thomas&amp;filename_for_metadata=InCasa_COR22D646&amp;offchaindata_platform=Github&amp;keyfile=Paul&amp;network=solana-devnet&amp;repository=test2</v>
      </c>
      <c r="U649" s="1" t="str">
        <f t="shared" si="21"/>
        <v>{"name":"In Casa #646",_x000D_
"symbol":"COR22D646",_x000D_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49" s="1" t="str">
        <f>formatRow(Tokens!C$2:I$2,Tokens!C649:I649)</f>
        <v>"name":"In Casa #646",_x000D_
"symbol":"COR22D646",_x000D_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9" s="1" t="str">
        <f>formatRow(Tokens!J$2:AV$2,Tokens!J649:AV649,2,"attributes")</f>
        <v>"attributes":[{"trait_type":"Pass festival &amp; Avantages",_x000D_
"value":"pour une (1) personne"},{"trait_type":"Edition1",_x000D_
"value":1},{"trait_type":"Last use"}]</v>
      </c>
      <c r="X649" s="1" t="str">
        <f>formatRow(Tokens!AX$2:BC$2,Tokens!AX649:BC649,2,"creators")</f>
        <v>"creators":[{"address":"paul",_x000D_
"share":10},{"address":"sophie",_x000D_
"share":90}]</v>
      </c>
      <c r="Y649" s="1" t="str">
        <f>formatRow(Tokens!BD$2:BI$2,Tokens!BD649:BI649,2,"files")</f>
        <v>"files":[]</v>
      </c>
      <c r="Z649" s="1"/>
      <c r="AA649" s="1"/>
      <c r="AB649" s="1"/>
      <c r="AC649" s="1" t="str">
        <f>formatRow(Tokens!BJ$2:BK$2,Tokens!BJ649:BK649,0,"collection")</f>
        <v>"collection":{"name":"In Casa",_x000D_
"family":"Calvi On The Rocks"}</v>
      </c>
    </row>
    <row r="650" spans="4:29" ht="14.25" customHeight="1" x14ac:dyDescent="0.25">
      <c r="D650" s="1">
        <f>Tokens!B650</f>
        <v>647</v>
      </c>
      <c r="E650" s="17" t="str">
        <f>IF(Tokens!C650="","",Tokens!C650)</f>
        <v>In Casa #647</v>
      </c>
      <c r="F650"/>
      <c r="G650"/>
      <c r="H650"/>
      <c r="I650"/>
      <c r="J650"/>
      <c r="M650"/>
      <c r="N650"/>
      <c r="O650" s="15" t="str">
        <f t="shared" si="20"/>
        <v>_</v>
      </c>
      <c r="P650" s="18" t="str">
        <f>IF(F650="stop","",IF(F650&lt;&gt;"",HYPERLINK(Settings!$B$5 &amp; "/manage/?network=" &amp; LOWER(B$8) &amp; "&amp;search=token&amp;account=" &amp; ToMint!$B$5 &amp; "&amp;view=" &amp; ToMint!J650,"TokenSol"),""))</f>
        <v/>
      </c>
      <c r="Q650" s="2"/>
      <c r="R650" s="2"/>
      <c r="S650" s="11"/>
      <c r="T650" s="1" t="str">
        <f>"owner=" &amp; Tokens!BS650 &amp; "&amp;filename_for_metadata=" &amp; Tokens!BT650 &amp; "&amp;offchaindata_platform=" &amp; $B$17 &amp; "&amp;keyfile=" &amp; $B$5 &amp; "&amp;network=" &amp; LOWER($B$8) &amp; "&amp;repository=" &amp; $B$18</f>
        <v>owner=thomas&amp;filename_for_metadata=InCasa_COR22D647&amp;offchaindata_platform=Github&amp;keyfile=Paul&amp;network=solana-devnet&amp;repository=test2</v>
      </c>
      <c r="U650" s="1" t="str">
        <f t="shared" si="21"/>
        <v>{"name":"In Casa #647",_x000D_
"symbol":"COR22D647",_x000D_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50" s="1" t="str">
        <f>formatRow(Tokens!C$2:I$2,Tokens!C650:I650)</f>
        <v>"name":"In Casa #647",_x000D_
"symbol":"COR22D647",_x000D_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0" s="1" t="str">
        <f>formatRow(Tokens!J$2:AV$2,Tokens!J650:AV650,2,"attributes")</f>
        <v>"attributes":[{"trait_type":"Pass festival &amp; Avantages",_x000D_
"value":"pour une (1) personne"},{"trait_type":"Edition1",_x000D_
"value":1},{"trait_type":"Last use"}]</v>
      </c>
      <c r="X650" s="1" t="str">
        <f>formatRow(Tokens!AX$2:BC$2,Tokens!AX650:BC650,2,"creators")</f>
        <v>"creators":[{"address":"paul",_x000D_
"share":10},{"address":"sophie",_x000D_
"share":90}]</v>
      </c>
      <c r="Y650" s="1" t="str">
        <f>formatRow(Tokens!BD$2:BI$2,Tokens!BD650:BI650,2,"files")</f>
        <v>"files":[]</v>
      </c>
      <c r="Z650" s="1"/>
      <c r="AA650" s="1"/>
      <c r="AB650" s="1"/>
      <c r="AC650" s="1" t="str">
        <f>formatRow(Tokens!BJ$2:BK$2,Tokens!BJ650:BK650,0,"collection")</f>
        <v>"collection":{"name":"In Casa",_x000D_
"family":"Calvi On The Rocks"}</v>
      </c>
    </row>
    <row r="651" spans="4:29" ht="14.25" customHeight="1" x14ac:dyDescent="0.25">
      <c r="D651" s="1">
        <f>Tokens!B651</f>
        <v>648</v>
      </c>
      <c r="E651" s="17" t="str">
        <f>IF(Tokens!C651="","",Tokens!C651)</f>
        <v>In Casa #648</v>
      </c>
      <c r="F651"/>
      <c r="G651"/>
      <c r="H651"/>
      <c r="I651"/>
      <c r="J651"/>
      <c r="M651"/>
      <c r="N651"/>
      <c r="O651" s="15" t="str">
        <f t="shared" si="20"/>
        <v>_</v>
      </c>
      <c r="P651" s="18" t="str">
        <f>IF(F651="stop","",IF(F651&lt;&gt;"",HYPERLINK(Settings!$B$5 &amp; "/manage/?network=" &amp; LOWER(B$8) &amp; "&amp;search=token&amp;account=" &amp; ToMint!$B$5 &amp; "&amp;view=" &amp; ToMint!J651,"TokenSol"),""))</f>
        <v/>
      </c>
      <c r="Q651" s="2"/>
      <c r="R651" s="2"/>
      <c r="S651" s="11"/>
      <c r="T651" s="1" t="str">
        <f>"owner=" &amp; Tokens!BS651 &amp; "&amp;filename_for_metadata=" &amp; Tokens!BT651 &amp; "&amp;offchaindata_platform=" &amp; $B$17 &amp; "&amp;keyfile=" &amp; $B$5 &amp; "&amp;network=" &amp; LOWER($B$8) &amp; "&amp;repository=" &amp; $B$18</f>
        <v>owner=thomas&amp;filename_for_metadata=InCasa_COR22D648&amp;offchaindata_platform=Github&amp;keyfile=Paul&amp;network=solana-devnet&amp;repository=test2</v>
      </c>
      <c r="U651" s="1" t="str">
        <f t="shared" si="21"/>
        <v>{"name":"In Casa #648",_x000D_
"symbol":"COR22D648",_x000D_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51" s="1" t="str">
        <f>formatRow(Tokens!C$2:I$2,Tokens!C651:I651)</f>
        <v>"name":"In Casa #648",_x000D_
"symbol":"COR22D648",_x000D_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1" s="1" t="str">
        <f>formatRow(Tokens!J$2:AV$2,Tokens!J651:AV651,2,"attributes")</f>
        <v>"attributes":[{"trait_type":"Pass festival &amp; Avantages",_x000D_
"value":"pour une (1) personne"},{"trait_type":"Edition1",_x000D_
"value":1},{"trait_type":"Last use"}]</v>
      </c>
      <c r="X651" s="1" t="str">
        <f>formatRow(Tokens!AX$2:BC$2,Tokens!AX651:BC651,2,"creators")</f>
        <v>"creators":[{"address":"paul",_x000D_
"share":10},{"address":"sophie",_x000D_
"share":90}]</v>
      </c>
      <c r="Y651" s="1" t="str">
        <f>formatRow(Tokens!BD$2:BI$2,Tokens!BD651:BI651,2,"files")</f>
        <v>"files":[]</v>
      </c>
      <c r="Z651" s="1"/>
      <c r="AA651" s="1"/>
      <c r="AB651" s="1"/>
      <c r="AC651" s="1" t="str">
        <f>formatRow(Tokens!BJ$2:BK$2,Tokens!BJ651:BK651,0,"collection")</f>
        <v>"collection":{"name":"In Casa",_x000D_
"family":"Calvi On The Rocks"}</v>
      </c>
    </row>
    <row r="652" spans="4:29" ht="14.25" customHeight="1" x14ac:dyDescent="0.25">
      <c r="D652" s="1">
        <f>Tokens!B652</f>
        <v>649</v>
      </c>
      <c r="E652" s="17" t="str">
        <f>IF(Tokens!C652="","",Tokens!C652)</f>
        <v>In Casa #649</v>
      </c>
      <c r="F652"/>
      <c r="G652"/>
      <c r="H652"/>
      <c r="I652"/>
      <c r="J652"/>
      <c r="M652"/>
      <c r="N652"/>
      <c r="O652" s="15" t="str">
        <f t="shared" si="20"/>
        <v>_</v>
      </c>
      <c r="P652" s="18" t="str">
        <f>IF(F652="stop","",IF(F652&lt;&gt;"",HYPERLINK(Settings!$B$5 &amp; "/manage/?network=" &amp; LOWER(B$8) &amp; "&amp;search=token&amp;account=" &amp; ToMint!$B$5 &amp; "&amp;view=" &amp; ToMint!J652,"TokenSol"),""))</f>
        <v/>
      </c>
      <c r="Q652" s="2"/>
      <c r="R652" s="2"/>
      <c r="S652" s="11"/>
      <c r="T652" s="1" t="str">
        <f>"owner=" &amp; Tokens!BS652 &amp; "&amp;filename_for_metadata=" &amp; Tokens!BT652 &amp; "&amp;offchaindata_platform=" &amp; $B$17 &amp; "&amp;keyfile=" &amp; $B$5 &amp; "&amp;network=" &amp; LOWER($B$8) &amp; "&amp;repository=" &amp; $B$18</f>
        <v>owner=thomas&amp;filename_for_metadata=InCasa_COR22D649&amp;offchaindata_platform=Github&amp;keyfile=Paul&amp;network=solana-devnet&amp;repository=test2</v>
      </c>
      <c r="U652" s="1" t="str">
        <f t="shared" si="21"/>
        <v>{"name":"In Casa #649",_x000D_
"symbol":"COR22D649",_x000D_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52" s="1" t="str">
        <f>formatRow(Tokens!C$2:I$2,Tokens!C652:I652)</f>
        <v>"name":"In Casa #649",_x000D_
"symbol":"COR22D649",_x000D_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2" s="1" t="str">
        <f>formatRow(Tokens!J$2:AV$2,Tokens!J652:AV652,2,"attributes")</f>
        <v>"attributes":[{"trait_type":"Pass festival &amp; Avantages",_x000D_
"value":"pour une (1) personne"},{"trait_type":"Edition1",_x000D_
"value":1},{"trait_type":"Last use"}]</v>
      </c>
      <c r="X652" s="1" t="str">
        <f>formatRow(Tokens!AX$2:BC$2,Tokens!AX652:BC652,2,"creators")</f>
        <v>"creators":[{"address":"paul",_x000D_
"share":10},{"address":"sophie",_x000D_
"share":90}]</v>
      </c>
      <c r="Y652" s="1" t="str">
        <f>formatRow(Tokens!BD$2:BI$2,Tokens!BD652:BI652,2,"files")</f>
        <v>"files":[]</v>
      </c>
      <c r="Z652" s="1"/>
      <c r="AA652" s="1"/>
      <c r="AB652" s="1"/>
      <c r="AC652" s="1" t="str">
        <f>formatRow(Tokens!BJ$2:BK$2,Tokens!BJ652:BK652,0,"collection")</f>
        <v>"collection":{"name":"In Casa",_x000D_
"family":"Calvi On The Rocks"}</v>
      </c>
    </row>
    <row r="653" spans="4:29" ht="14.25" customHeight="1" x14ac:dyDescent="0.25">
      <c r="D653" s="1">
        <f>Tokens!B653</f>
        <v>650</v>
      </c>
      <c r="E653" s="17" t="str">
        <f>IF(Tokens!C653="","",Tokens!C653)</f>
        <v>In Casa #650</v>
      </c>
      <c r="F653"/>
      <c r="G653"/>
      <c r="H653"/>
      <c r="I653"/>
      <c r="J653"/>
      <c r="M653"/>
      <c r="N653"/>
      <c r="O653" s="15" t="str">
        <f t="shared" si="20"/>
        <v>_</v>
      </c>
      <c r="P653" s="18" t="str">
        <f>IF(F653="stop","",IF(F653&lt;&gt;"",HYPERLINK(Settings!$B$5 &amp; "/manage/?network=" &amp; LOWER(B$8) &amp; "&amp;search=token&amp;account=" &amp; ToMint!$B$5 &amp; "&amp;view=" &amp; ToMint!J653,"TokenSol"),""))</f>
        <v/>
      </c>
      <c r="Q653" s="2"/>
      <c r="R653" s="2"/>
      <c r="S653" s="11"/>
      <c r="T653" s="1" t="str">
        <f>"owner=" &amp; Tokens!BS653 &amp; "&amp;filename_for_metadata=" &amp; Tokens!BT653 &amp; "&amp;offchaindata_platform=" &amp; $B$17 &amp; "&amp;keyfile=" &amp; $B$5 &amp; "&amp;network=" &amp; LOWER($B$8) &amp; "&amp;repository=" &amp; $B$18</f>
        <v>owner=thomas&amp;filename_for_metadata=InCasa_COR22D650&amp;offchaindata_platform=Github&amp;keyfile=Paul&amp;network=solana-devnet&amp;repository=test2</v>
      </c>
      <c r="U653" s="1" t="str">
        <f t="shared" si="21"/>
        <v>{"name":"In Casa #650",_x000D_
"symbol":"COR22D650",_x000D_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53" s="1" t="str">
        <f>formatRow(Tokens!C$2:I$2,Tokens!C653:I653)</f>
        <v>"name":"In Casa #650",_x000D_
"symbol":"COR22D650",_x000D_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3" s="1" t="str">
        <f>formatRow(Tokens!J$2:AV$2,Tokens!J653:AV653,2,"attributes")</f>
        <v>"attributes":[{"trait_type":"Pass festival &amp; Avantages",_x000D_
"value":"pour une (1) personne"},{"trait_type":"Edition1",_x000D_
"value":1},{"trait_type":"Last use"}]</v>
      </c>
      <c r="X653" s="1" t="str">
        <f>formatRow(Tokens!AX$2:BC$2,Tokens!AX653:BC653,2,"creators")</f>
        <v>"creators":[{"address":"paul",_x000D_
"share":10},{"address":"sophie",_x000D_
"share":90}]</v>
      </c>
      <c r="Y653" s="1" t="str">
        <f>formatRow(Tokens!BD$2:BI$2,Tokens!BD653:BI653,2,"files")</f>
        <v>"files":[]</v>
      </c>
      <c r="Z653" s="1"/>
      <c r="AA653" s="1"/>
      <c r="AB653" s="1"/>
      <c r="AC653" s="1" t="str">
        <f>formatRow(Tokens!BJ$2:BK$2,Tokens!BJ653:BK653,0,"collection")</f>
        <v>"collection":{"name":"In Casa",_x000D_
"family":"Calvi On The Rocks"}</v>
      </c>
    </row>
    <row r="654" spans="4:29" ht="14.25" customHeight="1" x14ac:dyDescent="0.25">
      <c r="D654" s="1">
        <f>Tokens!B654</f>
        <v>651</v>
      </c>
      <c r="E654" s="17" t="str">
        <f>IF(Tokens!C654="","",Tokens!C654)</f>
        <v>In Casa #651</v>
      </c>
      <c r="F654"/>
      <c r="G654"/>
      <c r="H654"/>
      <c r="I654"/>
      <c r="J654"/>
      <c r="M654"/>
      <c r="N654"/>
      <c r="O654" s="15" t="str">
        <f t="shared" si="20"/>
        <v>_</v>
      </c>
      <c r="P654" s="18" t="str">
        <f>IF(F654="stop","",IF(F654&lt;&gt;"",HYPERLINK(Settings!$B$5 &amp; "/manage/?network=" &amp; LOWER(B$8) &amp; "&amp;search=token&amp;account=" &amp; ToMint!$B$5 &amp; "&amp;view=" &amp; ToMint!J654,"TokenSol"),""))</f>
        <v/>
      </c>
      <c r="Q654" s="2"/>
      <c r="R654" s="2"/>
      <c r="S654" s="11"/>
      <c r="T654" s="1" t="str">
        <f>"owner=" &amp; Tokens!BS654 &amp; "&amp;filename_for_metadata=" &amp; Tokens!BT654 &amp; "&amp;offchaindata_platform=" &amp; $B$17 &amp; "&amp;keyfile=" &amp; $B$5 &amp; "&amp;network=" &amp; LOWER($B$8) &amp; "&amp;repository=" &amp; $B$18</f>
        <v>owner=thomas&amp;filename_for_metadata=InCasa_COR22D651&amp;offchaindata_platform=Github&amp;keyfile=Paul&amp;network=solana-devnet&amp;repository=test2</v>
      </c>
      <c r="U654" s="1" t="str">
        <f t="shared" si="21"/>
        <v>{"name":"In Casa #651",_x000D_
"symbol":"COR22D651",_x000D_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54" s="1" t="str">
        <f>formatRow(Tokens!C$2:I$2,Tokens!C654:I654)</f>
        <v>"name":"In Casa #651",_x000D_
"symbol":"COR22D651",_x000D_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4" s="1" t="str">
        <f>formatRow(Tokens!J$2:AV$2,Tokens!J654:AV654,2,"attributes")</f>
        <v>"attributes":[{"trait_type":"Pass festival &amp; Avantages",_x000D_
"value":"pour une (1) personne"},{"trait_type":"Edition1",_x000D_
"value":1},{"trait_type":"Last use"}]</v>
      </c>
      <c r="X654" s="1" t="str">
        <f>formatRow(Tokens!AX$2:BC$2,Tokens!AX654:BC654,2,"creators")</f>
        <v>"creators":[{"address":"paul",_x000D_
"share":10},{"address":"sophie",_x000D_
"share":90}]</v>
      </c>
      <c r="Y654" s="1" t="str">
        <f>formatRow(Tokens!BD$2:BI$2,Tokens!BD654:BI654,2,"files")</f>
        <v>"files":[]</v>
      </c>
      <c r="Z654" s="1"/>
      <c r="AA654" s="1"/>
      <c r="AB654" s="1"/>
      <c r="AC654" s="1" t="str">
        <f>formatRow(Tokens!BJ$2:BK$2,Tokens!BJ654:BK654,0,"collection")</f>
        <v>"collection":{"name":"In Casa",_x000D_
"family":"Calvi On The Rocks"}</v>
      </c>
    </row>
    <row r="655" spans="4:29" ht="14.25" customHeight="1" x14ac:dyDescent="0.25">
      <c r="D655" s="1">
        <f>Tokens!B655</f>
        <v>652</v>
      </c>
      <c r="E655" s="17" t="str">
        <f>IF(Tokens!C655="","",Tokens!C655)</f>
        <v>In Casa #652</v>
      </c>
      <c r="F655"/>
      <c r="G655"/>
      <c r="H655"/>
      <c r="I655"/>
      <c r="J655"/>
      <c r="M655"/>
      <c r="N655"/>
      <c r="O655" s="15" t="str">
        <f t="shared" si="20"/>
        <v>_</v>
      </c>
      <c r="P655" s="18" t="str">
        <f>IF(F655="stop","",IF(F655&lt;&gt;"",HYPERLINK(Settings!$B$5 &amp; "/manage/?network=" &amp; LOWER(B$8) &amp; "&amp;search=token&amp;account=" &amp; ToMint!$B$5 &amp; "&amp;view=" &amp; ToMint!J655,"TokenSol"),""))</f>
        <v/>
      </c>
      <c r="Q655" s="2"/>
      <c r="R655" s="2"/>
      <c r="S655" s="11"/>
      <c r="T655" s="1" t="str">
        <f>"owner=" &amp; Tokens!BS655 &amp; "&amp;filename_for_metadata=" &amp; Tokens!BT655 &amp; "&amp;offchaindata_platform=" &amp; $B$17 &amp; "&amp;keyfile=" &amp; $B$5 &amp; "&amp;network=" &amp; LOWER($B$8) &amp; "&amp;repository=" &amp; $B$18</f>
        <v>owner=thomas&amp;filename_for_metadata=InCasa_COR22D652&amp;offchaindata_platform=Github&amp;keyfile=Paul&amp;network=solana-devnet&amp;repository=test2</v>
      </c>
      <c r="U655" s="1" t="str">
        <f t="shared" si="21"/>
        <v>{"name":"In Casa #652",_x000D_
"symbol":"COR22D652",_x000D_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55" s="1" t="str">
        <f>formatRow(Tokens!C$2:I$2,Tokens!C655:I655)</f>
        <v>"name":"In Casa #652",_x000D_
"symbol":"COR22D652",_x000D_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5" s="1" t="str">
        <f>formatRow(Tokens!J$2:AV$2,Tokens!J655:AV655,2,"attributes")</f>
        <v>"attributes":[{"trait_type":"Pass festival &amp; Avantages",_x000D_
"value":"pour une (1) personne"},{"trait_type":"Edition1",_x000D_
"value":1},{"trait_type":"Last use"}]</v>
      </c>
      <c r="X655" s="1" t="str">
        <f>formatRow(Tokens!AX$2:BC$2,Tokens!AX655:BC655,2,"creators")</f>
        <v>"creators":[{"address":"paul",_x000D_
"share":10},{"address":"sophie",_x000D_
"share":90}]</v>
      </c>
      <c r="Y655" s="1" t="str">
        <f>formatRow(Tokens!BD$2:BI$2,Tokens!BD655:BI655,2,"files")</f>
        <v>"files":[]</v>
      </c>
      <c r="Z655" s="1"/>
      <c r="AA655" s="1"/>
      <c r="AB655" s="1"/>
      <c r="AC655" s="1" t="str">
        <f>formatRow(Tokens!BJ$2:BK$2,Tokens!BJ655:BK655,0,"collection")</f>
        <v>"collection":{"name":"In Casa",_x000D_
"family":"Calvi On The Rocks"}</v>
      </c>
    </row>
    <row r="656" spans="4:29" ht="14.25" customHeight="1" x14ac:dyDescent="0.25">
      <c r="D656" s="1">
        <f>Tokens!B656</f>
        <v>653</v>
      </c>
      <c r="E656" s="17" t="str">
        <f>IF(Tokens!C656="","",Tokens!C656)</f>
        <v>In Casa #653</v>
      </c>
      <c r="F656"/>
      <c r="G656"/>
      <c r="H656"/>
      <c r="I656"/>
      <c r="J656"/>
      <c r="M656"/>
      <c r="N656"/>
      <c r="O656" s="15" t="str">
        <f t="shared" si="20"/>
        <v>_</v>
      </c>
      <c r="P656" s="18" t="str">
        <f>IF(F656="stop","",IF(F656&lt;&gt;"",HYPERLINK(Settings!$B$5 &amp; "/manage/?network=" &amp; LOWER(B$8) &amp; "&amp;search=token&amp;account=" &amp; ToMint!$B$5 &amp; "&amp;view=" &amp; ToMint!J656,"TokenSol"),""))</f>
        <v/>
      </c>
      <c r="Q656" s="2"/>
      <c r="R656" s="2"/>
      <c r="S656" s="11"/>
      <c r="T656" s="1" t="str">
        <f>"owner=" &amp; Tokens!BS656 &amp; "&amp;filename_for_metadata=" &amp; Tokens!BT656 &amp; "&amp;offchaindata_platform=" &amp; $B$17 &amp; "&amp;keyfile=" &amp; $B$5 &amp; "&amp;network=" &amp; LOWER($B$8) &amp; "&amp;repository=" &amp; $B$18</f>
        <v>owner=thomas&amp;filename_for_metadata=InCasa_COR22D653&amp;offchaindata_platform=Github&amp;keyfile=Paul&amp;network=solana-devnet&amp;repository=test2</v>
      </c>
      <c r="U656" s="1" t="str">
        <f t="shared" si="21"/>
        <v>{"name":"In Casa #653",_x000D_
"symbol":"COR22D653",_x000D_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56" s="1" t="str">
        <f>formatRow(Tokens!C$2:I$2,Tokens!C656:I656)</f>
        <v>"name":"In Casa #653",_x000D_
"symbol":"COR22D653",_x000D_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6" s="1" t="str">
        <f>formatRow(Tokens!J$2:AV$2,Tokens!J656:AV656,2,"attributes")</f>
        <v>"attributes":[{"trait_type":"Pass festival &amp; Avantages",_x000D_
"value":"pour une (1) personne"},{"trait_type":"Edition1",_x000D_
"value":1},{"trait_type":"Last use"}]</v>
      </c>
      <c r="X656" s="1" t="str">
        <f>formatRow(Tokens!AX$2:BC$2,Tokens!AX656:BC656,2,"creators")</f>
        <v>"creators":[{"address":"paul",_x000D_
"share":10},{"address":"sophie",_x000D_
"share":90}]</v>
      </c>
      <c r="Y656" s="1" t="str">
        <f>formatRow(Tokens!BD$2:BI$2,Tokens!BD656:BI656,2,"files")</f>
        <v>"files":[]</v>
      </c>
      <c r="Z656" s="1"/>
      <c r="AA656" s="1"/>
      <c r="AB656" s="1"/>
      <c r="AC656" s="1" t="str">
        <f>formatRow(Tokens!BJ$2:BK$2,Tokens!BJ656:BK656,0,"collection")</f>
        <v>"collection":{"name":"In Casa",_x000D_
"family":"Calvi On The Rocks"}</v>
      </c>
    </row>
    <row r="657" spans="4:29" ht="14.25" customHeight="1" x14ac:dyDescent="0.25">
      <c r="D657" s="1">
        <f>Tokens!B657</f>
        <v>654</v>
      </c>
      <c r="E657" s="17" t="str">
        <f>IF(Tokens!C657="","",Tokens!C657)</f>
        <v>In Casa #654</v>
      </c>
      <c r="F657"/>
      <c r="G657"/>
      <c r="H657"/>
      <c r="I657"/>
      <c r="J657"/>
      <c r="M657"/>
      <c r="N657"/>
      <c r="O657" s="15" t="str">
        <f t="shared" si="20"/>
        <v>_</v>
      </c>
      <c r="P657" s="18" t="str">
        <f>IF(F657="stop","",IF(F657&lt;&gt;"",HYPERLINK(Settings!$B$5 &amp; "/manage/?network=" &amp; LOWER(B$8) &amp; "&amp;search=token&amp;account=" &amp; ToMint!$B$5 &amp; "&amp;view=" &amp; ToMint!J657,"TokenSol"),""))</f>
        <v/>
      </c>
      <c r="Q657" s="2"/>
      <c r="R657" s="2"/>
      <c r="S657" s="11"/>
      <c r="T657" s="1" t="str">
        <f>"owner=" &amp; Tokens!BS657 &amp; "&amp;filename_for_metadata=" &amp; Tokens!BT657 &amp; "&amp;offchaindata_platform=" &amp; $B$17 &amp; "&amp;keyfile=" &amp; $B$5 &amp; "&amp;network=" &amp; LOWER($B$8) &amp; "&amp;repository=" &amp; $B$18</f>
        <v>owner=thomas&amp;filename_for_metadata=InCasa_COR22D654&amp;offchaindata_platform=Github&amp;keyfile=Paul&amp;network=solana-devnet&amp;repository=test2</v>
      </c>
      <c r="U657" s="1" t="str">
        <f t="shared" si="21"/>
        <v>{"name":"In Casa #654",_x000D_
"symbol":"COR22D654",_x000D_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57" s="1" t="str">
        <f>formatRow(Tokens!C$2:I$2,Tokens!C657:I657)</f>
        <v>"name":"In Casa #654",_x000D_
"symbol":"COR22D654",_x000D_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7" s="1" t="str">
        <f>formatRow(Tokens!J$2:AV$2,Tokens!J657:AV657,2,"attributes")</f>
        <v>"attributes":[{"trait_type":"Pass festival &amp; Avantages",_x000D_
"value":"pour une (1) personne"},{"trait_type":"Edition1",_x000D_
"value":1},{"trait_type":"Last use"}]</v>
      </c>
      <c r="X657" s="1" t="str">
        <f>formatRow(Tokens!AX$2:BC$2,Tokens!AX657:BC657,2,"creators")</f>
        <v>"creators":[{"address":"paul",_x000D_
"share":10},{"address":"sophie",_x000D_
"share":90}]</v>
      </c>
      <c r="Y657" s="1" t="str">
        <f>formatRow(Tokens!BD$2:BI$2,Tokens!BD657:BI657,2,"files")</f>
        <v>"files":[]</v>
      </c>
      <c r="Z657" s="1"/>
      <c r="AA657" s="1"/>
      <c r="AB657" s="1"/>
      <c r="AC657" s="1" t="str">
        <f>formatRow(Tokens!BJ$2:BK$2,Tokens!BJ657:BK657,0,"collection")</f>
        <v>"collection":{"name":"In Casa",_x000D_
"family":"Calvi On The Rocks"}</v>
      </c>
    </row>
    <row r="658" spans="4:29" ht="14.25" customHeight="1" x14ac:dyDescent="0.25">
      <c r="D658" s="1">
        <f>Tokens!B658</f>
        <v>655</v>
      </c>
      <c r="E658" s="17" t="str">
        <f>IF(Tokens!C658="","",Tokens!C658)</f>
        <v>In Casa #655</v>
      </c>
      <c r="F658"/>
      <c r="G658"/>
      <c r="H658"/>
      <c r="I658"/>
      <c r="J658"/>
      <c r="M658"/>
      <c r="N658"/>
      <c r="O658" s="15" t="str">
        <f t="shared" si="20"/>
        <v>_</v>
      </c>
      <c r="P658" s="18" t="str">
        <f>IF(F658="stop","",IF(F658&lt;&gt;"",HYPERLINK(Settings!$B$5 &amp; "/manage/?network=" &amp; LOWER(B$8) &amp; "&amp;search=token&amp;account=" &amp; ToMint!$B$5 &amp; "&amp;view=" &amp; ToMint!J658,"TokenSol"),""))</f>
        <v/>
      </c>
      <c r="Q658" s="2"/>
      <c r="R658" s="2"/>
      <c r="S658" s="11"/>
      <c r="T658" s="1" t="str">
        <f>"owner=" &amp; Tokens!BS658 &amp; "&amp;filename_for_metadata=" &amp; Tokens!BT658 &amp; "&amp;offchaindata_platform=" &amp; $B$17 &amp; "&amp;keyfile=" &amp; $B$5 &amp; "&amp;network=" &amp; LOWER($B$8) &amp; "&amp;repository=" &amp; $B$18</f>
        <v>owner=thomas&amp;filename_for_metadata=InCasa_COR22D655&amp;offchaindata_platform=Github&amp;keyfile=Paul&amp;network=solana-devnet&amp;repository=test2</v>
      </c>
      <c r="U658" s="1" t="str">
        <f t="shared" si="21"/>
        <v>{"name":"In Casa #655",_x000D_
"symbol":"COR22D655",_x000D_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58" s="1" t="str">
        <f>formatRow(Tokens!C$2:I$2,Tokens!C658:I658)</f>
        <v>"name":"In Casa #655",_x000D_
"symbol":"COR22D655",_x000D_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8" s="1" t="str">
        <f>formatRow(Tokens!J$2:AV$2,Tokens!J658:AV658,2,"attributes")</f>
        <v>"attributes":[{"trait_type":"Pass festival &amp; Avantages",_x000D_
"value":"pour une (1) personne"},{"trait_type":"Edition1",_x000D_
"value":1},{"trait_type":"Last use"}]</v>
      </c>
      <c r="X658" s="1" t="str">
        <f>formatRow(Tokens!AX$2:BC$2,Tokens!AX658:BC658,2,"creators")</f>
        <v>"creators":[{"address":"paul",_x000D_
"share":10},{"address":"sophie",_x000D_
"share":90}]</v>
      </c>
      <c r="Y658" s="1" t="str">
        <f>formatRow(Tokens!BD$2:BI$2,Tokens!BD658:BI658,2,"files")</f>
        <v>"files":[]</v>
      </c>
      <c r="Z658" s="1"/>
      <c r="AA658" s="1"/>
      <c r="AB658" s="1"/>
      <c r="AC658" s="1" t="str">
        <f>formatRow(Tokens!BJ$2:BK$2,Tokens!BJ658:BK658,0,"collection")</f>
        <v>"collection":{"name":"In Casa",_x000D_
"family":"Calvi On The Rocks"}</v>
      </c>
    </row>
    <row r="659" spans="4:29" ht="14.25" customHeight="1" x14ac:dyDescent="0.25">
      <c r="D659" s="1">
        <f>Tokens!B659</f>
        <v>656</v>
      </c>
      <c r="E659" s="17" t="str">
        <f>IF(Tokens!C659="","",Tokens!C659)</f>
        <v>In Casa #656</v>
      </c>
      <c r="F659"/>
      <c r="G659"/>
      <c r="H659"/>
      <c r="I659"/>
      <c r="J659"/>
      <c r="M659"/>
      <c r="N659"/>
      <c r="O659" s="15" t="str">
        <f t="shared" si="20"/>
        <v>_</v>
      </c>
      <c r="P659" s="18" t="str">
        <f>IF(F659="stop","",IF(F659&lt;&gt;"",HYPERLINK(Settings!$B$5 &amp; "/manage/?network=" &amp; LOWER(B$8) &amp; "&amp;search=token&amp;account=" &amp; ToMint!$B$5 &amp; "&amp;view=" &amp; ToMint!J659,"TokenSol"),""))</f>
        <v/>
      </c>
      <c r="Q659" s="2"/>
      <c r="R659" s="2"/>
      <c r="S659" s="11"/>
      <c r="T659" s="1" t="str">
        <f>"owner=" &amp; Tokens!BS659 &amp; "&amp;filename_for_metadata=" &amp; Tokens!BT659 &amp; "&amp;offchaindata_platform=" &amp; $B$17 &amp; "&amp;keyfile=" &amp; $B$5 &amp; "&amp;network=" &amp; LOWER($B$8) &amp; "&amp;repository=" &amp; $B$18</f>
        <v>owner=thomas&amp;filename_for_metadata=InCasa_COR22D656&amp;offchaindata_platform=Github&amp;keyfile=Paul&amp;network=solana-devnet&amp;repository=test2</v>
      </c>
      <c r="U659" s="1" t="str">
        <f t="shared" si="21"/>
        <v>{"name":"In Casa #656",_x000D_
"symbol":"COR22D656",_x000D_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59" s="1" t="str">
        <f>formatRow(Tokens!C$2:I$2,Tokens!C659:I659)</f>
        <v>"name":"In Casa #656",_x000D_
"symbol":"COR22D656",_x000D_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9" s="1" t="str">
        <f>formatRow(Tokens!J$2:AV$2,Tokens!J659:AV659,2,"attributes")</f>
        <v>"attributes":[{"trait_type":"Pass festival &amp; Avantages",_x000D_
"value":"pour une (1) personne"},{"trait_type":"Edition1",_x000D_
"value":1},{"trait_type":"Last use"}]</v>
      </c>
      <c r="X659" s="1" t="str">
        <f>formatRow(Tokens!AX$2:BC$2,Tokens!AX659:BC659,2,"creators")</f>
        <v>"creators":[{"address":"paul",_x000D_
"share":10},{"address":"sophie",_x000D_
"share":90}]</v>
      </c>
      <c r="Y659" s="1" t="str">
        <f>formatRow(Tokens!BD$2:BI$2,Tokens!BD659:BI659,2,"files")</f>
        <v>"files":[]</v>
      </c>
      <c r="Z659" s="1"/>
      <c r="AA659" s="1"/>
      <c r="AB659" s="1"/>
      <c r="AC659" s="1" t="str">
        <f>formatRow(Tokens!BJ$2:BK$2,Tokens!BJ659:BK659,0,"collection")</f>
        <v>"collection":{"name":"In Casa",_x000D_
"family":"Calvi On The Rocks"}</v>
      </c>
    </row>
    <row r="660" spans="4:29" ht="14.25" customHeight="1" x14ac:dyDescent="0.25">
      <c r="D660" s="1">
        <f>Tokens!B660</f>
        <v>657</v>
      </c>
      <c r="E660" s="17" t="str">
        <f>IF(Tokens!C660="","",Tokens!C660)</f>
        <v>In Casa #657</v>
      </c>
      <c r="F660"/>
      <c r="G660"/>
      <c r="H660"/>
      <c r="I660"/>
      <c r="J660"/>
      <c r="M660"/>
      <c r="N660"/>
      <c r="O660" s="15" t="str">
        <f t="shared" si="20"/>
        <v>_</v>
      </c>
      <c r="P660" s="18" t="str">
        <f>IF(F660="stop","",IF(F660&lt;&gt;"",HYPERLINK(Settings!$B$5 &amp; "/manage/?network=" &amp; LOWER(B$8) &amp; "&amp;search=token&amp;account=" &amp; ToMint!$B$5 &amp; "&amp;view=" &amp; ToMint!J660,"TokenSol"),""))</f>
        <v/>
      </c>
      <c r="Q660" s="2"/>
      <c r="R660" s="2"/>
      <c r="S660" s="11"/>
      <c r="T660" s="1" t="str">
        <f>"owner=" &amp; Tokens!BS660 &amp; "&amp;filename_for_metadata=" &amp; Tokens!BT660 &amp; "&amp;offchaindata_platform=" &amp; $B$17 &amp; "&amp;keyfile=" &amp; $B$5 &amp; "&amp;network=" &amp; LOWER($B$8) &amp; "&amp;repository=" &amp; $B$18</f>
        <v>owner=thomas&amp;filename_for_metadata=InCasa_COR22D657&amp;offchaindata_platform=Github&amp;keyfile=Paul&amp;network=solana-devnet&amp;repository=test2</v>
      </c>
      <c r="U660" s="1" t="str">
        <f t="shared" si="21"/>
        <v>{"name":"In Casa #657",_x000D_
"symbol":"COR22D657",_x000D_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60" s="1" t="str">
        <f>formatRow(Tokens!C$2:I$2,Tokens!C660:I660)</f>
        <v>"name":"In Casa #657",_x000D_
"symbol":"COR22D657",_x000D_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0" s="1" t="str">
        <f>formatRow(Tokens!J$2:AV$2,Tokens!J660:AV660,2,"attributes")</f>
        <v>"attributes":[{"trait_type":"Pass festival &amp; Avantages",_x000D_
"value":"pour une (1) personne"},{"trait_type":"Edition1",_x000D_
"value":1},{"trait_type":"Last use"}]</v>
      </c>
      <c r="X660" s="1" t="str">
        <f>formatRow(Tokens!AX$2:BC$2,Tokens!AX660:BC660,2,"creators")</f>
        <v>"creators":[{"address":"paul",_x000D_
"share":10},{"address":"sophie",_x000D_
"share":90}]</v>
      </c>
      <c r="Y660" s="1" t="str">
        <f>formatRow(Tokens!BD$2:BI$2,Tokens!BD660:BI660,2,"files")</f>
        <v>"files":[]</v>
      </c>
      <c r="Z660" s="1"/>
      <c r="AA660" s="1"/>
      <c r="AB660" s="1"/>
      <c r="AC660" s="1" t="str">
        <f>formatRow(Tokens!BJ$2:BK$2,Tokens!BJ660:BK660,0,"collection")</f>
        <v>"collection":{"name":"In Casa",_x000D_
"family":"Calvi On The Rocks"}</v>
      </c>
    </row>
    <row r="661" spans="4:29" ht="14.25" customHeight="1" x14ac:dyDescent="0.25">
      <c r="D661" s="1">
        <f>Tokens!B661</f>
        <v>658</v>
      </c>
      <c r="E661" s="17" t="str">
        <f>IF(Tokens!C661="","",Tokens!C661)</f>
        <v>In Casa #658</v>
      </c>
      <c r="F661"/>
      <c r="G661"/>
      <c r="H661"/>
      <c r="I661"/>
      <c r="J661"/>
      <c r="M661"/>
      <c r="N661"/>
      <c r="O661" s="15" t="str">
        <f t="shared" si="20"/>
        <v>_</v>
      </c>
      <c r="P661" s="18" t="str">
        <f>IF(F661="stop","",IF(F661&lt;&gt;"",HYPERLINK(Settings!$B$5 &amp; "/manage/?network=" &amp; LOWER(B$8) &amp; "&amp;search=token&amp;account=" &amp; ToMint!$B$5 &amp; "&amp;view=" &amp; ToMint!J661,"TokenSol"),""))</f>
        <v/>
      </c>
      <c r="Q661" s="2"/>
      <c r="R661" s="2"/>
      <c r="S661" s="11"/>
      <c r="T661" s="1" t="str">
        <f>"owner=" &amp; Tokens!BS661 &amp; "&amp;filename_for_metadata=" &amp; Tokens!BT661 &amp; "&amp;offchaindata_platform=" &amp; $B$17 &amp; "&amp;keyfile=" &amp; $B$5 &amp; "&amp;network=" &amp; LOWER($B$8) &amp; "&amp;repository=" &amp; $B$18</f>
        <v>owner=thomas&amp;filename_for_metadata=InCasa_COR22D658&amp;offchaindata_platform=Github&amp;keyfile=Paul&amp;network=solana-devnet&amp;repository=test2</v>
      </c>
      <c r="U661" s="1" t="str">
        <f t="shared" si="21"/>
        <v>{"name":"In Casa #658",_x000D_
"symbol":"COR22D658",_x000D_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61" s="1" t="str">
        <f>formatRow(Tokens!C$2:I$2,Tokens!C661:I661)</f>
        <v>"name":"In Casa #658",_x000D_
"symbol":"COR22D658",_x000D_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1" s="1" t="str">
        <f>formatRow(Tokens!J$2:AV$2,Tokens!J661:AV661,2,"attributes")</f>
        <v>"attributes":[{"trait_type":"Pass festival &amp; Avantages",_x000D_
"value":"pour une (1) personne"},{"trait_type":"Edition1",_x000D_
"value":1},{"trait_type":"Last use"}]</v>
      </c>
      <c r="X661" s="1" t="str">
        <f>formatRow(Tokens!AX$2:BC$2,Tokens!AX661:BC661,2,"creators")</f>
        <v>"creators":[{"address":"paul",_x000D_
"share":10},{"address":"sophie",_x000D_
"share":90}]</v>
      </c>
      <c r="Y661" s="1" t="str">
        <f>formatRow(Tokens!BD$2:BI$2,Tokens!BD661:BI661,2,"files")</f>
        <v>"files":[]</v>
      </c>
      <c r="Z661" s="1"/>
      <c r="AA661" s="1"/>
      <c r="AB661" s="1"/>
      <c r="AC661" s="1" t="str">
        <f>formatRow(Tokens!BJ$2:BK$2,Tokens!BJ661:BK661,0,"collection")</f>
        <v>"collection":{"name":"In Casa",_x000D_
"family":"Calvi On The Rocks"}</v>
      </c>
    </row>
    <row r="662" spans="4:29" ht="14.25" customHeight="1" x14ac:dyDescent="0.25">
      <c r="D662" s="1">
        <f>Tokens!B662</f>
        <v>659</v>
      </c>
      <c r="E662" s="17" t="str">
        <f>IF(Tokens!C662="","",Tokens!C662)</f>
        <v>In Casa #659</v>
      </c>
      <c r="F662"/>
      <c r="G662"/>
      <c r="H662"/>
      <c r="I662"/>
      <c r="J662"/>
      <c r="M662"/>
      <c r="N662"/>
      <c r="O662" s="15" t="str">
        <f t="shared" si="20"/>
        <v>_</v>
      </c>
      <c r="P662" s="18" t="str">
        <f>IF(F662="stop","",IF(F662&lt;&gt;"",HYPERLINK(Settings!$B$5 &amp; "/manage/?network=" &amp; LOWER(B$8) &amp; "&amp;search=token&amp;account=" &amp; ToMint!$B$5 &amp; "&amp;view=" &amp; ToMint!J662,"TokenSol"),""))</f>
        <v/>
      </c>
      <c r="Q662" s="2"/>
      <c r="R662" s="2"/>
      <c r="S662" s="11"/>
      <c r="T662" s="1" t="str">
        <f>"owner=" &amp; Tokens!BS662 &amp; "&amp;filename_for_metadata=" &amp; Tokens!BT662 &amp; "&amp;offchaindata_platform=" &amp; $B$17 &amp; "&amp;keyfile=" &amp; $B$5 &amp; "&amp;network=" &amp; LOWER($B$8) &amp; "&amp;repository=" &amp; $B$18</f>
        <v>owner=thomas&amp;filename_for_metadata=InCasa_COR22D659&amp;offchaindata_platform=Github&amp;keyfile=Paul&amp;network=solana-devnet&amp;repository=test2</v>
      </c>
      <c r="U662" s="1" t="str">
        <f t="shared" si="21"/>
        <v>{"name":"In Casa #659",_x000D_
"symbol":"COR22D659",_x000D_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62" s="1" t="str">
        <f>formatRow(Tokens!C$2:I$2,Tokens!C662:I662)</f>
        <v>"name":"In Casa #659",_x000D_
"symbol":"COR22D659",_x000D_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2" s="1" t="str">
        <f>formatRow(Tokens!J$2:AV$2,Tokens!J662:AV662,2,"attributes")</f>
        <v>"attributes":[{"trait_type":"Pass festival &amp; Avantages",_x000D_
"value":"pour une (1) personne"},{"trait_type":"Edition1",_x000D_
"value":1},{"trait_type":"Last use"}]</v>
      </c>
      <c r="X662" s="1" t="str">
        <f>formatRow(Tokens!AX$2:BC$2,Tokens!AX662:BC662,2,"creators")</f>
        <v>"creators":[{"address":"paul",_x000D_
"share":10},{"address":"sophie",_x000D_
"share":90}]</v>
      </c>
      <c r="Y662" s="1" t="str">
        <f>formatRow(Tokens!BD$2:BI$2,Tokens!BD662:BI662,2,"files")</f>
        <v>"files":[]</v>
      </c>
      <c r="Z662" s="1"/>
      <c r="AA662" s="1"/>
      <c r="AB662" s="1"/>
      <c r="AC662" s="1" t="str">
        <f>formatRow(Tokens!BJ$2:BK$2,Tokens!BJ662:BK662,0,"collection")</f>
        <v>"collection":{"name":"In Casa",_x000D_
"family":"Calvi On The Rocks"}</v>
      </c>
    </row>
    <row r="663" spans="4:29" ht="14.25" customHeight="1" x14ac:dyDescent="0.25">
      <c r="D663" s="1">
        <f>Tokens!B663</f>
        <v>660</v>
      </c>
      <c r="E663" s="17" t="str">
        <f>IF(Tokens!C663="","",Tokens!C663)</f>
        <v>In Casa #660</v>
      </c>
      <c r="F663"/>
      <c r="G663"/>
      <c r="H663"/>
      <c r="I663"/>
      <c r="J663"/>
      <c r="M663"/>
      <c r="N663"/>
      <c r="O663" s="15" t="str">
        <f t="shared" si="20"/>
        <v>_</v>
      </c>
      <c r="P663" s="18" t="str">
        <f>IF(F663="stop","",IF(F663&lt;&gt;"",HYPERLINK(Settings!$B$5 &amp; "/manage/?network=" &amp; LOWER(B$8) &amp; "&amp;search=token&amp;account=" &amp; ToMint!$B$5 &amp; "&amp;view=" &amp; ToMint!J663,"TokenSol"),""))</f>
        <v/>
      </c>
      <c r="Q663" s="2"/>
      <c r="R663" s="2"/>
      <c r="S663" s="11"/>
      <c r="T663" s="1" t="str">
        <f>"owner=" &amp; Tokens!BS663 &amp; "&amp;filename_for_metadata=" &amp; Tokens!BT663 &amp; "&amp;offchaindata_platform=" &amp; $B$17 &amp; "&amp;keyfile=" &amp; $B$5 &amp; "&amp;network=" &amp; LOWER($B$8) &amp; "&amp;repository=" &amp; $B$18</f>
        <v>owner=thomas&amp;filename_for_metadata=InCasa_COR22D660&amp;offchaindata_platform=Github&amp;keyfile=Paul&amp;network=solana-devnet&amp;repository=test2</v>
      </c>
      <c r="U663" s="1" t="str">
        <f t="shared" si="21"/>
        <v>{"name":"In Casa #660",_x000D_
"symbol":"COR22D660",_x000D_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63" s="1" t="str">
        <f>formatRow(Tokens!C$2:I$2,Tokens!C663:I663)</f>
        <v>"name":"In Casa #660",_x000D_
"symbol":"COR22D660",_x000D_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3" s="1" t="str">
        <f>formatRow(Tokens!J$2:AV$2,Tokens!J663:AV663,2,"attributes")</f>
        <v>"attributes":[{"trait_type":"Pass festival &amp; Avantages",_x000D_
"value":"pour une (1) personne"},{"trait_type":"Edition1",_x000D_
"value":1},{"trait_type":"Last use"}]</v>
      </c>
      <c r="X663" s="1" t="str">
        <f>formatRow(Tokens!AX$2:BC$2,Tokens!AX663:BC663,2,"creators")</f>
        <v>"creators":[{"address":"paul",_x000D_
"share":10},{"address":"sophie",_x000D_
"share":90}]</v>
      </c>
      <c r="Y663" s="1" t="str">
        <f>formatRow(Tokens!BD$2:BI$2,Tokens!BD663:BI663,2,"files")</f>
        <v>"files":[]</v>
      </c>
      <c r="Z663" s="1"/>
      <c r="AA663" s="1"/>
      <c r="AB663" s="1"/>
      <c r="AC663" s="1" t="str">
        <f>formatRow(Tokens!BJ$2:BK$2,Tokens!BJ663:BK663,0,"collection")</f>
        <v>"collection":{"name":"In Casa",_x000D_
"family":"Calvi On The Rocks"}</v>
      </c>
    </row>
    <row r="664" spans="4:29" ht="14.25" customHeight="1" x14ac:dyDescent="0.25">
      <c r="D664" s="1">
        <f>Tokens!B664</f>
        <v>661</v>
      </c>
      <c r="E664" s="17" t="str">
        <f>IF(Tokens!C664="","",Tokens!C664)</f>
        <v>In Casa #661</v>
      </c>
      <c r="F664"/>
      <c r="G664"/>
      <c r="H664"/>
      <c r="I664"/>
      <c r="J664"/>
      <c r="M664"/>
      <c r="N664"/>
      <c r="O664" s="15" t="str">
        <f t="shared" si="20"/>
        <v>_</v>
      </c>
      <c r="P664" s="18" t="str">
        <f>IF(F664="stop","",IF(F664&lt;&gt;"",HYPERLINK(Settings!$B$5 &amp; "/manage/?network=" &amp; LOWER(B$8) &amp; "&amp;search=token&amp;account=" &amp; ToMint!$B$5 &amp; "&amp;view=" &amp; ToMint!J664,"TokenSol"),""))</f>
        <v/>
      </c>
      <c r="Q664" s="2"/>
      <c r="R664" s="2"/>
      <c r="S664" s="11"/>
      <c r="T664" s="1" t="str">
        <f>"owner=" &amp; Tokens!BS664 &amp; "&amp;filename_for_metadata=" &amp; Tokens!BT664 &amp; "&amp;offchaindata_platform=" &amp; $B$17 &amp; "&amp;keyfile=" &amp; $B$5 &amp; "&amp;network=" &amp; LOWER($B$8) &amp; "&amp;repository=" &amp; $B$18</f>
        <v>owner=thomas&amp;filename_for_metadata=InCasa_COR22D661&amp;offchaindata_platform=Github&amp;keyfile=Paul&amp;network=solana-devnet&amp;repository=test2</v>
      </c>
      <c r="U664" s="1" t="str">
        <f t="shared" si="21"/>
        <v>{"name":"In Casa #661",_x000D_
"symbol":"COR22D661",_x000D_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64" s="1" t="str">
        <f>formatRow(Tokens!C$2:I$2,Tokens!C664:I664)</f>
        <v>"name":"In Casa #661",_x000D_
"symbol":"COR22D661",_x000D_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4" s="1" t="str">
        <f>formatRow(Tokens!J$2:AV$2,Tokens!J664:AV664,2,"attributes")</f>
        <v>"attributes":[{"trait_type":"Pass festival &amp; Avantages",_x000D_
"value":"pour une (1) personne"},{"trait_type":"Edition1",_x000D_
"value":1},{"trait_type":"Last use"}]</v>
      </c>
      <c r="X664" s="1" t="str">
        <f>formatRow(Tokens!AX$2:BC$2,Tokens!AX664:BC664,2,"creators")</f>
        <v>"creators":[{"address":"paul",_x000D_
"share":10},{"address":"sophie",_x000D_
"share":90}]</v>
      </c>
      <c r="Y664" s="1" t="str">
        <f>formatRow(Tokens!BD$2:BI$2,Tokens!BD664:BI664,2,"files")</f>
        <v>"files":[]</v>
      </c>
      <c r="Z664" s="1"/>
      <c r="AA664" s="1"/>
      <c r="AB664" s="1"/>
      <c r="AC664" s="1" t="str">
        <f>formatRow(Tokens!BJ$2:BK$2,Tokens!BJ664:BK664,0,"collection")</f>
        <v>"collection":{"name":"In Casa",_x000D_
"family":"Calvi On The Rocks"}</v>
      </c>
    </row>
    <row r="665" spans="4:29" ht="14.25" customHeight="1" x14ac:dyDescent="0.25">
      <c r="D665" s="1">
        <f>Tokens!B665</f>
        <v>662</v>
      </c>
      <c r="E665" s="17" t="str">
        <f>IF(Tokens!C665="","",Tokens!C665)</f>
        <v>In Casa #662</v>
      </c>
      <c r="F665"/>
      <c r="G665"/>
      <c r="H665"/>
      <c r="I665"/>
      <c r="J665"/>
      <c r="M665"/>
      <c r="N665"/>
      <c r="O665" s="15" t="str">
        <f t="shared" si="20"/>
        <v>_</v>
      </c>
      <c r="P665" s="18" t="str">
        <f>IF(F665="stop","",IF(F665&lt;&gt;"",HYPERLINK(Settings!$B$5 &amp; "/manage/?network=" &amp; LOWER(B$8) &amp; "&amp;search=token&amp;account=" &amp; ToMint!$B$5 &amp; "&amp;view=" &amp; ToMint!J665,"TokenSol"),""))</f>
        <v/>
      </c>
      <c r="Q665" s="2"/>
      <c r="R665" s="2"/>
      <c r="S665" s="11"/>
      <c r="T665" s="1" t="str">
        <f>"owner=" &amp; Tokens!BS665 &amp; "&amp;filename_for_metadata=" &amp; Tokens!BT665 &amp; "&amp;offchaindata_platform=" &amp; $B$17 &amp; "&amp;keyfile=" &amp; $B$5 &amp; "&amp;network=" &amp; LOWER($B$8) &amp; "&amp;repository=" &amp; $B$18</f>
        <v>owner=thomas&amp;filename_for_metadata=InCasa_COR22D662&amp;offchaindata_platform=Github&amp;keyfile=Paul&amp;network=solana-devnet&amp;repository=test2</v>
      </c>
      <c r="U665" s="1" t="str">
        <f t="shared" si="21"/>
        <v>{"name":"In Casa #662",_x000D_
"symbol":"COR22D662",_x000D_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65" s="1" t="str">
        <f>formatRow(Tokens!C$2:I$2,Tokens!C665:I665)</f>
        <v>"name":"In Casa #662",_x000D_
"symbol":"COR22D662",_x000D_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5" s="1" t="str">
        <f>formatRow(Tokens!J$2:AV$2,Tokens!J665:AV665,2,"attributes")</f>
        <v>"attributes":[{"trait_type":"Pass festival &amp; Avantages",_x000D_
"value":"pour une (1) personne"},{"trait_type":"Edition1",_x000D_
"value":1},{"trait_type":"Last use"}]</v>
      </c>
      <c r="X665" s="1" t="str">
        <f>formatRow(Tokens!AX$2:BC$2,Tokens!AX665:BC665,2,"creators")</f>
        <v>"creators":[{"address":"paul",_x000D_
"share":10},{"address":"sophie",_x000D_
"share":90}]</v>
      </c>
      <c r="Y665" s="1" t="str">
        <f>formatRow(Tokens!BD$2:BI$2,Tokens!BD665:BI665,2,"files")</f>
        <v>"files":[]</v>
      </c>
      <c r="Z665" s="1"/>
      <c r="AA665" s="1"/>
      <c r="AB665" s="1"/>
      <c r="AC665" s="1" t="str">
        <f>formatRow(Tokens!BJ$2:BK$2,Tokens!BJ665:BK665,0,"collection")</f>
        <v>"collection":{"name":"In Casa",_x000D_
"family":"Calvi On The Rocks"}</v>
      </c>
    </row>
    <row r="666" spans="4:29" ht="14.25" customHeight="1" x14ac:dyDescent="0.25">
      <c r="D666" s="1">
        <f>Tokens!B666</f>
        <v>663</v>
      </c>
      <c r="E666" s="17" t="str">
        <f>IF(Tokens!C666="","",Tokens!C666)</f>
        <v>In Casa #663</v>
      </c>
      <c r="F666"/>
      <c r="G666"/>
      <c r="H666"/>
      <c r="I666"/>
      <c r="J666"/>
      <c r="M666"/>
      <c r="N666"/>
      <c r="O666" s="15" t="str">
        <f t="shared" si="20"/>
        <v>_</v>
      </c>
      <c r="P666" s="18" t="str">
        <f>IF(F666="stop","",IF(F666&lt;&gt;"",HYPERLINK(Settings!$B$5 &amp; "/manage/?network=" &amp; LOWER(B$8) &amp; "&amp;search=token&amp;account=" &amp; ToMint!$B$5 &amp; "&amp;view=" &amp; ToMint!J666,"TokenSol"),""))</f>
        <v/>
      </c>
      <c r="Q666" s="2"/>
      <c r="R666" s="2"/>
      <c r="S666" s="11"/>
      <c r="T666" s="1" t="str">
        <f>"owner=" &amp; Tokens!BS666 &amp; "&amp;filename_for_metadata=" &amp; Tokens!BT666 &amp; "&amp;offchaindata_platform=" &amp; $B$17 &amp; "&amp;keyfile=" &amp; $B$5 &amp; "&amp;network=" &amp; LOWER($B$8) &amp; "&amp;repository=" &amp; $B$18</f>
        <v>owner=thomas&amp;filename_for_metadata=InCasa_COR22D663&amp;offchaindata_platform=Github&amp;keyfile=Paul&amp;network=solana-devnet&amp;repository=test2</v>
      </c>
      <c r="U666" s="1" t="str">
        <f t="shared" si="21"/>
        <v>{"name":"In Casa #663",_x000D_
"symbol":"COR22D663",_x000D_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66" s="1" t="str">
        <f>formatRow(Tokens!C$2:I$2,Tokens!C666:I666)</f>
        <v>"name":"In Casa #663",_x000D_
"symbol":"COR22D663",_x000D_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6" s="1" t="str">
        <f>formatRow(Tokens!J$2:AV$2,Tokens!J666:AV666,2,"attributes")</f>
        <v>"attributes":[{"trait_type":"Pass festival &amp; Avantages",_x000D_
"value":"pour une (1) personne"},{"trait_type":"Edition1",_x000D_
"value":1},{"trait_type":"Last use"}]</v>
      </c>
      <c r="X666" s="1" t="str">
        <f>formatRow(Tokens!AX$2:BC$2,Tokens!AX666:BC666,2,"creators")</f>
        <v>"creators":[{"address":"paul",_x000D_
"share":10},{"address":"sophie",_x000D_
"share":90}]</v>
      </c>
      <c r="Y666" s="1" t="str">
        <f>formatRow(Tokens!BD$2:BI$2,Tokens!BD666:BI666,2,"files")</f>
        <v>"files":[]</v>
      </c>
      <c r="Z666" s="1"/>
      <c r="AA666" s="1"/>
      <c r="AB666" s="1"/>
      <c r="AC666" s="1" t="str">
        <f>formatRow(Tokens!BJ$2:BK$2,Tokens!BJ666:BK666,0,"collection")</f>
        <v>"collection":{"name":"In Casa",_x000D_
"family":"Calvi On The Rocks"}</v>
      </c>
    </row>
    <row r="667" spans="4:29" ht="14.25" customHeight="1" x14ac:dyDescent="0.25">
      <c r="D667" s="1">
        <f>Tokens!B667</f>
        <v>664</v>
      </c>
      <c r="E667" s="17" t="str">
        <f>IF(Tokens!C667="","",Tokens!C667)</f>
        <v>In Casa #664</v>
      </c>
      <c r="F667"/>
      <c r="G667"/>
      <c r="H667"/>
      <c r="I667"/>
      <c r="J667"/>
      <c r="M667"/>
      <c r="N667"/>
      <c r="O667" s="15" t="str">
        <f t="shared" si="20"/>
        <v>_</v>
      </c>
      <c r="P667" s="18" t="str">
        <f>IF(F667="stop","",IF(F667&lt;&gt;"",HYPERLINK(Settings!$B$5 &amp; "/manage/?network=" &amp; LOWER(B$8) &amp; "&amp;search=token&amp;account=" &amp; ToMint!$B$5 &amp; "&amp;view=" &amp; ToMint!J667,"TokenSol"),""))</f>
        <v/>
      </c>
      <c r="Q667" s="2"/>
      <c r="R667" s="2"/>
      <c r="S667" s="11"/>
      <c r="T667" s="1" t="str">
        <f>"owner=" &amp; Tokens!BS667 &amp; "&amp;filename_for_metadata=" &amp; Tokens!BT667 &amp; "&amp;offchaindata_platform=" &amp; $B$17 &amp; "&amp;keyfile=" &amp; $B$5 &amp; "&amp;network=" &amp; LOWER($B$8) &amp; "&amp;repository=" &amp; $B$18</f>
        <v>owner=thomas&amp;filename_for_metadata=InCasa_COR22D664&amp;offchaindata_platform=Github&amp;keyfile=Paul&amp;network=solana-devnet&amp;repository=test2</v>
      </c>
      <c r="U667" s="1" t="str">
        <f t="shared" si="21"/>
        <v>{"name":"In Casa #664",_x000D_
"symbol":"COR22D664",_x000D_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67" s="1" t="str">
        <f>formatRow(Tokens!C$2:I$2,Tokens!C667:I667)</f>
        <v>"name":"In Casa #664",_x000D_
"symbol":"COR22D664",_x000D_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7" s="1" t="str">
        <f>formatRow(Tokens!J$2:AV$2,Tokens!J667:AV667,2,"attributes")</f>
        <v>"attributes":[{"trait_type":"Pass festival &amp; Avantages",_x000D_
"value":"pour une (1) personne"},{"trait_type":"Edition1",_x000D_
"value":1},{"trait_type":"Last use"}]</v>
      </c>
      <c r="X667" s="1" t="str">
        <f>formatRow(Tokens!AX$2:BC$2,Tokens!AX667:BC667,2,"creators")</f>
        <v>"creators":[{"address":"paul",_x000D_
"share":10},{"address":"sophie",_x000D_
"share":90}]</v>
      </c>
      <c r="Y667" s="1" t="str">
        <f>formatRow(Tokens!BD$2:BI$2,Tokens!BD667:BI667,2,"files")</f>
        <v>"files":[]</v>
      </c>
      <c r="Z667" s="1"/>
      <c r="AA667" s="1"/>
      <c r="AB667" s="1"/>
      <c r="AC667" s="1" t="str">
        <f>formatRow(Tokens!BJ$2:BK$2,Tokens!BJ667:BK667,0,"collection")</f>
        <v>"collection":{"name":"In Casa",_x000D_
"family":"Calvi On The Rocks"}</v>
      </c>
    </row>
    <row r="668" spans="4:29" ht="14.25" customHeight="1" x14ac:dyDescent="0.25">
      <c r="D668" s="1">
        <f>Tokens!B668</f>
        <v>665</v>
      </c>
      <c r="E668" s="17" t="str">
        <f>IF(Tokens!C668="","",Tokens!C668)</f>
        <v>In Casa #665</v>
      </c>
      <c r="F668"/>
      <c r="G668"/>
      <c r="H668"/>
      <c r="I668"/>
      <c r="J668"/>
      <c r="M668"/>
      <c r="N668"/>
      <c r="O668" s="15" t="str">
        <f t="shared" si="20"/>
        <v>_</v>
      </c>
      <c r="P668" s="18" t="str">
        <f>IF(F668="stop","",IF(F668&lt;&gt;"",HYPERLINK(Settings!$B$5 &amp; "/manage/?network=" &amp; LOWER(B$8) &amp; "&amp;search=token&amp;account=" &amp; ToMint!$B$5 &amp; "&amp;view=" &amp; ToMint!J668,"TokenSol"),""))</f>
        <v/>
      </c>
      <c r="Q668" s="2"/>
      <c r="R668" s="2"/>
      <c r="S668" s="11"/>
      <c r="T668" s="1" t="str">
        <f>"owner=" &amp; Tokens!BS668 &amp; "&amp;filename_for_metadata=" &amp; Tokens!BT668 &amp; "&amp;offchaindata_platform=" &amp; $B$17 &amp; "&amp;keyfile=" &amp; $B$5 &amp; "&amp;network=" &amp; LOWER($B$8) &amp; "&amp;repository=" &amp; $B$18</f>
        <v>owner=thomas&amp;filename_for_metadata=InCasa_COR22D665&amp;offchaindata_platform=Github&amp;keyfile=Paul&amp;network=solana-devnet&amp;repository=test2</v>
      </c>
      <c r="U668" s="1" t="str">
        <f t="shared" si="21"/>
        <v>{"name":"In Casa #665",_x000D_
"symbol":"COR22D665",_x000D_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68" s="1" t="str">
        <f>formatRow(Tokens!C$2:I$2,Tokens!C668:I668)</f>
        <v>"name":"In Casa #665",_x000D_
"symbol":"COR22D665",_x000D_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8" s="1" t="str">
        <f>formatRow(Tokens!J$2:AV$2,Tokens!J668:AV668,2,"attributes")</f>
        <v>"attributes":[{"trait_type":"Pass festival &amp; Avantages",_x000D_
"value":"pour une (1) personne"},{"trait_type":"Edition1",_x000D_
"value":1},{"trait_type":"Last use"}]</v>
      </c>
      <c r="X668" s="1" t="str">
        <f>formatRow(Tokens!AX$2:BC$2,Tokens!AX668:BC668,2,"creators")</f>
        <v>"creators":[{"address":"paul",_x000D_
"share":10},{"address":"sophie",_x000D_
"share":90}]</v>
      </c>
      <c r="Y668" s="1" t="str">
        <f>formatRow(Tokens!BD$2:BI$2,Tokens!BD668:BI668,2,"files")</f>
        <v>"files":[]</v>
      </c>
      <c r="Z668" s="1"/>
      <c r="AA668" s="1"/>
      <c r="AB668" s="1"/>
      <c r="AC668" s="1" t="str">
        <f>formatRow(Tokens!BJ$2:BK$2,Tokens!BJ668:BK668,0,"collection")</f>
        <v>"collection":{"name":"In Casa",_x000D_
"family":"Calvi On The Rocks"}</v>
      </c>
    </row>
    <row r="669" spans="4:29" ht="14.25" customHeight="1" x14ac:dyDescent="0.25">
      <c r="D669" s="1">
        <f>Tokens!B669</f>
        <v>666</v>
      </c>
      <c r="E669" s="17" t="str">
        <f>IF(Tokens!C669="","",Tokens!C669)</f>
        <v>In Casa #666</v>
      </c>
      <c r="F669"/>
      <c r="G669"/>
      <c r="H669"/>
      <c r="I669"/>
      <c r="J669"/>
      <c r="M669"/>
      <c r="N669"/>
      <c r="O669" s="15" t="str">
        <f t="shared" si="20"/>
        <v>_</v>
      </c>
      <c r="P669" s="18" t="str">
        <f>IF(F669="stop","",IF(F669&lt;&gt;"",HYPERLINK(Settings!$B$5 &amp; "/manage/?network=" &amp; LOWER(B$8) &amp; "&amp;search=token&amp;account=" &amp; ToMint!$B$5 &amp; "&amp;view=" &amp; ToMint!J669,"TokenSol"),""))</f>
        <v/>
      </c>
      <c r="Q669" s="2"/>
      <c r="R669" s="2"/>
      <c r="S669" s="11"/>
      <c r="T669" s="1" t="str">
        <f>"owner=" &amp; Tokens!BS669 &amp; "&amp;filename_for_metadata=" &amp; Tokens!BT669 &amp; "&amp;offchaindata_platform=" &amp; $B$17 &amp; "&amp;keyfile=" &amp; $B$5 &amp; "&amp;network=" &amp; LOWER($B$8) &amp; "&amp;repository=" &amp; $B$18</f>
        <v>owner=thomas&amp;filename_for_metadata=InCasa_COR22D666&amp;offchaindata_platform=Github&amp;keyfile=Paul&amp;network=solana-devnet&amp;repository=test2</v>
      </c>
      <c r="U669" s="1" t="str">
        <f t="shared" si="21"/>
        <v>{"name":"In Casa #666",_x000D_
"symbol":"COR22D666",_x000D_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69" s="1" t="str">
        <f>formatRow(Tokens!C$2:I$2,Tokens!C669:I669)</f>
        <v>"name":"In Casa #666",_x000D_
"symbol":"COR22D666",_x000D_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9" s="1" t="str">
        <f>formatRow(Tokens!J$2:AV$2,Tokens!J669:AV669,2,"attributes")</f>
        <v>"attributes":[{"trait_type":"Pass festival &amp; Avantages",_x000D_
"value":"pour une (1) personne"},{"trait_type":"Edition1",_x000D_
"value":1},{"trait_type":"Last use"}]</v>
      </c>
      <c r="X669" s="1" t="str">
        <f>formatRow(Tokens!AX$2:BC$2,Tokens!AX669:BC669,2,"creators")</f>
        <v>"creators":[{"address":"paul",_x000D_
"share":10},{"address":"sophie",_x000D_
"share":90}]</v>
      </c>
      <c r="Y669" s="1" t="str">
        <f>formatRow(Tokens!BD$2:BI$2,Tokens!BD669:BI669,2,"files")</f>
        <v>"files":[]</v>
      </c>
      <c r="Z669" s="1"/>
      <c r="AA669" s="1"/>
      <c r="AB669" s="1"/>
      <c r="AC669" s="1" t="str">
        <f>formatRow(Tokens!BJ$2:BK$2,Tokens!BJ669:BK669,0,"collection")</f>
        <v>"collection":{"name":"In Casa",_x000D_
"family":"Calvi On The Rocks"}</v>
      </c>
    </row>
    <row r="670" spans="4:29" ht="14.25" customHeight="1" x14ac:dyDescent="0.25">
      <c r="D670" s="1">
        <f>Tokens!B670</f>
        <v>667</v>
      </c>
      <c r="E670" s="17" t="str">
        <f>IF(Tokens!C670="","",Tokens!C670)</f>
        <v>In Casa #667</v>
      </c>
      <c r="F670"/>
      <c r="G670"/>
      <c r="H670"/>
      <c r="I670"/>
      <c r="J670"/>
      <c r="M670"/>
      <c r="N670"/>
      <c r="O670" s="15" t="str">
        <f t="shared" si="20"/>
        <v>_</v>
      </c>
      <c r="P670" s="18" t="str">
        <f>IF(F670="stop","",IF(F670&lt;&gt;"",HYPERLINK(Settings!$B$5 &amp; "/manage/?network=" &amp; LOWER(B$8) &amp; "&amp;search=token&amp;account=" &amp; ToMint!$B$5 &amp; "&amp;view=" &amp; ToMint!J670,"TokenSol"),""))</f>
        <v/>
      </c>
      <c r="Q670" s="2"/>
      <c r="R670" s="2"/>
      <c r="S670" s="11"/>
      <c r="T670" s="1" t="str">
        <f>"owner=" &amp; Tokens!BS670 &amp; "&amp;filename_for_metadata=" &amp; Tokens!BT670 &amp; "&amp;offchaindata_platform=" &amp; $B$17 &amp; "&amp;keyfile=" &amp; $B$5 &amp; "&amp;network=" &amp; LOWER($B$8) &amp; "&amp;repository=" &amp; $B$18</f>
        <v>owner=thomas&amp;filename_for_metadata=InCasa_COR22D667&amp;offchaindata_platform=Github&amp;keyfile=Paul&amp;network=solana-devnet&amp;repository=test2</v>
      </c>
      <c r="U670" s="1" t="str">
        <f t="shared" si="21"/>
        <v>{"name":"In Casa #667",_x000D_
"symbol":"COR22D667",_x000D_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70" s="1" t="str">
        <f>formatRow(Tokens!C$2:I$2,Tokens!C670:I670)</f>
        <v>"name":"In Casa #667",_x000D_
"symbol":"COR22D667",_x000D_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0" s="1" t="str">
        <f>formatRow(Tokens!J$2:AV$2,Tokens!J670:AV670,2,"attributes")</f>
        <v>"attributes":[{"trait_type":"Pass festival &amp; Avantages",_x000D_
"value":"pour une (1) personne"},{"trait_type":"Edition1",_x000D_
"value":1},{"trait_type":"Last use"}]</v>
      </c>
      <c r="X670" s="1" t="str">
        <f>formatRow(Tokens!AX$2:BC$2,Tokens!AX670:BC670,2,"creators")</f>
        <v>"creators":[{"address":"paul",_x000D_
"share":10},{"address":"sophie",_x000D_
"share":90}]</v>
      </c>
      <c r="Y670" s="1" t="str">
        <f>formatRow(Tokens!BD$2:BI$2,Tokens!BD670:BI670,2,"files")</f>
        <v>"files":[]</v>
      </c>
      <c r="Z670" s="1"/>
      <c r="AA670" s="1"/>
      <c r="AB670" s="1"/>
      <c r="AC670" s="1" t="str">
        <f>formatRow(Tokens!BJ$2:BK$2,Tokens!BJ670:BK670,0,"collection")</f>
        <v>"collection":{"name":"In Casa",_x000D_
"family":"Calvi On The Rocks"}</v>
      </c>
    </row>
    <row r="671" spans="4:29" ht="14.25" customHeight="1" x14ac:dyDescent="0.25">
      <c r="D671" s="1">
        <f>Tokens!B671</f>
        <v>668</v>
      </c>
      <c r="E671" s="17" t="str">
        <f>IF(Tokens!C671="","",Tokens!C671)</f>
        <v>In Casa #668</v>
      </c>
      <c r="F671"/>
      <c r="G671"/>
      <c r="H671"/>
      <c r="I671"/>
      <c r="J671"/>
      <c r="M671"/>
      <c r="N671"/>
      <c r="O671" s="15" t="str">
        <f t="shared" si="20"/>
        <v>_</v>
      </c>
      <c r="P671" s="18" t="str">
        <f>IF(F671="stop","",IF(F671&lt;&gt;"",HYPERLINK(Settings!$B$5 &amp; "/manage/?network=" &amp; LOWER(B$8) &amp; "&amp;search=token&amp;account=" &amp; ToMint!$B$5 &amp; "&amp;view=" &amp; ToMint!J671,"TokenSol"),""))</f>
        <v/>
      </c>
      <c r="Q671" s="2"/>
      <c r="R671" s="2"/>
      <c r="S671" s="11"/>
      <c r="T671" s="1" t="str">
        <f>"owner=" &amp; Tokens!BS671 &amp; "&amp;filename_for_metadata=" &amp; Tokens!BT671 &amp; "&amp;offchaindata_platform=" &amp; $B$17 &amp; "&amp;keyfile=" &amp; $B$5 &amp; "&amp;network=" &amp; LOWER($B$8) &amp; "&amp;repository=" &amp; $B$18</f>
        <v>owner=thomas&amp;filename_for_metadata=InCasa_COR22D668&amp;offchaindata_platform=Github&amp;keyfile=Paul&amp;network=solana-devnet&amp;repository=test2</v>
      </c>
      <c r="U671" s="1" t="str">
        <f t="shared" si="21"/>
        <v>{"name":"In Casa #668",_x000D_
"symbol":"COR22D668",_x000D_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71" s="1" t="str">
        <f>formatRow(Tokens!C$2:I$2,Tokens!C671:I671)</f>
        <v>"name":"In Casa #668",_x000D_
"symbol":"COR22D668",_x000D_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1" s="1" t="str">
        <f>formatRow(Tokens!J$2:AV$2,Tokens!J671:AV671,2,"attributes")</f>
        <v>"attributes":[{"trait_type":"Pass festival &amp; Avantages",_x000D_
"value":"pour une (1) personne"},{"trait_type":"Edition1",_x000D_
"value":1},{"trait_type":"Last use"}]</v>
      </c>
      <c r="X671" s="1" t="str">
        <f>formatRow(Tokens!AX$2:BC$2,Tokens!AX671:BC671,2,"creators")</f>
        <v>"creators":[{"address":"paul",_x000D_
"share":10},{"address":"sophie",_x000D_
"share":90}]</v>
      </c>
      <c r="Y671" s="1" t="str">
        <f>formatRow(Tokens!BD$2:BI$2,Tokens!BD671:BI671,2,"files")</f>
        <v>"files":[]</v>
      </c>
      <c r="Z671" s="1"/>
      <c r="AA671" s="1"/>
      <c r="AB671" s="1"/>
      <c r="AC671" s="1" t="str">
        <f>formatRow(Tokens!BJ$2:BK$2,Tokens!BJ671:BK671,0,"collection")</f>
        <v>"collection":{"name":"In Casa",_x000D_
"family":"Calvi On The Rocks"}</v>
      </c>
    </row>
    <row r="672" spans="4:29" ht="14.25" customHeight="1" x14ac:dyDescent="0.25">
      <c r="D672" s="1">
        <f>Tokens!B672</f>
        <v>669</v>
      </c>
      <c r="E672" s="17" t="str">
        <f>IF(Tokens!C672="","",Tokens!C672)</f>
        <v>In Casa #669</v>
      </c>
      <c r="F672"/>
      <c r="G672"/>
      <c r="H672"/>
      <c r="I672"/>
      <c r="J672"/>
      <c r="M672"/>
      <c r="N672"/>
      <c r="O672" s="15" t="str">
        <f t="shared" si="20"/>
        <v>_</v>
      </c>
      <c r="P672" s="18" t="str">
        <f>IF(F672="stop","",IF(F672&lt;&gt;"",HYPERLINK(Settings!$B$5 &amp; "/manage/?network=" &amp; LOWER(B$8) &amp; "&amp;search=token&amp;account=" &amp; ToMint!$B$5 &amp; "&amp;view=" &amp; ToMint!J672,"TokenSol"),""))</f>
        <v/>
      </c>
      <c r="Q672" s="2"/>
      <c r="R672" s="2"/>
      <c r="S672" s="11"/>
      <c r="T672" s="1" t="str">
        <f>"owner=" &amp; Tokens!BS672 &amp; "&amp;filename_for_metadata=" &amp; Tokens!BT672 &amp; "&amp;offchaindata_platform=" &amp; $B$17 &amp; "&amp;keyfile=" &amp; $B$5 &amp; "&amp;network=" &amp; LOWER($B$8) &amp; "&amp;repository=" &amp; $B$18</f>
        <v>owner=thomas&amp;filename_for_metadata=InCasa_COR22D669&amp;offchaindata_platform=Github&amp;keyfile=Paul&amp;network=solana-devnet&amp;repository=test2</v>
      </c>
      <c r="U672" s="1" t="str">
        <f t="shared" si="21"/>
        <v>{"name":"In Casa #669",_x000D_
"symbol":"COR22D669",_x000D_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72" s="1" t="str">
        <f>formatRow(Tokens!C$2:I$2,Tokens!C672:I672)</f>
        <v>"name":"In Casa #669",_x000D_
"symbol":"COR22D669",_x000D_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2" s="1" t="str">
        <f>formatRow(Tokens!J$2:AV$2,Tokens!J672:AV672,2,"attributes")</f>
        <v>"attributes":[{"trait_type":"Pass festival &amp; Avantages",_x000D_
"value":"pour une (1) personne"},{"trait_type":"Edition1",_x000D_
"value":1},{"trait_type":"Last use"}]</v>
      </c>
      <c r="X672" s="1" t="str">
        <f>formatRow(Tokens!AX$2:BC$2,Tokens!AX672:BC672,2,"creators")</f>
        <v>"creators":[{"address":"paul",_x000D_
"share":10},{"address":"sophie",_x000D_
"share":90}]</v>
      </c>
      <c r="Y672" s="1" t="str">
        <f>formatRow(Tokens!BD$2:BI$2,Tokens!BD672:BI672,2,"files")</f>
        <v>"files":[]</v>
      </c>
      <c r="Z672" s="1"/>
      <c r="AA672" s="1"/>
      <c r="AB672" s="1"/>
      <c r="AC672" s="1" t="str">
        <f>formatRow(Tokens!BJ$2:BK$2,Tokens!BJ672:BK672,0,"collection")</f>
        <v>"collection":{"name":"In Casa",_x000D_
"family":"Calvi On The Rocks"}</v>
      </c>
    </row>
    <row r="673" spans="4:29" ht="14.25" customHeight="1" x14ac:dyDescent="0.25">
      <c r="D673" s="1">
        <f>Tokens!B673</f>
        <v>670</v>
      </c>
      <c r="E673" s="17" t="str">
        <f>IF(Tokens!C673="","",Tokens!C673)</f>
        <v>In Casa #670</v>
      </c>
      <c r="F673"/>
      <c r="G673"/>
      <c r="H673"/>
      <c r="I673"/>
      <c r="J673"/>
      <c r="M673"/>
      <c r="N673"/>
      <c r="O673" s="15" t="str">
        <f t="shared" si="20"/>
        <v>_</v>
      </c>
      <c r="P673" s="18" t="str">
        <f>IF(F673="stop","",IF(F673&lt;&gt;"",HYPERLINK(Settings!$B$5 &amp; "/manage/?network=" &amp; LOWER(B$8) &amp; "&amp;search=token&amp;account=" &amp; ToMint!$B$5 &amp; "&amp;view=" &amp; ToMint!J673,"TokenSol"),""))</f>
        <v/>
      </c>
      <c r="Q673" s="2"/>
      <c r="R673" s="2"/>
      <c r="S673" s="11"/>
      <c r="T673" s="1" t="str">
        <f>"owner=" &amp; Tokens!BS673 &amp; "&amp;filename_for_metadata=" &amp; Tokens!BT673 &amp; "&amp;offchaindata_platform=" &amp; $B$17 &amp; "&amp;keyfile=" &amp; $B$5 &amp; "&amp;network=" &amp; LOWER($B$8) &amp; "&amp;repository=" &amp; $B$18</f>
        <v>owner=thomas&amp;filename_for_metadata=InCasa_COR22D670&amp;offchaindata_platform=Github&amp;keyfile=Paul&amp;network=solana-devnet&amp;repository=test2</v>
      </c>
      <c r="U673" s="1" t="str">
        <f t="shared" si="21"/>
        <v>{"name":"In Casa #670",_x000D_
"symbol":"COR22D670",_x000D_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73" s="1" t="str">
        <f>formatRow(Tokens!C$2:I$2,Tokens!C673:I673)</f>
        <v>"name":"In Casa #670",_x000D_
"symbol":"COR22D670",_x000D_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3" s="1" t="str">
        <f>formatRow(Tokens!J$2:AV$2,Tokens!J673:AV673,2,"attributes")</f>
        <v>"attributes":[{"trait_type":"Pass festival &amp; Avantages",_x000D_
"value":"pour une (1) personne"},{"trait_type":"Edition1",_x000D_
"value":1},{"trait_type":"Last use"}]</v>
      </c>
      <c r="X673" s="1" t="str">
        <f>formatRow(Tokens!AX$2:BC$2,Tokens!AX673:BC673,2,"creators")</f>
        <v>"creators":[{"address":"paul",_x000D_
"share":10},{"address":"sophie",_x000D_
"share":90}]</v>
      </c>
      <c r="Y673" s="1" t="str">
        <f>formatRow(Tokens!BD$2:BI$2,Tokens!BD673:BI673,2,"files")</f>
        <v>"files":[]</v>
      </c>
      <c r="Z673" s="1"/>
      <c r="AA673" s="1"/>
      <c r="AB673" s="1"/>
      <c r="AC673" s="1" t="str">
        <f>formatRow(Tokens!BJ$2:BK$2,Tokens!BJ673:BK673,0,"collection")</f>
        <v>"collection":{"name":"In Casa",_x000D_
"family":"Calvi On The Rocks"}</v>
      </c>
    </row>
    <row r="674" spans="4:29" ht="14.25" customHeight="1" x14ac:dyDescent="0.25">
      <c r="D674" s="1">
        <f>Tokens!B674</f>
        <v>671</v>
      </c>
      <c r="E674" s="17" t="str">
        <f>IF(Tokens!C674="","",Tokens!C674)</f>
        <v>In Casa #671</v>
      </c>
      <c r="F674"/>
      <c r="G674"/>
      <c r="H674"/>
      <c r="I674"/>
      <c r="J674"/>
      <c r="M674"/>
      <c r="N674"/>
      <c r="O674" s="15" t="str">
        <f t="shared" si="20"/>
        <v>_</v>
      </c>
      <c r="P674" s="18" t="str">
        <f>IF(F674="stop","",IF(F674&lt;&gt;"",HYPERLINK(Settings!$B$5 &amp; "/manage/?network=" &amp; LOWER(B$8) &amp; "&amp;search=token&amp;account=" &amp; ToMint!$B$5 &amp; "&amp;view=" &amp; ToMint!J674,"TokenSol"),""))</f>
        <v/>
      </c>
      <c r="Q674" s="2"/>
      <c r="R674" s="2"/>
      <c r="S674" s="11"/>
      <c r="T674" s="1" t="str">
        <f>"owner=" &amp; Tokens!BS674 &amp; "&amp;filename_for_metadata=" &amp; Tokens!BT674 &amp; "&amp;offchaindata_platform=" &amp; $B$17 &amp; "&amp;keyfile=" &amp; $B$5 &amp; "&amp;network=" &amp; LOWER($B$8) &amp; "&amp;repository=" &amp; $B$18</f>
        <v>owner=thomas&amp;filename_for_metadata=InCasa_COR22D671&amp;offchaindata_platform=Github&amp;keyfile=Paul&amp;network=solana-devnet&amp;repository=test2</v>
      </c>
      <c r="U674" s="1" t="str">
        <f t="shared" si="21"/>
        <v>{"name":"In Casa #671",_x000D_
"symbol":"COR22D671",_x000D_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74" s="1" t="str">
        <f>formatRow(Tokens!C$2:I$2,Tokens!C674:I674)</f>
        <v>"name":"In Casa #671",_x000D_
"symbol":"COR22D671",_x000D_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4" s="1" t="str">
        <f>formatRow(Tokens!J$2:AV$2,Tokens!J674:AV674,2,"attributes")</f>
        <v>"attributes":[{"trait_type":"Pass festival &amp; Avantages",_x000D_
"value":"pour une (1) personne"},{"trait_type":"Edition1",_x000D_
"value":1},{"trait_type":"Last use"}]</v>
      </c>
      <c r="X674" s="1" t="str">
        <f>formatRow(Tokens!AX$2:BC$2,Tokens!AX674:BC674,2,"creators")</f>
        <v>"creators":[{"address":"paul",_x000D_
"share":10},{"address":"sophie",_x000D_
"share":90}]</v>
      </c>
      <c r="Y674" s="1" t="str">
        <f>formatRow(Tokens!BD$2:BI$2,Tokens!BD674:BI674,2,"files")</f>
        <v>"files":[]</v>
      </c>
      <c r="Z674" s="1"/>
      <c r="AA674" s="1"/>
      <c r="AB674" s="1"/>
      <c r="AC674" s="1" t="str">
        <f>formatRow(Tokens!BJ$2:BK$2,Tokens!BJ674:BK674,0,"collection")</f>
        <v>"collection":{"name":"In Casa",_x000D_
"family":"Calvi On The Rocks"}</v>
      </c>
    </row>
    <row r="675" spans="4:29" ht="14.25" customHeight="1" x14ac:dyDescent="0.25">
      <c r="D675" s="1">
        <f>Tokens!B675</f>
        <v>672</v>
      </c>
      <c r="E675" s="17" t="str">
        <f>IF(Tokens!C675="","",Tokens!C675)</f>
        <v>In Casa #672</v>
      </c>
      <c r="F675"/>
      <c r="G675"/>
      <c r="H675"/>
      <c r="I675"/>
      <c r="J675"/>
      <c r="M675"/>
      <c r="N675"/>
      <c r="O675" s="15" t="str">
        <f t="shared" si="20"/>
        <v>_</v>
      </c>
      <c r="P675" s="18" t="str">
        <f>IF(F675="stop","",IF(F675&lt;&gt;"",HYPERLINK(Settings!$B$5 &amp; "/manage/?network=" &amp; LOWER(B$8) &amp; "&amp;search=token&amp;account=" &amp; ToMint!$B$5 &amp; "&amp;view=" &amp; ToMint!J675,"TokenSol"),""))</f>
        <v/>
      </c>
      <c r="Q675" s="2"/>
      <c r="R675" s="2"/>
      <c r="S675" s="11"/>
      <c r="T675" s="1" t="str">
        <f>"owner=" &amp; Tokens!BS675 &amp; "&amp;filename_for_metadata=" &amp; Tokens!BT675 &amp; "&amp;offchaindata_platform=" &amp; $B$17 &amp; "&amp;keyfile=" &amp; $B$5 &amp; "&amp;network=" &amp; LOWER($B$8) &amp; "&amp;repository=" &amp; $B$18</f>
        <v>owner=thomas&amp;filename_for_metadata=InCasa_COR22D672&amp;offchaindata_platform=Github&amp;keyfile=Paul&amp;network=solana-devnet&amp;repository=test2</v>
      </c>
      <c r="U675" s="1" t="str">
        <f t="shared" si="21"/>
        <v>{"name":"In Casa #672",_x000D_
"symbol":"COR22D672",_x000D_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75" s="1" t="str">
        <f>formatRow(Tokens!C$2:I$2,Tokens!C675:I675)</f>
        <v>"name":"In Casa #672",_x000D_
"symbol":"COR22D672",_x000D_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5" s="1" t="str">
        <f>formatRow(Tokens!J$2:AV$2,Tokens!J675:AV675,2,"attributes")</f>
        <v>"attributes":[{"trait_type":"Pass festival &amp; Avantages",_x000D_
"value":"pour une (1) personne"},{"trait_type":"Edition1",_x000D_
"value":1},{"trait_type":"Last use"}]</v>
      </c>
      <c r="X675" s="1" t="str">
        <f>formatRow(Tokens!AX$2:BC$2,Tokens!AX675:BC675,2,"creators")</f>
        <v>"creators":[{"address":"paul",_x000D_
"share":10},{"address":"sophie",_x000D_
"share":90}]</v>
      </c>
      <c r="Y675" s="1" t="str">
        <f>formatRow(Tokens!BD$2:BI$2,Tokens!BD675:BI675,2,"files")</f>
        <v>"files":[]</v>
      </c>
      <c r="Z675" s="1"/>
      <c r="AA675" s="1"/>
      <c r="AB675" s="1"/>
      <c r="AC675" s="1" t="str">
        <f>formatRow(Tokens!BJ$2:BK$2,Tokens!BJ675:BK675,0,"collection")</f>
        <v>"collection":{"name":"In Casa",_x000D_
"family":"Calvi On The Rocks"}</v>
      </c>
    </row>
    <row r="676" spans="4:29" ht="14.25" customHeight="1" x14ac:dyDescent="0.25">
      <c r="D676" s="1">
        <f>Tokens!B676</f>
        <v>673</v>
      </c>
      <c r="E676" s="17" t="str">
        <f>IF(Tokens!C676="","",Tokens!C676)</f>
        <v>In Casa #673</v>
      </c>
      <c r="F676"/>
      <c r="G676"/>
      <c r="H676"/>
      <c r="I676"/>
      <c r="J676"/>
      <c r="M676"/>
      <c r="N676"/>
      <c r="O676" s="15" t="str">
        <f t="shared" si="20"/>
        <v>_</v>
      </c>
      <c r="P676" s="18" t="str">
        <f>IF(F676="stop","",IF(F676&lt;&gt;"",HYPERLINK(Settings!$B$5 &amp; "/manage/?network=" &amp; LOWER(B$8) &amp; "&amp;search=token&amp;account=" &amp; ToMint!$B$5 &amp; "&amp;view=" &amp; ToMint!J676,"TokenSol"),""))</f>
        <v/>
      </c>
      <c r="Q676" s="2"/>
      <c r="R676" s="2"/>
      <c r="S676" s="11"/>
      <c r="T676" s="1" t="str">
        <f>"owner=" &amp; Tokens!BS676 &amp; "&amp;filename_for_metadata=" &amp; Tokens!BT676 &amp; "&amp;offchaindata_platform=" &amp; $B$17 &amp; "&amp;keyfile=" &amp; $B$5 &amp; "&amp;network=" &amp; LOWER($B$8) &amp; "&amp;repository=" &amp; $B$18</f>
        <v>owner=thomas&amp;filename_for_metadata=InCasa_COR22D673&amp;offchaindata_platform=Github&amp;keyfile=Paul&amp;network=solana-devnet&amp;repository=test2</v>
      </c>
      <c r="U676" s="1" t="str">
        <f t="shared" si="21"/>
        <v>{"name":"In Casa #673",_x000D_
"symbol":"COR22D673",_x000D_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76" s="1" t="str">
        <f>formatRow(Tokens!C$2:I$2,Tokens!C676:I676)</f>
        <v>"name":"In Casa #673",_x000D_
"symbol":"COR22D673",_x000D_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6" s="1" t="str">
        <f>formatRow(Tokens!J$2:AV$2,Tokens!J676:AV676,2,"attributes")</f>
        <v>"attributes":[{"trait_type":"Pass festival &amp; Avantages",_x000D_
"value":"pour une (1) personne"},{"trait_type":"Edition1",_x000D_
"value":1},{"trait_type":"Last use"}]</v>
      </c>
      <c r="X676" s="1" t="str">
        <f>formatRow(Tokens!AX$2:BC$2,Tokens!AX676:BC676,2,"creators")</f>
        <v>"creators":[{"address":"paul",_x000D_
"share":10},{"address":"sophie",_x000D_
"share":90}]</v>
      </c>
      <c r="Y676" s="1" t="str">
        <f>formatRow(Tokens!BD$2:BI$2,Tokens!BD676:BI676,2,"files")</f>
        <v>"files":[]</v>
      </c>
      <c r="Z676" s="1"/>
      <c r="AA676" s="1"/>
      <c r="AB676" s="1"/>
      <c r="AC676" s="1" t="str">
        <f>formatRow(Tokens!BJ$2:BK$2,Tokens!BJ676:BK676,0,"collection")</f>
        <v>"collection":{"name":"In Casa",_x000D_
"family":"Calvi On The Rocks"}</v>
      </c>
    </row>
    <row r="677" spans="4:29" ht="14.25" customHeight="1" x14ac:dyDescent="0.25">
      <c r="D677" s="1">
        <f>Tokens!B677</f>
        <v>674</v>
      </c>
      <c r="E677" s="17" t="str">
        <f>IF(Tokens!C677="","",Tokens!C677)</f>
        <v>In Casa #674</v>
      </c>
      <c r="F677"/>
      <c r="G677"/>
      <c r="H677"/>
      <c r="I677"/>
      <c r="J677"/>
      <c r="M677"/>
      <c r="N677"/>
      <c r="O677" s="15" t="str">
        <f t="shared" si="20"/>
        <v>_</v>
      </c>
      <c r="P677" s="18" t="str">
        <f>IF(F677="stop","",IF(F677&lt;&gt;"",HYPERLINK(Settings!$B$5 &amp; "/manage/?network=" &amp; LOWER(B$8) &amp; "&amp;search=token&amp;account=" &amp; ToMint!$B$5 &amp; "&amp;view=" &amp; ToMint!J677,"TokenSol"),""))</f>
        <v/>
      </c>
      <c r="Q677" s="2"/>
      <c r="R677" s="2"/>
      <c r="S677" s="11"/>
      <c r="T677" s="1" t="str">
        <f>"owner=" &amp; Tokens!BS677 &amp; "&amp;filename_for_metadata=" &amp; Tokens!BT677 &amp; "&amp;offchaindata_platform=" &amp; $B$17 &amp; "&amp;keyfile=" &amp; $B$5 &amp; "&amp;network=" &amp; LOWER($B$8) &amp; "&amp;repository=" &amp; $B$18</f>
        <v>owner=thomas&amp;filename_for_metadata=InCasa_COR22D674&amp;offchaindata_platform=Github&amp;keyfile=Paul&amp;network=solana-devnet&amp;repository=test2</v>
      </c>
      <c r="U677" s="1" t="str">
        <f t="shared" si="21"/>
        <v>{"name":"In Casa #674",_x000D_
"symbol":"COR22D674",_x000D_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77" s="1" t="str">
        <f>formatRow(Tokens!C$2:I$2,Tokens!C677:I677)</f>
        <v>"name":"In Casa #674",_x000D_
"symbol":"COR22D674",_x000D_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7" s="1" t="str">
        <f>formatRow(Tokens!J$2:AV$2,Tokens!J677:AV677,2,"attributes")</f>
        <v>"attributes":[{"trait_type":"Pass festival &amp; Avantages",_x000D_
"value":"pour une (1) personne"},{"trait_type":"Edition1",_x000D_
"value":1},{"trait_type":"Last use"}]</v>
      </c>
      <c r="X677" s="1" t="str">
        <f>formatRow(Tokens!AX$2:BC$2,Tokens!AX677:BC677,2,"creators")</f>
        <v>"creators":[{"address":"paul",_x000D_
"share":10},{"address":"sophie",_x000D_
"share":90}]</v>
      </c>
      <c r="Y677" s="1" t="str">
        <f>formatRow(Tokens!BD$2:BI$2,Tokens!BD677:BI677,2,"files")</f>
        <v>"files":[]</v>
      </c>
      <c r="Z677" s="1"/>
      <c r="AA677" s="1"/>
      <c r="AB677" s="1"/>
      <c r="AC677" s="1" t="str">
        <f>formatRow(Tokens!BJ$2:BK$2,Tokens!BJ677:BK677,0,"collection")</f>
        <v>"collection":{"name":"In Casa",_x000D_
"family":"Calvi On The Rocks"}</v>
      </c>
    </row>
    <row r="678" spans="4:29" ht="14.25" customHeight="1" x14ac:dyDescent="0.25">
      <c r="D678" s="1">
        <f>Tokens!B678</f>
        <v>675</v>
      </c>
      <c r="E678" s="17" t="str">
        <f>IF(Tokens!C678="","",Tokens!C678)</f>
        <v>In Casa #675</v>
      </c>
      <c r="F678"/>
      <c r="G678"/>
      <c r="H678"/>
      <c r="I678"/>
      <c r="J678"/>
      <c r="M678"/>
      <c r="N678"/>
      <c r="O678" s="15" t="str">
        <f t="shared" si="20"/>
        <v>_</v>
      </c>
      <c r="P678" s="18" t="str">
        <f>IF(F678="stop","",IF(F678&lt;&gt;"",HYPERLINK(Settings!$B$5 &amp; "/manage/?network=" &amp; LOWER(B$8) &amp; "&amp;search=token&amp;account=" &amp; ToMint!$B$5 &amp; "&amp;view=" &amp; ToMint!J678,"TokenSol"),""))</f>
        <v/>
      </c>
      <c r="Q678" s="2"/>
      <c r="R678" s="2"/>
      <c r="S678" s="11"/>
      <c r="T678" s="1" t="str">
        <f>"owner=" &amp; Tokens!BS678 &amp; "&amp;filename_for_metadata=" &amp; Tokens!BT678 &amp; "&amp;offchaindata_platform=" &amp; $B$17 &amp; "&amp;keyfile=" &amp; $B$5 &amp; "&amp;network=" &amp; LOWER($B$8) &amp; "&amp;repository=" &amp; $B$18</f>
        <v>owner=thomas&amp;filename_for_metadata=InCasa_COR22D675&amp;offchaindata_platform=Github&amp;keyfile=Paul&amp;network=solana-devnet&amp;repository=test2</v>
      </c>
      <c r="U678" s="1" t="str">
        <f t="shared" si="21"/>
        <v>{"name":"In Casa #675",_x000D_
"symbol":"COR22D675",_x000D_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78" s="1" t="str">
        <f>formatRow(Tokens!C$2:I$2,Tokens!C678:I678)</f>
        <v>"name":"In Casa #675",_x000D_
"symbol":"COR22D675",_x000D_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8" s="1" t="str">
        <f>formatRow(Tokens!J$2:AV$2,Tokens!J678:AV678,2,"attributes")</f>
        <v>"attributes":[{"trait_type":"Pass festival &amp; Avantages",_x000D_
"value":"pour une (1) personne"},{"trait_type":"Edition1",_x000D_
"value":1},{"trait_type":"Last use"}]</v>
      </c>
      <c r="X678" s="1" t="str">
        <f>formatRow(Tokens!AX$2:BC$2,Tokens!AX678:BC678,2,"creators")</f>
        <v>"creators":[{"address":"paul",_x000D_
"share":10},{"address":"sophie",_x000D_
"share":90}]</v>
      </c>
      <c r="Y678" s="1" t="str">
        <f>formatRow(Tokens!BD$2:BI$2,Tokens!BD678:BI678,2,"files")</f>
        <v>"files":[]</v>
      </c>
      <c r="Z678" s="1"/>
      <c r="AA678" s="1"/>
      <c r="AB678" s="1"/>
      <c r="AC678" s="1" t="str">
        <f>formatRow(Tokens!BJ$2:BK$2,Tokens!BJ678:BK678,0,"collection")</f>
        <v>"collection":{"name":"In Casa",_x000D_
"family":"Calvi On The Rocks"}</v>
      </c>
    </row>
    <row r="679" spans="4:29" ht="14.25" customHeight="1" x14ac:dyDescent="0.25">
      <c r="D679" s="1">
        <f>Tokens!B679</f>
        <v>676</v>
      </c>
      <c r="E679" s="17" t="str">
        <f>IF(Tokens!C679="","",Tokens!C679)</f>
        <v>In Casa #676</v>
      </c>
      <c r="F679"/>
      <c r="G679"/>
      <c r="H679"/>
      <c r="I679"/>
      <c r="J679"/>
      <c r="M679"/>
      <c r="N679"/>
      <c r="O679" s="15" t="str">
        <f t="shared" si="20"/>
        <v>_</v>
      </c>
      <c r="P679" s="18" t="str">
        <f>IF(F679="stop","",IF(F679&lt;&gt;"",HYPERLINK(Settings!$B$5 &amp; "/manage/?network=" &amp; LOWER(B$8) &amp; "&amp;search=token&amp;account=" &amp; ToMint!$B$5 &amp; "&amp;view=" &amp; ToMint!J679,"TokenSol"),""))</f>
        <v/>
      </c>
      <c r="Q679" s="2"/>
      <c r="R679" s="2"/>
      <c r="S679" s="11"/>
      <c r="T679" s="1" t="str">
        <f>"owner=" &amp; Tokens!BS679 &amp; "&amp;filename_for_metadata=" &amp; Tokens!BT679 &amp; "&amp;offchaindata_platform=" &amp; $B$17 &amp; "&amp;keyfile=" &amp; $B$5 &amp; "&amp;network=" &amp; LOWER($B$8) &amp; "&amp;repository=" &amp; $B$18</f>
        <v>owner=thomas&amp;filename_for_metadata=InCasa_COR22D676&amp;offchaindata_platform=Github&amp;keyfile=Paul&amp;network=solana-devnet&amp;repository=test2</v>
      </c>
      <c r="U679" s="1" t="str">
        <f t="shared" si="21"/>
        <v>{"name":"In Casa #676",_x000D_
"symbol":"COR22D676",_x000D_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79" s="1" t="str">
        <f>formatRow(Tokens!C$2:I$2,Tokens!C679:I679)</f>
        <v>"name":"In Casa #676",_x000D_
"symbol":"COR22D676",_x000D_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9" s="1" t="str">
        <f>formatRow(Tokens!J$2:AV$2,Tokens!J679:AV679,2,"attributes")</f>
        <v>"attributes":[{"trait_type":"Pass festival &amp; Avantages",_x000D_
"value":"pour une (1) personne"},{"trait_type":"Edition1",_x000D_
"value":1},{"trait_type":"Last use"}]</v>
      </c>
      <c r="X679" s="1" t="str">
        <f>formatRow(Tokens!AX$2:BC$2,Tokens!AX679:BC679,2,"creators")</f>
        <v>"creators":[{"address":"paul",_x000D_
"share":10},{"address":"sophie",_x000D_
"share":90}]</v>
      </c>
      <c r="Y679" s="1" t="str">
        <f>formatRow(Tokens!BD$2:BI$2,Tokens!BD679:BI679,2,"files")</f>
        <v>"files":[]</v>
      </c>
      <c r="Z679" s="1"/>
      <c r="AA679" s="1"/>
      <c r="AB679" s="1"/>
      <c r="AC679" s="1" t="str">
        <f>formatRow(Tokens!BJ$2:BK$2,Tokens!BJ679:BK679,0,"collection")</f>
        <v>"collection":{"name":"In Casa",_x000D_
"family":"Calvi On The Rocks"}</v>
      </c>
    </row>
    <row r="680" spans="4:29" ht="14.25" customHeight="1" x14ac:dyDescent="0.25">
      <c r="D680" s="1">
        <f>Tokens!B680</f>
        <v>677</v>
      </c>
      <c r="E680" s="17" t="str">
        <f>IF(Tokens!C680="","",Tokens!C680)</f>
        <v>In Casa #677</v>
      </c>
      <c r="F680"/>
      <c r="G680"/>
      <c r="H680"/>
      <c r="I680"/>
      <c r="J680"/>
      <c r="M680"/>
      <c r="N680"/>
      <c r="O680" s="15" t="str">
        <f t="shared" si="20"/>
        <v>_</v>
      </c>
      <c r="P680" s="18" t="str">
        <f>IF(F680="stop","",IF(F680&lt;&gt;"",HYPERLINK(Settings!$B$5 &amp; "/manage/?network=" &amp; LOWER(B$8) &amp; "&amp;search=token&amp;account=" &amp; ToMint!$B$5 &amp; "&amp;view=" &amp; ToMint!J680,"TokenSol"),""))</f>
        <v/>
      </c>
      <c r="Q680" s="2"/>
      <c r="R680" s="2"/>
      <c r="S680" s="11"/>
      <c r="T680" s="1" t="str">
        <f>"owner=" &amp; Tokens!BS680 &amp; "&amp;filename_for_metadata=" &amp; Tokens!BT680 &amp; "&amp;offchaindata_platform=" &amp; $B$17 &amp; "&amp;keyfile=" &amp; $B$5 &amp; "&amp;network=" &amp; LOWER($B$8) &amp; "&amp;repository=" &amp; $B$18</f>
        <v>owner=thomas&amp;filename_for_metadata=InCasa_COR22D677&amp;offchaindata_platform=Github&amp;keyfile=Paul&amp;network=solana-devnet&amp;repository=test2</v>
      </c>
      <c r="U680" s="1" t="str">
        <f t="shared" si="21"/>
        <v>{"name":"In Casa #677",_x000D_
"symbol":"COR22D677",_x000D_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80" s="1" t="str">
        <f>formatRow(Tokens!C$2:I$2,Tokens!C680:I680)</f>
        <v>"name":"In Casa #677",_x000D_
"symbol":"COR22D677",_x000D_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0" s="1" t="str">
        <f>formatRow(Tokens!J$2:AV$2,Tokens!J680:AV680,2,"attributes")</f>
        <v>"attributes":[{"trait_type":"Pass festival &amp; Avantages",_x000D_
"value":"pour une (1) personne"},{"trait_type":"Edition1",_x000D_
"value":1},{"trait_type":"Last use"}]</v>
      </c>
      <c r="X680" s="1" t="str">
        <f>formatRow(Tokens!AX$2:BC$2,Tokens!AX680:BC680,2,"creators")</f>
        <v>"creators":[{"address":"paul",_x000D_
"share":10},{"address":"sophie",_x000D_
"share":90}]</v>
      </c>
      <c r="Y680" s="1" t="str">
        <f>formatRow(Tokens!BD$2:BI$2,Tokens!BD680:BI680,2,"files")</f>
        <v>"files":[]</v>
      </c>
      <c r="Z680" s="1"/>
      <c r="AA680" s="1"/>
      <c r="AB680" s="1"/>
      <c r="AC680" s="1" t="str">
        <f>formatRow(Tokens!BJ$2:BK$2,Tokens!BJ680:BK680,0,"collection")</f>
        <v>"collection":{"name":"In Casa",_x000D_
"family":"Calvi On The Rocks"}</v>
      </c>
    </row>
    <row r="681" spans="4:29" ht="14.25" customHeight="1" x14ac:dyDescent="0.25">
      <c r="D681" s="1">
        <f>Tokens!B681</f>
        <v>678</v>
      </c>
      <c r="E681" s="17" t="str">
        <f>IF(Tokens!C681="","",Tokens!C681)</f>
        <v>In Casa #678</v>
      </c>
      <c r="F681"/>
      <c r="G681"/>
      <c r="H681"/>
      <c r="I681"/>
      <c r="J681"/>
      <c r="M681"/>
      <c r="N681"/>
      <c r="O681" s="15" t="str">
        <f t="shared" si="20"/>
        <v>_</v>
      </c>
      <c r="P681" s="18" t="str">
        <f>IF(F681="stop","",IF(F681&lt;&gt;"",HYPERLINK(Settings!$B$5 &amp; "/manage/?network=" &amp; LOWER(B$8) &amp; "&amp;search=token&amp;account=" &amp; ToMint!$B$5 &amp; "&amp;view=" &amp; ToMint!J681,"TokenSol"),""))</f>
        <v/>
      </c>
      <c r="Q681" s="2"/>
      <c r="R681" s="2"/>
      <c r="S681" s="11"/>
      <c r="T681" s="1" t="str">
        <f>"owner=" &amp; Tokens!BS681 &amp; "&amp;filename_for_metadata=" &amp; Tokens!BT681 &amp; "&amp;offchaindata_platform=" &amp; $B$17 &amp; "&amp;keyfile=" &amp; $B$5 &amp; "&amp;network=" &amp; LOWER($B$8) &amp; "&amp;repository=" &amp; $B$18</f>
        <v>owner=thomas&amp;filename_for_metadata=InCasa_COR22D678&amp;offchaindata_platform=Github&amp;keyfile=Paul&amp;network=solana-devnet&amp;repository=test2</v>
      </c>
      <c r="U681" s="1" t="str">
        <f t="shared" si="21"/>
        <v>{"name":"In Casa #678",_x000D_
"symbol":"COR22D678",_x000D_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81" s="1" t="str">
        <f>formatRow(Tokens!C$2:I$2,Tokens!C681:I681)</f>
        <v>"name":"In Casa #678",_x000D_
"symbol":"COR22D678",_x000D_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1" s="1" t="str">
        <f>formatRow(Tokens!J$2:AV$2,Tokens!J681:AV681,2,"attributes")</f>
        <v>"attributes":[{"trait_type":"Pass festival &amp; Avantages",_x000D_
"value":"pour une (1) personne"},{"trait_type":"Edition1",_x000D_
"value":1},{"trait_type":"Last use"}]</v>
      </c>
      <c r="X681" s="1" t="str">
        <f>formatRow(Tokens!AX$2:BC$2,Tokens!AX681:BC681,2,"creators")</f>
        <v>"creators":[{"address":"paul",_x000D_
"share":10},{"address":"sophie",_x000D_
"share":90}]</v>
      </c>
      <c r="Y681" s="1" t="str">
        <f>formatRow(Tokens!BD$2:BI$2,Tokens!BD681:BI681,2,"files")</f>
        <v>"files":[]</v>
      </c>
      <c r="Z681" s="1"/>
      <c r="AA681" s="1"/>
      <c r="AB681" s="1"/>
      <c r="AC681" s="1" t="str">
        <f>formatRow(Tokens!BJ$2:BK$2,Tokens!BJ681:BK681,0,"collection")</f>
        <v>"collection":{"name":"In Casa",_x000D_
"family":"Calvi On The Rocks"}</v>
      </c>
    </row>
    <row r="682" spans="4:29" ht="14.25" customHeight="1" x14ac:dyDescent="0.25">
      <c r="D682" s="1">
        <f>Tokens!B682</f>
        <v>679</v>
      </c>
      <c r="E682" s="17" t="str">
        <f>IF(Tokens!C682="","",Tokens!C682)</f>
        <v>In Casa #679</v>
      </c>
      <c r="F682"/>
      <c r="G682"/>
      <c r="H682"/>
      <c r="I682"/>
      <c r="J682"/>
      <c r="M682"/>
      <c r="N682"/>
      <c r="O682" s="15" t="str">
        <f t="shared" si="20"/>
        <v>_</v>
      </c>
      <c r="P682" s="18" t="str">
        <f>IF(F682="stop","",IF(F682&lt;&gt;"",HYPERLINK(Settings!$B$5 &amp; "/manage/?network=" &amp; LOWER(B$8) &amp; "&amp;search=token&amp;account=" &amp; ToMint!$B$5 &amp; "&amp;view=" &amp; ToMint!J682,"TokenSol"),""))</f>
        <v/>
      </c>
      <c r="Q682" s="2"/>
      <c r="R682" s="2"/>
      <c r="S682" s="11"/>
      <c r="T682" s="1" t="str">
        <f>"owner=" &amp; Tokens!BS682 &amp; "&amp;filename_for_metadata=" &amp; Tokens!BT682 &amp; "&amp;offchaindata_platform=" &amp; $B$17 &amp; "&amp;keyfile=" &amp; $B$5 &amp; "&amp;network=" &amp; LOWER($B$8) &amp; "&amp;repository=" &amp; $B$18</f>
        <v>owner=thomas&amp;filename_for_metadata=InCasa_COR22D679&amp;offchaindata_platform=Github&amp;keyfile=Paul&amp;network=solana-devnet&amp;repository=test2</v>
      </c>
      <c r="U682" s="1" t="str">
        <f t="shared" si="21"/>
        <v>{"name":"In Casa #679",_x000D_
"symbol":"COR22D679",_x000D_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82" s="1" t="str">
        <f>formatRow(Tokens!C$2:I$2,Tokens!C682:I682)</f>
        <v>"name":"In Casa #679",_x000D_
"symbol":"COR22D679",_x000D_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2" s="1" t="str">
        <f>formatRow(Tokens!J$2:AV$2,Tokens!J682:AV682,2,"attributes")</f>
        <v>"attributes":[{"trait_type":"Pass festival &amp; Avantages",_x000D_
"value":"pour une (1) personne"},{"trait_type":"Edition1",_x000D_
"value":1},{"trait_type":"Last use"}]</v>
      </c>
      <c r="X682" s="1" t="str">
        <f>formatRow(Tokens!AX$2:BC$2,Tokens!AX682:BC682,2,"creators")</f>
        <v>"creators":[{"address":"paul",_x000D_
"share":10},{"address":"sophie",_x000D_
"share":90}]</v>
      </c>
      <c r="Y682" s="1" t="str">
        <f>formatRow(Tokens!BD$2:BI$2,Tokens!BD682:BI682,2,"files")</f>
        <v>"files":[]</v>
      </c>
      <c r="Z682" s="1"/>
      <c r="AA682" s="1"/>
      <c r="AB682" s="1"/>
      <c r="AC682" s="1" t="str">
        <f>formatRow(Tokens!BJ$2:BK$2,Tokens!BJ682:BK682,0,"collection")</f>
        <v>"collection":{"name":"In Casa",_x000D_
"family":"Calvi On The Rocks"}</v>
      </c>
    </row>
    <row r="683" spans="4:29" ht="14.25" customHeight="1" x14ac:dyDescent="0.25">
      <c r="D683" s="1">
        <f>Tokens!B683</f>
        <v>680</v>
      </c>
      <c r="E683" s="17" t="str">
        <f>IF(Tokens!C683="","",Tokens!C683)</f>
        <v>In Casa #680</v>
      </c>
      <c r="F683"/>
      <c r="G683"/>
      <c r="H683"/>
      <c r="I683"/>
      <c r="J683"/>
      <c r="M683"/>
      <c r="N683"/>
      <c r="O683" s="15" t="str">
        <f t="shared" si="20"/>
        <v>_</v>
      </c>
      <c r="P683" s="18" t="str">
        <f>IF(F683="stop","",IF(F683&lt;&gt;"",HYPERLINK(Settings!$B$5 &amp; "/manage/?network=" &amp; LOWER(B$8) &amp; "&amp;search=token&amp;account=" &amp; ToMint!$B$5 &amp; "&amp;view=" &amp; ToMint!J683,"TokenSol"),""))</f>
        <v/>
      </c>
      <c r="Q683" s="2"/>
      <c r="R683" s="2"/>
      <c r="S683" s="11"/>
      <c r="T683" s="1" t="str">
        <f>"owner=" &amp; Tokens!BS683 &amp; "&amp;filename_for_metadata=" &amp; Tokens!BT683 &amp; "&amp;offchaindata_platform=" &amp; $B$17 &amp; "&amp;keyfile=" &amp; $B$5 &amp; "&amp;network=" &amp; LOWER($B$8) &amp; "&amp;repository=" &amp; $B$18</f>
        <v>owner=thomas&amp;filename_for_metadata=InCasa_COR22D680&amp;offchaindata_platform=Github&amp;keyfile=Paul&amp;network=solana-devnet&amp;repository=test2</v>
      </c>
      <c r="U683" s="1" t="str">
        <f t="shared" si="21"/>
        <v>{"name":"In Casa #680",_x000D_
"symbol":"COR22D680",_x000D_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83" s="1" t="str">
        <f>formatRow(Tokens!C$2:I$2,Tokens!C683:I683)</f>
        <v>"name":"In Casa #680",_x000D_
"symbol":"COR22D680",_x000D_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3" s="1" t="str">
        <f>formatRow(Tokens!J$2:AV$2,Tokens!J683:AV683,2,"attributes")</f>
        <v>"attributes":[{"trait_type":"Pass festival &amp; Avantages",_x000D_
"value":"pour une (1) personne"},{"trait_type":"Edition1",_x000D_
"value":1},{"trait_type":"Last use"}]</v>
      </c>
      <c r="X683" s="1" t="str">
        <f>formatRow(Tokens!AX$2:BC$2,Tokens!AX683:BC683,2,"creators")</f>
        <v>"creators":[{"address":"paul",_x000D_
"share":10},{"address":"sophie",_x000D_
"share":90}]</v>
      </c>
      <c r="Y683" s="1" t="str">
        <f>formatRow(Tokens!BD$2:BI$2,Tokens!BD683:BI683,2,"files")</f>
        <v>"files":[]</v>
      </c>
      <c r="Z683" s="1"/>
      <c r="AA683" s="1"/>
      <c r="AB683" s="1"/>
      <c r="AC683" s="1" t="str">
        <f>formatRow(Tokens!BJ$2:BK$2,Tokens!BJ683:BK683,0,"collection")</f>
        <v>"collection":{"name":"In Casa",_x000D_
"family":"Calvi On The Rocks"}</v>
      </c>
    </row>
    <row r="684" spans="4:29" ht="14.25" customHeight="1" x14ac:dyDescent="0.25">
      <c r="D684" s="1">
        <f>Tokens!B684</f>
        <v>681</v>
      </c>
      <c r="E684" s="17" t="str">
        <f>IF(Tokens!C684="","",Tokens!C684)</f>
        <v>In Casa #681</v>
      </c>
      <c r="F684"/>
      <c r="G684"/>
      <c r="H684"/>
      <c r="I684"/>
      <c r="J684"/>
      <c r="M684"/>
      <c r="N684"/>
      <c r="O684" s="15" t="str">
        <f t="shared" si="20"/>
        <v>_</v>
      </c>
      <c r="P684" s="18" t="str">
        <f>IF(F684="stop","",IF(F684&lt;&gt;"",HYPERLINK(Settings!$B$5 &amp; "/manage/?network=" &amp; LOWER(B$8) &amp; "&amp;search=token&amp;account=" &amp; ToMint!$B$5 &amp; "&amp;view=" &amp; ToMint!J684,"TokenSol"),""))</f>
        <v/>
      </c>
      <c r="Q684" s="2"/>
      <c r="R684" s="2"/>
      <c r="S684" s="11"/>
      <c r="T684" s="1" t="str">
        <f>"owner=" &amp; Tokens!BS684 &amp; "&amp;filename_for_metadata=" &amp; Tokens!BT684 &amp; "&amp;offchaindata_platform=" &amp; $B$17 &amp; "&amp;keyfile=" &amp; $B$5 &amp; "&amp;network=" &amp; LOWER($B$8) &amp; "&amp;repository=" &amp; $B$18</f>
        <v>owner=thomas&amp;filename_for_metadata=InCasa_COR22D681&amp;offchaindata_platform=Github&amp;keyfile=Paul&amp;network=solana-devnet&amp;repository=test2</v>
      </c>
      <c r="U684" s="1" t="str">
        <f t="shared" si="21"/>
        <v>{"name":"In Casa #681",_x000D_
"symbol":"COR22D681",_x000D_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84" s="1" t="str">
        <f>formatRow(Tokens!C$2:I$2,Tokens!C684:I684)</f>
        <v>"name":"In Casa #681",_x000D_
"symbol":"COR22D681",_x000D_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4" s="1" t="str">
        <f>formatRow(Tokens!J$2:AV$2,Tokens!J684:AV684,2,"attributes")</f>
        <v>"attributes":[{"trait_type":"Pass festival &amp; Avantages",_x000D_
"value":"pour une (1) personne"},{"trait_type":"Edition1",_x000D_
"value":1},{"trait_type":"Last use"}]</v>
      </c>
      <c r="X684" s="1" t="str">
        <f>formatRow(Tokens!AX$2:BC$2,Tokens!AX684:BC684,2,"creators")</f>
        <v>"creators":[{"address":"paul",_x000D_
"share":10},{"address":"sophie",_x000D_
"share":90}]</v>
      </c>
      <c r="Y684" s="1" t="str">
        <f>formatRow(Tokens!BD$2:BI$2,Tokens!BD684:BI684,2,"files")</f>
        <v>"files":[]</v>
      </c>
      <c r="Z684" s="1"/>
      <c r="AA684" s="1"/>
      <c r="AB684" s="1"/>
      <c r="AC684" s="1" t="str">
        <f>formatRow(Tokens!BJ$2:BK$2,Tokens!BJ684:BK684,0,"collection")</f>
        <v>"collection":{"name":"In Casa",_x000D_
"family":"Calvi On The Rocks"}</v>
      </c>
    </row>
    <row r="685" spans="4:29" ht="14.25" customHeight="1" x14ac:dyDescent="0.25">
      <c r="D685" s="1">
        <f>Tokens!B685</f>
        <v>682</v>
      </c>
      <c r="E685" s="17" t="str">
        <f>IF(Tokens!C685="","",Tokens!C685)</f>
        <v>In Casa #682</v>
      </c>
      <c r="F685"/>
      <c r="G685"/>
      <c r="H685"/>
      <c r="I685"/>
      <c r="J685"/>
      <c r="M685"/>
      <c r="N685"/>
      <c r="O685" s="15" t="str">
        <f t="shared" si="20"/>
        <v>_</v>
      </c>
      <c r="P685" s="18" t="str">
        <f>IF(F685="stop","",IF(F685&lt;&gt;"",HYPERLINK(Settings!$B$5 &amp; "/manage/?network=" &amp; LOWER(B$8) &amp; "&amp;search=token&amp;account=" &amp; ToMint!$B$5 &amp; "&amp;view=" &amp; ToMint!J685,"TokenSol"),""))</f>
        <v/>
      </c>
      <c r="Q685" s="2"/>
      <c r="R685" s="2"/>
      <c r="S685" s="11"/>
      <c r="T685" s="1" t="str">
        <f>"owner=" &amp; Tokens!BS685 &amp; "&amp;filename_for_metadata=" &amp; Tokens!BT685 &amp; "&amp;offchaindata_platform=" &amp; $B$17 &amp; "&amp;keyfile=" &amp; $B$5 &amp; "&amp;network=" &amp; LOWER($B$8) &amp; "&amp;repository=" &amp; $B$18</f>
        <v>owner=thomas&amp;filename_for_metadata=InCasa_COR22D682&amp;offchaindata_platform=Github&amp;keyfile=Paul&amp;network=solana-devnet&amp;repository=test2</v>
      </c>
      <c r="U685" s="1" t="str">
        <f t="shared" si="21"/>
        <v>{"name":"In Casa #682",_x000D_
"symbol":"COR22D682",_x000D_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85" s="1" t="str">
        <f>formatRow(Tokens!C$2:I$2,Tokens!C685:I685)</f>
        <v>"name":"In Casa #682",_x000D_
"symbol":"COR22D682",_x000D_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5" s="1" t="str">
        <f>formatRow(Tokens!J$2:AV$2,Tokens!J685:AV685,2,"attributes")</f>
        <v>"attributes":[{"trait_type":"Pass festival &amp; Avantages",_x000D_
"value":"pour une (1) personne"},{"trait_type":"Edition1",_x000D_
"value":1},{"trait_type":"Last use"}]</v>
      </c>
      <c r="X685" s="1" t="str">
        <f>formatRow(Tokens!AX$2:BC$2,Tokens!AX685:BC685,2,"creators")</f>
        <v>"creators":[{"address":"paul",_x000D_
"share":10},{"address":"sophie",_x000D_
"share":90}]</v>
      </c>
      <c r="Y685" s="1" t="str">
        <f>formatRow(Tokens!BD$2:BI$2,Tokens!BD685:BI685,2,"files")</f>
        <v>"files":[]</v>
      </c>
      <c r="Z685" s="1"/>
      <c r="AA685" s="1"/>
      <c r="AB685" s="1"/>
      <c r="AC685" s="1" t="str">
        <f>formatRow(Tokens!BJ$2:BK$2,Tokens!BJ685:BK685,0,"collection")</f>
        <v>"collection":{"name":"In Casa",_x000D_
"family":"Calvi On The Rocks"}</v>
      </c>
    </row>
    <row r="686" spans="4:29" ht="14.25" customHeight="1" x14ac:dyDescent="0.25">
      <c r="D686" s="1">
        <f>Tokens!B686</f>
        <v>683</v>
      </c>
      <c r="E686" s="17" t="str">
        <f>IF(Tokens!C686="","",Tokens!C686)</f>
        <v>In Casa #683</v>
      </c>
      <c r="F686"/>
      <c r="G686"/>
      <c r="H686"/>
      <c r="I686"/>
      <c r="J686"/>
      <c r="M686"/>
      <c r="N686"/>
      <c r="O686" s="15" t="str">
        <f t="shared" si="20"/>
        <v>_</v>
      </c>
      <c r="P686" s="18" t="str">
        <f>IF(F686="stop","",IF(F686&lt;&gt;"",HYPERLINK(Settings!$B$5 &amp; "/manage/?network=" &amp; LOWER(B$8) &amp; "&amp;search=token&amp;account=" &amp; ToMint!$B$5 &amp; "&amp;view=" &amp; ToMint!J686,"TokenSol"),""))</f>
        <v/>
      </c>
      <c r="Q686" s="2"/>
      <c r="R686" s="2"/>
      <c r="S686" s="11"/>
      <c r="T686" s="1" t="str">
        <f>"owner=" &amp; Tokens!BS686 &amp; "&amp;filename_for_metadata=" &amp; Tokens!BT686 &amp; "&amp;offchaindata_platform=" &amp; $B$17 &amp; "&amp;keyfile=" &amp; $B$5 &amp; "&amp;network=" &amp; LOWER($B$8) &amp; "&amp;repository=" &amp; $B$18</f>
        <v>owner=thomas&amp;filename_for_metadata=InCasa_COR22D683&amp;offchaindata_platform=Github&amp;keyfile=Paul&amp;network=solana-devnet&amp;repository=test2</v>
      </c>
      <c r="U686" s="1" t="str">
        <f t="shared" si="21"/>
        <v>{"name":"In Casa #683",_x000D_
"symbol":"COR22D683",_x000D_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86" s="1" t="str">
        <f>formatRow(Tokens!C$2:I$2,Tokens!C686:I686)</f>
        <v>"name":"In Casa #683",_x000D_
"symbol":"COR22D683",_x000D_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6" s="1" t="str">
        <f>formatRow(Tokens!J$2:AV$2,Tokens!J686:AV686,2,"attributes")</f>
        <v>"attributes":[{"trait_type":"Pass festival &amp; Avantages",_x000D_
"value":"pour une (1) personne"},{"trait_type":"Edition1",_x000D_
"value":1},{"trait_type":"Last use"}]</v>
      </c>
      <c r="X686" s="1" t="str">
        <f>formatRow(Tokens!AX$2:BC$2,Tokens!AX686:BC686,2,"creators")</f>
        <v>"creators":[{"address":"paul",_x000D_
"share":10},{"address":"sophie",_x000D_
"share":90}]</v>
      </c>
      <c r="Y686" s="1" t="str">
        <f>formatRow(Tokens!BD$2:BI$2,Tokens!BD686:BI686,2,"files")</f>
        <v>"files":[]</v>
      </c>
      <c r="Z686" s="1"/>
      <c r="AA686" s="1"/>
      <c r="AB686" s="1"/>
      <c r="AC686" s="1" t="str">
        <f>formatRow(Tokens!BJ$2:BK$2,Tokens!BJ686:BK686,0,"collection")</f>
        <v>"collection":{"name":"In Casa",_x000D_
"family":"Calvi On The Rocks"}</v>
      </c>
    </row>
    <row r="687" spans="4:29" ht="14.25" customHeight="1" x14ac:dyDescent="0.25">
      <c r="D687" s="1">
        <f>Tokens!B687</f>
        <v>684</v>
      </c>
      <c r="E687" s="17" t="str">
        <f>IF(Tokens!C687="","",Tokens!C687)</f>
        <v>In Casa #684</v>
      </c>
      <c r="F687"/>
      <c r="G687"/>
      <c r="H687"/>
      <c r="I687"/>
      <c r="J687"/>
      <c r="M687"/>
      <c r="N687"/>
      <c r="O687" s="15" t="str">
        <f t="shared" si="20"/>
        <v>_</v>
      </c>
      <c r="P687" s="18" t="str">
        <f>IF(F687="stop","",IF(F687&lt;&gt;"",HYPERLINK(Settings!$B$5 &amp; "/manage/?network=" &amp; LOWER(B$8) &amp; "&amp;search=token&amp;account=" &amp; ToMint!$B$5 &amp; "&amp;view=" &amp; ToMint!J687,"TokenSol"),""))</f>
        <v/>
      </c>
      <c r="Q687" s="2"/>
      <c r="R687" s="2"/>
      <c r="S687" s="11"/>
      <c r="T687" s="1" t="str">
        <f>"owner=" &amp; Tokens!BS687 &amp; "&amp;filename_for_metadata=" &amp; Tokens!BT687 &amp; "&amp;offchaindata_platform=" &amp; $B$17 &amp; "&amp;keyfile=" &amp; $B$5 &amp; "&amp;network=" &amp; LOWER($B$8) &amp; "&amp;repository=" &amp; $B$18</f>
        <v>owner=thomas&amp;filename_for_metadata=InCasa_COR22D684&amp;offchaindata_platform=Github&amp;keyfile=Paul&amp;network=solana-devnet&amp;repository=test2</v>
      </c>
      <c r="U687" s="1" t="str">
        <f t="shared" si="21"/>
        <v>{"name":"In Casa #684",_x000D_
"symbol":"COR22D684",_x000D_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87" s="1" t="str">
        <f>formatRow(Tokens!C$2:I$2,Tokens!C687:I687)</f>
        <v>"name":"In Casa #684",_x000D_
"symbol":"COR22D684",_x000D_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7" s="1" t="str">
        <f>formatRow(Tokens!J$2:AV$2,Tokens!J687:AV687,2,"attributes")</f>
        <v>"attributes":[{"trait_type":"Pass festival &amp; Avantages",_x000D_
"value":"pour une (1) personne"},{"trait_type":"Edition1",_x000D_
"value":1},{"trait_type":"Last use"}]</v>
      </c>
      <c r="X687" s="1" t="str">
        <f>formatRow(Tokens!AX$2:BC$2,Tokens!AX687:BC687,2,"creators")</f>
        <v>"creators":[{"address":"paul",_x000D_
"share":10},{"address":"sophie",_x000D_
"share":90}]</v>
      </c>
      <c r="Y687" s="1" t="str">
        <f>formatRow(Tokens!BD$2:BI$2,Tokens!BD687:BI687,2,"files")</f>
        <v>"files":[]</v>
      </c>
      <c r="Z687" s="1"/>
      <c r="AA687" s="1"/>
      <c r="AB687" s="1"/>
      <c r="AC687" s="1" t="str">
        <f>formatRow(Tokens!BJ$2:BK$2,Tokens!BJ687:BK687,0,"collection")</f>
        <v>"collection":{"name":"In Casa",_x000D_
"family":"Calvi On The Rocks"}</v>
      </c>
    </row>
    <row r="688" spans="4:29" ht="14.25" customHeight="1" x14ac:dyDescent="0.25">
      <c r="D688" s="1">
        <f>Tokens!B688</f>
        <v>685</v>
      </c>
      <c r="E688" s="17" t="str">
        <f>IF(Tokens!C688="","",Tokens!C688)</f>
        <v>In Casa #685</v>
      </c>
      <c r="F688"/>
      <c r="G688"/>
      <c r="H688"/>
      <c r="I688"/>
      <c r="J688"/>
      <c r="M688"/>
      <c r="N688"/>
      <c r="O688" s="15" t="str">
        <f t="shared" si="20"/>
        <v>_</v>
      </c>
      <c r="P688" s="18" t="str">
        <f>IF(F688="stop","",IF(F688&lt;&gt;"",HYPERLINK(Settings!$B$5 &amp; "/manage/?network=" &amp; LOWER(B$8) &amp; "&amp;search=token&amp;account=" &amp; ToMint!$B$5 &amp; "&amp;view=" &amp; ToMint!J688,"TokenSol"),""))</f>
        <v/>
      </c>
      <c r="Q688" s="2"/>
      <c r="R688" s="2"/>
      <c r="S688" s="11"/>
      <c r="T688" s="1" t="str">
        <f>"owner=" &amp; Tokens!BS688 &amp; "&amp;filename_for_metadata=" &amp; Tokens!BT688 &amp; "&amp;offchaindata_platform=" &amp; $B$17 &amp; "&amp;keyfile=" &amp; $B$5 &amp; "&amp;network=" &amp; LOWER($B$8) &amp; "&amp;repository=" &amp; $B$18</f>
        <v>owner=thomas&amp;filename_for_metadata=InCasa_COR22D685&amp;offchaindata_platform=Github&amp;keyfile=Paul&amp;network=solana-devnet&amp;repository=test2</v>
      </c>
      <c r="U688" s="1" t="str">
        <f t="shared" si="21"/>
        <v>{"name":"In Casa #685",_x000D_
"symbol":"COR22D685",_x000D_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88" s="1" t="str">
        <f>formatRow(Tokens!C$2:I$2,Tokens!C688:I688)</f>
        <v>"name":"In Casa #685",_x000D_
"symbol":"COR22D685",_x000D_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8" s="1" t="str">
        <f>formatRow(Tokens!J$2:AV$2,Tokens!J688:AV688,2,"attributes")</f>
        <v>"attributes":[{"trait_type":"Pass festival &amp; Avantages",_x000D_
"value":"pour une (1) personne"},{"trait_type":"Edition1",_x000D_
"value":1},{"trait_type":"Last use"}]</v>
      </c>
      <c r="X688" s="1" t="str">
        <f>formatRow(Tokens!AX$2:BC$2,Tokens!AX688:BC688,2,"creators")</f>
        <v>"creators":[{"address":"paul",_x000D_
"share":10},{"address":"sophie",_x000D_
"share":90}]</v>
      </c>
      <c r="Y688" s="1" t="str">
        <f>formatRow(Tokens!BD$2:BI$2,Tokens!BD688:BI688,2,"files")</f>
        <v>"files":[]</v>
      </c>
      <c r="Z688" s="1"/>
      <c r="AA688" s="1"/>
      <c r="AB688" s="1"/>
      <c r="AC688" s="1" t="str">
        <f>formatRow(Tokens!BJ$2:BK$2,Tokens!BJ688:BK688,0,"collection")</f>
        <v>"collection":{"name":"In Casa",_x000D_
"family":"Calvi On The Rocks"}</v>
      </c>
    </row>
    <row r="689" spans="4:29" ht="14.25" customHeight="1" x14ac:dyDescent="0.25">
      <c r="D689" s="1">
        <f>Tokens!B689</f>
        <v>686</v>
      </c>
      <c r="E689" s="17" t="str">
        <f>IF(Tokens!C689="","",Tokens!C689)</f>
        <v>In Casa #686</v>
      </c>
      <c r="F689"/>
      <c r="G689"/>
      <c r="H689"/>
      <c r="I689"/>
      <c r="J689"/>
      <c r="M689"/>
      <c r="N689"/>
      <c r="O689" s="15" t="str">
        <f t="shared" si="20"/>
        <v>_</v>
      </c>
      <c r="P689" s="18" t="str">
        <f>IF(F689="stop","",IF(F689&lt;&gt;"",HYPERLINK(Settings!$B$5 &amp; "/manage/?network=" &amp; LOWER(B$8) &amp; "&amp;search=token&amp;account=" &amp; ToMint!$B$5 &amp; "&amp;view=" &amp; ToMint!J689,"TokenSol"),""))</f>
        <v/>
      </c>
      <c r="Q689" s="2"/>
      <c r="R689" s="2"/>
      <c r="S689" s="11"/>
      <c r="T689" s="1" t="str">
        <f>"owner=" &amp; Tokens!BS689 &amp; "&amp;filename_for_metadata=" &amp; Tokens!BT689 &amp; "&amp;offchaindata_platform=" &amp; $B$17 &amp; "&amp;keyfile=" &amp; $B$5 &amp; "&amp;network=" &amp; LOWER($B$8) &amp; "&amp;repository=" &amp; $B$18</f>
        <v>owner=thomas&amp;filename_for_metadata=InCasa_COR22D686&amp;offchaindata_platform=Github&amp;keyfile=Paul&amp;network=solana-devnet&amp;repository=test2</v>
      </c>
      <c r="U689" s="1" t="str">
        <f t="shared" si="21"/>
        <v>{"name":"In Casa #686",_x000D_
"symbol":"COR22D686",_x000D_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89" s="1" t="str">
        <f>formatRow(Tokens!C$2:I$2,Tokens!C689:I689)</f>
        <v>"name":"In Casa #686",_x000D_
"symbol":"COR22D686",_x000D_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9" s="1" t="str">
        <f>formatRow(Tokens!J$2:AV$2,Tokens!J689:AV689,2,"attributes")</f>
        <v>"attributes":[{"trait_type":"Pass festival &amp; Avantages",_x000D_
"value":"pour une (1) personne"},{"trait_type":"Edition1",_x000D_
"value":1},{"trait_type":"Last use"}]</v>
      </c>
      <c r="X689" s="1" t="str">
        <f>formatRow(Tokens!AX$2:BC$2,Tokens!AX689:BC689,2,"creators")</f>
        <v>"creators":[{"address":"paul",_x000D_
"share":10},{"address":"sophie",_x000D_
"share":90}]</v>
      </c>
      <c r="Y689" s="1" t="str">
        <f>formatRow(Tokens!BD$2:BI$2,Tokens!BD689:BI689,2,"files")</f>
        <v>"files":[]</v>
      </c>
      <c r="Z689" s="1"/>
      <c r="AA689" s="1"/>
      <c r="AB689" s="1"/>
      <c r="AC689" s="1" t="str">
        <f>formatRow(Tokens!BJ$2:BK$2,Tokens!BJ689:BK689,0,"collection")</f>
        <v>"collection":{"name":"In Casa",_x000D_
"family":"Calvi On The Rocks"}</v>
      </c>
    </row>
    <row r="690" spans="4:29" ht="14.25" customHeight="1" x14ac:dyDescent="0.25">
      <c r="D690" s="1">
        <f>Tokens!B690</f>
        <v>687</v>
      </c>
      <c r="E690" s="17" t="str">
        <f>IF(Tokens!C690="","",Tokens!C690)</f>
        <v>In Casa #687</v>
      </c>
      <c r="F690"/>
      <c r="G690"/>
      <c r="H690"/>
      <c r="I690"/>
      <c r="J690"/>
      <c r="M690"/>
      <c r="N690"/>
      <c r="O690" s="15" t="str">
        <f t="shared" si="20"/>
        <v>_</v>
      </c>
      <c r="P690" s="18" t="str">
        <f>IF(F690="stop","",IF(F690&lt;&gt;"",HYPERLINK(Settings!$B$5 &amp; "/manage/?network=" &amp; LOWER(B$8) &amp; "&amp;search=token&amp;account=" &amp; ToMint!$B$5 &amp; "&amp;view=" &amp; ToMint!J690,"TokenSol"),""))</f>
        <v/>
      </c>
      <c r="Q690" s="2"/>
      <c r="R690" s="2"/>
      <c r="S690" s="11"/>
      <c r="T690" s="1" t="str">
        <f>"owner=" &amp; Tokens!BS690 &amp; "&amp;filename_for_metadata=" &amp; Tokens!BT690 &amp; "&amp;offchaindata_platform=" &amp; $B$17 &amp; "&amp;keyfile=" &amp; $B$5 &amp; "&amp;network=" &amp; LOWER($B$8) &amp; "&amp;repository=" &amp; $B$18</f>
        <v>owner=thomas&amp;filename_for_metadata=InCasa_COR22D687&amp;offchaindata_platform=Github&amp;keyfile=Paul&amp;network=solana-devnet&amp;repository=test2</v>
      </c>
      <c r="U690" s="1" t="str">
        <f t="shared" si="21"/>
        <v>{"name":"In Casa #687",_x000D_
"symbol":"COR22D687",_x000D_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90" s="1" t="str">
        <f>formatRow(Tokens!C$2:I$2,Tokens!C690:I690)</f>
        <v>"name":"In Casa #687",_x000D_
"symbol":"COR22D687",_x000D_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0" s="1" t="str">
        <f>formatRow(Tokens!J$2:AV$2,Tokens!J690:AV690,2,"attributes")</f>
        <v>"attributes":[{"trait_type":"Pass festival &amp; Avantages",_x000D_
"value":"pour une (1) personne"},{"trait_type":"Edition1",_x000D_
"value":1},{"trait_type":"Last use"}]</v>
      </c>
      <c r="X690" s="1" t="str">
        <f>formatRow(Tokens!AX$2:BC$2,Tokens!AX690:BC690,2,"creators")</f>
        <v>"creators":[{"address":"paul",_x000D_
"share":10},{"address":"sophie",_x000D_
"share":90}]</v>
      </c>
      <c r="Y690" s="1" t="str">
        <f>formatRow(Tokens!BD$2:BI$2,Tokens!BD690:BI690,2,"files")</f>
        <v>"files":[]</v>
      </c>
      <c r="Z690" s="1"/>
      <c r="AA690" s="1"/>
      <c r="AB690" s="1"/>
      <c r="AC690" s="1" t="str">
        <f>formatRow(Tokens!BJ$2:BK$2,Tokens!BJ690:BK690,0,"collection")</f>
        <v>"collection":{"name":"In Casa",_x000D_
"family":"Calvi On The Rocks"}</v>
      </c>
    </row>
    <row r="691" spans="4:29" ht="14.25" customHeight="1" x14ac:dyDescent="0.25">
      <c r="D691" s="1">
        <f>Tokens!B691</f>
        <v>688</v>
      </c>
      <c r="E691" s="17" t="str">
        <f>IF(Tokens!C691="","",Tokens!C691)</f>
        <v>In Casa #688</v>
      </c>
      <c r="F691"/>
      <c r="G691"/>
      <c r="H691"/>
      <c r="I691"/>
      <c r="J691"/>
      <c r="M691"/>
      <c r="N691"/>
      <c r="O691" s="15" t="str">
        <f t="shared" si="20"/>
        <v>_</v>
      </c>
      <c r="P691" s="18" t="str">
        <f>IF(F691="stop","",IF(F691&lt;&gt;"",HYPERLINK(Settings!$B$5 &amp; "/manage/?network=" &amp; LOWER(B$8) &amp; "&amp;search=token&amp;account=" &amp; ToMint!$B$5 &amp; "&amp;view=" &amp; ToMint!J691,"TokenSol"),""))</f>
        <v/>
      </c>
      <c r="Q691" s="2"/>
      <c r="R691" s="2"/>
      <c r="S691" s="11"/>
      <c r="T691" s="1" t="str">
        <f>"owner=" &amp; Tokens!BS691 &amp; "&amp;filename_for_metadata=" &amp; Tokens!BT691 &amp; "&amp;offchaindata_platform=" &amp; $B$17 &amp; "&amp;keyfile=" &amp; $B$5 &amp; "&amp;network=" &amp; LOWER($B$8) &amp; "&amp;repository=" &amp; $B$18</f>
        <v>owner=thomas&amp;filename_for_metadata=InCasa_COR22D688&amp;offchaindata_platform=Github&amp;keyfile=Paul&amp;network=solana-devnet&amp;repository=test2</v>
      </c>
      <c r="U691" s="1" t="str">
        <f t="shared" si="21"/>
        <v>{"name":"In Casa #688",_x000D_
"symbol":"COR22D688",_x000D_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91" s="1" t="str">
        <f>formatRow(Tokens!C$2:I$2,Tokens!C691:I691)</f>
        <v>"name":"In Casa #688",_x000D_
"symbol":"COR22D688",_x000D_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1" s="1" t="str">
        <f>formatRow(Tokens!J$2:AV$2,Tokens!J691:AV691,2,"attributes")</f>
        <v>"attributes":[{"trait_type":"Pass festival &amp; Avantages",_x000D_
"value":"pour une (1) personne"},{"trait_type":"Edition1",_x000D_
"value":1},{"trait_type":"Last use"}]</v>
      </c>
      <c r="X691" s="1" t="str">
        <f>formatRow(Tokens!AX$2:BC$2,Tokens!AX691:BC691,2,"creators")</f>
        <v>"creators":[{"address":"paul",_x000D_
"share":10},{"address":"sophie",_x000D_
"share":90}]</v>
      </c>
      <c r="Y691" s="1" t="str">
        <f>formatRow(Tokens!BD$2:BI$2,Tokens!BD691:BI691,2,"files")</f>
        <v>"files":[]</v>
      </c>
      <c r="Z691" s="1"/>
      <c r="AA691" s="1"/>
      <c r="AB691" s="1"/>
      <c r="AC691" s="1" t="str">
        <f>formatRow(Tokens!BJ$2:BK$2,Tokens!BJ691:BK691,0,"collection")</f>
        <v>"collection":{"name":"In Casa",_x000D_
"family":"Calvi On The Rocks"}</v>
      </c>
    </row>
    <row r="692" spans="4:29" ht="14.25" customHeight="1" x14ac:dyDescent="0.25">
      <c r="D692" s="1">
        <f>Tokens!B692</f>
        <v>689</v>
      </c>
      <c r="E692" s="17" t="str">
        <f>IF(Tokens!C692="","",Tokens!C692)</f>
        <v>In Casa #689</v>
      </c>
      <c r="F692"/>
      <c r="G692"/>
      <c r="H692"/>
      <c r="I692"/>
      <c r="J692"/>
      <c r="M692"/>
      <c r="N692"/>
      <c r="O692" s="15" t="str">
        <f t="shared" si="20"/>
        <v>_</v>
      </c>
      <c r="P692" s="18" t="str">
        <f>IF(F692="stop","",IF(F692&lt;&gt;"",HYPERLINK(Settings!$B$5 &amp; "/manage/?network=" &amp; LOWER(B$8) &amp; "&amp;search=token&amp;account=" &amp; ToMint!$B$5 &amp; "&amp;view=" &amp; ToMint!J692,"TokenSol"),""))</f>
        <v/>
      </c>
      <c r="Q692" s="2"/>
      <c r="R692" s="2"/>
      <c r="S692" s="11"/>
      <c r="T692" s="1" t="str">
        <f>"owner=" &amp; Tokens!BS692 &amp; "&amp;filename_for_metadata=" &amp; Tokens!BT692 &amp; "&amp;offchaindata_platform=" &amp; $B$17 &amp; "&amp;keyfile=" &amp; $B$5 &amp; "&amp;network=" &amp; LOWER($B$8) &amp; "&amp;repository=" &amp; $B$18</f>
        <v>owner=thomas&amp;filename_for_metadata=InCasa_COR22D689&amp;offchaindata_platform=Github&amp;keyfile=Paul&amp;network=solana-devnet&amp;repository=test2</v>
      </c>
      <c r="U692" s="1" t="str">
        <f t="shared" si="21"/>
        <v>{"name":"In Casa #689",_x000D_
"symbol":"COR22D689",_x000D_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92" s="1" t="str">
        <f>formatRow(Tokens!C$2:I$2,Tokens!C692:I692)</f>
        <v>"name":"In Casa #689",_x000D_
"symbol":"COR22D689",_x000D_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2" s="1" t="str">
        <f>formatRow(Tokens!J$2:AV$2,Tokens!J692:AV692,2,"attributes")</f>
        <v>"attributes":[{"trait_type":"Pass festival &amp; Avantages",_x000D_
"value":"pour une (1) personne"},{"trait_type":"Edition1",_x000D_
"value":1},{"trait_type":"Last use"}]</v>
      </c>
      <c r="X692" s="1" t="str">
        <f>formatRow(Tokens!AX$2:BC$2,Tokens!AX692:BC692,2,"creators")</f>
        <v>"creators":[{"address":"paul",_x000D_
"share":10},{"address":"sophie",_x000D_
"share":90}]</v>
      </c>
      <c r="Y692" s="1" t="str">
        <f>formatRow(Tokens!BD$2:BI$2,Tokens!BD692:BI692,2,"files")</f>
        <v>"files":[]</v>
      </c>
      <c r="Z692" s="1"/>
      <c r="AA692" s="1"/>
      <c r="AB692" s="1"/>
      <c r="AC692" s="1" t="str">
        <f>formatRow(Tokens!BJ$2:BK$2,Tokens!BJ692:BK692,0,"collection")</f>
        <v>"collection":{"name":"In Casa",_x000D_
"family":"Calvi On The Rocks"}</v>
      </c>
    </row>
    <row r="693" spans="4:29" ht="14.25" customHeight="1" x14ac:dyDescent="0.25">
      <c r="D693" s="1">
        <f>Tokens!B693</f>
        <v>690</v>
      </c>
      <c r="E693" s="17" t="str">
        <f>IF(Tokens!C693="","",Tokens!C693)</f>
        <v>In Casa #690</v>
      </c>
      <c r="F693"/>
      <c r="G693"/>
      <c r="H693"/>
      <c r="I693"/>
      <c r="J693"/>
      <c r="M693"/>
      <c r="N693"/>
      <c r="O693" s="15" t="str">
        <f t="shared" si="20"/>
        <v>_</v>
      </c>
      <c r="P693" s="18" t="str">
        <f>IF(F693="stop","",IF(F693&lt;&gt;"",HYPERLINK(Settings!$B$5 &amp; "/manage/?network=" &amp; LOWER(B$8) &amp; "&amp;search=token&amp;account=" &amp; ToMint!$B$5 &amp; "&amp;view=" &amp; ToMint!J693,"TokenSol"),""))</f>
        <v/>
      </c>
      <c r="Q693" s="2"/>
      <c r="R693" s="2"/>
      <c r="S693" s="11"/>
      <c r="T693" s="1" t="str">
        <f>"owner=" &amp; Tokens!BS693 &amp; "&amp;filename_for_metadata=" &amp; Tokens!BT693 &amp; "&amp;offchaindata_platform=" &amp; $B$17 &amp; "&amp;keyfile=" &amp; $B$5 &amp; "&amp;network=" &amp; LOWER($B$8) &amp; "&amp;repository=" &amp; $B$18</f>
        <v>owner=thomas&amp;filename_for_metadata=InCasa_COR22D690&amp;offchaindata_platform=Github&amp;keyfile=Paul&amp;network=solana-devnet&amp;repository=test2</v>
      </c>
      <c r="U693" s="1" t="str">
        <f t="shared" si="21"/>
        <v>{"name":"In Casa #690",_x000D_
"symbol":"COR22D690",_x000D_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93" s="1" t="str">
        <f>formatRow(Tokens!C$2:I$2,Tokens!C693:I693)</f>
        <v>"name":"In Casa #690",_x000D_
"symbol":"COR22D690",_x000D_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3" s="1" t="str">
        <f>formatRow(Tokens!J$2:AV$2,Tokens!J693:AV693,2,"attributes")</f>
        <v>"attributes":[{"trait_type":"Pass festival &amp; Avantages",_x000D_
"value":"pour une (1) personne"},{"trait_type":"Edition1",_x000D_
"value":1},{"trait_type":"Last use"}]</v>
      </c>
      <c r="X693" s="1" t="str">
        <f>formatRow(Tokens!AX$2:BC$2,Tokens!AX693:BC693,2,"creators")</f>
        <v>"creators":[{"address":"paul",_x000D_
"share":10},{"address":"sophie",_x000D_
"share":90}]</v>
      </c>
      <c r="Y693" s="1" t="str">
        <f>formatRow(Tokens!BD$2:BI$2,Tokens!BD693:BI693,2,"files")</f>
        <v>"files":[]</v>
      </c>
      <c r="Z693" s="1"/>
      <c r="AA693" s="1"/>
      <c r="AB693" s="1"/>
      <c r="AC693" s="1" t="str">
        <f>formatRow(Tokens!BJ$2:BK$2,Tokens!BJ693:BK693,0,"collection")</f>
        <v>"collection":{"name":"In Casa",_x000D_
"family":"Calvi On The Rocks"}</v>
      </c>
    </row>
    <row r="694" spans="4:29" ht="14.25" customHeight="1" x14ac:dyDescent="0.25">
      <c r="D694" s="1">
        <f>Tokens!B694</f>
        <v>691</v>
      </c>
      <c r="E694" s="17" t="str">
        <f>IF(Tokens!C694="","",Tokens!C694)</f>
        <v>In Casa #691</v>
      </c>
      <c r="F694"/>
      <c r="G694"/>
      <c r="H694"/>
      <c r="I694"/>
      <c r="J694"/>
      <c r="M694"/>
      <c r="N694"/>
      <c r="O694" s="15" t="str">
        <f t="shared" si="20"/>
        <v>_</v>
      </c>
      <c r="P694" s="18" t="str">
        <f>IF(F694="stop","",IF(F694&lt;&gt;"",HYPERLINK(Settings!$B$5 &amp; "/manage/?network=" &amp; LOWER(B$8) &amp; "&amp;search=token&amp;account=" &amp; ToMint!$B$5 &amp; "&amp;view=" &amp; ToMint!J694,"TokenSol"),""))</f>
        <v/>
      </c>
      <c r="Q694" s="2"/>
      <c r="R694" s="2"/>
      <c r="S694" s="11"/>
      <c r="T694" s="1" t="str">
        <f>"owner=" &amp; Tokens!BS694 &amp; "&amp;filename_for_metadata=" &amp; Tokens!BT694 &amp; "&amp;offchaindata_platform=" &amp; $B$17 &amp; "&amp;keyfile=" &amp; $B$5 &amp; "&amp;network=" &amp; LOWER($B$8) &amp; "&amp;repository=" &amp; $B$18</f>
        <v>owner=thomas&amp;filename_for_metadata=InCasa_COR22D691&amp;offchaindata_platform=Github&amp;keyfile=Paul&amp;network=solana-devnet&amp;repository=test2</v>
      </c>
      <c r="U694" s="1" t="str">
        <f t="shared" si="21"/>
        <v>{"name":"In Casa #691",_x000D_
"symbol":"COR22D691",_x000D_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94" s="1" t="str">
        <f>formatRow(Tokens!C$2:I$2,Tokens!C694:I694)</f>
        <v>"name":"In Casa #691",_x000D_
"symbol":"COR22D691",_x000D_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4" s="1" t="str">
        <f>formatRow(Tokens!J$2:AV$2,Tokens!J694:AV694,2,"attributes")</f>
        <v>"attributes":[{"trait_type":"Pass festival &amp; Avantages",_x000D_
"value":"pour une (1) personne"},{"trait_type":"Edition1",_x000D_
"value":1},{"trait_type":"Last use"}]</v>
      </c>
      <c r="X694" s="1" t="str">
        <f>formatRow(Tokens!AX$2:BC$2,Tokens!AX694:BC694,2,"creators")</f>
        <v>"creators":[{"address":"paul",_x000D_
"share":10},{"address":"sophie",_x000D_
"share":90}]</v>
      </c>
      <c r="Y694" s="1" t="str">
        <f>formatRow(Tokens!BD$2:BI$2,Tokens!BD694:BI694,2,"files")</f>
        <v>"files":[]</v>
      </c>
      <c r="Z694" s="1"/>
      <c r="AA694" s="1"/>
      <c r="AB694" s="1"/>
      <c r="AC694" s="1" t="str">
        <f>formatRow(Tokens!BJ$2:BK$2,Tokens!BJ694:BK694,0,"collection")</f>
        <v>"collection":{"name":"In Casa",_x000D_
"family":"Calvi On The Rocks"}</v>
      </c>
    </row>
    <row r="695" spans="4:29" ht="14.25" customHeight="1" x14ac:dyDescent="0.25">
      <c r="D695" s="1">
        <f>Tokens!B695</f>
        <v>692</v>
      </c>
      <c r="E695" s="17" t="str">
        <f>IF(Tokens!C695="","",Tokens!C695)</f>
        <v>In Casa #692</v>
      </c>
      <c r="F695"/>
      <c r="G695"/>
      <c r="H695"/>
      <c r="I695"/>
      <c r="J695"/>
      <c r="M695"/>
      <c r="N695"/>
      <c r="O695" s="15" t="str">
        <f t="shared" si="20"/>
        <v>_</v>
      </c>
      <c r="P695" s="18" t="str">
        <f>IF(F695="stop","",IF(F695&lt;&gt;"",HYPERLINK(Settings!$B$5 &amp; "/manage/?network=" &amp; LOWER(B$8) &amp; "&amp;search=token&amp;account=" &amp; ToMint!$B$5 &amp; "&amp;view=" &amp; ToMint!J695,"TokenSol"),""))</f>
        <v/>
      </c>
      <c r="Q695" s="2"/>
      <c r="R695" s="2"/>
      <c r="S695" s="11"/>
      <c r="T695" s="1" t="str">
        <f>"owner=" &amp; Tokens!BS695 &amp; "&amp;filename_for_metadata=" &amp; Tokens!BT695 &amp; "&amp;offchaindata_platform=" &amp; $B$17 &amp; "&amp;keyfile=" &amp; $B$5 &amp; "&amp;network=" &amp; LOWER($B$8) &amp; "&amp;repository=" &amp; $B$18</f>
        <v>owner=thomas&amp;filename_for_metadata=InCasa_COR22D692&amp;offchaindata_platform=Github&amp;keyfile=Paul&amp;network=solana-devnet&amp;repository=test2</v>
      </c>
      <c r="U695" s="1" t="str">
        <f t="shared" si="21"/>
        <v>{"name":"In Casa #692",_x000D_
"symbol":"COR22D692",_x000D_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95" s="1" t="str">
        <f>formatRow(Tokens!C$2:I$2,Tokens!C695:I695)</f>
        <v>"name":"In Casa #692",_x000D_
"symbol":"COR22D692",_x000D_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5" s="1" t="str">
        <f>formatRow(Tokens!J$2:AV$2,Tokens!J695:AV695,2,"attributes")</f>
        <v>"attributes":[{"trait_type":"Pass festival &amp; Avantages",_x000D_
"value":"pour une (1) personne"},{"trait_type":"Edition1",_x000D_
"value":1},{"trait_type":"Last use"}]</v>
      </c>
      <c r="X695" s="1" t="str">
        <f>formatRow(Tokens!AX$2:BC$2,Tokens!AX695:BC695,2,"creators")</f>
        <v>"creators":[{"address":"paul",_x000D_
"share":10},{"address":"sophie",_x000D_
"share":90}]</v>
      </c>
      <c r="Y695" s="1" t="str">
        <f>formatRow(Tokens!BD$2:BI$2,Tokens!BD695:BI695,2,"files")</f>
        <v>"files":[]</v>
      </c>
      <c r="Z695" s="1"/>
      <c r="AA695" s="1"/>
      <c r="AB695" s="1"/>
      <c r="AC695" s="1" t="str">
        <f>formatRow(Tokens!BJ$2:BK$2,Tokens!BJ695:BK695,0,"collection")</f>
        <v>"collection":{"name":"In Casa",_x000D_
"family":"Calvi On The Rocks"}</v>
      </c>
    </row>
    <row r="696" spans="4:29" ht="14.25" customHeight="1" x14ac:dyDescent="0.25">
      <c r="D696" s="1">
        <f>Tokens!B696</f>
        <v>693</v>
      </c>
      <c r="E696" s="17" t="str">
        <f>IF(Tokens!C696="","",Tokens!C696)</f>
        <v>In Casa #693</v>
      </c>
      <c r="F696"/>
      <c r="G696"/>
      <c r="H696"/>
      <c r="I696"/>
      <c r="J696"/>
      <c r="M696"/>
      <c r="N696"/>
      <c r="O696" s="15" t="str">
        <f t="shared" si="20"/>
        <v>_</v>
      </c>
      <c r="P696" s="18" t="str">
        <f>IF(F696="stop","",IF(F696&lt;&gt;"",HYPERLINK(Settings!$B$5 &amp; "/manage/?network=" &amp; LOWER(B$8) &amp; "&amp;search=token&amp;account=" &amp; ToMint!$B$5 &amp; "&amp;view=" &amp; ToMint!J696,"TokenSol"),""))</f>
        <v/>
      </c>
      <c r="Q696" s="2"/>
      <c r="R696" s="2"/>
      <c r="S696" s="11"/>
      <c r="T696" s="1" t="str">
        <f>"owner=" &amp; Tokens!BS696 &amp; "&amp;filename_for_metadata=" &amp; Tokens!BT696 &amp; "&amp;offchaindata_platform=" &amp; $B$17 &amp; "&amp;keyfile=" &amp; $B$5 &amp; "&amp;network=" &amp; LOWER($B$8) &amp; "&amp;repository=" &amp; $B$18</f>
        <v>owner=thomas&amp;filename_for_metadata=InCasa_COR22D693&amp;offchaindata_platform=Github&amp;keyfile=Paul&amp;network=solana-devnet&amp;repository=test2</v>
      </c>
      <c r="U696" s="1" t="str">
        <f t="shared" si="21"/>
        <v>{"name":"In Casa #693",_x000D_
"symbol":"COR22D693",_x000D_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96" s="1" t="str">
        <f>formatRow(Tokens!C$2:I$2,Tokens!C696:I696)</f>
        <v>"name":"In Casa #693",_x000D_
"symbol":"COR22D693",_x000D_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6" s="1" t="str">
        <f>formatRow(Tokens!J$2:AV$2,Tokens!J696:AV696,2,"attributes")</f>
        <v>"attributes":[{"trait_type":"Pass festival &amp; Avantages",_x000D_
"value":"pour une (1) personne"},{"trait_type":"Edition1",_x000D_
"value":1},{"trait_type":"Last use"}]</v>
      </c>
      <c r="X696" s="1" t="str">
        <f>formatRow(Tokens!AX$2:BC$2,Tokens!AX696:BC696,2,"creators")</f>
        <v>"creators":[{"address":"paul",_x000D_
"share":10},{"address":"sophie",_x000D_
"share":90}]</v>
      </c>
      <c r="Y696" s="1" t="str">
        <f>formatRow(Tokens!BD$2:BI$2,Tokens!BD696:BI696,2,"files")</f>
        <v>"files":[]</v>
      </c>
      <c r="Z696" s="1"/>
      <c r="AA696" s="1"/>
      <c r="AB696" s="1"/>
      <c r="AC696" s="1" t="str">
        <f>formatRow(Tokens!BJ$2:BK$2,Tokens!BJ696:BK696,0,"collection")</f>
        <v>"collection":{"name":"In Casa",_x000D_
"family":"Calvi On The Rocks"}</v>
      </c>
    </row>
    <row r="697" spans="4:29" ht="14.25" customHeight="1" x14ac:dyDescent="0.25">
      <c r="D697" s="1">
        <f>Tokens!B697</f>
        <v>694</v>
      </c>
      <c r="E697" s="17" t="str">
        <f>IF(Tokens!C697="","",Tokens!C697)</f>
        <v>In Casa #694</v>
      </c>
      <c r="F697"/>
      <c r="G697"/>
      <c r="H697"/>
      <c r="I697"/>
      <c r="J697"/>
      <c r="M697"/>
      <c r="N697"/>
      <c r="O697" s="15" t="str">
        <f t="shared" si="20"/>
        <v>_</v>
      </c>
      <c r="P697" s="18" t="str">
        <f>IF(F697="stop","",IF(F697&lt;&gt;"",HYPERLINK(Settings!$B$5 &amp; "/manage/?network=" &amp; LOWER(B$8) &amp; "&amp;search=token&amp;account=" &amp; ToMint!$B$5 &amp; "&amp;view=" &amp; ToMint!J697,"TokenSol"),""))</f>
        <v/>
      </c>
      <c r="Q697" s="2"/>
      <c r="R697" s="2"/>
      <c r="S697" s="11"/>
      <c r="T697" s="1" t="str">
        <f>"owner=" &amp; Tokens!BS697 &amp; "&amp;filename_for_metadata=" &amp; Tokens!BT697 &amp; "&amp;offchaindata_platform=" &amp; $B$17 &amp; "&amp;keyfile=" &amp; $B$5 &amp; "&amp;network=" &amp; LOWER($B$8) &amp; "&amp;repository=" &amp; $B$18</f>
        <v>owner=thomas&amp;filename_for_metadata=InCasa_COR22D694&amp;offchaindata_platform=Github&amp;keyfile=Paul&amp;network=solana-devnet&amp;repository=test2</v>
      </c>
      <c r="U697" s="1" t="str">
        <f t="shared" si="21"/>
        <v>{"name":"In Casa #694",_x000D_
"symbol":"COR22D694",_x000D_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97" s="1" t="str">
        <f>formatRow(Tokens!C$2:I$2,Tokens!C697:I697)</f>
        <v>"name":"In Casa #694",_x000D_
"symbol":"COR22D694",_x000D_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7" s="1" t="str">
        <f>formatRow(Tokens!J$2:AV$2,Tokens!J697:AV697,2,"attributes")</f>
        <v>"attributes":[{"trait_type":"Pass festival &amp; Avantages",_x000D_
"value":"pour une (1) personne"},{"trait_type":"Edition1",_x000D_
"value":1},{"trait_type":"Last use"}]</v>
      </c>
      <c r="X697" s="1" t="str">
        <f>formatRow(Tokens!AX$2:BC$2,Tokens!AX697:BC697,2,"creators")</f>
        <v>"creators":[{"address":"paul",_x000D_
"share":10},{"address":"sophie",_x000D_
"share":90}]</v>
      </c>
      <c r="Y697" s="1" t="str">
        <f>formatRow(Tokens!BD$2:BI$2,Tokens!BD697:BI697,2,"files")</f>
        <v>"files":[]</v>
      </c>
      <c r="Z697" s="1"/>
      <c r="AA697" s="1"/>
      <c r="AB697" s="1"/>
      <c r="AC697" s="1" t="str">
        <f>formatRow(Tokens!BJ$2:BK$2,Tokens!BJ697:BK697,0,"collection")</f>
        <v>"collection":{"name":"In Casa",_x000D_
"family":"Calvi On The Rocks"}</v>
      </c>
    </row>
    <row r="698" spans="4:29" ht="14.25" customHeight="1" x14ac:dyDescent="0.25">
      <c r="D698" s="1">
        <f>Tokens!B698</f>
        <v>695</v>
      </c>
      <c r="E698" s="17" t="str">
        <f>IF(Tokens!C698="","",Tokens!C698)</f>
        <v>In Casa #695</v>
      </c>
      <c r="F698"/>
      <c r="G698"/>
      <c r="H698"/>
      <c r="I698"/>
      <c r="J698"/>
      <c r="M698"/>
      <c r="N698"/>
      <c r="O698" s="15" t="str">
        <f t="shared" si="20"/>
        <v>_</v>
      </c>
      <c r="P698" s="18" t="str">
        <f>IF(F698="stop","",IF(F698&lt;&gt;"",HYPERLINK(Settings!$B$5 &amp; "/manage/?network=" &amp; LOWER(B$8) &amp; "&amp;search=token&amp;account=" &amp; ToMint!$B$5 &amp; "&amp;view=" &amp; ToMint!J698,"TokenSol"),""))</f>
        <v/>
      </c>
      <c r="Q698" s="2"/>
      <c r="R698" s="2"/>
      <c r="S698" s="11"/>
      <c r="T698" s="1" t="str">
        <f>"owner=" &amp; Tokens!BS698 &amp; "&amp;filename_for_metadata=" &amp; Tokens!BT698 &amp; "&amp;offchaindata_platform=" &amp; $B$17 &amp; "&amp;keyfile=" &amp; $B$5 &amp; "&amp;network=" &amp; LOWER($B$8) &amp; "&amp;repository=" &amp; $B$18</f>
        <v>owner=thomas&amp;filename_for_metadata=InCasa_COR22D695&amp;offchaindata_platform=Github&amp;keyfile=Paul&amp;network=solana-devnet&amp;repository=test2</v>
      </c>
      <c r="U698" s="1" t="str">
        <f t="shared" si="21"/>
        <v>{"name":"In Casa #695",_x000D_
"symbol":"COR22D695",_x000D_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98" s="1" t="str">
        <f>formatRow(Tokens!C$2:I$2,Tokens!C698:I698)</f>
        <v>"name":"In Casa #695",_x000D_
"symbol":"COR22D695",_x000D_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8" s="1" t="str">
        <f>formatRow(Tokens!J$2:AV$2,Tokens!J698:AV698,2,"attributes")</f>
        <v>"attributes":[{"trait_type":"Pass festival &amp; Avantages",_x000D_
"value":"pour une (1) personne"},{"trait_type":"Edition1",_x000D_
"value":1},{"trait_type":"Last use"}]</v>
      </c>
      <c r="X698" s="1" t="str">
        <f>formatRow(Tokens!AX$2:BC$2,Tokens!AX698:BC698,2,"creators")</f>
        <v>"creators":[{"address":"paul",_x000D_
"share":10},{"address":"sophie",_x000D_
"share":90}]</v>
      </c>
      <c r="Y698" s="1" t="str">
        <f>formatRow(Tokens!BD$2:BI$2,Tokens!BD698:BI698,2,"files")</f>
        <v>"files":[]</v>
      </c>
      <c r="Z698" s="1"/>
      <c r="AA698" s="1"/>
      <c r="AB698" s="1"/>
      <c r="AC698" s="1" t="str">
        <f>formatRow(Tokens!BJ$2:BK$2,Tokens!BJ698:BK698,0,"collection")</f>
        <v>"collection":{"name":"In Casa",_x000D_
"family":"Calvi On The Rocks"}</v>
      </c>
    </row>
    <row r="699" spans="4:29" ht="14.25" customHeight="1" x14ac:dyDescent="0.25">
      <c r="D699" s="1">
        <f>Tokens!B699</f>
        <v>696</v>
      </c>
      <c r="E699" s="17" t="str">
        <f>IF(Tokens!C699="","",Tokens!C699)</f>
        <v>In Casa #696</v>
      </c>
      <c r="F699"/>
      <c r="G699"/>
      <c r="H699"/>
      <c r="I699"/>
      <c r="J699"/>
      <c r="M699"/>
      <c r="N699"/>
      <c r="O699" s="15" t="str">
        <f t="shared" si="20"/>
        <v>_</v>
      </c>
      <c r="P699" s="18" t="str">
        <f>IF(F699="stop","",IF(F699&lt;&gt;"",HYPERLINK(Settings!$B$5 &amp; "/manage/?network=" &amp; LOWER(B$8) &amp; "&amp;search=token&amp;account=" &amp; ToMint!$B$5 &amp; "&amp;view=" &amp; ToMint!J699,"TokenSol"),""))</f>
        <v/>
      </c>
      <c r="Q699" s="2"/>
      <c r="R699" s="2"/>
      <c r="S699" s="11"/>
      <c r="T699" s="1" t="str">
        <f>"owner=" &amp; Tokens!BS699 &amp; "&amp;filename_for_metadata=" &amp; Tokens!BT699 &amp; "&amp;offchaindata_platform=" &amp; $B$17 &amp; "&amp;keyfile=" &amp; $B$5 &amp; "&amp;network=" &amp; LOWER($B$8) &amp; "&amp;repository=" &amp; $B$18</f>
        <v>owner=thomas&amp;filename_for_metadata=InCasa_COR22D696&amp;offchaindata_platform=Github&amp;keyfile=Paul&amp;network=solana-devnet&amp;repository=test2</v>
      </c>
      <c r="U699" s="1" t="str">
        <f t="shared" si="21"/>
        <v>{"name":"In Casa #696",_x000D_
"symbol":"COR22D696",_x000D_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699" s="1" t="str">
        <f>formatRow(Tokens!C$2:I$2,Tokens!C699:I699)</f>
        <v>"name":"In Casa #696",_x000D_
"symbol":"COR22D696",_x000D_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9" s="1" t="str">
        <f>formatRow(Tokens!J$2:AV$2,Tokens!J699:AV699,2,"attributes")</f>
        <v>"attributes":[{"trait_type":"Pass festival &amp; Avantages",_x000D_
"value":"pour une (1) personne"},{"trait_type":"Edition1",_x000D_
"value":1},{"trait_type":"Last use"}]</v>
      </c>
      <c r="X699" s="1" t="str">
        <f>formatRow(Tokens!AX$2:BC$2,Tokens!AX699:BC699,2,"creators")</f>
        <v>"creators":[{"address":"paul",_x000D_
"share":10},{"address":"sophie",_x000D_
"share":90}]</v>
      </c>
      <c r="Y699" s="1" t="str">
        <f>formatRow(Tokens!BD$2:BI$2,Tokens!BD699:BI699,2,"files")</f>
        <v>"files":[]</v>
      </c>
      <c r="Z699" s="1"/>
      <c r="AA699" s="1"/>
      <c r="AB699" s="1"/>
      <c r="AC699" s="1" t="str">
        <f>formatRow(Tokens!BJ$2:BK$2,Tokens!BJ699:BK699,0,"collection")</f>
        <v>"collection":{"name":"In Casa",_x000D_
"family":"Calvi On The Rocks"}</v>
      </c>
    </row>
    <row r="700" spans="4:29" ht="14.25" customHeight="1" x14ac:dyDescent="0.25">
      <c r="D700" s="1">
        <f>Tokens!B700</f>
        <v>697</v>
      </c>
      <c r="E700" s="17" t="str">
        <f>IF(Tokens!C700="","",Tokens!C700)</f>
        <v>In Casa #697</v>
      </c>
      <c r="F700"/>
      <c r="G700"/>
      <c r="H700"/>
      <c r="I700"/>
      <c r="J700"/>
      <c r="M700"/>
      <c r="N700"/>
      <c r="O700" s="15" t="str">
        <f t="shared" si="20"/>
        <v>_</v>
      </c>
      <c r="P700" s="18" t="str">
        <f>IF(F700="stop","",IF(F700&lt;&gt;"",HYPERLINK(Settings!$B$5 &amp; "/manage/?network=" &amp; LOWER(B$8) &amp; "&amp;search=token&amp;account=" &amp; ToMint!$B$5 &amp; "&amp;view=" &amp; ToMint!J700,"TokenSol"),""))</f>
        <v/>
      </c>
      <c r="Q700" s="2"/>
      <c r="R700" s="2"/>
      <c r="S700" s="11"/>
      <c r="T700" s="1" t="str">
        <f>"owner=" &amp; Tokens!BS700 &amp; "&amp;filename_for_metadata=" &amp; Tokens!BT700 &amp; "&amp;offchaindata_platform=" &amp; $B$17 &amp; "&amp;keyfile=" &amp; $B$5 &amp; "&amp;network=" &amp; LOWER($B$8) &amp; "&amp;repository=" &amp; $B$18</f>
        <v>owner=thomas&amp;filename_for_metadata=InCasa_COR22D697&amp;offchaindata_platform=Github&amp;keyfile=Paul&amp;network=solana-devnet&amp;repository=test2</v>
      </c>
      <c r="U700" s="1" t="str">
        <f t="shared" si="21"/>
        <v>{"name":"In Casa #697",_x000D_
"symbol":"COR22D697",_x000D_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00" s="1" t="str">
        <f>formatRow(Tokens!C$2:I$2,Tokens!C700:I700)</f>
        <v>"name":"In Casa #697",_x000D_
"symbol":"COR22D697",_x000D_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0" s="1" t="str">
        <f>formatRow(Tokens!J$2:AV$2,Tokens!J700:AV700,2,"attributes")</f>
        <v>"attributes":[{"trait_type":"Pass festival &amp; Avantages",_x000D_
"value":"pour une (1) personne"},{"trait_type":"Edition1",_x000D_
"value":1},{"trait_type":"Last use"}]</v>
      </c>
      <c r="X700" s="1" t="str">
        <f>formatRow(Tokens!AX$2:BC$2,Tokens!AX700:BC700,2,"creators")</f>
        <v>"creators":[{"address":"paul",_x000D_
"share":10},{"address":"sophie",_x000D_
"share":90}]</v>
      </c>
      <c r="Y700" s="1" t="str">
        <f>formatRow(Tokens!BD$2:BI$2,Tokens!BD700:BI700,2,"files")</f>
        <v>"files":[]</v>
      </c>
      <c r="Z700" s="1"/>
      <c r="AA700" s="1"/>
      <c r="AB700" s="1"/>
      <c r="AC700" s="1" t="str">
        <f>formatRow(Tokens!BJ$2:BK$2,Tokens!BJ700:BK700,0,"collection")</f>
        <v>"collection":{"name":"In Casa",_x000D_
"family":"Calvi On The Rocks"}</v>
      </c>
    </row>
    <row r="701" spans="4:29" ht="14.25" customHeight="1" x14ac:dyDescent="0.25">
      <c r="D701" s="1">
        <f>Tokens!B701</f>
        <v>698</v>
      </c>
      <c r="E701" s="17" t="str">
        <f>IF(Tokens!C701="","",Tokens!C701)</f>
        <v>In Casa #698</v>
      </c>
      <c r="F701"/>
      <c r="G701"/>
      <c r="H701"/>
      <c r="I701"/>
      <c r="J701"/>
      <c r="M701"/>
      <c r="N701"/>
      <c r="O701" s="15" t="str">
        <f t="shared" si="20"/>
        <v>_</v>
      </c>
      <c r="P701" s="18" t="str">
        <f>IF(F701="stop","",IF(F701&lt;&gt;"",HYPERLINK(Settings!$B$5 &amp; "/manage/?network=" &amp; LOWER(B$8) &amp; "&amp;search=token&amp;account=" &amp; ToMint!$B$5 &amp; "&amp;view=" &amp; ToMint!J701,"TokenSol"),""))</f>
        <v/>
      </c>
      <c r="Q701" s="2"/>
      <c r="R701" s="2"/>
      <c r="S701" s="11"/>
      <c r="T701" s="1" t="str">
        <f>"owner=" &amp; Tokens!BS701 &amp; "&amp;filename_for_metadata=" &amp; Tokens!BT701 &amp; "&amp;offchaindata_platform=" &amp; $B$17 &amp; "&amp;keyfile=" &amp; $B$5 &amp; "&amp;network=" &amp; LOWER($B$8) &amp; "&amp;repository=" &amp; $B$18</f>
        <v>owner=thomas&amp;filename_for_metadata=InCasa_COR22D698&amp;offchaindata_platform=Github&amp;keyfile=Paul&amp;network=solana-devnet&amp;repository=test2</v>
      </c>
      <c r="U701" s="1" t="str">
        <f t="shared" si="21"/>
        <v>{"name":"In Casa #698",_x000D_
"symbol":"COR22D698",_x000D_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01" s="1" t="str">
        <f>formatRow(Tokens!C$2:I$2,Tokens!C701:I701)</f>
        <v>"name":"In Casa #698",_x000D_
"symbol":"COR22D698",_x000D_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1" s="1" t="str">
        <f>formatRow(Tokens!J$2:AV$2,Tokens!J701:AV701,2,"attributes")</f>
        <v>"attributes":[{"trait_type":"Pass festival &amp; Avantages",_x000D_
"value":"pour une (1) personne"},{"trait_type":"Edition1",_x000D_
"value":1},{"trait_type":"Last use"}]</v>
      </c>
      <c r="X701" s="1" t="str">
        <f>formatRow(Tokens!AX$2:BC$2,Tokens!AX701:BC701,2,"creators")</f>
        <v>"creators":[{"address":"paul",_x000D_
"share":10},{"address":"sophie",_x000D_
"share":90}]</v>
      </c>
      <c r="Y701" s="1" t="str">
        <f>formatRow(Tokens!BD$2:BI$2,Tokens!BD701:BI701,2,"files")</f>
        <v>"files":[]</v>
      </c>
      <c r="Z701" s="1"/>
      <c r="AA701" s="1"/>
      <c r="AB701" s="1"/>
      <c r="AC701" s="1" t="str">
        <f>formatRow(Tokens!BJ$2:BK$2,Tokens!BJ701:BK701,0,"collection")</f>
        <v>"collection":{"name":"In Casa",_x000D_
"family":"Calvi On The Rocks"}</v>
      </c>
    </row>
    <row r="702" spans="4:29" ht="14.25" customHeight="1" x14ac:dyDescent="0.25">
      <c r="D702" s="1">
        <f>Tokens!B702</f>
        <v>699</v>
      </c>
      <c r="E702" s="17" t="str">
        <f>IF(Tokens!C702="","",Tokens!C702)</f>
        <v>In Casa #699</v>
      </c>
      <c r="F702"/>
      <c r="G702"/>
      <c r="H702"/>
      <c r="I702"/>
      <c r="J702"/>
      <c r="M702"/>
      <c r="N702"/>
      <c r="O702" s="15" t="str">
        <f t="shared" si="20"/>
        <v>_</v>
      </c>
      <c r="P702" s="18" t="str">
        <f>IF(F702="stop","",IF(F702&lt;&gt;"",HYPERLINK(Settings!$B$5 &amp; "/manage/?network=" &amp; LOWER(B$8) &amp; "&amp;search=token&amp;account=" &amp; ToMint!$B$5 &amp; "&amp;view=" &amp; ToMint!J702,"TokenSol"),""))</f>
        <v/>
      </c>
      <c r="Q702" s="2"/>
      <c r="R702" s="2"/>
      <c r="S702" s="11"/>
      <c r="T702" s="1" t="str">
        <f>"owner=" &amp; Tokens!BS702 &amp; "&amp;filename_for_metadata=" &amp; Tokens!BT702 &amp; "&amp;offchaindata_platform=" &amp; $B$17 &amp; "&amp;keyfile=" &amp; $B$5 &amp; "&amp;network=" &amp; LOWER($B$8) &amp; "&amp;repository=" &amp; $B$18</f>
        <v>owner=thomas&amp;filename_for_metadata=InCasa_COR22D699&amp;offchaindata_platform=Github&amp;keyfile=Paul&amp;network=solana-devnet&amp;repository=test2</v>
      </c>
      <c r="U702" s="1" t="str">
        <f t="shared" si="21"/>
        <v>{"name":"In Casa #699",_x000D_
"symbol":"COR22D699",_x000D_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02" s="1" t="str">
        <f>formatRow(Tokens!C$2:I$2,Tokens!C702:I702)</f>
        <v>"name":"In Casa #699",_x000D_
"symbol":"COR22D699",_x000D_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2" s="1" t="str">
        <f>formatRow(Tokens!J$2:AV$2,Tokens!J702:AV702,2,"attributes")</f>
        <v>"attributes":[{"trait_type":"Pass festival &amp; Avantages",_x000D_
"value":"pour une (1) personne"},{"trait_type":"Edition1",_x000D_
"value":1},{"trait_type":"Last use"}]</v>
      </c>
      <c r="X702" s="1" t="str">
        <f>formatRow(Tokens!AX$2:BC$2,Tokens!AX702:BC702,2,"creators")</f>
        <v>"creators":[{"address":"paul",_x000D_
"share":10},{"address":"sophie",_x000D_
"share":90}]</v>
      </c>
      <c r="Y702" s="1" t="str">
        <f>formatRow(Tokens!BD$2:BI$2,Tokens!BD702:BI702,2,"files")</f>
        <v>"files":[]</v>
      </c>
      <c r="Z702" s="1"/>
      <c r="AA702" s="1"/>
      <c r="AB702" s="1"/>
      <c r="AC702" s="1" t="str">
        <f>formatRow(Tokens!BJ$2:BK$2,Tokens!BJ702:BK702,0,"collection")</f>
        <v>"collection":{"name":"In Casa",_x000D_
"family":"Calvi On The Rocks"}</v>
      </c>
    </row>
    <row r="703" spans="4:29" ht="14.25" customHeight="1" x14ac:dyDescent="0.25">
      <c r="D703" s="1">
        <f>Tokens!B703</f>
        <v>700</v>
      </c>
      <c r="E703" s="17" t="str">
        <f>IF(Tokens!C703="","",Tokens!C703)</f>
        <v>In Casa #700</v>
      </c>
      <c r="F703"/>
      <c r="G703"/>
      <c r="H703"/>
      <c r="I703"/>
      <c r="J703"/>
      <c r="M703"/>
      <c r="N703"/>
      <c r="O703" s="15" t="str">
        <f t="shared" si="20"/>
        <v>_</v>
      </c>
      <c r="P703" s="18" t="str">
        <f>IF(F703="stop","",IF(F703&lt;&gt;"",HYPERLINK(Settings!$B$5 &amp; "/manage/?network=" &amp; LOWER(B$8) &amp; "&amp;search=token&amp;account=" &amp; ToMint!$B$5 &amp; "&amp;view=" &amp; ToMint!J703,"TokenSol"),""))</f>
        <v/>
      </c>
      <c r="Q703" s="2"/>
      <c r="R703" s="2"/>
      <c r="S703" s="11"/>
      <c r="T703" s="1" t="str">
        <f>"owner=" &amp; Tokens!BS703 &amp; "&amp;filename_for_metadata=" &amp; Tokens!BT703 &amp; "&amp;offchaindata_platform=" &amp; $B$17 &amp; "&amp;keyfile=" &amp; $B$5 &amp; "&amp;network=" &amp; LOWER($B$8) &amp; "&amp;repository=" &amp; $B$18</f>
        <v>owner=thomas&amp;filename_for_metadata=InCasa_COR22D700&amp;offchaindata_platform=Github&amp;keyfile=Paul&amp;network=solana-devnet&amp;repository=test2</v>
      </c>
      <c r="U703" s="1" t="str">
        <f t="shared" si="21"/>
        <v>{"name":"In Casa #700",_x000D_
"symbol":"COR22D700",_x000D_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03" s="1" t="str">
        <f>formatRow(Tokens!C$2:I$2,Tokens!C703:I703)</f>
        <v>"name":"In Casa #700",_x000D_
"symbol":"COR22D700",_x000D_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3" s="1" t="str">
        <f>formatRow(Tokens!J$2:AV$2,Tokens!J703:AV703,2,"attributes")</f>
        <v>"attributes":[{"trait_type":"Pass festival &amp; Avantages",_x000D_
"value":"pour une (1) personne"},{"trait_type":"Edition1",_x000D_
"value":1},{"trait_type":"Last use"}]</v>
      </c>
      <c r="X703" s="1" t="str">
        <f>formatRow(Tokens!AX$2:BC$2,Tokens!AX703:BC703,2,"creators")</f>
        <v>"creators":[{"address":"paul",_x000D_
"share":10},{"address":"sophie",_x000D_
"share":90}]</v>
      </c>
      <c r="Y703" s="1" t="str">
        <f>formatRow(Tokens!BD$2:BI$2,Tokens!BD703:BI703,2,"files")</f>
        <v>"files":[]</v>
      </c>
      <c r="Z703" s="1"/>
      <c r="AA703" s="1"/>
      <c r="AB703" s="1"/>
      <c r="AC703" s="1" t="str">
        <f>formatRow(Tokens!BJ$2:BK$2,Tokens!BJ703:BK703,0,"collection")</f>
        <v>"collection":{"name":"In Casa",_x000D_
"family":"Calvi On The Rocks"}</v>
      </c>
    </row>
    <row r="704" spans="4:29" ht="14.25" customHeight="1" x14ac:dyDescent="0.25">
      <c r="D704" s="1">
        <f>Tokens!B704</f>
        <v>701</v>
      </c>
      <c r="E704" s="17" t="str">
        <f>IF(Tokens!C704="","",Tokens!C704)</f>
        <v>In Casa #701</v>
      </c>
      <c r="F704"/>
      <c r="G704"/>
      <c r="H704"/>
      <c r="I704"/>
      <c r="J704"/>
      <c r="M704"/>
      <c r="N704"/>
      <c r="O704" s="15" t="str">
        <f t="shared" si="20"/>
        <v>_</v>
      </c>
      <c r="P704" s="18" t="str">
        <f>IF(F704="stop","",IF(F704&lt;&gt;"",HYPERLINK(Settings!$B$5 &amp; "/manage/?network=" &amp; LOWER(B$8) &amp; "&amp;search=token&amp;account=" &amp; ToMint!$B$5 &amp; "&amp;view=" &amp; ToMint!J704,"TokenSol"),""))</f>
        <v/>
      </c>
      <c r="Q704" s="2"/>
      <c r="R704" s="2"/>
      <c r="S704" s="11"/>
      <c r="T704" s="1" t="str">
        <f>"owner=" &amp; Tokens!BS704 &amp; "&amp;filename_for_metadata=" &amp; Tokens!BT704 &amp; "&amp;offchaindata_platform=" &amp; $B$17 &amp; "&amp;keyfile=" &amp; $B$5 &amp; "&amp;network=" &amp; LOWER($B$8) &amp; "&amp;repository=" &amp; $B$18</f>
        <v>owner=thomas&amp;filename_for_metadata=InCasa_COR22D701&amp;offchaindata_platform=Github&amp;keyfile=Paul&amp;network=solana-devnet&amp;repository=test2</v>
      </c>
      <c r="U704" s="1" t="str">
        <f t="shared" si="21"/>
        <v>{"name":"In Casa #701",_x000D_
"symbol":"COR22D701",_x000D_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04" s="1" t="str">
        <f>formatRow(Tokens!C$2:I$2,Tokens!C704:I704)</f>
        <v>"name":"In Casa #701",_x000D_
"symbol":"COR22D701",_x000D_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4" s="1" t="str">
        <f>formatRow(Tokens!J$2:AV$2,Tokens!J704:AV704,2,"attributes")</f>
        <v>"attributes":[{"trait_type":"Pass festival &amp; Avantages",_x000D_
"value":"pour une (1) personne"},{"trait_type":"Edition1",_x000D_
"value":1},{"trait_type":"Last use"}]</v>
      </c>
      <c r="X704" s="1" t="str">
        <f>formatRow(Tokens!AX$2:BC$2,Tokens!AX704:BC704,2,"creators")</f>
        <v>"creators":[{"address":"paul",_x000D_
"share":10},{"address":"sophie",_x000D_
"share":90}]</v>
      </c>
      <c r="Y704" s="1" t="str">
        <f>formatRow(Tokens!BD$2:BI$2,Tokens!BD704:BI704,2,"files")</f>
        <v>"files":[]</v>
      </c>
      <c r="Z704" s="1"/>
      <c r="AA704" s="1"/>
      <c r="AB704" s="1"/>
      <c r="AC704" s="1" t="str">
        <f>formatRow(Tokens!BJ$2:BK$2,Tokens!BJ704:BK704,0,"collection")</f>
        <v>"collection":{"name":"In Casa",_x000D_
"family":"Calvi On The Rocks"}</v>
      </c>
    </row>
    <row r="705" spans="4:29" ht="14.25" customHeight="1" x14ac:dyDescent="0.25">
      <c r="D705" s="1">
        <f>Tokens!B705</f>
        <v>702</v>
      </c>
      <c r="E705" s="17" t="str">
        <f>IF(Tokens!C705="","",Tokens!C705)</f>
        <v>In Casa #702</v>
      </c>
      <c r="F705"/>
      <c r="G705"/>
      <c r="H705"/>
      <c r="I705"/>
      <c r="J705"/>
      <c r="M705"/>
      <c r="N705"/>
      <c r="O705" s="15" t="str">
        <f t="shared" si="20"/>
        <v>_</v>
      </c>
      <c r="P705" s="18" t="str">
        <f>IF(F705="stop","",IF(F705&lt;&gt;"",HYPERLINK(Settings!$B$5 &amp; "/manage/?network=" &amp; LOWER(B$8) &amp; "&amp;search=token&amp;account=" &amp; ToMint!$B$5 &amp; "&amp;view=" &amp; ToMint!J705,"TokenSol"),""))</f>
        <v/>
      </c>
      <c r="Q705" s="2"/>
      <c r="R705" s="2"/>
      <c r="S705" s="11"/>
      <c r="T705" s="1" t="str">
        <f>"owner=" &amp; Tokens!BS705 &amp; "&amp;filename_for_metadata=" &amp; Tokens!BT705 &amp; "&amp;offchaindata_platform=" &amp; $B$17 &amp; "&amp;keyfile=" &amp; $B$5 &amp; "&amp;network=" &amp; LOWER($B$8) &amp; "&amp;repository=" &amp; $B$18</f>
        <v>owner=thomas&amp;filename_for_metadata=InCasa_COR22D702&amp;offchaindata_platform=Github&amp;keyfile=Paul&amp;network=solana-devnet&amp;repository=test2</v>
      </c>
      <c r="U705" s="1" t="str">
        <f t="shared" si="21"/>
        <v>{"name":"In Casa #702",_x000D_
"symbol":"COR22D702",_x000D_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05" s="1" t="str">
        <f>formatRow(Tokens!C$2:I$2,Tokens!C705:I705)</f>
        <v>"name":"In Casa #702",_x000D_
"symbol":"COR22D702",_x000D_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5" s="1" t="str">
        <f>formatRow(Tokens!J$2:AV$2,Tokens!J705:AV705,2,"attributes")</f>
        <v>"attributes":[{"trait_type":"Pass festival &amp; Avantages",_x000D_
"value":"pour une (1) personne"},{"trait_type":"Edition1",_x000D_
"value":1},{"trait_type":"Last use"}]</v>
      </c>
      <c r="X705" s="1" t="str">
        <f>formatRow(Tokens!AX$2:BC$2,Tokens!AX705:BC705,2,"creators")</f>
        <v>"creators":[{"address":"paul",_x000D_
"share":10},{"address":"sophie",_x000D_
"share":90}]</v>
      </c>
      <c r="Y705" s="1" t="str">
        <f>formatRow(Tokens!BD$2:BI$2,Tokens!BD705:BI705,2,"files")</f>
        <v>"files":[]</v>
      </c>
      <c r="Z705" s="1"/>
      <c r="AA705" s="1"/>
      <c r="AB705" s="1"/>
      <c r="AC705" s="1" t="str">
        <f>formatRow(Tokens!BJ$2:BK$2,Tokens!BJ705:BK705,0,"collection")</f>
        <v>"collection":{"name":"In Casa",_x000D_
"family":"Calvi On The Rocks"}</v>
      </c>
    </row>
    <row r="706" spans="4:29" ht="14.25" customHeight="1" x14ac:dyDescent="0.25">
      <c r="D706" s="1">
        <f>Tokens!B706</f>
        <v>703</v>
      </c>
      <c r="E706" s="17" t="str">
        <f>IF(Tokens!C706="","",Tokens!C706)</f>
        <v>In Casa #703</v>
      </c>
      <c r="F706"/>
      <c r="G706"/>
      <c r="H706"/>
      <c r="I706"/>
      <c r="J706"/>
      <c r="M706"/>
      <c r="N706"/>
      <c r="O706" s="15" t="str">
        <f t="shared" si="20"/>
        <v>_</v>
      </c>
      <c r="P706" s="18" t="str">
        <f>IF(F706="stop","",IF(F706&lt;&gt;"",HYPERLINK(Settings!$B$5 &amp; "/manage/?network=" &amp; LOWER(B$8) &amp; "&amp;search=token&amp;account=" &amp; ToMint!$B$5 &amp; "&amp;view=" &amp; ToMint!J706,"TokenSol"),""))</f>
        <v/>
      </c>
      <c r="Q706" s="2"/>
      <c r="R706" s="2"/>
      <c r="S706" s="11"/>
      <c r="T706" s="1" t="str">
        <f>"owner=" &amp; Tokens!BS706 &amp; "&amp;filename_for_metadata=" &amp; Tokens!BT706 &amp; "&amp;offchaindata_platform=" &amp; $B$17 &amp; "&amp;keyfile=" &amp; $B$5 &amp; "&amp;network=" &amp; LOWER($B$8) &amp; "&amp;repository=" &amp; $B$18</f>
        <v>owner=thomas&amp;filename_for_metadata=InCasa_COR22D703&amp;offchaindata_platform=Github&amp;keyfile=Paul&amp;network=solana-devnet&amp;repository=test2</v>
      </c>
      <c r="U706" s="1" t="str">
        <f t="shared" si="21"/>
        <v>{"name":"In Casa #703",_x000D_
"symbol":"COR22D703",_x000D_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06" s="1" t="str">
        <f>formatRow(Tokens!C$2:I$2,Tokens!C706:I706)</f>
        <v>"name":"In Casa #703",_x000D_
"symbol":"COR22D703",_x000D_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6" s="1" t="str">
        <f>formatRow(Tokens!J$2:AV$2,Tokens!J706:AV706,2,"attributes")</f>
        <v>"attributes":[{"trait_type":"Pass festival &amp; Avantages",_x000D_
"value":"pour une (1) personne"},{"trait_type":"Edition1",_x000D_
"value":1},{"trait_type":"Last use"}]</v>
      </c>
      <c r="X706" s="1" t="str">
        <f>formatRow(Tokens!AX$2:BC$2,Tokens!AX706:BC706,2,"creators")</f>
        <v>"creators":[{"address":"paul",_x000D_
"share":10},{"address":"sophie",_x000D_
"share":90}]</v>
      </c>
      <c r="Y706" s="1" t="str">
        <f>formatRow(Tokens!BD$2:BI$2,Tokens!BD706:BI706,2,"files")</f>
        <v>"files":[]</v>
      </c>
      <c r="Z706" s="1"/>
      <c r="AA706" s="1"/>
      <c r="AB706" s="1"/>
      <c r="AC706" s="1" t="str">
        <f>formatRow(Tokens!BJ$2:BK$2,Tokens!BJ706:BK706,0,"collection")</f>
        <v>"collection":{"name":"In Casa",_x000D_
"family":"Calvi On The Rocks"}</v>
      </c>
    </row>
    <row r="707" spans="4:29" ht="14.25" customHeight="1" x14ac:dyDescent="0.25">
      <c r="D707" s="1">
        <f>Tokens!B707</f>
        <v>704</v>
      </c>
      <c r="E707" s="17" t="str">
        <f>IF(Tokens!C707="","",Tokens!C707)</f>
        <v>In Casa #704</v>
      </c>
      <c r="F707"/>
      <c r="G707"/>
      <c r="H707"/>
      <c r="I707"/>
      <c r="J707"/>
      <c r="M707"/>
      <c r="N707"/>
      <c r="O707" s="15" t="str">
        <f t="shared" si="20"/>
        <v>_</v>
      </c>
      <c r="P707" s="18" t="str">
        <f>IF(F707="stop","",IF(F707&lt;&gt;"",HYPERLINK(Settings!$B$5 &amp; "/manage/?network=" &amp; LOWER(B$8) &amp; "&amp;search=token&amp;account=" &amp; ToMint!$B$5 &amp; "&amp;view=" &amp; ToMint!J707,"TokenSol"),""))</f>
        <v/>
      </c>
      <c r="Q707" s="2"/>
      <c r="R707" s="2"/>
      <c r="S707" s="11"/>
      <c r="T707" s="1" t="str">
        <f>"owner=" &amp; Tokens!BS707 &amp; "&amp;filename_for_metadata=" &amp; Tokens!BT707 &amp; "&amp;offchaindata_platform=" &amp; $B$17 &amp; "&amp;keyfile=" &amp; $B$5 &amp; "&amp;network=" &amp; LOWER($B$8) &amp; "&amp;repository=" &amp; $B$18</f>
        <v>owner=thomas&amp;filename_for_metadata=InCasa_COR22D704&amp;offchaindata_platform=Github&amp;keyfile=Paul&amp;network=solana-devnet&amp;repository=test2</v>
      </c>
      <c r="U707" s="1" t="str">
        <f t="shared" si="21"/>
        <v>{"name":"In Casa #704",_x000D_
"symbol":"COR22D704",_x000D_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07" s="1" t="str">
        <f>formatRow(Tokens!C$2:I$2,Tokens!C707:I707)</f>
        <v>"name":"In Casa #704",_x000D_
"symbol":"COR22D704",_x000D_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7" s="1" t="str">
        <f>formatRow(Tokens!J$2:AV$2,Tokens!J707:AV707,2,"attributes")</f>
        <v>"attributes":[{"trait_type":"Pass festival &amp; Avantages",_x000D_
"value":"pour une (1) personne"},{"trait_type":"Edition1",_x000D_
"value":1},{"trait_type":"Last use"}]</v>
      </c>
      <c r="X707" s="1" t="str">
        <f>formatRow(Tokens!AX$2:BC$2,Tokens!AX707:BC707,2,"creators")</f>
        <v>"creators":[{"address":"paul",_x000D_
"share":10},{"address":"sophie",_x000D_
"share":90}]</v>
      </c>
      <c r="Y707" s="1" t="str">
        <f>formatRow(Tokens!BD$2:BI$2,Tokens!BD707:BI707,2,"files")</f>
        <v>"files":[]</v>
      </c>
      <c r="Z707" s="1"/>
      <c r="AA707" s="1"/>
      <c r="AB707" s="1"/>
      <c r="AC707" s="1" t="str">
        <f>formatRow(Tokens!BJ$2:BK$2,Tokens!BJ707:BK707,0,"collection")</f>
        <v>"collection":{"name":"In Casa",_x000D_
"family":"Calvi On The Rocks"}</v>
      </c>
    </row>
    <row r="708" spans="4:29" ht="14.25" customHeight="1" x14ac:dyDescent="0.25">
      <c r="D708" s="1">
        <f>Tokens!B708</f>
        <v>705</v>
      </c>
      <c r="E708" s="17" t="str">
        <f>IF(Tokens!C708="","",Tokens!C708)</f>
        <v>In Casa #705</v>
      </c>
      <c r="F708"/>
      <c r="G708"/>
      <c r="H708"/>
      <c r="I708"/>
      <c r="J708"/>
      <c r="M708"/>
      <c r="N708"/>
      <c r="O708" s="15" t="str">
        <f t="shared" ref="O708:O771" si="22">IF(AND(ISNUMBER(N707),ISNUMBER(N708)),(N708-N707)*$O$1,"_")</f>
        <v>_</v>
      </c>
      <c r="P708" s="18" t="str">
        <f>IF(F708="stop","",IF(F708&lt;&gt;"",HYPERLINK(Settings!$B$5 &amp; "/manage/?network=" &amp; LOWER(B$8) &amp; "&amp;search=token&amp;account=" &amp; ToMint!$B$5 &amp; "&amp;view=" &amp; ToMint!J708,"TokenSol"),""))</f>
        <v/>
      </c>
      <c r="Q708" s="2"/>
      <c r="R708" s="2"/>
      <c r="S708" s="11"/>
      <c r="T708" s="1" t="str">
        <f>"owner=" &amp; Tokens!BS708 &amp; "&amp;filename_for_metadata=" &amp; Tokens!BT708 &amp; "&amp;offchaindata_platform=" &amp; $B$17 &amp; "&amp;keyfile=" &amp; $B$5 &amp; "&amp;network=" &amp; LOWER($B$8) &amp; "&amp;repository=" &amp; $B$18</f>
        <v>owner=thomas&amp;filename_for_metadata=InCasa_COR22D705&amp;offchaindata_platform=Github&amp;keyfile=Paul&amp;network=solana-devnet&amp;repository=test2</v>
      </c>
      <c r="U708" s="1" t="str">
        <f t="shared" si="21"/>
        <v>{"name":"In Casa #705",_x000D_
"symbol":"COR22D705",_x000D_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08" s="1" t="str">
        <f>formatRow(Tokens!C$2:I$2,Tokens!C708:I708)</f>
        <v>"name":"In Casa #705",_x000D_
"symbol":"COR22D705",_x000D_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8" s="1" t="str">
        <f>formatRow(Tokens!J$2:AV$2,Tokens!J708:AV708,2,"attributes")</f>
        <v>"attributes":[{"trait_type":"Pass festival &amp; Avantages",_x000D_
"value":"pour une (1) personne"},{"trait_type":"Edition1",_x000D_
"value":1},{"trait_type":"Last use"}]</v>
      </c>
      <c r="X708" s="1" t="str">
        <f>formatRow(Tokens!AX$2:BC$2,Tokens!AX708:BC708,2,"creators")</f>
        <v>"creators":[{"address":"paul",_x000D_
"share":10},{"address":"sophie",_x000D_
"share":90}]</v>
      </c>
      <c r="Y708" s="1" t="str">
        <f>formatRow(Tokens!BD$2:BI$2,Tokens!BD708:BI708,2,"files")</f>
        <v>"files":[]</v>
      </c>
      <c r="Z708" s="1"/>
      <c r="AA708" s="1"/>
      <c r="AB708" s="1"/>
      <c r="AC708" s="1" t="str">
        <f>formatRow(Tokens!BJ$2:BK$2,Tokens!BJ708:BK708,0,"collection")</f>
        <v>"collection":{"name":"In Casa",_x000D_
"family":"Calvi On The Rocks"}</v>
      </c>
    </row>
    <row r="709" spans="4:29" ht="14.25" customHeight="1" x14ac:dyDescent="0.25">
      <c r="D709" s="1">
        <f>Tokens!B709</f>
        <v>706</v>
      </c>
      <c r="E709" s="17" t="str">
        <f>IF(Tokens!C709="","",Tokens!C709)</f>
        <v>In Casa #706</v>
      </c>
      <c r="F709"/>
      <c r="G709"/>
      <c r="H709"/>
      <c r="I709"/>
      <c r="J709"/>
      <c r="M709"/>
      <c r="N709"/>
      <c r="O709" s="15" t="str">
        <f t="shared" si="22"/>
        <v>_</v>
      </c>
      <c r="P709" s="18" t="str">
        <f>IF(F709="stop","",IF(F709&lt;&gt;"",HYPERLINK(Settings!$B$5 &amp; "/manage/?network=" &amp; LOWER(B$8) &amp; "&amp;search=token&amp;account=" &amp; ToMint!$B$5 &amp; "&amp;view=" &amp; ToMint!J709,"TokenSol"),""))</f>
        <v/>
      </c>
      <c r="Q709" s="2"/>
      <c r="R709" s="2"/>
      <c r="S709" s="11"/>
      <c r="T709" s="1" t="str">
        <f>"owner=" &amp; Tokens!BS709 &amp; "&amp;filename_for_metadata=" &amp; Tokens!BT709 &amp; "&amp;offchaindata_platform=" &amp; $B$17 &amp; "&amp;keyfile=" &amp; $B$5 &amp; "&amp;network=" &amp; LOWER($B$8) &amp; "&amp;repository=" &amp; $B$18</f>
        <v>owner=thomas&amp;filename_for_metadata=InCasa_COR22D706&amp;offchaindata_platform=Github&amp;keyfile=Paul&amp;network=solana-devnet&amp;repository=test2</v>
      </c>
      <c r="U709" s="1" t="str">
        <f t="shared" ref="U709:U772" si="23">"{" &amp; V709 &amp; "," &amp; W709 &amp; "," &amp; """properties"":{" &amp; X709 &amp; "," &amp; Y709 &amp; "}," &amp; AC709 &amp; "}"</f>
        <v>{"name":"In Casa #706",_x000D_
"symbol":"COR22D706",_x000D_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09" s="1" t="str">
        <f>formatRow(Tokens!C$2:I$2,Tokens!C709:I709)</f>
        <v>"name":"In Casa #706",_x000D_
"symbol":"COR22D706",_x000D_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9" s="1" t="str">
        <f>formatRow(Tokens!J$2:AV$2,Tokens!J709:AV709,2,"attributes")</f>
        <v>"attributes":[{"trait_type":"Pass festival &amp; Avantages",_x000D_
"value":"pour une (1) personne"},{"trait_type":"Edition1",_x000D_
"value":1},{"trait_type":"Last use"}]</v>
      </c>
      <c r="X709" s="1" t="str">
        <f>formatRow(Tokens!AX$2:BC$2,Tokens!AX709:BC709,2,"creators")</f>
        <v>"creators":[{"address":"paul",_x000D_
"share":10},{"address":"sophie",_x000D_
"share":90}]</v>
      </c>
      <c r="Y709" s="1" t="str">
        <f>formatRow(Tokens!BD$2:BI$2,Tokens!BD709:BI709,2,"files")</f>
        <v>"files":[]</v>
      </c>
      <c r="Z709" s="1"/>
      <c r="AA709" s="1"/>
      <c r="AB709" s="1"/>
      <c r="AC709" s="1" t="str">
        <f>formatRow(Tokens!BJ$2:BK$2,Tokens!BJ709:BK709,0,"collection")</f>
        <v>"collection":{"name":"In Casa",_x000D_
"family":"Calvi On The Rocks"}</v>
      </c>
    </row>
    <row r="710" spans="4:29" ht="14.25" customHeight="1" x14ac:dyDescent="0.25">
      <c r="D710" s="1">
        <f>Tokens!B710</f>
        <v>707</v>
      </c>
      <c r="E710" s="17" t="str">
        <f>IF(Tokens!C710="","",Tokens!C710)</f>
        <v>In Casa #707</v>
      </c>
      <c r="F710"/>
      <c r="G710"/>
      <c r="H710"/>
      <c r="I710"/>
      <c r="J710"/>
      <c r="M710"/>
      <c r="N710"/>
      <c r="O710" s="15" t="str">
        <f t="shared" si="22"/>
        <v>_</v>
      </c>
      <c r="P710" s="18" t="str">
        <f>IF(F710="stop","",IF(F710&lt;&gt;"",HYPERLINK(Settings!$B$5 &amp; "/manage/?network=" &amp; LOWER(B$8) &amp; "&amp;search=token&amp;account=" &amp; ToMint!$B$5 &amp; "&amp;view=" &amp; ToMint!J710,"TokenSol"),""))</f>
        <v/>
      </c>
      <c r="Q710" s="2"/>
      <c r="R710" s="2"/>
      <c r="S710" s="11"/>
      <c r="T710" s="1" t="str">
        <f>"owner=" &amp; Tokens!BS710 &amp; "&amp;filename_for_metadata=" &amp; Tokens!BT710 &amp; "&amp;offchaindata_platform=" &amp; $B$17 &amp; "&amp;keyfile=" &amp; $B$5 &amp; "&amp;network=" &amp; LOWER($B$8) &amp; "&amp;repository=" &amp; $B$18</f>
        <v>owner=thomas&amp;filename_for_metadata=InCasa_COR22D707&amp;offchaindata_platform=Github&amp;keyfile=Paul&amp;network=solana-devnet&amp;repository=test2</v>
      </c>
      <c r="U710" s="1" t="str">
        <f t="shared" si="23"/>
        <v>{"name":"In Casa #707",_x000D_
"symbol":"COR22D707",_x000D_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10" s="1" t="str">
        <f>formatRow(Tokens!C$2:I$2,Tokens!C710:I710)</f>
        <v>"name":"In Casa #707",_x000D_
"symbol":"COR22D707",_x000D_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0" s="1" t="str">
        <f>formatRow(Tokens!J$2:AV$2,Tokens!J710:AV710,2,"attributes")</f>
        <v>"attributes":[{"trait_type":"Pass festival &amp; Avantages",_x000D_
"value":"pour une (1) personne"},{"trait_type":"Edition1",_x000D_
"value":1},{"trait_type":"Last use"}]</v>
      </c>
      <c r="X710" s="1" t="str">
        <f>formatRow(Tokens!AX$2:BC$2,Tokens!AX710:BC710,2,"creators")</f>
        <v>"creators":[{"address":"paul",_x000D_
"share":10},{"address":"sophie",_x000D_
"share":90}]</v>
      </c>
      <c r="Y710" s="1" t="str">
        <f>formatRow(Tokens!BD$2:BI$2,Tokens!BD710:BI710,2,"files")</f>
        <v>"files":[]</v>
      </c>
      <c r="Z710" s="1"/>
      <c r="AA710" s="1"/>
      <c r="AB710" s="1"/>
      <c r="AC710" s="1" t="str">
        <f>formatRow(Tokens!BJ$2:BK$2,Tokens!BJ710:BK710,0,"collection")</f>
        <v>"collection":{"name":"In Casa",_x000D_
"family":"Calvi On The Rocks"}</v>
      </c>
    </row>
    <row r="711" spans="4:29" ht="14.25" customHeight="1" x14ac:dyDescent="0.25">
      <c r="D711" s="1">
        <f>Tokens!B711</f>
        <v>708</v>
      </c>
      <c r="E711" s="17" t="str">
        <f>IF(Tokens!C711="","",Tokens!C711)</f>
        <v>In Casa #708</v>
      </c>
      <c r="F711"/>
      <c r="G711"/>
      <c r="H711"/>
      <c r="I711"/>
      <c r="J711"/>
      <c r="M711"/>
      <c r="N711"/>
      <c r="O711" s="15" t="str">
        <f t="shared" si="22"/>
        <v>_</v>
      </c>
      <c r="P711" s="18" t="str">
        <f>IF(F711="stop","",IF(F711&lt;&gt;"",HYPERLINK(Settings!$B$5 &amp; "/manage/?network=" &amp; LOWER(B$8) &amp; "&amp;search=token&amp;account=" &amp; ToMint!$B$5 &amp; "&amp;view=" &amp; ToMint!J711,"TokenSol"),""))</f>
        <v/>
      </c>
      <c r="Q711" s="2"/>
      <c r="R711" s="2"/>
      <c r="S711" s="11"/>
      <c r="T711" s="1" t="str">
        <f>"owner=" &amp; Tokens!BS711 &amp; "&amp;filename_for_metadata=" &amp; Tokens!BT711 &amp; "&amp;offchaindata_platform=" &amp; $B$17 &amp; "&amp;keyfile=" &amp; $B$5 &amp; "&amp;network=" &amp; LOWER($B$8) &amp; "&amp;repository=" &amp; $B$18</f>
        <v>owner=thomas&amp;filename_for_metadata=InCasa_COR22D708&amp;offchaindata_platform=Github&amp;keyfile=Paul&amp;network=solana-devnet&amp;repository=test2</v>
      </c>
      <c r="U711" s="1" t="str">
        <f t="shared" si="23"/>
        <v>{"name":"In Casa #708",_x000D_
"symbol":"COR22D708",_x000D_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11" s="1" t="str">
        <f>formatRow(Tokens!C$2:I$2,Tokens!C711:I711)</f>
        <v>"name":"In Casa #708",_x000D_
"symbol":"COR22D708",_x000D_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1" s="1" t="str">
        <f>formatRow(Tokens!J$2:AV$2,Tokens!J711:AV711,2,"attributes")</f>
        <v>"attributes":[{"trait_type":"Pass festival &amp; Avantages",_x000D_
"value":"pour une (1) personne"},{"trait_type":"Edition1",_x000D_
"value":1},{"trait_type":"Last use"}]</v>
      </c>
      <c r="X711" s="1" t="str">
        <f>formatRow(Tokens!AX$2:BC$2,Tokens!AX711:BC711,2,"creators")</f>
        <v>"creators":[{"address":"paul",_x000D_
"share":10},{"address":"sophie",_x000D_
"share":90}]</v>
      </c>
      <c r="Y711" s="1" t="str">
        <f>formatRow(Tokens!BD$2:BI$2,Tokens!BD711:BI711,2,"files")</f>
        <v>"files":[]</v>
      </c>
      <c r="Z711" s="1"/>
      <c r="AA711" s="1"/>
      <c r="AB711" s="1"/>
      <c r="AC711" s="1" t="str">
        <f>formatRow(Tokens!BJ$2:BK$2,Tokens!BJ711:BK711,0,"collection")</f>
        <v>"collection":{"name":"In Casa",_x000D_
"family":"Calvi On The Rocks"}</v>
      </c>
    </row>
    <row r="712" spans="4:29" ht="14.25" customHeight="1" x14ac:dyDescent="0.25">
      <c r="D712" s="1">
        <f>Tokens!B712</f>
        <v>709</v>
      </c>
      <c r="E712" s="17" t="str">
        <f>IF(Tokens!C712="","",Tokens!C712)</f>
        <v>In Casa #709</v>
      </c>
      <c r="F712"/>
      <c r="G712"/>
      <c r="H712"/>
      <c r="I712"/>
      <c r="J712"/>
      <c r="M712"/>
      <c r="N712"/>
      <c r="O712" s="15" t="str">
        <f t="shared" si="22"/>
        <v>_</v>
      </c>
      <c r="P712" s="18" t="str">
        <f>IF(F712="stop","",IF(F712&lt;&gt;"",HYPERLINK(Settings!$B$5 &amp; "/manage/?network=" &amp; LOWER(B$8) &amp; "&amp;search=token&amp;account=" &amp; ToMint!$B$5 &amp; "&amp;view=" &amp; ToMint!J712,"TokenSol"),""))</f>
        <v/>
      </c>
      <c r="Q712" s="2"/>
      <c r="R712" s="2"/>
      <c r="S712" s="11"/>
      <c r="T712" s="1" t="str">
        <f>"owner=" &amp; Tokens!BS712 &amp; "&amp;filename_for_metadata=" &amp; Tokens!BT712 &amp; "&amp;offchaindata_platform=" &amp; $B$17 &amp; "&amp;keyfile=" &amp; $B$5 &amp; "&amp;network=" &amp; LOWER($B$8) &amp; "&amp;repository=" &amp; $B$18</f>
        <v>owner=thomas&amp;filename_for_metadata=InCasa_COR22D709&amp;offchaindata_platform=Github&amp;keyfile=Paul&amp;network=solana-devnet&amp;repository=test2</v>
      </c>
      <c r="U712" s="1" t="str">
        <f t="shared" si="23"/>
        <v>{"name":"In Casa #709",_x000D_
"symbol":"COR22D709",_x000D_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12" s="1" t="str">
        <f>formatRow(Tokens!C$2:I$2,Tokens!C712:I712)</f>
        <v>"name":"In Casa #709",_x000D_
"symbol":"COR22D709",_x000D_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2" s="1" t="str">
        <f>formatRow(Tokens!J$2:AV$2,Tokens!J712:AV712,2,"attributes")</f>
        <v>"attributes":[{"trait_type":"Pass festival &amp; Avantages",_x000D_
"value":"pour une (1) personne"},{"trait_type":"Edition1",_x000D_
"value":1},{"trait_type":"Last use"}]</v>
      </c>
      <c r="X712" s="1" t="str">
        <f>formatRow(Tokens!AX$2:BC$2,Tokens!AX712:BC712,2,"creators")</f>
        <v>"creators":[{"address":"paul",_x000D_
"share":10},{"address":"sophie",_x000D_
"share":90}]</v>
      </c>
      <c r="Y712" s="1" t="str">
        <f>formatRow(Tokens!BD$2:BI$2,Tokens!BD712:BI712,2,"files")</f>
        <v>"files":[]</v>
      </c>
      <c r="Z712" s="1"/>
      <c r="AA712" s="1"/>
      <c r="AB712" s="1"/>
      <c r="AC712" s="1" t="str">
        <f>formatRow(Tokens!BJ$2:BK$2,Tokens!BJ712:BK712,0,"collection")</f>
        <v>"collection":{"name":"In Casa",_x000D_
"family":"Calvi On The Rocks"}</v>
      </c>
    </row>
    <row r="713" spans="4:29" ht="14.25" customHeight="1" x14ac:dyDescent="0.25">
      <c r="D713" s="1">
        <f>Tokens!B713</f>
        <v>710</v>
      </c>
      <c r="E713" s="17" t="str">
        <f>IF(Tokens!C713="","",Tokens!C713)</f>
        <v>In Casa #710</v>
      </c>
      <c r="F713"/>
      <c r="G713"/>
      <c r="H713"/>
      <c r="I713"/>
      <c r="J713"/>
      <c r="M713"/>
      <c r="N713"/>
      <c r="O713" s="15" t="str">
        <f t="shared" si="22"/>
        <v>_</v>
      </c>
      <c r="P713" s="18" t="str">
        <f>IF(F713="stop","",IF(F713&lt;&gt;"",HYPERLINK(Settings!$B$5 &amp; "/manage/?network=" &amp; LOWER(B$8) &amp; "&amp;search=token&amp;account=" &amp; ToMint!$B$5 &amp; "&amp;view=" &amp; ToMint!J713,"TokenSol"),""))</f>
        <v/>
      </c>
      <c r="Q713" s="2"/>
      <c r="R713" s="2"/>
      <c r="S713" s="11"/>
      <c r="T713" s="1" t="str">
        <f>"owner=" &amp; Tokens!BS713 &amp; "&amp;filename_for_metadata=" &amp; Tokens!BT713 &amp; "&amp;offchaindata_platform=" &amp; $B$17 &amp; "&amp;keyfile=" &amp; $B$5 &amp; "&amp;network=" &amp; LOWER($B$8) &amp; "&amp;repository=" &amp; $B$18</f>
        <v>owner=thomas&amp;filename_for_metadata=InCasa_COR22D710&amp;offchaindata_platform=Github&amp;keyfile=Paul&amp;network=solana-devnet&amp;repository=test2</v>
      </c>
      <c r="U713" s="1" t="str">
        <f t="shared" si="23"/>
        <v>{"name":"In Casa #710",_x000D_
"symbol":"COR22D710",_x000D_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13" s="1" t="str">
        <f>formatRow(Tokens!C$2:I$2,Tokens!C713:I713)</f>
        <v>"name":"In Casa #710",_x000D_
"symbol":"COR22D710",_x000D_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3" s="1" t="str">
        <f>formatRow(Tokens!J$2:AV$2,Tokens!J713:AV713,2,"attributes")</f>
        <v>"attributes":[{"trait_type":"Pass festival &amp; Avantages",_x000D_
"value":"pour une (1) personne"},{"trait_type":"Edition1",_x000D_
"value":1},{"trait_type":"Last use"}]</v>
      </c>
      <c r="X713" s="1" t="str">
        <f>formatRow(Tokens!AX$2:BC$2,Tokens!AX713:BC713,2,"creators")</f>
        <v>"creators":[{"address":"paul",_x000D_
"share":10},{"address":"sophie",_x000D_
"share":90}]</v>
      </c>
      <c r="Y713" s="1" t="str">
        <f>formatRow(Tokens!BD$2:BI$2,Tokens!BD713:BI713,2,"files")</f>
        <v>"files":[]</v>
      </c>
      <c r="Z713" s="1"/>
      <c r="AA713" s="1"/>
      <c r="AB713" s="1"/>
      <c r="AC713" s="1" t="str">
        <f>formatRow(Tokens!BJ$2:BK$2,Tokens!BJ713:BK713,0,"collection")</f>
        <v>"collection":{"name":"In Casa",_x000D_
"family":"Calvi On The Rocks"}</v>
      </c>
    </row>
    <row r="714" spans="4:29" ht="14.25" customHeight="1" x14ac:dyDescent="0.25">
      <c r="D714" s="1">
        <f>Tokens!B714</f>
        <v>711</v>
      </c>
      <c r="E714" s="17" t="str">
        <f>IF(Tokens!C714="","",Tokens!C714)</f>
        <v>In Casa #711</v>
      </c>
      <c r="F714"/>
      <c r="G714"/>
      <c r="H714"/>
      <c r="I714"/>
      <c r="J714"/>
      <c r="M714"/>
      <c r="N714"/>
      <c r="O714" s="15" t="str">
        <f t="shared" si="22"/>
        <v>_</v>
      </c>
      <c r="P714" s="18" t="str">
        <f>IF(F714="stop","",IF(F714&lt;&gt;"",HYPERLINK(Settings!$B$5 &amp; "/manage/?network=" &amp; LOWER(B$8) &amp; "&amp;search=token&amp;account=" &amp; ToMint!$B$5 &amp; "&amp;view=" &amp; ToMint!J714,"TokenSol"),""))</f>
        <v/>
      </c>
      <c r="Q714" s="2"/>
      <c r="R714" s="2"/>
      <c r="S714" s="11"/>
      <c r="T714" s="1" t="str">
        <f>"owner=" &amp; Tokens!BS714 &amp; "&amp;filename_for_metadata=" &amp; Tokens!BT714 &amp; "&amp;offchaindata_platform=" &amp; $B$17 &amp; "&amp;keyfile=" &amp; $B$5 &amp; "&amp;network=" &amp; LOWER($B$8) &amp; "&amp;repository=" &amp; $B$18</f>
        <v>owner=thomas&amp;filename_for_metadata=InCasa_COR22D711&amp;offchaindata_platform=Github&amp;keyfile=Paul&amp;network=solana-devnet&amp;repository=test2</v>
      </c>
      <c r="U714" s="1" t="str">
        <f t="shared" si="23"/>
        <v>{"name":"In Casa #711",_x000D_
"symbol":"COR22D711",_x000D_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14" s="1" t="str">
        <f>formatRow(Tokens!C$2:I$2,Tokens!C714:I714)</f>
        <v>"name":"In Casa #711",_x000D_
"symbol":"COR22D711",_x000D_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4" s="1" t="str">
        <f>formatRow(Tokens!J$2:AV$2,Tokens!J714:AV714,2,"attributes")</f>
        <v>"attributes":[{"trait_type":"Pass festival &amp; Avantages",_x000D_
"value":"pour une (1) personne"},{"trait_type":"Edition1",_x000D_
"value":1},{"trait_type":"Last use"}]</v>
      </c>
      <c r="X714" s="1" t="str">
        <f>formatRow(Tokens!AX$2:BC$2,Tokens!AX714:BC714,2,"creators")</f>
        <v>"creators":[{"address":"paul",_x000D_
"share":10},{"address":"sophie",_x000D_
"share":90}]</v>
      </c>
      <c r="Y714" s="1" t="str">
        <f>formatRow(Tokens!BD$2:BI$2,Tokens!BD714:BI714,2,"files")</f>
        <v>"files":[]</v>
      </c>
      <c r="Z714" s="1"/>
      <c r="AA714" s="1"/>
      <c r="AB714" s="1"/>
      <c r="AC714" s="1" t="str">
        <f>formatRow(Tokens!BJ$2:BK$2,Tokens!BJ714:BK714,0,"collection")</f>
        <v>"collection":{"name":"In Casa",_x000D_
"family":"Calvi On The Rocks"}</v>
      </c>
    </row>
    <row r="715" spans="4:29" ht="14.25" customHeight="1" x14ac:dyDescent="0.25">
      <c r="D715" s="1">
        <f>Tokens!B715</f>
        <v>712</v>
      </c>
      <c r="E715" s="17" t="str">
        <f>IF(Tokens!C715="","",Tokens!C715)</f>
        <v>In Casa #712</v>
      </c>
      <c r="F715"/>
      <c r="G715"/>
      <c r="H715"/>
      <c r="I715"/>
      <c r="J715"/>
      <c r="M715"/>
      <c r="N715"/>
      <c r="O715" s="15" t="str">
        <f t="shared" si="22"/>
        <v>_</v>
      </c>
      <c r="P715" s="18" t="str">
        <f>IF(F715="stop","",IF(F715&lt;&gt;"",HYPERLINK(Settings!$B$5 &amp; "/manage/?network=" &amp; LOWER(B$8) &amp; "&amp;search=token&amp;account=" &amp; ToMint!$B$5 &amp; "&amp;view=" &amp; ToMint!J715,"TokenSol"),""))</f>
        <v/>
      </c>
      <c r="Q715" s="2"/>
      <c r="R715" s="2"/>
      <c r="S715" s="11"/>
      <c r="T715" s="1" t="str">
        <f>"owner=" &amp; Tokens!BS715 &amp; "&amp;filename_for_metadata=" &amp; Tokens!BT715 &amp; "&amp;offchaindata_platform=" &amp; $B$17 &amp; "&amp;keyfile=" &amp; $B$5 &amp; "&amp;network=" &amp; LOWER($B$8) &amp; "&amp;repository=" &amp; $B$18</f>
        <v>owner=thomas&amp;filename_for_metadata=InCasa_COR22D712&amp;offchaindata_platform=Github&amp;keyfile=Paul&amp;network=solana-devnet&amp;repository=test2</v>
      </c>
      <c r="U715" s="1" t="str">
        <f t="shared" si="23"/>
        <v>{"name":"In Casa #712",_x000D_
"symbol":"COR22D712",_x000D_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15" s="1" t="str">
        <f>formatRow(Tokens!C$2:I$2,Tokens!C715:I715)</f>
        <v>"name":"In Casa #712",_x000D_
"symbol":"COR22D712",_x000D_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5" s="1" t="str">
        <f>formatRow(Tokens!J$2:AV$2,Tokens!J715:AV715,2,"attributes")</f>
        <v>"attributes":[{"trait_type":"Pass festival &amp; Avantages",_x000D_
"value":"pour une (1) personne"},{"trait_type":"Edition1",_x000D_
"value":1},{"trait_type":"Last use"}]</v>
      </c>
      <c r="X715" s="1" t="str">
        <f>formatRow(Tokens!AX$2:BC$2,Tokens!AX715:BC715,2,"creators")</f>
        <v>"creators":[{"address":"paul",_x000D_
"share":10},{"address":"sophie",_x000D_
"share":90}]</v>
      </c>
      <c r="Y715" s="1" t="str">
        <f>formatRow(Tokens!BD$2:BI$2,Tokens!BD715:BI715,2,"files")</f>
        <v>"files":[]</v>
      </c>
      <c r="Z715" s="1"/>
      <c r="AA715" s="1"/>
      <c r="AB715" s="1"/>
      <c r="AC715" s="1" t="str">
        <f>formatRow(Tokens!BJ$2:BK$2,Tokens!BJ715:BK715,0,"collection")</f>
        <v>"collection":{"name":"In Casa",_x000D_
"family":"Calvi On The Rocks"}</v>
      </c>
    </row>
    <row r="716" spans="4:29" ht="14.25" customHeight="1" x14ac:dyDescent="0.25">
      <c r="D716" s="1">
        <f>Tokens!B716</f>
        <v>713</v>
      </c>
      <c r="E716" s="17" t="str">
        <f>IF(Tokens!C716="","",Tokens!C716)</f>
        <v>In Casa #713</v>
      </c>
      <c r="F716"/>
      <c r="G716"/>
      <c r="H716"/>
      <c r="I716"/>
      <c r="J716"/>
      <c r="M716"/>
      <c r="N716"/>
      <c r="O716" s="15" t="str">
        <f t="shared" si="22"/>
        <v>_</v>
      </c>
      <c r="P716" s="18" t="str">
        <f>IF(F716="stop","",IF(F716&lt;&gt;"",HYPERLINK(Settings!$B$5 &amp; "/manage/?network=" &amp; LOWER(B$8) &amp; "&amp;search=token&amp;account=" &amp; ToMint!$B$5 &amp; "&amp;view=" &amp; ToMint!J716,"TokenSol"),""))</f>
        <v/>
      </c>
      <c r="Q716" s="2"/>
      <c r="R716" s="2"/>
      <c r="S716" s="11"/>
      <c r="T716" s="1" t="str">
        <f>"owner=" &amp; Tokens!BS716 &amp; "&amp;filename_for_metadata=" &amp; Tokens!BT716 &amp; "&amp;offchaindata_platform=" &amp; $B$17 &amp; "&amp;keyfile=" &amp; $B$5 &amp; "&amp;network=" &amp; LOWER($B$8) &amp; "&amp;repository=" &amp; $B$18</f>
        <v>owner=thomas&amp;filename_for_metadata=InCasa_COR22D713&amp;offchaindata_platform=Github&amp;keyfile=Paul&amp;network=solana-devnet&amp;repository=test2</v>
      </c>
      <c r="U716" s="1" t="str">
        <f t="shared" si="23"/>
        <v>{"name":"In Casa #713",_x000D_
"symbol":"COR22D713",_x000D_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16" s="1" t="str">
        <f>formatRow(Tokens!C$2:I$2,Tokens!C716:I716)</f>
        <v>"name":"In Casa #713",_x000D_
"symbol":"COR22D713",_x000D_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6" s="1" t="str">
        <f>formatRow(Tokens!J$2:AV$2,Tokens!J716:AV716,2,"attributes")</f>
        <v>"attributes":[{"trait_type":"Pass festival &amp; Avantages",_x000D_
"value":"pour une (1) personne"},{"trait_type":"Edition1",_x000D_
"value":1},{"trait_type":"Last use"}]</v>
      </c>
      <c r="X716" s="1" t="str">
        <f>formatRow(Tokens!AX$2:BC$2,Tokens!AX716:BC716,2,"creators")</f>
        <v>"creators":[{"address":"paul",_x000D_
"share":10},{"address":"sophie",_x000D_
"share":90}]</v>
      </c>
      <c r="Y716" s="1" t="str">
        <f>formatRow(Tokens!BD$2:BI$2,Tokens!BD716:BI716,2,"files")</f>
        <v>"files":[]</v>
      </c>
      <c r="Z716" s="1"/>
      <c r="AA716" s="1"/>
      <c r="AB716" s="1"/>
      <c r="AC716" s="1" t="str">
        <f>formatRow(Tokens!BJ$2:BK$2,Tokens!BJ716:BK716,0,"collection")</f>
        <v>"collection":{"name":"In Casa",_x000D_
"family":"Calvi On The Rocks"}</v>
      </c>
    </row>
    <row r="717" spans="4:29" ht="14.25" customHeight="1" x14ac:dyDescent="0.25">
      <c r="D717" s="1">
        <f>Tokens!B717</f>
        <v>714</v>
      </c>
      <c r="E717" s="17" t="str">
        <f>IF(Tokens!C717="","",Tokens!C717)</f>
        <v>In Casa #714</v>
      </c>
      <c r="F717"/>
      <c r="G717"/>
      <c r="H717"/>
      <c r="I717"/>
      <c r="J717"/>
      <c r="M717"/>
      <c r="N717"/>
      <c r="O717" s="15" t="str">
        <f t="shared" si="22"/>
        <v>_</v>
      </c>
      <c r="P717" s="18" t="str">
        <f>IF(F717="stop","",IF(F717&lt;&gt;"",HYPERLINK(Settings!$B$5 &amp; "/manage/?network=" &amp; LOWER(B$8) &amp; "&amp;search=token&amp;account=" &amp; ToMint!$B$5 &amp; "&amp;view=" &amp; ToMint!J717,"TokenSol"),""))</f>
        <v/>
      </c>
      <c r="Q717" s="2"/>
      <c r="R717" s="2"/>
      <c r="S717" s="11"/>
      <c r="T717" s="1" t="str">
        <f>"owner=" &amp; Tokens!BS717 &amp; "&amp;filename_for_metadata=" &amp; Tokens!BT717 &amp; "&amp;offchaindata_platform=" &amp; $B$17 &amp; "&amp;keyfile=" &amp; $B$5 &amp; "&amp;network=" &amp; LOWER($B$8) &amp; "&amp;repository=" &amp; $B$18</f>
        <v>owner=thomas&amp;filename_for_metadata=InCasa_COR22D714&amp;offchaindata_platform=Github&amp;keyfile=Paul&amp;network=solana-devnet&amp;repository=test2</v>
      </c>
      <c r="U717" s="1" t="str">
        <f t="shared" si="23"/>
        <v>{"name":"In Casa #714",_x000D_
"symbol":"COR22D714",_x000D_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17" s="1" t="str">
        <f>formatRow(Tokens!C$2:I$2,Tokens!C717:I717)</f>
        <v>"name":"In Casa #714",_x000D_
"symbol":"COR22D714",_x000D_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7" s="1" t="str">
        <f>formatRow(Tokens!J$2:AV$2,Tokens!J717:AV717,2,"attributes")</f>
        <v>"attributes":[{"trait_type":"Pass festival &amp; Avantages",_x000D_
"value":"pour une (1) personne"},{"trait_type":"Edition1",_x000D_
"value":1},{"trait_type":"Last use"}]</v>
      </c>
      <c r="X717" s="1" t="str">
        <f>formatRow(Tokens!AX$2:BC$2,Tokens!AX717:BC717,2,"creators")</f>
        <v>"creators":[{"address":"paul",_x000D_
"share":10},{"address":"sophie",_x000D_
"share":90}]</v>
      </c>
      <c r="Y717" s="1" t="str">
        <f>formatRow(Tokens!BD$2:BI$2,Tokens!BD717:BI717,2,"files")</f>
        <v>"files":[]</v>
      </c>
      <c r="Z717" s="1"/>
      <c r="AA717" s="1"/>
      <c r="AB717" s="1"/>
      <c r="AC717" s="1" t="str">
        <f>formatRow(Tokens!BJ$2:BK$2,Tokens!BJ717:BK717,0,"collection")</f>
        <v>"collection":{"name":"In Casa",_x000D_
"family":"Calvi On The Rocks"}</v>
      </c>
    </row>
    <row r="718" spans="4:29" ht="14.25" customHeight="1" x14ac:dyDescent="0.25">
      <c r="D718" s="1">
        <f>Tokens!B718</f>
        <v>715</v>
      </c>
      <c r="E718" s="17" t="str">
        <f>IF(Tokens!C718="","",Tokens!C718)</f>
        <v>In Casa #715</v>
      </c>
      <c r="F718"/>
      <c r="G718"/>
      <c r="H718"/>
      <c r="I718"/>
      <c r="J718"/>
      <c r="M718"/>
      <c r="N718"/>
      <c r="O718" s="15" t="str">
        <f t="shared" si="22"/>
        <v>_</v>
      </c>
      <c r="P718" s="18" t="str">
        <f>IF(F718="stop","",IF(F718&lt;&gt;"",HYPERLINK(Settings!$B$5 &amp; "/manage/?network=" &amp; LOWER(B$8) &amp; "&amp;search=token&amp;account=" &amp; ToMint!$B$5 &amp; "&amp;view=" &amp; ToMint!J718,"TokenSol"),""))</f>
        <v/>
      </c>
      <c r="Q718" s="2"/>
      <c r="R718" s="2"/>
      <c r="S718" s="11"/>
      <c r="T718" s="1" t="str">
        <f>"owner=" &amp; Tokens!BS718 &amp; "&amp;filename_for_metadata=" &amp; Tokens!BT718 &amp; "&amp;offchaindata_platform=" &amp; $B$17 &amp; "&amp;keyfile=" &amp; $B$5 &amp; "&amp;network=" &amp; LOWER($B$8) &amp; "&amp;repository=" &amp; $B$18</f>
        <v>owner=thomas&amp;filename_for_metadata=InCasa_COR22D715&amp;offchaindata_platform=Github&amp;keyfile=Paul&amp;network=solana-devnet&amp;repository=test2</v>
      </c>
      <c r="U718" s="1" t="str">
        <f t="shared" si="23"/>
        <v>{"name":"In Casa #715",_x000D_
"symbol":"COR22D715",_x000D_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18" s="1" t="str">
        <f>formatRow(Tokens!C$2:I$2,Tokens!C718:I718)</f>
        <v>"name":"In Casa #715",_x000D_
"symbol":"COR22D715",_x000D_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8" s="1" t="str">
        <f>formatRow(Tokens!J$2:AV$2,Tokens!J718:AV718,2,"attributes")</f>
        <v>"attributes":[{"trait_type":"Pass festival &amp; Avantages",_x000D_
"value":"pour une (1) personne"},{"trait_type":"Edition1",_x000D_
"value":1},{"trait_type":"Last use"}]</v>
      </c>
      <c r="X718" s="1" t="str">
        <f>formatRow(Tokens!AX$2:BC$2,Tokens!AX718:BC718,2,"creators")</f>
        <v>"creators":[{"address":"paul",_x000D_
"share":10},{"address":"sophie",_x000D_
"share":90}]</v>
      </c>
      <c r="Y718" s="1" t="str">
        <f>formatRow(Tokens!BD$2:BI$2,Tokens!BD718:BI718,2,"files")</f>
        <v>"files":[]</v>
      </c>
      <c r="Z718" s="1"/>
      <c r="AA718" s="1"/>
      <c r="AB718" s="1"/>
      <c r="AC718" s="1" t="str">
        <f>formatRow(Tokens!BJ$2:BK$2,Tokens!BJ718:BK718,0,"collection")</f>
        <v>"collection":{"name":"In Casa",_x000D_
"family":"Calvi On The Rocks"}</v>
      </c>
    </row>
    <row r="719" spans="4:29" ht="14.25" customHeight="1" x14ac:dyDescent="0.25">
      <c r="D719" s="1">
        <f>Tokens!B719</f>
        <v>716</v>
      </c>
      <c r="E719" s="17" t="str">
        <f>IF(Tokens!C719="","",Tokens!C719)</f>
        <v>In Casa #716</v>
      </c>
      <c r="F719"/>
      <c r="G719"/>
      <c r="H719"/>
      <c r="I719"/>
      <c r="J719"/>
      <c r="M719"/>
      <c r="N719"/>
      <c r="O719" s="15" t="str">
        <f t="shared" si="22"/>
        <v>_</v>
      </c>
      <c r="P719" s="18" t="str">
        <f>IF(F719="stop","",IF(F719&lt;&gt;"",HYPERLINK(Settings!$B$5 &amp; "/manage/?network=" &amp; LOWER(B$8) &amp; "&amp;search=token&amp;account=" &amp; ToMint!$B$5 &amp; "&amp;view=" &amp; ToMint!J719,"TokenSol"),""))</f>
        <v/>
      </c>
      <c r="Q719" s="2"/>
      <c r="R719" s="2"/>
      <c r="S719" s="11"/>
      <c r="T719" s="1" t="str">
        <f>"owner=" &amp; Tokens!BS719 &amp; "&amp;filename_for_metadata=" &amp; Tokens!BT719 &amp; "&amp;offchaindata_platform=" &amp; $B$17 &amp; "&amp;keyfile=" &amp; $B$5 &amp; "&amp;network=" &amp; LOWER($B$8) &amp; "&amp;repository=" &amp; $B$18</f>
        <v>owner=thomas&amp;filename_for_metadata=InCasa_COR22D716&amp;offchaindata_platform=Github&amp;keyfile=Paul&amp;network=solana-devnet&amp;repository=test2</v>
      </c>
      <c r="U719" s="1" t="str">
        <f t="shared" si="23"/>
        <v>{"name":"In Casa #716",_x000D_
"symbol":"COR22D716",_x000D_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19" s="1" t="str">
        <f>formatRow(Tokens!C$2:I$2,Tokens!C719:I719)</f>
        <v>"name":"In Casa #716",_x000D_
"symbol":"COR22D716",_x000D_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9" s="1" t="str">
        <f>formatRow(Tokens!J$2:AV$2,Tokens!J719:AV719,2,"attributes")</f>
        <v>"attributes":[{"trait_type":"Pass festival &amp; Avantages",_x000D_
"value":"pour une (1) personne"},{"trait_type":"Edition1",_x000D_
"value":1},{"trait_type":"Last use"}]</v>
      </c>
      <c r="X719" s="1" t="str">
        <f>formatRow(Tokens!AX$2:BC$2,Tokens!AX719:BC719,2,"creators")</f>
        <v>"creators":[{"address":"paul",_x000D_
"share":10},{"address":"sophie",_x000D_
"share":90}]</v>
      </c>
      <c r="Y719" s="1" t="str">
        <f>formatRow(Tokens!BD$2:BI$2,Tokens!BD719:BI719,2,"files")</f>
        <v>"files":[]</v>
      </c>
      <c r="Z719" s="1"/>
      <c r="AA719" s="1"/>
      <c r="AB719" s="1"/>
      <c r="AC719" s="1" t="str">
        <f>formatRow(Tokens!BJ$2:BK$2,Tokens!BJ719:BK719,0,"collection")</f>
        <v>"collection":{"name":"In Casa",_x000D_
"family":"Calvi On The Rocks"}</v>
      </c>
    </row>
    <row r="720" spans="4:29" ht="14.25" customHeight="1" x14ac:dyDescent="0.25">
      <c r="D720" s="1">
        <f>Tokens!B720</f>
        <v>717</v>
      </c>
      <c r="E720" s="17" t="str">
        <f>IF(Tokens!C720="","",Tokens!C720)</f>
        <v>In Casa #717</v>
      </c>
      <c r="F720"/>
      <c r="G720"/>
      <c r="H720"/>
      <c r="I720"/>
      <c r="J720"/>
      <c r="M720"/>
      <c r="N720"/>
      <c r="O720" s="15" t="str">
        <f t="shared" si="22"/>
        <v>_</v>
      </c>
      <c r="P720" s="18" t="str">
        <f>IF(F720="stop","",IF(F720&lt;&gt;"",HYPERLINK(Settings!$B$5 &amp; "/manage/?network=" &amp; LOWER(B$8) &amp; "&amp;search=token&amp;account=" &amp; ToMint!$B$5 &amp; "&amp;view=" &amp; ToMint!J720,"TokenSol"),""))</f>
        <v/>
      </c>
      <c r="Q720" s="2"/>
      <c r="R720" s="2"/>
      <c r="S720" s="11"/>
      <c r="T720" s="1" t="str">
        <f>"owner=" &amp; Tokens!BS720 &amp; "&amp;filename_for_metadata=" &amp; Tokens!BT720 &amp; "&amp;offchaindata_platform=" &amp; $B$17 &amp; "&amp;keyfile=" &amp; $B$5 &amp; "&amp;network=" &amp; LOWER($B$8) &amp; "&amp;repository=" &amp; $B$18</f>
        <v>owner=thomas&amp;filename_for_metadata=InCasa_COR22D717&amp;offchaindata_platform=Github&amp;keyfile=Paul&amp;network=solana-devnet&amp;repository=test2</v>
      </c>
      <c r="U720" s="1" t="str">
        <f t="shared" si="23"/>
        <v>{"name":"In Casa #717",_x000D_
"symbol":"COR22D717",_x000D_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20" s="1" t="str">
        <f>formatRow(Tokens!C$2:I$2,Tokens!C720:I720)</f>
        <v>"name":"In Casa #717",_x000D_
"symbol":"COR22D717",_x000D_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0" s="1" t="str">
        <f>formatRow(Tokens!J$2:AV$2,Tokens!J720:AV720,2,"attributes")</f>
        <v>"attributes":[{"trait_type":"Pass festival &amp; Avantages",_x000D_
"value":"pour une (1) personne"},{"trait_type":"Edition1",_x000D_
"value":1},{"trait_type":"Last use"}]</v>
      </c>
      <c r="X720" s="1" t="str">
        <f>formatRow(Tokens!AX$2:BC$2,Tokens!AX720:BC720,2,"creators")</f>
        <v>"creators":[{"address":"paul",_x000D_
"share":10},{"address":"sophie",_x000D_
"share":90}]</v>
      </c>
      <c r="Y720" s="1" t="str">
        <f>formatRow(Tokens!BD$2:BI$2,Tokens!BD720:BI720,2,"files")</f>
        <v>"files":[]</v>
      </c>
      <c r="Z720" s="1"/>
      <c r="AA720" s="1"/>
      <c r="AB720" s="1"/>
      <c r="AC720" s="1" t="str">
        <f>formatRow(Tokens!BJ$2:BK$2,Tokens!BJ720:BK720,0,"collection")</f>
        <v>"collection":{"name":"In Casa",_x000D_
"family":"Calvi On The Rocks"}</v>
      </c>
    </row>
    <row r="721" spans="4:29" ht="14.25" customHeight="1" x14ac:dyDescent="0.25">
      <c r="D721" s="1">
        <f>Tokens!B721</f>
        <v>718</v>
      </c>
      <c r="E721" s="17" t="str">
        <f>IF(Tokens!C721="","",Tokens!C721)</f>
        <v>In Casa #718</v>
      </c>
      <c r="F721"/>
      <c r="G721"/>
      <c r="H721"/>
      <c r="I721"/>
      <c r="J721"/>
      <c r="M721"/>
      <c r="N721"/>
      <c r="O721" s="15" t="str">
        <f t="shared" si="22"/>
        <v>_</v>
      </c>
      <c r="P721" s="18" t="str">
        <f>IF(F721="stop","",IF(F721&lt;&gt;"",HYPERLINK(Settings!$B$5 &amp; "/manage/?network=" &amp; LOWER(B$8) &amp; "&amp;search=token&amp;account=" &amp; ToMint!$B$5 &amp; "&amp;view=" &amp; ToMint!J721,"TokenSol"),""))</f>
        <v/>
      </c>
      <c r="Q721" s="2"/>
      <c r="R721" s="2"/>
      <c r="S721" s="11"/>
      <c r="T721" s="1" t="str">
        <f>"owner=" &amp; Tokens!BS721 &amp; "&amp;filename_for_metadata=" &amp; Tokens!BT721 &amp; "&amp;offchaindata_platform=" &amp; $B$17 &amp; "&amp;keyfile=" &amp; $B$5 &amp; "&amp;network=" &amp; LOWER($B$8) &amp; "&amp;repository=" &amp; $B$18</f>
        <v>owner=thomas&amp;filename_for_metadata=InCasa_COR22D718&amp;offchaindata_platform=Github&amp;keyfile=Paul&amp;network=solana-devnet&amp;repository=test2</v>
      </c>
      <c r="U721" s="1" t="str">
        <f t="shared" si="23"/>
        <v>{"name":"In Casa #718",_x000D_
"symbol":"COR22D718",_x000D_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21" s="1" t="str">
        <f>formatRow(Tokens!C$2:I$2,Tokens!C721:I721)</f>
        <v>"name":"In Casa #718",_x000D_
"symbol":"COR22D718",_x000D_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1" s="1" t="str">
        <f>formatRow(Tokens!J$2:AV$2,Tokens!J721:AV721,2,"attributes")</f>
        <v>"attributes":[{"trait_type":"Pass festival &amp; Avantages",_x000D_
"value":"pour une (1) personne"},{"trait_type":"Edition1",_x000D_
"value":1},{"trait_type":"Last use"}]</v>
      </c>
      <c r="X721" s="1" t="str">
        <f>formatRow(Tokens!AX$2:BC$2,Tokens!AX721:BC721,2,"creators")</f>
        <v>"creators":[{"address":"paul",_x000D_
"share":10},{"address":"sophie",_x000D_
"share":90}]</v>
      </c>
      <c r="Y721" s="1" t="str">
        <f>formatRow(Tokens!BD$2:BI$2,Tokens!BD721:BI721,2,"files")</f>
        <v>"files":[]</v>
      </c>
      <c r="Z721" s="1"/>
      <c r="AA721" s="1"/>
      <c r="AB721" s="1"/>
      <c r="AC721" s="1" t="str">
        <f>formatRow(Tokens!BJ$2:BK$2,Tokens!BJ721:BK721,0,"collection")</f>
        <v>"collection":{"name":"In Casa",_x000D_
"family":"Calvi On The Rocks"}</v>
      </c>
    </row>
    <row r="722" spans="4:29" ht="14.25" customHeight="1" x14ac:dyDescent="0.25">
      <c r="D722" s="1">
        <f>Tokens!B722</f>
        <v>719</v>
      </c>
      <c r="E722" s="17" t="str">
        <f>IF(Tokens!C722="","",Tokens!C722)</f>
        <v>In Casa #719</v>
      </c>
      <c r="F722"/>
      <c r="G722"/>
      <c r="H722"/>
      <c r="I722"/>
      <c r="J722"/>
      <c r="M722"/>
      <c r="N722"/>
      <c r="O722" s="15" t="str">
        <f t="shared" si="22"/>
        <v>_</v>
      </c>
      <c r="P722" s="18" t="str">
        <f>IF(F722="stop","",IF(F722&lt;&gt;"",HYPERLINK(Settings!$B$5 &amp; "/manage/?network=" &amp; LOWER(B$8) &amp; "&amp;search=token&amp;account=" &amp; ToMint!$B$5 &amp; "&amp;view=" &amp; ToMint!J722,"TokenSol"),""))</f>
        <v/>
      </c>
      <c r="Q722" s="2"/>
      <c r="R722" s="2"/>
      <c r="S722" s="11"/>
      <c r="T722" s="1" t="str">
        <f>"owner=" &amp; Tokens!BS722 &amp; "&amp;filename_for_metadata=" &amp; Tokens!BT722 &amp; "&amp;offchaindata_platform=" &amp; $B$17 &amp; "&amp;keyfile=" &amp; $B$5 &amp; "&amp;network=" &amp; LOWER($B$8) &amp; "&amp;repository=" &amp; $B$18</f>
        <v>owner=thomas&amp;filename_for_metadata=InCasa_COR22D719&amp;offchaindata_platform=Github&amp;keyfile=Paul&amp;network=solana-devnet&amp;repository=test2</v>
      </c>
      <c r="U722" s="1" t="str">
        <f t="shared" si="23"/>
        <v>{"name":"In Casa #719",_x000D_
"symbol":"COR22D719",_x000D_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22" s="1" t="str">
        <f>formatRow(Tokens!C$2:I$2,Tokens!C722:I722)</f>
        <v>"name":"In Casa #719",_x000D_
"symbol":"COR22D719",_x000D_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2" s="1" t="str">
        <f>formatRow(Tokens!J$2:AV$2,Tokens!J722:AV722,2,"attributes")</f>
        <v>"attributes":[{"trait_type":"Pass festival &amp; Avantages",_x000D_
"value":"pour une (1) personne"},{"trait_type":"Edition1",_x000D_
"value":1},{"trait_type":"Last use"}]</v>
      </c>
      <c r="X722" s="1" t="str">
        <f>formatRow(Tokens!AX$2:BC$2,Tokens!AX722:BC722,2,"creators")</f>
        <v>"creators":[{"address":"paul",_x000D_
"share":10},{"address":"sophie",_x000D_
"share":90}]</v>
      </c>
      <c r="Y722" s="1" t="str">
        <f>formatRow(Tokens!BD$2:BI$2,Tokens!BD722:BI722,2,"files")</f>
        <v>"files":[]</v>
      </c>
      <c r="Z722" s="1"/>
      <c r="AA722" s="1"/>
      <c r="AB722" s="1"/>
      <c r="AC722" s="1" t="str">
        <f>formatRow(Tokens!BJ$2:BK$2,Tokens!BJ722:BK722,0,"collection")</f>
        <v>"collection":{"name":"In Casa",_x000D_
"family":"Calvi On The Rocks"}</v>
      </c>
    </row>
    <row r="723" spans="4:29" ht="14.25" customHeight="1" x14ac:dyDescent="0.25">
      <c r="D723" s="1">
        <f>Tokens!B723</f>
        <v>720</v>
      </c>
      <c r="E723" s="17" t="str">
        <f>IF(Tokens!C723="","",Tokens!C723)</f>
        <v>In Casa #720</v>
      </c>
      <c r="F723"/>
      <c r="G723"/>
      <c r="H723"/>
      <c r="I723"/>
      <c r="J723"/>
      <c r="M723"/>
      <c r="N723"/>
      <c r="O723" s="15" t="str">
        <f t="shared" si="22"/>
        <v>_</v>
      </c>
      <c r="P723" s="18" t="str">
        <f>IF(F723="stop","",IF(F723&lt;&gt;"",HYPERLINK(Settings!$B$5 &amp; "/manage/?network=" &amp; LOWER(B$8) &amp; "&amp;search=token&amp;account=" &amp; ToMint!$B$5 &amp; "&amp;view=" &amp; ToMint!J723,"TokenSol"),""))</f>
        <v/>
      </c>
      <c r="Q723" s="2"/>
      <c r="R723" s="2"/>
      <c r="S723" s="11"/>
      <c r="T723" s="1" t="str">
        <f>"owner=" &amp; Tokens!BS723 &amp; "&amp;filename_for_metadata=" &amp; Tokens!BT723 &amp; "&amp;offchaindata_platform=" &amp; $B$17 &amp; "&amp;keyfile=" &amp; $B$5 &amp; "&amp;network=" &amp; LOWER($B$8) &amp; "&amp;repository=" &amp; $B$18</f>
        <v>owner=thomas&amp;filename_for_metadata=InCasa_COR22D720&amp;offchaindata_platform=Github&amp;keyfile=Paul&amp;network=solana-devnet&amp;repository=test2</v>
      </c>
      <c r="U723" s="1" t="str">
        <f t="shared" si="23"/>
        <v>{"name":"In Casa #720",_x000D_
"symbol":"COR22D720",_x000D_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23" s="1" t="str">
        <f>formatRow(Tokens!C$2:I$2,Tokens!C723:I723)</f>
        <v>"name":"In Casa #720",_x000D_
"symbol":"COR22D720",_x000D_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3" s="1" t="str">
        <f>formatRow(Tokens!J$2:AV$2,Tokens!J723:AV723,2,"attributes")</f>
        <v>"attributes":[{"trait_type":"Pass festival &amp; Avantages",_x000D_
"value":"pour une (1) personne"},{"trait_type":"Edition1",_x000D_
"value":1},{"trait_type":"Last use"}]</v>
      </c>
      <c r="X723" s="1" t="str">
        <f>formatRow(Tokens!AX$2:BC$2,Tokens!AX723:BC723,2,"creators")</f>
        <v>"creators":[{"address":"paul",_x000D_
"share":10},{"address":"sophie",_x000D_
"share":90}]</v>
      </c>
      <c r="Y723" s="1" t="str">
        <f>formatRow(Tokens!BD$2:BI$2,Tokens!BD723:BI723,2,"files")</f>
        <v>"files":[]</v>
      </c>
      <c r="Z723" s="1"/>
      <c r="AA723" s="1"/>
      <c r="AB723" s="1"/>
      <c r="AC723" s="1" t="str">
        <f>formatRow(Tokens!BJ$2:BK$2,Tokens!BJ723:BK723,0,"collection")</f>
        <v>"collection":{"name":"In Casa",_x000D_
"family":"Calvi On The Rocks"}</v>
      </c>
    </row>
    <row r="724" spans="4:29" ht="14.25" customHeight="1" x14ac:dyDescent="0.25">
      <c r="D724" s="1">
        <f>Tokens!B724</f>
        <v>721</v>
      </c>
      <c r="E724" s="17" t="str">
        <f>IF(Tokens!C724="","",Tokens!C724)</f>
        <v>In Casa #721</v>
      </c>
      <c r="F724"/>
      <c r="G724"/>
      <c r="H724"/>
      <c r="I724"/>
      <c r="J724"/>
      <c r="M724"/>
      <c r="N724"/>
      <c r="O724" s="15" t="str">
        <f t="shared" si="22"/>
        <v>_</v>
      </c>
      <c r="P724" s="18" t="str">
        <f>IF(F724="stop","",IF(F724&lt;&gt;"",HYPERLINK(Settings!$B$5 &amp; "/manage/?network=" &amp; LOWER(B$8) &amp; "&amp;search=token&amp;account=" &amp; ToMint!$B$5 &amp; "&amp;view=" &amp; ToMint!J724,"TokenSol"),""))</f>
        <v/>
      </c>
      <c r="Q724" s="2"/>
      <c r="R724" s="2"/>
      <c r="S724" s="11"/>
      <c r="T724" s="1" t="str">
        <f>"owner=" &amp; Tokens!BS724 &amp; "&amp;filename_for_metadata=" &amp; Tokens!BT724 &amp; "&amp;offchaindata_platform=" &amp; $B$17 &amp; "&amp;keyfile=" &amp; $B$5 &amp; "&amp;network=" &amp; LOWER($B$8) &amp; "&amp;repository=" &amp; $B$18</f>
        <v>owner=thomas&amp;filename_for_metadata=InCasa_COR22D721&amp;offchaindata_platform=Github&amp;keyfile=Paul&amp;network=solana-devnet&amp;repository=test2</v>
      </c>
      <c r="U724" s="1" t="str">
        <f t="shared" si="23"/>
        <v>{"name":"In Casa #721",_x000D_
"symbol":"COR22D721",_x000D_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24" s="1" t="str">
        <f>formatRow(Tokens!C$2:I$2,Tokens!C724:I724)</f>
        <v>"name":"In Casa #721",_x000D_
"symbol":"COR22D721",_x000D_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4" s="1" t="str">
        <f>formatRow(Tokens!J$2:AV$2,Tokens!J724:AV724,2,"attributes")</f>
        <v>"attributes":[{"trait_type":"Pass festival &amp; Avantages",_x000D_
"value":"pour une (1) personne"},{"trait_type":"Edition1",_x000D_
"value":1},{"trait_type":"Last use"}]</v>
      </c>
      <c r="X724" s="1" t="str">
        <f>formatRow(Tokens!AX$2:BC$2,Tokens!AX724:BC724,2,"creators")</f>
        <v>"creators":[{"address":"paul",_x000D_
"share":10},{"address":"sophie",_x000D_
"share":90}]</v>
      </c>
      <c r="Y724" s="1" t="str">
        <f>formatRow(Tokens!BD$2:BI$2,Tokens!BD724:BI724,2,"files")</f>
        <v>"files":[]</v>
      </c>
      <c r="Z724" s="1"/>
      <c r="AA724" s="1"/>
      <c r="AB724" s="1"/>
      <c r="AC724" s="1" t="str">
        <f>formatRow(Tokens!BJ$2:BK$2,Tokens!BJ724:BK724,0,"collection")</f>
        <v>"collection":{"name":"In Casa",_x000D_
"family":"Calvi On The Rocks"}</v>
      </c>
    </row>
    <row r="725" spans="4:29" ht="14.25" customHeight="1" x14ac:dyDescent="0.25">
      <c r="D725" s="1">
        <f>Tokens!B725</f>
        <v>722</v>
      </c>
      <c r="E725" s="17" t="str">
        <f>IF(Tokens!C725="","",Tokens!C725)</f>
        <v>In Casa #722</v>
      </c>
      <c r="F725"/>
      <c r="G725"/>
      <c r="H725"/>
      <c r="I725"/>
      <c r="J725"/>
      <c r="M725"/>
      <c r="N725"/>
      <c r="O725" s="15" t="str">
        <f t="shared" si="22"/>
        <v>_</v>
      </c>
      <c r="P725" s="18" t="str">
        <f>IF(F725="stop","",IF(F725&lt;&gt;"",HYPERLINK(Settings!$B$5 &amp; "/manage/?network=" &amp; LOWER(B$8) &amp; "&amp;search=token&amp;account=" &amp; ToMint!$B$5 &amp; "&amp;view=" &amp; ToMint!J725,"TokenSol"),""))</f>
        <v/>
      </c>
      <c r="Q725" s="2"/>
      <c r="R725" s="2"/>
      <c r="S725" s="11"/>
      <c r="T725" s="1" t="str">
        <f>"owner=" &amp; Tokens!BS725 &amp; "&amp;filename_for_metadata=" &amp; Tokens!BT725 &amp; "&amp;offchaindata_platform=" &amp; $B$17 &amp; "&amp;keyfile=" &amp; $B$5 &amp; "&amp;network=" &amp; LOWER($B$8) &amp; "&amp;repository=" &amp; $B$18</f>
        <v>owner=thomas&amp;filename_for_metadata=InCasa_COR22D722&amp;offchaindata_platform=Github&amp;keyfile=Paul&amp;network=solana-devnet&amp;repository=test2</v>
      </c>
      <c r="U725" s="1" t="str">
        <f t="shared" si="23"/>
        <v>{"name":"In Casa #722",_x000D_
"symbol":"COR22D722",_x000D_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25" s="1" t="str">
        <f>formatRow(Tokens!C$2:I$2,Tokens!C725:I725)</f>
        <v>"name":"In Casa #722",_x000D_
"symbol":"COR22D722",_x000D_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5" s="1" t="str">
        <f>formatRow(Tokens!J$2:AV$2,Tokens!J725:AV725,2,"attributes")</f>
        <v>"attributes":[{"trait_type":"Pass festival &amp; Avantages",_x000D_
"value":"pour une (1) personne"},{"trait_type":"Edition1",_x000D_
"value":1},{"trait_type":"Last use"}]</v>
      </c>
      <c r="X725" s="1" t="str">
        <f>formatRow(Tokens!AX$2:BC$2,Tokens!AX725:BC725,2,"creators")</f>
        <v>"creators":[{"address":"paul",_x000D_
"share":10},{"address":"sophie",_x000D_
"share":90}]</v>
      </c>
      <c r="Y725" s="1" t="str">
        <f>formatRow(Tokens!BD$2:BI$2,Tokens!BD725:BI725,2,"files")</f>
        <v>"files":[]</v>
      </c>
      <c r="Z725" s="1"/>
      <c r="AA725" s="1"/>
      <c r="AB725" s="1"/>
      <c r="AC725" s="1" t="str">
        <f>formatRow(Tokens!BJ$2:BK$2,Tokens!BJ725:BK725,0,"collection")</f>
        <v>"collection":{"name":"In Casa",_x000D_
"family":"Calvi On The Rocks"}</v>
      </c>
    </row>
    <row r="726" spans="4:29" ht="14.25" customHeight="1" x14ac:dyDescent="0.25">
      <c r="D726" s="1">
        <f>Tokens!B726</f>
        <v>723</v>
      </c>
      <c r="E726" s="17" t="str">
        <f>IF(Tokens!C726="","",Tokens!C726)</f>
        <v>In Casa #723</v>
      </c>
      <c r="F726"/>
      <c r="G726"/>
      <c r="H726"/>
      <c r="I726"/>
      <c r="J726"/>
      <c r="M726"/>
      <c r="N726"/>
      <c r="O726" s="15" t="str">
        <f t="shared" si="22"/>
        <v>_</v>
      </c>
      <c r="P726" s="18" t="str">
        <f>IF(F726="stop","",IF(F726&lt;&gt;"",HYPERLINK(Settings!$B$5 &amp; "/manage/?network=" &amp; LOWER(B$8) &amp; "&amp;search=token&amp;account=" &amp; ToMint!$B$5 &amp; "&amp;view=" &amp; ToMint!J726,"TokenSol"),""))</f>
        <v/>
      </c>
      <c r="Q726" s="2"/>
      <c r="R726" s="2"/>
      <c r="S726" s="11"/>
      <c r="T726" s="1" t="str">
        <f>"owner=" &amp; Tokens!BS726 &amp; "&amp;filename_for_metadata=" &amp; Tokens!BT726 &amp; "&amp;offchaindata_platform=" &amp; $B$17 &amp; "&amp;keyfile=" &amp; $B$5 &amp; "&amp;network=" &amp; LOWER($B$8) &amp; "&amp;repository=" &amp; $B$18</f>
        <v>owner=thomas&amp;filename_for_metadata=InCasa_COR22D723&amp;offchaindata_platform=Github&amp;keyfile=Paul&amp;network=solana-devnet&amp;repository=test2</v>
      </c>
      <c r="U726" s="1" t="str">
        <f t="shared" si="23"/>
        <v>{"name":"In Casa #723",_x000D_
"symbol":"COR22D723",_x000D_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26" s="1" t="str">
        <f>formatRow(Tokens!C$2:I$2,Tokens!C726:I726)</f>
        <v>"name":"In Casa #723",_x000D_
"symbol":"COR22D723",_x000D_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6" s="1" t="str">
        <f>formatRow(Tokens!J$2:AV$2,Tokens!J726:AV726,2,"attributes")</f>
        <v>"attributes":[{"trait_type":"Pass festival &amp; Avantages",_x000D_
"value":"pour une (1) personne"},{"trait_type":"Edition1",_x000D_
"value":1},{"trait_type":"Last use"}]</v>
      </c>
      <c r="X726" s="1" t="str">
        <f>formatRow(Tokens!AX$2:BC$2,Tokens!AX726:BC726,2,"creators")</f>
        <v>"creators":[{"address":"paul",_x000D_
"share":10},{"address":"sophie",_x000D_
"share":90}]</v>
      </c>
      <c r="Y726" s="1" t="str">
        <f>formatRow(Tokens!BD$2:BI$2,Tokens!BD726:BI726,2,"files")</f>
        <v>"files":[]</v>
      </c>
      <c r="Z726" s="1"/>
      <c r="AA726" s="1"/>
      <c r="AB726" s="1"/>
      <c r="AC726" s="1" t="str">
        <f>formatRow(Tokens!BJ$2:BK$2,Tokens!BJ726:BK726,0,"collection")</f>
        <v>"collection":{"name":"In Casa",_x000D_
"family":"Calvi On The Rocks"}</v>
      </c>
    </row>
    <row r="727" spans="4:29" ht="14.25" customHeight="1" x14ac:dyDescent="0.25">
      <c r="D727" s="1">
        <f>Tokens!B727</f>
        <v>724</v>
      </c>
      <c r="E727" s="17" t="str">
        <f>IF(Tokens!C727="","",Tokens!C727)</f>
        <v>In Casa #724</v>
      </c>
      <c r="F727"/>
      <c r="G727"/>
      <c r="H727"/>
      <c r="I727"/>
      <c r="J727"/>
      <c r="M727"/>
      <c r="N727"/>
      <c r="O727" s="15" t="str">
        <f t="shared" si="22"/>
        <v>_</v>
      </c>
      <c r="P727" s="18" t="str">
        <f>IF(F727="stop","",IF(F727&lt;&gt;"",HYPERLINK(Settings!$B$5 &amp; "/manage/?network=" &amp; LOWER(B$8) &amp; "&amp;search=token&amp;account=" &amp; ToMint!$B$5 &amp; "&amp;view=" &amp; ToMint!J727,"TokenSol"),""))</f>
        <v/>
      </c>
      <c r="Q727" s="2"/>
      <c r="R727" s="2"/>
      <c r="S727" s="11"/>
      <c r="T727" s="1" t="str">
        <f>"owner=" &amp; Tokens!BS727 &amp; "&amp;filename_for_metadata=" &amp; Tokens!BT727 &amp; "&amp;offchaindata_platform=" &amp; $B$17 &amp; "&amp;keyfile=" &amp; $B$5 &amp; "&amp;network=" &amp; LOWER($B$8) &amp; "&amp;repository=" &amp; $B$18</f>
        <v>owner=thomas&amp;filename_for_metadata=InCasa_COR22D724&amp;offchaindata_platform=Github&amp;keyfile=Paul&amp;network=solana-devnet&amp;repository=test2</v>
      </c>
      <c r="U727" s="1" t="str">
        <f t="shared" si="23"/>
        <v>{"name":"In Casa #724",_x000D_
"symbol":"COR22D724",_x000D_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27" s="1" t="str">
        <f>formatRow(Tokens!C$2:I$2,Tokens!C727:I727)</f>
        <v>"name":"In Casa #724",_x000D_
"symbol":"COR22D724",_x000D_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7" s="1" t="str">
        <f>formatRow(Tokens!J$2:AV$2,Tokens!J727:AV727,2,"attributes")</f>
        <v>"attributes":[{"trait_type":"Pass festival &amp; Avantages",_x000D_
"value":"pour une (1) personne"},{"trait_type":"Edition1",_x000D_
"value":1},{"trait_type":"Last use"}]</v>
      </c>
      <c r="X727" s="1" t="str">
        <f>formatRow(Tokens!AX$2:BC$2,Tokens!AX727:BC727,2,"creators")</f>
        <v>"creators":[{"address":"paul",_x000D_
"share":10},{"address":"sophie",_x000D_
"share":90}]</v>
      </c>
      <c r="Y727" s="1" t="str">
        <f>formatRow(Tokens!BD$2:BI$2,Tokens!BD727:BI727,2,"files")</f>
        <v>"files":[]</v>
      </c>
      <c r="Z727" s="1"/>
      <c r="AA727" s="1"/>
      <c r="AB727" s="1"/>
      <c r="AC727" s="1" t="str">
        <f>formatRow(Tokens!BJ$2:BK$2,Tokens!BJ727:BK727,0,"collection")</f>
        <v>"collection":{"name":"In Casa",_x000D_
"family":"Calvi On The Rocks"}</v>
      </c>
    </row>
    <row r="728" spans="4:29" ht="14.25" customHeight="1" x14ac:dyDescent="0.25">
      <c r="D728" s="1">
        <f>Tokens!B728</f>
        <v>725</v>
      </c>
      <c r="E728" s="17" t="str">
        <f>IF(Tokens!C728="","",Tokens!C728)</f>
        <v>In Casa #725</v>
      </c>
      <c r="F728"/>
      <c r="G728"/>
      <c r="H728"/>
      <c r="I728"/>
      <c r="J728"/>
      <c r="M728"/>
      <c r="N728"/>
      <c r="O728" s="15" t="str">
        <f t="shared" si="22"/>
        <v>_</v>
      </c>
      <c r="P728" s="18" t="str">
        <f>IF(F728="stop","",IF(F728&lt;&gt;"",HYPERLINK(Settings!$B$5 &amp; "/manage/?network=" &amp; LOWER(B$8) &amp; "&amp;search=token&amp;account=" &amp; ToMint!$B$5 &amp; "&amp;view=" &amp; ToMint!J728,"TokenSol"),""))</f>
        <v/>
      </c>
      <c r="Q728" s="2"/>
      <c r="R728" s="2"/>
      <c r="S728" s="11"/>
      <c r="T728" s="1" t="str">
        <f>"owner=" &amp; Tokens!BS728 &amp; "&amp;filename_for_metadata=" &amp; Tokens!BT728 &amp; "&amp;offchaindata_platform=" &amp; $B$17 &amp; "&amp;keyfile=" &amp; $B$5 &amp; "&amp;network=" &amp; LOWER($B$8) &amp; "&amp;repository=" &amp; $B$18</f>
        <v>owner=thomas&amp;filename_for_metadata=InCasa_COR22D725&amp;offchaindata_platform=Github&amp;keyfile=Paul&amp;network=solana-devnet&amp;repository=test2</v>
      </c>
      <c r="U728" s="1" t="str">
        <f t="shared" si="23"/>
        <v>{"name":"In Casa #725",_x000D_
"symbol":"COR22D725",_x000D_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28" s="1" t="str">
        <f>formatRow(Tokens!C$2:I$2,Tokens!C728:I728)</f>
        <v>"name":"In Casa #725",_x000D_
"symbol":"COR22D725",_x000D_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8" s="1" t="str">
        <f>formatRow(Tokens!J$2:AV$2,Tokens!J728:AV728,2,"attributes")</f>
        <v>"attributes":[{"trait_type":"Pass festival &amp; Avantages",_x000D_
"value":"pour une (1) personne"},{"trait_type":"Edition1",_x000D_
"value":1},{"trait_type":"Last use"}]</v>
      </c>
      <c r="X728" s="1" t="str">
        <f>formatRow(Tokens!AX$2:BC$2,Tokens!AX728:BC728,2,"creators")</f>
        <v>"creators":[{"address":"paul",_x000D_
"share":10},{"address":"sophie",_x000D_
"share":90}]</v>
      </c>
      <c r="Y728" s="1" t="str">
        <f>formatRow(Tokens!BD$2:BI$2,Tokens!BD728:BI728,2,"files")</f>
        <v>"files":[]</v>
      </c>
      <c r="Z728" s="1"/>
      <c r="AA728" s="1"/>
      <c r="AB728" s="1"/>
      <c r="AC728" s="1" t="str">
        <f>formatRow(Tokens!BJ$2:BK$2,Tokens!BJ728:BK728,0,"collection")</f>
        <v>"collection":{"name":"In Casa",_x000D_
"family":"Calvi On The Rocks"}</v>
      </c>
    </row>
    <row r="729" spans="4:29" ht="14.25" customHeight="1" x14ac:dyDescent="0.25">
      <c r="D729" s="1">
        <f>Tokens!B729</f>
        <v>726</v>
      </c>
      <c r="E729" s="17" t="str">
        <f>IF(Tokens!C729="","",Tokens!C729)</f>
        <v>In Casa #726</v>
      </c>
      <c r="F729"/>
      <c r="G729"/>
      <c r="H729"/>
      <c r="I729"/>
      <c r="J729"/>
      <c r="M729"/>
      <c r="N729"/>
      <c r="O729" s="15" t="str">
        <f t="shared" si="22"/>
        <v>_</v>
      </c>
      <c r="P729" s="18" t="str">
        <f>IF(F729="stop","",IF(F729&lt;&gt;"",HYPERLINK(Settings!$B$5 &amp; "/manage/?network=" &amp; LOWER(B$8) &amp; "&amp;search=token&amp;account=" &amp; ToMint!$B$5 &amp; "&amp;view=" &amp; ToMint!J729,"TokenSol"),""))</f>
        <v/>
      </c>
      <c r="Q729" s="2"/>
      <c r="R729" s="2"/>
      <c r="S729" s="11"/>
      <c r="T729" s="1" t="str">
        <f>"owner=" &amp; Tokens!BS729 &amp; "&amp;filename_for_metadata=" &amp; Tokens!BT729 &amp; "&amp;offchaindata_platform=" &amp; $B$17 &amp; "&amp;keyfile=" &amp; $B$5 &amp; "&amp;network=" &amp; LOWER($B$8) &amp; "&amp;repository=" &amp; $B$18</f>
        <v>owner=thomas&amp;filename_for_metadata=InCasa_COR22D726&amp;offchaindata_platform=Github&amp;keyfile=Paul&amp;network=solana-devnet&amp;repository=test2</v>
      </c>
      <c r="U729" s="1" t="str">
        <f t="shared" si="23"/>
        <v>{"name":"In Casa #726",_x000D_
"symbol":"COR22D726",_x000D_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29" s="1" t="str">
        <f>formatRow(Tokens!C$2:I$2,Tokens!C729:I729)</f>
        <v>"name":"In Casa #726",_x000D_
"symbol":"COR22D726",_x000D_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9" s="1" t="str">
        <f>formatRow(Tokens!J$2:AV$2,Tokens!J729:AV729,2,"attributes")</f>
        <v>"attributes":[{"trait_type":"Pass festival &amp; Avantages",_x000D_
"value":"pour une (1) personne"},{"trait_type":"Edition1",_x000D_
"value":1},{"trait_type":"Last use"}]</v>
      </c>
      <c r="X729" s="1" t="str">
        <f>formatRow(Tokens!AX$2:BC$2,Tokens!AX729:BC729,2,"creators")</f>
        <v>"creators":[{"address":"paul",_x000D_
"share":10},{"address":"sophie",_x000D_
"share":90}]</v>
      </c>
      <c r="Y729" s="1" t="str">
        <f>formatRow(Tokens!BD$2:BI$2,Tokens!BD729:BI729,2,"files")</f>
        <v>"files":[]</v>
      </c>
      <c r="Z729" s="1"/>
      <c r="AA729" s="1"/>
      <c r="AB729" s="1"/>
      <c r="AC729" s="1" t="str">
        <f>formatRow(Tokens!BJ$2:BK$2,Tokens!BJ729:BK729,0,"collection")</f>
        <v>"collection":{"name":"In Casa",_x000D_
"family":"Calvi On The Rocks"}</v>
      </c>
    </row>
    <row r="730" spans="4:29" ht="14.25" customHeight="1" x14ac:dyDescent="0.25">
      <c r="D730" s="1">
        <f>Tokens!B730</f>
        <v>727</v>
      </c>
      <c r="E730" s="17" t="str">
        <f>IF(Tokens!C730="","",Tokens!C730)</f>
        <v>In Casa #727</v>
      </c>
      <c r="F730"/>
      <c r="G730"/>
      <c r="H730"/>
      <c r="I730"/>
      <c r="J730"/>
      <c r="M730"/>
      <c r="N730"/>
      <c r="O730" s="15" t="str">
        <f t="shared" si="22"/>
        <v>_</v>
      </c>
      <c r="P730" s="18" t="str">
        <f>IF(F730="stop","",IF(F730&lt;&gt;"",HYPERLINK(Settings!$B$5 &amp; "/manage/?network=" &amp; LOWER(B$8) &amp; "&amp;search=token&amp;account=" &amp; ToMint!$B$5 &amp; "&amp;view=" &amp; ToMint!J730,"TokenSol"),""))</f>
        <v/>
      </c>
      <c r="Q730" s="2"/>
      <c r="R730" s="2"/>
      <c r="S730" s="11"/>
      <c r="T730" s="1" t="str">
        <f>"owner=" &amp; Tokens!BS730 &amp; "&amp;filename_for_metadata=" &amp; Tokens!BT730 &amp; "&amp;offchaindata_platform=" &amp; $B$17 &amp; "&amp;keyfile=" &amp; $B$5 &amp; "&amp;network=" &amp; LOWER($B$8) &amp; "&amp;repository=" &amp; $B$18</f>
        <v>owner=thomas&amp;filename_for_metadata=InCasa_COR22D727&amp;offchaindata_platform=Github&amp;keyfile=Paul&amp;network=solana-devnet&amp;repository=test2</v>
      </c>
      <c r="U730" s="1" t="str">
        <f t="shared" si="23"/>
        <v>{"name":"In Casa #727",_x000D_
"symbol":"COR22D727",_x000D_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30" s="1" t="str">
        <f>formatRow(Tokens!C$2:I$2,Tokens!C730:I730)</f>
        <v>"name":"In Casa #727",_x000D_
"symbol":"COR22D727",_x000D_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0" s="1" t="str">
        <f>formatRow(Tokens!J$2:AV$2,Tokens!J730:AV730,2,"attributes")</f>
        <v>"attributes":[{"trait_type":"Pass festival &amp; Avantages",_x000D_
"value":"pour une (1) personne"},{"trait_type":"Edition1",_x000D_
"value":1},{"trait_type":"Last use"}]</v>
      </c>
      <c r="X730" s="1" t="str">
        <f>formatRow(Tokens!AX$2:BC$2,Tokens!AX730:BC730,2,"creators")</f>
        <v>"creators":[{"address":"paul",_x000D_
"share":10},{"address":"sophie",_x000D_
"share":90}]</v>
      </c>
      <c r="Y730" s="1" t="str">
        <f>formatRow(Tokens!BD$2:BI$2,Tokens!BD730:BI730,2,"files")</f>
        <v>"files":[]</v>
      </c>
      <c r="Z730" s="1"/>
      <c r="AA730" s="1"/>
      <c r="AB730" s="1"/>
      <c r="AC730" s="1" t="str">
        <f>formatRow(Tokens!BJ$2:BK$2,Tokens!BJ730:BK730,0,"collection")</f>
        <v>"collection":{"name":"In Casa",_x000D_
"family":"Calvi On The Rocks"}</v>
      </c>
    </row>
    <row r="731" spans="4:29" ht="14.25" customHeight="1" x14ac:dyDescent="0.25">
      <c r="D731" s="1">
        <f>Tokens!B731</f>
        <v>728</v>
      </c>
      <c r="E731" s="17" t="str">
        <f>IF(Tokens!C731="","",Tokens!C731)</f>
        <v>In Casa #728</v>
      </c>
      <c r="F731"/>
      <c r="G731"/>
      <c r="H731"/>
      <c r="I731"/>
      <c r="J731"/>
      <c r="M731"/>
      <c r="N731"/>
      <c r="O731" s="15" t="str">
        <f t="shared" si="22"/>
        <v>_</v>
      </c>
      <c r="P731" s="18" t="str">
        <f>IF(F731="stop","",IF(F731&lt;&gt;"",HYPERLINK(Settings!$B$5 &amp; "/manage/?network=" &amp; LOWER(B$8) &amp; "&amp;search=token&amp;account=" &amp; ToMint!$B$5 &amp; "&amp;view=" &amp; ToMint!J731,"TokenSol"),""))</f>
        <v/>
      </c>
      <c r="Q731" s="2"/>
      <c r="R731" s="2"/>
      <c r="S731" s="11"/>
      <c r="T731" s="1" t="str">
        <f>"owner=" &amp; Tokens!BS731 &amp; "&amp;filename_for_metadata=" &amp; Tokens!BT731 &amp; "&amp;offchaindata_platform=" &amp; $B$17 &amp; "&amp;keyfile=" &amp; $B$5 &amp; "&amp;network=" &amp; LOWER($B$8) &amp; "&amp;repository=" &amp; $B$18</f>
        <v>owner=thomas&amp;filename_for_metadata=InCasa_COR22D728&amp;offchaindata_platform=Github&amp;keyfile=Paul&amp;network=solana-devnet&amp;repository=test2</v>
      </c>
      <c r="U731" s="1" t="str">
        <f t="shared" si="23"/>
        <v>{"name":"In Casa #728",_x000D_
"symbol":"COR22D728",_x000D_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31" s="1" t="str">
        <f>formatRow(Tokens!C$2:I$2,Tokens!C731:I731)</f>
        <v>"name":"In Casa #728",_x000D_
"symbol":"COR22D728",_x000D_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1" s="1" t="str">
        <f>formatRow(Tokens!J$2:AV$2,Tokens!J731:AV731,2,"attributes")</f>
        <v>"attributes":[{"trait_type":"Pass festival &amp; Avantages",_x000D_
"value":"pour une (1) personne"},{"trait_type":"Edition1",_x000D_
"value":1},{"trait_type":"Last use"}]</v>
      </c>
      <c r="X731" s="1" t="str">
        <f>formatRow(Tokens!AX$2:BC$2,Tokens!AX731:BC731,2,"creators")</f>
        <v>"creators":[{"address":"paul",_x000D_
"share":10},{"address":"sophie",_x000D_
"share":90}]</v>
      </c>
      <c r="Y731" s="1" t="str">
        <f>formatRow(Tokens!BD$2:BI$2,Tokens!BD731:BI731,2,"files")</f>
        <v>"files":[]</v>
      </c>
      <c r="Z731" s="1"/>
      <c r="AA731" s="1"/>
      <c r="AB731" s="1"/>
      <c r="AC731" s="1" t="str">
        <f>formatRow(Tokens!BJ$2:BK$2,Tokens!BJ731:BK731,0,"collection")</f>
        <v>"collection":{"name":"In Casa",_x000D_
"family":"Calvi On The Rocks"}</v>
      </c>
    </row>
    <row r="732" spans="4:29" ht="14.25" customHeight="1" x14ac:dyDescent="0.25">
      <c r="D732" s="1">
        <f>Tokens!B732</f>
        <v>729</v>
      </c>
      <c r="E732" s="17" t="str">
        <f>IF(Tokens!C732="","",Tokens!C732)</f>
        <v>In Casa #729</v>
      </c>
      <c r="F732"/>
      <c r="G732"/>
      <c r="H732"/>
      <c r="I732"/>
      <c r="J732"/>
      <c r="M732"/>
      <c r="N732"/>
      <c r="O732" s="15" t="str">
        <f t="shared" si="22"/>
        <v>_</v>
      </c>
      <c r="P732" s="18" t="str">
        <f>IF(F732="stop","",IF(F732&lt;&gt;"",HYPERLINK(Settings!$B$5 &amp; "/manage/?network=" &amp; LOWER(B$8) &amp; "&amp;search=token&amp;account=" &amp; ToMint!$B$5 &amp; "&amp;view=" &amp; ToMint!J732,"TokenSol"),""))</f>
        <v/>
      </c>
      <c r="Q732" s="2"/>
      <c r="R732" s="2"/>
      <c r="S732" s="11"/>
      <c r="T732" s="1" t="str">
        <f>"owner=" &amp; Tokens!BS732 &amp; "&amp;filename_for_metadata=" &amp; Tokens!BT732 &amp; "&amp;offchaindata_platform=" &amp; $B$17 &amp; "&amp;keyfile=" &amp; $B$5 &amp; "&amp;network=" &amp; LOWER($B$8) &amp; "&amp;repository=" &amp; $B$18</f>
        <v>owner=thomas&amp;filename_for_metadata=InCasa_COR22D729&amp;offchaindata_platform=Github&amp;keyfile=Paul&amp;network=solana-devnet&amp;repository=test2</v>
      </c>
      <c r="U732" s="1" t="str">
        <f t="shared" si="23"/>
        <v>{"name":"In Casa #729",_x000D_
"symbol":"COR22D729",_x000D_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32" s="1" t="str">
        <f>formatRow(Tokens!C$2:I$2,Tokens!C732:I732)</f>
        <v>"name":"In Casa #729",_x000D_
"symbol":"COR22D729",_x000D_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2" s="1" t="str">
        <f>formatRow(Tokens!J$2:AV$2,Tokens!J732:AV732,2,"attributes")</f>
        <v>"attributes":[{"trait_type":"Pass festival &amp; Avantages",_x000D_
"value":"pour une (1) personne"},{"trait_type":"Edition1",_x000D_
"value":1},{"trait_type":"Last use"}]</v>
      </c>
      <c r="X732" s="1" t="str">
        <f>formatRow(Tokens!AX$2:BC$2,Tokens!AX732:BC732,2,"creators")</f>
        <v>"creators":[{"address":"paul",_x000D_
"share":10},{"address":"sophie",_x000D_
"share":90}]</v>
      </c>
      <c r="Y732" s="1" t="str">
        <f>formatRow(Tokens!BD$2:BI$2,Tokens!BD732:BI732,2,"files")</f>
        <v>"files":[]</v>
      </c>
      <c r="Z732" s="1"/>
      <c r="AA732" s="1"/>
      <c r="AB732" s="1"/>
      <c r="AC732" s="1" t="str">
        <f>formatRow(Tokens!BJ$2:BK$2,Tokens!BJ732:BK732,0,"collection")</f>
        <v>"collection":{"name":"In Casa",_x000D_
"family":"Calvi On The Rocks"}</v>
      </c>
    </row>
    <row r="733" spans="4:29" ht="14.25" customHeight="1" x14ac:dyDescent="0.25">
      <c r="D733" s="1">
        <f>Tokens!B733</f>
        <v>730</v>
      </c>
      <c r="E733" s="17" t="str">
        <f>IF(Tokens!C733="","",Tokens!C733)</f>
        <v>In Casa #730</v>
      </c>
      <c r="F733"/>
      <c r="G733"/>
      <c r="H733"/>
      <c r="I733"/>
      <c r="J733"/>
      <c r="M733"/>
      <c r="N733"/>
      <c r="O733" s="15" t="str">
        <f t="shared" si="22"/>
        <v>_</v>
      </c>
      <c r="P733" s="18" t="str">
        <f>IF(F733="stop","",IF(F733&lt;&gt;"",HYPERLINK(Settings!$B$5 &amp; "/manage/?network=" &amp; LOWER(B$8) &amp; "&amp;search=token&amp;account=" &amp; ToMint!$B$5 &amp; "&amp;view=" &amp; ToMint!J733,"TokenSol"),""))</f>
        <v/>
      </c>
      <c r="Q733" s="2"/>
      <c r="R733" s="2"/>
      <c r="S733" s="11"/>
      <c r="T733" s="1" t="str">
        <f>"owner=" &amp; Tokens!BS733 &amp; "&amp;filename_for_metadata=" &amp; Tokens!BT733 &amp; "&amp;offchaindata_platform=" &amp; $B$17 &amp; "&amp;keyfile=" &amp; $B$5 &amp; "&amp;network=" &amp; LOWER($B$8) &amp; "&amp;repository=" &amp; $B$18</f>
        <v>owner=thomas&amp;filename_for_metadata=InCasa_COR22D730&amp;offchaindata_platform=Github&amp;keyfile=Paul&amp;network=solana-devnet&amp;repository=test2</v>
      </c>
      <c r="U733" s="1" t="str">
        <f t="shared" si="23"/>
        <v>{"name":"In Casa #730",_x000D_
"symbol":"COR22D730",_x000D_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33" s="1" t="str">
        <f>formatRow(Tokens!C$2:I$2,Tokens!C733:I733)</f>
        <v>"name":"In Casa #730",_x000D_
"symbol":"COR22D730",_x000D_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3" s="1" t="str">
        <f>formatRow(Tokens!J$2:AV$2,Tokens!J733:AV733,2,"attributes")</f>
        <v>"attributes":[{"trait_type":"Pass festival &amp; Avantages",_x000D_
"value":"pour une (1) personne"},{"trait_type":"Edition1",_x000D_
"value":1},{"trait_type":"Last use"}]</v>
      </c>
      <c r="X733" s="1" t="str">
        <f>formatRow(Tokens!AX$2:BC$2,Tokens!AX733:BC733,2,"creators")</f>
        <v>"creators":[{"address":"paul",_x000D_
"share":10},{"address":"sophie",_x000D_
"share":90}]</v>
      </c>
      <c r="Y733" s="1" t="str">
        <f>formatRow(Tokens!BD$2:BI$2,Tokens!BD733:BI733,2,"files")</f>
        <v>"files":[]</v>
      </c>
      <c r="Z733" s="1"/>
      <c r="AA733" s="1"/>
      <c r="AB733" s="1"/>
      <c r="AC733" s="1" t="str">
        <f>formatRow(Tokens!BJ$2:BK$2,Tokens!BJ733:BK733,0,"collection")</f>
        <v>"collection":{"name":"In Casa",_x000D_
"family":"Calvi On The Rocks"}</v>
      </c>
    </row>
    <row r="734" spans="4:29" ht="14.25" customHeight="1" x14ac:dyDescent="0.25">
      <c r="D734" s="1">
        <f>Tokens!B734</f>
        <v>731</v>
      </c>
      <c r="E734" s="17" t="str">
        <f>IF(Tokens!C734="","",Tokens!C734)</f>
        <v>In Casa #731</v>
      </c>
      <c r="F734"/>
      <c r="G734"/>
      <c r="H734"/>
      <c r="I734"/>
      <c r="J734"/>
      <c r="M734"/>
      <c r="N734"/>
      <c r="O734" s="15" t="str">
        <f t="shared" si="22"/>
        <v>_</v>
      </c>
      <c r="P734" s="18" t="str">
        <f>IF(F734="stop","",IF(F734&lt;&gt;"",HYPERLINK(Settings!$B$5 &amp; "/manage/?network=" &amp; LOWER(B$8) &amp; "&amp;search=token&amp;account=" &amp; ToMint!$B$5 &amp; "&amp;view=" &amp; ToMint!J734,"TokenSol"),""))</f>
        <v/>
      </c>
      <c r="Q734" s="2"/>
      <c r="R734" s="2"/>
      <c r="S734" s="11"/>
      <c r="T734" s="1" t="str">
        <f>"owner=" &amp; Tokens!BS734 &amp; "&amp;filename_for_metadata=" &amp; Tokens!BT734 &amp; "&amp;offchaindata_platform=" &amp; $B$17 &amp; "&amp;keyfile=" &amp; $B$5 &amp; "&amp;network=" &amp; LOWER($B$8) &amp; "&amp;repository=" &amp; $B$18</f>
        <v>owner=thomas&amp;filename_for_metadata=InCasa_COR22D731&amp;offchaindata_platform=Github&amp;keyfile=Paul&amp;network=solana-devnet&amp;repository=test2</v>
      </c>
      <c r="U734" s="1" t="str">
        <f t="shared" si="23"/>
        <v>{"name":"In Casa #731",_x000D_
"symbol":"COR22D731",_x000D_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34" s="1" t="str">
        <f>formatRow(Tokens!C$2:I$2,Tokens!C734:I734)</f>
        <v>"name":"In Casa #731",_x000D_
"symbol":"COR22D731",_x000D_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4" s="1" t="str">
        <f>formatRow(Tokens!J$2:AV$2,Tokens!J734:AV734,2,"attributes")</f>
        <v>"attributes":[{"trait_type":"Pass festival &amp; Avantages",_x000D_
"value":"pour une (1) personne"},{"trait_type":"Edition1",_x000D_
"value":1},{"trait_type":"Last use"}]</v>
      </c>
      <c r="X734" s="1" t="str">
        <f>formatRow(Tokens!AX$2:BC$2,Tokens!AX734:BC734,2,"creators")</f>
        <v>"creators":[{"address":"paul",_x000D_
"share":10},{"address":"sophie",_x000D_
"share":90}]</v>
      </c>
      <c r="Y734" s="1" t="str">
        <f>formatRow(Tokens!BD$2:BI$2,Tokens!BD734:BI734,2,"files")</f>
        <v>"files":[]</v>
      </c>
      <c r="Z734" s="1"/>
      <c r="AA734" s="1"/>
      <c r="AB734" s="1"/>
      <c r="AC734" s="1" t="str">
        <f>formatRow(Tokens!BJ$2:BK$2,Tokens!BJ734:BK734,0,"collection")</f>
        <v>"collection":{"name":"In Casa",_x000D_
"family":"Calvi On The Rocks"}</v>
      </c>
    </row>
    <row r="735" spans="4:29" ht="14.25" customHeight="1" x14ac:dyDescent="0.25">
      <c r="D735" s="1">
        <f>Tokens!B735</f>
        <v>732</v>
      </c>
      <c r="E735" s="17" t="str">
        <f>IF(Tokens!C735="","",Tokens!C735)</f>
        <v>In Casa #732</v>
      </c>
      <c r="F735"/>
      <c r="G735"/>
      <c r="H735"/>
      <c r="I735"/>
      <c r="J735"/>
      <c r="M735"/>
      <c r="N735"/>
      <c r="O735" s="15" t="str">
        <f t="shared" si="22"/>
        <v>_</v>
      </c>
      <c r="P735" s="18" t="str">
        <f>IF(F735="stop","",IF(F735&lt;&gt;"",HYPERLINK(Settings!$B$5 &amp; "/manage/?network=" &amp; LOWER(B$8) &amp; "&amp;search=token&amp;account=" &amp; ToMint!$B$5 &amp; "&amp;view=" &amp; ToMint!J735,"TokenSol"),""))</f>
        <v/>
      </c>
      <c r="Q735" s="2"/>
      <c r="R735" s="2"/>
      <c r="S735" s="11"/>
      <c r="T735" s="1" t="str">
        <f>"owner=" &amp; Tokens!BS735 &amp; "&amp;filename_for_metadata=" &amp; Tokens!BT735 &amp; "&amp;offchaindata_platform=" &amp; $B$17 &amp; "&amp;keyfile=" &amp; $B$5 &amp; "&amp;network=" &amp; LOWER($B$8) &amp; "&amp;repository=" &amp; $B$18</f>
        <v>owner=thomas&amp;filename_for_metadata=InCasa_COR22D732&amp;offchaindata_platform=Github&amp;keyfile=Paul&amp;network=solana-devnet&amp;repository=test2</v>
      </c>
      <c r="U735" s="1" t="str">
        <f t="shared" si="23"/>
        <v>{"name":"In Casa #732",_x000D_
"symbol":"COR22D732",_x000D_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35" s="1" t="str">
        <f>formatRow(Tokens!C$2:I$2,Tokens!C735:I735)</f>
        <v>"name":"In Casa #732",_x000D_
"symbol":"COR22D732",_x000D_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5" s="1" t="str">
        <f>formatRow(Tokens!J$2:AV$2,Tokens!J735:AV735,2,"attributes")</f>
        <v>"attributes":[{"trait_type":"Pass festival &amp; Avantages",_x000D_
"value":"pour une (1) personne"},{"trait_type":"Edition1",_x000D_
"value":1},{"trait_type":"Last use"}]</v>
      </c>
      <c r="X735" s="1" t="str">
        <f>formatRow(Tokens!AX$2:BC$2,Tokens!AX735:BC735,2,"creators")</f>
        <v>"creators":[{"address":"paul",_x000D_
"share":10},{"address":"sophie",_x000D_
"share":90}]</v>
      </c>
      <c r="Y735" s="1" t="str">
        <f>formatRow(Tokens!BD$2:BI$2,Tokens!BD735:BI735,2,"files")</f>
        <v>"files":[]</v>
      </c>
      <c r="Z735" s="1"/>
      <c r="AA735" s="1"/>
      <c r="AB735" s="1"/>
      <c r="AC735" s="1" t="str">
        <f>formatRow(Tokens!BJ$2:BK$2,Tokens!BJ735:BK735,0,"collection")</f>
        <v>"collection":{"name":"In Casa",_x000D_
"family":"Calvi On The Rocks"}</v>
      </c>
    </row>
    <row r="736" spans="4:29" ht="14.25" customHeight="1" x14ac:dyDescent="0.25">
      <c r="D736" s="1">
        <f>Tokens!B736</f>
        <v>733</v>
      </c>
      <c r="E736" s="17" t="str">
        <f>IF(Tokens!C736="","",Tokens!C736)</f>
        <v>In Casa #733</v>
      </c>
      <c r="F736"/>
      <c r="G736"/>
      <c r="H736"/>
      <c r="I736"/>
      <c r="J736"/>
      <c r="M736"/>
      <c r="N736"/>
      <c r="O736" s="15" t="str">
        <f t="shared" si="22"/>
        <v>_</v>
      </c>
      <c r="P736" s="18" t="str">
        <f>IF(F736="stop","",IF(F736&lt;&gt;"",HYPERLINK(Settings!$B$5 &amp; "/manage/?network=" &amp; LOWER(B$8) &amp; "&amp;search=token&amp;account=" &amp; ToMint!$B$5 &amp; "&amp;view=" &amp; ToMint!J736,"TokenSol"),""))</f>
        <v/>
      </c>
      <c r="Q736" s="2"/>
      <c r="R736" s="2"/>
      <c r="S736" s="11"/>
      <c r="T736" s="1" t="str">
        <f>"owner=" &amp; Tokens!BS736 &amp; "&amp;filename_for_metadata=" &amp; Tokens!BT736 &amp; "&amp;offchaindata_platform=" &amp; $B$17 &amp; "&amp;keyfile=" &amp; $B$5 &amp; "&amp;network=" &amp; LOWER($B$8) &amp; "&amp;repository=" &amp; $B$18</f>
        <v>owner=thomas&amp;filename_for_metadata=InCasa_COR22D733&amp;offchaindata_platform=Github&amp;keyfile=Paul&amp;network=solana-devnet&amp;repository=test2</v>
      </c>
      <c r="U736" s="1" t="str">
        <f t="shared" si="23"/>
        <v>{"name":"In Casa #733",_x000D_
"symbol":"COR22D733",_x000D_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36" s="1" t="str">
        <f>formatRow(Tokens!C$2:I$2,Tokens!C736:I736)</f>
        <v>"name":"In Casa #733",_x000D_
"symbol":"COR22D733",_x000D_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6" s="1" t="str">
        <f>formatRow(Tokens!J$2:AV$2,Tokens!J736:AV736,2,"attributes")</f>
        <v>"attributes":[{"trait_type":"Pass festival &amp; Avantages",_x000D_
"value":"pour une (1) personne"},{"trait_type":"Edition1",_x000D_
"value":1},{"trait_type":"Last use"}]</v>
      </c>
      <c r="X736" s="1" t="str">
        <f>formatRow(Tokens!AX$2:BC$2,Tokens!AX736:BC736,2,"creators")</f>
        <v>"creators":[{"address":"paul",_x000D_
"share":10},{"address":"sophie",_x000D_
"share":90}]</v>
      </c>
      <c r="Y736" s="1" t="str">
        <f>formatRow(Tokens!BD$2:BI$2,Tokens!BD736:BI736,2,"files")</f>
        <v>"files":[]</v>
      </c>
      <c r="Z736" s="1"/>
      <c r="AA736" s="1"/>
      <c r="AB736" s="1"/>
      <c r="AC736" s="1" t="str">
        <f>formatRow(Tokens!BJ$2:BK$2,Tokens!BJ736:BK736,0,"collection")</f>
        <v>"collection":{"name":"In Casa",_x000D_
"family":"Calvi On The Rocks"}</v>
      </c>
    </row>
    <row r="737" spans="4:29" ht="14.25" customHeight="1" x14ac:dyDescent="0.25">
      <c r="D737" s="1">
        <f>Tokens!B737</f>
        <v>734</v>
      </c>
      <c r="E737" s="17" t="str">
        <f>IF(Tokens!C737="","",Tokens!C737)</f>
        <v>In Casa #734</v>
      </c>
      <c r="F737"/>
      <c r="G737"/>
      <c r="H737"/>
      <c r="I737"/>
      <c r="J737"/>
      <c r="M737"/>
      <c r="N737"/>
      <c r="O737" s="15" t="str">
        <f t="shared" si="22"/>
        <v>_</v>
      </c>
      <c r="P737" s="18" t="str">
        <f>IF(F737="stop","",IF(F737&lt;&gt;"",HYPERLINK(Settings!$B$5 &amp; "/manage/?network=" &amp; LOWER(B$8) &amp; "&amp;search=token&amp;account=" &amp; ToMint!$B$5 &amp; "&amp;view=" &amp; ToMint!J737,"TokenSol"),""))</f>
        <v/>
      </c>
      <c r="Q737" s="2"/>
      <c r="R737" s="2"/>
      <c r="S737" s="11"/>
      <c r="T737" s="1" t="str">
        <f>"owner=" &amp; Tokens!BS737 &amp; "&amp;filename_for_metadata=" &amp; Tokens!BT737 &amp; "&amp;offchaindata_platform=" &amp; $B$17 &amp; "&amp;keyfile=" &amp; $B$5 &amp; "&amp;network=" &amp; LOWER($B$8) &amp; "&amp;repository=" &amp; $B$18</f>
        <v>owner=thomas&amp;filename_for_metadata=InCasa_COR22D734&amp;offchaindata_platform=Github&amp;keyfile=Paul&amp;network=solana-devnet&amp;repository=test2</v>
      </c>
      <c r="U737" s="1" t="str">
        <f t="shared" si="23"/>
        <v>{"name":"In Casa #734",_x000D_
"symbol":"COR22D734",_x000D_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37" s="1" t="str">
        <f>formatRow(Tokens!C$2:I$2,Tokens!C737:I737)</f>
        <v>"name":"In Casa #734",_x000D_
"symbol":"COR22D734",_x000D_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7" s="1" t="str">
        <f>formatRow(Tokens!J$2:AV$2,Tokens!J737:AV737,2,"attributes")</f>
        <v>"attributes":[{"trait_type":"Pass festival &amp; Avantages",_x000D_
"value":"pour une (1) personne"},{"trait_type":"Edition1",_x000D_
"value":1},{"trait_type":"Last use"}]</v>
      </c>
      <c r="X737" s="1" t="str">
        <f>formatRow(Tokens!AX$2:BC$2,Tokens!AX737:BC737,2,"creators")</f>
        <v>"creators":[{"address":"paul",_x000D_
"share":10},{"address":"sophie",_x000D_
"share":90}]</v>
      </c>
      <c r="Y737" s="1" t="str">
        <f>formatRow(Tokens!BD$2:BI$2,Tokens!BD737:BI737,2,"files")</f>
        <v>"files":[]</v>
      </c>
      <c r="Z737" s="1"/>
      <c r="AA737" s="1"/>
      <c r="AB737" s="1"/>
      <c r="AC737" s="1" t="str">
        <f>formatRow(Tokens!BJ$2:BK$2,Tokens!BJ737:BK737,0,"collection")</f>
        <v>"collection":{"name":"In Casa",_x000D_
"family":"Calvi On The Rocks"}</v>
      </c>
    </row>
    <row r="738" spans="4:29" ht="14.25" customHeight="1" x14ac:dyDescent="0.25">
      <c r="D738" s="1">
        <f>Tokens!B738</f>
        <v>735</v>
      </c>
      <c r="E738" s="17" t="str">
        <f>IF(Tokens!C738="","",Tokens!C738)</f>
        <v>In Casa #735</v>
      </c>
      <c r="F738"/>
      <c r="G738"/>
      <c r="H738"/>
      <c r="I738"/>
      <c r="J738"/>
      <c r="M738"/>
      <c r="N738"/>
      <c r="O738" s="15" t="str">
        <f t="shared" si="22"/>
        <v>_</v>
      </c>
      <c r="P738" s="18" t="str">
        <f>IF(F738="stop","",IF(F738&lt;&gt;"",HYPERLINK(Settings!$B$5 &amp; "/manage/?network=" &amp; LOWER(B$8) &amp; "&amp;search=token&amp;account=" &amp; ToMint!$B$5 &amp; "&amp;view=" &amp; ToMint!J738,"TokenSol"),""))</f>
        <v/>
      </c>
      <c r="Q738" s="2"/>
      <c r="R738" s="2"/>
      <c r="S738" s="11"/>
      <c r="T738" s="1" t="str">
        <f>"owner=" &amp; Tokens!BS738 &amp; "&amp;filename_for_metadata=" &amp; Tokens!BT738 &amp; "&amp;offchaindata_platform=" &amp; $B$17 &amp; "&amp;keyfile=" &amp; $B$5 &amp; "&amp;network=" &amp; LOWER($B$8) &amp; "&amp;repository=" &amp; $B$18</f>
        <v>owner=thomas&amp;filename_for_metadata=InCasa_COR22D735&amp;offchaindata_platform=Github&amp;keyfile=Paul&amp;network=solana-devnet&amp;repository=test2</v>
      </c>
      <c r="U738" s="1" t="str">
        <f t="shared" si="23"/>
        <v>{"name":"In Casa #735",_x000D_
"symbol":"COR22D735",_x000D_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38" s="1" t="str">
        <f>formatRow(Tokens!C$2:I$2,Tokens!C738:I738)</f>
        <v>"name":"In Casa #735",_x000D_
"symbol":"COR22D735",_x000D_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8" s="1" t="str">
        <f>formatRow(Tokens!J$2:AV$2,Tokens!J738:AV738,2,"attributes")</f>
        <v>"attributes":[{"trait_type":"Pass festival &amp; Avantages",_x000D_
"value":"pour une (1) personne"},{"trait_type":"Edition1",_x000D_
"value":1},{"trait_type":"Last use"}]</v>
      </c>
      <c r="X738" s="1" t="str">
        <f>formatRow(Tokens!AX$2:BC$2,Tokens!AX738:BC738,2,"creators")</f>
        <v>"creators":[{"address":"paul",_x000D_
"share":10},{"address":"sophie",_x000D_
"share":90}]</v>
      </c>
      <c r="Y738" s="1" t="str">
        <f>formatRow(Tokens!BD$2:BI$2,Tokens!BD738:BI738,2,"files")</f>
        <v>"files":[]</v>
      </c>
      <c r="Z738" s="1"/>
      <c r="AA738" s="1"/>
      <c r="AB738" s="1"/>
      <c r="AC738" s="1" t="str">
        <f>formatRow(Tokens!BJ$2:BK$2,Tokens!BJ738:BK738,0,"collection")</f>
        <v>"collection":{"name":"In Casa",_x000D_
"family":"Calvi On The Rocks"}</v>
      </c>
    </row>
    <row r="739" spans="4:29" ht="14.25" customHeight="1" x14ac:dyDescent="0.25">
      <c r="D739" s="1">
        <f>Tokens!B739</f>
        <v>736</v>
      </c>
      <c r="E739" s="17" t="str">
        <f>IF(Tokens!C739="","",Tokens!C739)</f>
        <v>In Casa #736</v>
      </c>
      <c r="F739"/>
      <c r="G739"/>
      <c r="H739"/>
      <c r="I739"/>
      <c r="J739"/>
      <c r="M739"/>
      <c r="N739"/>
      <c r="O739" s="15" t="str">
        <f t="shared" si="22"/>
        <v>_</v>
      </c>
      <c r="P739" s="18" t="str">
        <f>IF(F739="stop","",IF(F739&lt;&gt;"",HYPERLINK(Settings!$B$5 &amp; "/manage/?network=" &amp; LOWER(B$8) &amp; "&amp;search=token&amp;account=" &amp; ToMint!$B$5 &amp; "&amp;view=" &amp; ToMint!J739,"TokenSol"),""))</f>
        <v/>
      </c>
      <c r="Q739" s="2"/>
      <c r="R739" s="2"/>
      <c r="S739" s="11"/>
      <c r="T739" s="1" t="str">
        <f>"owner=" &amp; Tokens!BS739 &amp; "&amp;filename_for_metadata=" &amp; Tokens!BT739 &amp; "&amp;offchaindata_platform=" &amp; $B$17 &amp; "&amp;keyfile=" &amp; $B$5 &amp; "&amp;network=" &amp; LOWER($B$8) &amp; "&amp;repository=" &amp; $B$18</f>
        <v>owner=thomas&amp;filename_for_metadata=InCasa_COR22D736&amp;offchaindata_platform=Github&amp;keyfile=Paul&amp;network=solana-devnet&amp;repository=test2</v>
      </c>
      <c r="U739" s="1" t="str">
        <f t="shared" si="23"/>
        <v>{"name":"In Casa #736",_x000D_
"symbol":"COR22D736",_x000D_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39" s="1" t="str">
        <f>formatRow(Tokens!C$2:I$2,Tokens!C739:I739)</f>
        <v>"name":"In Casa #736",_x000D_
"symbol":"COR22D736",_x000D_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9" s="1" t="str">
        <f>formatRow(Tokens!J$2:AV$2,Tokens!J739:AV739,2,"attributes")</f>
        <v>"attributes":[{"trait_type":"Pass festival &amp; Avantages",_x000D_
"value":"pour une (1) personne"},{"trait_type":"Edition1",_x000D_
"value":1},{"trait_type":"Last use"}]</v>
      </c>
      <c r="X739" s="1" t="str">
        <f>formatRow(Tokens!AX$2:BC$2,Tokens!AX739:BC739,2,"creators")</f>
        <v>"creators":[{"address":"paul",_x000D_
"share":10},{"address":"sophie",_x000D_
"share":90}]</v>
      </c>
      <c r="Y739" s="1" t="str">
        <f>formatRow(Tokens!BD$2:BI$2,Tokens!BD739:BI739,2,"files")</f>
        <v>"files":[]</v>
      </c>
      <c r="Z739" s="1"/>
      <c r="AA739" s="1"/>
      <c r="AB739" s="1"/>
      <c r="AC739" s="1" t="str">
        <f>formatRow(Tokens!BJ$2:BK$2,Tokens!BJ739:BK739,0,"collection")</f>
        <v>"collection":{"name":"In Casa",_x000D_
"family":"Calvi On The Rocks"}</v>
      </c>
    </row>
    <row r="740" spans="4:29" ht="14.25" customHeight="1" x14ac:dyDescent="0.25">
      <c r="D740" s="1">
        <f>Tokens!B740</f>
        <v>737</v>
      </c>
      <c r="E740" s="17" t="str">
        <f>IF(Tokens!C740="","",Tokens!C740)</f>
        <v>In Casa #737</v>
      </c>
      <c r="F740"/>
      <c r="G740"/>
      <c r="H740"/>
      <c r="I740"/>
      <c r="J740"/>
      <c r="M740"/>
      <c r="N740"/>
      <c r="O740" s="15" t="str">
        <f t="shared" si="22"/>
        <v>_</v>
      </c>
      <c r="P740" s="18" t="str">
        <f>IF(F740="stop","",IF(F740&lt;&gt;"",HYPERLINK(Settings!$B$5 &amp; "/manage/?network=" &amp; LOWER(B$8) &amp; "&amp;search=token&amp;account=" &amp; ToMint!$B$5 &amp; "&amp;view=" &amp; ToMint!J740,"TokenSol"),""))</f>
        <v/>
      </c>
      <c r="Q740" s="2"/>
      <c r="R740" s="2"/>
      <c r="S740" s="11"/>
      <c r="T740" s="1" t="str">
        <f>"owner=" &amp; Tokens!BS740 &amp; "&amp;filename_for_metadata=" &amp; Tokens!BT740 &amp; "&amp;offchaindata_platform=" &amp; $B$17 &amp; "&amp;keyfile=" &amp; $B$5 &amp; "&amp;network=" &amp; LOWER($B$8) &amp; "&amp;repository=" &amp; $B$18</f>
        <v>owner=thomas&amp;filename_for_metadata=InCasa_COR22D737&amp;offchaindata_platform=Github&amp;keyfile=Paul&amp;network=solana-devnet&amp;repository=test2</v>
      </c>
      <c r="U740" s="1" t="str">
        <f t="shared" si="23"/>
        <v>{"name":"In Casa #737",_x000D_
"symbol":"COR22D737",_x000D_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40" s="1" t="str">
        <f>formatRow(Tokens!C$2:I$2,Tokens!C740:I740)</f>
        <v>"name":"In Casa #737",_x000D_
"symbol":"COR22D737",_x000D_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0" s="1" t="str">
        <f>formatRow(Tokens!J$2:AV$2,Tokens!J740:AV740,2,"attributes")</f>
        <v>"attributes":[{"trait_type":"Pass festival &amp; Avantages",_x000D_
"value":"pour une (1) personne"},{"trait_type":"Edition1",_x000D_
"value":1},{"trait_type":"Last use"}]</v>
      </c>
      <c r="X740" s="1" t="str">
        <f>formatRow(Tokens!AX$2:BC$2,Tokens!AX740:BC740,2,"creators")</f>
        <v>"creators":[{"address":"paul",_x000D_
"share":10},{"address":"sophie",_x000D_
"share":90}]</v>
      </c>
      <c r="Y740" s="1" t="str">
        <f>formatRow(Tokens!BD$2:BI$2,Tokens!BD740:BI740,2,"files")</f>
        <v>"files":[]</v>
      </c>
      <c r="Z740" s="1"/>
      <c r="AA740" s="1"/>
      <c r="AB740" s="1"/>
      <c r="AC740" s="1" t="str">
        <f>formatRow(Tokens!BJ$2:BK$2,Tokens!BJ740:BK740,0,"collection")</f>
        <v>"collection":{"name":"In Casa",_x000D_
"family":"Calvi On The Rocks"}</v>
      </c>
    </row>
    <row r="741" spans="4:29" ht="14.25" customHeight="1" x14ac:dyDescent="0.25">
      <c r="D741" s="1">
        <f>Tokens!B741</f>
        <v>738</v>
      </c>
      <c r="E741" s="17" t="str">
        <f>IF(Tokens!C741="","",Tokens!C741)</f>
        <v>In Casa #738</v>
      </c>
      <c r="F741"/>
      <c r="G741"/>
      <c r="H741"/>
      <c r="I741"/>
      <c r="J741"/>
      <c r="M741"/>
      <c r="N741"/>
      <c r="O741" s="15" t="str">
        <f t="shared" si="22"/>
        <v>_</v>
      </c>
      <c r="P741" s="18" t="str">
        <f>IF(F741="stop","",IF(F741&lt;&gt;"",HYPERLINK(Settings!$B$5 &amp; "/manage/?network=" &amp; LOWER(B$8) &amp; "&amp;search=token&amp;account=" &amp; ToMint!$B$5 &amp; "&amp;view=" &amp; ToMint!J741,"TokenSol"),""))</f>
        <v/>
      </c>
      <c r="Q741" s="2"/>
      <c r="R741" s="2"/>
      <c r="S741" s="11"/>
      <c r="T741" s="1" t="str">
        <f>"owner=" &amp; Tokens!BS741 &amp; "&amp;filename_for_metadata=" &amp; Tokens!BT741 &amp; "&amp;offchaindata_platform=" &amp; $B$17 &amp; "&amp;keyfile=" &amp; $B$5 &amp; "&amp;network=" &amp; LOWER($B$8) &amp; "&amp;repository=" &amp; $B$18</f>
        <v>owner=thomas&amp;filename_for_metadata=InCasa_COR22D738&amp;offchaindata_platform=Github&amp;keyfile=Paul&amp;network=solana-devnet&amp;repository=test2</v>
      </c>
      <c r="U741" s="1" t="str">
        <f t="shared" si="23"/>
        <v>{"name":"In Casa #738",_x000D_
"symbol":"COR22D738",_x000D_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41" s="1" t="str">
        <f>formatRow(Tokens!C$2:I$2,Tokens!C741:I741)</f>
        <v>"name":"In Casa #738",_x000D_
"symbol":"COR22D738",_x000D_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1" s="1" t="str">
        <f>formatRow(Tokens!J$2:AV$2,Tokens!J741:AV741,2,"attributes")</f>
        <v>"attributes":[{"trait_type":"Pass festival &amp; Avantages",_x000D_
"value":"pour une (1) personne"},{"trait_type":"Edition1",_x000D_
"value":1},{"trait_type":"Last use"}]</v>
      </c>
      <c r="X741" s="1" t="str">
        <f>formatRow(Tokens!AX$2:BC$2,Tokens!AX741:BC741,2,"creators")</f>
        <v>"creators":[{"address":"paul",_x000D_
"share":10},{"address":"sophie",_x000D_
"share":90}]</v>
      </c>
      <c r="Y741" s="1" t="str">
        <f>formatRow(Tokens!BD$2:BI$2,Tokens!BD741:BI741,2,"files")</f>
        <v>"files":[]</v>
      </c>
      <c r="Z741" s="1"/>
      <c r="AA741" s="1"/>
      <c r="AB741" s="1"/>
      <c r="AC741" s="1" t="str">
        <f>formatRow(Tokens!BJ$2:BK$2,Tokens!BJ741:BK741,0,"collection")</f>
        <v>"collection":{"name":"In Casa",_x000D_
"family":"Calvi On The Rocks"}</v>
      </c>
    </row>
    <row r="742" spans="4:29" ht="14.25" customHeight="1" x14ac:dyDescent="0.25">
      <c r="D742" s="1">
        <f>Tokens!B742</f>
        <v>739</v>
      </c>
      <c r="E742" s="17" t="str">
        <f>IF(Tokens!C742="","",Tokens!C742)</f>
        <v>In Casa #739</v>
      </c>
      <c r="F742"/>
      <c r="G742"/>
      <c r="H742"/>
      <c r="I742"/>
      <c r="J742"/>
      <c r="M742"/>
      <c r="N742"/>
      <c r="O742" s="15" t="str">
        <f t="shared" si="22"/>
        <v>_</v>
      </c>
      <c r="P742" s="18" t="str">
        <f>IF(F742="stop","",IF(F742&lt;&gt;"",HYPERLINK(Settings!$B$5 &amp; "/manage/?network=" &amp; LOWER(B$8) &amp; "&amp;search=token&amp;account=" &amp; ToMint!$B$5 &amp; "&amp;view=" &amp; ToMint!J742,"TokenSol"),""))</f>
        <v/>
      </c>
      <c r="Q742" s="2"/>
      <c r="R742" s="2"/>
      <c r="S742" s="11"/>
      <c r="T742" s="1" t="str">
        <f>"owner=" &amp; Tokens!BS742 &amp; "&amp;filename_for_metadata=" &amp; Tokens!BT742 &amp; "&amp;offchaindata_platform=" &amp; $B$17 &amp; "&amp;keyfile=" &amp; $B$5 &amp; "&amp;network=" &amp; LOWER($B$8) &amp; "&amp;repository=" &amp; $B$18</f>
        <v>owner=thomas&amp;filename_for_metadata=InCasa_COR22D739&amp;offchaindata_platform=Github&amp;keyfile=Paul&amp;network=solana-devnet&amp;repository=test2</v>
      </c>
      <c r="U742" s="1" t="str">
        <f t="shared" si="23"/>
        <v>{"name":"In Casa #739",_x000D_
"symbol":"COR22D739",_x000D_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42" s="1" t="str">
        <f>formatRow(Tokens!C$2:I$2,Tokens!C742:I742)</f>
        <v>"name":"In Casa #739",_x000D_
"symbol":"COR22D739",_x000D_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2" s="1" t="str">
        <f>formatRow(Tokens!J$2:AV$2,Tokens!J742:AV742,2,"attributes")</f>
        <v>"attributes":[{"trait_type":"Pass festival &amp; Avantages",_x000D_
"value":"pour une (1) personne"},{"trait_type":"Edition1",_x000D_
"value":1},{"trait_type":"Last use"}]</v>
      </c>
      <c r="X742" s="1" t="str">
        <f>formatRow(Tokens!AX$2:BC$2,Tokens!AX742:BC742,2,"creators")</f>
        <v>"creators":[{"address":"paul",_x000D_
"share":10},{"address":"sophie",_x000D_
"share":90}]</v>
      </c>
      <c r="Y742" s="1" t="str">
        <f>formatRow(Tokens!BD$2:BI$2,Tokens!BD742:BI742,2,"files")</f>
        <v>"files":[]</v>
      </c>
      <c r="Z742" s="1"/>
      <c r="AA742" s="1"/>
      <c r="AB742" s="1"/>
      <c r="AC742" s="1" t="str">
        <f>formatRow(Tokens!BJ$2:BK$2,Tokens!BJ742:BK742,0,"collection")</f>
        <v>"collection":{"name":"In Casa",_x000D_
"family":"Calvi On The Rocks"}</v>
      </c>
    </row>
    <row r="743" spans="4:29" ht="14.25" customHeight="1" x14ac:dyDescent="0.25">
      <c r="D743" s="1">
        <f>Tokens!B743</f>
        <v>740</v>
      </c>
      <c r="E743" s="17" t="str">
        <f>IF(Tokens!C743="","",Tokens!C743)</f>
        <v>In Casa #740</v>
      </c>
      <c r="F743"/>
      <c r="G743"/>
      <c r="H743"/>
      <c r="I743"/>
      <c r="J743"/>
      <c r="M743"/>
      <c r="N743"/>
      <c r="O743" s="15" t="str">
        <f t="shared" si="22"/>
        <v>_</v>
      </c>
      <c r="P743" s="18" t="str">
        <f>IF(F743="stop","",IF(F743&lt;&gt;"",HYPERLINK(Settings!$B$5 &amp; "/manage/?network=" &amp; LOWER(B$8) &amp; "&amp;search=token&amp;account=" &amp; ToMint!$B$5 &amp; "&amp;view=" &amp; ToMint!J743,"TokenSol"),""))</f>
        <v/>
      </c>
      <c r="Q743" s="2"/>
      <c r="R743" s="2"/>
      <c r="S743" s="11"/>
      <c r="T743" s="1" t="str">
        <f>"owner=" &amp; Tokens!BS743 &amp; "&amp;filename_for_metadata=" &amp; Tokens!BT743 &amp; "&amp;offchaindata_platform=" &amp; $B$17 &amp; "&amp;keyfile=" &amp; $B$5 &amp; "&amp;network=" &amp; LOWER($B$8) &amp; "&amp;repository=" &amp; $B$18</f>
        <v>owner=thomas&amp;filename_for_metadata=InCasa_COR22D740&amp;offchaindata_platform=Github&amp;keyfile=Paul&amp;network=solana-devnet&amp;repository=test2</v>
      </c>
      <c r="U743" s="1" t="str">
        <f t="shared" si="23"/>
        <v>{"name":"In Casa #740",_x000D_
"symbol":"COR22D740",_x000D_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43" s="1" t="str">
        <f>formatRow(Tokens!C$2:I$2,Tokens!C743:I743)</f>
        <v>"name":"In Casa #740",_x000D_
"symbol":"COR22D740",_x000D_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3" s="1" t="str">
        <f>formatRow(Tokens!J$2:AV$2,Tokens!J743:AV743,2,"attributes")</f>
        <v>"attributes":[{"trait_type":"Pass festival &amp; Avantages",_x000D_
"value":"pour une (1) personne"},{"trait_type":"Edition1",_x000D_
"value":1},{"trait_type":"Last use"}]</v>
      </c>
      <c r="X743" s="1" t="str">
        <f>formatRow(Tokens!AX$2:BC$2,Tokens!AX743:BC743,2,"creators")</f>
        <v>"creators":[{"address":"paul",_x000D_
"share":10},{"address":"sophie",_x000D_
"share":90}]</v>
      </c>
      <c r="Y743" s="1" t="str">
        <f>formatRow(Tokens!BD$2:BI$2,Tokens!BD743:BI743,2,"files")</f>
        <v>"files":[]</v>
      </c>
      <c r="Z743" s="1"/>
      <c r="AA743" s="1"/>
      <c r="AB743" s="1"/>
      <c r="AC743" s="1" t="str">
        <f>formatRow(Tokens!BJ$2:BK$2,Tokens!BJ743:BK743,0,"collection")</f>
        <v>"collection":{"name":"In Casa",_x000D_
"family":"Calvi On The Rocks"}</v>
      </c>
    </row>
    <row r="744" spans="4:29" ht="14.25" customHeight="1" x14ac:dyDescent="0.25">
      <c r="D744" s="1">
        <f>Tokens!B744</f>
        <v>741</v>
      </c>
      <c r="E744" s="17" t="str">
        <f>IF(Tokens!C744="","",Tokens!C744)</f>
        <v>In Casa #741</v>
      </c>
      <c r="F744"/>
      <c r="G744"/>
      <c r="H744"/>
      <c r="I744"/>
      <c r="J744"/>
      <c r="M744"/>
      <c r="N744"/>
      <c r="O744" s="15" t="str">
        <f t="shared" si="22"/>
        <v>_</v>
      </c>
      <c r="P744" s="18" t="str">
        <f>IF(F744="stop","",IF(F744&lt;&gt;"",HYPERLINK(Settings!$B$5 &amp; "/manage/?network=" &amp; LOWER(B$8) &amp; "&amp;search=token&amp;account=" &amp; ToMint!$B$5 &amp; "&amp;view=" &amp; ToMint!J744,"TokenSol"),""))</f>
        <v/>
      </c>
      <c r="Q744" s="2"/>
      <c r="R744" s="2"/>
      <c r="S744" s="11"/>
      <c r="T744" s="1" t="str">
        <f>"owner=" &amp; Tokens!BS744 &amp; "&amp;filename_for_metadata=" &amp; Tokens!BT744 &amp; "&amp;offchaindata_platform=" &amp; $B$17 &amp; "&amp;keyfile=" &amp; $B$5 &amp; "&amp;network=" &amp; LOWER($B$8) &amp; "&amp;repository=" &amp; $B$18</f>
        <v>owner=thomas&amp;filename_for_metadata=InCasa_COR22D741&amp;offchaindata_platform=Github&amp;keyfile=Paul&amp;network=solana-devnet&amp;repository=test2</v>
      </c>
      <c r="U744" s="1" t="str">
        <f t="shared" si="23"/>
        <v>{"name":"In Casa #741",_x000D_
"symbol":"COR22D741",_x000D_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44" s="1" t="str">
        <f>formatRow(Tokens!C$2:I$2,Tokens!C744:I744)</f>
        <v>"name":"In Casa #741",_x000D_
"symbol":"COR22D741",_x000D_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4" s="1" t="str">
        <f>formatRow(Tokens!J$2:AV$2,Tokens!J744:AV744,2,"attributes")</f>
        <v>"attributes":[{"trait_type":"Pass festival &amp; Avantages",_x000D_
"value":"pour une (1) personne"},{"trait_type":"Edition1",_x000D_
"value":1},{"trait_type":"Last use"}]</v>
      </c>
      <c r="X744" s="1" t="str">
        <f>formatRow(Tokens!AX$2:BC$2,Tokens!AX744:BC744,2,"creators")</f>
        <v>"creators":[{"address":"paul",_x000D_
"share":10},{"address":"sophie",_x000D_
"share":90}]</v>
      </c>
      <c r="Y744" s="1" t="str">
        <f>formatRow(Tokens!BD$2:BI$2,Tokens!BD744:BI744,2,"files")</f>
        <v>"files":[]</v>
      </c>
      <c r="Z744" s="1"/>
      <c r="AA744" s="1"/>
      <c r="AB744" s="1"/>
      <c r="AC744" s="1" t="str">
        <f>formatRow(Tokens!BJ$2:BK$2,Tokens!BJ744:BK744,0,"collection")</f>
        <v>"collection":{"name":"In Casa",_x000D_
"family":"Calvi On The Rocks"}</v>
      </c>
    </row>
    <row r="745" spans="4:29" ht="14.25" customHeight="1" x14ac:dyDescent="0.25">
      <c r="D745" s="1">
        <f>Tokens!B745</f>
        <v>742</v>
      </c>
      <c r="E745" s="17" t="str">
        <f>IF(Tokens!C745="","",Tokens!C745)</f>
        <v>In Casa #742</v>
      </c>
      <c r="F745"/>
      <c r="G745"/>
      <c r="H745"/>
      <c r="I745"/>
      <c r="J745"/>
      <c r="M745"/>
      <c r="N745"/>
      <c r="O745" s="15" t="str">
        <f t="shared" si="22"/>
        <v>_</v>
      </c>
      <c r="P745" s="18" t="str">
        <f>IF(F745="stop","",IF(F745&lt;&gt;"",HYPERLINK(Settings!$B$5 &amp; "/manage/?network=" &amp; LOWER(B$8) &amp; "&amp;search=token&amp;account=" &amp; ToMint!$B$5 &amp; "&amp;view=" &amp; ToMint!J745,"TokenSol"),""))</f>
        <v/>
      </c>
      <c r="Q745" s="2"/>
      <c r="R745" s="2"/>
      <c r="S745" s="11"/>
      <c r="T745" s="1" t="str">
        <f>"owner=" &amp; Tokens!BS745 &amp; "&amp;filename_for_metadata=" &amp; Tokens!BT745 &amp; "&amp;offchaindata_platform=" &amp; $B$17 &amp; "&amp;keyfile=" &amp; $B$5 &amp; "&amp;network=" &amp; LOWER($B$8) &amp; "&amp;repository=" &amp; $B$18</f>
        <v>owner=thomas&amp;filename_for_metadata=InCasa_COR22D742&amp;offchaindata_platform=Github&amp;keyfile=Paul&amp;network=solana-devnet&amp;repository=test2</v>
      </c>
      <c r="U745" s="1" t="str">
        <f t="shared" si="23"/>
        <v>{"name":"In Casa #742",_x000D_
"symbol":"COR22D742",_x000D_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45" s="1" t="str">
        <f>formatRow(Tokens!C$2:I$2,Tokens!C745:I745)</f>
        <v>"name":"In Casa #742",_x000D_
"symbol":"COR22D742",_x000D_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5" s="1" t="str">
        <f>formatRow(Tokens!J$2:AV$2,Tokens!J745:AV745,2,"attributes")</f>
        <v>"attributes":[{"trait_type":"Pass festival &amp; Avantages",_x000D_
"value":"pour une (1) personne"},{"trait_type":"Edition1",_x000D_
"value":1},{"trait_type":"Last use"}]</v>
      </c>
      <c r="X745" s="1" t="str">
        <f>formatRow(Tokens!AX$2:BC$2,Tokens!AX745:BC745,2,"creators")</f>
        <v>"creators":[{"address":"paul",_x000D_
"share":10},{"address":"sophie",_x000D_
"share":90}]</v>
      </c>
      <c r="Y745" s="1" t="str">
        <f>formatRow(Tokens!BD$2:BI$2,Tokens!BD745:BI745,2,"files")</f>
        <v>"files":[]</v>
      </c>
      <c r="Z745" s="1"/>
      <c r="AA745" s="1"/>
      <c r="AB745" s="1"/>
      <c r="AC745" s="1" t="str">
        <f>formatRow(Tokens!BJ$2:BK$2,Tokens!BJ745:BK745,0,"collection")</f>
        <v>"collection":{"name":"In Casa",_x000D_
"family":"Calvi On The Rocks"}</v>
      </c>
    </row>
    <row r="746" spans="4:29" ht="14.25" customHeight="1" x14ac:dyDescent="0.25">
      <c r="D746" s="1">
        <f>Tokens!B746</f>
        <v>743</v>
      </c>
      <c r="E746" s="17" t="str">
        <f>IF(Tokens!C746="","",Tokens!C746)</f>
        <v>In Casa #743</v>
      </c>
      <c r="F746"/>
      <c r="G746"/>
      <c r="H746"/>
      <c r="I746"/>
      <c r="J746"/>
      <c r="M746"/>
      <c r="N746"/>
      <c r="O746" s="15" t="str">
        <f t="shared" si="22"/>
        <v>_</v>
      </c>
      <c r="P746" s="18" t="str">
        <f>IF(F746="stop","",IF(F746&lt;&gt;"",HYPERLINK(Settings!$B$5 &amp; "/manage/?network=" &amp; LOWER(B$8) &amp; "&amp;search=token&amp;account=" &amp; ToMint!$B$5 &amp; "&amp;view=" &amp; ToMint!J746,"TokenSol"),""))</f>
        <v/>
      </c>
      <c r="Q746" s="2"/>
      <c r="R746" s="2"/>
      <c r="S746" s="11"/>
      <c r="T746" s="1" t="str">
        <f>"owner=" &amp; Tokens!BS746 &amp; "&amp;filename_for_metadata=" &amp; Tokens!BT746 &amp; "&amp;offchaindata_platform=" &amp; $B$17 &amp; "&amp;keyfile=" &amp; $B$5 &amp; "&amp;network=" &amp; LOWER($B$8) &amp; "&amp;repository=" &amp; $B$18</f>
        <v>owner=thomas&amp;filename_for_metadata=InCasa_COR22D743&amp;offchaindata_platform=Github&amp;keyfile=Paul&amp;network=solana-devnet&amp;repository=test2</v>
      </c>
      <c r="U746" s="1" t="str">
        <f t="shared" si="23"/>
        <v>{"name":"In Casa #743",_x000D_
"symbol":"COR22D743",_x000D_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46" s="1" t="str">
        <f>formatRow(Tokens!C$2:I$2,Tokens!C746:I746)</f>
        <v>"name":"In Casa #743",_x000D_
"symbol":"COR22D743",_x000D_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6" s="1" t="str">
        <f>formatRow(Tokens!J$2:AV$2,Tokens!J746:AV746,2,"attributes")</f>
        <v>"attributes":[{"trait_type":"Pass festival &amp; Avantages",_x000D_
"value":"pour une (1) personne"},{"trait_type":"Edition1",_x000D_
"value":1},{"trait_type":"Last use"}]</v>
      </c>
      <c r="X746" s="1" t="str">
        <f>formatRow(Tokens!AX$2:BC$2,Tokens!AX746:BC746,2,"creators")</f>
        <v>"creators":[{"address":"paul",_x000D_
"share":10},{"address":"sophie",_x000D_
"share":90}]</v>
      </c>
      <c r="Y746" s="1" t="str">
        <f>formatRow(Tokens!BD$2:BI$2,Tokens!BD746:BI746,2,"files")</f>
        <v>"files":[]</v>
      </c>
      <c r="Z746" s="1"/>
      <c r="AA746" s="1"/>
      <c r="AB746" s="1"/>
      <c r="AC746" s="1" t="str">
        <f>formatRow(Tokens!BJ$2:BK$2,Tokens!BJ746:BK746,0,"collection")</f>
        <v>"collection":{"name":"In Casa",_x000D_
"family":"Calvi On The Rocks"}</v>
      </c>
    </row>
    <row r="747" spans="4:29" ht="14.25" customHeight="1" x14ac:dyDescent="0.25">
      <c r="D747" s="1">
        <f>Tokens!B747</f>
        <v>744</v>
      </c>
      <c r="E747" s="17" t="str">
        <f>IF(Tokens!C747="","",Tokens!C747)</f>
        <v>In Casa #744</v>
      </c>
      <c r="F747"/>
      <c r="G747"/>
      <c r="H747"/>
      <c r="I747"/>
      <c r="J747"/>
      <c r="M747"/>
      <c r="N747"/>
      <c r="O747" s="15" t="str">
        <f t="shared" si="22"/>
        <v>_</v>
      </c>
      <c r="P747" s="18" t="str">
        <f>IF(F747="stop","",IF(F747&lt;&gt;"",HYPERLINK(Settings!$B$5 &amp; "/manage/?network=" &amp; LOWER(B$8) &amp; "&amp;search=token&amp;account=" &amp; ToMint!$B$5 &amp; "&amp;view=" &amp; ToMint!J747,"TokenSol"),""))</f>
        <v/>
      </c>
      <c r="Q747" s="2"/>
      <c r="R747" s="2"/>
      <c r="S747" s="11"/>
      <c r="T747" s="1" t="str">
        <f>"owner=" &amp; Tokens!BS747 &amp; "&amp;filename_for_metadata=" &amp; Tokens!BT747 &amp; "&amp;offchaindata_platform=" &amp; $B$17 &amp; "&amp;keyfile=" &amp; $B$5 &amp; "&amp;network=" &amp; LOWER($B$8) &amp; "&amp;repository=" &amp; $B$18</f>
        <v>owner=thomas&amp;filename_for_metadata=InCasa_COR22D744&amp;offchaindata_platform=Github&amp;keyfile=Paul&amp;network=solana-devnet&amp;repository=test2</v>
      </c>
      <c r="U747" s="1" t="str">
        <f t="shared" si="23"/>
        <v>{"name":"In Casa #744",_x000D_
"symbol":"COR22D744",_x000D_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47" s="1" t="str">
        <f>formatRow(Tokens!C$2:I$2,Tokens!C747:I747)</f>
        <v>"name":"In Casa #744",_x000D_
"symbol":"COR22D744",_x000D_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7" s="1" t="str">
        <f>formatRow(Tokens!J$2:AV$2,Tokens!J747:AV747,2,"attributes")</f>
        <v>"attributes":[{"trait_type":"Pass festival &amp; Avantages",_x000D_
"value":"pour une (1) personne"},{"trait_type":"Edition1",_x000D_
"value":1},{"trait_type":"Last use"}]</v>
      </c>
      <c r="X747" s="1" t="str">
        <f>formatRow(Tokens!AX$2:BC$2,Tokens!AX747:BC747,2,"creators")</f>
        <v>"creators":[{"address":"paul",_x000D_
"share":10},{"address":"sophie",_x000D_
"share":90}]</v>
      </c>
      <c r="Y747" s="1" t="str">
        <f>formatRow(Tokens!BD$2:BI$2,Tokens!BD747:BI747,2,"files")</f>
        <v>"files":[]</v>
      </c>
      <c r="Z747" s="1"/>
      <c r="AA747" s="1"/>
      <c r="AB747" s="1"/>
      <c r="AC747" s="1" t="str">
        <f>formatRow(Tokens!BJ$2:BK$2,Tokens!BJ747:BK747,0,"collection")</f>
        <v>"collection":{"name":"In Casa",_x000D_
"family":"Calvi On The Rocks"}</v>
      </c>
    </row>
    <row r="748" spans="4:29" ht="14.25" customHeight="1" x14ac:dyDescent="0.25">
      <c r="D748" s="1">
        <f>Tokens!B748</f>
        <v>745</v>
      </c>
      <c r="E748" s="17" t="str">
        <f>IF(Tokens!C748="","",Tokens!C748)</f>
        <v>In Casa #745</v>
      </c>
      <c r="F748"/>
      <c r="G748"/>
      <c r="H748"/>
      <c r="I748"/>
      <c r="J748"/>
      <c r="M748"/>
      <c r="N748"/>
      <c r="O748" s="15" t="str">
        <f t="shared" si="22"/>
        <v>_</v>
      </c>
      <c r="P748" s="18" t="str">
        <f>IF(F748="stop","",IF(F748&lt;&gt;"",HYPERLINK(Settings!$B$5 &amp; "/manage/?network=" &amp; LOWER(B$8) &amp; "&amp;search=token&amp;account=" &amp; ToMint!$B$5 &amp; "&amp;view=" &amp; ToMint!J748,"TokenSol"),""))</f>
        <v/>
      </c>
      <c r="Q748" s="2"/>
      <c r="R748" s="2"/>
      <c r="S748" s="11"/>
      <c r="T748" s="1" t="str">
        <f>"owner=" &amp; Tokens!BS748 &amp; "&amp;filename_for_metadata=" &amp; Tokens!BT748 &amp; "&amp;offchaindata_platform=" &amp; $B$17 &amp; "&amp;keyfile=" &amp; $B$5 &amp; "&amp;network=" &amp; LOWER($B$8) &amp; "&amp;repository=" &amp; $B$18</f>
        <v>owner=thomas&amp;filename_for_metadata=InCasa_COR22D745&amp;offchaindata_platform=Github&amp;keyfile=Paul&amp;network=solana-devnet&amp;repository=test2</v>
      </c>
      <c r="U748" s="1" t="str">
        <f t="shared" si="23"/>
        <v>{"name":"In Casa #745",_x000D_
"symbol":"COR22D745",_x000D_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48" s="1" t="str">
        <f>formatRow(Tokens!C$2:I$2,Tokens!C748:I748)</f>
        <v>"name":"In Casa #745",_x000D_
"symbol":"COR22D745",_x000D_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8" s="1" t="str">
        <f>formatRow(Tokens!J$2:AV$2,Tokens!J748:AV748,2,"attributes")</f>
        <v>"attributes":[{"trait_type":"Pass festival &amp; Avantages",_x000D_
"value":"pour une (1) personne"},{"trait_type":"Edition1",_x000D_
"value":1},{"trait_type":"Last use"}]</v>
      </c>
      <c r="X748" s="1" t="str">
        <f>formatRow(Tokens!AX$2:BC$2,Tokens!AX748:BC748,2,"creators")</f>
        <v>"creators":[{"address":"paul",_x000D_
"share":10},{"address":"sophie",_x000D_
"share":90}]</v>
      </c>
      <c r="Y748" s="1" t="str">
        <f>formatRow(Tokens!BD$2:BI$2,Tokens!BD748:BI748,2,"files")</f>
        <v>"files":[]</v>
      </c>
      <c r="Z748" s="1"/>
      <c r="AA748" s="1"/>
      <c r="AB748" s="1"/>
      <c r="AC748" s="1" t="str">
        <f>formatRow(Tokens!BJ$2:BK$2,Tokens!BJ748:BK748,0,"collection")</f>
        <v>"collection":{"name":"In Casa",_x000D_
"family":"Calvi On The Rocks"}</v>
      </c>
    </row>
    <row r="749" spans="4:29" ht="14.25" customHeight="1" x14ac:dyDescent="0.25">
      <c r="D749" s="1">
        <f>Tokens!B749</f>
        <v>746</v>
      </c>
      <c r="E749" s="17" t="str">
        <f>IF(Tokens!C749="","",Tokens!C749)</f>
        <v>In Casa #746</v>
      </c>
      <c r="F749"/>
      <c r="G749"/>
      <c r="H749"/>
      <c r="I749"/>
      <c r="J749"/>
      <c r="M749"/>
      <c r="N749"/>
      <c r="O749" s="15" t="str">
        <f t="shared" si="22"/>
        <v>_</v>
      </c>
      <c r="P749" s="18" t="str">
        <f>IF(F749="stop","",IF(F749&lt;&gt;"",HYPERLINK(Settings!$B$5 &amp; "/manage/?network=" &amp; LOWER(B$8) &amp; "&amp;search=token&amp;account=" &amp; ToMint!$B$5 &amp; "&amp;view=" &amp; ToMint!J749,"TokenSol"),""))</f>
        <v/>
      </c>
      <c r="Q749" s="2"/>
      <c r="R749" s="2"/>
      <c r="S749" s="11"/>
      <c r="T749" s="1" t="str">
        <f>"owner=" &amp; Tokens!BS749 &amp; "&amp;filename_for_metadata=" &amp; Tokens!BT749 &amp; "&amp;offchaindata_platform=" &amp; $B$17 &amp; "&amp;keyfile=" &amp; $B$5 &amp; "&amp;network=" &amp; LOWER($B$8) &amp; "&amp;repository=" &amp; $B$18</f>
        <v>owner=thomas&amp;filename_for_metadata=InCasa_COR22D746&amp;offchaindata_platform=Github&amp;keyfile=Paul&amp;network=solana-devnet&amp;repository=test2</v>
      </c>
      <c r="U749" s="1" t="str">
        <f t="shared" si="23"/>
        <v>{"name":"In Casa #746",_x000D_
"symbol":"COR22D746",_x000D_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49" s="1" t="str">
        <f>formatRow(Tokens!C$2:I$2,Tokens!C749:I749)</f>
        <v>"name":"In Casa #746",_x000D_
"symbol":"COR22D746",_x000D_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9" s="1" t="str">
        <f>formatRow(Tokens!J$2:AV$2,Tokens!J749:AV749,2,"attributes")</f>
        <v>"attributes":[{"trait_type":"Pass festival &amp; Avantages",_x000D_
"value":"pour une (1) personne"},{"trait_type":"Edition1",_x000D_
"value":1},{"trait_type":"Last use"}]</v>
      </c>
      <c r="X749" s="1" t="str">
        <f>formatRow(Tokens!AX$2:BC$2,Tokens!AX749:BC749,2,"creators")</f>
        <v>"creators":[{"address":"paul",_x000D_
"share":10},{"address":"sophie",_x000D_
"share":90}]</v>
      </c>
      <c r="Y749" s="1" t="str">
        <f>formatRow(Tokens!BD$2:BI$2,Tokens!BD749:BI749,2,"files")</f>
        <v>"files":[]</v>
      </c>
      <c r="Z749" s="1"/>
      <c r="AA749" s="1"/>
      <c r="AB749" s="1"/>
      <c r="AC749" s="1" t="str">
        <f>formatRow(Tokens!BJ$2:BK$2,Tokens!BJ749:BK749,0,"collection")</f>
        <v>"collection":{"name":"In Casa",_x000D_
"family":"Calvi On The Rocks"}</v>
      </c>
    </row>
    <row r="750" spans="4:29" ht="14.25" customHeight="1" x14ac:dyDescent="0.25">
      <c r="D750" s="1">
        <f>Tokens!B750</f>
        <v>747</v>
      </c>
      <c r="E750" s="17" t="str">
        <f>IF(Tokens!C750="","",Tokens!C750)</f>
        <v>In Casa #747</v>
      </c>
      <c r="F750"/>
      <c r="G750"/>
      <c r="H750"/>
      <c r="I750"/>
      <c r="J750"/>
      <c r="M750"/>
      <c r="N750"/>
      <c r="O750" s="15" t="str">
        <f t="shared" si="22"/>
        <v>_</v>
      </c>
      <c r="P750" s="18" t="str">
        <f>IF(F750="stop","",IF(F750&lt;&gt;"",HYPERLINK(Settings!$B$5 &amp; "/manage/?network=" &amp; LOWER(B$8) &amp; "&amp;search=token&amp;account=" &amp; ToMint!$B$5 &amp; "&amp;view=" &amp; ToMint!J750,"TokenSol"),""))</f>
        <v/>
      </c>
      <c r="Q750" s="2"/>
      <c r="R750" s="2"/>
      <c r="S750" s="11"/>
      <c r="T750" s="1" t="str">
        <f>"owner=" &amp; Tokens!BS750 &amp; "&amp;filename_for_metadata=" &amp; Tokens!BT750 &amp; "&amp;offchaindata_platform=" &amp; $B$17 &amp; "&amp;keyfile=" &amp; $B$5 &amp; "&amp;network=" &amp; LOWER($B$8) &amp; "&amp;repository=" &amp; $B$18</f>
        <v>owner=thomas&amp;filename_for_metadata=InCasa_COR22D747&amp;offchaindata_platform=Github&amp;keyfile=Paul&amp;network=solana-devnet&amp;repository=test2</v>
      </c>
      <c r="U750" s="1" t="str">
        <f t="shared" si="23"/>
        <v>{"name":"In Casa #747",_x000D_
"symbol":"COR22D747",_x000D_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50" s="1" t="str">
        <f>formatRow(Tokens!C$2:I$2,Tokens!C750:I750)</f>
        <v>"name":"In Casa #747",_x000D_
"symbol":"COR22D747",_x000D_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0" s="1" t="str">
        <f>formatRow(Tokens!J$2:AV$2,Tokens!J750:AV750,2,"attributes")</f>
        <v>"attributes":[{"trait_type":"Pass festival &amp; Avantages",_x000D_
"value":"pour une (1) personne"},{"trait_type":"Edition1",_x000D_
"value":1},{"trait_type":"Last use"}]</v>
      </c>
      <c r="X750" s="1" t="str">
        <f>formatRow(Tokens!AX$2:BC$2,Tokens!AX750:BC750,2,"creators")</f>
        <v>"creators":[{"address":"paul",_x000D_
"share":10},{"address":"sophie",_x000D_
"share":90}]</v>
      </c>
      <c r="Y750" s="1" t="str">
        <f>formatRow(Tokens!BD$2:BI$2,Tokens!BD750:BI750,2,"files")</f>
        <v>"files":[]</v>
      </c>
      <c r="Z750" s="1"/>
      <c r="AA750" s="1"/>
      <c r="AB750" s="1"/>
      <c r="AC750" s="1" t="str">
        <f>formatRow(Tokens!BJ$2:BK$2,Tokens!BJ750:BK750,0,"collection")</f>
        <v>"collection":{"name":"In Casa",_x000D_
"family":"Calvi On The Rocks"}</v>
      </c>
    </row>
    <row r="751" spans="4:29" ht="14.25" customHeight="1" x14ac:dyDescent="0.25">
      <c r="D751" s="1">
        <f>Tokens!B751</f>
        <v>748</v>
      </c>
      <c r="E751" s="17" t="str">
        <f>IF(Tokens!C751="","",Tokens!C751)</f>
        <v>In Casa #748</v>
      </c>
      <c r="F751"/>
      <c r="G751"/>
      <c r="H751"/>
      <c r="I751"/>
      <c r="J751"/>
      <c r="M751"/>
      <c r="N751"/>
      <c r="O751" s="15" t="str">
        <f t="shared" si="22"/>
        <v>_</v>
      </c>
      <c r="P751" s="18" t="str">
        <f>IF(F751="stop","",IF(F751&lt;&gt;"",HYPERLINK(Settings!$B$5 &amp; "/manage/?network=" &amp; LOWER(B$8) &amp; "&amp;search=token&amp;account=" &amp; ToMint!$B$5 &amp; "&amp;view=" &amp; ToMint!J751,"TokenSol"),""))</f>
        <v/>
      </c>
      <c r="Q751" s="2"/>
      <c r="R751" s="2"/>
      <c r="S751" s="11"/>
      <c r="T751" s="1" t="str">
        <f>"owner=" &amp; Tokens!BS751 &amp; "&amp;filename_for_metadata=" &amp; Tokens!BT751 &amp; "&amp;offchaindata_platform=" &amp; $B$17 &amp; "&amp;keyfile=" &amp; $B$5 &amp; "&amp;network=" &amp; LOWER($B$8) &amp; "&amp;repository=" &amp; $B$18</f>
        <v>owner=thomas&amp;filename_for_metadata=InCasa_COR22D748&amp;offchaindata_platform=Github&amp;keyfile=Paul&amp;network=solana-devnet&amp;repository=test2</v>
      </c>
      <c r="U751" s="1" t="str">
        <f t="shared" si="23"/>
        <v>{"name":"In Casa #748",_x000D_
"symbol":"COR22D748",_x000D_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51" s="1" t="str">
        <f>formatRow(Tokens!C$2:I$2,Tokens!C751:I751)</f>
        <v>"name":"In Casa #748",_x000D_
"symbol":"COR22D748",_x000D_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1" s="1" t="str">
        <f>formatRow(Tokens!J$2:AV$2,Tokens!J751:AV751,2,"attributes")</f>
        <v>"attributes":[{"trait_type":"Pass festival &amp; Avantages",_x000D_
"value":"pour une (1) personne"},{"trait_type":"Edition1",_x000D_
"value":1},{"trait_type":"Last use"}]</v>
      </c>
      <c r="X751" s="1" t="str">
        <f>formatRow(Tokens!AX$2:BC$2,Tokens!AX751:BC751,2,"creators")</f>
        <v>"creators":[{"address":"paul",_x000D_
"share":10},{"address":"sophie",_x000D_
"share":90}]</v>
      </c>
      <c r="Y751" s="1" t="str">
        <f>formatRow(Tokens!BD$2:BI$2,Tokens!BD751:BI751,2,"files")</f>
        <v>"files":[]</v>
      </c>
      <c r="Z751" s="1"/>
      <c r="AA751" s="1"/>
      <c r="AB751" s="1"/>
      <c r="AC751" s="1" t="str">
        <f>formatRow(Tokens!BJ$2:BK$2,Tokens!BJ751:BK751,0,"collection")</f>
        <v>"collection":{"name":"In Casa",_x000D_
"family":"Calvi On The Rocks"}</v>
      </c>
    </row>
    <row r="752" spans="4:29" ht="14.25" customHeight="1" x14ac:dyDescent="0.25">
      <c r="D752" s="1">
        <f>Tokens!B752</f>
        <v>749</v>
      </c>
      <c r="E752" s="17" t="str">
        <f>IF(Tokens!C752="","",Tokens!C752)</f>
        <v>In Casa #749</v>
      </c>
      <c r="F752"/>
      <c r="G752"/>
      <c r="H752"/>
      <c r="I752"/>
      <c r="J752"/>
      <c r="M752"/>
      <c r="N752"/>
      <c r="O752" s="15" t="str">
        <f t="shared" si="22"/>
        <v>_</v>
      </c>
      <c r="P752" s="18" t="str">
        <f>IF(F752="stop","",IF(F752&lt;&gt;"",HYPERLINK(Settings!$B$5 &amp; "/manage/?network=" &amp; LOWER(B$8) &amp; "&amp;search=token&amp;account=" &amp; ToMint!$B$5 &amp; "&amp;view=" &amp; ToMint!J752,"TokenSol"),""))</f>
        <v/>
      </c>
      <c r="Q752" s="2"/>
      <c r="R752" s="2"/>
      <c r="S752" s="11"/>
      <c r="T752" s="1" t="str">
        <f>"owner=" &amp; Tokens!BS752 &amp; "&amp;filename_for_metadata=" &amp; Tokens!BT752 &amp; "&amp;offchaindata_platform=" &amp; $B$17 &amp; "&amp;keyfile=" &amp; $B$5 &amp; "&amp;network=" &amp; LOWER($B$8) &amp; "&amp;repository=" &amp; $B$18</f>
        <v>owner=thomas&amp;filename_for_metadata=InCasa_COR22D749&amp;offchaindata_platform=Github&amp;keyfile=Paul&amp;network=solana-devnet&amp;repository=test2</v>
      </c>
      <c r="U752" s="1" t="str">
        <f t="shared" si="23"/>
        <v>{"name":"In Casa #749",_x000D_
"symbol":"COR22D749",_x000D_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52" s="1" t="str">
        <f>formatRow(Tokens!C$2:I$2,Tokens!C752:I752)</f>
        <v>"name":"In Casa #749",_x000D_
"symbol":"COR22D749",_x000D_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2" s="1" t="str">
        <f>formatRow(Tokens!J$2:AV$2,Tokens!J752:AV752,2,"attributes")</f>
        <v>"attributes":[{"trait_type":"Pass festival &amp; Avantages",_x000D_
"value":"pour une (1) personne"},{"trait_type":"Edition1",_x000D_
"value":1},{"trait_type":"Last use"}]</v>
      </c>
      <c r="X752" s="1" t="str">
        <f>formatRow(Tokens!AX$2:BC$2,Tokens!AX752:BC752,2,"creators")</f>
        <v>"creators":[{"address":"paul",_x000D_
"share":10},{"address":"sophie",_x000D_
"share":90}]</v>
      </c>
      <c r="Y752" s="1" t="str">
        <f>formatRow(Tokens!BD$2:BI$2,Tokens!BD752:BI752,2,"files")</f>
        <v>"files":[]</v>
      </c>
      <c r="Z752" s="1"/>
      <c r="AA752" s="1"/>
      <c r="AB752" s="1"/>
      <c r="AC752" s="1" t="str">
        <f>formatRow(Tokens!BJ$2:BK$2,Tokens!BJ752:BK752,0,"collection")</f>
        <v>"collection":{"name":"In Casa",_x000D_
"family":"Calvi On The Rocks"}</v>
      </c>
    </row>
    <row r="753" spans="4:29" ht="14.25" customHeight="1" x14ac:dyDescent="0.25">
      <c r="D753" s="1">
        <f>Tokens!B753</f>
        <v>750</v>
      </c>
      <c r="E753" s="17" t="str">
        <f>IF(Tokens!C753="","",Tokens!C753)</f>
        <v>In Casa #750</v>
      </c>
      <c r="F753"/>
      <c r="G753"/>
      <c r="H753"/>
      <c r="I753"/>
      <c r="J753"/>
      <c r="M753"/>
      <c r="N753"/>
      <c r="O753" s="15" t="str">
        <f t="shared" si="22"/>
        <v>_</v>
      </c>
      <c r="P753" s="18" t="str">
        <f>IF(F753="stop","",IF(F753&lt;&gt;"",HYPERLINK(Settings!$B$5 &amp; "/manage/?network=" &amp; LOWER(B$8) &amp; "&amp;search=token&amp;account=" &amp; ToMint!$B$5 &amp; "&amp;view=" &amp; ToMint!J753,"TokenSol"),""))</f>
        <v/>
      </c>
      <c r="Q753" s="2"/>
      <c r="R753" s="2"/>
      <c r="S753" s="11"/>
      <c r="T753" s="1" t="str">
        <f>"owner=" &amp; Tokens!BS753 &amp; "&amp;filename_for_metadata=" &amp; Tokens!BT753 &amp; "&amp;offchaindata_platform=" &amp; $B$17 &amp; "&amp;keyfile=" &amp; $B$5 &amp; "&amp;network=" &amp; LOWER($B$8) &amp; "&amp;repository=" &amp; $B$18</f>
        <v>owner=thomas&amp;filename_for_metadata=InCasa_COR22D750&amp;offchaindata_platform=Github&amp;keyfile=Paul&amp;network=solana-devnet&amp;repository=test2</v>
      </c>
      <c r="U753" s="1" t="str">
        <f t="shared" si="23"/>
        <v>{"name":"In Casa #750",_x000D_
"symbol":"COR22D750",_x000D_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53" s="1" t="str">
        <f>formatRow(Tokens!C$2:I$2,Tokens!C753:I753)</f>
        <v>"name":"In Casa #750",_x000D_
"symbol":"COR22D750",_x000D_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3" s="1" t="str">
        <f>formatRow(Tokens!J$2:AV$2,Tokens!J753:AV753,2,"attributes")</f>
        <v>"attributes":[{"trait_type":"Pass festival &amp; Avantages",_x000D_
"value":"pour une (1) personne"},{"trait_type":"Edition1",_x000D_
"value":1},{"trait_type":"Last use"}]</v>
      </c>
      <c r="X753" s="1" t="str">
        <f>formatRow(Tokens!AX$2:BC$2,Tokens!AX753:BC753,2,"creators")</f>
        <v>"creators":[{"address":"paul",_x000D_
"share":10},{"address":"sophie",_x000D_
"share":90}]</v>
      </c>
      <c r="Y753" s="1" t="str">
        <f>formatRow(Tokens!BD$2:BI$2,Tokens!BD753:BI753,2,"files")</f>
        <v>"files":[]</v>
      </c>
      <c r="Z753" s="1"/>
      <c r="AA753" s="1"/>
      <c r="AB753" s="1"/>
      <c r="AC753" s="1" t="str">
        <f>formatRow(Tokens!BJ$2:BK$2,Tokens!BJ753:BK753,0,"collection")</f>
        <v>"collection":{"name":"In Casa",_x000D_
"family":"Calvi On The Rocks"}</v>
      </c>
    </row>
    <row r="754" spans="4:29" ht="14.25" customHeight="1" x14ac:dyDescent="0.25">
      <c r="D754" s="1">
        <f>Tokens!B754</f>
        <v>751</v>
      </c>
      <c r="E754" s="17" t="str">
        <f>IF(Tokens!C754="","",Tokens!C754)</f>
        <v>In Casa #751</v>
      </c>
      <c r="F754"/>
      <c r="G754"/>
      <c r="H754"/>
      <c r="I754"/>
      <c r="J754"/>
      <c r="M754"/>
      <c r="N754"/>
      <c r="O754" s="15" t="str">
        <f t="shared" si="22"/>
        <v>_</v>
      </c>
      <c r="P754" s="18" t="str">
        <f>IF(F754="stop","",IF(F754&lt;&gt;"",HYPERLINK(Settings!$B$5 &amp; "/manage/?network=" &amp; LOWER(B$8) &amp; "&amp;search=token&amp;account=" &amp; ToMint!$B$5 &amp; "&amp;view=" &amp; ToMint!J754,"TokenSol"),""))</f>
        <v/>
      </c>
      <c r="Q754" s="2"/>
      <c r="R754" s="2"/>
      <c r="S754" s="11"/>
      <c r="T754" s="1" t="str">
        <f>"owner=" &amp; Tokens!BS754 &amp; "&amp;filename_for_metadata=" &amp; Tokens!BT754 &amp; "&amp;offchaindata_platform=" &amp; $B$17 &amp; "&amp;keyfile=" &amp; $B$5 &amp; "&amp;network=" &amp; LOWER($B$8) &amp; "&amp;repository=" &amp; $B$18</f>
        <v>owner=thomas&amp;filename_for_metadata=InCasa_COR22D751&amp;offchaindata_platform=Github&amp;keyfile=Paul&amp;network=solana-devnet&amp;repository=test2</v>
      </c>
      <c r="U754" s="1" t="str">
        <f t="shared" si="23"/>
        <v>{"name":"In Casa #751",_x000D_
"symbol":"COR22D751",_x000D_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54" s="1" t="str">
        <f>formatRow(Tokens!C$2:I$2,Tokens!C754:I754)</f>
        <v>"name":"In Casa #751",_x000D_
"symbol":"COR22D751",_x000D_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4" s="1" t="str">
        <f>formatRow(Tokens!J$2:AV$2,Tokens!J754:AV754,2,"attributes")</f>
        <v>"attributes":[{"trait_type":"Pass festival &amp; Avantages",_x000D_
"value":"pour une (1) personne"},{"trait_type":"Edition1",_x000D_
"value":1},{"trait_type":"Last use"}]</v>
      </c>
      <c r="X754" s="1" t="str">
        <f>formatRow(Tokens!AX$2:BC$2,Tokens!AX754:BC754,2,"creators")</f>
        <v>"creators":[{"address":"paul",_x000D_
"share":10},{"address":"sophie",_x000D_
"share":90}]</v>
      </c>
      <c r="Y754" s="1" t="str">
        <f>formatRow(Tokens!BD$2:BI$2,Tokens!BD754:BI754,2,"files")</f>
        <v>"files":[]</v>
      </c>
      <c r="Z754" s="1"/>
      <c r="AA754" s="1"/>
      <c r="AB754" s="1"/>
      <c r="AC754" s="1" t="str">
        <f>formatRow(Tokens!BJ$2:BK$2,Tokens!BJ754:BK754,0,"collection")</f>
        <v>"collection":{"name":"In Casa",_x000D_
"family":"Calvi On The Rocks"}</v>
      </c>
    </row>
    <row r="755" spans="4:29" ht="14.25" customHeight="1" x14ac:dyDescent="0.25">
      <c r="D755" s="1">
        <f>Tokens!B755</f>
        <v>752</v>
      </c>
      <c r="E755" s="17" t="str">
        <f>IF(Tokens!C755="","",Tokens!C755)</f>
        <v>In Casa #752</v>
      </c>
      <c r="F755"/>
      <c r="G755"/>
      <c r="H755"/>
      <c r="I755"/>
      <c r="J755"/>
      <c r="M755"/>
      <c r="N755"/>
      <c r="O755" s="15" t="str">
        <f t="shared" si="22"/>
        <v>_</v>
      </c>
      <c r="P755" s="18" t="str">
        <f>IF(F755="stop","",IF(F755&lt;&gt;"",HYPERLINK(Settings!$B$5 &amp; "/manage/?network=" &amp; LOWER(B$8) &amp; "&amp;search=token&amp;account=" &amp; ToMint!$B$5 &amp; "&amp;view=" &amp; ToMint!J755,"TokenSol"),""))</f>
        <v/>
      </c>
      <c r="Q755" s="2"/>
      <c r="R755" s="2"/>
      <c r="S755" s="11"/>
      <c r="T755" s="1" t="str">
        <f>"owner=" &amp; Tokens!BS755 &amp; "&amp;filename_for_metadata=" &amp; Tokens!BT755 &amp; "&amp;offchaindata_platform=" &amp; $B$17 &amp; "&amp;keyfile=" &amp; $B$5 &amp; "&amp;network=" &amp; LOWER($B$8) &amp; "&amp;repository=" &amp; $B$18</f>
        <v>owner=thomas&amp;filename_for_metadata=InCasa_COR22D752&amp;offchaindata_platform=Github&amp;keyfile=Paul&amp;network=solana-devnet&amp;repository=test2</v>
      </c>
      <c r="U755" s="1" t="str">
        <f t="shared" si="23"/>
        <v>{"name":"In Casa #752",_x000D_
"symbol":"COR22D752",_x000D_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55" s="1" t="str">
        <f>formatRow(Tokens!C$2:I$2,Tokens!C755:I755)</f>
        <v>"name":"In Casa #752",_x000D_
"symbol":"COR22D752",_x000D_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5" s="1" t="str">
        <f>formatRow(Tokens!J$2:AV$2,Tokens!J755:AV755,2,"attributes")</f>
        <v>"attributes":[{"trait_type":"Pass festival &amp; Avantages",_x000D_
"value":"pour une (1) personne"},{"trait_type":"Edition1",_x000D_
"value":1},{"trait_type":"Last use"}]</v>
      </c>
      <c r="X755" s="1" t="str">
        <f>formatRow(Tokens!AX$2:BC$2,Tokens!AX755:BC755,2,"creators")</f>
        <v>"creators":[{"address":"paul",_x000D_
"share":10},{"address":"sophie",_x000D_
"share":90}]</v>
      </c>
      <c r="Y755" s="1" t="str">
        <f>formatRow(Tokens!BD$2:BI$2,Tokens!BD755:BI755,2,"files")</f>
        <v>"files":[]</v>
      </c>
      <c r="Z755" s="1"/>
      <c r="AA755" s="1"/>
      <c r="AB755" s="1"/>
      <c r="AC755" s="1" t="str">
        <f>formatRow(Tokens!BJ$2:BK$2,Tokens!BJ755:BK755,0,"collection")</f>
        <v>"collection":{"name":"In Casa",_x000D_
"family":"Calvi On The Rocks"}</v>
      </c>
    </row>
    <row r="756" spans="4:29" ht="14.25" customHeight="1" x14ac:dyDescent="0.25">
      <c r="D756" s="1">
        <f>Tokens!B756</f>
        <v>753</v>
      </c>
      <c r="E756" s="17" t="str">
        <f>IF(Tokens!C756="","",Tokens!C756)</f>
        <v>In Casa #753</v>
      </c>
      <c r="F756"/>
      <c r="G756"/>
      <c r="H756"/>
      <c r="I756"/>
      <c r="J756"/>
      <c r="M756"/>
      <c r="N756"/>
      <c r="O756" s="15" t="str">
        <f t="shared" si="22"/>
        <v>_</v>
      </c>
      <c r="P756" s="18" t="str">
        <f>IF(F756="stop","",IF(F756&lt;&gt;"",HYPERLINK(Settings!$B$5 &amp; "/manage/?network=" &amp; LOWER(B$8) &amp; "&amp;search=token&amp;account=" &amp; ToMint!$B$5 &amp; "&amp;view=" &amp; ToMint!J756,"TokenSol"),""))</f>
        <v/>
      </c>
      <c r="Q756" s="2"/>
      <c r="R756" s="2"/>
      <c r="S756" s="11"/>
      <c r="T756" s="1" t="str">
        <f>"owner=" &amp; Tokens!BS756 &amp; "&amp;filename_for_metadata=" &amp; Tokens!BT756 &amp; "&amp;offchaindata_platform=" &amp; $B$17 &amp; "&amp;keyfile=" &amp; $B$5 &amp; "&amp;network=" &amp; LOWER($B$8) &amp; "&amp;repository=" &amp; $B$18</f>
        <v>owner=thomas&amp;filename_for_metadata=InCasa_COR22D753&amp;offchaindata_platform=Github&amp;keyfile=Paul&amp;network=solana-devnet&amp;repository=test2</v>
      </c>
      <c r="U756" s="1" t="str">
        <f t="shared" si="23"/>
        <v>{"name":"In Casa #753",_x000D_
"symbol":"COR22D753",_x000D_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56" s="1" t="str">
        <f>formatRow(Tokens!C$2:I$2,Tokens!C756:I756)</f>
        <v>"name":"In Casa #753",_x000D_
"symbol":"COR22D753",_x000D_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6" s="1" t="str">
        <f>formatRow(Tokens!J$2:AV$2,Tokens!J756:AV756,2,"attributes")</f>
        <v>"attributes":[{"trait_type":"Pass festival &amp; Avantages",_x000D_
"value":"pour une (1) personne"},{"trait_type":"Edition1",_x000D_
"value":1},{"trait_type":"Last use"}]</v>
      </c>
      <c r="X756" s="1" t="str">
        <f>formatRow(Tokens!AX$2:BC$2,Tokens!AX756:BC756,2,"creators")</f>
        <v>"creators":[{"address":"paul",_x000D_
"share":10},{"address":"sophie",_x000D_
"share":90}]</v>
      </c>
      <c r="Y756" s="1" t="str">
        <f>formatRow(Tokens!BD$2:BI$2,Tokens!BD756:BI756,2,"files")</f>
        <v>"files":[]</v>
      </c>
      <c r="Z756" s="1"/>
      <c r="AA756" s="1"/>
      <c r="AB756" s="1"/>
      <c r="AC756" s="1" t="str">
        <f>formatRow(Tokens!BJ$2:BK$2,Tokens!BJ756:BK756,0,"collection")</f>
        <v>"collection":{"name":"In Casa",_x000D_
"family":"Calvi On The Rocks"}</v>
      </c>
    </row>
    <row r="757" spans="4:29" ht="14.25" customHeight="1" x14ac:dyDescent="0.25">
      <c r="D757" s="1">
        <f>Tokens!B757</f>
        <v>754</v>
      </c>
      <c r="E757" s="17" t="str">
        <f>IF(Tokens!C757="","",Tokens!C757)</f>
        <v>In Casa #754</v>
      </c>
      <c r="F757"/>
      <c r="G757"/>
      <c r="H757"/>
      <c r="I757"/>
      <c r="J757"/>
      <c r="M757"/>
      <c r="N757"/>
      <c r="O757" s="15" t="str">
        <f t="shared" si="22"/>
        <v>_</v>
      </c>
      <c r="P757" s="18" t="str">
        <f>IF(F757="stop","",IF(F757&lt;&gt;"",HYPERLINK(Settings!$B$5 &amp; "/manage/?network=" &amp; LOWER(B$8) &amp; "&amp;search=token&amp;account=" &amp; ToMint!$B$5 &amp; "&amp;view=" &amp; ToMint!J757,"TokenSol"),""))</f>
        <v/>
      </c>
      <c r="Q757" s="2"/>
      <c r="R757" s="2"/>
      <c r="S757" s="11"/>
      <c r="T757" s="1" t="str">
        <f>"owner=" &amp; Tokens!BS757 &amp; "&amp;filename_for_metadata=" &amp; Tokens!BT757 &amp; "&amp;offchaindata_platform=" &amp; $B$17 &amp; "&amp;keyfile=" &amp; $B$5 &amp; "&amp;network=" &amp; LOWER($B$8) &amp; "&amp;repository=" &amp; $B$18</f>
        <v>owner=thomas&amp;filename_for_metadata=InCasa_COR22D754&amp;offchaindata_platform=Github&amp;keyfile=Paul&amp;network=solana-devnet&amp;repository=test2</v>
      </c>
      <c r="U757" s="1" t="str">
        <f t="shared" si="23"/>
        <v>{"name":"In Casa #754",_x000D_
"symbol":"COR22D754",_x000D_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57" s="1" t="str">
        <f>formatRow(Tokens!C$2:I$2,Tokens!C757:I757)</f>
        <v>"name":"In Casa #754",_x000D_
"symbol":"COR22D754",_x000D_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7" s="1" t="str">
        <f>formatRow(Tokens!J$2:AV$2,Tokens!J757:AV757,2,"attributes")</f>
        <v>"attributes":[{"trait_type":"Pass festival &amp; Avantages",_x000D_
"value":"pour une (1) personne"},{"trait_type":"Edition1",_x000D_
"value":1},{"trait_type":"Last use"}]</v>
      </c>
      <c r="X757" s="1" t="str">
        <f>formatRow(Tokens!AX$2:BC$2,Tokens!AX757:BC757,2,"creators")</f>
        <v>"creators":[{"address":"paul",_x000D_
"share":10},{"address":"sophie",_x000D_
"share":90}]</v>
      </c>
      <c r="Y757" s="1" t="str">
        <f>formatRow(Tokens!BD$2:BI$2,Tokens!BD757:BI757,2,"files")</f>
        <v>"files":[]</v>
      </c>
      <c r="Z757" s="1"/>
      <c r="AA757" s="1"/>
      <c r="AB757" s="1"/>
      <c r="AC757" s="1" t="str">
        <f>formatRow(Tokens!BJ$2:BK$2,Tokens!BJ757:BK757,0,"collection")</f>
        <v>"collection":{"name":"In Casa",_x000D_
"family":"Calvi On The Rocks"}</v>
      </c>
    </row>
    <row r="758" spans="4:29" ht="14.25" customHeight="1" x14ac:dyDescent="0.25">
      <c r="D758" s="1">
        <f>Tokens!B758</f>
        <v>755</v>
      </c>
      <c r="E758" s="17" t="str">
        <f>IF(Tokens!C758="","",Tokens!C758)</f>
        <v>In Casa #755</v>
      </c>
      <c r="F758"/>
      <c r="G758"/>
      <c r="H758"/>
      <c r="I758"/>
      <c r="J758"/>
      <c r="M758"/>
      <c r="N758"/>
      <c r="O758" s="15" t="str">
        <f t="shared" si="22"/>
        <v>_</v>
      </c>
      <c r="P758" s="18" t="str">
        <f>IF(F758="stop","",IF(F758&lt;&gt;"",HYPERLINK(Settings!$B$5 &amp; "/manage/?network=" &amp; LOWER(B$8) &amp; "&amp;search=token&amp;account=" &amp; ToMint!$B$5 &amp; "&amp;view=" &amp; ToMint!J758,"TokenSol"),""))</f>
        <v/>
      </c>
      <c r="Q758" s="2"/>
      <c r="R758" s="2"/>
      <c r="S758" s="11"/>
      <c r="T758" s="1" t="str">
        <f>"owner=" &amp; Tokens!BS758 &amp; "&amp;filename_for_metadata=" &amp; Tokens!BT758 &amp; "&amp;offchaindata_platform=" &amp; $B$17 &amp; "&amp;keyfile=" &amp; $B$5 &amp; "&amp;network=" &amp; LOWER($B$8) &amp; "&amp;repository=" &amp; $B$18</f>
        <v>owner=thomas&amp;filename_for_metadata=InCasa_COR22D755&amp;offchaindata_platform=Github&amp;keyfile=Paul&amp;network=solana-devnet&amp;repository=test2</v>
      </c>
      <c r="U758" s="1" t="str">
        <f t="shared" si="23"/>
        <v>{"name":"In Casa #755",_x000D_
"symbol":"COR22D755",_x000D_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58" s="1" t="str">
        <f>formatRow(Tokens!C$2:I$2,Tokens!C758:I758)</f>
        <v>"name":"In Casa #755",_x000D_
"symbol":"COR22D755",_x000D_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8" s="1" t="str">
        <f>formatRow(Tokens!J$2:AV$2,Tokens!J758:AV758,2,"attributes")</f>
        <v>"attributes":[{"trait_type":"Pass festival &amp; Avantages",_x000D_
"value":"pour une (1) personne"},{"trait_type":"Edition1",_x000D_
"value":1},{"trait_type":"Last use"}]</v>
      </c>
      <c r="X758" s="1" t="str">
        <f>formatRow(Tokens!AX$2:BC$2,Tokens!AX758:BC758,2,"creators")</f>
        <v>"creators":[{"address":"paul",_x000D_
"share":10},{"address":"sophie",_x000D_
"share":90}]</v>
      </c>
      <c r="Y758" s="1" t="str">
        <f>formatRow(Tokens!BD$2:BI$2,Tokens!BD758:BI758,2,"files")</f>
        <v>"files":[]</v>
      </c>
      <c r="Z758" s="1"/>
      <c r="AA758" s="1"/>
      <c r="AB758" s="1"/>
      <c r="AC758" s="1" t="str">
        <f>formatRow(Tokens!BJ$2:BK$2,Tokens!BJ758:BK758,0,"collection")</f>
        <v>"collection":{"name":"In Casa",_x000D_
"family":"Calvi On The Rocks"}</v>
      </c>
    </row>
    <row r="759" spans="4:29" ht="14.25" customHeight="1" x14ac:dyDescent="0.25">
      <c r="D759" s="1">
        <f>Tokens!B759</f>
        <v>756</v>
      </c>
      <c r="E759" s="17" t="str">
        <f>IF(Tokens!C759="","",Tokens!C759)</f>
        <v>In Casa #756</v>
      </c>
      <c r="F759"/>
      <c r="G759"/>
      <c r="H759"/>
      <c r="I759"/>
      <c r="J759"/>
      <c r="M759"/>
      <c r="N759"/>
      <c r="O759" s="15" t="str">
        <f t="shared" si="22"/>
        <v>_</v>
      </c>
      <c r="P759" s="18" t="str">
        <f>IF(F759="stop","",IF(F759&lt;&gt;"",HYPERLINK(Settings!$B$5 &amp; "/manage/?network=" &amp; LOWER(B$8) &amp; "&amp;search=token&amp;account=" &amp; ToMint!$B$5 &amp; "&amp;view=" &amp; ToMint!J759,"TokenSol"),""))</f>
        <v/>
      </c>
      <c r="Q759" s="2"/>
      <c r="R759" s="2"/>
      <c r="S759" s="11"/>
      <c r="T759" s="1" t="str">
        <f>"owner=" &amp; Tokens!BS759 &amp; "&amp;filename_for_metadata=" &amp; Tokens!BT759 &amp; "&amp;offchaindata_platform=" &amp; $B$17 &amp; "&amp;keyfile=" &amp; $B$5 &amp; "&amp;network=" &amp; LOWER($B$8) &amp; "&amp;repository=" &amp; $B$18</f>
        <v>owner=thomas&amp;filename_for_metadata=InCasa_COR22D756&amp;offchaindata_platform=Github&amp;keyfile=Paul&amp;network=solana-devnet&amp;repository=test2</v>
      </c>
      <c r="U759" s="1" t="str">
        <f t="shared" si="23"/>
        <v>{"name":"In Casa #756",_x000D_
"symbol":"COR22D756",_x000D_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59" s="1" t="str">
        <f>formatRow(Tokens!C$2:I$2,Tokens!C759:I759)</f>
        <v>"name":"In Casa #756",_x000D_
"symbol":"COR22D756",_x000D_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9" s="1" t="str">
        <f>formatRow(Tokens!J$2:AV$2,Tokens!J759:AV759,2,"attributes")</f>
        <v>"attributes":[{"trait_type":"Pass festival &amp; Avantages",_x000D_
"value":"pour une (1) personne"},{"trait_type":"Edition1",_x000D_
"value":1},{"trait_type":"Last use"}]</v>
      </c>
      <c r="X759" s="1" t="str">
        <f>formatRow(Tokens!AX$2:BC$2,Tokens!AX759:BC759,2,"creators")</f>
        <v>"creators":[{"address":"paul",_x000D_
"share":10},{"address":"sophie",_x000D_
"share":90}]</v>
      </c>
      <c r="Y759" s="1" t="str">
        <f>formatRow(Tokens!BD$2:BI$2,Tokens!BD759:BI759,2,"files")</f>
        <v>"files":[]</v>
      </c>
      <c r="Z759" s="1"/>
      <c r="AA759" s="1"/>
      <c r="AB759" s="1"/>
      <c r="AC759" s="1" t="str">
        <f>formatRow(Tokens!BJ$2:BK$2,Tokens!BJ759:BK759,0,"collection")</f>
        <v>"collection":{"name":"In Casa",_x000D_
"family":"Calvi On The Rocks"}</v>
      </c>
    </row>
    <row r="760" spans="4:29" ht="14.25" customHeight="1" x14ac:dyDescent="0.25">
      <c r="D760" s="1">
        <f>Tokens!B760</f>
        <v>757</v>
      </c>
      <c r="E760" s="17" t="str">
        <f>IF(Tokens!C760="","",Tokens!C760)</f>
        <v>In Casa #757</v>
      </c>
      <c r="F760"/>
      <c r="G760"/>
      <c r="H760"/>
      <c r="I760"/>
      <c r="J760"/>
      <c r="M760"/>
      <c r="N760"/>
      <c r="O760" s="15" t="str">
        <f t="shared" si="22"/>
        <v>_</v>
      </c>
      <c r="P760" s="18" t="str">
        <f>IF(F760="stop","",IF(F760&lt;&gt;"",HYPERLINK(Settings!$B$5 &amp; "/manage/?network=" &amp; LOWER(B$8) &amp; "&amp;search=token&amp;account=" &amp; ToMint!$B$5 &amp; "&amp;view=" &amp; ToMint!J760,"TokenSol"),""))</f>
        <v/>
      </c>
      <c r="Q760" s="2"/>
      <c r="R760" s="2"/>
      <c r="S760" s="11"/>
      <c r="T760" s="1" t="str">
        <f>"owner=" &amp; Tokens!BS760 &amp; "&amp;filename_for_metadata=" &amp; Tokens!BT760 &amp; "&amp;offchaindata_platform=" &amp; $B$17 &amp; "&amp;keyfile=" &amp; $B$5 &amp; "&amp;network=" &amp; LOWER($B$8) &amp; "&amp;repository=" &amp; $B$18</f>
        <v>owner=thomas&amp;filename_for_metadata=InCasa_COR22D757&amp;offchaindata_platform=Github&amp;keyfile=Paul&amp;network=solana-devnet&amp;repository=test2</v>
      </c>
      <c r="U760" s="1" t="str">
        <f t="shared" si="23"/>
        <v>{"name":"In Casa #757",_x000D_
"symbol":"COR22D757",_x000D_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60" s="1" t="str">
        <f>formatRow(Tokens!C$2:I$2,Tokens!C760:I760)</f>
        <v>"name":"In Casa #757",_x000D_
"symbol":"COR22D757",_x000D_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0" s="1" t="str">
        <f>formatRow(Tokens!J$2:AV$2,Tokens!J760:AV760,2,"attributes")</f>
        <v>"attributes":[{"trait_type":"Pass festival &amp; Avantages",_x000D_
"value":"pour une (1) personne"},{"trait_type":"Edition1",_x000D_
"value":1},{"trait_type":"Last use"}]</v>
      </c>
      <c r="X760" s="1" t="str">
        <f>formatRow(Tokens!AX$2:BC$2,Tokens!AX760:BC760,2,"creators")</f>
        <v>"creators":[{"address":"paul",_x000D_
"share":10},{"address":"sophie",_x000D_
"share":90}]</v>
      </c>
      <c r="Y760" s="1" t="str">
        <f>formatRow(Tokens!BD$2:BI$2,Tokens!BD760:BI760,2,"files")</f>
        <v>"files":[]</v>
      </c>
      <c r="Z760" s="1"/>
      <c r="AA760" s="1"/>
      <c r="AB760" s="1"/>
      <c r="AC760" s="1" t="str">
        <f>formatRow(Tokens!BJ$2:BK$2,Tokens!BJ760:BK760,0,"collection")</f>
        <v>"collection":{"name":"In Casa",_x000D_
"family":"Calvi On The Rocks"}</v>
      </c>
    </row>
    <row r="761" spans="4:29" ht="14.25" customHeight="1" x14ac:dyDescent="0.25">
      <c r="D761" s="1">
        <f>Tokens!B761</f>
        <v>758</v>
      </c>
      <c r="E761" s="17" t="str">
        <f>IF(Tokens!C761="","",Tokens!C761)</f>
        <v>In Casa #758</v>
      </c>
      <c r="F761"/>
      <c r="G761"/>
      <c r="H761"/>
      <c r="I761"/>
      <c r="J761"/>
      <c r="M761"/>
      <c r="N761"/>
      <c r="O761" s="15" t="str">
        <f t="shared" si="22"/>
        <v>_</v>
      </c>
      <c r="P761" s="18" t="str">
        <f>IF(F761="stop","",IF(F761&lt;&gt;"",HYPERLINK(Settings!$B$5 &amp; "/manage/?network=" &amp; LOWER(B$8) &amp; "&amp;search=token&amp;account=" &amp; ToMint!$B$5 &amp; "&amp;view=" &amp; ToMint!J761,"TokenSol"),""))</f>
        <v/>
      </c>
      <c r="Q761" s="2"/>
      <c r="R761" s="2"/>
      <c r="S761" s="11"/>
      <c r="T761" s="1" t="str">
        <f>"owner=" &amp; Tokens!BS761 &amp; "&amp;filename_for_metadata=" &amp; Tokens!BT761 &amp; "&amp;offchaindata_platform=" &amp; $B$17 &amp; "&amp;keyfile=" &amp; $B$5 &amp; "&amp;network=" &amp; LOWER($B$8) &amp; "&amp;repository=" &amp; $B$18</f>
        <v>owner=thomas&amp;filename_for_metadata=InCasa_COR22D758&amp;offchaindata_platform=Github&amp;keyfile=Paul&amp;network=solana-devnet&amp;repository=test2</v>
      </c>
      <c r="U761" s="1" t="str">
        <f t="shared" si="23"/>
        <v>{"name":"In Casa #758",_x000D_
"symbol":"COR22D758",_x000D_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61" s="1" t="str">
        <f>formatRow(Tokens!C$2:I$2,Tokens!C761:I761)</f>
        <v>"name":"In Casa #758",_x000D_
"symbol":"COR22D758",_x000D_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1" s="1" t="str">
        <f>formatRow(Tokens!J$2:AV$2,Tokens!J761:AV761,2,"attributes")</f>
        <v>"attributes":[{"trait_type":"Pass festival &amp; Avantages",_x000D_
"value":"pour une (1) personne"},{"trait_type":"Edition1",_x000D_
"value":1},{"trait_type":"Last use"}]</v>
      </c>
      <c r="X761" s="1" t="str">
        <f>formatRow(Tokens!AX$2:BC$2,Tokens!AX761:BC761,2,"creators")</f>
        <v>"creators":[{"address":"paul",_x000D_
"share":10},{"address":"sophie",_x000D_
"share":90}]</v>
      </c>
      <c r="Y761" s="1" t="str">
        <f>formatRow(Tokens!BD$2:BI$2,Tokens!BD761:BI761,2,"files")</f>
        <v>"files":[]</v>
      </c>
      <c r="Z761" s="1"/>
      <c r="AA761" s="1"/>
      <c r="AB761" s="1"/>
      <c r="AC761" s="1" t="str">
        <f>formatRow(Tokens!BJ$2:BK$2,Tokens!BJ761:BK761,0,"collection")</f>
        <v>"collection":{"name":"In Casa",_x000D_
"family":"Calvi On The Rocks"}</v>
      </c>
    </row>
    <row r="762" spans="4:29" ht="14.25" customHeight="1" x14ac:dyDescent="0.25">
      <c r="D762" s="1">
        <f>Tokens!B762</f>
        <v>759</v>
      </c>
      <c r="E762" s="17" t="str">
        <f>IF(Tokens!C762="","",Tokens!C762)</f>
        <v>In Casa #759</v>
      </c>
      <c r="F762"/>
      <c r="G762"/>
      <c r="H762"/>
      <c r="I762"/>
      <c r="J762"/>
      <c r="M762"/>
      <c r="N762"/>
      <c r="O762" s="15" t="str">
        <f t="shared" si="22"/>
        <v>_</v>
      </c>
      <c r="P762" s="18" t="str">
        <f>IF(F762="stop","",IF(F762&lt;&gt;"",HYPERLINK(Settings!$B$5 &amp; "/manage/?network=" &amp; LOWER(B$8) &amp; "&amp;search=token&amp;account=" &amp; ToMint!$B$5 &amp; "&amp;view=" &amp; ToMint!J762,"TokenSol"),""))</f>
        <v/>
      </c>
      <c r="Q762" s="2"/>
      <c r="R762" s="2"/>
      <c r="S762" s="11"/>
      <c r="T762" s="1" t="str">
        <f>"owner=" &amp; Tokens!BS762 &amp; "&amp;filename_for_metadata=" &amp; Tokens!BT762 &amp; "&amp;offchaindata_platform=" &amp; $B$17 &amp; "&amp;keyfile=" &amp; $B$5 &amp; "&amp;network=" &amp; LOWER($B$8) &amp; "&amp;repository=" &amp; $B$18</f>
        <v>owner=thomas&amp;filename_for_metadata=InCasa_COR22D759&amp;offchaindata_platform=Github&amp;keyfile=Paul&amp;network=solana-devnet&amp;repository=test2</v>
      </c>
      <c r="U762" s="1" t="str">
        <f t="shared" si="23"/>
        <v>{"name":"In Casa #759",_x000D_
"symbol":"COR22D759",_x000D_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62" s="1" t="str">
        <f>formatRow(Tokens!C$2:I$2,Tokens!C762:I762)</f>
        <v>"name":"In Casa #759",_x000D_
"symbol":"COR22D759",_x000D_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2" s="1" t="str">
        <f>formatRow(Tokens!J$2:AV$2,Tokens!J762:AV762,2,"attributes")</f>
        <v>"attributes":[{"trait_type":"Pass festival &amp; Avantages",_x000D_
"value":"pour une (1) personne"},{"trait_type":"Edition1",_x000D_
"value":1},{"trait_type":"Last use"}]</v>
      </c>
      <c r="X762" s="1" t="str">
        <f>formatRow(Tokens!AX$2:BC$2,Tokens!AX762:BC762,2,"creators")</f>
        <v>"creators":[{"address":"paul",_x000D_
"share":10},{"address":"sophie",_x000D_
"share":90}]</v>
      </c>
      <c r="Y762" s="1" t="str">
        <f>formatRow(Tokens!BD$2:BI$2,Tokens!BD762:BI762,2,"files")</f>
        <v>"files":[]</v>
      </c>
      <c r="Z762" s="1"/>
      <c r="AA762" s="1"/>
      <c r="AB762" s="1"/>
      <c r="AC762" s="1" t="str">
        <f>formatRow(Tokens!BJ$2:BK$2,Tokens!BJ762:BK762,0,"collection")</f>
        <v>"collection":{"name":"In Casa",_x000D_
"family":"Calvi On The Rocks"}</v>
      </c>
    </row>
    <row r="763" spans="4:29" ht="14.25" customHeight="1" x14ac:dyDescent="0.25">
      <c r="D763" s="1">
        <f>Tokens!B763</f>
        <v>760</v>
      </c>
      <c r="E763" s="17" t="str">
        <f>IF(Tokens!C763="","",Tokens!C763)</f>
        <v>In Casa #760</v>
      </c>
      <c r="F763"/>
      <c r="G763"/>
      <c r="H763"/>
      <c r="I763"/>
      <c r="J763"/>
      <c r="M763"/>
      <c r="N763"/>
      <c r="O763" s="15" t="str">
        <f t="shared" si="22"/>
        <v>_</v>
      </c>
      <c r="P763" s="18" t="str">
        <f>IF(F763="stop","",IF(F763&lt;&gt;"",HYPERLINK(Settings!$B$5 &amp; "/manage/?network=" &amp; LOWER(B$8) &amp; "&amp;search=token&amp;account=" &amp; ToMint!$B$5 &amp; "&amp;view=" &amp; ToMint!J763,"TokenSol"),""))</f>
        <v/>
      </c>
      <c r="Q763" s="2"/>
      <c r="R763" s="2"/>
      <c r="S763" s="11"/>
      <c r="T763" s="1" t="str">
        <f>"owner=" &amp; Tokens!BS763 &amp; "&amp;filename_for_metadata=" &amp; Tokens!BT763 &amp; "&amp;offchaindata_platform=" &amp; $B$17 &amp; "&amp;keyfile=" &amp; $B$5 &amp; "&amp;network=" &amp; LOWER($B$8) &amp; "&amp;repository=" &amp; $B$18</f>
        <v>owner=thomas&amp;filename_for_metadata=InCasa_COR22D760&amp;offchaindata_platform=Github&amp;keyfile=Paul&amp;network=solana-devnet&amp;repository=test2</v>
      </c>
      <c r="U763" s="1" t="str">
        <f t="shared" si="23"/>
        <v>{"name":"In Casa #760",_x000D_
"symbol":"COR22D760",_x000D_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63" s="1" t="str">
        <f>formatRow(Tokens!C$2:I$2,Tokens!C763:I763)</f>
        <v>"name":"In Casa #760",_x000D_
"symbol":"COR22D760",_x000D_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3" s="1" t="str">
        <f>formatRow(Tokens!J$2:AV$2,Tokens!J763:AV763,2,"attributes")</f>
        <v>"attributes":[{"trait_type":"Pass festival &amp; Avantages",_x000D_
"value":"pour une (1) personne"},{"trait_type":"Edition1",_x000D_
"value":1},{"trait_type":"Last use"}]</v>
      </c>
      <c r="X763" s="1" t="str">
        <f>formatRow(Tokens!AX$2:BC$2,Tokens!AX763:BC763,2,"creators")</f>
        <v>"creators":[{"address":"paul",_x000D_
"share":10},{"address":"sophie",_x000D_
"share":90}]</v>
      </c>
      <c r="Y763" s="1" t="str">
        <f>formatRow(Tokens!BD$2:BI$2,Tokens!BD763:BI763,2,"files")</f>
        <v>"files":[]</v>
      </c>
      <c r="Z763" s="1"/>
      <c r="AA763" s="1"/>
      <c r="AB763" s="1"/>
      <c r="AC763" s="1" t="str">
        <f>formatRow(Tokens!BJ$2:BK$2,Tokens!BJ763:BK763,0,"collection")</f>
        <v>"collection":{"name":"In Casa",_x000D_
"family":"Calvi On The Rocks"}</v>
      </c>
    </row>
    <row r="764" spans="4:29" ht="14.25" customHeight="1" x14ac:dyDescent="0.25">
      <c r="D764" s="1">
        <f>Tokens!B764</f>
        <v>761</v>
      </c>
      <c r="E764" s="17" t="str">
        <f>IF(Tokens!C764="","",Tokens!C764)</f>
        <v>In Casa #761</v>
      </c>
      <c r="F764"/>
      <c r="G764"/>
      <c r="H764"/>
      <c r="I764"/>
      <c r="J764"/>
      <c r="M764"/>
      <c r="N764"/>
      <c r="O764" s="15" t="str">
        <f t="shared" si="22"/>
        <v>_</v>
      </c>
      <c r="P764" s="18" t="str">
        <f>IF(F764="stop","",IF(F764&lt;&gt;"",HYPERLINK(Settings!$B$5 &amp; "/manage/?network=" &amp; LOWER(B$8) &amp; "&amp;search=token&amp;account=" &amp; ToMint!$B$5 &amp; "&amp;view=" &amp; ToMint!J764,"TokenSol"),""))</f>
        <v/>
      </c>
      <c r="Q764" s="2"/>
      <c r="R764" s="2"/>
      <c r="S764" s="11"/>
      <c r="T764" s="1" t="str">
        <f>"owner=" &amp; Tokens!BS764 &amp; "&amp;filename_for_metadata=" &amp; Tokens!BT764 &amp; "&amp;offchaindata_platform=" &amp; $B$17 &amp; "&amp;keyfile=" &amp; $B$5 &amp; "&amp;network=" &amp; LOWER($B$8) &amp; "&amp;repository=" &amp; $B$18</f>
        <v>owner=thomas&amp;filename_for_metadata=InCasa_COR22D761&amp;offchaindata_platform=Github&amp;keyfile=Paul&amp;network=solana-devnet&amp;repository=test2</v>
      </c>
      <c r="U764" s="1" t="str">
        <f t="shared" si="23"/>
        <v>{"name":"In Casa #761",_x000D_
"symbol":"COR22D761",_x000D_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64" s="1" t="str">
        <f>formatRow(Tokens!C$2:I$2,Tokens!C764:I764)</f>
        <v>"name":"In Casa #761",_x000D_
"symbol":"COR22D761",_x000D_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4" s="1" t="str">
        <f>formatRow(Tokens!J$2:AV$2,Tokens!J764:AV764,2,"attributes")</f>
        <v>"attributes":[{"trait_type":"Pass festival &amp; Avantages",_x000D_
"value":"pour une (1) personne"},{"trait_type":"Edition1",_x000D_
"value":1},{"trait_type":"Last use"}]</v>
      </c>
      <c r="X764" s="1" t="str">
        <f>formatRow(Tokens!AX$2:BC$2,Tokens!AX764:BC764,2,"creators")</f>
        <v>"creators":[{"address":"paul",_x000D_
"share":10},{"address":"sophie",_x000D_
"share":90}]</v>
      </c>
      <c r="Y764" s="1" t="str">
        <f>formatRow(Tokens!BD$2:BI$2,Tokens!BD764:BI764,2,"files")</f>
        <v>"files":[]</v>
      </c>
      <c r="Z764" s="1"/>
      <c r="AA764" s="1"/>
      <c r="AB764" s="1"/>
      <c r="AC764" s="1" t="str">
        <f>formatRow(Tokens!BJ$2:BK$2,Tokens!BJ764:BK764,0,"collection")</f>
        <v>"collection":{"name":"In Casa",_x000D_
"family":"Calvi On The Rocks"}</v>
      </c>
    </row>
    <row r="765" spans="4:29" ht="14.25" customHeight="1" x14ac:dyDescent="0.25">
      <c r="D765" s="1">
        <f>Tokens!B765</f>
        <v>762</v>
      </c>
      <c r="E765" s="17" t="str">
        <f>IF(Tokens!C765="","",Tokens!C765)</f>
        <v>In Casa #762</v>
      </c>
      <c r="F765"/>
      <c r="G765"/>
      <c r="H765"/>
      <c r="I765"/>
      <c r="J765"/>
      <c r="M765"/>
      <c r="N765"/>
      <c r="O765" s="15" t="str">
        <f t="shared" si="22"/>
        <v>_</v>
      </c>
      <c r="P765" s="18" t="str">
        <f>IF(F765="stop","",IF(F765&lt;&gt;"",HYPERLINK(Settings!$B$5 &amp; "/manage/?network=" &amp; LOWER(B$8) &amp; "&amp;search=token&amp;account=" &amp; ToMint!$B$5 &amp; "&amp;view=" &amp; ToMint!J765,"TokenSol"),""))</f>
        <v/>
      </c>
      <c r="Q765" s="2"/>
      <c r="R765" s="2"/>
      <c r="S765" s="11"/>
      <c r="T765" s="1" t="str">
        <f>"owner=" &amp; Tokens!BS765 &amp; "&amp;filename_for_metadata=" &amp; Tokens!BT765 &amp; "&amp;offchaindata_platform=" &amp; $B$17 &amp; "&amp;keyfile=" &amp; $B$5 &amp; "&amp;network=" &amp; LOWER($B$8) &amp; "&amp;repository=" &amp; $B$18</f>
        <v>owner=thomas&amp;filename_for_metadata=InCasa_COR22D762&amp;offchaindata_platform=Github&amp;keyfile=Paul&amp;network=solana-devnet&amp;repository=test2</v>
      </c>
      <c r="U765" s="1" t="str">
        <f t="shared" si="23"/>
        <v>{"name":"In Casa #762",_x000D_
"symbol":"COR22D762",_x000D_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65" s="1" t="str">
        <f>formatRow(Tokens!C$2:I$2,Tokens!C765:I765)</f>
        <v>"name":"In Casa #762",_x000D_
"symbol":"COR22D762",_x000D_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5" s="1" t="str">
        <f>formatRow(Tokens!J$2:AV$2,Tokens!J765:AV765,2,"attributes")</f>
        <v>"attributes":[{"trait_type":"Pass festival &amp; Avantages",_x000D_
"value":"pour une (1) personne"},{"trait_type":"Edition1",_x000D_
"value":1},{"trait_type":"Last use"}]</v>
      </c>
      <c r="X765" s="1" t="str">
        <f>formatRow(Tokens!AX$2:BC$2,Tokens!AX765:BC765,2,"creators")</f>
        <v>"creators":[{"address":"paul",_x000D_
"share":10},{"address":"sophie",_x000D_
"share":90}]</v>
      </c>
      <c r="Y765" s="1" t="str">
        <f>formatRow(Tokens!BD$2:BI$2,Tokens!BD765:BI765,2,"files")</f>
        <v>"files":[]</v>
      </c>
      <c r="Z765" s="1"/>
      <c r="AA765" s="1"/>
      <c r="AB765" s="1"/>
      <c r="AC765" s="1" t="str">
        <f>formatRow(Tokens!BJ$2:BK$2,Tokens!BJ765:BK765,0,"collection")</f>
        <v>"collection":{"name":"In Casa",_x000D_
"family":"Calvi On The Rocks"}</v>
      </c>
    </row>
    <row r="766" spans="4:29" ht="14.25" customHeight="1" x14ac:dyDescent="0.25">
      <c r="D766" s="1">
        <f>Tokens!B766</f>
        <v>763</v>
      </c>
      <c r="E766" s="17" t="str">
        <f>IF(Tokens!C766="","",Tokens!C766)</f>
        <v>In Casa #763</v>
      </c>
      <c r="F766"/>
      <c r="G766"/>
      <c r="H766"/>
      <c r="I766"/>
      <c r="J766"/>
      <c r="M766"/>
      <c r="N766"/>
      <c r="O766" s="15" t="str">
        <f t="shared" si="22"/>
        <v>_</v>
      </c>
      <c r="P766" s="18" t="str">
        <f>IF(F766="stop","",IF(F766&lt;&gt;"",HYPERLINK(Settings!$B$5 &amp; "/manage/?network=" &amp; LOWER(B$8) &amp; "&amp;search=token&amp;account=" &amp; ToMint!$B$5 &amp; "&amp;view=" &amp; ToMint!J766,"TokenSol"),""))</f>
        <v/>
      </c>
      <c r="Q766" s="2"/>
      <c r="R766" s="2"/>
      <c r="S766" s="11"/>
      <c r="T766" s="1" t="str">
        <f>"owner=" &amp; Tokens!BS766 &amp; "&amp;filename_for_metadata=" &amp; Tokens!BT766 &amp; "&amp;offchaindata_platform=" &amp; $B$17 &amp; "&amp;keyfile=" &amp; $B$5 &amp; "&amp;network=" &amp; LOWER($B$8) &amp; "&amp;repository=" &amp; $B$18</f>
        <v>owner=thomas&amp;filename_for_metadata=InCasa_COR22D763&amp;offchaindata_platform=Github&amp;keyfile=Paul&amp;network=solana-devnet&amp;repository=test2</v>
      </c>
      <c r="U766" s="1" t="str">
        <f t="shared" si="23"/>
        <v>{"name":"In Casa #763",_x000D_
"symbol":"COR22D763",_x000D_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66" s="1" t="str">
        <f>formatRow(Tokens!C$2:I$2,Tokens!C766:I766)</f>
        <v>"name":"In Casa #763",_x000D_
"symbol":"COR22D763",_x000D_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6" s="1" t="str">
        <f>formatRow(Tokens!J$2:AV$2,Tokens!J766:AV766,2,"attributes")</f>
        <v>"attributes":[{"trait_type":"Pass festival &amp; Avantages",_x000D_
"value":"pour une (1) personne"},{"trait_type":"Edition1",_x000D_
"value":1},{"trait_type":"Last use"}]</v>
      </c>
      <c r="X766" s="1" t="str">
        <f>formatRow(Tokens!AX$2:BC$2,Tokens!AX766:BC766,2,"creators")</f>
        <v>"creators":[{"address":"paul",_x000D_
"share":10},{"address":"sophie",_x000D_
"share":90}]</v>
      </c>
      <c r="Y766" s="1" t="str">
        <f>formatRow(Tokens!BD$2:BI$2,Tokens!BD766:BI766,2,"files")</f>
        <v>"files":[]</v>
      </c>
      <c r="Z766" s="1"/>
      <c r="AA766" s="1"/>
      <c r="AB766" s="1"/>
      <c r="AC766" s="1" t="str">
        <f>formatRow(Tokens!BJ$2:BK$2,Tokens!BJ766:BK766,0,"collection")</f>
        <v>"collection":{"name":"In Casa",_x000D_
"family":"Calvi On The Rocks"}</v>
      </c>
    </row>
    <row r="767" spans="4:29" ht="14.25" customHeight="1" x14ac:dyDescent="0.25">
      <c r="D767" s="1">
        <f>Tokens!B767</f>
        <v>764</v>
      </c>
      <c r="E767" s="17" t="str">
        <f>IF(Tokens!C767="","",Tokens!C767)</f>
        <v>In Casa #764</v>
      </c>
      <c r="F767"/>
      <c r="G767"/>
      <c r="H767"/>
      <c r="I767"/>
      <c r="J767"/>
      <c r="M767"/>
      <c r="N767"/>
      <c r="O767" s="15" t="str">
        <f t="shared" si="22"/>
        <v>_</v>
      </c>
      <c r="P767" s="18" t="str">
        <f>IF(F767="stop","",IF(F767&lt;&gt;"",HYPERLINK(Settings!$B$5 &amp; "/manage/?network=" &amp; LOWER(B$8) &amp; "&amp;search=token&amp;account=" &amp; ToMint!$B$5 &amp; "&amp;view=" &amp; ToMint!J767,"TokenSol"),""))</f>
        <v/>
      </c>
      <c r="Q767" s="2"/>
      <c r="R767" s="2"/>
      <c r="S767" s="11"/>
      <c r="T767" s="1" t="str">
        <f>"owner=" &amp; Tokens!BS767 &amp; "&amp;filename_for_metadata=" &amp; Tokens!BT767 &amp; "&amp;offchaindata_platform=" &amp; $B$17 &amp; "&amp;keyfile=" &amp; $B$5 &amp; "&amp;network=" &amp; LOWER($B$8) &amp; "&amp;repository=" &amp; $B$18</f>
        <v>owner=thomas&amp;filename_for_metadata=InCasa_COR22D764&amp;offchaindata_platform=Github&amp;keyfile=Paul&amp;network=solana-devnet&amp;repository=test2</v>
      </c>
      <c r="U767" s="1" t="str">
        <f t="shared" si="23"/>
        <v>{"name":"In Casa #764",_x000D_
"symbol":"COR22D764",_x000D_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67" s="1" t="str">
        <f>formatRow(Tokens!C$2:I$2,Tokens!C767:I767)</f>
        <v>"name":"In Casa #764",_x000D_
"symbol":"COR22D764",_x000D_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7" s="1" t="str">
        <f>formatRow(Tokens!J$2:AV$2,Tokens!J767:AV767,2,"attributes")</f>
        <v>"attributes":[{"trait_type":"Pass festival &amp; Avantages",_x000D_
"value":"pour une (1) personne"},{"trait_type":"Edition1",_x000D_
"value":1},{"trait_type":"Last use"}]</v>
      </c>
      <c r="X767" s="1" t="str">
        <f>formatRow(Tokens!AX$2:BC$2,Tokens!AX767:BC767,2,"creators")</f>
        <v>"creators":[{"address":"paul",_x000D_
"share":10},{"address":"sophie",_x000D_
"share":90}]</v>
      </c>
      <c r="Y767" s="1" t="str">
        <f>formatRow(Tokens!BD$2:BI$2,Tokens!BD767:BI767,2,"files")</f>
        <v>"files":[]</v>
      </c>
      <c r="Z767" s="1"/>
      <c r="AA767" s="1"/>
      <c r="AB767" s="1"/>
      <c r="AC767" s="1" t="str">
        <f>formatRow(Tokens!BJ$2:BK$2,Tokens!BJ767:BK767,0,"collection")</f>
        <v>"collection":{"name":"In Casa",_x000D_
"family":"Calvi On The Rocks"}</v>
      </c>
    </row>
    <row r="768" spans="4:29" ht="14.25" customHeight="1" x14ac:dyDescent="0.25">
      <c r="D768" s="1">
        <f>Tokens!B768</f>
        <v>765</v>
      </c>
      <c r="E768" s="17" t="str">
        <f>IF(Tokens!C768="","",Tokens!C768)</f>
        <v>In Casa #765</v>
      </c>
      <c r="F768"/>
      <c r="G768"/>
      <c r="H768"/>
      <c r="I768"/>
      <c r="J768"/>
      <c r="M768"/>
      <c r="N768"/>
      <c r="O768" s="15" t="str">
        <f t="shared" si="22"/>
        <v>_</v>
      </c>
      <c r="P768" s="18" t="str">
        <f>IF(F768="stop","",IF(F768&lt;&gt;"",HYPERLINK(Settings!$B$5 &amp; "/manage/?network=" &amp; LOWER(B$8) &amp; "&amp;search=token&amp;account=" &amp; ToMint!$B$5 &amp; "&amp;view=" &amp; ToMint!J768,"TokenSol"),""))</f>
        <v/>
      </c>
      <c r="Q768" s="2"/>
      <c r="R768" s="2"/>
      <c r="S768" s="11"/>
      <c r="T768" s="1" t="str">
        <f>"owner=" &amp; Tokens!BS768 &amp; "&amp;filename_for_metadata=" &amp; Tokens!BT768 &amp; "&amp;offchaindata_platform=" &amp; $B$17 &amp; "&amp;keyfile=" &amp; $B$5 &amp; "&amp;network=" &amp; LOWER($B$8) &amp; "&amp;repository=" &amp; $B$18</f>
        <v>owner=thomas&amp;filename_for_metadata=InCasa_COR22D765&amp;offchaindata_platform=Github&amp;keyfile=Paul&amp;network=solana-devnet&amp;repository=test2</v>
      </c>
      <c r="U768" s="1" t="str">
        <f t="shared" si="23"/>
        <v>{"name":"In Casa #765",_x000D_
"symbol":"COR22D765",_x000D_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68" s="1" t="str">
        <f>formatRow(Tokens!C$2:I$2,Tokens!C768:I768)</f>
        <v>"name":"In Casa #765",_x000D_
"symbol":"COR22D765",_x000D_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8" s="1" t="str">
        <f>formatRow(Tokens!J$2:AV$2,Tokens!J768:AV768,2,"attributes")</f>
        <v>"attributes":[{"trait_type":"Pass festival &amp; Avantages",_x000D_
"value":"pour une (1) personne"},{"trait_type":"Edition1",_x000D_
"value":1},{"trait_type":"Last use"}]</v>
      </c>
      <c r="X768" s="1" t="str">
        <f>formatRow(Tokens!AX$2:BC$2,Tokens!AX768:BC768,2,"creators")</f>
        <v>"creators":[{"address":"paul",_x000D_
"share":10},{"address":"sophie",_x000D_
"share":90}]</v>
      </c>
      <c r="Y768" s="1" t="str">
        <f>formatRow(Tokens!BD$2:BI$2,Tokens!BD768:BI768,2,"files")</f>
        <v>"files":[]</v>
      </c>
      <c r="Z768" s="1"/>
      <c r="AA768" s="1"/>
      <c r="AB768" s="1"/>
      <c r="AC768" s="1" t="str">
        <f>formatRow(Tokens!BJ$2:BK$2,Tokens!BJ768:BK768,0,"collection")</f>
        <v>"collection":{"name":"In Casa",_x000D_
"family":"Calvi On The Rocks"}</v>
      </c>
    </row>
    <row r="769" spans="4:29" ht="14.25" customHeight="1" x14ac:dyDescent="0.25">
      <c r="D769" s="1">
        <f>Tokens!B769</f>
        <v>766</v>
      </c>
      <c r="E769" s="17" t="str">
        <f>IF(Tokens!C769="","",Tokens!C769)</f>
        <v>In Casa #766</v>
      </c>
      <c r="F769"/>
      <c r="G769"/>
      <c r="H769"/>
      <c r="I769"/>
      <c r="J769"/>
      <c r="M769"/>
      <c r="N769"/>
      <c r="O769" s="15" t="str">
        <f t="shared" si="22"/>
        <v>_</v>
      </c>
      <c r="P769" s="18" t="str">
        <f>IF(F769="stop","",IF(F769&lt;&gt;"",HYPERLINK(Settings!$B$5 &amp; "/manage/?network=" &amp; LOWER(B$8) &amp; "&amp;search=token&amp;account=" &amp; ToMint!$B$5 &amp; "&amp;view=" &amp; ToMint!J769,"TokenSol"),""))</f>
        <v/>
      </c>
      <c r="Q769" s="2"/>
      <c r="R769" s="2"/>
      <c r="S769" s="11"/>
      <c r="T769" s="1" t="str">
        <f>"owner=" &amp; Tokens!BS769 &amp; "&amp;filename_for_metadata=" &amp; Tokens!BT769 &amp; "&amp;offchaindata_platform=" &amp; $B$17 &amp; "&amp;keyfile=" &amp; $B$5 &amp; "&amp;network=" &amp; LOWER($B$8) &amp; "&amp;repository=" &amp; $B$18</f>
        <v>owner=thomas&amp;filename_for_metadata=InCasa_COR22D766&amp;offchaindata_platform=Github&amp;keyfile=Paul&amp;network=solana-devnet&amp;repository=test2</v>
      </c>
      <c r="U769" s="1" t="str">
        <f t="shared" si="23"/>
        <v>{"name":"In Casa #766",_x000D_
"symbol":"COR22D766",_x000D_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69" s="1" t="str">
        <f>formatRow(Tokens!C$2:I$2,Tokens!C769:I769)</f>
        <v>"name":"In Casa #766",_x000D_
"symbol":"COR22D766",_x000D_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9" s="1" t="str">
        <f>formatRow(Tokens!J$2:AV$2,Tokens!J769:AV769,2,"attributes")</f>
        <v>"attributes":[{"trait_type":"Pass festival &amp; Avantages",_x000D_
"value":"pour une (1) personne"},{"trait_type":"Edition1",_x000D_
"value":1},{"trait_type":"Last use"}]</v>
      </c>
      <c r="X769" s="1" t="str">
        <f>formatRow(Tokens!AX$2:BC$2,Tokens!AX769:BC769,2,"creators")</f>
        <v>"creators":[{"address":"paul",_x000D_
"share":10},{"address":"sophie",_x000D_
"share":90}]</v>
      </c>
      <c r="Y769" s="1" t="str">
        <f>formatRow(Tokens!BD$2:BI$2,Tokens!BD769:BI769,2,"files")</f>
        <v>"files":[]</v>
      </c>
      <c r="Z769" s="1"/>
      <c r="AA769" s="1"/>
      <c r="AB769" s="1"/>
      <c r="AC769" s="1" t="str">
        <f>formatRow(Tokens!BJ$2:BK$2,Tokens!BJ769:BK769,0,"collection")</f>
        <v>"collection":{"name":"In Casa",_x000D_
"family":"Calvi On The Rocks"}</v>
      </c>
    </row>
    <row r="770" spans="4:29" ht="14.25" customHeight="1" x14ac:dyDescent="0.25">
      <c r="D770" s="1">
        <f>Tokens!B770</f>
        <v>767</v>
      </c>
      <c r="E770" s="17" t="str">
        <f>IF(Tokens!C770="","",Tokens!C770)</f>
        <v>In Casa #767</v>
      </c>
      <c r="F770"/>
      <c r="G770"/>
      <c r="H770"/>
      <c r="I770"/>
      <c r="J770"/>
      <c r="M770"/>
      <c r="N770"/>
      <c r="O770" s="15" t="str">
        <f t="shared" si="22"/>
        <v>_</v>
      </c>
      <c r="P770" s="18" t="str">
        <f>IF(F770="stop","",IF(F770&lt;&gt;"",HYPERLINK(Settings!$B$5 &amp; "/manage/?network=" &amp; LOWER(B$8) &amp; "&amp;search=token&amp;account=" &amp; ToMint!$B$5 &amp; "&amp;view=" &amp; ToMint!J770,"TokenSol"),""))</f>
        <v/>
      </c>
      <c r="Q770" s="2"/>
      <c r="R770" s="2"/>
      <c r="S770" s="11"/>
      <c r="T770" s="1" t="str">
        <f>"owner=" &amp; Tokens!BS770 &amp; "&amp;filename_for_metadata=" &amp; Tokens!BT770 &amp; "&amp;offchaindata_platform=" &amp; $B$17 &amp; "&amp;keyfile=" &amp; $B$5 &amp; "&amp;network=" &amp; LOWER($B$8) &amp; "&amp;repository=" &amp; $B$18</f>
        <v>owner=thomas&amp;filename_for_metadata=InCasa_COR22D767&amp;offchaindata_platform=Github&amp;keyfile=Paul&amp;network=solana-devnet&amp;repository=test2</v>
      </c>
      <c r="U770" s="1" t="str">
        <f t="shared" si="23"/>
        <v>{"name":"In Casa #767",_x000D_
"symbol":"COR22D767",_x000D_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70" s="1" t="str">
        <f>formatRow(Tokens!C$2:I$2,Tokens!C770:I770)</f>
        <v>"name":"In Casa #767",_x000D_
"symbol":"COR22D767",_x000D_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0" s="1" t="str">
        <f>formatRow(Tokens!J$2:AV$2,Tokens!J770:AV770,2,"attributes")</f>
        <v>"attributes":[{"trait_type":"Pass festival &amp; Avantages",_x000D_
"value":"pour une (1) personne"},{"trait_type":"Edition1",_x000D_
"value":1},{"trait_type":"Last use"}]</v>
      </c>
      <c r="X770" s="1" t="str">
        <f>formatRow(Tokens!AX$2:BC$2,Tokens!AX770:BC770,2,"creators")</f>
        <v>"creators":[{"address":"paul",_x000D_
"share":10},{"address":"sophie",_x000D_
"share":90}]</v>
      </c>
      <c r="Y770" s="1" t="str">
        <f>formatRow(Tokens!BD$2:BI$2,Tokens!BD770:BI770,2,"files")</f>
        <v>"files":[]</v>
      </c>
      <c r="Z770" s="1"/>
      <c r="AA770" s="1"/>
      <c r="AB770" s="1"/>
      <c r="AC770" s="1" t="str">
        <f>formatRow(Tokens!BJ$2:BK$2,Tokens!BJ770:BK770,0,"collection")</f>
        <v>"collection":{"name":"In Casa",_x000D_
"family":"Calvi On The Rocks"}</v>
      </c>
    </row>
    <row r="771" spans="4:29" ht="14.25" customHeight="1" x14ac:dyDescent="0.25">
      <c r="D771" s="1">
        <f>Tokens!B771</f>
        <v>768</v>
      </c>
      <c r="E771" s="17" t="str">
        <f>IF(Tokens!C771="","",Tokens!C771)</f>
        <v>In Casa #768</v>
      </c>
      <c r="F771"/>
      <c r="G771"/>
      <c r="H771"/>
      <c r="I771"/>
      <c r="J771"/>
      <c r="M771"/>
      <c r="N771"/>
      <c r="O771" s="15" t="str">
        <f t="shared" si="22"/>
        <v>_</v>
      </c>
      <c r="P771" s="18" t="str">
        <f>IF(F771="stop","",IF(F771&lt;&gt;"",HYPERLINK(Settings!$B$5 &amp; "/manage/?network=" &amp; LOWER(B$8) &amp; "&amp;search=token&amp;account=" &amp; ToMint!$B$5 &amp; "&amp;view=" &amp; ToMint!J771,"TokenSol"),""))</f>
        <v/>
      </c>
      <c r="Q771" s="2"/>
      <c r="R771" s="2"/>
      <c r="S771" s="11"/>
      <c r="T771" s="1" t="str">
        <f>"owner=" &amp; Tokens!BS771 &amp; "&amp;filename_for_metadata=" &amp; Tokens!BT771 &amp; "&amp;offchaindata_platform=" &amp; $B$17 &amp; "&amp;keyfile=" &amp; $B$5 &amp; "&amp;network=" &amp; LOWER($B$8) &amp; "&amp;repository=" &amp; $B$18</f>
        <v>owner=thomas&amp;filename_for_metadata=InCasa_COR22D768&amp;offchaindata_platform=Github&amp;keyfile=Paul&amp;network=solana-devnet&amp;repository=test2</v>
      </c>
      <c r="U771" s="1" t="str">
        <f t="shared" si="23"/>
        <v>{"name":"In Casa #768",_x000D_
"symbol":"COR22D768",_x000D_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71" s="1" t="str">
        <f>formatRow(Tokens!C$2:I$2,Tokens!C771:I771)</f>
        <v>"name":"In Casa #768",_x000D_
"symbol":"COR22D768",_x000D_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1" s="1" t="str">
        <f>formatRow(Tokens!J$2:AV$2,Tokens!J771:AV771,2,"attributes")</f>
        <v>"attributes":[{"trait_type":"Pass festival &amp; Avantages",_x000D_
"value":"pour une (1) personne"},{"trait_type":"Edition1",_x000D_
"value":1},{"trait_type":"Last use"}]</v>
      </c>
      <c r="X771" s="1" t="str">
        <f>formatRow(Tokens!AX$2:BC$2,Tokens!AX771:BC771,2,"creators")</f>
        <v>"creators":[{"address":"paul",_x000D_
"share":10},{"address":"sophie",_x000D_
"share":90}]</v>
      </c>
      <c r="Y771" s="1" t="str">
        <f>formatRow(Tokens!BD$2:BI$2,Tokens!BD771:BI771,2,"files")</f>
        <v>"files":[]</v>
      </c>
      <c r="Z771" s="1"/>
      <c r="AA771" s="1"/>
      <c r="AB771" s="1"/>
      <c r="AC771" s="1" t="str">
        <f>formatRow(Tokens!BJ$2:BK$2,Tokens!BJ771:BK771,0,"collection")</f>
        <v>"collection":{"name":"In Casa",_x000D_
"family":"Calvi On The Rocks"}</v>
      </c>
    </row>
    <row r="772" spans="4:29" ht="14.25" customHeight="1" x14ac:dyDescent="0.25">
      <c r="D772" s="1">
        <f>Tokens!B772</f>
        <v>769</v>
      </c>
      <c r="E772" s="17" t="str">
        <f>IF(Tokens!C772="","",Tokens!C772)</f>
        <v>In Casa #769</v>
      </c>
      <c r="F772"/>
      <c r="G772"/>
      <c r="H772"/>
      <c r="I772"/>
      <c r="J772"/>
      <c r="M772"/>
      <c r="N772"/>
      <c r="O772" s="15" t="str">
        <f t="shared" ref="O772:O835" si="24">IF(AND(ISNUMBER(N771),ISNUMBER(N772)),(N772-N771)*$O$1,"_")</f>
        <v>_</v>
      </c>
      <c r="P772" s="18" t="str">
        <f>IF(F772="stop","",IF(F772&lt;&gt;"",HYPERLINK(Settings!$B$5 &amp; "/manage/?network=" &amp; LOWER(B$8) &amp; "&amp;search=token&amp;account=" &amp; ToMint!$B$5 &amp; "&amp;view=" &amp; ToMint!J772,"TokenSol"),""))</f>
        <v/>
      </c>
      <c r="Q772" s="2"/>
      <c r="R772" s="2"/>
      <c r="S772" s="11"/>
      <c r="T772" s="1" t="str">
        <f>"owner=" &amp; Tokens!BS772 &amp; "&amp;filename_for_metadata=" &amp; Tokens!BT772 &amp; "&amp;offchaindata_platform=" &amp; $B$17 &amp; "&amp;keyfile=" &amp; $B$5 &amp; "&amp;network=" &amp; LOWER($B$8) &amp; "&amp;repository=" &amp; $B$18</f>
        <v>owner=thomas&amp;filename_for_metadata=InCasa_COR22D769&amp;offchaindata_platform=Github&amp;keyfile=Paul&amp;network=solana-devnet&amp;repository=test2</v>
      </c>
      <c r="U772" s="1" t="str">
        <f t="shared" si="23"/>
        <v>{"name":"In Casa #769",_x000D_
"symbol":"COR22D769",_x000D_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72" s="1" t="str">
        <f>formatRow(Tokens!C$2:I$2,Tokens!C772:I772)</f>
        <v>"name":"In Casa #769",_x000D_
"symbol":"COR22D769",_x000D_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2" s="1" t="str">
        <f>formatRow(Tokens!J$2:AV$2,Tokens!J772:AV772,2,"attributes")</f>
        <v>"attributes":[{"trait_type":"Pass festival &amp; Avantages",_x000D_
"value":"pour une (1) personne"},{"trait_type":"Edition1",_x000D_
"value":1},{"trait_type":"Last use"}]</v>
      </c>
      <c r="X772" s="1" t="str">
        <f>formatRow(Tokens!AX$2:BC$2,Tokens!AX772:BC772,2,"creators")</f>
        <v>"creators":[{"address":"paul",_x000D_
"share":10},{"address":"sophie",_x000D_
"share":90}]</v>
      </c>
      <c r="Y772" s="1" t="str">
        <f>formatRow(Tokens!BD$2:BI$2,Tokens!BD772:BI772,2,"files")</f>
        <v>"files":[]</v>
      </c>
      <c r="Z772" s="1"/>
      <c r="AA772" s="1"/>
      <c r="AB772" s="1"/>
      <c r="AC772" s="1" t="str">
        <f>formatRow(Tokens!BJ$2:BK$2,Tokens!BJ772:BK772,0,"collection")</f>
        <v>"collection":{"name":"In Casa",_x000D_
"family":"Calvi On The Rocks"}</v>
      </c>
    </row>
    <row r="773" spans="4:29" ht="14.25" customHeight="1" x14ac:dyDescent="0.25">
      <c r="D773" s="1">
        <f>Tokens!B773</f>
        <v>770</v>
      </c>
      <c r="E773" s="17" t="str">
        <f>IF(Tokens!C773="","",Tokens!C773)</f>
        <v>In Casa #770</v>
      </c>
      <c r="F773"/>
      <c r="G773"/>
      <c r="H773"/>
      <c r="I773"/>
      <c r="J773"/>
      <c r="M773"/>
      <c r="N773"/>
      <c r="O773" s="15" t="str">
        <f t="shared" si="24"/>
        <v>_</v>
      </c>
      <c r="P773" s="18" t="str">
        <f>IF(F773="stop","",IF(F773&lt;&gt;"",HYPERLINK(Settings!$B$5 &amp; "/manage/?network=" &amp; LOWER(B$8) &amp; "&amp;search=token&amp;account=" &amp; ToMint!$B$5 &amp; "&amp;view=" &amp; ToMint!J773,"TokenSol"),""))</f>
        <v/>
      </c>
      <c r="Q773" s="2"/>
      <c r="R773" s="2"/>
      <c r="S773" s="11"/>
      <c r="T773" s="1" t="str">
        <f>"owner=" &amp; Tokens!BS773 &amp; "&amp;filename_for_metadata=" &amp; Tokens!BT773 &amp; "&amp;offchaindata_platform=" &amp; $B$17 &amp; "&amp;keyfile=" &amp; $B$5 &amp; "&amp;network=" &amp; LOWER($B$8) &amp; "&amp;repository=" &amp; $B$18</f>
        <v>owner=thomas&amp;filename_for_metadata=InCasa_COR22D770&amp;offchaindata_platform=Github&amp;keyfile=Paul&amp;network=solana-devnet&amp;repository=test2</v>
      </c>
      <c r="U773" s="1" t="str">
        <f t="shared" ref="U773:U836" si="25">"{" &amp; V773 &amp; "," &amp; W773 &amp; "," &amp; """properties"":{" &amp; X773 &amp; "," &amp; Y773 &amp; "}," &amp; AC773 &amp; "}"</f>
        <v>{"name":"In Casa #770",_x000D_
"symbol":"COR22D770",_x000D_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73" s="1" t="str">
        <f>formatRow(Tokens!C$2:I$2,Tokens!C773:I773)</f>
        <v>"name":"In Casa #770",_x000D_
"symbol":"COR22D770",_x000D_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3" s="1" t="str">
        <f>formatRow(Tokens!J$2:AV$2,Tokens!J773:AV773,2,"attributes")</f>
        <v>"attributes":[{"trait_type":"Pass festival &amp; Avantages",_x000D_
"value":"pour une (1) personne"},{"trait_type":"Edition1",_x000D_
"value":1},{"trait_type":"Last use"}]</v>
      </c>
      <c r="X773" s="1" t="str">
        <f>formatRow(Tokens!AX$2:BC$2,Tokens!AX773:BC773,2,"creators")</f>
        <v>"creators":[{"address":"paul",_x000D_
"share":10},{"address":"sophie",_x000D_
"share":90}]</v>
      </c>
      <c r="Y773" s="1" t="str">
        <f>formatRow(Tokens!BD$2:BI$2,Tokens!BD773:BI773,2,"files")</f>
        <v>"files":[]</v>
      </c>
      <c r="Z773" s="1"/>
      <c r="AA773" s="1"/>
      <c r="AB773" s="1"/>
      <c r="AC773" s="1" t="str">
        <f>formatRow(Tokens!BJ$2:BK$2,Tokens!BJ773:BK773,0,"collection")</f>
        <v>"collection":{"name":"In Casa",_x000D_
"family":"Calvi On The Rocks"}</v>
      </c>
    </row>
    <row r="774" spans="4:29" ht="14.25" customHeight="1" x14ac:dyDescent="0.25">
      <c r="D774" s="1">
        <f>Tokens!B774</f>
        <v>771</v>
      </c>
      <c r="E774" s="17" t="str">
        <f>IF(Tokens!C774="","",Tokens!C774)</f>
        <v>In Casa #771</v>
      </c>
      <c r="F774"/>
      <c r="G774"/>
      <c r="H774"/>
      <c r="I774"/>
      <c r="J774"/>
      <c r="M774"/>
      <c r="N774"/>
      <c r="O774" s="15" t="str">
        <f t="shared" si="24"/>
        <v>_</v>
      </c>
      <c r="P774" s="18" t="str">
        <f>IF(F774="stop","",IF(F774&lt;&gt;"",HYPERLINK(Settings!$B$5 &amp; "/manage/?network=" &amp; LOWER(B$8) &amp; "&amp;search=token&amp;account=" &amp; ToMint!$B$5 &amp; "&amp;view=" &amp; ToMint!J774,"TokenSol"),""))</f>
        <v/>
      </c>
      <c r="Q774" s="2"/>
      <c r="R774" s="2"/>
      <c r="S774" s="11"/>
      <c r="T774" s="1" t="str">
        <f>"owner=" &amp; Tokens!BS774 &amp; "&amp;filename_for_metadata=" &amp; Tokens!BT774 &amp; "&amp;offchaindata_platform=" &amp; $B$17 &amp; "&amp;keyfile=" &amp; $B$5 &amp; "&amp;network=" &amp; LOWER($B$8) &amp; "&amp;repository=" &amp; $B$18</f>
        <v>owner=thomas&amp;filename_for_metadata=InCasa_COR22D771&amp;offchaindata_platform=Github&amp;keyfile=Paul&amp;network=solana-devnet&amp;repository=test2</v>
      </c>
      <c r="U774" s="1" t="str">
        <f t="shared" si="25"/>
        <v>{"name":"In Casa #771",_x000D_
"symbol":"COR22D771",_x000D_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74" s="1" t="str">
        <f>formatRow(Tokens!C$2:I$2,Tokens!C774:I774)</f>
        <v>"name":"In Casa #771",_x000D_
"symbol":"COR22D771",_x000D_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4" s="1" t="str">
        <f>formatRow(Tokens!J$2:AV$2,Tokens!J774:AV774,2,"attributes")</f>
        <v>"attributes":[{"trait_type":"Pass festival &amp; Avantages",_x000D_
"value":"pour une (1) personne"},{"trait_type":"Edition1",_x000D_
"value":1},{"trait_type":"Last use"}]</v>
      </c>
      <c r="X774" s="1" t="str">
        <f>formatRow(Tokens!AX$2:BC$2,Tokens!AX774:BC774,2,"creators")</f>
        <v>"creators":[{"address":"paul",_x000D_
"share":10},{"address":"sophie",_x000D_
"share":90}]</v>
      </c>
      <c r="Y774" s="1" t="str">
        <f>formatRow(Tokens!BD$2:BI$2,Tokens!BD774:BI774,2,"files")</f>
        <v>"files":[]</v>
      </c>
      <c r="Z774" s="1"/>
      <c r="AA774" s="1"/>
      <c r="AB774" s="1"/>
      <c r="AC774" s="1" t="str">
        <f>formatRow(Tokens!BJ$2:BK$2,Tokens!BJ774:BK774,0,"collection")</f>
        <v>"collection":{"name":"In Casa",_x000D_
"family":"Calvi On The Rocks"}</v>
      </c>
    </row>
    <row r="775" spans="4:29" ht="14.25" customHeight="1" x14ac:dyDescent="0.25">
      <c r="D775" s="1">
        <f>Tokens!B775</f>
        <v>772</v>
      </c>
      <c r="E775" s="17" t="str">
        <f>IF(Tokens!C775="","",Tokens!C775)</f>
        <v>In Casa #772</v>
      </c>
      <c r="F775"/>
      <c r="G775"/>
      <c r="H775"/>
      <c r="I775"/>
      <c r="J775"/>
      <c r="M775"/>
      <c r="N775"/>
      <c r="O775" s="15" t="str">
        <f t="shared" si="24"/>
        <v>_</v>
      </c>
      <c r="P775" s="18" t="str">
        <f>IF(F775="stop","",IF(F775&lt;&gt;"",HYPERLINK(Settings!$B$5 &amp; "/manage/?network=" &amp; LOWER(B$8) &amp; "&amp;search=token&amp;account=" &amp; ToMint!$B$5 &amp; "&amp;view=" &amp; ToMint!J775,"TokenSol"),""))</f>
        <v/>
      </c>
      <c r="Q775" s="2"/>
      <c r="R775" s="2"/>
      <c r="S775" s="11"/>
      <c r="T775" s="1" t="str">
        <f>"owner=" &amp; Tokens!BS775 &amp; "&amp;filename_for_metadata=" &amp; Tokens!BT775 &amp; "&amp;offchaindata_platform=" &amp; $B$17 &amp; "&amp;keyfile=" &amp; $B$5 &amp; "&amp;network=" &amp; LOWER($B$8) &amp; "&amp;repository=" &amp; $B$18</f>
        <v>owner=thomas&amp;filename_for_metadata=InCasa_COR22D772&amp;offchaindata_platform=Github&amp;keyfile=Paul&amp;network=solana-devnet&amp;repository=test2</v>
      </c>
      <c r="U775" s="1" t="str">
        <f t="shared" si="25"/>
        <v>{"name":"In Casa #772",_x000D_
"symbol":"COR22D772",_x000D_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75" s="1" t="str">
        <f>formatRow(Tokens!C$2:I$2,Tokens!C775:I775)</f>
        <v>"name":"In Casa #772",_x000D_
"symbol":"COR22D772",_x000D_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5" s="1" t="str">
        <f>formatRow(Tokens!J$2:AV$2,Tokens!J775:AV775,2,"attributes")</f>
        <v>"attributes":[{"trait_type":"Pass festival &amp; Avantages",_x000D_
"value":"pour une (1) personne"},{"trait_type":"Edition1",_x000D_
"value":1},{"trait_type":"Last use"}]</v>
      </c>
      <c r="X775" s="1" t="str">
        <f>formatRow(Tokens!AX$2:BC$2,Tokens!AX775:BC775,2,"creators")</f>
        <v>"creators":[{"address":"paul",_x000D_
"share":10},{"address":"sophie",_x000D_
"share":90}]</v>
      </c>
      <c r="Y775" s="1" t="str">
        <f>formatRow(Tokens!BD$2:BI$2,Tokens!BD775:BI775,2,"files")</f>
        <v>"files":[]</v>
      </c>
      <c r="Z775" s="1"/>
      <c r="AA775" s="1"/>
      <c r="AB775" s="1"/>
      <c r="AC775" s="1" t="str">
        <f>formatRow(Tokens!BJ$2:BK$2,Tokens!BJ775:BK775,0,"collection")</f>
        <v>"collection":{"name":"In Casa",_x000D_
"family":"Calvi On The Rocks"}</v>
      </c>
    </row>
    <row r="776" spans="4:29" ht="14.25" customHeight="1" x14ac:dyDescent="0.25">
      <c r="D776" s="1">
        <f>Tokens!B776</f>
        <v>773</v>
      </c>
      <c r="E776" s="17" t="str">
        <f>IF(Tokens!C776="","",Tokens!C776)</f>
        <v>In Casa #773</v>
      </c>
      <c r="F776"/>
      <c r="G776"/>
      <c r="H776"/>
      <c r="I776"/>
      <c r="J776"/>
      <c r="M776"/>
      <c r="N776"/>
      <c r="O776" s="15" t="str">
        <f t="shared" si="24"/>
        <v>_</v>
      </c>
      <c r="P776" s="18" t="str">
        <f>IF(F776="stop","",IF(F776&lt;&gt;"",HYPERLINK(Settings!$B$5 &amp; "/manage/?network=" &amp; LOWER(B$8) &amp; "&amp;search=token&amp;account=" &amp; ToMint!$B$5 &amp; "&amp;view=" &amp; ToMint!J776,"TokenSol"),""))</f>
        <v/>
      </c>
      <c r="Q776" s="2"/>
      <c r="R776" s="2"/>
      <c r="S776" s="11"/>
      <c r="T776" s="1" t="str">
        <f>"owner=" &amp; Tokens!BS776 &amp; "&amp;filename_for_metadata=" &amp; Tokens!BT776 &amp; "&amp;offchaindata_platform=" &amp; $B$17 &amp; "&amp;keyfile=" &amp; $B$5 &amp; "&amp;network=" &amp; LOWER($B$8) &amp; "&amp;repository=" &amp; $B$18</f>
        <v>owner=thomas&amp;filename_for_metadata=InCasa_COR22D773&amp;offchaindata_platform=Github&amp;keyfile=Paul&amp;network=solana-devnet&amp;repository=test2</v>
      </c>
      <c r="U776" s="1" t="str">
        <f t="shared" si="25"/>
        <v>{"name":"In Casa #773",_x000D_
"symbol":"COR22D773",_x000D_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76" s="1" t="str">
        <f>formatRow(Tokens!C$2:I$2,Tokens!C776:I776)</f>
        <v>"name":"In Casa #773",_x000D_
"symbol":"COR22D773",_x000D_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6" s="1" t="str">
        <f>formatRow(Tokens!J$2:AV$2,Tokens!J776:AV776,2,"attributes")</f>
        <v>"attributes":[{"trait_type":"Pass festival &amp; Avantages",_x000D_
"value":"pour une (1) personne"},{"trait_type":"Edition1",_x000D_
"value":1},{"trait_type":"Last use"}]</v>
      </c>
      <c r="X776" s="1" t="str">
        <f>formatRow(Tokens!AX$2:BC$2,Tokens!AX776:BC776,2,"creators")</f>
        <v>"creators":[{"address":"paul",_x000D_
"share":10},{"address":"sophie",_x000D_
"share":90}]</v>
      </c>
      <c r="Y776" s="1" t="str">
        <f>formatRow(Tokens!BD$2:BI$2,Tokens!BD776:BI776,2,"files")</f>
        <v>"files":[]</v>
      </c>
      <c r="Z776" s="1"/>
      <c r="AA776" s="1"/>
      <c r="AB776" s="1"/>
      <c r="AC776" s="1" t="str">
        <f>formatRow(Tokens!BJ$2:BK$2,Tokens!BJ776:BK776,0,"collection")</f>
        <v>"collection":{"name":"In Casa",_x000D_
"family":"Calvi On The Rocks"}</v>
      </c>
    </row>
    <row r="777" spans="4:29" ht="14.25" customHeight="1" x14ac:dyDescent="0.25">
      <c r="D777" s="1">
        <f>Tokens!B777</f>
        <v>774</v>
      </c>
      <c r="E777" s="17" t="str">
        <f>IF(Tokens!C777="","",Tokens!C777)</f>
        <v>In Casa #774</v>
      </c>
      <c r="F777"/>
      <c r="G777"/>
      <c r="H777"/>
      <c r="I777"/>
      <c r="J777"/>
      <c r="M777"/>
      <c r="N777"/>
      <c r="O777" s="15" t="str">
        <f t="shared" si="24"/>
        <v>_</v>
      </c>
      <c r="P777" s="18" t="str">
        <f>IF(F777="stop","",IF(F777&lt;&gt;"",HYPERLINK(Settings!$B$5 &amp; "/manage/?network=" &amp; LOWER(B$8) &amp; "&amp;search=token&amp;account=" &amp; ToMint!$B$5 &amp; "&amp;view=" &amp; ToMint!J777,"TokenSol"),""))</f>
        <v/>
      </c>
      <c r="Q777" s="2"/>
      <c r="R777" s="2"/>
      <c r="S777" s="11"/>
      <c r="T777" s="1" t="str">
        <f>"owner=" &amp; Tokens!BS777 &amp; "&amp;filename_for_metadata=" &amp; Tokens!BT777 &amp; "&amp;offchaindata_platform=" &amp; $B$17 &amp; "&amp;keyfile=" &amp; $B$5 &amp; "&amp;network=" &amp; LOWER($B$8) &amp; "&amp;repository=" &amp; $B$18</f>
        <v>owner=thomas&amp;filename_for_metadata=InCasa_COR22D774&amp;offchaindata_platform=Github&amp;keyfile=Paul&amp;network=solana-devnet&amp;repository=test2</v>
      </c>
      <c r="U777" s="1" t="str">
        <f t="shared" si="25"/>
        <v>{"name":"In Casa #774",_x000D_
"symbol":"COR22D774",_x000D_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77" s="1" t="str">
        <f>formatRow(Tokens!C$2:I$2,Tokens!C777:I777)</f>
        <v>"name":"In Casa #774",_x000D_
"symbol":"COR22D774",_x000D_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7" s="1" t="str">
        <f>formatRow(Tokens!J$2:AV$2,Tokens!J777:AV777,2,"attributes")</f>
        <v>"attributes":[{"trait_type":"Pass festival &amp; Avantages",_x000D_
"value":"pour une (1) personne"},{"trait_type":"Edition1",_x000D_
"value":1},{"trait_type":"Last use"}]</v>
      </c>
      <c r="X777" s="1" t="str">
        <f>formatRow(Tokens!AX$2:BC$2,Tokens!AX777:BC777,2,"creators")</f>
        <v>"creators":[{"address":"paul",_x000D_
"share":10},{"address":"sophie",_x000D_
"share":90}]</v>
      </c>
      <c r="Y777" s="1" t="str">
        <f>formatRow(Tokens!BD$2:BI$2,Tokens!BD777:BI777,2,"files")</f>
        <v>"files":[]</v>
      </c>
      <c r="Z777" s="1"/>
      <c r="AA777" s="1"/>
      <c r="AB777" s="1"/>
      <c r="AC777" s="1" t="str">
        <f>formatRow(Tokens!BJ$2:BK$2,Tokens!BJ777:BK777,0,"collection")</f>
        <v>"collection":{"name":"In Casa",_x000D_
"family":"Calvi On The Rocks"}</v>
      </c>
    </row>
    <row r="778" spans="4:29" ht="14.25" customHeight="1" x14ac:dyDescent="0.25">
      <c r="D778" s="1">
        <f>Tokens!B778</f>
        <v>775</v>
      </c>
      <c r="E778" s="17" t="str">
        <f>IF(Tokens!C778="","",Tokens!C778)</f>
        <v>In Casa #775</v>
      </c>
      <c r="F778"/>
      <c r="G778"/>
      <c r="H778"/>
      <c r="I778"/>
      <c r="J778"/>
      <c r="M778"/>
      <c r="N778"/>
      <c r="O778" s="15" t="str">
        <f t="shared" si="24"/>
        <v>_</v>
      </c>
      <c r="P778" s="18" t="str">
        <f>IF(F778="stop","",IF(F778&lt;&gt;"",HYPERLINK(Settings!$B$5 &amp; "/manage/?network=" &amp; LOWER(B$8) &amp; "&amp;search=token&amp;account=" &amp; ToMint!$B$5 &amp; "&amp;view=" &amp; ToMint!J778,"TokenSol"),""))</f>
        <v/>
      </c>
      <c r="Q778" s="2"/>
      <c r="R778" s="2"/>
      <c r="S778" s="11"/>
      <c r="T778" s="1" t="str">
        <f>"owner=" &amp; Tokens!BS778 &amp; "&amp;filename_for_metadata=" &amp; Tokens!BT778 &amp; "&amp;offchaindata_platform=" &amp; $B$17 &amp; "&amp;keyfile=" &amp; $B$5 &amp; "&amp;network=" &amp; LOWER($B$8) &amp; "&amp;repository=" &amp; $B$18</f>
        <v>owner=thomas&amp;filename_for_metadata=InCasa_COR22D775&amp;offchaindata_platform=Github&amp;keyfile=Paul&amp;network=solana-devnet&amp;repository=test2</v>
      </c>
      <c r="U778" s="1" t="str">
        <f t="shared" si="25"/>
        <v>{"name":"In Casa #775",_x000D_
"symbol":"COR22D775",_x000D_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78" s="1" t="str">
        <f>formatRow(Tokens!C$2:I$2,Tokens!C778:I778)</f>
        <v>"name":"In Casa #775",_x000D_
"symbol":"COR22D775",_x000D_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8" s="1" t="str">
        <f>formatRow(Tokens!J$2:AV$2,Tokens!J778:AV778,2,"attributes")</f>
        <v>"attributes":[{"trait_type":"Pass festival &amp; Avantages",_x000D_
"value":"pour une (1) personne"},{"trait_type":"Edition1",_x000D_
"value":1},{"trait_type":"Last use"}]</v>
      </c>
      <c r="X778" s="1" t="str">
        <f>formatRow(Tokens!AX$2:BC$2,Tokens!AX778:BC778,2,"creators")</f>
        <v>"creators":[{"address":"paul",_x000D_
"share":10},{"address":"sophie",_x000D_
"share":90}]</v>
      </c>
      <c r="Y778" s="1" t="str">
        <f>formatRow(Tokens!BD$2:BI$2,Tokens!BD778:BI778,2,"files")</f>
        <v>"files":[]</v>
      </c>
      <c r="Z778" s="1"/>
      <c r="AA778" s="1"/>
      <c r="AB778" s="1"/>
      <c r="AC778" s="1" t="str">
        <f>formatRow(Tokens!BJ$2:BK$2,Tokens!BJ778:BK778,0,"collection")</f>
        <v>"collection":{"name":"In Casa",_x000D_
"family":"Calvi On The Rocks"}</v>
      </c>
    </row>
    <row r="779" spans="4:29" ht="14.25" customHeight="1" x14ac:dyDescent="0.25">
      <c r="D779" s="1">
        <f>Tokens!B779</f>
        <v>776</v>
      </c>
      <c r="E779" s="17" t="str">
        <f>IF(Tokens!C779="","",Tokens!C779)</f>
        <v>In Casa #776</v>
      </c>
      <c r="F779"/>
      <c r="G779"/>
      <c r="H779"/>
      <c r="I779"/>
      <c r="J779"/>
      <c r="M779"/>
      <c r="N779"/>
      <c r="O779" s="15" t="str">
        <f t="shared" si="24"/>
        <v>_</v>
      </c>
      <c r="P779" s="18" t="str">
        <f>IF(F779="stop","",IF(F779&lt;&gt;"",HYPERLINK(Settings!$B$5 &amp; "/manage/?network=" &amp; LOWER(B$8) &amp; "&amp;search=token&amp;account=" &amp; ToMint!$B$5 &amp; "&amp;view=" &amp; ToMint!J779,"TokenSol"),""))</f>
        <v/>
      </c>
      <c r="Q779" s="2"/>
      <c r="R779" s="2"/>
      <c r="S779" s="11"/>
      <c r="T779" s="1" t="str">
        <f>"owner=" &amp; Tokens!BS779 &amp; "&amp;filename_for_metadata=" &amp; Tokens!BT779 &amp; "&amp;offchaindata_platform=" &amp; $B$17 &amp; "&amp;keyfile=" &amp; $B$5 &amp; "&amp;network=" &amp; LOWER($B$8) &amp; "&amp;repository=" &amp; $B$18</f>
        <v>owner=thomas&amp;filename_for_metadata=InCasa_COR22D776&amp;offchaindata_platform=Github&amp;keyfile=Paul&amp;network=solana-devnet&amp;repository=test2</v>
      </c>
      <c r="U779" s="1" t="str">
        <f t="shared" si="25"/>
        <v>{"name":"In Casa #776",_x000D_
"symbol":"COR22D776",_x000D_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79" s="1" t="str">
        <f>formatRow(Tokens!C$2:I$2,Tokens!C779:I779)</f>
        <v>"name":"In Casa #776",_x000D_
"symbol":"COR22D776",_x000D_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9" s="1" t="str">
        <f>formatRow(Tokens!J$2:AV$2,Tokens!J779:AV779,2,"attributes")</f>
        <v>"attributes":[{"trait_type":"Pass festival &amp; Avantages",_x000D_
"value":"pour une (1) personne"},{"trait_type":"Edition1",_x000D_
"value":1},{"trait_type":"Last use"}]</v>
      </c>
      <c r="X779" s="1" t="str">
        <f>formatRow(Tokens!AX$2:BC$2,Tokens!AX779:BC779,2,"creators")</f>
        <v>"creators":[{"address":"paul",_x000D_
"share":10},{"address":"sophie",_x000D_
"share":90}]</v>
      </c>
      <c r="Y779" s="1" t="str">
        <f>formatRow(Tokens!BD$2:BI$2,Tokens!BD779:BI779,2,"files")</f>
        <v>"files":[]</v>
      </c>
      <c r="Z779" s="1"/>
      <c r="AA779" s="1"/>
      <c r="AB779" s="1"/>
      <c r="AC779" s="1" t="str">
        <f>formatRow(Tokens!BJ$2:BK$2,Tokens!BJ779:BK779,0,"collection")</f>
        <v>"collection":{"name":"In Casa",_x000D_
"family":"Calvi On The Rocks"}</v>
      </c>
    </row>
    <row r="780" spans="4:29" ht="14.25" customHeight="1" x14ac:dyDescent="0.25">
      <c r="D780" s="1">
        <f>Tokens!B780</f>
        <v>777</v>
      </c>
      <c r="E780" s="17" t="str">
        <f>IF(Tokens!C780="","",Tokens!C780)</f>
        <v>In Casa #777</v>
      </c>
      <c r="F780"/>
      <c r="G780"/>
      <c r="H780"/>
      <c r="I780"/>
      <c r="J780"/>
      <c r="M780"/>
      <c r="N780"/>
      <c r="O780" s="15" t="str">
        <f t="shared" si="24"/>
        <v>_</v>
      </c>
      <c r="P780" s="18" t="str">
        <f>IF(F780="stop","",IF(F780&lt;&gt;"",HYPERLINK(Settings!$B$5 &amp; "/manage/?network=" &amp; LOWER(B$8) &amp; "&amp;search=token&amp;account=" &amp; ToMint!$B$5 &amp; "&amp;view=" &amp; ToMint!J780,"TokenSol"),""))</f>
        <v/>
      </c>
      <c r="Q780" s="2"/>
      <c r="R780" s="2"/>
      <c r="S780" s="11"/>
      <c r="T780" s="1" t="str">
        <f>"owner=" &amp; Tokens!BS780 &amp; "&amp;filename_for_metadata=" &amp; Tokens!BT780 &amp; "&amp;offchaindata_platform=" &amp; $B$17 &amp; "&amp;keyfile=" &amp; $B$5 &amp; "&amp;network=" &amp; LOWER($B$8) &amp; "&amp;repository=" &amp; $B$18</f>
        <v>owner=thomas&amp;filename_for_metadata=InCasa_COR22D777&amp;offchaindata_platform=Github&amp;keyfile=Paul&amp;network=solana-devnet&amp;repository=test2</v>
      </c>
      <c r="U780" s="1" t="str">
        <f t="shared" si="25"/>
        <v>{"name":"In Casa #777",_x000D_
"symbol":"COR22D777",_x000D_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80" s="1" t="str">
        <f>formatRow(Tokens!C$2:I$2,Tokens!C780:I780)</f>
        <v>"name":"In Casa #777",_x000D_
"symbol":"COR22D777",_x000D_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0" s="1" t="str">
        <f>formatRow(Tokens!J$2:AV$2,Tokens!J780:AV780,2,"attributes")</f>
        <v>"attributes":[{"trait_type":"Pass festival &amp; Avantages",_x000D_
"value":"pour une (1) personne"},{"trait_type":"Edition1",_x000D_
"value":1},{"trait_type":"Last use"}]</v>
      </c>
      <c r="X780" s="1" t="str">
        <f>formatRow(Tokens!AX$2:BC$2,Tokens!AX780:BC780,2,"creators")</f>
        <v>"creators":[{"address":"paul",_x000D_
"share":10},{"address":"sophie",_x000D_
"share":90}]</v>
      </c>
      <c r="Y780" s="1" t="str">
        <f>formatRow(Tokens!BD$2:BI$2,Tokens!BD780:BI780,2,"files")</f>
        <v>"files":[]</v>
      </c>
      <c r="Z780" s="1"/>
      <c r="AA780" s="1"/>
      <c r="AB780" s="1"/>
      <c r="AC780" s="1" t="str">
        <f>formatRow(Tokens!BJ$2:BK$2,Tokens!BJ780:BK780,0,"collection")</f>
        <v>"collection":{"name":"In Casa",_x000D_
"family":"Calvi On The Rocks"}</v>
      </c>
    </row>
    <row r="781" spans="4:29" ht="14.25" customHeight="1" x14ac:dyDescent="0.25">
      <c r="D781" s="1">
        <f>Tokens!B781</f>
        <v>778</v>
      </c>
      <c r="E781" s="17" t="str">
        <f>IF(Tokens!C781="","",Tokens!C781)</f>
        <v>In Casa #778</v>
      </c>
      <c r="F781"/>
      <c r="G781"/>
      <c r="H781"/>
      <c r="I781"/>
      <c r="J781"/>
      <c r="M781"/>
      <c r="N781"/>
      <c r="O781" s="15" t="str">
        <f t="shared" si="24"/>
        <v>_</v>
      </c>
      <c r="P781" s="18" t="str">
        <f>IF(F781="stop","",IF(F781&lt;&gt;"",HYPERLINK(Settings!$B$5 &amp; "/manage/?network=" &amp; LOWER(B$8) &amp; "&amp;search=token&amp;account=" &amp; ToMint!$B$5 &amp; "&amp;view=" &amp; ToMint!J781,"TokenSol"),""))</f>
        <v/>
      </c>
      <c r="Q781" s="2"/>
      <c r="R781" s="2"/>
      <c r="S781" s="11"/>
      <c r="T781" s="1" t="str">
        <f>"owner=" &amp; Tokens!BS781 &amp; "&amp;filename_for_metadata=" &amp; Tokens!BT781 &amp; "&amp;offchaindata_platform=" &amp; $B$17 &amp; "&amp;keyfile=" &amp; $B$5 &amp; "&amp;network=" &amp; LOWER($B$8) &amp; "&amp;repository=" &amp; $B$18</f>
        <v>owner=thomas&amp;filename_for_metadata=InCasa_COR22D778&amp;offchaindata_platform=Github&amp;keyfile=Paul&amp;network=solana-devnet&amp;repository=test2</v>
      </c>
      <c r="U781" s="1" t="str">
        <f t="shared" si="25"/>
        <v>{"name":"In Casa #778",_x000D_
"symbol":"COR22D778",_x000D_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81" s="1" t="str">
        <f>formatRow(Tokens!C$2:I$2,Tokens!C781:I781)</f>
        <v>"name":"In Casa #778",_x000D_
"symbol":"COR22D778",_x000D_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1" s="1" t="str">
        <f>formatRow(Tokens!J$2:AV$2,Tokens!J781:AV781,2,"attributes")</f>
        <v>"attributes":[{"trait_type":"Pass festival &amp; Avantages",_x000D_
"value":"pour une (1) personne"},{"trait_type":"Edition1",_x000D_
"value":1},{"trait_type":"Last use"}]</v>
      </c>
      <c r="X781" s="1" t="str">
        <f>formatRow(Tokens!AX$2:BC$2,Tokens!AX781:BC781,2,"creators")</f>
        <v>"creators":[{"address":"paul",_x000D_
"share":10},{"address":"sophie",_x000D_
"share":90}]</v>
      </c>
      <c r="Y781" s="1" t="str">
        <f>formatRow(Tokens!BD$2:BI$2,Tokens!BD781:BI781,2,"files")</f>
        <v>"files":[]</v>
      </c>
      <c r="Z781" s="1"/>
      <c r="AA781" s="1"/>
      <c r="AB781" s="1"/>
      <c r="AC781" s="1" t="str">
        <f>formatRow(Tokens!BJ$2:BK$2,Tokens!BJ781:BK781,0,"collection")</f>
        <v>"collection":{"name":"In Casa",_x000D_
"family":"Calvi On The Rocks"}</v>
      </c>
    </row>
    <row r="782" spans="4:29" ht="14.25" customHeight="1" x14ac:dyDescent="0.25">
      <c r="D782" s="1">
        <f>Tokens!B782</f>
        <v>779</v>
      </c>
      <c r="E782" s="17" t="str">
        <f>IF(Tokens!C782="","",Tokens!C782)</f>
        <v>In Casa #779</v>
      </c>
      <c r="F782"/>
      <c r="G782"/>
      <c r="H782"/>
      <c r="I782"/>
      <c r="J782"/>
      <c r="M782"/>
      <c r="N782"/>
      <c r="O782" s="15" t="str">
        <f t="shared" si="24"/>
        <v>_</v>
      </c>
      <c r="P782" s="18" t="str">
        <f>IF(F782="stop","",IF(F782&lt;&gt;"",HYPERLINK(Settings!$B$5 &amp; "/manage/?network=" &amp; LOWER(B$8) &amp; "&amp;search=token&amp;account=" &amp; ToMint!$B$5 &amp; "&amp;view=" &amp; ToMint!J782,"TokenSol"),""))</f>
        <v/>
      </c>
      <c r="Q782" s="2"/>
      <c r="R782" s="2"/>
      <c r="S782" s="11"/>
      <c r="T782" s="1" t="str">
        <f>"owner=" &amp; Tokens!BS782 &amp; "&amp;filename_for_metadata=" &amp; Tokens!BT782 &amp; "&amp;offchaindata_platform=" &amp; $B$17 &amp; "&amp;keyfile=" &amp; $B$5 &amp; "&amp;network=" &amp; LOWER($B$8) &amp; "&amp;repository=" &amp; $B$18</f>
        <v>owner=thomas&amp;filename_for_metadata=InCasa_COR22D779&amp;offchaindata_platform=Github&amp;keyfile=Paul&amp;network=solana-devnet&amp;repository=test2</v>
      </c>
      <c r="U782" s="1" t="str">
        <f t="shared" si="25"/>
        <v>{"name":"In Casa #779",_x000D_
"symbol":"COR22D779",_x000D_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82" s="1" t="str">
        <f>formatRow(Tokens!C$2:I$2,Tokens!C782:I782)</f>
        <v>"name":"In Casa #779",_x000D_
"symbol":"COR22D779",_x000D_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2" s="1" t="str">
        <f>formatRow(Tokens!J$2:AV$2,Tokens!J782:AV782,2,"attributes")</f>
        <v>"attributes":[{"trait_type":"Pass festival &amp; Avantages",_x000D_
"value":"pour une (1) personne"},{"trait_type":"Edition1",_x000D_
"value":1},{"trait_type":"Last use"}]</v>
      </c>
      <c r="X782" s="1" t="str">
        <f>formatRow(Tokens!AX$2:BC$2,Tokens!AX782:BC782,2,"creators")</f>
        <v>"creators":[{"address":"paul",_x000D_
"share":10},{"address":"sophie",_x000D_
"share":90}]</v>
      </c>
      <c r="Y782" s="1" t="str">
        <f>formatRow(Tokens!BD$2:BI$2,Tokens!BD782:BI782,2,"files")</f>
        <v>"files":[]</v>
      </c>
      <c r="Z782" s="1"/>
      <c r="AA782" s="1"/>
      <c r="AB782" s="1"/>
      <c r="AC782" s="1" t="str">
        <f>formatRow(Tokens!BJ$2:BK$2,Tokens!BJ782:BK782,0,"collection")</f>
        <v>"collection":{"name":"In Casa",_x000D_
"family":"Calvi On The Rocks"}</v>
      </c>
    </row>
    <row r="783" spans="4:29" ht="14.25" customHeight="1" x14ac:dyDescent="0.25">
      <c r="D783" s="1">
        <f>Tokens!B783</f>
        <v>780</v>
      </c>
      <c r="E783" s="17" t="str">
        <f>IF(Tokens!C783="","",Tokens!C783)</f>
        <v>In Casa #780</v>
      </c>
      <c r="F783"/>
      <c r="G783"/>
      <c r="H783"/>
      <c r="I783"/>
      <c r="J783"/>
      <c r="M783"/>
      <c r="N783"/>
      <c r="O783" s="15" t="str">
        <f t="shared" si="24"/>
        <v>_</v>
      </c>
      <c r="P783" s="18" t="str">
        <f>IF(F783="stop","",IF(F783&lt;&gt;"",HYPERLINK(Settings!$B$5 &amp; "/manage/?network=" &amp; LOWER(B$8) &amp; "&amp;search=token&amp;account=" &amp; ToMint!$B$5 &amp; "&amp;view=" &amp; ToMint!J783,"TokenSol"),""))</f>
        <v/>
      </c>
      <c r="Q783" s="2"/>
      <c r="R783" s="2"/>
      <c r="S783" s="11"/>
      <c r="T783" s="1" t="str">
        <f>"owner=" &amp; Tokens!BS783 &amp; "&amp;filename_for_metadata=" &amp; Tokens!BT783 &amp; "&amp;offchaindata_platform=" &amp; $B$17 &amp; "&amp;keyfile=" &amp; $B$5 &amp; "&amp;network=" &amp; LOWER($B$8) &amp; "&amp;repository=" &amp; $B$18</f>
        <v>owner=thomas&amp;filename_for_metadata=InCasa_COR22D780&amp;offchaindata_platform=Github&amp;keyfile=Paul&amp;network=solana-devnet&amp;repository=test2</v>
      </c>
      <c r="U783" s="1" t="str">
        <f t="shared" si="25"/>
        <v>{"name":"In Casa #780",_x000D_
"symbol":"COR22D780",_x000D_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83" s="1" t="str">
        <f>formatRow(Tokens!C$2:I$2,Tokens!C783:I783)</f>
        <v>"name":"In Casa #780",_x000D_
"symbol":"COR22D780",_x000D_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3" s="1" t="str">
        <f>formatRow(Tokens!J$2:AV$2,Tokens!J783:AV783,2,"attributes")</f>
        <v>"attributes":[{"trait_type":"Pass festival &amp; Avantages",_x000D_
"value":"pour une (1) personne"},{"trait_type":"Edition1",_x000D_
"value":1},{"trait_type":"Last use"}]</v>
      </c>
      <c r="X783" s="1" t="str">
        <f>formatRow(Tokens!AX$2:BC$2,Tokens!AX783:BC783,2,"creators")</f>
        <v>"creators":[{"address":"paul",_x000D_
"share":10},{"address":"sophie",_x000D_
"share":90}]</v>
      </c>
      <c r="Y783" s="1" t="str">
        <f>formatRow(Tokens!BD$2:BI$2,Tokens!BD783:BI783,2,"files")</f>
        <v>"files":[]</v>
      </c>
      <c r="Z783" s="1"/>
      <c r="AA783" s="1"/>
      <c r="AB783" s="1"/>
      <c r="AC783" s="1" t="str">
        <f>formatRow(Tokens!BJ$2:BK$2,Tokens!BJ783:BK783,0,"collection")</f>
        <v>"collection":{"name":"In Casa",_x000D_
"family":"Calvi On The Rocks"}</v>
      </c>
    </row>
    <row r="784" spans="4:29" ht="14.25" customHeight="1" x14ac:dyDescent="0.25">
      <c r="D784" s="1">
        <f>Tokens!B784</f>
        <v>781</v>
      </c>
      <c r="E784" s="17" t="str">
        <f>IF(Tokens!C784="","",Tokens!C784)</f>
        <v>In Casa #781</v>
      </c>
      <c r="F784"/>
      <c r="G784"/>
      <c r="H784"/>
      <c r="I784"/>
      <c r="J784"/>
      <c r="M784"/>
      <c r="N784"/>
      <c r="O784" s="15" t="str">
        <f t="shared" si="24"/>
        <v>_</v>
      </c>
      <c r="P784" s="18" t="str">
        <f>IF(F784="stop","",IF(F784&lt;&gt;"",HYPERLINK(Settings!$B$5 &amp; "/manage/?network=" &amp; LOWER(B$8) &amp; "&amp;search=token&amp;account=" &amp; ToMint!$B$5 &amp; "&amp;view=" &amp; ToMint!J784,"TokenSol"),""))</f>
        <v/>
      </c>
      <c r="Q784" s="2"/>
      <c r="R784" s="2"/>
      <c r="S784" s="11"/>
      <c r="T784" s="1" t="str">
        <f>"owner=" &amp; Tokens!BS784 &amp; "&amp;filename_for_metadata=" &amp; Tokens!BT784 &amp; "&amp;offchaindata_platform=" &amp; $B$17 &amp; "&amp;keyfile=" &amp; $B$5 &amp; "&amp;network=" &amp; LOWER($B$8) &amp; "&amp;repository=" &amp; $B$18</f>
        <v>owner=thomas&amp;filename_for_metadata=InCasa_COR22D781&amp;offchaindata_platform=Github&amp;keyfile=Paul&amp;network=solana-devnet&amp;repository=test2</v>
      </c>
      <c r="U784" s="1" t="str">
        <f t="shared" si="25"/>
        <v>{"name":"In Casa #781",_x000D_
"symbol":"COR22D781",_x000D_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84" s="1" t="str">
        <f>formatRow(Tokens!C$2:I$2,Tokens!C784:I784)</f>
        <v>"name":"In Casa #781",_x000D_
"symbol":"COR22D781",_x000D_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4" s="1" t="str">
        <f>formatRow(Tokens!J$2:AV$2,Tokens!J784:AV784,2,"attributes")</f>
        <v>"attributes":[{"trait_type":"Pass festival &amp; Avantages",_x000D_
"value":"pour une (1) personne"},{"trait_type":"Edition1",_x000D_
"value":1},{"trait_type":"Last use"}]</v>
      </c>
      <c r="X784" s="1" t="str">
        <f>formatRow(Tokens!AX$2:BC$2,Tokens!AX784:BC784,2,"creators")</f>
        <v>"creators":[{"address":"paul",_x000D_
"share":10},{"address":"sophie",_x000D_
"share":90}]</v>
      </c>
      <c r="Y784" s="1" t="str">
        <f>formatRow(Tokens!BD$2:BI$2,Tokens!BD784:BI784,2,"files")</f>
        <v>"files":[]</v>
      </c>
      <c r="Z784" s="1"/>
      <c r="AA784" s="1"/>
      <c r="AB784" s="1"/>
      <c r="AC784" s="1" t="str">
        <f>formatRow(Tokens!BJ$2:BK$2,Tokens!BJ784:BK784,0,"collection")</f>
        <v>"collection":{"name":"In Casa",_x000D_
"family":"Calvi On The Rocks"}</v>
      </c>
    </row>
    <row r="785" spans="4:29" ht="14.25" customHeight="1" x14ac:dyDescent="0.25">
      <c r="D785" s="1">
        <f>Tokens!B785</f>
        <v>782</v>
      </c>
      <c r="E785" s="17" t="str">
        <f>IF(Tokens!C785="","",Tokens!C785)</f>
        <v>In Casa #782</v>
      </c>
      <c r="F785"/>
      <c r="G785"/>
      <c r="H785"/>
      <c r="I785"/>
      <c r="J785"/>
      <c r="M785"/>
      <c r="N785"/>
      <c r="O785" s="15" t="str">
        <f t="shared" si="24"/>
        <v>_</v>
      </c>
      <c r="P785" s="18" t="str">
        <f>IF(F785="stop","",IF(F785&lt;&gt;"",HYPERLINK(Settings!$B$5 &amp; "/manage/?network=" &amp; LOWER(B$8) &amp; "&amp;search=token&amp;account=" &amp; ToMint!$B$5 &amp; "&amp;view=" &amp; ToMint!J785,"TokenSol"),""))</f>
        <v/>
      </c>
      <c r="Q785" s="2"/>
      <c r="R785" s="2"/>
      <c r="S785" s="11"/>
      <c r="T785" s="1" t="str">
        <f>"owner=" &amp; Tokens!BS785 &amp; "&amp;filename_for_metadata=" &amp; Tokens!BT785 &amp; "&amp;offchaindata_platform=" &amp; $B$17 &amp; "&amp;keyfile=" &amp; $B$5 &amp; "&amp;network=" &amp; LOWER($B$8) &amp; "&amp;repository=" &amp; $B$18</f>
        <v>owner=thomas&amp;filename_for_metadata=InCasa_COR22D782&amp;offchaindata_platform=Github&amp;keyfile=Paul&amp;network=solana-devnet&amp;repository=test2</v>
      </c>
      <c r="U785" s="1" t="str">
        <f t="shared" si="25"/>
        <v>{"name":"In Casa #782",_x000D_
"symbol":"COR22D782",_x000D_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85" s="1" t="str">
        <f>formatRow(Tokens!C$2:I$2,Tokens!C785:I785)</f>
        <v>"name":"In Casa #782",_x000D_
"symbol":"COR22D782",_x000D_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5" s="1" t="str">
        <f>formatRow(Tokens!J$2:AV$2,Tokens!J785:AV785,2,"attributes")</f>
        <v>"attributes":[{"trait_type":"Pass festival &amp; Avantages",_x000D_
"value":"pour une (1) personne"},{"trait_type":"Edition1",_x000D_
"value":1},{"trait_type":"Last use"}]</v>
      </c>
      <c r="X785" s="1" t="str">
        <f>formatRow(Tokens!AX$2:BC$2,Tokens!AX785:BC785,2,"creators")</f>
        <v>"creators":[{"address":"paul",_x000D_
"share":10},{"address":"sophie",_x000D_
"share":90}]</v>
      </c>
      <c r="Y785" s="1" t="str">
        <f>formatRow(Tokens!BD$2:BI$2,Tokens!BD785:BI785,2,"files")</f>
        <v>"files":[]</v>
      </c>
      <c r="Z785" s="1"/>
      <c r="AA785" s="1"/>
      <c r="AB785" s="1"/>
      <c r="AC785" s="1" t="str">
        <f>formatRow(Tokens!BJ$2:BK$2,Tokens!BJ785:BK785,0,"collection")</f>
        <v>"collection":{"name":"In Casa",_x000D_
"family":"Calvi On The Rocks"}</v>
      </c>
    </row>
    <row r="786" spans="4:29" ht="14.25" customHeight="1" x14ac:dyDescent="0.25">
      <c r="D786" s="1">
        <f>Tokens!B786</f>
        <v>783</v>
      </c>
      <c r="E786" s="17" t="str">
        <f>IF(Tokens!C786="","",Tokens!C786)</f>
        <v>In Casa #783</v>
      </c>
      <c r="F786"/>
      <c r="G786"/>
      <c r="H786"/>
      <c r="I786"/>
      <c r="J786"/>
      <c r="M786"/>
      <c r="N786"/>
      <c r="O786" s="15" t="str">
        <f t="shared" si="24"/>
        <v>_</v>
      </c>
      <c r="P786" s="18" t="str">
        <f>IF(F786="stop","",IF(F786&lt;&gt;"",HYPERLINK(Settings!$B$5 &amp; "/manage/?network=" &amp; LOWER(B$8) &amp; "&amp;search=token&amp;account=" &amp; ToMint!$B$5 &amp; "&amp;view=" &amp; ToMint!J786,"TokenSol"),""))</f>
        <v/>
      </c>
      <c r="Q786" s="2"/>
      <c r="R786" s="2"/>
      <c r="S786" s="11"/>
      <c r="T786" s="1" t="str">
        <f>"owner=" &amp; Tokens!BS786 &amp; "&amp;filename_for_metadata=" &amp; Tokens!BT786 &amp; "&amp;offchaindata_platform=" &amp; $B$17 &amp; "&amp;keyfile=" &amp; $B$5 &amp; "&amp;network=" &amp; LOWER($B$8) &amp; "&amp;repository=" &amp; $B$18</f>
        <v>owner=thomas&amp;filename_for_metadata=InCasa_COR22D783&amp;offchaindata_platform=Github&amp;keyfile=Paul&amp;network=solana-devnet&amp;repository=test2</v>
      </c>
      <c r="U786" s="1" t="str">
        <f t="shared" si="25"/>
        <v>{"name":"In Casa #783",_x000D_
"symbol":"COR22D783",_x000D_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86" s="1" t="str">
        <f>formatRow(Tokens!C$2:I$2,Tokens!C786:I786)</f>
        <v>"name":"In Casa #783",_x000D_
"symbol":"COR22D783",_x000D_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6" s="1" t="str">
        <f>formatRow(Tokens!J$2:AV$2,Tokens!J786:AV786,2,"attributes")</f>
        <v>"attributes":[{"trait_type":"Pass festival &amp; Avantages",_x000D_
"value":"pour une (1) personne"},{"trait_type":"Edition1",_x000D_
"value":1},{"trait_type":"Last use"}]</v>
      </c>
      <c r="X786" s="1" t="str">
        <f>formatRow(Tokens!AX$2:BC$2,Tokens!AX786:BC786,2,"creators")</f>
        <v>"creators":[{"address":"paul",_x000D_
"share":10},{"address":"sophie",_x000D_
"share":90}]</v>
      </c>
      <c r="Y786" s="1" t="str">
        <f>formatRow(Tokens!BD$2:BI$2,Tokens!BD786:BI786,2,"files")</f>
        <v>"files":[]</v>
      </c>
      <c r="Z786" s="1"/>
      <c r="AA786" s="1"/>
      <c r="AB786" s="1"/>
      <c r="AC786" s="1" t="str">
        <f>formatRow(Tokens!BJ$2:BK$2,Tokens!BJ786:BK786,0,"collection")</f>
        <v>"collection":{"name":"In Casa",_x000D_
"family":"Calvi On The Rocks"}</v>
      </c>
    </row>
    <row r="787" spans="4:29" ht="14.25" customHeight="1" x14ac:dyDescent="0.25">
      <c r="D787" s="1">
        <f>Tokens!B787</f>
        <v>784</v>
      </c>
      <c r="E787" s="17" t="str">
        <f>IF(Tokens!C787="","",Tokens!C787)</f>
        <v>In Casa #784</v>
      </c>
      <c r="F787"/>
      <c r="G787"/>
      <c r="H787"/>
      <c r="I787"/>
      <c r="J787"/>
      <c r="M787"/>
      <c r="N787"/>
      <c r="O787" s="15" t="str">
        <f t="shared" si="24"/>
        <v>_</v>
      </c>
      <c r="P787" s="18" t="str">
        <f>IF(F787="stop","",IF(F787&lt;&gt;"",HYPERLINK(Settings!$B$5 &amp; "/manage/?network=" &amp; LOWER(B$8) &amp; "&amp;search=token&amp;account=" &amp; ToMint!$B$5 &amp; "&amp;view=" &amp; ToMint!J787,"TokenSol"),""))</f>
        <v/>
      </c>
      <c r="Q787" s="2"/>
      <c r="R787" s="2"/>
      <c r="S787" s="11"/>
      <c r="T787" s="1" t="str">
        <f>"owner=" &amp; Tokens!BS787 &amp; "&amp;filename_for_metadata=" &amp; Tokens!BT787 &amp; "&amp;offchaindata_platform=" &amp; $B$17 &amp; "&amp;keyfile=" &amp; $B$5 &amp; "&amp;network=" &amp; LOWER($B$8) &amp; "&amp;repository=" &amp; $B$18</f>
        <v>owner=thomas&amp;filename_for_metadata=InCasa_COR22D784&amp;offchaindata_platform=Github&amp;keyfile=Paul&amp;network=solana-devnet&amp;repository=test2</v>
      </c>
      <c r="U787" s="1" t="str">
        <f t="shared" si="25"/>
        <v>{"name":"In Casa #784",_x000D_
"symbol":"COR22D784",_x000D_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87" s="1" t="str">
        <f>formatRow(Tokens!C$2:I$2,Tokens!C787:I787)</f>
        <v>"name":"In Casa #784",_x000D_
"symbol":"COR22D784",_x000D_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7" s="1" t="str">
        <f>formatRow(Tokens!J$2:AV$2,Tokens!J787:AV787,2,"attributes")</f>
        <v>"attributes":[{"trait_type":"Pass festival &amp; Avantages",_x000D_
"value":"pour une (1) personne"},{"trait_type":"Edition1",_x000D_
"value":1},{"trait_type":"Last use"}]</v>
      </c>
      <c r="X787" s="1" t="str">
        <f>formatRow(Tokens!AX$2:BC$2,Tokens!AX787:BC787,2,"creators")</f>
        <v>"creators":[{"address":"paul",_x000D_
"share":10},{"address":"sophie",_x000D_
"share":90}]</v>
      </c>
      <c r="Y787" s="1" t="str">
        <f>formatRow(Tokens!BD$2:BI$2,Tokens!BD787:BI787,2,"files")</f>
        <v>"files":[]</v>
      </c>
      <c r="Z787" s="1"/>
      <c r="AA787" s="1"/>
      <c r="AB787" s="1"/>
      <c r="AC787" s="1" t="str">
        <f>formatRow(Tokens!BJ$2:BK$2,Tokens!BJ787:BK787,0,"collection")</f>
        <v>"collection":{"name":"In Casa",_x000D_
"family":"Calvi On The Rocks"}</v>
      </c>
    </row>
    <row r="788" spans="4:29" ht="14.25" customHeight="1" x14ac:dyDescent="0.25">
      <c r="D788" s="1">
        <f>Tokens!B788</f>
        <v>785</v>
      </c>
      <c r="E788" s="17" t="str">
        <f>IF(Tokens!C788="","",Tokens!C788)</f>
        <v>In Casa #785</v>
      </c>
      <c r="F788"/>
      <c r="G788"/>
      <c r="H788"/>
      <c r="I788"/>
      <c r="J788"/>
      <c r="M788"/>
      <c r="N788"/>
      <c r="O788" s="15" t="str">
        <f t="shared" si="24"/>
        <v>_</v>
      </c>
      <c r="P788" s="18" t="str">
        <f>IF(F788="stop","",IF(F788&lt;&gt;"",HYPERLINK(Settings!$B$5 &amp; "/manage/?network=" &amp; LOWER(B$8) &amp; "&amp;search=token&amp;account=" &amp; ToMint!$B$5 &amp; "&amp;view=" &amp; ToMint!J788,"TokenSol"),""))</f>
        <v/>
      </c>
      <c r="Q788" s="2"/>
      <c r="R788" s="2"/>
      <c r="S788" s="11"/>
      <c r="T788" s="1" t="str">
        <f>"owner=" &amp; Tokens!BS788 &amp; "&amp;filename_for_metadata=" &amp; Tokens!BT788 &amp; "&amp;offchaindata_platform=" &amp; $B$17 &amp; "&amp;keyfile=" &amp; $B$5 &amp; "&amp;network=" &amp; LOWER($B$8) &amp; "&amp;repository=" &amp; $B$18</f>
        <v>owner=thomas&amp;filename_for_metadata=InCasa_COR22D785&amp;offchaindata_platform=Github&amp;keyfile=Paul&amp;network=solana-devnet&amp;repository=test2</v>
      </c>
      <c r="U788" s="1" t="str">
        <f t="shared" si="25"/>
        <v>{"name":"In Casa #785",_x000D_
"symbol":"COR22D785",_x000D_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88" s="1" t="str">
        <f>formatRow(Tokens!C$2:I$2,Tokens!C788:I788)</f>
        <v>"name":"In Casa #785",_x000D_
"symbol":"COR22D785",_x000D_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8" s="1" t="str">
        <f>formatRow(Tokens!J$2:AV$2,Tokens!J788:AV788,2,"attributes")</f>
        <v>"attributes":[{"trait_type":"Pass festival &amp; Avantages",_x000D_
"value":"pour une (1) personne"},{"trait_type":"Edition1",_x000D_
"value":1},{"trait_type":"Last use"}]</v>
      </c>
      <c r="X788" s="1" t="str">
        <f>formatRow(Tokens!AX$2:BC$2,Tokens!AX788:BC788,2,"creators")</f>
        <v>"creators":[{"address":"paul",_x000D_
"share":10},{"address":"sophie",_x000D_
"share":90}]</v>
      </c>
      <c r="Y788" s="1" t="str">
        <f>formatRow(Tokens!BD$2:BI$2,Tokens!BD788:BI788,2,"files")</f>
        <v>"files":[]</v>
      </c>
      <c r="Z788" s="1"/>
      <c r="AA788" s="1"/>
      <c r="AB788" s="1"/>
      <c r="AC788" s="1" t="str">
        <f>formatRow(Tokens!BJ$2:BK$2,Tokens!BJ788:BK788,0,"collection")</f>
        <v>"collection":{"name":"In Casa",_x000D_
"family":"Calvi On The Rocks"}</v>
      </c>
    </row>
    <row r="789" spans="4:29" ht="14.25" customHeight="1" x14ac:dyDescent="0.25">
      <c r="D789" s="1">
        <f>Tokens!B789</f>
        <v>786</v>
      </c>
      <c r="E789" s="17" t="str">
        <f>IF(Tokens!C789="","",Tokens!C789)</f>
        <v>In Casa #786</v>
      </c>
      <c r="F789"/>
      <c r="G789"/>
      <c r="H789"/>
      <c r="I789"/>
      <c r="J789"/>
      <c r="M789"/>
      <c r="N789"/>
      <c r="O789" s="15" t="str">
        <f t="shared" si="24"/>
        <v>_</v>
      </c>
      <c r="P789" s="18" t="str">
        <f>IF(F789="stop","",IF(F789&lt;&gt;"",HYPERLINK(Settings!$B$5 &amp; "/manage/?network=" &amp; LOWER(B$8) &amp; "&amp;search=token&amp;account=" &amp; ToMint!$B$5 &amp; "&amp;view=" &amp; ToMint!J789,"TokenSol"),""))</f>
        <v/>
      </c>
      <c r="Q789" s="2"/>
      <c r="R789" s="2"/>
      <c r="S789" s="11"/>
      <c r="T789" s="1" t="str">
        <f>"owner=" &amp; Tokens!BS789 &amp; "&amp;filename_for_metadata=" &amp; Tokens!BT789 &amp; "&amp;offchaindata_platform=" &amp; $B$17 &amp; "&amp;keyfile=" &amp; $B$5 &amp; "&amp;network=" &amp; LOWER($B$8) &amp; "&amp;repository=" &amp; $B$18</f>
        <v>owner=thomas&amp;filename_for_metadata=InCasa_COR22D786&amp;offchaindata_platform=Github&amp;keyfile=Paul&amp;network=solana-devnet&amp;repository=test2</v>
      </c>
      <c r="U789" s="1" t="str">
        <f t="shared" si="25"/>
        <v>{"name":"In Casa #786",_x000D_
"symbol":"COR22D786",_x000D_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89" s="1" t="str">
        <f>formatRow(Tokens!C$2:I$2,Tokens!C789:I789)</f>
        <v>"name":"In Casa #786",_x000D_
"symbol":"COR22D786",_x000D_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9" s="1" t="str">
        <f>formatRow(Tokens!J$2:AV$2,Tokens!J789:AV789,2,"attributes")</f>
        <v>"attributes":[{"trait_type":"Pass festival &amp; Avantages",_x000D_
"value":"pour une (1) personne"},{"trait_type":"Edition1",_x000D_
"value":1},{"trait_type":"Last use"}]</v>
      </c>
      <c r="X789" s="1" t="str">
        <f>formatRow(Tokens!AX$2:BC$2,Tokens!AX789:BC789,2,"creators")</f>
        <v>"creators":[{"address":"paul",_x000D_
"share":10},{"address":"sophie",_x000D_
"share":90}]</v>
      </c>
      <c r="Y789" s="1" t="str">
        <f>formatRow(Tokens!BD$2:BI$2,Tokens!BD789:BI789,2,"files")</f>
        <v>"files":[]</v>
      </c>
      <c r="Z789" s="1"/>
      <c r="AA789" s="1"/>
      <c r="AB789" s="1"/>
      <c r="AC789" s="1" t="str">
        <f>formatRow(Tokens!BJ$2:BK$2,Tokens!BJ789:BK789,0,"collection")</f>
        <v>"collection":{"name":"In Casa",_x000D_
"family":"Calvi On The Rocks"}</v>
      </c>
    </row>
    <row r="790" spans="4:29" ht="14.25" customHeight="1" x14ac:dyDescent="0.25">
      <c r="D790" s="1">
        <f>Tokens!B790</f>
        <v>787</v>
      </c>
      <c r="E790" s="17" t="str">
        <f>IF(Tokens!C790="","",Tokens!C790)</f>
        <v>In Casa #787</v>
      </c>
      <c r="F790"/>
      <c r="G790"/>
      <c r="H790"/>
      <c r="I790"/>
      <c r="J790"/>
      <c r="M790"/>
      <c r="N790"/>
      <c r="O790" s="15" t="str">
        <f t="shared" si="24"/>
        <v>_</v>
      </c>
      <c r="P790" s="18" t="str">
        <f>IF(F790="stop","",IF(F790&lt;&gt;"",HYPERLINK(Settings!$B$5 &amp; "/manage/?network=" &amp; LOWER(B$8) &amp; "&amp;search=token&amp;account=" &amp; ToMint!$B$5 &amp; "&amp;view=" &amp; ToMint!J790,"TokenSol"),""))</f>
        <v/>
      </c>
      <c r="Q790" s="2"/>
      <c r="R790" s="2"/>
      <c r="S790" s="11"/>
      <c r="T790" s="1" t="str">
        <f>"owner=" &amp; Tokens!BS790 &amp; "&amp;filename_for_metadata=" &amp; Tokens!BT790 &amp; "&amp;offchaindata_platform=" &amp; $B$17 &amp; "&amp;keyfile=" &amp; $B$5 &amp; "&amp;network=" &amp; LOWER($B$8) &amp; "&amp;repository=" &amp; $B$18</f>
        <v>owner=thomas&amp;filename_for_metadata=InCasa_COR22D787&amp;offchaindata_platform=Github&amp;keyfile=Paul&amp;network=solana-devnet&amp;repository=test2</v>
      </c>
      <c r="U790" s="1" t="str">
        <f t="shared" si="25"/>
        <v>{"name":"In Casa #787",_x000D_
"symbol":"COR22D787",_x000D_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90" s="1" t="str">
        <f>formatRow(Tokens!C$2:I$2,Tokens!C790:I790)</f>
        <v>"name":"In Casa #787",_x000D_
"symbol":"COR22D787",_x000D_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0" s="1" t="str">
        <f>formatRow(Tokens!J$2:AV$2,Tokens!J790:AV790,2,"attributes")</f>
        <v>"attributes":[{"trait_type":"Pass festival &amp; Avantages",_x000D_
"value":"pour une (1) personne"},{"trait_type":"Edition1",_x000D_
"value":1},{"trait_type":"Last use"}]</v>
      </c>
      <c r="X790" s="1" t="str">
        <f>formatRow(Tokens!AX$2:BC$2,Tokens!AX790:BC790,2,"creators")</f>
        <v>"creators":[{"address":"paul",_x000D_
"share":10},{"address":"sophie",_x000D_
"share":90}]</v>
      </c>
      <c r="Y790" s="1" t="str">
        <f>formatRow(Tokens!BD$2:BI$2,Tokens!BD790:BI790,2,"files")</f>
        <v>"files":[]</v>
      </c>
      <c r="Z790" s="1"/>
      <c r="AA790" s="1"/>
      <c r="AB790" s="1"/>
      <c r="AC790" s="1" t="str">
        <f>formatRow(Tokens!BJ$2:BK$2,Tokens!BJ790:BK790,0,"collection")</f>
        <v>"collection":{"name":"In Casa",_x000D_
"family":"Calvi On The Rocks"}</v>
      </c>
    </row>
    <row r="791" spans="4:29" ht="14.25" customHeight="1" x14ac:dyDescent="0.25">
      <c r="D791" s="1">
        <f>Tokens!B791</f>
        <v>788</v>
      </c>
      <c r="E791" s="17" t="str">
        <f>IF(Tokens!C791="","",Tokens!C791)</f>
        <v>In Casa #788</v>
      </c>
      <c r="F791"/>
      <c r="G791"/>
      <c r="H791"/>
      <c r="I791"/>
      <c r="J791"/>
      <c r="M791"/>
      <c r="N791"/>
      <c r="O791" s="15" t="str">
        <f t="shared" si="24"/>
        <v>_</v>
      </c>
      <c r="P791" s="18" t="str">
        <f>IF(F791="stop","",IF(F791&lt;&gt;"",HYPERLINK(Settings!$B$5 &amp; "/manage/?network=" &amp; LOWER(B$8) &amp; "&amp;search=token&amp;account=" &amp; ToMint!$B$5 &amp; "&amp;view=" &amp; ToMint!J791,"TokenSol"),""))</f>
        <v/>
      </c>
      <c r="Q791" s="2"/>
      <c r="R791" s="2"/>
      <c r="S791" s="11"/>
      <c r="T791" s="1" t="str">
        <f>"owner=" &amp; Tokens!BS791 &amp; "&amp;filename_for_metadata=" &amp; Tokens!BT791 &amp; "&amp;offchaindata_platform=" &amp; $B$17 &amp; "&amp;keyfile=" &amp; $B$5 &amp; "&amp;network=" &amp; LOWER($B$8) &amp; "&amp;repository=" &amp; $B$18</f>
        <v>owner=thomas&amp;filename_for_metadata=InCasa_COR22D788&amp;offchaindata_platform=Github&amp;keyfile=Paul&amp;network=solana-devnet&amp;repository=test2</v>
      </c>
      <c r="U791" s="1" t="str">
        <f t="shared" si="25"/>
        <v>{"name":"In Casa #788",_x000D_
"symbol":"COR22D788",_x000D_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91" s="1" t="str">
        <f>formatRow(Tokens!C$2:I$2,Tokens!C791:I791)</f>
        <v>"name":"In Casa #788",_x000D_
"symbol":"COR22D788",_x000D_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1" s="1" t="str">
        <f>formatRow(Tokens!J$2:AV$2,Tokens!J791:AV791,2,"attributes")</f>
        <v>"attributes":[{"trait_type":"Pass festival &amp; Avantages",_x000D_
"value":"pour une (1) personne"},{"trait_type":"Edition1",_x000D_
"value":1},{"trait_type":"Last use"}]</v>
      </c>
      <c r="X791" s="1" t="str">
        <f>formatRow(Tokens!AX$2:BC$2,Tokens!AX791:BC791,2,"creators")</f>
        <v>"creators":[{"address":"paul",_x000D_
"share":10},{"address":"sophie",_x000D_
"share":90}]</v>
      </c>
      <c r="Y791" s="1" t="str">
        <f>formatRow(Tokens!BD$2:BI$2,Tokens!BD791:BI791,2,"files")</f>
        <v>"files":[]</v>
      </c>
      <c r="Z791" s="1"/>
      <c r="AA791" s="1"/>
      <c r="AB791" s="1"/>
      <c r="AC791" s="1" t="str">
        <f>formatRow(Tokens!BJ$2:BK$2,Tokens!BJ791:BK791,0,"collection")</f>
        <v>"collection":{"name":"In Casa",_x000D_
"family":"Calvi On The Rocks"}</v>
      </c>
    </row>
    <row r="792" spans="4:29" ht="14.25" customHeight="1" x14ac:dyDescent="0.25">
      <c r="D792" s="1">
        <f>Tokens!B792</f>
        <v>789</v>
      </c>
      <c r="E792" s="17" t="str">
        <f>IF(Tokens!C792="","",Tokens!C792)</f>
        <v>In Casa #789</v>
      </c>
      <c r="F792"/>
      <c r="G792"/>
      <c r="H792"/>
      <c r="I792"/>
      <c r="J792"/>
      <c r="M792"/>
      <c r="N792"/>
      <c r="O792" s="15" t="str">
        <f t="shared" si="24"/>
        <v>_</v>
      </c>
      <c r="P792" s="18" t="str">
        <f>IF(F792="stop","",IF(F792&lt;&gt;"",HYPERLINK(Settings!$B$5 &amp; "/manage/?network=" &amp; LOWER(B$8) &amp; "&amp;search=token&amp;account=" &amp; ToMint!$B$5 &amp; "&amp;view=" &amp; ToMint!J792,"TokenSol"),""))</f>
        <v/>
      </c>
      <c r="Q792" s="2"/>
      <c r="R792" s="2"/>
      <c r="S792" s="11"/>
      <c r="T792" s="1" t="str">
        <f>"owner=" &amp; Tokens!BS792 &amp; "&amp;filename_for_metadata=" &amp; Tokens!BT792 &amp; "&amp;offchaindata_platform=" &amp; $B$17 &amp; "&amp;keyfile=" &amp; $B$5 &amp; "&amp;network=" &amp; LOWER($B$8) &amp; "&amp;repository=" &amp; $B$18</f>
        <v>owner=thomas&amp;filename_for_metadata=InCasa_COR22D789&amp;offchaindata_platform=Github&amp;keyfile=Paul&amp;network=solana-devnet&amp;repository=test2</v>
      </c>
      <c r="U792" s="1" t="str">
        <f t="shared" si="25"/>
        <v>{"name":"In Casa #789",_x000D_
"symbol":"COR22D789",_x000D_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92" s="1" t="str">
        <f>formatRow(Tokens!C$2:I$2,Tokens!C792:I792)</f>
        <v>"name":"In Casa #789",_x000D_
"symbol":"COR22D789",_x000D_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2" s="1" t="str">
        <f>formatRow(Tokens!J$2:AV$2,Tokens!J792:AV792,2,"attributes")</f>
        <v>"attributes":[{"trait_type":"Pass festival &amp; Avantages",_x000D_
"value":"pour une (1) personne"},{"trait_type":"Edition1",_x000D_
"value":1},{"trait_type":"Last use"}]</v>
      </c>
      <c r="X792" s="1" t="str">
        <f>formatRow(Tokens!AX$2:BC$2,Tokens!AX792:BC792,2,"creators")</f>
        <v>"creators":[{"address":"paul",_x000D_
"share":10},{"address":"sophie",_x000D_
"share":90}]</v>
      </c>
      <c r="Y792" s="1" t="str">
        <f>formatRow(Tokens!BD$2:BI$2,Tokens!BD792:BI792,2,"files")</f>
        <v>"files":[]</v>
      </c>
      <c r="Z792" s="1"/>
      <c r="AA792" s="1"/>
      <c r="AB792" s="1"/>
      <c r="AC792" s="1" t="str">
        <f>formatRow(Tokens!BJ$2:BK$2,Tokens!BJ792:BK792,0,"collection")</f>
        <v>"collection":{"name":"In Casa",_x000D_
"family":"Calvi On The Rocks"}</v>
      </c>
    </row>
    <row r="793" spans="4:29" ht="14.25" customHeight="1" x14ac:dyDescent="0.25">
      <c r="D793" s="1">
        <f>Tokens!B793</f>
        <v>790</v>
      </c>
      <c r="E793" s="17" t="str">
        <f>IF(Tokens!C793="","",Tokens!C793)</f>
        <v>In Casa #790</v>
      </c>
      <c r="F793"/>
      <c r="G793"/>
      <c r="H793"/>
      <c r="I793"/>
      <c r="J793"/>
      <c r="M793"/>
      <c r="N793"/>
      <c r="O793" s="15" t="str">
        <f t="shared" si="24"/>
        <v>_</v>
      </c>
      <c r="P793" s="18" t="str">
        <f>IF(F793="stop","",IF(F793&lt;&gt;"",HYPERLINK(Settings!$B$5 &amp; "/manage/?network=" &amp; LOWER(B$8) &amp; "&amp;search=token&amp;account=" &amp; ToMint!$B$5 &amp; "&amp;view=" &amp; ToMint!J793,"TokenSol"),""))</f>
        <v/>
      </c>
      <c r="Q793" s="2"/>
      <c r="R793" s="2"/>
      <c r="S793" s="11"/>
      <c r="T793" s="1" t="str">
        <f>"owner=" &amp; Tokens!BS793 &amp; "&amp;filename_for_metadata=" &amp; Tokens!BT793 &amp; "&amp;offchaindata_platform=" &amp; $B$17 &amp; "&amp;keyfile=" &amp; $B$5 &amp; "&amp;network=" &amp; LOWER($B$8) &amp; "&amp;repository=" &amp; $B$18</f>
        <v>owner=thomas&amp;filename_for_metadata=InCasa_COR22D790&amp;offchaindata_platform=Github&amp;keyfile=Paul&amp;network=solana-devnet&amp;repository=test2</v>
      </c>
      <c r="U793" s="1" t="str">
        <f t="shared" si="25"/>
        <v>{"name":"In Casa #790",_x000D_
"symbol":"COR22D790",_x000D_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93" s="1" t="str">
        <f>formatRow(Tokens!C$2:I$2,Tokens!C793:I793)</f>
        <v>"name":"In Casa #790",_x000D_
"symbol":"COR22D790",_x000D_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3" s="1" t="str">
        <f>formatRow(Tokens!J$2:AV$2,Tokens!J793:AV793,2,"attributes")</f>
        <v>"attributes":[{"trait_type":"Pass festival &amp; Avantages",_x000D_
"value":"pour une (1) personne"},{"trait_type":"Edition1",_x000D_
"value":1},{"trait_type":"Last use"}]</v>
      </c>
      <c r="X793" s="1" t="str">
        <f>formatRow(Tokens!AX$2:BC$2,Tokens!AX793:BC793,2,"creators")</f>
        <v>"creators":[{"address":"paul",_x000D_
"share":10},{"address":"sophie",_x000D_
"share":90}]</v>
      </c>
      <c r="Y793" s="1" t="str">
        <f>formatRow(Tokens!BD$2:BI$2,Tokens!BD793:BI793,2,"files")</f>
        <v>"files":[]</v>
      </c>
      <c r="Z793" s="1"/>
      <c r="AA793" s="1"/>
      <c r="AB793" s="1"/>
      <c r="AC793" s="1" t="str">
        <f>formatRow(Tokens!BJ$2:BK$2,Tokens!BJ793:BK793,0,"collection")</f>
        <v>"collection":{"name":"In Casa",_x000D_
"family":"Calvi On The Rocks"}</v>
      </c>
    </row>
    <row r="794" spans="4:29" ht="14.25" customHeight="1" x14ac:dyDescent="0.25">
      <c r="D794" s="1">
        <f>Tokens!B794</f>
        <v>791</v>
      </c>
      <c r="E794" s="17" t="str">
        <f>IF(Tokens!C794="","",Tokens!C794)</f>
        <v>In Casa #791</v>
      </c>
      <c r="F794"/>
      <c r="G794"/>
      <c r="H794"/>
      <c r="I794"/>
      <c r="J794"/>
      <c r="M794"/>
      <c r="N794"/>
      <c r="O794" s="15" t="str">
        <f t="shared" si="24"/>
        <v>_</v>
      </c>
      <c r="P794" s="18" t="str">
        <f>IF(F794="stop","",IF(F794&lt;&gt;"",HYPERLINK(Settings!$B$5 &amp; "/manage/?network=" &amp; LOWER(B$8) &amp; "&amp;search=token&amp;account=" &amp; ToMint!$B$5 &amp; "&amp;view=" &amp; ToMint!J794,"TokenSol"),""))</f>
        <v/>
      </c>
      <c r="Q794" s="2"/>
      <c r="R794" s="2"/>
      <c r="S794" s="11"/>
      <c r="T794" s="1" t="str">
        <f>"owner=" &amp; Tokens!BS794 &amp; "&amp;filename_for_metadata=" &amp; Tokens!BT794 &amp; "&amp;offchaindata_platform=" &amp; $B$17 &amp; "&amp;keyfile=" &amp; $B$5 &amp; "&amp;network=" &amp; LOWER($B$8) &amp; "&amp;repository=" &amp; $B$18</f>
        <v>owner=thomas&amp;filename_for_metadata=InCasa_COR22D791&amp;offchaindata_platform=Github&amp;keyfile=Paul&amp;network=solana-devnet&amp;repository=test2</v>
      </c>
      <c r="U794" s="1" t="str">
        <f t="shared" si="25"/>
        <v>{"name":"In Casa #791",_x000D_
"symbol":"COR22D791",_x000D_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94" s="1" t="str">
        <f>formatRow(Tokens!C$2:I$2,Tokens!C794:I794)</f>
        <v>"name":"In Casa #791",_x000D_
"symbol":"COR22D791",_x000D_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4" s="1" t="str">
        <f>formatRow(Tokens!J$2:AV$2,Tokens!J794:AV794,2,"attributes")</f>
        <v>"attributes":[{"trait_type":"Pass festival &amp; Avantages",_x000D_
"value":"pour une (1) personne"},{"trait_type":"Edition1",_x000D_
"value":1},{"trait_type":"Last use"}]</v>
      </c>
      <c r="X794" s="1" t="str">
        <f>formatRow(Tokens!AX$2:BC$2,Tokens!AX794:BC794,2,"creators")</f>
        <v>"creators":[{"address":"paul",_x000D_
"share":10},{"address":"sophie",_x000D_
"share":90}]</v>
      </c>
      <c r="Y794" s="1" t="str">
        <f>formatRow(Tokens!BD$2:BI$2,Tokens!BD794:BI794,2,"files")</f>
        <v>"files":[]</v>
      </c>
      <c r="Z794" s="1"/>
      <c r="AA794" s="1"/>
      <c r="AB794" s="1"/>
      <c r="AC794" s="1" t="str">
        <f>formatRow(Tokens!BJ$2:BK$2,Tokens!BJ794:BK794,0,"collection")</f>
        <v>"collection":{"name":"In Casa",_x000D_
"family":"Calvi On The Rocks"}</v>
      </c>
    </row>
    <row r="795" spans="4:29" ht="14.25" customHeight="1" x14ac:dyDescent="0.25">
      <c r="D795" s="1">
        <f>Tokens!B795</f>
        <v>792</v>
      </c>
      <c r="E795" s="17" t="str">
        <f>IF(Tokens!C795="","",Tokens!C795)</f>
        <v>In Casa #792</v>
      </c>
      <c r="F795"/>
      <c r="G795"/>
      <c r="H795"/>
      <c r="I795"/>
      <c r="J795"/>
      <c r="M795"/>
      <c r="N795"/>
      <c r="O795" s="15" t="str">
        <f t="shared" si="24"/>
        <v>_</v>
      </c>
      <c r="P795" s="18" t="str">
        <f>IF(F795="stop","",IF(F795&lt;&gt;"",HYPERLINK(Settings!$B$5 &amp; "/manage/?network=" &amp; LOWER(B$8) &amp; "&amp;search=token&amp;account=" &amp; ToMint!$B$5 &amp; "&amp;view=" &amp; ToMint!J795,"TokenSol"),""))</f>
        <v/>
      </c>
      <c r="Q795" s="2"/>
      <c r="R795" s="2"/>
      <c r="S795" s="11"/>
      <c r="T795" s="1" t="str">
        <f>"owner=" &amp; Tokens!BS795 &amp; "&amp;filename_for_metadata=" &amp; Tokens!BT795 &amp; "&amp;offchaindata_platform=" &amp; $B$17 &amp; "&amp;keyfile=" &amp; $B$5 &amp; "&amp;network=" &amp; LOWER($B$8) &amp; "&amp;repository=" &amp; $B$18</f>
        <v>owner=thomas&amp;filename_for_metadata=InCasa_COR22D792&amp;offchaindata_platform=Github&amp;keyfile=Paul&amp;network=solana-devnet&amp;repository=test2</v>
      </c>
      <c r="U795" s="1" t="str">
        <f t="shared" si="25"/>
        <v>{"name":"In Casa #792",_x000D_
"symbol":"COR22D792",_x000D_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95" s="1" t="str">
        <f>formatRow(Tokens!C$2:I$2,Tokens!C795:I795)</f>
        <v>"name":"In Casa #792",_x000D_
"symbol":"COR22D792",_x000D_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5" s="1" t="str">
        <f>formatRow(Tokens!J$2:AV$2,Tokens!J795:AV795,2,"attributes")</f>
        <v>"attributes":[{"trait_type":"Pass festival &amp; Avantages",_x000D_
"value":"pour une (1) personne"},{"trait_type":"Edition1",_x000D_
"value":1},{"trait_type":"Last use"}]</v>
      </c>
      <c r="X795" s="1" t="str">
        <f>formatRow(Tokens!AX$2:BC$2,Tokens!AX795:BC795,2,"creators")</f>
        <v>"creators":[{"address":"paul",_x000D_
"share":10},{"address":"sophie",_x000D_
"share":90}]</v>
      </c>
      <c r="Y795" s="1" t="str">
        <f>formatRow(Tokens!BD$2:BI$2,Tokens!BD795:BI795,2,"files")</f>
        <v>"files":[]</v>
      </c>
      <c r="Z795" s="1"/>
      <c r="AA795" s="1"/>
      <c r="AB795" s="1"/>
      <c r="AC795" s="1" t="str">
        <f>formatRow(Tokens!BJ$2:BK$2,Tokens!BJ795:BK795,0,"collection")</f>
        <v>"collection":{"name":"In Casa",_x000D_
"family":"Calvi On The Rocks"}</v>
      </c>
    </row>
    <row r="796" spans="4:29" ht="14.25" customHeight="1" x14ac:dyDescent="0.25">
      <c r="D796" s="1">
        <f>Tokens!B796</f>
        <v>793</v>
      </c>
      <c r="E796" s="17" t="str">
        <f>IF(Tokens!C796="","",Tokens!C796)</f>
        <v>In Casa #793</v>
      </c>
      <c r="F796"/>
      <c r="G796"/>
      <c r="H796"/>
      <c r="I796"/>
      <c r="J796"/>
      <c r="M796"/>
      <c r="N796"/>
      <c r="O796" s="15" t="str">
        <f t="shared" si="24"/>
        <v>_</v>
      </c>
      <c r="P796" s="18" t="str">
        <f>IF(F796="stop","",IF(F796&lt;&gt;"",HYPERLINK(Settings!$B$5 &amp; "/manage/?network=" &amp; LOWER(B$8) &amp; "&amp;search=token&amp;account=" &amp; ToMint!$B$5 &amp; "&amp;view=" &amp; ToMint!J796,"TokenSol"),""))</f>
        <v/>
      </c>
      <c r="Q796" s="2"/>
      <c r="R796" s="2"/>
      <c r="S796" s="11"/>
      <c r="T796" s="1" t="str">
        <f>"owner=" &amp; Tokens!BS796 &amp; "&amp;filename_for_metadata=" &amp; Tokens!BT796 &amp; "&amp;offchaindata_platform=" &amp; $B$17 &amp; "&amp;keyfile=" &amp; $B$5 &amp; "&amp;network=" &amp; LOWER($B$8) &amp; "&amp;repository=" &amp; $B$18</f>
        <v>owner=thomas&amp;filename_for_metadata=InCasa_COR22D793&amp;offchaindata_platform=Github&amp;keyfile=Paul&amp;network=solana-devnet&amp;repository=test2</v>
      </c>
      <c r="U796" s="1" t="str">
        <f t="shared" si="25"/>
        <v>{"name":"In Casa #793",_x000D_
"symbol":"COR22D793",_x000D_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96" s="1" t="str">
        <f>formatRow(Tokens!C$2:I$2,Tokens!C796:I796)</f>
        <v>"name":"In Casa #793",_x000D_
"symbol":"COR22D793",_x000D_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6" s="1" t="str">
        <f>formatRow(Tokens!J$2:AV$2,Tokens!J796:AV796,2,"attributes")</f>
        <v>"attributes":[{"trait_type":"Pass festival &amp; Avantages",_x000D_
"value":"pour une (1) personne"},{"trait_type":"Edition1",_x000D_
"value":1},{"trait_type":"Last use"}]</v>
      </c>
      <c r="X796" s="1" t="str">
        <f>formatRow(Tokens!AX$2:BC$2,Tokens!AX796:BC796,2,"creators")</f>
        <v>"creators":[{"address":"paul",_x000D_
"share":10},{"address":"sophie",_x000D_
"share":90}]</v>
      </c>
      <c r="Y796" s="1" t="str">
        <f>formatRow(Tokens!BD$2:BI$2,Tokens!BD796:BI796,2,"files")</f>
        <v>"files":[]</v>
      </c>
      <c r="Z796" s="1"/>
      <c r="AA796" s="1"/>
      <c r="AB796" s="1"/>
      <c r="AC796" s="1" t="str">
        <f>formatRow(Tokens!BJ$2:BK$2,Tokens!BJ796:BK796,0,"collection")</f>
        <v>"collection":{"name":"In Casa",_x000D_
"family":"Calvi On The Rocks"}</v>
      </c>
    </row>
    <row r="797" spans="4:29" ht="14.25" customHeight="1" x14ac:dyDescent="0.25">
      <c r="D797" s="1">
        <f>Tokens!B797</f>
        <v>794</v>
      </c>
      <c r="E797" s="17" t="str">
        <f>IF(Tokens!C797="","",Tokens!C797)</f>
        <v>In Casa #794</v>
      </c>
      <c r="F797"/>
      <c r="G797"/>
      <c r="H797"/>
      <c r="I797"/>
      <c r="J797"/>
      <c r="M797"/>
      <c r="N797"/>
      <c r="O797" s="15" t="str">
        <f t="shared" si="24"/>
        <v>_</v>
      </c>
      <c r="P797" s="18" t="str">
        <f>IF(F797="stop","",IF(F797&lt;&gt;"",HYPERLINK(Settings!$B$5 &amp; "/manage/?network=" &amp; LOWER(B$8) &amp; "&amp;search=token&amp;account=" &amp; ToMint!$B$5 &amp; "&amp;view=" &amp; ToMint!J797,"TokenSol"),""))</f>
        <v/>
      </c>
      <c r="Q797" s="2"/>
      <c r="R797" s="2"/>
      <c r="S797" s="11"/>
      <c r="T797" s="1" t="str">
        <f>"owner=" &amp; Tokens!BS797 &amp; "&amp;filename_for_metadata=" &amp; Tokens!BT797 &amp; "&amp;offchaindata_platform=" &amp; $B$17 &amp; "&amp;keyfile=" &amp; $B$5 &amp; "&amp;network=" &amp; LOWER($B$8) &amp; "&amp;repository=" &amp; $B$18</f>
        <v>owner=thomas&amp;filename_for_metadata=InCasa_COR22D794&amp;offchaindata_platform=Github&amp;keyfile=Paul&amp;network=solana-devnet&amp;repository=test2</v>
      </c>
      <c r="U797" s="1" t="str">
        <f t="shared" si="25"/>
        <v>{"name":"In Casa #794",_x000D_
"symbol":"COR22D794",_x000D_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97" s="1" t="str">
        <f>formatRow(Tokens!C$2:I$2,Tokens!C797:I797)</f>
        <v>"name":"In Casa #794",_x000D_
"symbol":"COR22D794",_x000D_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7" s="1" t="str">
        <f>formatRow(Tokens!J$2:AV$2,Tokens!J797:AV797,2,"attributes")</f>
        <v>"attributes":[{"trait_type":"Pass festival &amp; Avantages",_x000D_
"value":"pour une (1) personne"},{"trait_type":"Edition1",_x000D_
"value":1},{"trait_type":"Last use"}]</v>
      </c>
      <c r="X797" s="1" t="str">
        <f>formatRow(Tokens!AX$2:BC$2,Tokens!AX797:BC797,2,"creators")</f>
        <v>"creators":[{"address":"paul",_x000D_
"share":10},{"address":"sophie",_x000D_
"share":90}]</v>
      </c>
      <c r="Y797" s="1" t="str">
        <f>formatRow(Tokens!BD$2:BI$2,Tokens!BD797:BI797,2,"files")</f>
        <v>"files":[]</v>
      </c>
      <c r="Z797" s="1"/>
      <c r="AA797" s="1"/>
      <c r="AB797" s="1"/>
      <c r="AC797" s="1" t="str">
        <f>formatRow(Tokens!BJ$2:BK$2,Tokens!BJ797:BK797,0,"collection")</f>
        <v>"collection":{"name":"In Casa",_x000D_
"family":"Calvi On The Rocks"}</v>
      </c>
    </row>
    <row r="798" spans="4:29" ht="14.25" customHeight="1" x14ac:dyDescent="0.25">
      <c r="D798" s="1">
        <f>Tokens!B798</f>
        <v>795</v>
      </c>
      <c r="E798" s="17" t="str">
        <f>IF(Tokens!C798="","",Tokens!C798)</f>
        <v>In Casa #795</v>
      </c>
      <c r="F798"/>
      <c r="G798"/>
      <c r="H798"/>
      <c r="I798"/>
      <c r="J798"/>
      <c r="M798"/>
      <c r="N798"/>
      <c r="O798" s="15" t="str">
        <f t="shared" si="24"/>
        <v>_</v>
      </c>
      <c r="P798" s="18" t="str">
        <f>IF(F798="stop","",IF(F798&lt;&gt;"",HYPERLINK(Settings!$B$5 &amp; "/manage/?network=" &amp; LOWER(B$8) &amp; "&amp;search=token&amp;account=" &amp; ToMint!$B$5 &amp; "&amp;view=" &amp; ToMint!J798,"TokenSol"),""))</f>
        <v/>
      </c>
      <c r="Q798" s="2"/>
      <c r="R798" s="2"/>
      <c r="S798" s="11"/>
      <c r="T798" s="1" t="str">
        <f>"owner=" &amp; Tokens!BS798 &amp; "&amp;filename_for_metadata=" &amp; Tokens!BT798 &amp; "&amp;offchaindata_platform=" &amp; $B$17 &amp; "&amp;keyfile=" &amp; $B$5 &amp; "&amp;network=" &amp; LOWER($B$8) &amp; "&amp;repository=" &amp; $B$18</f>
        <v>owner=thomas&amp;filename_for_metadata=InCasa_COR22D795&amp;offchaindata_platform=Github&amp;keyfile=Paul&amp;network=solana-devnet&amp;repository=test2</v>
      </c>
      <c r="U798" s="1" t="str">
        <f t="shared" si="25"/>
        <v>{"name":"In Casa #795",_x000D_
"symbol":"COR22D795",_x000D_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98" s="1" t="str">
        <f>formatRow(Tokens!C$2:I$2,Tokens!C798:I798)</f>
        <v>"name":"In Casa #795",_x000D_
"symbol":"COR22D795",_x000D_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8" s="1" t="str">
        <f>formatRow(Tokens!J$2:AV$2,Tokens!J798:AV798,2,"attributes")</f>
        <v>"attributes":[{"trait_type":"Pass festival &amp; Avantages",_x000D_
"value":"pour une (1) personne"},{"trait_type":"Edition1",_x000D_
"value":1},{"trait_type":"Last use"}]</v>
      </c>
      <c r="X798" s="1" t="str">
        <f>formatRow(Tokens!AX$2:BC$2,Tokens!AX798:BC798,2,"creators")</f>
        <v>"creators":[{"address":"paul",_x000D_
"share":10},{"address":"sophie",_x000D_
"share":90}]</v>
      </c>
      <c r="Y798" s="1" t="str">
        <f>formatRow(Tokens!BD$2:BI$2,Tokens!BD798:BI798,2,"files")</f>
        <v>"files":[]</v>
      </c>
      <c r="Z798" s="1"/>
      <c r="AA798" s="1"/>
      <c r="AB798" s="1"/>
      <c r="AC798" s="1" t="str">
        <f>formatRow(Tokens!BJ$2:BK$2,Tokens!BJ798:BK798,0,"collection")</f>
        <v>"collection":{"name":"In Casa",_x000D_
"family":"Calvi On The Rocks"}</v>
      </c>
    </row>
    <row r="799" spans="4:29" ht="14.25" customHeight="1" x14ac:dyDescent="0.25">
      <c r="D799" s="1">
        <f>Tokens!B799</f>
        <v>796</v>
      </c>
      <c r="E799" s="17" t="str">
        <f>IF(Tokens!C799="","",Tokens!C799)</f>
        <v>In Casa #796</v>
      </c>
      <c r="F799"/>
      <c r="G799"/>
      <c r="H799"/>
      <c r="I799"/>
      <c r="J799"/>
      <c r="M799"/>
      <c r="N799"/>
      <c r="O799" s="15" t="str">
        <f t="shared" si="24"/>
        <v>_</v>
      </c>
      <c r="P799" s="18" t="str">
        <f>IF(F799="stop","",IF(F799&lt;&gt;"",HYPERLINK(Settings!$B$5 &amp; "/manage/?network=" &amp; LOWER(B$8) &amp; "&amp;search=token&amp;account=" &amp; ToMint!$B$5 &amp; "&amp;view=" &amp; ToMint!J799,"TokenSol"),""))</f>
        <v/>
      </c>
      <c r="Q799" s="2"/>
      <c r="R799" s="2"/>
      <c r="S799" s="11"/>
      <c r="T799" s="1" t="str">
        <f>"owner=" &amp; Tokens!BS799 &amp; "&amp;filename_for_metadata=" &amp; Tokens!BT799 &amp; "&amp;offchaindata_platform=" &amp; $B$17 &amp; "&amp;keyfile=" &amp; $B$5 &amp; "&amp;network=" &amp; LOWER($B$8) &amp; "&amp;repository=" &amp; $B$18</f>
        <v>owner=thomas&amp;filename_for_metadata=InCasa_COR22D796&amp;offchaindata_platform=Github&amp;keyfile=Paul&amp;network=solana-devnet&amp;repository=test2</v>
      </c>
      <c r="U799" s="1" t="str">
        <f t="shared" si="25"/>
        <v>{"name":"In Casa #796",_x000D_
"symbol":"COR22D796",_x000D_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799" s="1" t="str">
        <f>formatRow(Tokens!C$2:I$2,Tokens!C799:I799)</f>
        <v>"name":"In Casa #796",_x000D_
"symbol":"COR22D796",_x000D_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9" s="1" t="str">
        <f>formatRow(Tokens!J$2:AV$2,Tokens!J799:AV799,2,"attributes")</f>
        <v>"attributes":[{"trait_type":"Pass festival &amp; Avantages",_x000D_
"value":"pour une (1) personne"},{"trait_type":"Edition1",_x000D_
"value":1},{"trait_type":"Last use"}]</v>
      </c>
      <c r="X799" s="1" t="str">
        <f>formatRow(Tokens!AX$2:BC$2,Tokens!AX799:BC799,2,"creators")</f>
        <v>"creators":[{"address":"paul",_x000D_
"share":10},{"address":"sophie",_x000D_
"share":90}]</v>
      </c>
      <c r="Y799" s="1" t="str">
        <f>formatRow(Tokens!BD$2:BI$2,Tokens!BD799:BI799,2,"files")</f>
        <v>"files":[]</v>
      </c>
      <c r="Z799" s="1"/>
      <c r="AA799" s="1"/>
      <c r="AB799" s="1"/>
      <c r="AC799" s="1" t="str">
        <f>formatRow(Tokens!BJ$2:BK$2,Tokens!BJ799:BK799,0,"collection")</f>
        <v>"collection":{"name":"In Casa",_x000D_
"family":"Calvi On The Rocks"}</v>
      </c>
    </row>
    <row r="800" spans="4:29" ht="14.25" customHeight="1" x14ac:dyDescent="0.25">
      <c r="D800" s="1">
        <f>Tokens!B800</f>
        <v>797</v>
      </c>
      <c r="E800" s="17" t="str">
        <f>IF(Tokens!C800="","",Tokens!C800)</f>
        <v>In Casa #797</v>
      </c>
      <c r="F800"/>
      <c r="G800"/>
      <c r="H800"/>
      <c r="I800"/>
      <c r="J800"/>
      <c r="M800"/>
      <c r="N800"/>
      <c r="O800" s="15" t="str">
        <f t="shared" si="24"/>
        <v>_</v>
      </c>
      <c r="P800" s="18" t="str">
        <f>IF(F800="stop","",IF(F800&lt;&gt;"",HYPERLINK(Settings!$B$5 &amp; "/manage/?network=" &amp; LOWER(B$8) &amp; "&amp;search=token&amp;account=" &amp; ToMint!$B$5 &amp; "&amp;view=" &amp; ToMint!J800,"TokenSol"),""))</f>
        <v/>
      </c>
      <c r="Q800" s="2"/>
      <c r="R800" s="2"/>
      <c r="S800" s="11"/>
      <c r="T800" s="1" t="str">
        <f>"owner=" &amp; Tokens!BS800 &amp; "&amp;filename_for_metadata=" &amp; Tokens!BT800 &amp; "&amp;offchaindata_platform=" &amp; $B$17 &amp; "&amp;keyfile=" &amp; $B$5 &amp; "&amp;network=" &amp; LOWER($B$8) &amp; "&amp;repository=" &amp; $B$18</f>
        <v>owner=thomas&amp;filename_for_metadata=InCasa_COR22D797&amp;offchaindata_platform=Github&amp;keyfile=Paul&amp;network=solana-devnet&amp;repository=test2</v>
      </c>
      <c r="U800" s="1" t="str">
        <f t="shared" si="25"/>
        <v>{"name":"In Casa #797",_x000D_
"symbol":"COR22D797",_x000D_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00" s="1" t="str">
        <f>formatRow(Tokens!C$2:I$2,Tokens!C800:I800)</f>
        <v>"name":"In Casa #797",_x000D_
"symbol":"COR22D797",_x000D_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0" s="1" t="str">
        <f>formatRow(Tokens!J$2:AV$2,Tokens!J800:AV800,2,"attributes")</f>
        <v>"attributes":[{"trait_type":"Pass festival &amp; Avantages",_x000D_
"value":"pour une (1) personne"},{"trait_type":"Edition1",_x000D_
"value":1},{"trait_type":"Last use"}]</v>
      </c>
      <c r="X800" s="1" t="str">
        <f>formatRow(Tokens!AX$2:BC$2,Tokens!AX800:BC800,2,"creators")</f>
        <v>"creators":[{"address":"paul",_x000D_
"share":10},{"address":"sophie",_x000D_
"share":90}]</v>
      </c>
      <c r="Y800" s="1" t="str">
        <f>formatRow(Tokens!BD$2:BI$2,Tokens!BD800:BI800,2,"files")</f>
        <v>"files":[]</v>
      </c>
      <c r="Z800" s="1"/>
      <c r="AA800" s="1"/>
      <c r="AB800" s="1"/>
      <c r="AC800" s="1" t="str">
        <f>formatRow(Tokens!BJ$2:BK$2,Tokens!BJ800:BK800,0,"collection")</f>
        <v>"collection":{"name":"In Casa",_x000D_
"family":"Calvi On The Rocks"}</v>
      </c>
    </row>
    <row r="801" spans="4:29" ht="14.25" customHeight="1" x14ac:dyDescent="0.25">
      <c r="D801" s="1">
        <f>Tokens!B801</f>
        <v>798</v>
      </c>
      <c r="E801" s="17" t="str">
        <f>IF(Tokens!C801="","",Tokens!C801)</f>
        <v>In Casa #798</v>
      </c>
      <c r="F801"/>
      <c r="G801"/>
      <c r="H801"/>
      <c r="I801"/>
      <c r="J801"/>
      <c r="M801"/>
      <c r="N801"/>
      <c r="O801" s="15" t="str">
        <f t="shared" si="24"/>
        <v>_</v>
      </c>
      <c r="P801" s="18" t="str">
        <f>IF(F801="stop","",IF(F801&lt;&gt;"",HYPERLINK(Settings!$B$5 &amp; "/manage/?network=" &amp; LOWER(B$8) &amp; "&amp;search=token&amp;account=" &amp; ToMint!$B$5 &amp; "&amp;view=" &amp; ToMint!J801,"TokenSol"),""))</f>
        <v/>
      </c>
      <c r="Q801" s="2"/>
      <c r="R801" s="2"/>
      <c r="S801" s="11"/>
      <c r="T801" s="1" t="str">
        <f>"owner=" &amp; Tokens!BS801 &amp; "&amp;filename_for_metadata=" &amp; Tokens!BT801 &amp; "&amp;offchaindata_platform=" &amp; $B$17 &amp; "&amp;keyfile=" &amp; $B$5 &amp; "&amp;network=" &amp; LOWER($B$8) &amp; "&amp;repository=" &amp; $B$18</f>
        <v>owner=thomas&amp;filename_for_metadata=InCasa_COR22D798&amp;offchaindata_platform=Github&amp;keyfile=Paul&amp;network=solana-devnet&amp;repository=test2</v>
      </c>
      <c r="U801" s="1" t="str">
        <f t="shared" si="25"/>
        <v>{"name":"In Casa #798",_x000D_
"symbol":"COR22D798",_x000D_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01" s="1" t="str">
        <f>formatRow(Tokens!C$2:I$2,Tokens!C801:I801)</f>
        <v>"name":"In Casa #798",_x000D_
"symbol":"COR22D798",_x000D_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1" s="1" t="str">
        <f>formatRow(Tokens!J$2:AV$2,Tokens!J801:AV801,2,"attributes")</f>
        <v>"attributes":[{"trait_type":"Pass festival &amp; Avantages",_x000D_
"value":"pour une (1) personne"},{"trait_type":"Edition1",_x000D_
"value":1},{"trait_type":"Last use"}]</v>
      </c>
      <c r="X801" s="1" t="str">
        <f>formatRow(Tokens!AX$2:BC$2,Tokens!AX801:BC801,2,"creators")</f>
        <v>"creators":[{"address":"paul",_x000D_
"share":10},{"address":"sophie",_x000D_
"share":90}]</v>
      </c>
      <c r="Y801" s="1" t="str">
        <f>formatRow(Tokens!BD$2:BI$2,Tokens!BD801:BI801,2,"files")</f>
        <v>"files":[]</v>
      </c>
      <c r="Z801" s="1"/>
      <c r="AA801" s="1"/>
      <c r="AB801" s="1"/>
      <c r="AC801" s="1" t="str">
        <f>formatRow(Tokens!BJ$2:BK$2,Tokens!BJ801:BK801,0,"collection")</f>
        <v>"collection":{"name":"In Casa",_x000D_
"family":"Calvi On The Rocks"}</v>
      </c>
    </row>
    <row r="802" spans="4:29" ht="14.25" customHeight="1" x14ac:dyDescent="0.25">
      <c r="D802" s="1">
        <f>Tokens!B802</f>
        <v>799</v>
      </c>
      <c r="E802" s="17" t="str">
        <f>IF(Tokens!C802="","",Tokens!C802)</f>
        <v>In Casa #799</v>
      </c>
      <c r="F802"/>
      <c r="G802"/>
      <c r="H802"/>
      <c r="I802"/>
      <c r="J802"/>
      <c r="M802"/>
      <c r="N802"/>
      <c r="O802" s="15" t="str">
        <f t="shared" si="24"/>
        <v>_</v>
      </c>
      <c r="P802" s="18" t="str">
        <f>IF(F802="stop","",IF(F802&lt;&gt;"",HYPERLINK(Settings!$B$5 &amp; "/manage/?network=" &amp; LOWER(B$8) &amp; "&amp;search=token&amp;account=" &amp; ToMint!$B$5 &amp; "&amp;view=" &amp; ToMint!J802,"TokenSol"),""))</f>
        <v/>
      </c>
      <c r="Q802" s="2"/>
      <c r="R802" s="2"/>
      <c r="S802" s="11"/>
      <c r="T802" s="1" t="str">
        <f>"owner=" &amp; Tokens!BS802 &amp; "&amp;filename_for_metadata=" &amp; Tokens!BT802 &amp; "&amp;offchaindata_platform=" &amp; $B$17 &amp; "&amp;keyfile=" &amp; $B$5 &amp; "&amp;network=" &amp; LOWER($B$8) &amp; "&amp;repository=" &amp; $B$18</f>
        <v>owner=thomas&amp;filename_for_metadata=InCasa_COR22D799&amp;offchaindata_platform=Github&amp;keyfile=Paul&amp;network=solana-devnet&amp;repository=test2</v>
      </c>
      <c r="U802" s="1" t="str">
        <f t="shared" si="25"/>
        <v>{"name":"In Casa #799",_x000D_
"symbol":"COR22D799",_x000D_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02" s="1" t="str">
        <f>formatRow(Tokens!C$2:I$2,Tokens!C802:I802)</f>
        <v>"name":"In Casa #799",_x000D_
"symbol":"COR22D799",_x000D_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2" s="1" t="str">
        <f>formatRow(Tokens!J$2:AV$2,Tokens!J802:AV802,2,"attributes")</f>
        <v>"attributes":[{"trait_type":"Pass festival &amp; Avantages",_x000D_
"value":"pour une (1) personne"},{"trait_type":"Edition1",_x000D_
"value":1},{"trait_type":"Last use"}]</v>
      </c>
      <c r="X802" s="1" t="str">
        <f>formatRow(Tokens!AX$2:BC$2,Tokens!AX802:BC802,2,"creators")</f>
        <v>"creators":[{"address":"paul",_x000D_
"share":10},{"address":"sophie",_x000D_
"share":90}]</v>
      </c>
      <c r="Y802" s="1" t="str">
        <f>formatRow(Tokens!BD$2:BI$2,Tokens!BD802:BI802,2,"files")</f>
        <v>"files":[]</v>
      </c>
      <c r="Z802" s="1"/>
      <c r="AA802" s="1"/>
      <c r="AB802" s="1"/>
      <c r="AC802" s="1" t="str">
        <f>formatRow(Tokens!BJ$2:BK$2,Tokens!BJ802:BK802,0,"collection")</f>
        <v>"collection":{"name":"In Casa",_x000D_
"family":"Calvi On The Rocks"}</v>
      </c>
    </row>
    <row r="803" spans="4:29" ht="14.25" customHeight="1" x14ac:dyDescent="0.25">
      <c r="D803" s="1">
        <f>Tokens!B803</f>
        <v>800</v>
      </c>
      <c r="E803" s="17" t="str">
        <f>IF(Tokens!C803="","",Tokens!C803)</f>
        <v>In Casa #800</v>
      </c>
      <c r="F803"/>
      <c r="G803"/>
      <c r="H803"/>
      <c r="I803"/>
      <c r="J803"/>
      <c r="M803"/>
      <c r="N803"/>
      <c r="O803" s="15" t="str">
        <f t="shared" si="24"/>
        <v>_</v>
      </c>
      <c r="P803" s="18" t="str">
        <f>IF(F803="stop","",IF(F803&lt;&gt;"",HYPERLINK(Settings!$B$5 &amp; "/manage/?network=" &amp; LOWER(B$8) &amp; "&amp;search=token&amp;account=" &amp; ToMint!$B$5 &amp; "&amp;view=" &amp; ToMint!J803,"TokenSol"),""))</f>
        <v/>
      </c>
      <c r="Q803" s="2"/>
      <c r="R803" s="2"/>
      <c r="S803" s="11"/>
      <c r="T803" s="1" t="str">
        <f>"owner=" &amp; Tokens!BS803 &amp; "&amp;filename_for_metadata=" &amp; Tokens!BT803 &amp; "&amp;offchaindata_platform=" &amp; $B$17 &amp; "&amp;keyfile=" &amp; $B$5 &amp; "&amp;network=" &amp; LOWER($B$8) &amp; "&amp;repository=" &amp; $B$18</f>
        <v>owner=thomas&amp;filename_for_metadata=InCasa_COR22D800&amp;offchaindata_platform=Github&amp;keyfile=Paul&amp;network=solana-devnet&amp;repository=test2</v>
      </c>
      <c r="U803" s="1" t="str">
        <f t="shared" si="25"/>
        <v>{"name":"In Casa #800",_x000D_
"symbol":"COR22D800",_x000D_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03" s="1" t="str">
        <f>formatRow(Tokens!C$2:I$2,Tokens!C803:I803)</f>
        <v>"name":"In Casa #800",_x000D_
"symbol":"COR22D800",_x000D_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3" s="1" t="str">
        <f>formatRow(Tokens!J$2:AV$2,Tokens!J803:AV803,2,"attributes")</f>
        <v>"attributes":[{"trait_type":"Pass festival &amp; Avantages",_x000D_
"value":"pour une (1) personne"},{"trait_type":"Edition1",_x000D_
"value":1},{"trait_type":"Last use"}]</v>
      </c>
      <c r="X803" s="1" t="str">
        <f>formatRow(Tokens!AX$2:BC$2,Tokens!AX803:BC803,2,"creators")</f>
        <v>"creators":[{"address":"paul",_x000D_
"share":10},{"address":"sophie",_x000D_
"share":90}]</v>
      </c>
      <c r="Y803" s="1" t="str">
        <f>formatRow(Tokens!BD$2:BI$2,Tokens!BD803:BI803,2,"files")</f>
        <v>"files":[]</v>
      </c>
      <c r="Z803" s="1"/>
      <c r="AA803" s="1"/>
      <c r="AB803" s="1"/>
      <c r="AC803" s="1" t="str">
        <f>formatRow(Tokens!BJ$2:BK$2,Tokens!BJ803:BK803,0,"collection")</f>
        <v>"collection":{"name":"In Casa",_x000D_
"family":"Calvi On The Rocks"}</v>
      </c>
    </row>
    <row r="804" spans="4:29" ht="14.25" customHeight="1" x14ac:dyDescent="0.25">
      <c r="D804" s="1">
        <f>Tokens!B804</f>
        <v>801</v>
      </c>
      <c r="E804" s="17" t="str">
        <f>IF(Tokens!C804="","",Tokens!C804)</f>
        <v>In Casa #801</v>
      </c>
      <c r="F804"/>
      <c r="G804"/>
      <c r="H804"/>
      <c r="I804"/>
      <c r="J804"/>
      <c r="M804"/>
      <c r="N804"/>
      <c r="O804" s="15" t="str">
        <f t="shared" si="24"/>
        <v>_</v>
      </c>
      <c r="P804" s="18" t="str">
        <f>IF(F804="stop","",IF(F804&lt;&gt;"",HYPERLINK(Settings!$B$5 &amp; "/manage/?network=" &amp; LOWER(B$8) &amp; "&amp;search=token&amp;account=" &amp; ToMint!$B$5 &amp; "&amp;view=" &amp; ToMint!J804,"TokenSol"),""))</f>
        <v/>
      </c>
      <c r="Q804" s="2"/>
      <c r="R804" s="2"/>
      <c r="S804" s="11"/>
      <c r="T804" s="1" t="str">
        <f>"owner=" &amp; Tokens!BS804 &amp; "&amp;filename_for_metadata=" &amp; Tokens!BT804 &amp; "&amp;offchaindata_platform=" &amp; $B$17 &amp; "&amp;keyfile=" &amp; $B$5 &amp; "&amp;network=" &amp; LOWER($B$8) &amp; "&amp;repository=" &amp; $B$18</f>
        <v>owner=thomas&amp;filename_for_metadata=InCasa_COR22D801&amp;offchaindata_platform=Github&amp;keyfile=Paul&amp;network=solana-devnet&amp;repository=test2</v>
      </c>
      <c r="U804" s="1" t="str">
        <f t="shared" si="25"/>
        <v>{"name":"In Casa #801",_x000D_
"symbol":"COR22D801",_x000D_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04" s="1" t="str">
        <f>formatRow(Tokens!C$2:I$2,Tokens!C804:I804)</f>
        <v>"name":"In Casa #801",_x000D_
"symbol":"COR22D801",_x000D_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4" s="1" t="str">
        <f>formatRow(Tokens!J$2:AV$2,Tokens!J804:AV804,2,"attributes")</f>
        <v>"attributes":[{"trait_type":"Pass festival &amp; Avantages",_x000D_
"value":"pour une (1) personne"},{"trait_type":"Edition1",_x000D_
"value":1},{"trait_type":"Last use"}]</v>
      </c>
      <c r="X804" s="1" t="str">
        <f>formatRow(Tokens!AX$2:BC$2,Tokens!AX804:BC804,2,"creators")</f>
        <v>"creators":[{"address":"paul",_x000D_
"share":10},{"address":"sophie",_x000D_
"share":90}]</v>
      </c>
      <c r="Y804" s="1" t="str">
        <f>formatRow(Tokens!BD$2:BI$2,Tokens!BD804:BI804,2,"files")</f>
        <v>"files":[]</v>
      </c>
      <c r="Z804" s="1"/>
      <c r="AA804" s="1"/>
      <c r="AB804" s="1"/>
      <c r="AC804" s="1" t="str">
        <f>formatRow(Tokens!BJ$2:BK$2,Tokens!BJ804:BK804,0,"collection")</f>
        <v>"collection":{"name":"In Casa",_x000D_
"family":"Calvi On The Rocks"}</v>
      </c>
    </row>
    <row r="805" spans="4:29" ht="14.25" customHeight="1" x14ac:dyDescent="0.25">
      <c r="D805" s="1">
        <f>Tokens!B805</f>
        <v>802</v>
      </c>
      <c r="E805" s="17" t="str">
        <f>IF(Tokens!C805="","",Tokens!C805)</f>
        <v>In Casa #802</v>
      </c>
      <c r="F805"/>
      <c r="G805"/>
      <c r="H805"/>
      <c r="I805"/>
      <c r="J805"/>
      <c r="M805"/>
      <c r="N805"/>
      <c r="O805" s="15" t="str">
        <f t="shared" si="24"/>
        <v>_</v>
      </c>
      <c r="P805" s="18" t="str">
        <f>IF(F805="stop","",IF(F805&lt;&gt;"",HYPERLINK(Settings!$B$5 &amp; "/manage/?network=" &amp; LOWER(B$8) &amp; "&amp;search=token&amp;account=" &amp; ToMint!$B$5 &amp; "&amp;view=" &amp; ToMint!J805,"TokenSol"),""))</f>
        <v/>
      </c>
      <c r="Q805" s="2"/>
      <c r="R805" s="2"/>
      <c r="S805" s="11"/>
      <c r="T805" s="1" t="str">
        <f>"owner=" &amp; Tokens!BS805 &amp; "&amp;filename_for_metadata=" &amp; Tokens!BT805 &amp; "&amp;offchaindata_platform=" &amp; $B$17 &amp; "&amp;keyfile=" &amp; $B$5 &amp; "&amp;network=" &amp; LOWER($B$8) &amp; "&amp;repository=" &amp; $B$18</f>
        <v>owner=thomas&amp;filename_for_metadata=InCasa_COR22D802&amp;offchaindata_platform=Github&amp;keyfile=Paul&amp;network=solana-devnet&amp;repository=test2</v>
      </c>
      <c r="U805" s="1" t="str">
        <f t="shared" si="25"/>
        <v>{"name":"In Casa #802",_x000D_
"symbol":"COR22D802",_x000D_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05" s="1" t="str">
        <f>formatRow(Tokens!C$2:I$2,Tokens!C805:I805)</f>
        <v>"name":"In Casa #802",_x000D_
"symbol":"COR22D802",_x000D_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5" s="1" t="str">
        <f>formatRow(Tokens!J$2:AV$2,Tokens!J805:AV805,2,"attributes")</f>
        <v>"attributes":[{"trait_type":"Pass festival &amp; Avantages",_x000D_
"value":"pour une (1) personne"},{"trait_type":"Edition1",_x000D_
"value":1},{"trait_type":"Last use"}]</v>
      </c>
      <c r="X805" s="1" t="str">
        <f>formatRow(Tokens!AX$2:BC$2,Tokens!AX805:BC805,2,"creators")</f>
        <v>"creators":[{"address":"paul",_x000D_
"share":10},{"address":"sophie",_x000D_
"share":90}]</v>
      </c>
      <c r="Y805" s="1" t="str">
        <f>formatRow(Tokens!BD$2:BI$2,Tokens!BD805:BI805,2,"files")</f>
        <v>"files":[]</v>
      </c>
      <c r="Z805" s="1"/>
      <c r="AA805" s="1"/>
      <c r="AB805" s="1"/>
      <c r="AC805" s="1" t="str">
        <f>formatRow(Tokens!BJ$2:BK$2,Tokens!BJ805:BK805,0,"collection")</f>
        <v>"collection":{"name":"In Casa",_x000D_
"family":"Calvi On The Rocks"}</v>
      </c>
    </row>
    <row r="806" spans="4:29" ht="14.25" customHeight="1" x14ac:dyDescent="0.25">
      <c r="D806" s="1">
        <f>Tokens!B806</f>
        <v>803</v>
      </c>
      <c r="E806" s="17" t="str">
        <f>IF(Tokens!C806="","",Tokens!C806)</f>
        <v>In Casa #803</v>
      </c>
      <c r="F806"/>
      <c r="G806"/>
      <c r="H806"/>
      <c r="I806"/>
      <c r="J806"/>
      <c r="M806"/>
      <c r="N806"/>
      <c r="O806" s="15" t="str">
        <f t="shared" si="24"/>
        <v>_</v>
      </c>
      <c r="P806" s="18" t="str">
        <f>IF(F806="stop","",IF(F806&lt;&gt;"",HYPERLINK(Settings!$B$5 &amp; "/manage/?network=" &amp; LOWER(B$8) &amp; "&amp;search=token&amp;account=" &amp; ToMint!$B$5 &amp; "&amp;view=" &amp; ToMint!J806,"TokenSol"),""))</f>
        <v/>
      </c>
      <c r="Q806" s="2"/>
      <c r="R806" s="2"/>
      <c r="S806" s="11"/>
      <c r="T806" s="1" t="str">
        <f>"owner=" &amp; Tokens!BS806 &amp; "&amp;filename_for_metadata=" &amp; Tokens!BT806 &amp; "&amp;offchaindata_platform=" &amp; $B$17 &amp; "&amp;keyfile=" &amp; $B$5 &amp; "&amp;network=" &amp; LOWER($B$8) &amp; "&amp;repository=" &amp; $B$18</f>
        <v>owner=thomas&amp;filename_for_metadata=InCasa_COR22D803&amp;offchaindata_platform=Github&amp;keyfile=Paul&amp;network=solana-devnet&amp;repository=test2</v>
      </c>
      <c r="U806" s="1" t="str">
        <f t="shared" si="25"/>
        <v>{"name":"In Casa #803",_x000D_
"symbol":"COR22D803",_x000D_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06" s="1" t="str">
        <f>formatRow(Tokens!C$2:I$2,Tokens!C806:I806)</f>
        <v>"name":"In Casa #803",_x000D_
"symbol":"COR22D803",_x000D_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6" s="1" t="str">
        <f>formatRow(Tokens!J$2:AV$2,Tokens!J806:AV806,2,"attributes")</f>
        <v>"attributes":[{"trait_type":"Pass festival &amp; Avantages",_x000D_
"value":"pour une (1) personne"},{"trait_type":"Edition1",_x000D_
"value":1},{"trait_type":"Last use"}]</v>
      </c>
      <c r="X806" s="1" t="str">
        <f>formatRow(Tokens!AX$2:BC$2,Tokens!AX806:BC806,2,"creators")</f>
        <v>"creators":[{"address":"paul",_x000D_
"share":10},{"address":"sophie",_x000D_
"share":90}]</v>
      </c>
      <c r="Y806" s="1" t="str">
        <f>formatRow(Tokens!BD$2:BI$2,Tokens!BD806:BI806,2,"files")</f>
        <v>"files":[]</v>
      </c>
      <c r="Z806" s="1"/>
      <c r="AA806" s="1"/>
      <c r="AB806" s="1"/>
      <c r="AC806" s="1" t="str">
        <f>formatRow(Tokens!BJ$2:BK$2,Tokens!BJ806:BK806,0,"collection")</f>
        <v>"collection":{"name":"In Casa",_x000D_
"family":"Calvi On The Rocks"}</v>
      </c>
    </row>
    <row r="807" spans="4:29" ht="14.25" customHeight="1" x14ac:dyDescent="0.25">
      <c r="D807" s="1">
        <f>Tokens!B807</f>
        <v>804</v>
      </c>
      <c r="E807" s="17" t="str">
        <f>IF(Tokens!C807="","",Tokens!C807)</f>
        <v>In Casa #804</v>
      </c>
      <c r="F807"/>
      <c r="G807"/>
      <c r="H807"/>
      <c r="I807"/>
      <c r="J807"/>
      <c r="M807"/>
      <c r="N807"/>
      <c r="O807" s="15" t="str">
        <f t="shared" si="24"/>
        <v>_</v>
      </c>
      <c r="P807" s="18" t="str">
        <f>IF(F807="stop","",IF(F807&lt;&gt;"",HYPERLINK(Settings!$B$5 &amp; "/manage/?network=" &amp; LOWER(B$8) &amp; "&amp;search=token&amp;account=" &amp; ToMint!$B$5 &amp; "&amp;view=" &amp; ToMint!J807,"TokenSol"),""))</f>
        <v/>
      </c>
      <c r="Q807" s="2"/>
      <c r="R807" s="2"/>
      <c r="S807" s="11"/>
      <c r="T807" s="1" t="str">
        <f>"owner=" &amp; Tokens!BS807 &amp; "&amp;filename_for_metadata=" &amp; Tokens!BT807 &amp; "&amp;offchaindata_platform=" &amp; $B$17 &amp; "&amp;keyfile=" &amp; $B$5 &amp; "&amp;network=" &amp; LOWER($B$8) &amp; "&amp;repository=" &amp; $B$18</f>
        <v>owner=thomas&amp;filename_for_metadata=InCasa_COR22D804&amp;offchaindata_platform=Github&amp;keyfile=Paul&amp;network=solana-devnet&amp;repository=test2</v>
      </c>
      <c r="U807" s="1" t="str">
        <f t="shared" si="25"/>
        <v>{"name":"In Casa #804",_x000D_
"symbol":"COR22D804",_x000D_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07" s="1" t="str">
        <f>formatRow(Tokens!C$2:I$2,Tokens!C807:I807)</f>
        <v>"name":"In Casa #804",_x000D_
"symbol":"COR22D804",_x000D_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7" s="1" t="str">
        <f>formatRow(Tokens!J$2:AV$2,Tokens!J807:AV807,2,"attributes")</f>
        <v>"attributes":[{"trait_type":"Pass festival &amp; Avantages",_x000D_
"value":"pour une (1) personne"},{"trait_type":"Edition1",_x000D_
"value":1},{"trait_type":"Last use"}]</v>
      </c>
      <c r="X807" s="1" t="str">
        <f>formatRow(Tokens!AX$2:BC$2,Tokens!AX807:BC807,2,"creators")</f>
        <v>"creators":[{"address":"paul",_x000D_
"share":10},{"address":"sophie",_x000D_
"share":90}]</v>
      </c>
      <c r="Y807" s="1" t="str">
        <f>formatRow(Tokens!BD$2:BI$2,Tokens!BD807:BI807,2,"files")</f>
        <v>"files":[]</v>
      </c>
      <c r="Z807" s="1"/>
      <c r="AA807" s="1"/>
      <c r="AB807" s="1"/>
      <c r="AC807" s="1" t="str">
        <f>formatRow(Tokens!BJ$2:BK$2,Tokens!BJ807:BK807,0,"collection")</f>
        <v>"collection":{"name":"In Casa",_x000D_
"family":"Calvi On The Rocks"}</v>
      </c>
    </row>
    <row r="808" spans="4:29" ht="14.25" customHeight="1" x14ac:dyDescent="0.25">
      <c r="D808" s="1">
        <f>Tokens!B808</f>
        <v>805</v>
      </c>
      <c r="E808" s="17" t="str">
        <f>IF(Tokens!C808="","",Tokens!C808)</f>
        <v>In Casa #805</v>
      </c>
      <c r="F808"/>
      <c r="G808"/>
      <c r="H808"/>
      <c r="I808"/>
      <c r="J808"/>
      <c r="M808"/>
      <c r="N808"/>
      <c r="O808" s="15" t="str">
        <f t="shared" si="24"/>
        <v>_</v>
      </c>
      <c r="P808" s="18" t="str">
        <f>IF(F808="stop","",IF(F808&lt;&gt;"",HYPERLINK(Settings!$B$5 &amp; "/manage/?network=" &amp; LOWER(B$8) &amp; "&amp;search=token&amp;account=" &amp; ToMint!$B$5 &amp; "&amp;view=" &amp; ToMint!J808,"TokenSol"),""))</f>
        <v/>
      </c>
      <c r="Q808" s="2"/>
      <c r="R808" s="2"/>
      <c r="S808" s="11"/>
      <c r="T808" s="1" t="str">
        <f>"owner=" &amp; Tokens!BS808 &amp; "&amp;filename_for_metadata=" &amp; Tokens!BT808 &amp; "&amp;offchaindata_platform=" &amp; $B$17 &amp; "&amp;keyfile=" &amp; $B$5 &amp; "&amp;network=" &amp; LOWER($B$8) &amp; "&amp;repository=" &amp; $B$18</f>
        <v>owner=thomas&amp;filename_for_metadata=InCasa_COR22D805&amp;offchaindata_platform=Github&amp;keyfile=Paul&amp;network=solana-devnet&amp;repository=test2</v>
      </c>
      <c r="U808" s="1" t="str">
        <f t="shared" si="25"/>
        <v>{"name":"In Casa #805",_x000D_
"symbol":"COR22D805",_x000D_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08" s="1" t="str">
        <f>formatRow(Tokens!C$2:I$2,Tokens!C808:I808)</f>
        <v>"name":"In Casa #805",_x000D_
"symbol":"COR22D805",_x000D_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8" s="1" t="str">
        <f>formatRow(Tokens!J$2:AV$2,Tokens!J808:AV808,2,"attributes")</f>
        <v>"attributes":[{"trait_type":"Pass festival &amp; Avantages",_x000D_
"value":"pour une (1) personne"},{"trait_type":"Edition1",_x000D_
"value":1},{"trait_type":"Last use"}]</v>
      </c>
      <c r="X808" s="1" t="str">
        <f>formatRow(Tokens!AX$2:BC$2,Tokens!AX808:BC808,2,"creators")</f>
        <v>"creators":[{"address":"paul",_x000D_
"share":10},{"address":"sophie",_x000D_
"share":90}]</v>
      </c>
      <c r="Y808" s="1" t="str">
        <f>formatRow(Tokens!BD$2:BI$2,Tokens!BD808:BI808,2,"files")</f>
        <v>"files":[]</v>
      </c>
      <c r="Z808" s="1"/>
      <c r="AA808" s="1"/>
      <c r="AB808" s="1"/>
      <c r="AC808" s="1" t="str">
        <f>formatRow(Tokens!BJ$2:BK$2,Tokens!BJ808:BK808,0,"collection")</f>
        <v>"collection":{"name":"In Casa",_x000D_
"family":"Calvi On The Rocks"}</v>
      </c>
    </row>
    <row r="809" spans="4:29" ht="14.25" customHeight="1" x14ac:dyDescent="0.25">
      <c r="D809" s="1">
        <f>Tokens!B809</f>
        <v>806</v>
      </c>
      <c r="E809" s="17" t="str">
        <f>IF(Tokens!C809="","",Tokens!C809)</f>
        <v>In Casa #806</v>
      </c>
      <c r="F809"/>
      <c r="G809"/>
      <c r="H809"/>
      <c r="I809"/>
      <c r="J809"/>
      <c r="M809"/>
      <c r="N809"/>
      <c r="O809" s="15" t="str">
        <f t="shared" si="24"/>
        <v>_</v>
      </c>
      <c r="P809" s="18" t="str">
        <f>IF(F809="stop","",IF(F809&lt;&gt;"",HYPERLINK(Settings!$B$5 &amp; "/manage/?network=" &amp; LOWER(B$8) &amp; "&amp;search=token&amp;account=" &amp; ToMint!$B$5 &amp; "&amp;view=" &amp; ToMint!J809,"TokenSol"),""))</f>
        <v/>
      </c>
      <c r="Q809" s="2"/>
      <c r="R809" s="2"/>
      <c r="S809" s="11"/>
      <c r="T809" s="1" t="str">
        <f>"owner=" &amp; Tokens!BS809 &amp; "&amp;filename_for_metadata=" &amp; Tokens!BT809 &amp; "&amp;offchaindata_platform=" &amp; $B$17 &amp; "&amp;keyfile=" &amp; $B$5 &amp; "&amp;network=" &amp; LOWER($B$8) &amp; "&amp;repository=" &amp; $B$18</f>
        <v>owner=thomas&amp;filename_for_metadata=InCasa_COR22D806&amp;offchaindata_platform=Github&amp;keyfile=Paul&amp;network=solana-devnet&amp;repository=test2</v>
      </c>
      <c r="U809" s="1" t="str">
        <f t="shared" si="25"/>
        <v>{"name":"In Casa #806",_x000D_
"symbol":"COR22D806",_x000D_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09" s="1" t="str">
        <f>formatRow(Tokens!C$2:I$2,Tokens!C809:I809)</f>
        <v>"name":"In Casa #806",_x000D_
"symbol":"COR22D806",_x000D_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9" s="1" t="str">
        <f>formatRow(Tokens!J$2:AV$2,Tokens!J809:AV809,2,"attributes")</f>
        <v>"attributes":[{"trait_type":"Pass festival &amp; Avantages",_x000D_
"value":"pour une (1) personne"},{"trait_type":"Edition1",_x000D_
"value":1},{"trait_type":"Last use"}]</v>
      </c>
      <c r="X809" s="1" t="str">
        <f>formatRow(Tokens!AX$2:BC$2,Tokens!AX809:BC809,2,"creators")</f>
        <v>"creators":[{"address":"paul",_x000D_
"share":10},{"address":"sophie",_x000D_
"share":90}]</v>
      </c>
      <c r="Y809" s="1" t="str">
        <f>formatRow(Tokens!BD$2:BI$2,Tokens!BD809:BI809,2,"files")</f>
        <v>"files":[]</v>
      </c>
      <c r="Z809" s="1"/>
      <c r="AA809" s="1"/>
      <c r="AB809" s="1"/>
      <c r="AC809" s="1" t="str">
        <f>formatRow(Tokens!BJ$2:BK$2,Tokens!BJ809:BK809,0,"collection")</f>
        <v>"collection":{"name":"In Casa",_x000D_
"family":"Calvi On The Rocks"}</v>
      </c>
    </row>
    <row r="810" spans="4:29" ht="14.25" customHeight="1" x14ac:dyDescent="0.25">
      <c r="D810" s="1">
        <f>Tokens!B810</f>
        <v>807</v>
      </c>
      <c r="E810" s="17" t="str">
        <f>IF(Tokens!C810="","",Tokens!C810)</f>
        <v>In Casa #807</v>
      </c>
      <c r="F810"/>
      <c r="G810"/>
      <c r="H810"/>
      <c r="I810"/>
      <c r="J810"/>
      <c r="M810"/>
      <c r="N810"/>
      <c r="O810" s="15" t="str">
        <f t="shared" si="24"/>
        <v>_</v>
      </c>
      <c r="P810" s="18" t="str">
        <f>IF(F810="stop","",IF(F810&lt;&gt;"",HYPERLINK(Settings!$B$5 &amp; "/manage/?network=" &amp; LOWER(B$8) &amp; "&amp;search=token&amp;account=" &amp; ToMint!$B$5 &amp; "&amp;view=" &amp; ToMint!J810,"TokenSol"),""))</f>
        <v/>
      </c>
      <c r="Q810" s="2"/>
      <c r="R810" s="2"/>
      <c r="S810" s="11"/>
      <c r="T810" s="1" t="str">
        <f>"owner=" &amp; Tokens!BS810 &amp; "&amp;filename_for_metadata=" &amp; Tokens!BT810 &amp; "&amp;offchaindata_platform=" &amp; $B$17 &amp; "&amp;keyfile=" &amp; $B$5 &amp; "&amp;network=" &amp; LOWER($B$8) &amp; "&amp;repository=" &amp; $B$18</f>
        <v>owner=thomas&amp;filename_for_metadata=InCasa_COR22D807&amp;offchaindata_platform=Github&amp;keyfile=Paul&amp;network=solana-devnet&amp;repository=test2</v>
      </c>
      <c r="U810" s="1" t="str">
        <f t="shared" si="25"/>
        <v>{"name":"In Casa #807",_x000D_
"symbol":"COR22D807",_x000D_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10" s="1" t="str">
        <f>formatRow(Tokens!C$2:I$2,Tokens!C810:I810)</f>
        <v>"name":"In Casa #807",_x000D_
"symbol":"COR22D807",_x000D_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0" s="1" t="str">
        <f>formatRow(Tokens!J$2:AV$2,Tokens!J810:AV810,2,"attributes")</f>
        <v>"attributes":[{"trait_type":"Pass festival &amp; Avantages",_x000D_
"value":"pour une (1) personne"},{"trait_type":"Edition1",_x000D_
"value":1},{"trait_type":"Last use"}]</v>
      </c>
      <c r="X810" s="1" t="str">
        <f>formatRow(Tokens!AX$2:BC$2,Tokens!AX810:BC810,2,"creators")</f>
        <v>"creators":[{"address":"paul",_x000D_
"share":10},{"address":"sophie",_x000D_
"share":90}]</v>
      </c>
      <c r="Y810" s="1" t="str">
        <f>formatRow(Tokens!BD$2:BI$2,Tokens!BD810:BI810,2,"files")</f>
        <v>"files":[]</v>
      </c>
      <c r="Z810" s="1"/>
      <c r="AA810" s="1"/>
      <c r="AB810" s="1"/>
      <c r="AC810" s="1" t="str">
        <f>formatRow(Tokens!BJ$2:BK$2,Tokens!BJ810:BK810,0,"collection")</f>
        <v>"collection":{"name":"In Casa",_x000D_
"family":"Calvi On The Rocks"}</v>
      </c>
    </row>
    <row r="811" spans="4:29" ht="14.25" customHeight="1" x14ac:dyDescent="0.25">
      <c r="D811" s="1">
        <f>Tokens!B811</f>
        <v>808</v>
      </c>
      <c r="E811" s="17" t="str">
        <f>IF(Tokens!C811="","",Tokens!C811)</f>
        <v>In Casa #808</v>
      </c>
      <c r="F811"/>
      <c r="G811"/>
      <c r="H811"/>
      <c r="I811"/>
      <c r="J811"/>
      <c r="M811"/>
      <c r="N811"/>
      <c r="O811" s="15" t="str">
        <f t="shared" si="24"/>
        <v>_</v>
      </c>
      <c r="P811" s="18" t="str">
        <f>IF(F811="stop","",IF(F811&lt;&gt;"",HYPERLINK(Settings!$B$5 &amp; "/manage/?network=" &amp; LOWER(B$8) &amp; "&amp;search=token&amp;account=" &amp; ToMint!$B$5 &amp; "&amp;view=" &amp; ToMint!J811,"TokenSol"),""))</f>
        <v/>
      </c>
      <c r="Q811" s="2"/>
      <c r="R811" s="2"/>
      <c r="S811" s="11"/>
      <c r="T811" s="1" t="str">
        <f>"owner=" &amp; Tokens!BS811 &amp; "&amp;filename_for_metadata=" &amp; Tokens!BT811 &amp; "&amp;offchaindata_platform=" &amp; $B$17 &amp; "&amp;keyfile=" &amp; $B$5 &amp; "&amp;network=" &amp; LOWER($B$8) &amp; "&amp;repository=" &amp; $B$18</f>
        <v>owner=thomas&amp;filename_for_metadata=InCasa_COR22D808&amp;offchaindata_platform=Github&amp;keyfile=Paul&amp;network=solana-devnet&amp;repository=test2</v>
      </c>
      <c r="U811" s="1" t="str">
        <f t="shared" si="25"/>
        <v>{"name":"In Casa #808",_x000D_
"symbol":"COR22D808",_x000D_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11" s="1" t="str">
        <f>formatRow(Tokens!C$2:I$2,Tokens!C811:I811)</f>
        <v>"name":"In Casa #808",_x000D_
"symbol":"COR22D808",_x000D_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1" s="1" t="str">
        <f>formatRow(Tokens!J$2:AV$2,Tokens!J811:AV811,2,"attributes")</f>
        <v>"attributes":[{"trait_type":"Pass festival &amp; Avantages",_x000D_
"value":"pour une (1) personne"},{"trait_type":"Edition1",_x000D_
"value":1},{"trait_type":"Last use"}]</v>
      </c>
      <c r="X811" s="1" t="str">
        <f>formatRow(Tokens!AX$2:BC$2,Tokens!AX811:BC811,2,"creators")</f>
        <v>"creators":[{"address":"paul",_x000D_
"share":10},{"address":"sophie",_x000D_
"share":90}]</v>
      </c>
      <c r="Y811" s="1" t="str">
        <f>formatRow(Tokens!BD$2:BI$2,Tokens!BD811:BI811,2,"files")</f>
        <v>"files":[]</v>
      </c>
      <c r="Z811" s="1"/>
      <c r="AA811" s="1"/>
      <c r="AB811" s="1"/>
      <c r="AC811" s="1" t="str">
        <f>formatRow(Tokens!BJ$2:BK$2,Tokens!BJ811:BK811,0,"collection")</f>
        <v>"collection":{"name":"In Casa",_x000D_
"family":"Calvi On The Rocks"}</v>
      </c>
    </row>
    <row r="812" spans="4:29" ht="14.25" customHeight="1" x14ac:dyDescent="0.25">
      <c r="D812" s="1">
        <f>Tokens!B812</f>
        <v>809</v>
      </c>
      <c r="E812" s="17" t="str">
        <f>IF(Tokens!C812="","",Tokens!C812)</f>
        <v>In Casa #809</v>
      </c>
      <c r="F812"/>
      <c r="G812"/>
      <c r="H812"/>
      <c r="I812"/>
      <c r="J812"/>
      <c r="M812"/>
      <c r="N812"/>
      <c r="O812" s="15" t="str">
        <f t="shared" si="24"/>
        <v>_</v>
      </c>
      <c r="P812" s="18" t="str">
        <f>IF(F812="stop","",IF(F812&lt;&gt;"",HYPERLINK(Settings!$B$5 &amp; "/manage/?network=" &amp; LOWER(B$8) &amp; "&amp;search=token&amp;account=" &amp; ToMint!$B$5 &amp; "&amp;view=" &amp; ToMint!J812,"TokenSol"),""))</f>
        <v/>
      </c>
      <c r="Q812" s="2"/>
      <c r="R812" s="2"/>
      <c r="S812" s="11"/>
      <c r="T812" s="1" t="str">
        <f>"owner=" &amp; Tokens!BS812 &amp; "&amp;filename_for_metadata=" &amp; Tokens!BT812 &amp; "&amp;offchaindata_platform=" &amp; $B$17 &amp; "&amp;keyfile=" &amp; $B$5 &amp; "&amp;network=" &amp; LOWER($B$8) &amp; "&amp;repository=" &amp; $B$18</f>
        <v>owner=thomas&amp;filename_for_metadata=InCasa_COR22D809&amp;offchaindata_platform=Github&amp;keyfile=Paul&amp;network=solana-devnet&amp;repository=test2</v>
      </c>
      <c r="U812" s="1" t="str">
        <f t="shared" si="25"/>
        <v>{"name":"In Casa #809",_x000D_
"symbol":"COR22D809",_x000D_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12" s="1" t="str">
        <f>formatRow(Tokens!C$2:I$2,Tokens!C812:I812)</f>
        <v>"name":"In Casa #809",_x000D_
"symbol":"COR22D809",_x000D_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2" s="1" t="str">
        <f>formatRow(Tokens!J$2:AV$2,Tokens!J812:AV812,2,"attributes")</f>
        <v>"attributes":[{"trait_type":"Pass festival &amp; Avantages",_x000D_
"value":"pour une (1) personne"},{"trait_type":"Edition1",_x000D_
"value":1},{"trait_type":"Last use"}]</v>
      </c>
      <c r="X812" s="1" t="str">
        <f>formatRow(Tokens!AX$2:BC$2,Tokens!AX812:BC812,2,"creators")</f>
        <v>"creators":[{"address":"paul",_x000D_
"share":10},{"address":"sophie",_x000D_
"share":90}]</v>
      </c>
      <c r="Y812" s="1" t="str">
        <f>formatRow(Tokens!BD$2:BI$2,Tokens!BD812:BI812,2,"files")</f>
        <v>"files":[]</v>
      </c>
      <c r="Z812" s="1"/>
      <c r="AA812" s="1"/>
      <c r="AB812" s="1"/>
      <c r="AC812" s="1" t="str">
        <f>formatRow(Tokens!BJ$2:BK$2,Tokens!BJ812:BK812,0,"collection")</f>
        <v>"collection":{"name":"In Casa",_x000D_
"family":"Calvi On The Rocks"}</v>
      </c>
    </row>
    <row r="813" spans="4:29" ht="14.25" customHeight="1" x14ac:dyDescent="0.25">
      <c r="D813" s="1">
        <f>Tokens!B813</f>
        <v>810</v>
      </c>
      <c r="E813" s="17" t="str">
        <f>IF(Tokens!C813="","",Tokens!C813)</f>
        <v>In Casa #810</v>
      </c>
      <c r="F813"/>
      <c r="G813"/>
      <c r="H813"/>
      <c r="I813"/>
      <c r="J813"/>
      <c r="M813"/>
      <c r="N813"/>
      <c r="O813" s="15" t="str">
        <f t="shared" si="24"/>
        <v>_</v>
      </c>
      <c r="P813" s="18" t="str">
        <f>IF(F813="stop","",IF(F813&lt;&gt;"",HYPERLINK(Settings!$B$5 &amp; "/manage/?network=" &amp; LOWER(B$8) &amp; "&amp;search=token&amp;account=" &amp; ToMint!$B$5 &amp; "&amp;view=" &amp; ToMint!J813,"TokenSol"),""))</f>
        <v/>
      </c>
      <c r="Q813" s="2"/>
      <c r="R813" s="2"/>
      <c r="S813" s="11"/>
      <c r="T813" s="1" t="str">
        <f>"owner=" &amp; Tokens!BS813 &amp; "&amp;filename_for_metadata=" &amp; Tokens!BT813 &amp; "&amp;offchaindata_platform=" &amp; $B$17 &amp; "&amp;keyfile=" &amp; $B$5 &amp; "&amp;network=" &amp; LOWER($B$8) &amp; "&amp;repository=" &amp; $B$18</f>
        <v>owner=thomas&amp;filename_for_metadata=InCasa_COR22D810&amp;offchaindata_platform=Github&amp;keyfile=Paul&amp;network=solana-devnet&amp;repository=test2</v>
      </c>
      <c r="U813" s="1" t="str">
        <f t="shared" si="25"/>
        <v>{"name":"In Casa #810",_x000D_
"symbol":"COR22D810",_x000D_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13" s="1" t="str">
        <f>formatRow(Tokens!C$2:I$2,Tokens!C813:I813)</f>
        <v>"name":"In Casa #810",_x000D_
"symbol":"COR22D810",_x000D_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3" s="1" t="str">
        <f>formatRow(Tokens!J$2:AV$2,Tokens!J813:AV813,2,"attributes")</f>
        <v>"attributes":[{"trait_type":"Pass festival &amp; Avantages",_x000D_
"value":"pour une (1) personne"},{"trait_type":"Edition1",_x000D_
"value":1},{"trait_type":"Last use"}]</v>
      </c>
      <c r="X813" s="1" t="str">
        <f>formatRow(Tokens!AX$2:BC$2,Tokens!AX813:BC813,2,"creators")</f>
        <v>"creators":[{"address":"paul",_x000D_
"share":10},{"address":"sophie",_x000D_
"share":90}]</v>
      </c>
      <c r="Y813" s="1" t="str">
        <f>formatRow(Tokens!BD$2:BI$2,Tokens!BD813:BI813,2,"files")</f>
        <v>"files":[]</v>
      </c>
      <c r="Z813" s="1"/>
      <c r="AA813" s="1"/>
      <c r="AB813" s="1"/>
      <c r="AC813" s="1" t="str">
        <f>formatRow(Tokens!BJ$2:BK$2,Tokens!BJ813:BK813,0,"collection")</f>
        <v>"collection":{"name":"In Casa",_x000D_
"family":"Calvi On The Rocks"}</v>
      </c>
    </row>
    <row r="814" spans="4:29" ht="14.25" customHeight="1" x14ac:dyDescent="0.25">
      <c r="D814" s="1">
        <f>Tokens!B814</f>
        <v>811</v>
      </c>
      <c r="E814" s="17" t="str">
        <f>IF(Tokens!C814="","",Tokens!C814)</f>
        <v>In Casa #811</v>
      </c>
      <c r="F814"/>
      <c r="G814"/>
      <c r="H814"/>
      <c r="I814"/>
      <c r="J814"/>
      <c r="M814"/>
      <c r="N814"/>
      <c r="O814" s="15" t="str">
        <f t="shared" si="24"/>
        <v>_</v>
      </c>
      <c r="P814" s="18" t="str">
        <f>IF(F814="stop","",IF(F814&lt;&gt;"",HYPERLINK(Settings!$B$5 &amp; "/manage/?network=" &amp; LOWER(B$8) &amp; "&amp;search=token&amp;account=" &amp; ToMint!$B$5 &amp; "&amp;view=" &amp; ToMint!J814,"TokenSol"),""))</f>
        <v/>
      </c>
      <c r="Q814" s="2"/>
      <c r="R814" s="2"/>
      <c r="S814" s="11"/>
      <c r="T814" s="1" t="str">
        <f>"owner=" &amp; Tokens!BS814 &amp; "&amp;filename_for_metadata=" &amp; Tokens!BT814 &amp; "&amp;offchaindata_platform=" &amp; $B$17 &amp; "&amp;keyfile=" &amp; $B$5 &amp; "&amp;network=" &amp; LOWER($B$8) &amp; "&amp;repository=" &amp; $B$18</f>
        <v>owner=thomas&amp;filename_for_metadata=InCasa_COR22D811&amp;offchaindata_platform=Github&amp;keyfile=Paul&amp;network=solana-devnet&amp;repository=test2</v>
      </c>
      <c r="U814" s="1" t="str">
        <f t="shared" si="25"/>
        <v>{"name":"In Casa #811",_x000D_
"symbol":"COR22D811",_x000D_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14" s="1" t="str">
        <f>formatRow(Tokens!C$2:I$2,Tokens!C814:I814)</f>
        <v>"name":"In Casa #811",_x000D_
"symbol":"COR22D811",_x000D_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4" s="1" t="str">
        <f>formatRow(Tokens!J$2:AV$2,Tokens!J814:AV814,2,"attributes")</f>
        <v>"attributes":[{"trait_type":"Pass festival &amp; Avantages",_x000D_
"value":"pour une (1) personne"},{"trait_type":"Edition1",_x000D_
"value":1},{"trait_type":"Last use"}]</v>
      </c>
      <c r="X814" s="1" t="str">
        <f>formatRow(Tokens!AX$2:BC$2,Tokens!AX814:BC814,2,"creators")</f>
        <v>"creators":[{"address":"paul",_x000D_
"share":10},{"address":"sophie",_x000D_
"share":90}]</v>
      </c>
      <c r="Y814" s="1" t="str">
        <f>formatRow(Tokens!BD$2:BI$2,Tokens!BD814:BI814,2,"files")</f>
        <v>"files":[]</v>
      </c>
      <c r="Z814" s="1"/>
      <c r="AA814" s="1"/>
      <c r="AB814" s="1"/>
      <c r="AC814" s="1" t="str">
        <f>formatRow(Tokens!BJ$2:BK$2,Tokens!BJ814:BK814,0,"collection")</f>
        <v>"collection":{"name":"In Casa",_x000D_
"family":"Calvi On The Rocks"}</v>
      </c>
    </row>
    <row r="815" spans="4:29" ht="14.25" customHeight="1" x14ac:dyDescent="0.25">
      <c r="D815" s="1">
        <f>Tokens!B815</f>
        <v>812</v>
      </c>
      <c r="E815" s="17" t="str">
        <f>IF(Tokens!C815="","",Tokens!C815)</f>
        <v>In Casa #812</v>
      </c>
      <c r="F815"/>
      <c r="G815"/>
      <c r="H815"/>
      <c r="I815"/>
      <c r="J815"/>
      <c r="M815"/>
      <c r="N815"/>
      <c r="O815" s="15" t="str">
        <f t="shared" si="24"/>
        <v>_</v>
      </c>
      <c r="P815" s="18" t="str">
        <f>IF(F815="stop","",IF(F815&lt;&gt;"",HYPERLINK(Settings!$B$5 &amp; "/manage/?network=" &amp; LOWER(B$8) &amp; "&amp;search=token&amp;account=" &amp; ToMint!$B$5 &amp; "&amp;view=" &amp; ToMint!J815,"TokenSol"),""))</f>
        <v/>
      </c>
      <c r="Q815" s="2"/>
      <c r="R815" s="2"/>
      <c r="S815" s="11"/>
      <c r="T815" s="1" t="str">
        <f>"owner=" &amp; Tokens!BS815 &amp; "&amp;filename_for_metadata=" &amp; Tokens!BT815 &amp; "&amp;offchaindata_platform=" &amp; $B$17 &amp; "&amp;keyfile=" &amp; $B$5 &amp; "&amp;network=" &amp; LOWER($B$8) &amp; "&amp;repository=" &amp; $B$18</f>
        <v>owner=thomas&amp;filename_for_metadata=InCasa_COR22D812&amp;offchaindata_platform=Github&amp;keyfile=Paul&amp;network=solana-devnet&amp;repository=test2</v>
      </c>
      <c r="U815" s="1" t="str">
        <f t="shared" si="25"/>
        <v>{"name":"In Casa #812",_x000D_
"symbol":"COR22D812",_x000D_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15" s="1" t="str">
        <f>formatRow(Tokens!C$2:I$2,Tokens!C815:I815)</f>
        <v>"name":"In Casa #812",_x000D_
"symbol":"COR22D812",_x000D_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5" s="1" t="str">
        <f>formatRow(Tokens!J$2:AV$2,Tokens!J815:AV815,2,"attributes")</f>
        <v>"attributes":[{"trait_type":"Pass festival &amp; Avantages",_x000D_
"value":"pour une (1) personne"},{"trait_type":"Edition1",_x000D_
"value":1},{"trait_type":"Last use"}]</v>
      </c>
      <c r="X815" s="1" t="str">
        <f>formatRow(Tokens!AX$2:BC$2,Tokens!AX815:BC815,2,"creators")</f>
        <v>"creators":[{"address":"paul",_x000D_
"share":10},{"address":"sophie",_x000D_
"share":90}]</v>
      </c>
      <c r="Y815" s="1" t="str">
        <f>formatRow(Tokens!BD$2:BI$2,Tokens!BD815:BI815,2,"files")</f>
        <v>"files":[]</v>
      </c>
      <c r="Z815" s="1"/>
      <c r="AA815" s="1"/>
      <c r="AB815" s="1"/>
      <c r="AC815" s="1" t="str">
        <f>formatRow(Tokens!BJ$2:BK$2,Tokens!BJ815:BK815,0,"collection")</f>
        <v>"collection":{"name":"In Casa",_x000D_
"family":"Calvi On The Rocks"}</v>
      </c>
    </row>
    <row r="816" spans="4:29" ht="14.25" customHeight="1" x14ac:dyDescent="0.25">
      <c r="D816" s="1">
        <f>Tokens!B816</f>
        <v>813</v>
      </c>
      <c r="E816" s="17" t="str">
        <f>IF(Tokens!C816="","",Tokens!C816)</f>
        <v>In Casa #813</v>
      </c>
      <c r="F816"/>
      <c r="G816"/>
      <c r="H816"/>
      <c r="I816"/>
      <c r="J816"/>
      <c r="M816"/>
      <c r="N816"/>
      <c r="O816" s="15" t="str">
        <f t="shared" si="24"/>
        <v>_</v>
      </c>
      <c r="P816" s="18" t="str">
        <f>IF(F816="stop","",IF(F816&lt;&gt;"",HYPERLINK(Settings!$B$5 &amp; "/manage/?network=" &amp; LOWER(B$8) &amp; "&amp;search=token&amp;account=" &amp; ToMint!$B$5 &amp; "&amp;view=" &amp; ToMint!J816,"TokenSol"),""))</f>
        <v/>
      </c>
      <c r="Q816" s="2"/>
      <c r="R816" s="2"/>
      <c r="S816" s="11"/>
      <c r="T816" s="1" t="str">
        <f>"owner=" &amp; Tokens!BS816 &amp; "&amp;filename_for_metadata=" &amp; Tokens!BT816 &amp; "&amp;offchaindata_platform=" &amp; $B$17 &amp; "&amp;keyfile=" &amp; $B$5 &amp; "&amp;network=" &amp; LOWER($B$8) &amp; "&amp;repository=" &amp; $B$18</f>
        <v>owner=thomas&amp;filename_for_metadata=InCasa_COR22D813&amp;offchaindata_platform=Github&amp;keyfile=Paul&amp;network=solana-devnet&amp;repository=test2</v>
      </c>
      <c r="U816" s="1" t="str">
        <f t="shared" si="25"/>
        <v>{"name":"In Casa #813",_x000D_
"symbol":"COR22D813",_x000D_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16" s="1" t="str">
        <f>formatRow(Tokens!C$2:I$2,Tokens!C816:I816)</f>
        <v>"name":"In Casa #813",_x000D_
"symbol":"COR22D813",_x000D_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6" s="1" t="str">
        <f>formatRow(Tokens!J$2:AV$2,Tokens!J816:AV816,2,"attributes")</f>
        <v>"attributes":[{"trait_type":"Pass festival &amp; Avantages",_x000D_
"value":"pour une (1) personne"},{"trait_type":"Edition1",_x000D_
"value":1},{"trait_type":"Last use"}]</v>
      </c>
      <c r="X816" s="1" t="str">
        <f>formatRow(Tokens!AX$2:BC$2,Tokens!AX816:BC816,2,"creators")</f>
        <v>"creators":[{"address":"paul",_x000D_
"share":10},{"address":"sophie",_x000D_
"share":90}]</v>
      </c>
      <c r="Y816" s="1" t="str">
        <f>formatRow(Tokens!BD$2:BI$2,Tokens!BD816:BI816,2,"files")</f>
        <v>"files":[]</v>
      </c>
      <c r="Z816" s="1"/>
      <c r="AA816" s="1"/>
      <c r="AB816" s="1"/>
      <c r="AC816" s="1" t="str">
        <f>formatRow(Tokens!BJ$2:BK$2,Tokens!BJ816:BK816,0,"collection")</f>
        <v>"collection":{"name":"In Casa",_x000D_
"family":"Calvi On The Rocks"}</v>
      </c>
    </row>
    <row r="817" spans="4:29" ht="14.25" customHeight="1" x14ac:dyDescent="0.25">
      <c r="D817" s="1">
        <f>Tokens!B817</f>
        <v>814</v>
      </c>
      <c r="E817" s="17" t="str">
        <f>IF(Tokens!C817="","",Tokens!C817)</f>
        <v>In Casa #814</v>
      </c>
      <c r="F817"/>
      <c r="G817"/>
      <c r="H817"/>
      <c r="I817"/>
      <c r="J817"/>
      <c r="M817"/>
      <c r="N817"/>
      <c r="O817" s="15" t="str">
        <f t="shared" si="24"/>
        <v>_</v>
      </c>
      <c r="P817" s="18" t="str">
        <f>IF(F817="stop","",IF(F817&lt;&gt;"",HYPERLINK(Settings!$B$5 &amp; "/manage/?network=" &amp; LOWER(B$8) &amp; "&amp;search=token&amp;account=" &amp; ToMint!$B$5 &amp; "&amp;view=" &amp; ToMint!J817,"TokenSol"),""))</f>
        <v/>
      </c>
      <c r="Q817" s="2"/>
      <c r="R817" s="2"/>
      <c r="S817" s="11"/>
      <c r="T817" s="1" t="str">
        <f>"owner=" &amp; Tokens!BS817 &amp; "&amp;filename_for_metadata=" &amp; Tokens!BT817 &amp; "&amp;offchaindata_platform=" &amp; $B$17 &amp; "&amp;keyfile=" &amp; $B$5 &amp; "&amp;network=" &amp; LOWER($B$8) &amp; "&amp;repository=" &amp; $B$18</f>
        <v>owner=thomas&amp;filename_for_metadata=InCasa_COR22D814&amp;offchaindata_platform=Github&amp;keyfile=Paul&amp;network=solana-devnet&amp;repository=test2</v>
      </c>
      <c r="U817" s="1" t="str">
        <f t="shared" si="25"/>
        <v>{"name":"In Casa #814",_x000D_
"symbol":"COR22D814",_x000D_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17" s="1" t="str">
        <f>formatRow(Tokens!C$2:I$2,Tokens!C817:I817)</f>
        <v>"name":"In Casa #814",_x000D_
"symbol":"COR22D814",_x000D_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7" s="1" t="str">
        <f>formatRow(Tokens!J$2:AV$2,Tokens!J817:AV817,2,"attributes")</f>
        <v>"attributes":[{"trait_type":"Pass festival &amp; Avantages",_x000D_
"value":"pour une (1) personne"},{"trait_type":"Edition1",_x000D_
"value":1},{"trait_type":"Last use"}]</v>
      </c>
      <c r="X817" s="1" t="str">
        <f>formatRow(Tokens!AX$2:BC$2,Tokens!AX817:BC817,2,"creators")</f>
        <v>"creators":[{"address":"paul",_x000D_
"share":10},{"address":"sophie",_x000D_
"share":90}]</v>
      </c>
      <c r="Y817" s="1" t="str">
        <f>formatRow(Tokens!BD$2:BI$2,Tokens!BD817:BI817,2,"files")</f>
        <v>"files":[]</v>
      </c>
      <c r="Z817" s="1"/>
      <c r="AA817" s="1"/>
      <c r="AB817" s="1"/>
      <c r="AC817" s="1" t="str">
        <f>formatRow(Tokens!BJ$2:BK$2,Tokens!BJ817:BK817,0,"collection")</f>
        <v>"collection":{"name":"In Casa",_x000D_
"family":"Calvi On The Rocks"}</v>
      </c>
    </row>
    <row r="818" spans="4:29" ht="14.25" customHeight="1" x14ac:dyDescent="0.25">
      <c r="D818" s="1">
        <f>Tokens!B818</f>
        <v>815</v>
      </c>
      <c r="E818" s="17" t="str">
        <f>IF(Tokens!C818="","",Tokens!C818)</f>
        <v>In Casa #815</v>
      </c>
      <c r="F818"/>
      <c r="G818"/>
      <c r="H818"/>
      <c r="I818"/>
      <c r="J818"/>
      <c r="M818"/>
      <c r="N818"/>
      <c r="O818" s="15" t="str">
        <f t="shared" si="24"/>
        <v>_</v>
      </c>
      <c r="P818" s="18" t="str">
        <f>IF(F818="stop","",IF(F818&lt;&gt;"",HYPERLINK(Settings!$B$5 &amp; "/manage/?network=" &amp; LOWER(B$8) &amp; "&amp;search=token&amp;account=" &amp; ToMint!$B$5 &amp; "&amp;view=" &amp; ToMint!J818,"TokenSol"),""))</f>
        <v/>
      </c>
      <c r="Q818" s="2"/>
      <c r="R818" s="2"/>
      <c r="S818" s="11"/>
      <c r="T818" s="1" t="str">
        <f>"owner=" &amp; Tokens!BS818 &amp; "&amp;filename_for_metadata=" &amp; Tokens!BT818 &amp; "&amp;offchaindata_platform=" &amp; $B$17 &amp; "&amp;keyfile=" &amp; $B$5 &amp; "&amp;network=" &amp; LOWER($B$8) &amp; "&amp;repository=" &amp; $B$18</f>
        <v>owner=thomas&amp;filename_for_metadata=InCasa_COR22D815&amp;offchaindata_platform=Github&amp;keyfile=Paul&amp;network=solana-devnet&amp;repository=test2</v>
      </c>
      <c r="U818" s="1" t="str">
        <f t="shared" si="25"/>
        <v>{"name":"In Casa #815",_x000D_
"symbol":"COR22D815",_x000D_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18" s="1" t="str">
        <f>formatRow(Tokens!C$2:I$2,Tokens!C818:I818)</f>
        <v>"name":"In Casa #815",_x000D_
"symbol":"COR22D815",_x000D_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8" s="1" t="str">
        <f>formatRow(Tokens!J$2:AV$2,Tokens!J818:AV818,2,"attributes")</f>
        <v>"attributes":[{"trait_type":"Pass festival &amp; Avantages",_x000D_
"value":"pour une (1) personne"},{"trait_type":"Edition1",_x000D_
"value":1},{"trait_type":"Last use"}]</v>
      </c>
      <c r="X818" s="1" t="str">
        <f>formatRow(Tokens!AX$2:BC$2,Tokens!AX818:BC818,2,"creators")</f>
        <v>"creators":[{"address":"paul",_x000D_
"share":10},{"address":"sophie",_x000D_
"share":90}]</v>
      </c>
      <c r="Y818" s="1" t="str">
        <f>formatRow(Tokens!BD$2:BI$2,Tokens!BD818:BI818,2,"files")</f>
        <v>"files":[]</v>
      </c>
      <c r="Z818" s="1"/>
      <c r="AA818" s="1"/>
      <c r="AB818" s="1"/>
      <c r="AC818" s="1" t="str">
        <f>formatRow(Tokens!BJ$2:BK$2,Tokens!BJ818:BK818,0,"collection")</f>
        <v>"collection":{"name":"In Casa",_x000D_
"family":"Calvi On The Rocks"}</v>
      </c>
    </row>
    <row r="819" spans="4:29" ht="14.25" customHeight="1" x14ac:dyDescent="0.25">
      <c r="D819" s="1">
        <f>Tokens!B819</f>
        <v>816</v>
      </c>
      <c r="E819" s="17" t="str">
        <f>IF(Tokens!C819="","",Tokens!C819)</f>
        <v>In Casa #816</v>
      </c>
      <c r="F819"/>
      <c r="G819"/>
      <c r="H819"/>
      <c r="I819"/>
      <c r="J819"/>
      <c r="M819"/>
      <c r="N819"/>
      <c r="O819" s="15" t="str">
        <f t="shared" si="24"/>
        <v>_</v>
      </c>
      <c r="P819" s="18" t="str">
        <f>IF(F819="stop","",IF(F819&lt;&gt;"",HYPERLINK(Settings!$B$5 &amp; "/manage/?network=" &amp; LOWER(B$8) &amp; "&amp;search=token&amp;account=" &amp; ToMint!$B$5 &amp; "&amp;view=" &amp; ToMint!J819,"TokenSol"),""))</f>
        <v/>
      </c>
      <c r="Q819" s="2"/>
      <c r="R819" s="2"/>
      <c r="S819" s="11"/>
      <c r="T819" s="1" t="str">
        <f>"owner=" &amp; Tokens!BS819 &amp; "&amp;filename_for_metadata=" &amp; Tokens!BT819 &amp; "&amp;offchaindata_platform=" &amp; $B$17 &amp; "&amp;keyfile=" &amp; $B$5 &amp; "&amp;network=" &amp; LOWER($B$8) &amp; "&amp;repository=" &amp; $B$18</f>
        <v>owner=thomas&amp;filename_for_metadata=InCasa_COR22D816&amp;offchaindata_platform=Github&amp;keyfile=Paul&amp;network=solana-devnet&amp;repository=test2</v>
      </c>
      <c r="U819" s="1" t="str">
        <f t="shared" si="25"/>
        <v>{"name":"In Casa #816",_x000D_
"symbol":"COR22D816",_x000D_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19" s="1" t="str">
        <f>formatRow(Tokens!C$2:I$2,Tokens!C819:I819)</f>
        <v>"name":"In Casa #816",_x000D_
"symbol":"COR22D816",_x000D_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9" s="1" t="str">
        <f>formatRow(Tokens!J$2:AV$2,Tokens!J819:AV819,2,"attributes")</f>
        <v>"attributes":[{"trait_type":"Pass festival &amp; Avantages",_x000D_
"value":"pour une (1) personne"},{"trait_type":"Edition1",_x000D_
"value":1},{"trait_type":"Last use"}]</v>
      </c>
      <c r="X819" s="1" t="str">
        <f>formatRow(Tokens!AX$2:BC$2,Tokens!AX819:BC819,2,"creators")</f>
        <v>"creators":[{"address":"paul",_x000D_
"share":10},{"address":"sophie",_x000D_
"share":90}]</v>
      </c>
      <c r="Y819" s="1" t="str">
        <f>formatRow(Tokens!BD$2:BI$2,Tokens!BD819:BI819,2,"files")</f>
        <v>"files":[]</v>
      </c>
      <c r="Z819" s="1"/>
      <c r="AA819" s="1"/>
      <c r="AB819" s="1"/>
      <c r="AC819" s="1" t="str">
        <f>formatRow(Tokens!BJ$2:BK$2,Tokens!BJ819:BK819,0,"collection")</f>
        <v>"collection":{"name":"In Casa",_x000D_
"family":"Calvi On The Rocks"}</v>
      </c>
    </row>
    <row r="820" spans="4:29" ht="14.25" customHeight="1" x14ac:dyDescent="0.25">
      <c r="D820" s="1">
        <f>Tokens!B820</f>
        <v>817</v>
      </c>
      <c r="E820" s="17" t="str">
        <f>IF(Tokens!C820="","",Tokens!C820)</f>
        <v>In Casa #817</v>
      </c>
      <c r="F820"/>
      <c r="G820"/>
      <c r="H820"/>
      <c r="I820"/>
      <c r="J820"/>
      <c r="M820"/>
      <c r="N820"/>
      <c r="O820" s="15" t="str">
        <f t="shared" si="24"/>
        <v>_</v>
      </c>
      <c r="P820" s="18" t="str">
        <f>IF(F820="stop","",IF(F820&lt;&gt;"",HYPERLINK(Settings!$B$5 &amp; "/manage/?network=" &amp; LOWER(B$8) &amp; "&amp;search=token&amp;account=" &amp; ToMint!$B$5 &amp; "&amp;view=" &amp; ToMint!J820,"TokenSol"),""))</f>
        <v/>
      </c>
      <c r="Q820" s="2"/>
      <c r="R820" s="2"/>
      <c r="S820" s="11"/>
      <c r="T820" s="1" t="str">
        <f>"owner=" &amp; Tokens!BS820 &amp; "&amp;filename_for_metadata=" &amp; Tokens!BT820 &amp; "&amp;offchaindata_platform=" &amp; $B$17 &amp; "&amp;keyfile=" &amp; $B$5 &amp; "&amp;network=" &amp; LOWER($B$8) &amp; "&amp;repository=" &amp; $B$18</f>
        <v>owner=thomas&amp;filename_for_metadata=InCasa_COR22D817&amp;offchaindata_platform=Github&amp;keyfile=Paul&amp;network=solana-devnet&amp;repository=test2</v>
      </c>
      <c r="U820" s="1" t="str">
        <f t="shared" si="25"/>
        <v>{"name":"In Casa #817",_x000D_
"symbol":"COR22D817",_x000D_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20" s="1" t="str">
        <f>formatRow(Tokens!C$2:I$2,Tokens!C820:I820)</f>
        <v>"name":"In Casa #817",_x000D_
"symbol":"COR22D817",_x000D_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0" s="1" t="str">
        <f>formatRow(Tokens!J$2:AV$2,Tokens!J820:AV820,2,"attributes")</f>
        <v>"attributes":[{"trait_type":"Pass festival &amp; Avantages",_x000D_
"value":"pour une (1) personne"},{"trait_type":"Edition1",_x000D_
"value":1},{"trait_type":"Last use"}]</v>
      </c>
      <c r="X820" s="1" t="str">
        <f>formatRow(Tokens!AX$2:BC$2,Tokens!AX820:BC820,2,"creators")</f>
        <v>"creators":[{"address":"paul",_x000D_
"share":10},{"address":"sophie",_x000D_
"share":90}]</v>
      </c>
      <c r="Y820" s="1" t="str">
        <f>formatRow(Tokens!BD$2:BI$2,Tokens!BD820:BI820,2,"files")</f>
        <v>"files":[]</v>
      </c>
      <c r="Z820" s="1"/>
      <c r="AA820" s="1"/>
      <c r="AB820" s="1"/>
      <c r="AC820" s="1" t="str">
        <f>formatRow(Tokens!BJ$2:BK$2,Tokens!BJ820:BK820,0,"collection")</f>
        <v>"collection":{"name":"In Casa",_x000D_
"family":"Calvi On The Rocks"}</v>
      </c>
    </row>
    <row r="821" spans="4:29" ht="14.25" customHeight="1" x14ac:dyDescent="0.25">
      <c r="D821" s="1">
        <f>Tokens!B821</f>
        <v>818</v>
      </c>
      <c r="E821" s="17" t="str">
        <f>IF(Tokens!C821="","",Tokens!C821)</f>
        <v>In Casa #818</v>
      </c>
      <c r="F821"/>
      <c r="G821"/>
      <c r="H821"/>
      <c r="I821"/>
      <c r="J821"/>
      <c r="M821"/>
      <c r="N821"/>
      <c r="O821" s="15" t="str">
        <f t="shared" si="24"/>
        <v>_</v>
      </c>
      <c r="P821" s="18" t="str">
        <f>IF(F821="stop","",IF(F821&lt;&gt;"",HYPERLINK(Settings!$B$5 &amp; "/manage/?network=" &amp; LOWER(B$8) &amp; "&amp;search=token&amp;account=" &amp; ToMint!$B$5 &amp; "&amp;view=" &amp; ToMint!J821,"TokenSol"),""))</f>
        <v/>
      </c>
      <c r="Q821" s="2"/>
      <c r="R821" s="2"/>
      <c r="S821" s="11"/>
      <c r="T821" s="1" t="str">
        <f>"owner=" &amp; Tokens!BS821 &amp; "&amp;filename_for_metadata=" &amp; Tokens!BT821 &amp; "&amp;offchaindata_platform=" &amp; $B$17 &amp; "&amp;keyfile=" &amp; $B$5 &amp; "&amp;network=" &amp; LOWER($B$8) &amp; "&amp;repository=" &amp; $B$18</f>
        <v>owner=thomas&amp;filename_for_metadata=InCasa_COR22D818&amp;offchaindata_platform=Github&amp;keyfile=Paul&amp;network=solana-devnet&amp;repository=test2</v>
      </c>
      <c r="U821" s="1" t="str">
        <f t="shared" si="25"/>
        <v>{"name":"In Casa #818",_x000D_
"symbol":"COR22D818",_x000D_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21" s="1" t="str">
        <f>formatRow(Tokens!C$2:I$2,Tokens!C821:I821)</f>
        <v>"name":"In Casa #818",_x000D_
"symbol":"COR22D818",_x000D_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1" s="1" t="str">
        <f>formatRow(Tokens!J$2:AV$2,Tokens!J821:AV821,2,"attributes")</f>
        <v>"attributes":[{"trait_type":"Pass festival &amp; Avantages",_x000D_
"value":"pour une (1) personne"},{"trait_type":"Edition1",_x000D_
"value":1},{"trait_type":"Last use"}]</v>
      </c>
      <c r="X821" s="1" t="str">
        <f>formatRow(Tokens!AX$2:BC$2,Tokens!AX821:BC821,2,"creators")</f>
        <v>"creators":[{"address":"paul",_x000D_
"share":10},{"address":"sophie",_x000D_
"share":90}]</v>
      </c>
      <c r="Y821" s="1" t="str">
        <f>formatRow(Tokens!BD$2:BI$2,Tokens!BD821:BI821,2,"files")</f>
        <v>"files":[]</v>
      </c>
      <c r="Z821" s="1"/>
      <c r="AA821" s="1"/>
      <c r="AB821" s="1"/>
      <c r="AC821" s="1" t="str">
        <f>formatRow(Tokens!BJ$2:BK$2,Tokens!BJ821:BK821,0,"collection")</f>
        <v>"collection":{"name":"In Casa",_x000D_
"family":"Calvi On The Rocks"}</v>
      </c>
    </row>
    <row r="822" spans="4:29" ht="14.25" customHeight="1" x14ac:dyDescent="0.25">
      <c r="D822" s="1">
        <f>Tokens!B822</f>
        <v>819</v>
      </c>
      <c r="E822" s="17" t="str">
        <f>IF(Tokens!C822="","",Tokens!C822)</f>
        <v>In Casa #819</v>
      </c>
      <c r="F822"/>
      <c r="G822"/>
      <c r="H822"/>
      <c r="I822"/>
      <c r="J822"/>
      <c r="M822"/>
      <c r="N822"/>
      <c r="O822" s="15" t="str">
        <f t="shared" si="24"/>
        <v>_</v>
      </c>
      <c r="P822" s="18" t="str">
        <f>IF(F822="stop","",IF(F822&lt;&gt;"",HYPERLINK(Settings!$B$5 &amp; "/manage/?network=" &amp; LOWER(B$8) &amp; "&amp;search=token&amp;account=" &amp; ToMint!$B$5 &amp; "&amp;view=" &amp; ToMint!J822,"TokenSol"),""))</f>
        <v/>
      </c>
      <c r="Q822" s="2"/>
      <c r="R822" s="2"/>
      <c r="S822" s="11"/>
      <c r="T822" s="1" t="str">
        <f>"owner=" &amp; Tokens!BS822 &amp; "&amp;filename_for_metadata=" &amp; Tokens!BT822 &amp; "&amp;offchaindata_platform=" &amp; $B$17 &amp; "&amp;keyfile=" &amp; $B$5 &amp; "&amp;network=" &amp; LOWER($B$8) &amp; "&amp;repository=" &amp; $B$18</f>
        <v>owner=thomas&amp;filename_for_metadata=InCasa_COR22D819&amp;offchaindata_platform=Github&amp;keyfile=Paul&amp;network=solana-devnet&amp;repository=test2</v>
      </c>
      <c r="U822" s="1" t="str">
        <f t="shared" si="25"/>
        <v>{"name":"In Casa #819",_x000D_
"symbol":"COR22D819",_x000D_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22" s="1" t="str">
        <f>formatRow(Tokens!C$2:I$2,Tokens!C822:I822)</f>
        <v>"name":"In Casa #819",_x000D_
"symbol":"COR22D819",_x000D_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2" s="1" t="str">
        <f>formatRow(Tokens!J$2:AV$2,Tokens!J822:AV822,2,"attributes")</f>
        <v>"attributes":[{"trait_type":"Pass festival &amp; Avantages",_x000D_
"value":"pour une (1) personne"},{"trait_type":"Edition1",_x000D_
"value":1},{"trait_type":"Last use"}]</v>
      </c>
      <c r="X822" s="1" t="str">
        <f>formatRow(Tokens!AX$2:BC$2,Tokens!AX822:BC822,2,"creators")</f>
        <v>"creators":[{"address":"paul",_x000D_
"share":10},{"address":"sophie",_x000D_
"share":90}]</v>
      </c>
      <c r="Y822" s="1" t="str">
        <f>formatRow(Tokens!BD$2:BI$2,Tokens!BD822:BI822,2,"files")</f>
        <v>"files":[]</v>
      </c>
      <c r="Z822" s="1"/>
      <c r="AA822" s="1"/>
      <c r="AB822" s="1"/>
      <c r="AC822" s="1" t="str">
        <f>formatRow(Tokens!BJ$2:BK$2,Tokens!BJ822:BK822,0,"collection")</f>
        <v>"collection":{"name":"In Casa",_x000D_
"family":"Calvi On The Rocks"}</v>
      </c>
    </row>
    <row r="823" spans="4:29" ht="14.25" customHeight="1" x14ac:dyDescent="0.25">
      <c r="D823" s="1">
        <f>Tokens!B823</f>
        <v>820</v>
      </c>
      <c r="E823" s="17" t="str">
        <f>IF(Tokens!C823="","",Tokens!C823)</f>
        <v>In Casa #820</v>
      </c>
      <c r="F823"/>
      <c r="G823"/>
      <c r="H823"/>
      <c r="I823"/>
      <c r="J823"/>
      <c r="M823"/>
      <c r="N823"/>
      <c r="O823" s="15" t="str">
        <f t="shared" si="24"/>
        <v>_</v>
      </c>
      <c r="P823" s="18" t="str">
        <f>IF(F823="stop","",IF(F823&lt;&gt;"",HYPERLINK(Settings!$B$5 &amp; "/manage/?network=" &amp; LOWER(B$8) &amp; "&amp;search=token&amp;account=" &amp; ToMint!$B$5 &amp; "&amp;view=" &amp; ToMint!J823,"TokenSol"),""))</f>
        <v/>
      </c>
      <c r="Q823" s="2"/>
      <c r="R823" s="2"/>
      <c r="S823" s="11"/>
      <c r="T823" s="1" t="str">
        <f>"owner=" &amp; Tokens!BS823 &amp; "&amp;filename_for_metadata=" &amp; Tokens!BT823 &amp; "&amp;offchaindata_platform=" &amp; $B$17 &amp; "&amp;keyfile=" &amp; $B$5 &amp; "&amp;network=" &amp; LOWER($B$8) &amp; "&amp;repository=" &amp; $B$18</f>
        <v>owner=thomas&amp;filename_for_metadata=InCasa_COR22D820&amp;offchaindata_platform=Github&amp;keyfile=Paul&amp;network=solana-devnet&amp;repository=test2</v>
      </c>
      <c r="U823" s="1" t="str">
        <f t="shared" si="25"/>
        <v>{"name":"In Casa #820",_x000D_
"symbol":"COR22D820",_x000D_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23" s="1" t="str">
        <f>formatRow(Tokens!C$2:I$2,Tokens!C823:I823)</f>
        <v>"name":"In Casa #820",_x000D_
"symbol":"COR22D820",_x000D_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3" s="1" t="str">
        <f>formatRow(Tokens!J$2:AV$2,Tokens!J823:AV823,2,"attributes")</f>
        <v>"attributes":[{"trait_type":"Pass festival &amp; Avantages",_x000D_
"value":"pour une (1) personne"},{"trait_type":"Edition1",_x000D_
"value":1},{"trait_type":"Last use"}]</v>
      </c>
      <c r="X823" s="1" t="str">
        <f>formatRow(Tokens!AX$2:BC$2,Tokens!AX823:BC823,2,"creators")</f>
        <v>"creators":[{"address":"paul",_x000D_
"share":10},{"address":"sophie",_x000D_
"share":90}]</v>
      </c>
      <c r="Y823" s="1" t="str">
        <f>formatRow(Tokens!BD$2:BI$2,Tokens!BD823:BI823,2,"files")</f>
        <v>"files":[]</v>
      </c>
      <c r="Z823" s="1"/>
      <c r="AA823" s="1"/>
      <c r="AB823" s="1"/>
      <c r="AC823" s="1" t="str">
        <f>formatRow(Tokens!BJ$2:BK$2,Tokens!BJ823:BK823,0,"collection")</f>
        <v>"collection":{"name":"In Casa",_x000D_
"family":"Calvi On The Rocks"}</v>
      </c>
    </row>
    <row r="824" spans="4:29" ht="14.25" customHeight="1" x14ac:dyDescent="0.25">
      <c r="D824" s="1">
        <f>Tokens!B824</f>
        <v>821</v>
      </c>
      <c r="E824" s="17" t="str">
        <f>IF(Tokens!C824="","",Tokens!C824)</f>
        <v>In Casa #821</v>
      </c>
      <c r="F824"/>
      <c r="G824"/>
      <c r="H824"/>
      <c r="I824"/>
      <c r="J824"/>
      <c r="M824"/>
      <c r="N824"/>
      <c r="O824" s="15" t="str">
        <f t="shared" si="24"/>
        <v>_</v>
      </c>
      <c r="P824" s="18" t="str">
        <f>IF(F824="stop","",IF(F824&lt;&gt;"",HYPERLINK(Settings!$B$5 &amp; "/manage/?network=" &amp; LOWER(B$8) &amp; "&amp;search=token&amp;account=" &amp; ToMint!$B$5 &amp; "&amp;view=" &amp; ToMint!J824,"TokenSol"),""))</f>
        <v/>
      </c>
      <c r="Q824" s="2"/>
      <c r="R824" s="2"/>
      <c r="S824" s="11"/>
      <c r="T824" s="1" t="str">
        <f>"owner=" &amp; Tokens!BS824 &amp; "&amp;filename_for_metadata=" &amp; Tokens!BT824 &amp; "&amp;offchaindata_platform=" &amp; $B$17 &amp; "&amp;keyfile=" &amp; $B$5 &amp; "&amp;network=" &amp; LOWER($B$8) &amp; "&amp;repository=" &amp; $B$18</f>
        <v>owner=thomas&amp;filename_for_metadata=InCasa_COR22D821&amp;offchaindata_platform=Github&amp;keyfile=Paul&amp;network=solana-devnet&amp;repository=test2</v>
      </c>
      <c r="U824" s="1" t="str">
        <f t="shared" si="25"/>
        <v>{"name":"In Casa #821",_x000D_
"symbol":"COR22D821",_x000D_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24" s="1" t="str">
        <f>formatRow(Tokens!C$2:I$2,Tokens!C824:I824)</f>
        <v>"name":"In Casa #821",_x000D_
"symbol":"COR22D821",_x000D_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4" s="1" t="str">
        <f>formatRow(Tokens!J$2:AV$2,Tokens!J824:AV824,2,"attributes")</f>
        <v>"attributes":[{"trait_type":"Pass festival &amp; Avantages",_x000D_
"value":"pour une (1) personne"},{"trait_type":"Edition1",_x000D_
"value":1},{"trait_type":"Last use"}]</v>
      </c>
      <c r="X824" s="1" t="str">
        <f>formatRow(Tokens!AX$2:BC$2,Tokens!AX824:BC824,2,"creators")</f>
        <v>"creators":[{"address":"paul",_x000D_
"share":10},{"address":"sophie",_x000D_
"share":90}]</v>
      </c>
      <c r="Y824" s="1" t="str">
        <f>formatRow(Tokens!BD$2:BI$2,Tokens!BD824:BI824,2,"files")</f>
        <v>"files":[]</v>
      </c>
      <c r="Z824" s="1"/>
      <c r="AA824" s="1"/>
      <c r="AB824" s="1"/>
      <c r="AC824" s="1" t="str">
        <f>formatRow(Tokens!BJ$2:BK$2,Tokens!BJ824:BK824,0,"collection")</f>
        <v>"collection":{"name":"In Casa",_x000D_
"family":"Calvi On The Rocks"}</v>
      </c>
    </row>
    <row r="825" spans="4:29" ht="14.25" customHeight="1" x14ac:dyDescent="0.25">
      <c r="D825" s="1">
        <f>Tokens!B825</f>
        <v>822</v>
      </c>
      <c r="E825" s="17" t="str">
        <f>IF(Tokens!C825="","",Tokens!C825)</f>
        <v>In Casa #822</v>
      </c>
      <c r="F825"/>
      <c r="G825"/>
      <c r="H825"/>
      <c r="I825"/>
      <c r="J825"/>
      <c r="M825"/>
      <c r="N825"/>
      <c r="O825" s="15" t="str">
        <f t="shared" si="24"/>
        <v>_</v>
      </c>
      <c r="P825" s="18" t="str">
        <f>IF(F825="stop","",IF(F825&lt;&gt;"",HYPERLINK(Settings!$B$5 &amp; "/manage/?network=" &amp; LOWER(B$8) &amp; "&amp;search=token&amp;account=" &amp; ToMint!$B$5 &amp; "&amp;view=" &amp; ToMint!J825,"TokenSol"),""))</f>
        <v/>
      </c>
      <c r="Q825" s="2"/>
      <c r="R825" s="2"/>
      <c r="S825" s="11"/>
      <c r="T825" s="1" t="str">
        <f>"owner=" &amp; Tokens!BS825 &amp; "&amp;filename_for_metadata=" &amp; Tokens!BT825 &amp; "&amp;offchaindata_platform=" &amp; $B$17 &amp; "&amp;keyfile=" &amp; $B$5 &amp; "&amp;network=" &amp; LOWER($B$8) &amp; "&amp;repository=" &amp; $B$18</f>
        <v>owner=thomas&amp;filename_for_metadata=InCasa_COR22D822&amp;offchaindata_platform=Github&amp;keyfile=Paul&amp;network=solana-devnet&amp;repository=test2</v>
      </c>
      <c r="U825" s="1" t="str">
        <f t="shared" si="25"/>
        <v>{"name":"In Casa #822",_x000D_
"symbol":"COR22D822",_x000D_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25" s="1" t="str">
        <f>formatRow(Tokens!C$2:I$2,Tokens!C825:I825)</f>
        <v>"name":"In Casa #822",_x000D_
"symbol":"COR22D822",_x000D_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5" s="1" t="str">
        <f>formatRow(Tokens!J$2:AV$2,Tokens!J825:AV825,2,"attributes")</f>
        <v>"attributes":[{"trait_type":"Pass festival &amp; Avantages",_x000D_
"value":"pour une (1) personne"},{"trait_type":"Edition1",_x000D_
"value":1},{"trait_type":"Last use"}]</v>
      </c>
      <c r="X825" s="1" t="str">
        <f>formatRow(Tokens!AX$2:BC$2,Tokens!AX825:BC825,2,"creators")</f>
        <v>"creators":[{"address":"paul",_x000D_
"share":10},{"address":"sophie",_x000D_
"share":90}]</v>
      </c>
      <c r="Y825" s="1" t="str">
        <f>formatRow(Tokens!BD$2:BI$2,Tokens!BD825:BI825,2,"files")</f>
        <v>"files":[]</v>
      </c>
      <c r="Z825" s="1"/>
      <c r="AA825" s="1"/>
      <c r="AB825" s="1"/>
      <c r="AC825" s="1" t="str">
        <f>formatRow(Tokens!BJ$2:BK$2,Tokens!BJ825:BK825,0,"collection")</f>
        <v>"collection":{"name":"In Casa",_x000D_
"family":"Calvi On The Rocks"}</v>
      </c>
    </row>
    <row r="826" spans="4:29" ht="14.25" customHeight="1" x14ac:dyDescent="0.25">
      <c r="D826" s="1">
        <f>Tokens!B826</f>
        <v>823</v>
      </c>
      <c r="E826" s="17" t="str">
        <f>IF(Tokens!C826="","",Tokens!C826)</f>
        <v>In Casa #823</v>
      </c>
      <c r="F826"/>
      <c r="G826"/>
      <c r="H826"/>
      <c r="I826"/>
      <c r="J826"/>
      <c r="M826"/>
      <c r="N826"/>
      <c r="O826" s="15" t="str">
        <f t="shared" si="24"/>
        <v>_</v>
      </c>
      <c r="P826" s="18" t="str">
        <f>IF(F826="stop","",IF(F826&lt;&gt;"",HYPERLINK(Settings!$B$5 &amp; "/manage/?network=" &amp; LOWER(B$8) &amp; "&amp;search=token&amp;account=" &amp; ToMint!$B$5 &amp; "&amp;view=" &amp; ToMint!J826,"TokenSol"),""))</f>
        <v/>
      </c>
      <c r="Q826" s="2"/>
      <c r="R826" s="2"/>
      <c r="S826" s="11"/>
      <c r="T826" s="1" t="str">
        <f>"owner=" &amp; Tokens!BS826 &amp; "&amp;filename_for_metadata=" &amp; Tokens!BT826 &amp; "&amp;offchaindata_platform=" &amp; $B$17 &amp; "&amp;keyfile=" &amp; $B$5 &amp; "&amp;network=" &amp; LOWER($B$8) &amp; "&amp;repository=" &amp; $B$18</f>
        <v>owner=thomas&amp;filename_for_metadata=InCasa_COR22D823&amp;offchaindata_platform=Github&amp;keyfile=Paul&amp;network=solana-devnet&amp;repository=test2</v>
      </c>
      <c r="U826" s="1" t="str">
        <f t="shared" si="25"/>
        <v>{"name":"In Casa #823",_x000D_
"symbol":"COR22D823",_x000D_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26" s="1" t="str">
        <f>formatRow(Tokens!C$2:I$2,Tokens!C826:I826)</f>
        <v>"name":"In Casa #823",_x000D_
"symbol":"COR22D823",_x000D_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6" s="1" t="str">
        <f>formatRow(Tokens!J$2:AV$2,Tokens!J826:AV826,2,"attributes")</f>
        <v>"attributes":[{"trait_type":"Pass festival &amp; Avantages",_x000D_
"value":"pour une (1) personne"},{"trait_type":"Edition1",_x000D_
"value":1},{"trait_type":"Last use"}]</v>
      </c>
      <c r="X826" s="1" t="str">
        <f>formatRow(Tokens!AX$2:BC$2,Tokens!AX826:BC826,2,"creators")</f>
        <v>"creators":[{"address":"paul",_x000D_
"share":10},{"address":"sophie",_x000D_
"share":90}]</v>
      </c>
      <c r="Y826" s="1" t="str">
        <f>formatRow(Tokens!BD$2:BI$2,Tokens!BD826:BI826,2,"files")</f>
        <v>"files":[]</v>
      </c>
      <c r="Z826" s="1"/>
      <c r="AA826" s="1"/>
      <c r="AB826" s="1"/>
      <c r="AC826" s="1" t="str">
        <f>formatRow(Tokens!BJ$2:BK$2,Tokens!BJ826:BK826,0,"collection")</f>
        <v>"collection":{"name":"In Casa",_x000D_
"family":"Calvi On The Rocks"}</v>
      </c>
    </row>
    <row r="827" spans="4:29" ht="14.25" customHeight="1" x14ac:dyDescent="0.25">
      <c r="D827" s="1">
        <f>Tokens!B827</f>
        <v>824</v>
      </c>
      <c r="E827" s="17" t="str">
        <f>IF(Tokens!C827="","",Tokens!C827)</f>
        <v>In Casa #824</v>
      </c>
      <c r="F827"/>
      <c r="G827"/>
      <c r="H827"/>
      <c r="I827"/>
      <c r="J827"/>
      <c r="M827"/>
      <c r="N827"/>
      <c r="O827" s="15" t="str">
        <f t="shared" si="24"/>
        <v>_</v>
      </c>
      <c r="P827" s="18" t="str">
        <f>IF(F827="stop","",IF(F827&lt;&gt;"",HYPERLINK(Settings!$B$5 &amp; "/manage/?network=" &amp; LOWER(B$8) &amp; "&amp;search=token&amp;account=" &amp; ToMint!$B$5 &amp; "&amp;view=" &amp; ToMint!J827,"TokenSol"),""))</f>
        <v/>
      </c>
      <c r="Q827" s="2"/>
      <c r="R827" s="2"/>
      <c r="S827" s="11"/>
      <c r="T827" s="1" t="str">
        <f>"owner=" &amp; Tokens!BS827 &amp; "&amp;filename_for_metadata=" &amp; Tokens!BT827 &amp; "&amp;offchaindata_platform=" &amp; $B$17 &amp; "&amp;keyfile=" &amp; $B$5 &amp; "&amp;network=" &amp; LOWER($B$8) &amp; "&amp;repository=" &amp; $B$18</f>
        <v>owner=thomas&amp;filename_for_metadata=InCasa_COR22D824&amp;offchaindata_platform=Github&amp;keyfile=Paul&amp;network=solana-devnet&amp;repository=test2</v>
      </c>
      <c r="U827" s="1" t="str">
        <f t="shared" si="25"/>
        <v>{"name":"In Casa #824",_x000D_
"symbol":"COR22D824",_x000D_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27" s="1" t="str">
        <f>formatRow(Tokens!C$2:I$2,Tokens!C827:I827)</f>
        <v>"name":"In Casa #824",_x000D_
"symbol":"COR22D824",_x000D_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7" s="1" t="str">
        <f>formatRow(Tokens!J$2:AV$2,Tokens!J827:AV827,2,"attributes")</f>
        <v>"attributes":[{"trait_type":"Pass festival &amp; Avantages",_x000D_
"value":"pour une (1) personne"},{"trait_type":"Edition1",_x000D_
"value":1},{"trait_type":"Last use"}]</v>
      </c>
      <c r="X827" s="1" t="str">
        <f>formatRow(Tokens!AX$2:BC$2,Tokens!AX827:BC827,2,"creators")</f>
        <v>"creators":[{"address":"paul",_x000D_
"share":10},{"address":"sophie",_x000D_
"share":90}]</v>
      </c>
      <c r="Y827" s="1" t="str">
        <f>formatRow(Tokens!BD$2:BI$2,Tokens!BD827:BI827,2,"files")</f>
        <v>"files":[]</v>
      </c>
      <c r="Z827" s="1"/>
      <c r="AA827" s="1"/>
      <c r="AB827" s="1"/>
      <c r="AC827" s="1" t="str">
        <f>formatRow(Tokens!BJ$2:BK$2,Tokens!BJ827:BK827,0,"collection")</f>
        <v>"collection":{"name":"In Casa",_x000D_
"family":"Calvi On The Rocks"}</v>
      </c>
    </row>
    <row r="828" spans="4:29" ht="14.25" customHeight="1" x14ac:dyDescent="0.25">
      <c r="D828" s="1">
        <f>Tokens!B828</f>
        <v>825</v>
      </c>
      <c r="E828" s="17" t="str">
        <f>IF(Tokens!C828="","",Tokens!C828)</f>
        <v>In Casa #825</v>
      </c>
      <c r="F828"/>
      <c r="G828"/>
      <c r="H828"/>
      <c r="I828"/>
      <c r="J828"/>
      <c r="M828"/>
      <c r="N828"/>
      <c r="O828" s="15" t="str">
        <f t="shared" si="24"/>
        <v>_</v>
      </c>
      <c r="P828" s="18" t="str">
        <f>IF(F828="stop","",IF(F828&lt;&gt;"",HYPERLINK(Settings!$B$5 &amp; "/manage/?network=" &amp; LOWER(B$8) &amp; "&amp;search=token&amp;account=" &amp; ToMint!$B$5 &amp; "&amp;view=" &amp; ToMint!J828,"TokenSol"),""))</f>
        <v/>
      </c>
      <c r="Q828" s="2"/>
      <c r="R828" s="2"/>
      <c r="S828" s="11"/>
      <c r="T828" s="1" t="str">
        <f>"owner=" &amp; Tokens!BS828 &amp; "&amp;filename_for_metadata=" &amp; Tokens!BT828 &amp; "&amp;offchaindata_platform=" &amp; $B$17 &amp; "&amp;keyfile=" &amp; $B$5 &amp; "&amp;network=" &amp; LOWER($B$8) &amp; "&amp;repository=" &amp; $B$18</f>
        <v>owner=thomas&amp;filename_for_metadata=InCasa_COR22D825&amp;offchaindata_platform=Github&amp;keyfile=Paul&amp;network=solana-devnet&amp;repository=test2</v>
      </c>
      <c r="U828" s="1" t="str">
        <f t="shared" si="25"/>
        <v>{"name":"In Casa #825",_x000D_
"symbol":"COR22D825",_x000D_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28" s="1" t="str">
        <f>formatRow(Tokens!C$2:I$2,Tokens!C828:I828)</f>
        <v>"name":"In Casa #825",_x000D_
"symbol":"COR22D825",_x000D_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8" s="1" t="str">
        <f>formatRow(Tokens!J$2:AV$2,Tokens!J828:AV828,2,"attributes")</f>
        <v>"attributes":[{"trait_type":"Pass festival &amp; Avantages",_x000D_
"value":"pour une (1) personne"},{"trait_type":"Edition1",_x000D_
"value":1},{"trait_type":"Last use"}]</v>
      </c>
      <c r="X828" s="1" t="str">
        <f>formatRow(Tokens!AX$2:BC$2,Tokens!AX828:BC828,2,"creators")</f>
        <v>"creators":[{"address":"paul",_x000D_
"share":10},{"address":"sophie",_x000D_
"share":90}]</v>
      </c>
      <c r="Y828" s="1" t="str">
        <f>formatRow(Tokens!BD$2:BI$2,Tokens!BD828:BI828,2,"files")</f>
        <v>"files":[]</v>
      </c>
      <c r="Z828" s="1"/>
      <c r="AA828" s="1"/>
      <c r="AB828" s="1"/>
      <c r="AC828" s="1" t="str">
        <f>formatRow(Tokens!BJ$2:BK$2,Tokens!BJ828:BK828,0,"collection")</f>
        <v>"collection":{"name":"In Casa",_x000D_
"family":"Calvi On The Rocks"}</v>
      </c>
    </row>
    <row r="829" spans="4:29" ht="14.25" customHeight="1" x14ac:dyDescent="0.25">
      <c r="D829" s="1">
        <f>Tokens!B829</f>
        <v>826</v>
      </c>
      <c r="E829" s="17" t="str">
        <f>IF(Tokens!C829="","",Tokens!C829)</f>
        <v>In Casa #826</v>
      </c>
      <c r="F829"/>
      <c r="G829"/>
      <c r="H829"/>
      <c r="I829"/>
      <c r="J829"/>
      <c r="M829"/>
      <c r="N829"/>
      <c r="O829" s="15" t="str">
        <f t="shared" si="24"/>
        <v>_</v>
      </c>
      <c r="P829" s="18" t="str">
        <f>IF(F829="stop","",IF(F829&lt;&gt;"",HYPERLINK(Settings!$B$5 &amp; "/manage/?network=" &amp; LOWER(B$8) &amp; "&amp;search=token&amp;account=" &amp; ToMint!$B$5 &amp; "&amp;view=" &amp; ToMint!J829,"TokenSol"),""))</f>
        <v/>
      </c>
      <c r="Q829" s="2"/>
      <c r="R829" s="2"/>
      <c r="S829" s="11"/>
      <c r="T829" s="1" t="str">
        <f>"owner=" &amp; Tokens!BS829 &amp; "&amp;filename_for_metadata=" &amp; Tokens!BT829 &amp; "&amp;offchaindata_platform=" &amp; $B$17 &amp; "&amp;keyfile=" &amp; $B$5 &amp; "&amp;network=" &amp; LOWER($B$8) &amp; "&amp;repository=" &amp; $B$18</f>
        <v>owner=thomas&amp;filename_for_metadata=InCasa_COR22D826&amp;offchaindata_platform=Github&amp;keyfile=Paul&amp;network=solana-devnet&amp;repository=test2</v>
      </c>
      <c r="U829" s="1" t="str">
        <f t="shared" si="25"/>
        <v>{"name":"In Casa #826",_x000D_
"symbol":"COR22D826",_x000D_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29" s="1" t="str">
        <f>formatRow(Tokens!C$2:I$2,Tokens!C829:I829)</f>
        <v>"name":"In Casa #826",_x000D_
"symbol":"COR22D826",_x000D_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9" s="1" t="str">
        <f>formatRow(Tokens!J$2:AV$2,Tokens!J829:AV829,2,"attributes")</f>
        <v>"attributes":[{"trait_type":"Pass festival &amp; Avantages",_x000D_
"value":"pour une (1) personne"},{"trait_type":"Edition1",_x000D_
"value":1},{"trait_type":"Last use"}]</v>
      </c>
      <c r="X829" s="1" t="str">
        <f>formatRow(Tokens!AX$2:BC$2,Tokens!AX829:BC829,2,"creators")</f>
        <v>"creators":[{"address":"paul",_x000D_
"share":10},{"address":"sophie",_x000D_
"share":90}]</v>
      </c>
      <c r="Y829" s="1" t="str">
        <f>formatRow(Tokens!BD$2:BI$2,Tokens!BD829:BI829,2,"files")</f>
        <v>"files":[]</v>
      </c>
      <c r="Z829" s="1"/>
      <c r="AA829" s="1"/>
      <c r="AB829" s="1"/>
      <c r="AC829" s="1" t="str">
        <f>formatRow(Tokens!BJ$2:BK$2,Tokens!BJ829:BK829,0,"collection")</f>
        <v>"collection":{"name":"In Casa",_x000D_
"family":"Calvi On The Rocks"}</v>
      </c>
    </row>
    <row r="830" spans="4:29" ht="14.25" customHeight="1" x14ac:dyDescent="0.25">
      <c r="D830" s="1">
        <f>Tokens!B830</f>
        <v>827</v>
      </c>
      <c r="E830" s="17" t="str">
        <f>IF(Tokens!C830="","",Tokens!C830)</f>
        <v>In Casa #827</v>
      </c>
      <c r="F830"/>
      <c r="G830"/>
      <c r="H830"/>
      <c r="I830"/>
      <c r="J830"/>
      <c r="M830"/>
      <c r="N830"/>
      <c r="O830" s="15" t="str">
        <f t="shared" si="24"/>
        <v>_</v>
      </c>
      <c r="P830" s="18" t="str">
        <f>IF(F830="stop","",IF(F830&lt;&gt;"",HYPERLINK(Settings!$B$5 &amp; "/manage/?network=" &amp; LOWER(B$8) &amp; "&amp;search=token&amp;account=" &amp; ToMint!$B$5 &amp; "&amp;view=" &amp; ToMint!J830,"TokenSol"),""))</f>
        <v/>
      </c>
      <c r="Q830" s="2"/>
      <c r="R830" s="2"/>
      <c r="S830" s="11"/>
      <c r="T830" s="1" t="str">
        <f>"owner=" &amp; Tokens!BS830 &amp; "&amp;filename_for_metadata=" &amp; Tokens!BT830 &amp; "&amp;offchaindata_platform=" &amp; $B$17 &amp; "&amp;keyfile=" &amp; $B$5 &amp; "&amp;network=" &amp; LOWER($B$8) &amp; "&amp;repository=" &amp; $B$18</f>
        <v>owner=thomas&amp;filename_for_metadata=InCasa_COR22D827&amp;offchaindata_platform=Github&amp;keyfile=Paul&amp;network=solana-devnet&amp;repository=test2</v>
      </c>
      <c r="U830" s="1" t="str">
        <f t="shared" si="25"/>
        <v>{"name":"In Casa #827",_x000D_
"symbol":"COR22D827",_x000D_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30" s="1" t="str">
        <f>formatRow(Tokens!C$2:I$2,Tokens!C830:I830)</f>
        <v>"name":"In Casa #827",_x000D_
"symbol":"COR22D827",_x000D_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0" s="1" t="str">
        <f>formatRow(Tokens!J$2:AV$2,Tokens!J830:AV830,2,"attributes")</f>
        <v>"attributes":[{"trait_type":"Pass festival &amp; Avantages",_x000D_
"value":"pour une (1) personne"},{"trait_type":"Edition1",_x000D_
"value":1},{"trait_type":"Last use"}]</v>
      </c>
      <c r="X830" s="1" t="str">
        <f>formatRow(Tokens!AX$2:BC$2,Tokens!AX830:BC830,2,"creators")</f>
        <v>"creators":[{"address":"paul",_x000D_
"share":10},{"address":"sophie",_x000D_
"share":90}]</v>
      </c>
      <c r="Y830" s="1" t="str">
        <f>formatRow(Tokens!BD$2:BI$2,Tokens!BD830:BI830,2,"files")</f>
        <v>"files":[]</v>
      </c>
      <c r="Z830" s="1"/>
      <c r="AA830" s="1"/>
      <c r="AB830" s="1"/>
      <c r="AC830" s="1" t="str">
        <f>formatRow(Tokens!BJ$2:BK$2,Tokens!BJ830:BK830,0,"collection")</f>
        <v>"collection":{"name":"In Casa",_x000D_
"family":"Calvi On The Rocks"}</v>
      </c>
    </row>
    <row r="831" spans="4:29" ht="14.25" customHeight="1" x14ac:dyDescent="0.25">
      <c r="D831" s="1">
        <f>Tokens!B831</f>
        <v>828</v>
      </c>
      <c r="E831" s="17" t="str">
        <f>IF(Tokens!C831="","",Tokens!C831)</f>
        <v>In Casa #828</v>
      </c>
      <c r="F831"/>
      <c r="G831"/>
      <c r="H831"/>
      <c r="I831"/>
      <c r="J831"/>
      <c r="M831"/>
      <c r="N831"/>
      <c r="O831" s="15" t="str">
        <f t="shared" si="24"/>
        <v>_</v>
      </c>
      <c r="P831" s="18" t="str">
        <f>IF(F831="stop","",IF(F831&lt;&gt;"",HYPERLINK(Settings!$B$5 &amp; "/manage/?network=" &amp; LOWER(B$8) &amp; "&amp;search=token&amp;account=" &amp; ToMint!$B$5 &amp; "&amp;view=" &amp; ToMint!J831,"TokenSol"),""))</f>
        <v/>
      </c>
      <c r="Q831" s="2"/>
      <c r="R831" s="2"/>
      <c r="S831" s="11"/>
      <c r="T831" s="1" t="str">
        <f>"owner=" &amp; Tokens!BS831 &amp; "&amp;filename_for_metadata=" &amp; Tokens!BT831 &amp; "&amp;offchaindata_platform=" &amp; $B$17 &amp; "&amp;keyfile=" &amp; $B$5 &amp; "&amp;network=" &amp; LOWER($B$8) &amp; "&amp;repository=" &amp; $B$18</f>
        <v>owner=thomas&amp;filename_for_metadata=InCasa_COR22D828&amp;offchaindata_platform=Github&amp;keyfile=Paul&amp;network=solana-devnet&amp;repository=test2</v>
      </c>
      <c r="U831" s="1" t="str">
        <f t="shared" si="25"/>
        <v>{"name":"In Casa #828",_x000D_
"symbol":"COR22D828",_x000D_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31" s="1" t="str">
        <f>formatRow(Tokens!C$2:I$2,Tokens!C831:I831)</f>
        <v>"name":"In Casa #828",_x000D_
"symbol":"COR22D828",_x000D_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1" s="1" t="str">
        <f>formatRow(Tokens!J$2:AV$2,Tokens!J831:AV831,2,"attributes")</f>
        <v>"attributes":[{"trait_type":"Pass festival &amp; Avantages",_x000D_
"value":"pour une (1) personne"},{"trait_type":"Edition1",_x000D_
"value":1},{"trait_type":"Last use"}]</v>
      </c>
      <c r="X831" s="1" t="str">
        <f>formatRow(Tokens!AX$2:BC$2,Tokens!AX831:BC831,2,"creators")</f>
        <v>"creators":[{"address":"paul",_x000D_
"share":10},{"address":"sophie",_x000D_
"share":90}]</v>
      </c>
      <c r="Y831" s="1" t="str">
        <f>formatRow(Tokens!BD$2:BI$2,Tokens!BD831:BI831,2,"files")</f>
        <v>"files":[]</v>
      </c>
      <c r="Z831" s="1"/>
      <c r="AA831" s="1"/>
      <c r="AB831" s="1"/>
      <c r="AC831" s="1" t="str">
        <f>formatRow(Tokens!BJ$2:BK$2,Tokens!BJ831:BK831,0,"collection")</f>
        <v>"collection":{"name":"In Casa",_x000D_
"family":"Calvi On The Rocks"}</v>
      </c>
    </row>
    <row r="832" spans="4:29" ht="14.25" customHeight="1" x14ac:dyDescent="0.25">
      <c r="D832" s="1">
        <f>Tokens!B832</f>
        <v>829</v>
      </c>
      <c r="E832" s="17" t="str">
        <f>IF(Tokens!C832="","",Tokens!C832)</f>
        <v>In Casa #829</v>
      </c>
      <c r="F832"/>
      <c r="G832"/>
      <c r="H832"/>
      <c r="I832"/>
      <c r="J832"/>
      <c r="M832"/>
      <c r="N832"/>
      <c r="O832" s="15" t="str">
        <f t="shared" si="24"/>
        <v>_</v>
      </c>
      <c r="P832" s="18" t="str">
        <f>IF(F832="stop","",IF(F832&lt;&gt;"",HYPERLINK(Settings!$B$5 &amp; "/manage/?network=" &amp; LOWER(B$8) &amp; "&amp;search=token&amp;account=" &amp; ToMint!$B$5 &amp; "&amp;view=" &amp; ToMint!J832,"TokenSol"),""))</f>
        <v/>
      </c>
      <c r="Q832" s="2"/>
      <c r="R832" s="2"/>
      <c r="S832" s="11"/>
      <c r="T832" s="1" t="str">
        <f>"owner=" &amp; Tokens!BS832 &amp; "&amp;filename_for_metadata=" &amp; Tokens!BT832 &amp; "&amp;offchaindata_platform=" &amp; $B$17 &amp; "&amp;keyfile=" &amp; $B$5 &amp; "&amp;network=" &amp; LOWER($B$8) &amp; "&amp;repository=" &amp; $B$18</f>
        <v>owner=thomas&amp;filename_for_metadata=InCasa_COR22D829&amp;offchaindata_platform=Github&amp;keyfile=Paul&amp;network=solana-devnet&amp;repository=test2</v>
      </c>
      <c r="U832" s="1" t="str">
        <f t="shared" si="25"/>
        <v>{"name":"In Casa #829",_x000D_
"symbol":"COR22D829",_x000D_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32" s="1" t="str">
        <f>formatRow(Tokens!C$2:I$2,Tokens!C832:I832)</f>
        <v>"name":"In Casa #829",_x000D_
"symbol":"COR22D829",_x000D_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2" s="1" t="str">
        <f>formatRow(Tokens!J$2:AV$2,Tokens!J832:AV832,2,"attributes")</f>
        <v>"attributes":[{"trait_type":"Pass festival &amp; Avantages",_x000D_
"value":"pour une (1) personne"},{"trait_type":"Edition1",_x000D_
"value":1},{"trait_type":"Last use"}]</v>
      </c>
      <c r="X832" s="1" t="str">
        <f>formatRow(Tokens!AX$2:BC$2,Tokens!AX832:BC832,2,"creators")</f>
        <v>"creators":[{"address":"paul",_x000D_
"share":10},{"address":"sophie",_x000D_
"share":90}]</v>
      </c>
      <c r="Y832" s="1" t="str">
        <f>formatRow(Tokens!BD$2:BI$2,Tokens!BD832:BI832,2,"files")</f>
        <v>"files":[]</v>
      </c>
      <c r="Z832" s="1"/>
      <c r="AA832" s="1"/>
      <c r="AB832" s="1"/>
      <c r="AC832" s="1" t="str">
        <f>formatRow(Tokens!BJ$2:BK$2,Tokens!BJ832:BK832,0,"collection")</f>
        <v>"collection":{"name":"In Casa",_x000D_
"family":"Calvi On The Rocks"}</v>
      </c>
    </row>
    <row r="833" spans="4:29" ht="14.25" customHeight="1" x14ac:dyDescent="0.25">
      <c r="D833" s="1">
        <f>Tokens!B833</f>
        <v>830</v>
      </c>
      <c r="E833" s="17" t="str">
        <f>IF(Tokens!C833="","",Tokens!C833)</f>
        <v>In Casa #830</v>
      </c>
      <c r="F833"/>
      <c r="G833"/>
      <c r="H833"/>
      <c r="I833"/>
      <c r="J833"/>
      <c r="M833"/>
      <c r="N833"/>
      <c r="O833" s="15" t="str">
        <f t="shared" si="24"/>
        <v>_</v>
      </c>
      <c r="P833" s="18" t="str">
        <f>IF(F833="stop","",IF(F833&lt;&gt;"",HYPERLINK(Settings!$B$5 &amp; "/manage/?network=" &amp; LOWER(B$8) &amp; "&amp;search=token&amp;account=" &amp; ToMint!$B$5 &amp; "&amp;view=" &amp; ToMint!J833,"TokenSol"),""))</f>
        <v/>
      </c>
      <c r="Q833" s="2"/>
      <c r="R833" s="2"/>
      <c r="S833" s="11"/>
      <c r="T833" s="1" t="str">
        <f>"owner=" &amp; Tokens!BS833 &amp; "&amp;filename_for_metadata=" &amp; Tokens!BT833 &amp; "&amp;offchaindata_platform=" &amp; $B$17 &amp; "&amp;keyfile=" &amp; $B$5 &amp; "&amp;network=" &amp; LOWER($B$8) &amp; "&amp;repository=" &amp; $B$18</f>
        <v>owner=thomas&amp;filename_for_metadata=InCasa_COR22D830&amp;offchaindata_platform=Github&amp;keyfile=Paul&amp;network=solana-devnet&amp;repository=test2</v>
      </c>
      <c r="U833" s="1" t="str">
        <f t="shared" si="25"/>
        <v>{"name":"In Casa #830",_x000D_
"symbol":"COR22D830",_x000D_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33" s="1" t="str">
        <f>formatRow(Tokens!C$2:I$2,Tokens!C833:I833)</f>
        <v>"name":"In Casa #830",_x000D_
"symbol":"COR22D830",_x000D_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3" s="1" t="str">
        <f>formatRow(Tokens!J$2:AV$2,Tokens!J833:AV833,2,"attributes")</f>
        <v>"attributes":[{"trait_type":"Pass festival &amp; Avantages",_x000D_
"value":"pour une (1) personne"},{"trait_type":"Edition1",_x000D_
"value":1},{"trait_type":"Last use"}]</v>
      </c>
      <c r="X833" s="1" t="str">
        <f>formatRow(Tokens!AX$2:BC$2,Tokens!AX833:BC833,2,"creators")</f>
        <v>"creators":[{"address":"paul",_x000D_
"share":10},{"address":"sophie",_x000D_
"share":90}]</v>
      </c>
      <c r="Y833" s="1" t="str">
        <f>formatRow(Tokens!BD$2:BI$2,Tokens!BD833:BI833,2,"files")</f>
        <v>"files":[]</v>
      </c>
      <c r="Z833" s="1"/>
      <c r="AA833" s="1"/>
      <c r="AB833" s="1"/>
      <c r="AC833" s="1" t="str">
        <f>formatRow(Tokens!BJ$2:BK$2,Tokens!BJ833:BK833,0,"collection")</f>
        <v>"collection":{"name":"In Casa",_x000D_
"family":"Calvi On The Rocks"}</v>
      </c>
    </row>
    <row r="834" spans="4:29" ht="14.25" customHeight="1" x14ac:dyDescent="0.25">
      <c r="D834" s="1">
        <f>Tokens!B834</f>
        <v>831</v>
      </c>
      <c r="E834" s="17" t="str">
        <f>IF(Tokens!C834="","",Tokens!C834)</f>
        <v>In Casa #831</v>
      </c>
      <c r="F834"/>
      <c r="G834"/>
      <c r="H834"/>
      <c r="I834"/>
      <c r="J834"/>
      <c r="M834"/>
      <c r="N834"/>
      <c r="O834" s="15" t="str">
        <f t="shared" si="24"/>
        <v>_</v>
      </c>
      <c r="P834" s="18" t="str">
        <f>IF(F834="stop","",IF(F834&lt;&gt;"",HYPERLINK(Settings!$B$5 &amp; "/manage/?network=" &amp; LOWER(B$8) &amp; "&amp;search=token&amp;account=" &amp; ToMint!$B$5 &amp; "&amp;view=" &amp; ToMint!J834,"TokenSol"),""))</f>
        <v/>
      </c>
      <c r="Q834" s="2"/>
      <c r="R834" s="2"/>
      <c r="S834" s="11"/>
      <c r="T834" s="1" t="str">
        <f>"owner=" &amp; Tokens!BS834 &amp; "&amp;filename_for_metadata=" &amp; Tokens!BT834 &amp; "&amp;offchaindata_platform=" &amp; $B$17 &amp; "&amp;keyfile=" &amp; $B$5 &amp; "&amp;network=" &amp; LOWER($B$8) &amp; "&amp;repository=" &amp; $B$18</f>
        <v>owner=thomas&amp;filename_for_metadata=InCasa_COR22D831&amp;offchaindata_platform=Github&amp;keyfile=Paul&amp;network=solana-devnet&amp;repository=test2</v>
      </c>
      <c r="U834" s="1" t="str">
        <f t="shared" si="25"/>
        <v>{"name":"In Casa #831",_x000D_
"symbol":"COR22D831",_x000D_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34" s="1" t="str">
        <f>formatRow(Tokens!C$2:I$2,Tokens!C834:I834)</f>
        <v>"name":"In Casa #831",_x000D_
"symbol":"COR22D831",_x000D_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4" s="1" t="str">
        <f>formatRow(Tokens!J$2:AV$2,Tokens!J834:AV834,2,"attributes")</f>
        <v>"attributes":[{"trait_type":"Pass festival &amp; Avantages",_x000D_
"value":"pour une (1) personne"},{"trait_type":"Edition1",_x000D_
"value":1},{"trait_type":"Last use"}]</v>
      </c>
      <c r="X834" s="1" t="str">
        <f>formatRow(Tokens!AX$2:BC$2,Tokens!AX834:BC834,2,"creators")</f>
        <v>"creators":[{"address":"paul",_x000D_
"share":10},{"address":"sophie",_x000D_
"share":90}]</v>
      </c>
      <c r="Y834" s="1" t="str">
        <f>formatRow(Tokens!BD$2:BI$2,Tokens!BD834:BI834,2,"files")</f>
        <v>"files":[]</v>
      </c>
      <c r="Z834" s="1"/>
      <c r="AA834" s="1"/>
      <c r="AB834" s="1"/>
      <c r="AC834" s="1" t="str">
        <f>formatRow(Tokens!BJ$2:BK$2,Tokens!BJ834:BK834,0,"collection")</f>
        <v>"collection":{"name":"In Casa",_x000D_
"family":"Calvi On The Rocks"}</v>
      </c>
    </row>
    <row r="835" spans="4:29" ht="14.25" customHeight="1" x14ac:dyDescent="0.25">
      <c r="D835" s="1">
        <f>Tokens!B835</f>
        <v>832</v>
      </c>
      <c r="E835" s="17" t="str">
        <f>IF(Tokens!C835="","",Tokens!C835)</f>
        <v>In Casa #832</v>
      </c>
      <c r="F835"/>
      <c r="G835"/>
      <c r="H835"/>
      <c r="I835"/>
      <c r="J835"/>
      <c r="M835"/>
      <c r="N835"/>
      <c r="O835" s="15" t="str">
        <f t="shared" si="24"/>
        <v>_</v>
      </c>
      <c r="P835" s="18" t="str">
        <f>IF(F835="stop","",IF(F835&lt;&gt;"",HYPERLINK(Settings!$B$5 &amp; "/manage/?network=" &amp; LOWER(B$8) &amp; "&amp;search=token&amp;account=" &amp; ToMint!$B$5 &amp; "&amp;view=" &amp; ToMint!J835,"TokenSol"),""))</f>
        <v/>
      </c>
      <c r="Q835" s="2"/>
      <c r="R835" s="2"/>
      <c r="S835" s="11"/>
      <c r="T835" s="1" t="str">
        <f>"owner=" &amp; Tokens!BS835 &amp; "&amp;filename_for_metadata=" &amp; Tokens!BT835 &amp; "&amp;offchaindata_platform=" &amp; $B$17 &amp; "&amp;keyfile=" &amp; $B$5 &amp; "&amp;network=" &amp; LOWER($B$8) &amp; "&amp;repository=" &amp; $B$18</f>
        <v>owner=thomas&amp;filename_for_metadata=InCasa_COR22D832&amp;offchaindata_platform=Github&amp;keyfile=Paul&amp;network=solana-devnet&amp;repository=test2</v>
      </c>
      <c r="U835" s="1" t="str">
        <f t="shared" si="25"/>
        <v>{"name":"In Casa #832",_x000D_
"symbol":"COR22D832",_x000D_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35" s="1" t="str">
        <f>formatRow(Tokens!C$2:I$2,Tokens!C835:I835)</f>
        <v>"name":"In Casa #832",_x000D_
"symbol":"COR22D832",_x000D_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5" s="1" t="str">
        <f>formatRow(Tokens!J$2:AV$2,Tokens!J835:AV835,2,"attributes")</f>
        <v>"attributes":[{"trait_type":"Pass festival &amp; Avantages",_x000D_
"value":"pour une (1) personne"},{"trait_type":"Edition1",_x000D_
"value":1},{"trait_type":"Last use"}]</v>
      </c>
      <c r="X835" s="1" t="str">
        <f>formatRow(Tokens!AX$2:BC$2,Tokens!AX835:BC835,2,"creators")</f>
        <v>"creators":[{"address":"paul",_x000D_
"share":10},{"address":"sophie",_x000D_
"share":90}]</v>
      </c>
      <c r="Y835" s="1" t="str">
        <f>formatRow(Tokens!BD$2:BI$2,Tokens!BD835:BI835,2,"files")</f>
        <v>"files":[]</v>
      </c>
      <c r="Z835" s="1"/>
      <c r="AA835" s="1"/>
      <c r="AB835" s="1"/>
      <c r="AC835" s="1" t="str">
        <f>formatRow(Tokens!BJ$2:BK$2,Tokens!BJ835:BK835,0,"collection")</f>
        <v>"collection":{"name":"In Casa",_x000D_
"family":"Calvi On The Rocks"}</v>
      </c>
    </row>
    <row r="836" spans="4:29" ht="14.25" customHeight="1" x14ac:dyDescent="0.25">
      <c r="D836" s="1">
        <f>Tokens!B836</f>
        <v>833</v>
      </c>
      <c r="E836" s="17" t="str">
        <f>IF(Tokens!C836="","",Tokens!C836)</f>
        <v>In Casa #833</v>
      </c>
      <c r="F836"/>
      <c r="G836"/>
      <c r="H836"/>
      <c r="I836"/>
      <c r="J836"/>
      <c r="M836"/>
      <c r="N836"/>
      <c r="O836" s="15" t="str">
        <f t="shared" ref="O836:O899" si="26">IF(AND(ISNUMBER(N835),ISNUMBER(N836)),(N836-N835)*$O$1,"_")</f>
        <v>_</v>
      </c>
      <c r="P836" s="18" t="str">
        <f>IF(F836="stop","",IF(F836&lt;&gt;"",HYPERLINK(Settings!$B$5 &amp; "/manage/?network=" &amp; LOWER(B$8) &amp; "&amp;search=token&amp;account=" &amp; ToMint!$B$5 &amp; "&amp;view=" &amp; ToMint!J836,"TokenSol"),""))</f>
        <v/>
      </c>
      <c r="Q836" s="2"/>
      <c r="R836" s="2"/>
      <c r="S836" s="11"/>
      <c r="T836" s="1" t="str">
        <f>"owner=" &amp; Tokens!BS836 &amp; "&amp;filename_for_metadata=" &amp; Tokens!BT836 &amp; "&amp;offchaindata_platform=" &amp; $B$17 &amp; "&amp;keyfile=" &amp; $B$5 &amp; "&amp;network=" &amp; LOWER($B$8) &amp; "&amp;repository=" &amp; $B$18</f>
        <v>owner=thomas&amp;filename_for_metadata=InCasa_COR22D833&amp;offchaindata_platform=Github&amp;keyfile=Paul&amp;network=solana-devnet&amp;repository=test2</v>
      </c>
      <c r="U836" s="1" t="str">
        <f t="shared" si="25"/>
        <v>{"name":"In Casa #833",_x000D_
"symbol":"COR22D833",_x000D_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36" s="1" t="str">
        <f>formatRow(Tokens!C$2:I$2,Tokens!C836:I836)</f>
        <v>"name":"In Casa #833",_x000D_
"symbol":"COR22D833",_x000D_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6" s="1" t="str">
        <f>formatRow(Tokens!J$2:AV$2,Tokens!J836:AV836,2,"attributes")</f>
        <v>"attributes":[{"trait_type":"Pass festival &amp; Avantages",_x000D_
"value":"pour une (1) personne"},{"trait_type":"Edition1",_x000D_
"value":1},{"trait_type":"Last use"}]</v>
      </c>
      <c r="X836" s="1" t="str">
        <f>formatRow(Tokens!AX$2:BC$2,Tokens!AX836:BC836,2,"creators")</f>
        <v>"creators":[{"address":"paul",_x000D_
"share":10},{"address":"sophie",_x000D_
"share":90}]</v>
      </c>
      <c r="Y836" s="1" t="str">
        <f>formatRow(Tokens!BD$2:BI$2,Tokens!BD836:BI836,2,"files")</f>
        <v>"files":[]</v>
      </c>
      <c r="Z836" s="1"/>
      <c r="AA836" s="1"/>
      <c r="AB836" s="1"/>
      <c r="AC836" s="1" t="str">
        <f>formatRow(Tokens!BJ$2:BK$2,Tokens!BJ836:BK836,0,"collection")</f>
        <v>"collection":{"name":"In Casa",_x000D_
"family":"Calvi On The Rocks"}</v>
      </c>
    </row>
    <row r="837" spans="4:29" ht="14.25" customHeight="1" x14ac:dyDescent="0.25">
      <c r="D837" s="1">
        <f>Tokens!B837</f>
        <v>834</v>
      </c>
      <c r="E837" s="17" t="str">
        <f>IF(Tokens!C837="","",Tokens!C837)</f>
        <v>In Casa #834</v>
      </c>
      <c r="F837"/>
      <c r="G837"/>
      <c r="H837"/>
      <c r="I837"/>
      <c r="J837"/>
      <c r="M837"/>
      <c r="N837"/>
      <c r="O837" s="15" t="str">
        <f t="shared" si="26"/>
        <v>_</v>
      </c>
      <c r="P837" s="18" t="str">
        <f>IF(F837="stop","",IF(F837&lt;&gt;"",HYPERLINK(Settings!$B$5 &amp; "/manage/?network=" &amp; LOWER(B$8) &amp; "&amp;search=token&amp;account=" &amp; ToMint!$B$5 &amp; "&amp;view=" &amp; ToMint!J837,"TokenSol"),""))</f>
        <v/>
      </c>
      <c r="Q837" s="2"/>
      <c r="R837" s="2"/>
      <c r="S837" s="11"/>
      <c r="T837" s="1" t="str">
        <f>"owner=" &amp; Tokens!BS837 &amp; "&amp;filename_for_metadata=" &amp; Tokens!BT837 &amp; "&amp;offchaindata_platform=" &amp; $B$17 &amp; "&amp;keyfile=" &amp; $B$5 &amp; "&amp;network=" &amp; LOWER($B$8) &amp; "&amp;repository=" &amp; $B$18</f>
        <v>owner=thomas&amp;filename_for_metadata=InCasa_COR22D834&amp;offchaindata_platform=Github&amp;keyfile=Paul&amp;network=solana-devnet&amp;repository=test2</v>
      </c>
      <c r="U837" s="1" t="str">
        <f t="shared" ref="U837:U900" si="27">"{" &amp; V837 &amp; "," &amp; W837 &amp; "," &amp; """properties"":{" &amp; X837 &amp; "," &amp; Y837 &amp; "}," &amp; AC837 &amp; "}"</f>
        <v>{"name":"In Casa #834",_x000D_
"symbol":"COR22D834",_x000D_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37" s="1" t="str">
        <f>formatRow(Tokens!C$2:I$2,Tokens!C837:I837)</f>
        <v>"name":"In Casa #834",_x000D_
"symbol":"COR22D834",_x000D_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7" s="1" t="str">
        <f>formatRow(Tokens!J$2:AV$2,Tokens!J837:AV837,2,"attributes")</f>
        <v>"attributes":[{"trait_type":"Pass festival &amp; Avantages",_x000D_
"value":"pour une (1) personne"},{"trait_type":"Edition1",_x000D_
"value":1},{"trait_type":"Last use"}]</v>
      </c>
      <c r="X837" s="1" t="str">
        <f>formatRow(Tokens!AX$2:BC$2,Tokens!AX837:BC837,2,"creators")</f>
        <v>"creators":[{"address":"paul",_x000D_
"share":10},{"address":"sophie",_x000D_
"share":90}]</v>
      </c>
      <c r="Y837" s="1" t="str">
        <f>formatRow(Tokens!BD$2:BI$2,Tokens!BD837:BI837,2,"files")</f>
        <v>"files":[]</v>
      </c>
      <c r="Z837" s="1"/>
      <c r="AA837" s="1"/>
      <c r="AB837" s="1"/>
      <c r="AC837" s="1" t="str">
        <f>formatRow(Tokens!BJ$2:BK$2,Tokens!BJ837:BK837,0,"collection")</f>
        <v>"collection":{"name":"In Casa",_x000D_
"family":"Calvi On The Rocks"}</v>
      </c>
    </row>
    <row r="838" spans="4:29" ht="14.25" customHeight="1" x14ac:dyDescent="0.25">
      <c r="D838" s="1">
        <f>Tokens!B838</f>
        <v>835</v>
      </c>
      <c r="E838" s="17" t="str">
        <f>IF(Tokens!C838="","",Tokens!C838)</f>
        <v>In Casa #835</v>
      </c>
      <c r="F838"/>
      <c r="G838"/>
      <c r="H838"/>
      <c r="I838"/>
      <c r="J838"/>
      <c r="M838"/>
      <c r="N838"/>
      <c r="O838" s="15" t="str">
        <f t="shared" si="26"/>
        <v>_</v>
      </c>
      <c r="P838" s="18" t="str">
        <f>IF(F838="stop","",IF(F838&lt;&gt;"",HYPERLINK(Settings!$B$5 &amp; "/manage/?network=" &amp; LOWER(B$8) &amp; "&amp;search=token&amp;account=" &amp; ToMint!$B$5 &amp; "&amp;view=" &amp; ToMint!J838,"TokenSol"),""))</f>
        <v/>
      </c>
      <c r="Q838" s="2"/>
      <c r="R838" s="2"/>
      <c r="S838" s="11"/>
      <c r="T838" s="1" t="str">
        <f>"owner=" &amp; Tokens!BS838 &amp; "&amp;filename_for_metadata=" &amp; Tokens!BT838 &amp; "&amp;offchaindata_platform=" &amp; $B$17 &amp; "&amp;keyfile=" &amp; $B$5 &amp; "&amp;network=" &amp; LOWER($B$8) &amp; "&amp;repository=" &amp; $B$18</f>
        <v>owner=thomas&amp;filename_for_metadata=InCasa_COR22D835&amp;offchaindata_platform=Github&amp;keyfile=Paul&amp;network=solana-devnet&amp;repository=test2</v>
      </c>
      <c r="U838" s="1" t="str">
        <f t="shared" si="27"/>
        <v>{"name":"In Casa #835",_x000D_
"symbol":"COR22D835",_x000D_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38" s="1" t="str">
        <f>formatRow(Tokens!C$2:I$2,Tokens!C838:I838)</f>
        <v>"name":"In Casa #835",_x000D_
"symbol":"COR22D835",_x000D_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8" s="1" t="str">
        <f>formatRow(Tokens!J$2:AV$2,Tokens!J838:AV838,2,"attributes")</f>
        <v>"attributes":[{"trait_type":"Pass festival &amp; Avantages",_x000D_
"value":"pour une (1) personne"},{"trait_type":"Edition1",_x000D_
"value":1},{"trait_type":"Last use"}]</v>
      </c>
      <c r="X838" s="1" t="str">
        <f>formatRow(Tokens!AX$2:BC$2,Tokens!AX838:BC838,2,"creators")</f>
        <v>"creators":[{"address":"paul",_x000D_
"share":10},{"address":"sophie",_x000D_
"share":90}]</v>
      </c>
      <c r="Y838" s="1" t="str">
        <f>formatRow(Tokens!BD$2:BI$2,Tokens!BD838:BI838,2,"files")</f>
        <v>"files":[]</v>
      </c>
      <c r="Z838" s="1"/>
      <c r="AA838" s="1"/>
      <c r="AB838" s="1"/>
      <c r="AC838" s="1" t="str">
        <f>formatRow(Tokens!BJ$2:BK$2,Tokens!BJ838:BK838,0,"collection")</f>
        <v>"collection":{"name":"In Casa",_x000D_
"family":"Calvi On The Rocks"}</v>
      </c>
    </row>
    <row r="839" spans="4:29" ht="14.25" customHeight="1" x14ac:dyDescent="0.25">
      <c r="D839" s="1">
        <f>Tokens!B839</f>
        <v>836</v>
      </c>
      <c r="E839" s="17" t="str">
        <f>IF(Tokens!C839="","",Tokens!C839)</f>
        <v>In Casa #836</v>
      </c>
      <c r="F839"/>
      <c r="G839"/>
      <c r="H839"/>
      <c r="I839"/>
      <c r="J839"/>
      <c r="M839"/>
      <c r="N839"/>
      <c r="O839" s="15" t="str">
        <f t="shared" si="26"/>
        <v>_</v>
      </c>
      <c r="P839" s="18" t="str">
        <f>IF(F839="stop","",IF(F839&lt;&gt;"",HYPERLINK(Settings!$B$5 &amp; "/manage/?network=" &amp; LOWER(B$8) &amp; "&amp;search=token&amp;account=" &amp; ToMint!$B$5 &amp; "&amp;view=" &amp; ToMint!J839,"TokenSol"),""))</f>
        <v/>
      </c>
      <c r="Q839" s="2"/>
      <c r="R839" s="2"/>
      <c r="S839" s="11"/>
      <c r="T839" s="1" t="str">
        <f>"owner=" &amp; Tokens!BS839 &amp; "&amp;filename_for_metadata=" &amp; Tokens!BT839 &amp; "&amp;offchaindata_platform=" &amp; $B$17 &amp; "&amp;keyfile=" &amp; $B$5 &amp; "&amp;network=" &amp; LOWER($B$8) &amp; "&amp;repository=" &amp; $B$18</f>
        <v>owner=thomas&amp;filename_for_metadata=InCasa_COR22D836&amp;offchaindata_platform=Github&amp;keyfile=Paul&amp;network=solana-devnet&amp;repository=test2</v>
      </c>
      <c r="U839" s="1" t="str">
        <f t="shared" si="27"/>
        <v>{"name":"In Casa #836",_x000D_
"symbol":"COR22D836",_x000D_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39" s="1" t="str">
        <f>formatRow(Tokens!C$2:I$2,Tokens!C839:I839)</f>
        <v>"name":"In Casa #836",_x000D_
"symbol":"COR22D836",_x000D_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9" s="1" t="str">
        <f>formatRow(Tokens!J$2:AV$2,Tokens!J839:AV839,2,"attributes")</f>
        <v>"attributes":[{"trait_type":"Pass festival &amp; Avantages",_x000D_
"value":"pour une (1) personne"},{"trait_type":"Edition1",_x000D_
"value":1},{"trait_type":"Last use"}]</v>
      </c>
      <c r="X839" s="1" t="str">
        <f>formatRow(Tokens!AX$2:BC$2,Tokens!AX839:BC839,2,"creators")</f>
        <v>"creators":[{"address":"paul",_x000D_
"share":10},{"address":"sophie",_x000D_
"share":90}]</v>
      </c>
      <c r="Y839" s="1" t="str">
        <f>formatRow(Tokens!BD$2:BI$2,Tokens!BD839:BI839,2,"files")</f>
        <v>"files":[]</v>
      </c>
      <c r="Z839" s="1"/>
      <c r="AA839" s="1"/>
      <c r="AB839" s="1"/>
      <c r="AC839" s="1" t="str">
        <f>formatRow(Tokens!BJ$2:BK$2,Tokens!BJ839:BK839,0,"collection")</f>
        <v>"collection":{"name":"In Casa",_x000D_
"family":"Calvi On The Rocks"}</v>
      </c>
    </row>
    <row r="840" spans="4:29" ht="14.25" customHeight="1" x14ac:dyDescent="0.25">
      <c r="D840" s="1">
        <f>Tokens!B840</f>
        <v>837</v>
      </c>
      <c r="E840" s="17" t="str">
        <f>IF(Tokens!C840="","",Tokens!C840)</f>
        <v>In Casa #837</v>
      </c>
      <c r="F840"/>
      <c r="G840"/>
      <c r="H840"/>
      <c r="I840"/>
      <c r="J840"/>
      <c r="M840"/>
      <c r="N840"/>
      <c r="O840" s="15" t="str">
        <f t="shared" si="26"/>
        <v>_</v>
      </c>
      <c r="P840" s="18" t="str">
        <f>IF(F840="stop","",IF(F840&lt;&gt;"",HYPERLINK(Settings!$B$5 &amp; "/manage/?network=" &amp; LOWER(B$8) &amp; "&amp;search=token&amp;account=" &amp; ToMint!$B$5 &amp; "&amp;view=" &amp; ToMint!J840,"TokenSol"),""))</f>
        <v/>
      </c>
      <c r="Q840" s="2"/>
      <c r="R840" s="2"/>
      <c r="S840" s="11"/>
      <c r="T840" s="1" t="str">
        <f>"owner=" &amp; Tokens!BS840 &amp; "&amp;filename_for_metadata=" &amp; Tokens!BT840 &amp; "&amp;offchaindata_platform=" &amp; $B$17 &amp; "&amp;keyfile=" &amp; $B$5 &amp; "&amp;network=" &amp; LOWER($B$8) &amp; "&amp;repository=" &amp; $B$18</f>
        <v>owner=thomas&amp;filename_for_metadata=InCasa_COR22D837&amp;offchaindata_platform=Github&amp;keyfile=Paul&amp;network=solana-devnet&amp;repository=test2</v>
      </c>
      <c r="U840" s="1" t="str">
        <f t="shared" si="27"/>
        <v>{"name":"In Casa #837",_x000D_
"symbol":"COR22D837",_x000D_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40" s="1" t="str">
        <f>formatRow(Tokens!C$2:I$2,Tokens!C840:I840)</f>
        <v>"name":"In Casa #837",_x000D_
"symbol":"COR22D837",_x000D_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0" s="1" t="str">
        <f>formatRow(Tokens!J$2:AV$2,Tokens!J840:AV840,2,"attributes")</f>
        <v>"attributes":[{"trait_type":"Pass festival &amp; Avantages",_x000D_
"value":"pour une (1) personne"},{"trait_type":"Edition1",_x000D_
"value":1},{"trait_type":"Last use"}]</v>
      </c>
      <c r="X840" s="1" t="str">
        <f>formatRow(Tokens!AX$2:BC$2,Tokens!AX840:BC840,2,"creators")</f>
        <v>"creators":[{"address":"paul",_x000D_
"share":10},{"address":"sophie",_x000D_
"share":90}]</v>
      </c>
      <c r="Y840" s="1" t="str">
        <f>formatRow(Tokens!BD$2:BI$2,Tokens!BD840:BI840,2,"files")</f>
        <v>"files":[]</v>
      </c>
      <c r="Z840" s="1"/>
      <c r="AA840" s="1"/>
      <c r="AB840" s="1"/>
      <c r="AC840" s="1" t="str">
        <f>formatRow(Tokens!BJ$2:BK$2,Tokens!BJ840:BK840,0,"collection")</f>
        <v>"collection":{"name":"In Casa",_x000D_
"family":"Calvi On The Rocks"}</v>
      </c>
    </row>
    <row r="841" spans="4:29" ht="14.25" customHeight="1" x14ac:dyDescent="0.25">
      <c r="D841" s="1">
        <f>Tokens!B841</f>
        <v>838</v>
      </c>
      <c r="E841" s="17" t="str">
        <f>IF(Tokens!C841="","",Tokens!C841)</f>
        <v>In Casa #838</v>
      </c>
      <c r="F841"/>
      <c r="G841"/>
      <c r="H841"/>
      <c r="I841"/>
      <c r="J841"/>
      <c r="M841"/>
      <c r="N841"/>
      <c r="O841" s="15" t="str">
        <f t="shared" si="26"/>
        <v>_</v>
      </c>
      <c r="P841" s="18" t="str">
        <f>IF(F841="stop","",IF(F841&lt;&gt;"",HYPERLINK(Settings!$B$5 &amp; "/manage/?network=" &amp; LOWER(B$8) &amp; "&amp;search=token&amp;account=" &amp; ToMint!$B$5 &amp; "&amp;view=" &amp; ToMint!J841,"TokenSol"),""))</f>
        <v/>
      </c>
      <c r="Q841" s="2"/>
      <c r="R841" s="2"/>
      <c r="S841" s="11"/>
      <c r="T841" s="1" t="str">
        <f>"owner=" &amp; Tokens!BS841 &amp; "&amp;filename_for_metadata=" &amp; Tokens!BT841 &amp; "&amp;offchaindata_platform=" &amp; $B$17 &amp; "&amp;keyfile=" &amp; $B$5 &amp; "&amp;network=" &amp; LOWER($B$8) &amp; "&amp;repository=" &amp; $B$18</f>
        <v>owner=thomas&amp;filename_for_metadata=InCasa_COR22D838&amp;offchaindata_platform=Github&amp;keyfile=Paul&amp;network=solana-devnet&amp;repository=test2</v>
      </c>
      <c r="U841" s="1" t="str">
        <f t="shared" si="27"/>
        <v>{"name":"In Casa #838",_x000D_
"symbol":"COR22D838",_x000D_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41" s="1" t="str">
        <f>formatRow(Tokens!C$2:I$2,Tokens!C841:I841)</f>
        <v>"name":"In Casa #838",_x000D_
"symbol":"COR22D838",_x000D_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1" s="1" t="str">
        <f>formatRow(Tokens!J$2:AV$2,Tokens!J841:AV841,2,"attributes")</f>
        <v>"attributes":[{"trait_type":"Pass festival &amp; Avantages",_x000D_
"value":"pour une (1) personne"},{"trait_type":"Edition1",_x000D_
"value":1},{"trait_type":"Last use"}]</v>
      </c>
      <c r="X841" s="1" t="str">
        <f>formatRow(Tokens!AX$2:BC$2,Tokens!AX841:BC841,2,"creators")</f>
        <v>"creators":[{"address":"paul",_x000D_
"share":10},{"address":"sophie",_x000D_
"share":90}]</v>
      </c>
      <c r="Y841" s="1" t="str">
        <f>formatRow(Tokens!BD$2:BI$2,Tokens!BD841:BI841,2,"files")</f>
        <v>"files":[]</v>
      </c>
      <c r="Z841" s="1"/>
      <c r="AA841" s="1"/>
      <c r="AB841" s="1"/>
      <c r="AC841" s="1" t="str">
        <f>formatRow(Tokens!BJ$2:BK$2,Tokens!BJ841:BK841,0,"collection")</f>
        <v>"collection":{"name":"In Casa",_x000D_
"family":"Calvi On The Rocks"}</v>
      </c>
    </row>
    <row r="842" spans="4:29" ht="14.25" customHeight="1" x14ac:dyDescent="0.25">
      <c r="D842" s="1">
        <f>Tokens!B842</f>
        <v>839</v>
      </c>
      <c r="E842" s="17" t="str">
        <f>IF(Tokens!C842="","",Tokens!C842)</f>
        <v>In Casa #839</v>
      </c>
      <c r="F842"/>
      <c r="G842"/>
      <c r="H842"/>
      <c r="I842"/>
      <c r="J842"/>
      <c r="M842"/>
      <c r="N842"/>
      <c r="O842" s="15" t="str">
        <f t="shared" si="26"/>
        <v>_</v>
      </c>
      <c r="P842" s="18" t="str">
        <f>IF(F842="stop","",IF(F842&lt;&gt;"",HYPERLINK(Settings!$B$5 &amp; "/manage/?network=" &amp; LOWER(B$8) &amp; "&amp;search=token&amp;account=" &amp; ToMint!$B$5 &amp; "&amp;view=" &amp; ToMint!J842,"TokenSol"),""))</f>
        <v/>
      </c>
      <c r="Q842" s="2"/>
      <c r="R842" s="2"/>
      <c r="S842" s="11"/>
      <c r="T842" s="1" t="str">
        <f>"owner=" &amp; Tokens!BS842 &amp; "&amp;filename_for_metadata=" &amp; Tokens!BT842 &amp; "&amp;offchaindata_platform=" &amp; $B$17 &amp; "&amp;keyfile=" &amp; $B$5 &amp; "&amp;network=" &amp; LOWER($B$8) &amp; "&amp;repository=" &amp; $B$18</f>
        <v>owner=thomas&amp;filename_for_metadata=InCasa_COR22D839&amp;offchaindata_platform=Github&amp;keyfile=Paul&amp;network=solana-devnet&amp;repository=test2</v>
      </c>
      <c r="U842" s="1" t="str">
        <f t="shared" si="27"/>
        <v>{"name":"In Casa #839",_x000D_
"symbol":"COR22D839",_x000D_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42" s="1" t="str">
        <f>formatRow(Tokens!C$2:I$2,Tokens!C842:I842)</f>
        <v>"name":"In Casa #839",_x000D_
"symbol":"COR22D839",_x000D_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2" s="1" t="str">
        <f>formatRow(Tokens!J$2:AV$2,Tokens!J842:AV842,2,"attributes")</f>
        <v>"attributes":[{"trait_type":"Pass festival &amp; Avantages",_x000D_
"value":"pour une (1) personne"},{"trait_type":"Edition1",_x000D_
"value":1},{"trait_type":"Last use"}]</v>
      </c>
      <c r="X842" s="1" t="str">
        <f>formatRow(Tokens!AX$2:BC$2,Tokens!AX842:BC842,2,"creators")</f>
        <v>"creators":[{"address":"paul",_x000D_
"share":10},{"address":"sophie",_x000D_
"share":90}]</v>
      </c>
      <c r="Y842" s="1" t="str">
        <f>formatRow(Tokens!BD$2:BI$2,Tokens!BD842:BI842,2,"files")</f>
        <v>"files":[]</v>
      </c>
      <c r="Z842" s="1"/>
      <c r="AA842" s="1"/>
      <c r="AB842" s="1"/>
      <c r="AC842" s="1" t="str">
        <f>formatRow(Tokens!BJ$2:BK$2,Tokens!BJ842:BK842,0,"collection")</f>
        <v>"collection":{"name":"In Casa",_x000D_
"family":"Calvi On The Rocks"}</v>
      </c>
    </row>
    <row r="843" spans="4:29" ht="14.25" customHeight="1" x14ac:dyDescent="0.25">
      <c r="D843" s="1">
        <f>Tokens!B843</f>
        <v>840</v>
      </c>
      <c r="E843" s="17" t="str">
        <f>IF(Tokens!C843="","",Tokens!C843)</f>
        <v>In Casa #840</v>
      </c>
      <c r="F843"/>
      <c r="G843"/>
      <c r="H843"/>
      <c r="I843"/>
      <c r="J843"/>
      <c r="M843"/>
      <c r="N843"/>
      <c r="O843" s="15" t="str">
        <f t="shared" si="26"/>
        <v>_</v>
      </c>
      <c r="P843" s="18" t="str">
        <f>IF(F843="stop","",IF(F843&lt;&gt;"",HYPERLINK(Settings!$B$5 &amp; "/manage/?network=" &amp; LOWER(B$8) &amp; "&amp;search=token&amp;account=" &amp; ToMint!$B$5 &amp; "&amp;view=" &amp; ToMint!J843,"TokenSol"),""))</f>
        <v/>
      </c>
      <c r="Q843" s="2"/>
      <c r="R843" s="2"/>
      <c r="S843" s="11"/>
      <c r="T843" s="1" t="str">
        <f>"owner=" &amp; Tokens!BS843 &amp; "&amp;filename_for_metadata=" &amp; Tokens!BT843 &amp; "&amp;offchaindata_platform=" &amp; $B$17 &amp; "&amp;keyfile=" &amp; $B$5 &amp; "&amp;network=" &amp; LOWER($B$8) &amp; "&amp;repository=" &amp; $B$18</f>
        <v>owner=thomas&amp;filename_for_metadata=InCasa_COR22D840&amp;offchaindata_platform=Github&amp;keyfile=Paul&amp;network=solana-devnet&amp;repository=test2</v>
      </c>
      <c r="U843" s="1" t="str">
        <f t="shared" si="27"/>
        <v>{"name":"In Casa #840",_x000D_
"symbol":"COR22D840",_x000D_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43" s="1" t="str">
        <f>formatRow(Tokens!C$2:I$2,Tokens!C843:I843)</f>
        <v>"name":"In Casa #840",_x000D_
"symbol":"COR22D840",_x000D_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3" s="1" t="str">
        <f>formatRow(Tokens!J$2:AV$2,Tokens!J843:AV843,2,"attributes")</f>
        <v>"attributes":[{"trait_type":"Pass festival &amp; Avantages",_x000D_
"value":"pour une (1) personne"},{"trait_type":"Edition1",_x000D_
"value":1},{"trait_type":"Last use"}]</v>
      </c>
      <c r="X843" s="1" t="str">
        <f>formatRow(Tokens!AX$2:BC$2,Tokens!AX843:BC843,2,"creators")</f>
        <v>"creators":[{"address":"paul",_x000D_
"share":10},{"address":"sophie",_x000D_
"share":90}]</v>
      </c>
      <c r="Y843" s="1" t="str">
        <f>formatRow(Tokens!BD$2:BI$2,Tokens!BD843:BI843,2,"files")</f>
        <v>"files":[]</v>
      </c>
      <c r="Z843" s="1"/>
      <c r="AA843" s="1"/>
      <c r="AB843" s="1"/>
      <c r="AC843" s="1" t="str">
        <f>formatRow(Tokens!BJ$2:BK$2,Tokens!BJ843:BK843,0,"collection")</f>
        <v>"collection":{"name":"In Casa",_x000D_
"family":"Calvi On The Rocks"}</v>
      </c>
    </row>
    <row r="844" spans="4:29" ht="14.25" customHeight="1" x14ac:dyDescent="0.25">
      <c r="D844" s="1">
        <f>Tokens!B844</f>
        <v>841</v>
      </c>
      <c r="E844" s="17" t="str">
        <f>IF(Tokens!C844="","",Tokens!C844)</f>
        <v>In Casa #841</v>
      </c>
      <c r="F844"/>
      <c r="G844"/>
      <c r="H844"/>
      <c r="I844"/>
      <c r="J844"/>
      <c r="M844"/>
      <c r="N844"/>
      <c r="O844" s="15" t="str">
        <f t="shared" si="26"/>
        <v>_</v>
      </c>
      <c r="P844" s="18" t="str">
        <f>IF(F844="stop","",IF(F844&lt;&gt;"",HYPERLINK(Settings!$B$5 &amp; "/manage/?network=" &amp; LOWER(B$8) &amp; "&amp;search=token&amp;account=" &amp; ToMint!$B$5 &amp; "&amp;view=" &amp; ToMint!J844,"TokenSol"),""))</f>
        <v/>
      </c>
      <c r="Q844" s="2"/>
      <c r="R844" s="2"/>
      <c r="S844" s="11"/>
      <c r="T844" s="1" t="str">
        <f>"owner=" &amp; Tokens!BS844 &amp; "&amp;filename_for_metadata=" &amp; Tokens!BT844 &amp; "&amp;offchaindata_platform=" &amp; $B$17 &amp; "&amp;keyfile=" &amp; $B$5 &amp; "&amp;network=" &amp; LOWER($B$8) &amp; "&amp;repository=" &amp; $B$18</f>
        <v>owner=thomas&amp;filename_for_metadata=InCasa_COR22D841&amp;offchaindata_platform=Github&amp;keyfile=Paul&amp;network=solana-devnet&amp;repository=test2</v>
      </c>
      <c r="U844" s="1" t="str">
        <f t="shared" si="27"/>
        <v>{"name":"In Casa #841",_x000D_
"symbol":"COR22D841",_x000D_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44" s="1" t="str">
        <f>formatRow(Tokens!C$2:I$2,Tokens!C844:I844)</f>
        <v>"name":"In Casa #841",_x000D_
"symbol":"COR22D841",_x000D_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4" s="1" t="str">
        <f>formatRow(Tokens!J$2:AV$2,Tokens!J844:AV844,2,"attributes")</f>
        <v>"attributes":[{"trait_type":"Pass festival &amp; Avantages",_x000D_
"value":"pour une (1) personne"},{"trait_type":"Edition1",_x000D_
"value":1},{"trait_type":"Last use"}]</v>
      </c>
      <c r="X844" s="1" t="str">
        <f>formatRow(Tokens!AX$2:BC$2,Tokens!AX844:BC844,2,"creators")</f>
        <v>"creators":[{"address":"paul",_x000D_
"share":10},{"address":"sophie",_x000D_
"share":90}]</v>
      </c>
      <c r="Y844" s="1" t="str">
        <f>formatRow(Tokens!BD$2:BI$2,Tokens!BD844:BI844,2,"files")</f>
        <v>"files":[]</v>
      </c>
      <c r="Z844" s="1"/>
      <c r="AA844" s="1"/>
      <c r="AB844" s="1"/>
      <c r="AC844" s="1" t="str">
        <f>formatRow(Tokens!BJ$2:BK$2,Tokens!BJ844:BK844,0,"collection")</f>
        <v>"collection":{"name":"In Casa",_x000D_
"family":"Calvi On The Rocks"}</v>
      </c>
    </row>
    <row r="845" spans="4:29" ht="14.25" customHeight="1" x14ac:dyDescent="0.25">
      <c r="D845" s="1">
        <f>Tokens!B845</f>
        <v>842</v>
      </c>
      <c r="E845" s="17" t="str">
        <f>IF(Tokens!C845="","",Tokens!C845)</f>
        <v>In Casa #842</v>
      </c>
      <c r="F845"/>
      <c r="G845"/>
      <c r="H845"/>
      <c r="I845"/>
      <c r="J845"/>
      <c r="M845"/>
      <c r="N845"/>
      <c r="O845" s="15" t="str">
        <f t="shared" si="26"/>
        <v>_</v>
      </c>
      <c r="P845" s="18" t="str">
        <f>IF(F845="stop","",IF(F845&lt;&gt;"",HYPERLINK(Settings!$B$5 &amp; "/manage/?network=" &amp; LOWER(B$8) &amp; "&amp;search=token&amp;account=" &amp; ToMint!$B$5 &amp; "&amp;view=" &amp; ToMint!J845,"TokenSol"),""))</f>
        <v/>
      </c>
      <c r="Q845" s="2"/>
      <c r="R845" s="2"/>
      <c r="S845" s="11"/>
      <c r="T845" s="1" t="str">
        <f>"owner=" &amp; Tokens!BS845 &amp; "&amp;filename_for_metadata=" &amp; Tokens!BT845 &amp; "&amp;offchaindata_platform=" &amp; $B$17 &amp; "&amp;keyfile=" &amp; $B$5 &amp; "&amp;network=" &amp; LOWER($B$8) &amp; "&amp;repository=" &amp; $B$18</f>
        <v>owner=thomas&amp;filename_for_metadata=InCasa_COR22D842&amp;offchaindata_platform=Github&amp;keyfile=Paul&amp;network=solana-devnet&amp;repository=test2</v>
      </c>
      <c r="U845" s="1" t="str">
        <f t="shared" si="27"/>
        <v>{"name":"In Casa #842",_x000D_
"symbol":"COR22D842",_x000D_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45" s="1" t="str">
        <f>formatRow(Tokens!C$2:I$2,Tokens!C845:I845)</f>
        <v>"name":"In Casa #842",_x000D_
"symbol":"COR22D842",_x000D_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5" s="1" t="str">
        <f>formatRow(Tokens!J$2:AV$2,Tokens!J845:AV845,2,"attributes")</f>
        <v>"attributes":[{"trait_type":"Pass festival &amp; Avantages",_x000D_
"value":"pour une (1) personne"},{"trait_type":"Edition1",_x000D_
"value":1},{"trait_type":"Last use"}]</v>
      </c>
      <c r="X845" s="1" t="str">
        <f>formatRow(Tokens!AX$2:BC$2,Tokens!AX845:BC845,2,"creators")</f>
        <v>"creators":[{"address":"paul",_x000D_
"share":10},{"address":"sophie",_x000D_
"share":90}]</v>
      </c>
      <c r="Y845" s="1" t="str">
        <f>formatRow(Tokens!BD$2:BI$2,Tokens!BD845:BI845,2,"files")</f>
        <v>"files":[]</v>
      </c>
      <c r="Z845" s="1"/>
      <c r="AA845" s="1"/>
      <c r="AB845" s="1"/>
      <c r="AC845" s="1" t="str">
        <f>formatRow(Tokens!BJ$2:BK$2,Tokens!BJ845:BK845,0,"collection")</f>
        <v>"collection":{"name":"In Casa",_x000D_
"family":"Calvi On The Rocks"}</v>
      </c>
    </row>
    <row r="846" spans="4:29" ht="14.25" customHeight="1" x14ac:dyDescent="0.25">
      <c r="D846" s="1">
        <f>Tokens!B846</f>
        <v>843</v>
      </c>
      <c r="E846" s="17" t="str">
        <f>IF(Tokens!C846="","",Tokens!C846)</f>
        <v>In Casa #843</v>
      </c>
      <c r="F846"/>
      <c r="G846"/>
      <c r="H846"/>
      <c r="I846"/>
      <c r="J846"/>
      <c r="M846"/>
      <c r="N846"/>
      <c r="O846" s="15" t="str">
        <f t="shared" si="26"/>
        <v>_</v>
      </c>
      <c r="P846" s="18" t="str">
        <f>IF(F846="stop","",IF(F846&lt;&gt;"",HYPERLINK(Settings!$B$5 &amp; "/manage/?network=" &amp; LOWER(B$8) &amp; "&amp;search=token&amp;account=" &amp; ToMint!$B$5 &amp; "&amp;view=" &amp; ToMint!J846,"TokenSol"),""))</f>
        <v/>
      </c>
      <c r="Q846" s="2"/>
      <c r="R846" s="2"/>
      <c r="S846" s="11"/>
      <c r="T846" s="1" t="str">
        <f>"owner=" &amp; Tokens!BS846 &amp; "&amp;filename_for_metadata=" &amp; Tokens!BT846 &amp; "&amp;offchaindata_platform=" &amp; $B$17 &amp; "&amp;keyfile=" &amp; $B$5 &amp; "&amp;network=" &amp; LOWER($B$8) &amp; "&amp;repository=" &amp; $B$18</f>
        <v>owner=thomas&amp;filename_for_metadata=InCasa_COR22D843&amp;offchaindata_platform=Github&amp;keyfile=Paul&amp;network=solana-devnet&amp;repository=test2</v>
      </c>
      <c r="U846" s="1" t="str">
        <f t="shared" si="27"/>
        <v>{"name":"In Casa #843",_x000D_
"symbol":"COR22D843",_x000D_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46" s="1" t="str">
        <f>formatRow(Tokens!C$2:I$2,Tokens!C846:I846)</f>
        <v>"name":"In Casa #843",_x000D_
"symbol":"COR22D843",_x000D_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6" s="1" t="str">
        <f>formatRow(Tokens!J$2:AV$2,Tokens!J846:AV846,2,"attributes")</f>
        <v>"attributes":[{"trait_type":"Pass festival &amp; Avantages",_x000D_
"value":"pour une (1) personne"},{"trait_type":"Edition1",_x000D_
"value":1},{"trait_type":"Last use"}]</v>
      </c>
      <c r="X846" s="1" t="str">
        <f>formatRow(Tokens!AX$2:BC$2,Tokens!AX846:BC846,2,"creators")</f>
        <v>"creators":[{"address":"paul",_x000D_
"share":10},{"address":"sophie",_x000D_
"share":90}]</v>
      </c>
      <c r="Y846" s="1" t="str">
        <f>formatRow(Tokens!BD$2:BI$2,Tokens!BD846:BI846,2,"files")</f>
        <v>"files":[]</v>
      </c>
      <c r="Z846" s="1"/>
      <c r="AA846" s="1"/>
      <c r="AB846" s="1"/>
      <c r="AC846" s="1" t="str">
        <f>formatRow(Tokens!BJ$2:BK$2,Tokens!BJ846:BK846,0,"collection")</f>
        <v>"collection":{"name":"In Casa",_x000D_
"family":"Calvi On The Rocks"}</v>
      </c>
    </row>
    <row r="847" spans="4:29" ht="14.25" customHeight="1" x14ac:dyDescent="0.25">
      <c r="D847" s="1">
        <f>Tokens!B847</f>
        <v>844</v>
      </c>
      <c r="E847" s="17" t="str">
        <f>IF(Tokens!C847="","",Tokens!C847)</f>
        <v>In Casa #844</v>
      </c>
      <c r="F847"/>
      <c r="G847"/>
      <c r="H847"/>
      <c r="I847"/>
      <c r="J847"/>
      <c r="M847"/>
      <c r="N847"/>
      <c r="O847" s="15" t="str">
        <f t="shared" si="26"/>
        <v>_</v>
      </c>
      <c r="P847" s="18" t="str">
        <f>IF(F847="stop","",IF(F847&lt;&gt;"",HYPERLINK(Settings!$B$5 &amp; "/manage/?network=" &amp; LOWER(B$8) &amp; "&amp;search=token&amp;account=" &amp; ToMint!$B$5 &amp; "&amp;view=" &amp; ToMint!J847,"TokenSol"),""))</f>
        <v/>
      </c>
      <c r="Q847" s="2"/>
      <c r="R847" s="2"/>
      <c r="S847" s="11"/>
      <c r="T847" s="1" t="str">
        <f>"owner=" &amp; Tokens!BS847 &amp; "&amp;filename_for_metadata=" &amp; Tokens!BT847 &amp; "&amp;offchaindata_platform=" &amp; $B$17 &amp; "&amp;keyfile=" &amp; $B$5 &amp; "&amp;network=" &amp; LOWER($B$8) &amp; "&amp;repository=" &amp; $B$18</f>
        <v>owner=thomas&amp;filename_for_metadata=InCasa_COR22D844&amp;offchaindata_platform=Github&amp;keyfile=Paul&amp;network=solana-devnet&amp;repository=test2</v>
      </c>
      <c r="U847" s="1" t="str">
        <f t="shared" si="27"/>
        <v>{"name":"In Casa #844",_x000D_
"symbol":"COR22D844",_x000D_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47" s="1" t="str">
        <f>formatRow(Tokens!C$2:I$2,Tokens!C847:I847)</f>
        <v>"name":"In Casa #844",_x000D_
"symbol":"COR22D844",_x000D_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7" s="1" t="str">
        <f>formatRow(Tokens!J$2:AV$2,Tokens!J847:AV847,2,"attributes")</f>
        <v>"attributes":[{"trait_type":"Pass festival &amp; Avantages",_x000D_
"value":"pour une (1) personne"},{"trait_type":"Edition1",_x000D_
"value":1},{"trait_type":"Last use"}]</v>
      </c>
      <c r="X847" s="1" t="str">
        <f>formatRow(Tokens!AX$2:BC$2,Tokens!AX847:BC847,2,"creators")</f>
        <v>"creators":[{"address":"paul",_x000D_
"share":10},{"address":"sophie",_x000D_
"share":90}]</v>
      </c>
      <c r="Y847" s="1" t="str">
        <f>formatRow(Tokens!BD$2:BI$2,Tokens!BD847:BI847,2,"files")</f>
        <v>"files":[]</v>
      </c>
      <c r="Z847" s="1"/>
      <c r="AA847" s="1"/>
      <c r="AB847" s="1"/>
      <c r="AC847" s="1" t="str">
        <f>formatRow(Tokens!BJ$2:BK$2,Tokens!BJ847:BK847,0,"collection")</f>
        <v>"collection":{"name":"In Casa",_x000D_
"family":"Calvi On The Rocks"}</v>
      </c>
    </row>
    <row r="848" spans="4:29" ht="14.25" customHeight="1" x14ac:dyDescent="0.25">
      <c r="D848" s="1">
        <f>Tokens!B848</f>
        <v>845</v>
      </c>
      <c r="E848" s="17" t="str">
        <f>IF(Tokens!C848="","",Tokens!C848)</f>
        <v>In Casa #845</v>
      </c>
      <c r="F848"/>
      <c r="G848"/>
      <c r="H848"/>
      <c r="I848"/>
      <c r="J848"/>
      <c r="M848"/>
      <c r="N848"/>
      <c r="O848" s="15" t="str">
        <f t="shared" si="26"/>
        <v>_</v>
      </c>
      <c r="P848" s="18" t="str">
        <f>IF(F848="stop","",IF(F848&lt;&gt;"",HYPERLINK(Settings!$B$5 &amp; "/manage/?network=" &amp; LOWER(B$8) &amp; "&amp;search=token&amp;account=" &amp; ToMint!$B$5 &amp; "&amp;view=" &amp; ToMint!J848,"TokenSol"),""))</f>
        <v/>
      </c>
      <c r="Q848" s="2"/>
      <c r="R848" s="2"/>
      <c r="S848" s="11"/>
      <c r="T848" s="1" t="str">
        <f>"owner=" &amp; Tokens!BS848 &amp; "&amp;filename_for_metadata=" &amp; Tokens!BT848 &amp; "&amp;offchaindata_platform=" &amp; $B$17 &amp; "&amp;keyfile=" &amp; $B$5 &amp; "&amp;network=" &amp; LOWER($B$8) &amp; "&amp;repository=" &amp; $B$18</f>
        <v>owner=thomas&amp;filename_for_metadata=InCasa_COR22D845&amp;offchaindata_platform=Github&amp;keyfile=Paul&amp;network=solana-devnet&amp;repository=test2</v>
      </c>
      <c r="U848" s="1" t="str">
        <f t="shared" si="27"/>
        <v>{"name":"In Casa #845",_x000D_
"symbol":"COR22D845",_x000D_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48" s="1" t="str">
        <f>formatRow(Tokens!C$2:I$2,Tokens!C848:I848)</f>
        <v>"name":"In Casa #845",_x000D_
"symbol":"COR22D845",_x000D_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8" s="1" t="str">
        <f>formatRow(Tokens!J$2:AV$2,Tokens!J848:AV848,2,"attributes")</f>
        <v>"attributes":[{"trait_type":"Pass festival &amp; Avantages",_x000D_
"value":"pour une (1) personne"},{"trait_type":"Edition1",_x000D_
"value":1},{"trait_type":"Last use"}]</v>
      </c>
      <c r="X848" s="1" t="str">
        <f>formatRow(Tokens!AX$2:BC$2,Tokens!AX848:BC848,2,"creators")</f>
        <v>"creators":[{"address":"paul",_x000D_
"share":10},{"address":"sophie",_x000D_
"share":90}]</v>
      </c>
      <c r="Y848" s="1" t="str">
        <f>formatRow(Tokens!BD$2:BI$2,Tokens!BD848:BI848,2,"files")</f>
        <v>"files":[]</v>
      </c>
      <c r="Z848" s="1"/>
      <c r="AA848" s="1"/>
      <c r="AB848" s="1"/>
      <c r="AC848" s="1" t="str">
        <f>formatRow(Tokens!BJ$2:BK$2,Tokens!BJ848:BK848,0,"collection")</f>
        <v>"collection":{"name":"In Casa",_x000D_
"family":"Calvi On The Rocks"}</v>
      </c>
    </row>
    <row r="849" spans="4:29" ht="14.25" customHeight="1" x14ac:dyDescent="0.25">
      <c r="D849" s="1">
        <f>Tokens!B849</f>
        <v>846</v>
      </c>
      <c r="E849" s="17" t="str">
        <f>IF(Tokens!C849="","",Tokens!C849)</f>
        <v>In Casa #846</v>
      </c>
      <c r="F849"/>
      <c r="G849"/>
      <c r="H849"/>
      <c r="I849"/>
      <c r="J849"/>
      <c r="M849"/>
      <c r="N849"/>
      <c r="O849" s="15" t="str">
        <f t="shared" si="26"/>
        <v>_</v>
      </c>
      <c r="P849" s="18" t="str">
        <f>IF(F849="stop","",IF(F849&lt;&gt;"",HYPERLINK(Settings!$B$5 &amp; "/manage/?network=" &amp; LOWER(B$8) &amp; "&amp;search=token&amp;account=" &amp; ToMint!$B$5 &amp; "&amp;view=" &amp; ToMint!J849,"TokenSol"),""))</f>
        <v/>
      </c>
      <c r="Q849" s="2"/>
      <c r="R849" s="2"/>
      <c r="S849" s="11"/>
      <c r="T849" s="1" t="str">
        <f>"owner=" &amp; Tokens!BS849 &amp; "&amp;filename_for_metadata=" &amp; Tokens!BT849 &amp; "&amp;offchaindata_platform=" &amp; $B$17 &amp; "&amp;keyfile=" &amp; $B$5 &amp; "&amp;network=" &amp; LOWER($B$8) &amp; "&amp;repository=" &amp; $B$18</f>
        <v>owner=thomas&amp;filename_for_metadata=InCasa_COR22D846&amp;offchaindata_platform=Github&amp;keyfile=Paul&amp;network=solana-devnet&amp;repository=test2</v>
      </c>
      <c r="U849" s="1" t="str">
        <f t="shared" si="27"/>
        <v>{"name":"In Casa #846",_x000D_
"symbol":"COR22D846",_x000D_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49" s="1" t="str">
        <f>formatRow(Tokens!C$2:I$2,Tokens!C849:I849)</f>
        <v>"name":"In Casa #846",_x000D_
"symbol":"COR22D846",_x000D_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9" s="1" t="str">
        <f>formatRow(Tokens!J$2:AV$2,Tokens!J849:AV849,2,"attributes")</f>
        <v>"attributes":[{"trait_type":"Pass festival &amp; Avantages",_x000D_
"value":"pour une (1) personne"},{"trait_type":"Edition1",_x000D_
"value":1},{"trait_type":"Last use"}]</v>
      </c>
      <c r="X849" s="1" t="str">
        <f>formatRow(Tokens!AX$2:BC$2,Tokens!AX849:BC849,2,"creators")</f>
        <v>"creators":[{"address":"paul",_x000D_
"share":10},{"address":"sophie",_x000D_
"share":90}]</v>
      </c>
      <c r="Y849" s="1" t="str">
        <f>formatRow(Tokens!BD$2:BI$2,Tokens!BD849:BI849,2,"files")</f>
        <v>"files":[]</v>
      </c>
      <c r="Z849" s="1"/>
      <c r="AA849" s="1"/>
      <c r="AB849" s="1"/>
      <c r="AC849" s="1" t="str">
        <f>formatRow(Tokens!BJ$2:BK$2,Tokens!BJ849:BK849,0,"collection")</f>
        <v>"collection":{"name":"In Casa",_x000D_
"family":"Calvi On The Rocks"}</v>
      </c>
    </row>
    <row r="850" spans="4:29" ht="14.25" customHeight="1" x14ac:dyDescent="0.25">
      <c r="D850" s="1">
        <f>Tokens!B850</f>
        <v>847</v>
      </c>
      <c r="E850" s="17" t="str">
        <f>IF(Tokens!C850="","",Tokens!C850)</f>
        <v>In Casa #847</v>
      </c>
      <c r="F850"/>
      <c r="G850"/>
      <c r="H850"/>
      <c r="I850"/>
      <c r="J850"/>
      <c r="M850"/>
      <c r="N850"/>
      <c r="O850" s="15" t="str">
        <f t="shared" si="26"/>
        <v>_</v>
      </c>
      <c r="P850" s="18" t="str">
        <f>IF(F850="stop","",IF(F850&lt;&gt;"",HYPERLINK(Settings!$B$5 &amp; "/manage/?network=" &amp; LOWER(B$8) &amp; "&amp;search=token&amp;account=" &amp; ToMint!$B$5 &amp; "&amp;view=" &amp; ToMint!J850,"TokenSol"),""))</f>
        <v/>
      </c>
      <c r="Q850" s="2"/>
      <c r="R850" s="2"/>
      <c r="S850" s="11"/>
      <c r="T850" s="1" t="str">
        <f>"owner=" &amp; Tokens!BS850 &amp; "&amp;filename_for_metadata=" &amp; Tokens!BT850 &amp; "&amp;offchaindata_platform=" &amp; $B$17 &amp; "&amp;keyfile=" &amp; $B$5 &amp; "&amp;network=" &amp; LOWER($B$8) &amp; "&amp;repository=" &amp; $B$18</f>
        <v>owner=thomas&amp;filename_for_metadata=InCasa_COR22D847&amp;offchaindata_platform=Github&amp;keyfile=Paul&amp;network=solana-devnet&amp;repository=test2</v>
      </c>
      <c r="U850" s="1" t="str">
        <f t="shared" si="27"/>
        <v>{"name":"In Casa #847",_x000D_
"symbol":"COR22D847",_x000D_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50" s="1" t="str">
        <f>formatRow(Tokens!C$2:I$2,Tokens!C850:I850)</f>
        <v>"name":"In Casa #847",_x000D_
"symbol":"COR22D847",_x000D_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0" s="1" t="str">
        <f>formatRow(Tokens!J$2:AV$2,Tokens!J850:AV850,2,"attributes")</f>
        <v>"attributes":[{"trait_type":"Pass festival &amp; Avantages",_x000D_
"value":"pour une (1) personne"},{"trait_type":"Edition1",_x000D_
"value":1},{"trait_type":"Last use"}]</v>
      </c>
      <c r="X850" s="1" t="str">
        <f>formatRow(Tokens!AX$2:BC$2,Tokens!AX850:BC850,2,"creators")</f>
        <v>"creators":[{"address":"paul",_x000D_
"share":10},{"address":"sophie",_x000D_
"share":90}]</v>
      </c>
      <c r="Y850" s="1" t="str">
        <f>formatRow(Tokens!BD$2:BI$2,Tokens!BD850:BI850,2,"files")</f>
        <v>"files":[]</v>
      </c>
      <c r="Z850" s="1"/>
      <c r="AA850" s="1"/>
      <c r="AB850" s="1"/>
      <c r="AC850" s="1" t="str">
        <f>formatRow(Tokens!BJ$2:BK$2,Tokens!BJ850:BK850,0,"collection")</f>
        <v>"collection":{"name":"In Casa",_x000D_
"family":"Calvi On The Rocks"}</v>
      </c>
    </row>
    <row r="851" spans="4:29" ht="14.25" customHeight="1" x14ac:dyDescent="0.25">
      <c r="D851" s="1">
        <f>Tokens!B851</f>
        <v>848</v>
      </c>
      <c r="E851" s="17" t="str">
        <f>IF(Tokens!C851="","",Tokens!C851)</f>
        <v>In Casa #848</v>
      </c>
      <c r="F851"/>
      <c r="G851"/>
      <c r="H851"/>
      <c r="I851"/>
      <c r="J851"/>
      <c r="M851"/>
      <c r="N851"/>
      <c r="O851" s="15" t="str">
        <f t="shared" si="26"/>
        <v>_</v>
      </c>
      <c r="P851" s="18" t="str">
        <f>IF(F851="stop","",IF(F851&lt;&gt;"",HYPERLINK(Settings!$B$5 &amp; "/manage/?network=" &amp; LOWER(B$8) &amp; "&amp;search=token&amp;account=" &amp; ToMint!$B$5 &amp; "&amp;view=" &amp; ToMint!J851,"TokenSol"),""))</f>
        <v/>
      </c>
      <c r="Q851" s="2"/>
      <c r="R851" s="2"/>
      <c r="S851" s="11"/>
      <c r="T851" s="1" t="str">
        <f>"owner=" &amp; Tokens!BS851 &amp; "&amp;filename_for_metadata=" &amp; Tokens!BT851 &amp; "&amp;offchaindata_platform=" &amp; $B$17 &amp; "&amp;keyfile=" &amp; $B$5 &amp; "&amp;network=" &amp; LOWER($B$8) &amp; "&amp;repository=" &amp; $B$18</f>
        <v>owner=thomas&amp;filename_for_metadata=InCasa_COR22D848&amp;offchaindata_platform=Github&amp;keyfile=Paul&amp;network=solana-devnet&amp;repository=test2</v>
      </c>
      <c r="U851" s="1" t="str">
        <f t="shared" si="27"/>
        <v>{"name":"In Casa #848",_x000D_
"symbol":"COR22D848",_x000D_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51" s="1" t="str">
        <f>formatRow(Tokens!C$2:I$2,Tokens!C851:I851)</f>
        <v>"name":"In Casa #848",_x000D_
"symbol":"COR22D848",_x000D_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1" s="1" t="str">
        <f>formatRow(Tokens!J$2:AV$2,Tokens!J851:AV851,2,"attributes")</f>
        <v>"attributes":[{"trait_type":"Pass festival &amp; Avantages",_x000D_
"value":"pour une (1) personne"},{"trait_type":"Edition1",_x000D_
"value":1},{"trait_type":"Last use"}]</v>
      </c>
      <c r="X851" s="1" t="str">
        <f>formatRow(Tokens!AX$2:BC$2,Tokens!AX851:BC851,2,"creators")</f>
        <v>"creators":[{"address":"paul",_x000D_
"share":10},{"address":"sophie",_x000D_
"share":90}]</v>
      </c>
      <c r="Y851" s="1" t="str">
        <f>formatRow(Tokens!BD$2:BI$2,Tokens!BD851:BI851,2,"files")</f>
        <v>"files":[]</v>
      </c>
      <c r="Z851" s="1"/>
      <c r="AA851" s="1"/>
      <c r="AB851" s="1"/>
      <c r="AC851" s="1" t="str">
        <f>formatRow(Tokens!BJ$2:BK$2,Tokens!BJ851:BK851,0,"collection")</f>
        <v>"collection":{"name":"In Casa",_x000D_
"family":"Calvi On The Rocks"}</v>
      </c>
    </row>
    <row r="852" spans="4:29" ht="14.25" customHeight="1" x14ac:dyDescent="0.25">
      <c r="D852" s="1">
        <f>Tokens!B852</f>
        <v>849</v>
      </c>
      <c r="E852" s="17" t="str">
        <f>IF(Tokens!C852="","",Tokens!C852)</f>
        <v>In Casa #849</v>
      </c>
      <c r="F852"/>
      <c r="G852"/>
      <c r="H852"/>
      <c r="I852"/>
      <c r="J852"/>
      <c r="M852"/>
      <c r="N852"/>
      <c r="O852" s="15" t="str">
        <f t="shared" si="26"/>
        <v>_</v>
      </c>
      <c r="P852" s="18" t="str">
        <f>IF(F852="stop","",IF(F852&lt;&gt;"",HYPERLINK(Settings!$B$5 &amp; "/manage/?network=" &amp; LOWER(B$8) &amp; "&amp;search=token&amp;account=" &amp; ToMint!$B$5 &amp; "&amp;view=" &amp; ToMint!J852,"TokenSol"),""))</f>
        <v/>
      </c>
      <c r="Q852" s="2"/>
      <c r="R852" s="2"/>
      <c r="S852" s="11"/>
      <c r="T852" s="1" t="str">
        <f>"owner=" &amp; Tokens!BS852 &amp; "&amp;filename_for_metadata=" &amp; Tokens!BT852 &amp; "&amp;offchaindata_platform=" &amp; $B$17 &amp; "&amp;keyfile=" &amp; $B$5 &amp; "&amp;network=" &amp; LOWER($B$8) &amp; "&amp;repository=" &amp; $B$18</f>
        <v>owner=thomas&amp;filename_for_metadata=InCasa_COR22D849&amp;offchaindata_platform=Github&amp;keyfile=Paul&amp;network=solana-devnet&amp;repository=test2</v>
      </c>
      <c r="U852" s="1" t="str">
        <f t="shared" si="27"/>
        <v>{"name":"In Casa #849",_x000D_
"symbol":"COR22D849",_x000D_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52" s="1" t="str">
        <f>formatRow(Tokens!C$2:I$2,Tokens!C852:I852)</f>
        <v>"name":"In Casa #849",_x000D_
"symbol":"COR22D849",_x000D_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2" s="1" t="str">
        <f>formatRow(Tokens!J$2:AV$2,Tokens!J852:AV852,2,"attributes")</f>
        <v>"attributes":[{"trait_type":"Pass festival &amp; Avantages",_x000D_
"value":"pour une (1) personne"},{"trait_type":"Edition1",_x000D_
"value":1},{"trait_type":"Last use"}]</v>
      </c>
      <c r="X852" s="1" t="str">
        <f>formatRow(Tokens!AX$2:BC$2,Tokens!AX852:BC852,2,"creators")</f>
        <v>"creators":[{"address":"paul",_x000D_
"share":10},{"address":"sophie",_x000D_
"share":90}]</v>
      </c>
      <c r="Y852" s="1" t="str">
        <f>formatRow(Tokens!BD$2:BI$2,Tokens!BD852:BI852,2,"files")</f>
        <v>"files":[]</v>
      </c>
      <c r="Z852" s="1"/>
      <c r="AA852" s="1"/>
      <c r="AB852" s="1"/>
      <c r="AC852" s="1" t="str">
        <f>formatRow(Tokens!BJ$2:BK$2,Tokens!BJ852:BK852,0,"collection")</f>
        <v>"collection":{"name":"In Casa",_x000D_
"family":"Calvi On The Rocks"}</v>
      </c>
    </row>
    <row r="853" spans="4:29" ht="14.25" customHeight="1" x14ac:dyDescent="0.25">
      <c r="D853" s="1">
        <f>Tokens!B853</f>
        <v>850</v>
      </c>
      <c r="E853" s="17" t="str">
        <f>IF(Tokens!C853="","",Tokens!C853)</f>
        <v>In Casa #850</v>
      </c>
      <c r="F853"/>
      <c r="G853"/>
      <c r="H853"/>
      <c r="I853"/>
      <c r="J853"/>
      <c r="M853"/>
      <c r="N853"/>
      <c r="O853" s="15" t="str">
        <f t="shared" si="26"/>
        <v>_</v>
      </c>
      <c r="P853" s="18" t="str">
        <f>IF(F853="stop","",IF(F853&lt;&gt;"",HYPERLINK(Settings!$B$5 &amp; "/manage/?network=" &amp; LOWER(B$8) &amp; "&amp;search=token&amp;account=" &amp; ToMint!$B$5 &amp; "&amp;view=" &amp; ToMint!J853,"TokenSol"),""))</f>
        <v/>
      </c>
      <c r="Q853" s="2"/>
      <c r="R853" s="2"/>
      <c r="S853" s="11"/>
      <c r="T853" s="1" t="str">
        <f>"owner=" &amp; Tokens!BS853 &amp; "&amp;filename_for_metadata=" &amp; Tokens!BT853 &amp; "&amp;offchaindata_platform=" &amp; $B$17 &amp; "&amp;keyfile=" &amp; $B$5 &amp; "&amp;network=" &amp; LOWER($B$8) &amp; "&amp;repository=" &amp; $B$18</f>
        <v>owner=thomas&amp;filename_for_metadata=InCasa_COR22D850&amp;offchaindata_platform=Github&amp;keyfile=Paul&amp;network=solana-devnet&amp;repository=test2</v>
      </c>
      <c r="U853" s="1" t="str">
        <f t="shared" si="27"/>
        <v>{"name":"In Casa #850",_x000D_
"symbol":"COR22D850",_x000D_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53" s="1" t="str">
        <f>formatRow(Tokens!C$2:I$2,Tokens!C853:I853)</f>
        <v>"name":"In Casa #850",_x000D_
"symbol":"COR22D850",_x000D_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3" s="1" t="str">
        <f>formatRow(Tokens!J$2:AV$2,Tokens!J853:AV853,2,"attributes")</f>
        <v>"attributes":[{"trait_type":"Pass festival &amp; Avantages",_x000D_
"value":"pour une (1) personne"},{"trait_type":"Edition1",_x000D_
"value":1},{"trait_type":"Last use"}]</v>
      </c>
      <c r="X853" s="1" t="str">
        <f>formatRow(Tokens!AX$2:BC$2,Tokens!AX853:BC853,2,"creators")</f>
        <v>"creators":[{"address":"paul",_x000D_
"share":10},{"address":"sophie",_x000D_
"share":90}]</v>
      </c>
      <c r="Y853" s="1" t="str">
        <f>formatRow(Tokens!BD$2:BI$2,Tokens!BD853:BI853,2,"files")</f>
        <v>"files":[]</v>
      </c>
      <c r="Z853" s="1"/>
      <c r="AA853" s="1"/>
      <c r="AB853" s="1"/>
      <c r="AC853" s="1" t="str">
        <f>formatRow(Tokens!BJ$2:BK$2,Tokens!BJ853:BK853,0,"collection")</f>
        <v>"collection":{"name":"In Casa",_x000D_
"family":"Calvi On The Rocks"}</v>
      </c>
    </row>
    <row r="854" spans="4:29" ht="14.25" customHeight="1" x14ac:dyDescent="0.25">
      <c r="D854" s="1">
        <f>Tokens!B854</f>
        <v>851</v>
      </c>
      <c r="E854" s="17" t="str">
        <f>IF(Tokens!C854="","",Tokens!C854)</f>
        <v>In Casa #851</v>
      </c>
      <c r="F854"/>
      <c r="G854"/>
      <c r="H854"/>
      <c r="I854"/>
      <c r="J854"/>
      <c r="M854"/>
      <c r="N854"/>
      <c r="O854" s="15" t="str">
        <f t="shared" si="26"/>
        <v>_</v>
      </c>
      <c r="P854" s="18" t="str">
        <f>IF(F854="stop","",IF(F854&lt;&gt;"",HYPERLINK(Settings!$B$5 &amp; "/manage/?network=" &amp; LOWER(B$8) &amp; "&amp;search=token&amp;account=" &amp; ToMint!$B$5 &amp; "&amp;view=" &amp; ToMint!J854,"TokenSol"),""))</f>
        <v/>
      </c>
      <c r="Q854" s="2"/>
      <c r="R854" s="2"/>
      <c r="S854" s="11"/>
      <c r="T854" s="1" t="str">
        <f>"owner=" &amp; Tokens!BS854 &amp; "&amp;filename_for_metadata=" &amp; Tokens!BT854 &amp; "&amp;offchaindata_platform=" &amp; $B$17 &amp; "&amp;keyfile=" &amp; $B$5 &amp; "&amp;network=" &amp; LOWER($B$8) &amp; "&amp;repository=" &amp; $B$18</f>
        <v>owner=thomas&amp;filename_for_metadata=InCasa_COR22D851&amp;offchaindata_platform=Github&amp;keyfile=Paul&amp;network=solana-devnet&amp;repository=test2</v>
      </c>
      <c r="U854" s="1" t="str">
        <f t="shared" si="27"/>
        <v>{"name":"In Casa #851",_x000D_
"symbol":"COR22D851",_x000D_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54" s="1" t="str">
        <f>formatRow(Tokens!C$2:I$2,Tokens!C854:I854)</f>
        <v>"name":"In Casa #851",_x000D_
"symbol":"COR22D851",_x000D_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4" s="1" t="str">
        <f>formatRow(Tokens!J$2:AV$2,Tokens!J854:AV854,2,"attributes")</f>
        <v>"attributes":[{"trait_type":"Pass festival &amp; Avantages",_x000D_
"value":"pour une (1) personne"},{"trait_type":"Edition1",_x000D_
"value":1},{"trait_type":"Last use"}]</v>
      </c>
      <c r="X854" s="1" t="str">
        <f>formatRow(Tokens!AX$2:BC$2,Tokens!AX854:BC854,2,"creators")</f>
        <v>"creators":[{"address":"paul",_x000D_
"share":10},{"address":"sophie",_x000D_
"share":90}]</v>
      </c>
      <c r="Y854" s="1" t="str">
        <f>formatRow(Tokens!BD$2:BI$2,Tokens!BD854:BI854,2,"files")</f>
        <v>"files":[]</v>
      </c>
      <c r="Z854" s="1"/>
      <c r="AA854" s="1"/>
      <c r="AB854" s="1"/>
      <c r="AC854" s="1" t="str">
        <f>formatRow(Tokens!BJ$2:BK$2,Tokens!BJ854:BK854,0,"collection")</f>
        <v>"collection":{"name":"In Casa",_x000D_
"family":"Calvi On The Rocks"}</v>
      </c>
    </row>
    <row r="855" spans="4:29" ht="14.25" customHeight="1" x14ac:dyDescent="0.25">
      <c r="D855" s="1">
        <f>Tokens!B855</f>
        <v>852</v>
      </c>
      <c r="E855" s="17" t="str">
        <f>IF(Tokens!C855="","",Tokens!C855)</f>
        <v>In Casa #852</v>
      </c>
      <c r="F855"/>
      <c r="G855"/>
      <c r="H855"/>
      <c r="I855"/>
      <c r="J855"/>
      <c r="M855"/>
      <c r="N855"/>
      <c r="O855" s="15" t="str">
        <f t="shared" si="26"/>
        <v>_</v>
      </c>
      <c r="P855" s="18" t="str">
        <f>IF(F855="stop","",IF(F855&lt;&gt;"",HYPERLINK(Settings!$B$5 &amp; "/manage/?network=" &amp; LOWER(B$8) &amp; "&amp;search=token&amp;account=" &amp; ToMint!$B$5 &amp; "&amp;view=" &amp; ToMint!J855,"TokenSol"),""))</f>
        <v/>
      </c>
      <c r="Q855" s="2"/>
      <c r="R855" s="2"/>
      <c r="S855" s="11"/>
      <c r="T855" s="1" t="str">
        <f>"owner=" &amp; Tokens!BS855 &amp; "&amp;filename_for_metadata=" &amp; Tokens!BT855 &amp; "&amp;offchaindata_platform=" &amp; $B$17 &amp; "&amp;keyfile=" &amp; $B$5 &amp; "&amp;network=" &amp; LOWER($B$8) &amp; "&amp;repository=" &amp; $B$18</f>
        <v>owner=thomas&amp;filename_for_metadata=InCasa_COR22D852&amp;offchaindata_platform=Github&amp;keyfile=Paul&amp;network=solana-devnet&amp;repository=test2</v>
      </c>
      <c r="U855" s="1" t="str">
        <f t="shared" si="27"/>
        <v>{"name":"In Casa #852",_x000D_
"symbol":"COR22D852",_x000D_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55" s="1" t="str">
        <f>formatRow(Tokens!C$2:I$2,Tokens!C855:I855)</f>
        <v>"name":"In Casa #852",_x000D_
"symbol":"COR22D852",_x000D_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5" s="1" t="str">
        <f>formatRow(Tokens!J$2:AV$2,Tokens!J855:AV855,2,"attributes")</f>
        <v>"attributes":[{"trait_type":"Pass festival &amp; Avantages",_x000D_
"value":"pour une (1) personne"},{"trait_type":"Edition1",_x000D_
"value":1},{"trait_type":"Last use"}]</v>
      </c>
      <c r="X855" s="1" t="str">
        <f>formatRow(Tokens!AX$2:BC$2,Tokens!AX855:BC855,2,"creators")</f>
        <v>"creators":[{"address":"paul",_x000D_
"share":10},{"address":"sophie",_x000D_
"share":90}]</v>
      </c>
      <c r="Y855" s="1" t="str">
        <f>formatRow(Tokens!BD$2:BI$2,Tokens!BD855:BI855,2,"files")</f>
        <v>"files":[]</v>
      </c>
      <c r="Z855" s="1"/>
      <c r="AA855" s="1"/>
      <c r="AB855" s="1"/>
      <c r="AC855" s="1" t="str">
        <f>formatRow(Tokens!BJ$2:BK$2,Tokens!BJ855:BK855,0,"collection")</f>
        <v>"collection":{"name":"In Casa",_x000D_
"family":"Calvi On The Rocks"}</v>
      </c>
    </row>
    <row r="856" spans="4:29" ht="14.25" customHeight="1" x14ac:dyDescent="0.25">
      <c r="D856" s="1">
        <f>Tokens!B856</f>
        <v>853</v>
      </c>
      <c r="E856" s="17" t="str">
        <f>IF(Tokens!C856="","",Tokens!C856)</f>
        <v>In Casa #853</v>
      </c>
      <c r="F856"/>
      <c r="G856"/>
      <c r="H856"/>
      <c r="I856"/>
      <c r="J856"/>
      <c r="M856"/>
      <c r="N856"/>
      <c r="O856" s="15" t="str">
        <f t="shared" si="26"/>
        <v>_</v>
      </c>
      <c r="P856" s="18" t="str">
        <f>IF(F856="stop","",IF(F856&lt;&gt;"",HYPERLINK(Settings!$B$5 &amp; "/manage/?network=" &amp; LOWER(B$8) &amp; "&amp;search=token&amp;account=" &amp; ToMint!$B$5 &amp; "&amp;view=" &amp; ToMint!J856,"TokenSol"),""))</f>
        <v/>
      </c>
      <c r="Q856" s="2"/>
      <c r="R856" s="2"/>
      <c r="S856" s="11"/>
      <c r="T856" s="1" t="str">
        <f>"owner=" &amp; Tokens!BS856 &amp; "&amp;filename_for_metadata=" &amp; Tokens!BT856 &amp; "&amp;offchaindata_platform=" &amp; $B$17 &amp; "&amp;keyfile=" &amp; $B$5 &amp; "&amp;network=" &amp; LOWER($B$8) &amp; "&amp;repository=" &amp; $B$18</f>
        <v>owner=thomas&amp;filename_for_metadata=InCasa_COR22D853&amp;offchaindata_platform=Github&amp;keyfile=Paul&amp;network=solana-devnet&amp;repository=test2</v>
      </c>
      <c r="U856" s="1" t="str">
        <f t="shared" si="27"/>
        <v>{"name":"In Casa #853",_x000D_
"symbol":"COR22D853",_x000D_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56" s="1" t="str">
        <f>formatRow(Tokens!C$2:I$2,Tokens!C856:I856)</f>
        <v>"name":"In Casa #853",_x000D_
"symbol":"COR22D853",_x000D_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6" s="1" t="str">
        <f>formatRow(Tokens!J$2:AV$2,Tokens!J856:AV856,2,"attributes")</f>
        <v>"attributes":[{"trait_type":"Pass festival &amp; Avantages",_x000D_
"value":"pour une (1) personne"},{"trait_type":"Edition1",_x000D_
"value":1},{"trait_type":"Last use"}]</v>
      </c>
      <c r="X856" s="1" t="str">
        <f>formatRow(Tokens!AX$2:BC$2,Tokens!AX856:BC856,2,"creators")</f>
        <v>"creators":[{"address":"paul",_x000D_
"share":10},{"address":"sophie",_x000D_
"share":90}]</v>
      </c>
      <c r="Y856" s="1" t="str">
        <f>formatRow(Tokens!BD$2:BI$2,Tokens!BD856:BI856,2,"files")</f>
        <v>"files":[]</v>
      </c>
      <c r="Z856" s="1"/>
      <c r="AA856" s="1"/>
      <c r="AB856" s="1"/>
      <c r="AC856" s="1" t="str">
        <f>formatRow(Tokens!BJ$2:BK$2,Tokens!BJ856:BK856,0,"collection")</f>
        <v>"collection":{"name":"In Casa",_x000D_
"family":"Calvi On The Rocks"}</v>
      </c>
    </row>
    <row r="857" spans="4:29" ht="14.25" customHeight="1" x14ac:dyDescent="0.25">
      <c r="D857" s="1">
        <f>Tokens!B857</f>
        <v>854</v>
      </c>
      <c r="E857" s="17" t="str">
        <f>IF(Tokens!C857="","",Tokens!C857)</f>
        <v>In Casa #854</v>
      </c>
      <c r="F857"/>
      <c r="G857"/>
      <c r="H857"/>
      <c r="I857"/>
      <c r="J857"/>
      <c r="M857"/>
      <c r="N857"/>
      <c r="O857" s="15" t="str">
        <f t="shared" si="26"/>
        <v>_</v>
      </c>
      <c r="P857" s="18" t="str">
        <f>IF(F857="stop","",IF(F857&lt;&gt;"",HYPERLINK(Settings!$B$5 &amp; "/manage/?network=" &amp; LOWER(B$8) &amp; "&amp;search=token&amp;account=" &amp; ToMint!$B$5 &amp; "&amp;view=" &amp; ToMint!J857,"TokenSol"),""))</f>
        <v/>
      </c>
      <c r="Q857" s="2"/>
      <c r="R857" s="2"/>
      <c r="S857" s="11"/>
      <c r="T857" s="1" t="str">
        <f>"owner=" &amp; Tokens!BS857 &amp; "&amp;filename_for_metadata=" &amp; Tokens!BT857 &amp; "&amp;offchaindata_platform=" &amp; $B$17 &amp; "&amp;keyfile=" &amp; $B$5 &amp; "&amp;network=" &amp; LOWER($B$8) &amp; "&amp;repository=" &amp; $B$18</f>
        <v>owner=thomas&amp;filename_for_metadata=InCasa_COR22D854&amp;offchaindata_platform=Github&amp;keyfile=Paul&amp;network=solana-devnet&amp;repository=test2</v>
      </c>
      <c r="U857" s="1" t="str">
        <f t="shared" si="27"/>
        <v>{"name":"In Casa #854",_x000D_
"symbol":"COR22D854",_x000D_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57" s="1" t="str">
        <f>formatRow(Tokens!C$2:I$2,Tokens!C857:I857)</f>
        <v>"name":"In Casa #854",_x000D_
"symbol":"COR22D854",_x000D_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7" s="1" t="str">
        <f>formatRow(Tokens!J$2:AV$2,Tokens!J857:AV857,2,"attributes")</f>
        <v>"attributes":[{"trait_type":"Pass festival &amp; Avantages",_x000D_
"value":"pour une (1) personne"},{"trait_type":"Edition1",_x000D_
"value":1},{"trait_type":"Last use"}]</v>
      </c>
      <c r="X857" s="1" t="str">
        <f>formatRow(Tokens!AX$2:BC$2,Tokens!AX857:BC857,2,"creators")</f>
        <v>"creators":[{"address":"paul",_x000D_
"share":10},{"address":"sophie",_x000D_
"share":90}]</v>
      </c>
      <c r="Y857" s="1" t="str">
        <f>formatRow(Tokens!BD$2:BI$2,Tokens!BD857:BI857,2,"files")</f>
        <v>"files":[]</v>
      </c>
      <c r="Z857" s="1"/>
      <c r="AA857" s="1"/>
      <c r="AB857" s="1"/>
      <c r="AC857" s="1" t="str">
        <f>formatRow(Tokens!BJ$2:BK$2,Tokens!BJ857:BK857,0,"collection")</f>
        <v>"collection":{"name":"In Casa",_x000D_
"family":"Calvi On The Rocks"}</v>
      </c>
    </row>
    <row r="858" spans="4:29" ht="14.25" customHeight="1" x14ac:dyDescent="0.25">
      <c r="D858" s="1">
        <f>Tokens!B858</f>
        <v>855</v>
      </c>
      <c r="E858" s="17" t="str">
        <f>IF(Tokens!C858="","",Tokens!C858)</f>
        <v>In Casa #855</v>
      </c>
      <c r="F858"/>
      <c r="G858"/>
      <c r="H858"/>
      <c r="I858"/>
      <c r="J858"/>
      <c r="M858"/>
      <c r="N858"/>
      <c r="O858" s="15" t="str">
        <f t="shared" si="26"/>
        <v>_</v>
      </c>
      <c r="P858" s="18" t="str">
        <f>IF(F858="stop","",IF(F858&lt;&gt;"",HYPERLINK(Settings!$B$5 &amp; "/manage/?network=" &amp; LOWER(B$8) &amp; "&amp;search=token&amp;account=" &amp; ToMint!$B$5 &amp; "&amp;view=" &amp; ToMint!J858,"TokenSol"),""))</f>
        <v/>
      </c>
      <c r="Q858" s="2"/>
      <c r="R858" s="2"/>
      <c r="S858" s="11"/>
      <c r="T858" s="1" t="str">
        <f>"owner=" &amp; Tokens!BS858 &amp; "&amp;filename_for_metadata=" &amp; Tokens!BT858 &amp; "&amp;offchaindata_platform=" &amp; $B$17 &amp; "&amp;keyfile=" &amp; $B$5 &amp; "&amp;network=" &amp; LOWER($B$8) &amp; "&amp;repository=" &amp; $B$18</f>
        <v>owner=thomas&amp;filename_for_metadata=InCasa_COR22D855&amp;offchaindata_platform=Github&amp;keyfile=Paul&amp;network=solana-devnet&amp;repository=test2</v>
      </c>
      <c r="U858" s="1" t="str">
        <f t="shared" si="27"/>
        <v>{"name":"In Casa #855",_x000D_
"symbol":"COR22D855",_x000D_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58" s="1" t="str">
        <f>formatRow(Tokens!C$2:I$2,Tokens!C858:I858)</f>
        <v>"name":"In Casa #855",_x000D_
"symbol":"COR22D855",_x000D_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8" s="1" t="str">
        <f>formatRow(Tokens!J$2:AV$2,Tokens!J858:AV858,2,"attributes")</f>
        <v>"attributes":[{"trait_type":"Pass festival &amp; Avantages",_x000D_
"value":"pour une (1) personne"},{"trait_type":"Edition1",_x000D_
"value":1},{"trait_type":"Last use"}]</v>
      </c>
      <c r="X858" s="1" t="str">
        <f>formatRow(Tokens!AX$2:BC$2,Tokens!AX858:BC858,2,"creators")</f>
        <v>"creators":[{"address":"paul",_x000D_
"share":10},{"address":"sophie",_x000D_
"share":90}]</v>
      </c>
      <c r="Y858" s="1" t="str">
        <f>formatRow(Tokens!BD$2:BI$2,Tokens!BD858:BI858,2,"files")</f>
        <v>"files":[]</v>
      </c>
      <c r="Z858" s="1"/>
      <c r="AA858" s="1"/>
      <c r="AB858" s="1"/>
      <c r="AC858" s="1" t="str">
        <f>formatRow(Tokens!BJ$2:BK$2,Tokens!BJ858:BK858,0,"collection")</f>
        <v>"collection":{"name":"In Casa",_x000D_
"family":"Calvi On The Rocks"}</v>
      </c>
    </row>
    <row r="859" spans="4:29" ht="14.25" customHeight="1" x14ac:dyDescent="0.25">
      <c r="D859" s="1">
        <f>Tokens!B859</f>
        <v>856</v>
      </c>
      <c r="E859" s="17" t="str">
        <f>IF(Tokens!C859="","",Tokens!C859)</f>
        <v>In Casa #856</v>
      </c>
      <c r="F859"/>
      <c r="G859"/>
      <c r="H859"/>
      <c r="I859"/>
      <c r="J859"/>
      <c r="M859"/>
      <c r="N859"/>
      <c r="O859" s="15" t="str">
        <f t="shared" si="26"/>
        <v>_</v>
      </c>
      <c r="P859" s="18" t="str">
        <f>IF(F859="stop","",IF(F859&lt;&gt;"",HYPERLINK(Settings!$B$5 &amp; "/manage/?network=" &amp; LOWER(B$8) &amp; "&amp;search=token&amp;account=" &amp; ToMint!$B$5 &amp; "&amp;view=" &amp; ToMint!J859,"TokenSol"),""))</f>
        <v/>
      </c>
      <c r="Q859" s="2"/>
      <c r="R859" s="2"/>
      <c r="S859" s="11"/>
      <c r="T859" s="1" t="str">
        <f>"owner=" &amp; Tokens!BS859 &amp; "&amp;filename_for_metadata=" &amp; Tokens!BT859 &amp; "&amp;offchaindata_platform=" &amp; $B$17 &amp; "&amp;keyfile=" &amp; $B$5 &amp; "&amp;network=" &amp; LOWER($B$8) &amp; "&amp;repository=" &amp; $B$18</f>
        <v>owner=thomas&amp;filename_for_metadata=InCasa_COR22D856&amp;offchaindata_platform=Github&amp;keyfile=Paul&amp;network=solana-devnet&amp;repository=test2</v>
      </c>
      <c r="U859" s="1" t="str">
        <f t="shared" si="27"/>
        <v>{"name":"In Casa #856",_x000D_
"symbol":"COR22D856",_x000D_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59" s="1" t="str">
        <f>formatRow(Tokens!C$2:I$2,Tokens!C859:I859)</f>
        <v>"name":"In Casa #856",_x000D_
"symbol":"COR22D856",_x000D_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9" s="1" t="str">
        <f>formatRow(Tokens!J$2:AV$2,Tokens!J859:AV859,2,"attributes")</f>
        <v>"attributes":[{"trait_type":"Pass festival &amp; Avantages",_x000D_
"value":"pour une (1) personne"},{"trait_type":"Edition1",_x000D_
"value":1},{"trait_type":"Last use"}]</v>
      </c>
      <c r="X859" s="1" t="str">
        <f>formatRow(Tokens!AX$2:BC$2,Tokens!AX859:BC859,2,"creators")</f>
        <v>"creators":[{"address":"paul",_x000D_
"share":10},{"address":"sophie",_x000D_
"share":90}]</v>
      </c>
      <c r="Y859" s="1" t="str">
        <f>formatRow(Tokens!BD$2:BI$2,Tokens!BD859:BI859,2,"files")</f>
        <v>"files":[]</v>
      </c>
      <c r="Z859" s="1"/>
      <c r="AA859" s="1"/>
      <c r="AB859" s="1"/>
      <c r="AC859" s="1" t="str">
        <f>formatRow(Tokens!BJ$2:BK$2,Tokens!BJ859:BK859,0,"collection")</f>
        <v>"collection":{"name":"In Casa",_x000D_
"family":"Calvi On The Rocks"}</v>
      </c>
    </row>
    <row r="860" spans="4:29" ht="14.25" customHeight="1" x14ac:dyDescent="0.25">
      <c r="D860" s="1">
        <f>Tokens!B860</f>
        <v>857</v>
      </c>
      <c r="E860" s="17" t="str">
        <f>IF(Tokens!C860="","",Tokens!C860)</f>
        <v>In Casa #857</v>
      </c>
      <c r="F860"/>
      <c r="G860"/>
      <c r="H860"/>
      <c r="I860"/>
      <c r="J860"/>
      <c r="M860"/>
      <c r="N860"/>
      <c r="O860" s="15" t="str">
        <f t="shared" si="26"/>
        <v>_</v>
      </c>
      <c r="P860" s="18" t="str">
        <f>IF(F860="stop","",IF(F860&lt;&gt;"",HYPERLINK(Settings!$B$5 &amp; "/manage/?network=" &amp; LOWER(B$8) &amp; "&amp;search=token&amp;account=" &amp; ToMint!$B$5 &amp; "&amp;view=" &amp; ToMint!J860,"TokenSol"),""))</f>
        <v/>
      </c>
      <c r="Q860" s="2"/>
      <c r="R860" s="2"/>
      <c r="S860" s="11"/>
      <c r="T860" s="1" t="str">
        <f>"owner=" &amp; Tokens!BS860 &amp; "&amp;filename_for_metadata=" &amp; Tokens!BT860 &amp; "&amp;offchaindata_platform=" &amp; $B$17 &amp; "&amp;keyfile=" &amp; $B$5 &amp; "&amp;network=" &amp; LOWER($B$8) &amp; "&amp;repository=" &amp; $B$18</f>
        <v>owner=thomas&amp;filename_for_metadata=InCasa_COR22D857&amp;offchaindata_platform=Github&amp;keyfile=Paul&amp;network=solana-devnet&amp;repository=test2</v>
      </c>
      <c r="U860" s="1" t="str">
        <f t="shared" si="27"/>
        <v>{"name":"In Casa #857",_x000D_
"symbol":"COR22D857",_x000D_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60" s="1" t="str">
        <f>formatRow(Tokens!C$2:I$2,Tokens!C860:I860)</f>
        <v>"name":"In Casa #857",_x000D_
"symbol":"COR22D857",_x000D_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0" s="1" t="str">
        <f>formatRow(Tokens!J$2:AV$2,Tokens!J860:AV860,2,"attributes")</f>
        <v>"attributes":[{"trait_type":"Pass festival &amp; Avantages",_x000D_
"value":"pour une (1) personne"},{"trait_type":"Edition1",_x000D_
"value":1},{"trait_type":"Last use"}]</v>
      </c>
      <c r="X860" s="1" t="str">
        <f>formatRow(Tokens!AX$2:BC$2,Tokens!AX860:BC860,2,"creators")</f>
        <v>"creators":[{"address":"paul",_x000D_
"share":10},{"address":"sophie",_x000D_
"share":90}]</v>
      </c>
      <c r="Y860" s="1" t="str">
        <f>formatRow(Tokens!BD$2:BI$2,Tokens!BD860:BI860,2,"files")</f>
        <v>"files":[]</v>
      </c>
      <c r="Z860" s="1"/>
      <c r="AA860" s="1"/>
      <c r="AB860" s="1"/>
      <c r="AC860" s="1" t="str">
        <f>formatRow(Tokens!BJ$2:BK$2,Tokens!BJ860:BK860,0,"collection")</f>
        <v>"collection":{"name":"In Casa",_x000D_
"family":"Calvi On The Rocks"}</v>
      </c>
    </row>
    <row r="861" spans="4:29" ht="14.25" customHeight="1" x14ac:dyDescent="0.25">
      <c r="D861" s="1">
        <f>Tokens!B861</f>
        <v>858</v>
      </c>
      <c r="E861" s="17" t="str">
        <f>IF(Tokens!C861="","",Tokens!C861)</f>
        <v>In Casa #858</v>
      </c>
      <c r="F861"/>
      <c r="G861"/>
      <c r="H861"/>
      <c r="I861"/>
      <c r="J861"/>
      <c r="M861"/>
      <c r="N861"/>
      <c r="O861" s="15" t="str">
        <f t="shared" si="26"/>
        <v>_</v>
      </c>
      <c r="P861" s="18" t="str">
        <f>IF(F861="stop","",IF(F861&lt;&gt;"",HYPERLINK(Settings!$B$5 &amp; "/manage/?network=" &amp; LOWER(B$8) &amp; "&amp;search=token&amp;account=" &amp; ToMint!$B$5 &amp; "&amp;view=" &amp; ToMint!J861,"TokenSol"),""))</f>
        <v/>
      </c>
      <c r="Q861" s="2"/>
      <c r="R861" s="2"/>
      <c r="S861" s="11"/>
      <c r="T861" s="1" t="str">
        <f>"owner=" &amp; Tokens!BS861 &amp; "&amp;filename_for_metadata=" &amp; Tokens!BT861 &amp; "&amp;offchaindata_platform=" &amp; $B$17 &amp; "&amp;keyfile=" &amp; $B$5 &amp; "&amp;network=" &amp; LOWER($B$8) &amp; "&amp;repository=" &amp; $B$18</f>
        <v>owner=thomas&amp;filename_for_metadata=InCasa_COR22D858&amp;offchaindata_platform=Github&amp;keyfile=Paul&amp;network=solana-devnet&amp;repository=test2</v>
      </c>
      <c r="U861" s="1" t="str">
        <f t="shared" si="27"/>
        <v>{"name":"In Casa #858",_x000D_
"symbol":"COR22D858",_x000D_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61" s="1" t="str">
        <f>formatRow(Tokens!C$2:I$2,Tokens!C861:I861)</f>
        <v>"name":"In Casa #858",_x000D_
"symbol":"COR22D858",_x000D_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1" s="1" t="str">
        <f>formatRow(Tokens!J$2:AV$2,Tokens!J861:AV861,2,"attributes")</f>
        <v>"attributes":[{"trait_type":"Pass festival &amp; Avantages",_x000D_
"value":"pour une (1) personne"},{"trait_type":"Edition1",_x000D_
"value":1},{"trait_type":"Last use"}]</v>
      </c>
      <c r="X861" s="1" t="str">
        <f>formatRow(Tokens!AX$2:BC$2,Tokens!AX861:BC861,2,"creators")</f>
        <v>"creators":[{"address":"paul",_x000D_
"share":10},{"address":"sophie",_x000D_
"share":90}]</v>
      </c>
      <c r="Y861" s="1" t="str">
        <f>formatRow(Tokens!BD$2:BI$2,Tokens!BD861:BI861,2,"files")</f>
        <v>"files":[]</v>
      </c>
      <c r="Z861" s="1"/>
      <c r="AA861" s="1"/>
      <c r="AB861" s="1"/>
      <c r="AC861" s="1" t="str">
        <f>formatRow(Tokens!BJ$2:BK$2,Tokens!BJ861:BK861,0,"collection")</f>
        <v>"collection":{"name":"In Casa",_x000D_
"family":"Calvi On The Rocks"}</v>
      </c>
    </row>
    <row r="862" spans="4:29" ht="14.25" customHeight="1" x14ac:dyDescent="0.25">
      <c r="D862" s="1">
        <f>Tokens!B862</f>
        <v>859</v>
      </c>
      <c r="E862" s="17" t="str">
        <f>IF(Tokens!C862="","",Tokens!C862)</f>
        <v>In Casa #859</v>
      </c>
      <c r="F862"/>
      <c r="G862"/>
      <c r="H862"/>
      <c r="I862"/>
      <c r="J862"/>
      <c r="M862"/>
      <c r="N862"/>
      <c r="O862" s="15" t="str">
        <f t="shared" si="26"/>
        <v>_</v>
      </c>
      <c r="P862" s="18" t="str">
        <f>IF(F862="stop","",IF(F862&lt;&gt;"",HYPERLINK(Settings!$B$5 &amp; "/manage/?network=" &amp; LOWER(B$8) &amp; "&amp;search=token&amp;account=" &amp; ToMint!$B$5 &amp; "&amp;view=" &amp; ToMint!J862,"TokenSol"),""))</f>
        <v/>
      </c>
      <c r="Q862" s="2"/>
      <c r="R862" s="2"/>
      <c r="S862" s="11"/>
      <c r="T862" s="1" t="str">
        <f>"owner=" &amp; Tokens!BS862 &amp; "&amp;filename_for_metadata=" &amp; Tokens!BT862 &amp; "&amp;offchaindata_platform=" &amp; $B$17 &amp; "&amp;keyfile=" &amp; $B$5 &amp; "&amp;network=" &amp; LOWER($B$8) &amp; "&amp;repository=" &amp; $B$18</f>
        <v>owner=thomas&amp;filename_for_metadata=InCasa_COR22D859&amp;offchaindata_platform=Github&amp;keyfile=Paul&amp;network=solana-devnet&amp;repository=test2</v>
      </c>
      <c r="U862" s="1" t="str">
        <f t="shared" si="27"/>
        <v>{"name":"In Casa #859",_x000D_
"symbol":"COR22D859",_x000D_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62" s="1" t="str">
        <f>formatRow(Tokens!C$2:I$2,Tokens!C862:I862)</f>
        <v>"name":"In Casa #859",_x000D_
"symbol":"COR22D859",_x000D_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2" s="1" t="str">
        <f>formatRow(Tokens!J$2:AV$2,Tokens!J862:AV862,2,"attributes")</f>
        <v>"attributes":[{"trait_type":"Pass festival &amp; Avantages",_x000D_
"value":"pour une (1) personne"},{"trait_type":"Edition1",_x000D_
"value":1},{"trait_type":"Last use"}]</v>
      </c>
      <c r="X862" s="1" t="str">
        <f>formatRow(Tokens!AX$2:BC$2,Tokens!AX862:BC862,2,"creators")</f>
        <v>"creators":[{"address":"paul",_x000D_
"share":10},{"address":"sophie",_x000D_
"share":90}]</v>
      </c>
      <c r="Y862" s="1" t="str">
        <f>formatRow(Tokens!BD$2:BI$2,Tokens!BD862:BI862,2,"files")</f>
        <v>"files":[]</v>
      </c>
      <c r="Z862" s="1"/>
      <c r="AA862" s="1"/>
      <c r="AB862" s="1"/>
      <c r="AC862" s="1" t="str">
        <f>formatRow(Tokens!BJ$2:BK$2,Tokens!BJ862:BK862,0,"collection")</f>
        <v>"collection":{"name":"In Casa",_x000D_
"family":"Calvi On The Rocks"}</v>
      </c>
    </row>
    <row r="863" spans="4:29" ht="14.25" customHeight="1" x14ac:dyDescent="0.25">
      <c r="D863" s="1">
        <f>Tokens!B863</f>
        <v>860</v>
      </c>
      <c r="E863" s="17" t="str">
        <f>IF(Tokens!C863="","",Tokens!C863)</f>
        <v>In Casa #860</v>
      </c>
      <c r="F863"/>
      <c r="G863"/>
      <c r="H863"/>
      <c r="I863"/>
      <c r="J863"/>
      <c r="M863"/>
      <c r="N863"/>
      <c r="O863" s="15" t="str">
        <f t="shared" si="26"/>
        <v>_</v>
      </c>
      <c r="P863" s="18" t="str">
        <f>IF(F863="stop","",IF(F863&lt;&gt;"",HYPERLINK(Settings!$B$5 &amp; "/manage/?network=" &amp; LOWER(B$8) &amp; "&amp;search=token&amp;account=" &amp; ToMint!$B$5 &amp; "&amp;view=" &amp; ToMint!J863,"TokenSol"),""))</f>
        <v/>
      </c>
      <c r="Q863" s="2"/>
      <c r="R863" s="2"/>
      <c r="S863" s="11"/>
      <c r="T863" s="1" t="str">
        <f>"owner=" &amp; Tokens!BS863 &amp; "&amp;filename_for_metadata=" &amp; Tokens!BT863 &amp; "&amp;offchaindata_platform=" &amp; $B$17 &amp; "&amp;keyfile=" &amp; $B$5 &amp; "&amp;network=" &amp; LOWER($B$8) &amp; "&amp;repository=" &amp; $B$18</f>
        <v>owner=thomas&amp;filename_for_metadata=InCasa_COR22D860&amp;offchaindata_platform=Github&amp;keyfile=Paul&amp;network=solana-devnet&amp;repository=test2</v>
      </c>
      <c r="U863" s="1" t="str">
        <f t="shared" si="27"/>
        <v>{"name":"In Casa #860",_x000D_
"symbol":"COR22D860",_x000D_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63" s="1" t="str">
        <f>formatRow(Tokens!C$2:I$2,Tokens!C863:I863)</f>
        <v>"name":"In Casa #860",_x000D_
"symbol":"COR22D860",_x000D_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3" s="1" t="str">
        <f>formatRow(Tokens!J$2:AV$2,Tokens!J863:AV863,2,"attributes")</f>
        <v>"attributes":[{"trait_type":"Pass festival &amp; Avantages",_x000D_
"value":"pour une (1) personne"},{"trait_type":"Edition1",_x000D_
"value":1},{"trait_type":"Last use"}]</v>
      </c>
      <c r="X863" s="1" t="str">
        <f>formatRow(Tokens!AX$2:BC$2,Tokens!AX863:BC863,2,"creators")</f>
        <v>"creators":[{"address":"paul",_x000D_
"share":10},{"address":"sophie",_x000D_
"share":90}]</v>
      </c>
      <c r="Y863" s="1" t="str">
        <f>formatRow(Tokens!BD$2:BI$2,Tokens!BD863:BI863,2,"files")</f>
        <v>"files":[]</v>
      </c>
      <c r="Z863" s="1"/>
      <c r="AA863" s="1"/>
      <c r="AB863" s="1"/>
      <c r="AC863" s="1" t="str">
        <f>formatRow(Tokens!BJ$2:BK$2,Tokens!BJ863:BK863,0,"collection")</f>
        <v>"collection":{"name":"In Casa",_x000D_
"family":"Calvi On The Rocks"}</v>
      </c>
    </row>
    <row r="864" spans="4:29" ht="14.25" customHeight="1" x14ac:dyDescent="0.25">
      <c r="D864" s="1">
        <f>Tokens!B864</f>
        <v>861</v>
      </c>
      <c r="E864" s="17" t="str">
        <f>IF(Tokens!C864="","",Tokens!C864)</f>
        <v>In Casa #861</v>
      </c>
      <c r="F864"/>
      <c r="G864"/>
      <c r="H864"/>
      <c r="I864"/>
      <c r="J864"/>
      <c r="M864"/>
      <c r="N864"/>
      <c r="O864" s="15" t="str">
        <f t="shared" si="26"/>
        <v>_</v>
      </c>
      <c r="P864" s="18" t="str">
        <f>IF(F864="stop","",IF(F864&lt;&gt;"",HYPERLINK(Settings!$B$5 &amp; "/manage/?network=" &amp; LOWER(B$8) &amp; "&amp;search=token&amp;account=" &amp; ToMint!$B$5 &amp; "&amp;view=" &amp; ToMint!J864,"TokenSol"),""))</f>
        <v/>
      </c>
      <c r="Q864" s="2"/>
      <c r="R864" s="2"/>
      <c r="S864" s="11"/>
      <c r="T864" s="1" t="str">
        <f>"owner=" &amp; Tokens!BS864 &amp; "&amp;filename_for_metadata=" &amp; Tokens!BT864 &amp; "&amp;offchaindata_platform=" &amp; $B$17 &amp; "&amp;keyfile=" &amp; $B$5 &amp; "&amp;network=" &amp; LOWER($B$8) &amp; "&amp;repository=" &amp; $B$18</f>
        <v>owner=thomas&amp;filename_for_metadata=InCasa_COR22D861&amp;offchaindata_platform=Github&amp;keyfile=Paul&amp;network=solana-devnet&amp;repository=test2</v>
      </c>
      <c r="U864" s="1" t="str">
        <f t="shared" si="27"/>
        <v>{"name":"In Casa #861",_x000D_
"symbol":"COR22D861",_x000D_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64" s="1" t="str">
        <f>formatRow(Tokens!C$2:I$2,Tokens!C864:I864)</f>
        <v>"name":"In Casa #861",_x000D_
"symbol":"COR22D861",_x000D_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4" s="1" t="str">
        <f>formatRow(Tokens!J$2:AV$2,Tokens!J864:AV864,2,"attributes")</f>
        <v>"attributes":[{"trait_type":"Pass festival &amp; Avantages",_x000D_
"value":"pour une (1) personne"},{"trait_type":"Edition1",_x000D_
"value":1},{"trait_type":"Last use"}]</v>
      </c>
      <c r="X864" s="1" t="str">
        <f>formatRow(Tokens!AX$2:BC$2,Tokens!AX864:BC864,2,"creators")</f>
        <v>"creators":[{"address":"paul",_x000D_
"share":10},{"address":"sophie",_x000D_
"share":90}]</v>
      </c>
      <c r="Y864" s="1" t="str">
        <f>formatRow(Tokens!BD$2:BI$2,Tokens!BD864:BI864,2,"files")</f>
        <v>"files":[]</v>
      </c>
      <c r="Z864" s="1"/>
      <c r="AA864" s="1"/>
      <c r="AB864" s="1"/>
      <c r="AC864" s="1" t="str">
        <f>formatRow(Tokens!BJ$2:BK$2,Tokens!BJ864:BK864,0,"collection")</f>
        <v>"collection":{"name":"In Casa",_x000D_
"family":"Calvi On The Rocks"}</v>
      </c>
    </row>
    <row r="865" spans="4:29" ht="14.25" customHeight="1" x14ac:dyDescent="0.25">
      <c r="D865" s="1">
        <f>Tokens!B865</f>
        <v>862</v>
      </c>
      <c r="E865" s="17" t="str">
        <f>IF(Tokens!C865="","",Tokens!C865)</f>
        <v>In Casa #862</v>
      </c>
      <c r="F865"/>
      <c r="G865"/>
      <c r="H865"/>
      <c r="I865"/>
      <c r="J865"/>
      <c r="M865"/>
      <c r="N865"/>
      <c r="O865" s="15" t="str">
        <f t="shared" si="26"/>
        <v>_</v>
      </c>
      <c r="P865" s="18" t="str">
        <f>IF(F865="stop","",IF(F865&lt;&gt;"",HYPERLINK(Settings!$B$5 &amp; "/manage/?network=" &amp; LOWER(B$8) &amp; "&amp;search=token&amp;account=" &amp; ToMint!$B$5 &amp; "&amp;view=" &amp; ToMint!J865,"TokenSol"),""))</f>
        <v/>
      </c>
      <c r="Q865" s="2"/>
      <c r="R865" s="2"/>
      <c r="S865" s="11"/>
      <c r="T865" s="1" t="str">
        <f>"owner=" &amp; Tokens!BS865 &amp; "&amp;filename_for_metadata=" &amp; Tokens!BT865 &amp; "&amp;offchaindata_platform=" &amp; $B$17 &amp; "&amp;keyfile=" &amp; $B$5 &amp; "&amp;network=" &amp; LOWER($B$8) &amp; "&amp;repository=" &amp; $B$18</f>
        <v>owner=thomas&amp;filename_for_metadata=InCasa_COR22D862&amp;offchaindata_platform=Github&amp;keyfile=Paul&amp;network=solana-devnet&amp;repository=test2</v>
      </c>
      <c r="U865" s="1" t="str">
        <f t="shared" si="27"/>
        <v>{"name":"In Casa #862",_x000D_
"symbol":"COR22D862",_x000D_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65" s="1" t="str">
        <f>formatRow(Tokens!C$2:I$2,Tokens!C865:I865)</f>
        <v>"name":"In Casa #862",_x000D_
"symbol":"COR22D862",_x000D_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5" s="1" t="str">
        <f>formatRow(Tokens!J$2:AV$2,Tokens!J865:AV865,2,"attributes")</f>
        <v>"attributes":[{"trait_type":"Pass festival &amp; Avantages",_x000D_
"value":"pour une (1) personne"},{"trait_type":"Edition1",_x000D_
"value":1},{"trait_type":"Last use"}]</v>
      </c>
      <c r="X865" s="1" t="str">
        <f>formatRow(Tokens!AX$2:BC$2,Tokens!AX865:BC865,2,"creators")</f>
        <v>"creators":[{"address":"paul",_x000D_
"share":10},{"address":"sophie",_x000D_
"share":90}]</v>
      </c>
      <c r="Y865" s="1" t="str">
        <f>formatRow(Tokens!BD$2:BI$2,Tokens!BD865:BI865,2,"files")</f>
        <v>"files":[]</v>
      </c>
      <c r="Z865" s="1"/>
      <c r="AA865" s="1"/>
      <c r="AB865" s="1"/>
      <c r="AC865" s="1" t="str">
        <f>formatRow(Tokens!BJ$2:BK$2,Tokens!BJ865:BK865,0,"collection")</f>
        <v>"collection":{"name":"In Casa",_x000D_
"family":"Calvi On The Rocks"}</v>
      </c>
    </row>
    <row r="866" spans="4:29" ht="14.25" customHeight="1" x14ac:dyDescent="0.25">
      <c r="D866" s="1">
        <f>Tokens!B866</f>
        <v>863</v>
      </c>
      <c r="E866" s="17" t="str">
        <f>IF(Tokens!C866="","",Tokens!C866)</f>
        <v>In Casa #863</v>
      </c>
      <c r="F866"/>
      <c r="G866"/>
      <c r="H866"/>
      <c r="I866"/>
      <c r="J866"/>
      <c r="M866"/>
      <c r="N866"/>
      <c r="O866" s="15" t="str">
        <f t="shared" si="26"/>
        <v>_</v>
      </c>
      <c r="P866" s="18" t="str">
        <f>IF(F866="stop","",IF(F866&lt;&gt;"",HYPERLINK(Settings!$B$5 &amp; "/manage/?network=" &amp; LOWER(B$8) &amp; "&amp;search=token&amp;account=" &amp; ToMint!$B$5 &amp; "&amp;view=" &amp; ToMint!J866,"TokenSol"),""))</f>
        <v/>
      </c>
      <c r="Q866" s="2"/>
      <c r="R866" s="2"/>
      <c r="S866" s="11"/>
      <c r="T866" s="1" t="str">
        <f>"owner=" &amp; Tokens!BS866 &amp; "&amp;filename_for_metadata=" &amp; Tokens!BT866 &amp; "&amp;offchaindata_platform=" &amp; $B$17 &amp; "&amp;keyfile=" &amp; $B$5 &amp; "&amp;network=" &amp; LOWER($B$8) &amp; "&amp;repository=" &amp; $B$18</f>
        <v>owner=thomas&amp;filename_for_metadata=InCasa_COR22D863&amp;offchaindata_platform=Github&amp;keyfile=Paul&amp;network=solana-devnet&amp;repository=test2</v>
      </c>
      <c r="U866" s="1" t="str">
        <f t="shared" si="27"/>
        <v>{"name":"In Casa #863",_x000D_
"symbol":"COR22D863",_x000D_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66" s="1" t="str">
        <f>formatRow(Tokens!C$2:I$2,Tokens!C866:I866)</f>
        <v>"name":"In Casa #863",_x000D_
"symbol":"COR22D863",_x000D_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6" s="1" t="str">
        <f>formatRow(Tokens!J$2:AV$2,Tokens!J866:AV866,2,"attributes")</f>
        <v>"attributes":[{"trait_type":"Pass festival &amp; Avantages",_x000D_
"value":"pour une (1) personne"},{"trait_type":"Edition1",_x000D_
"value":1},{"trait_type":"Last use"}]</v>
      </c>
      <c r="X866" s="1" t="str">
        <f>formatRow(Tokens!AX$2:BC$2,Tokens!AX866:BC866,2,"creators")</f>
        <v>"creators":[{"address":"paul",_x000D_
"share":10},{"address":"sophie",_x000D_
"share":90}]</v>
      </c>
      <c r="Y866" s="1" t="str">
        <f>formatRow(Tokens!BD$2:BI$2,Tokens!BD866:BI866,2,"files")</f>
        <v>"files":[]</v>
      </c>
      <c r="Z866" s="1"/>
      <c r="AA866" s="1"/>
      <c r="AB866" s="1"/>
      <c r="AC866" s="1" t="str">
        <f>formatRow(Tokens!BJ$2:BK$2,Tokens!BJ866:BK866,0,"collection")</f>
        <v>"collection":{"name":"In Casa",_x000D_
"family":"Calvi On The Rocks"}</v>
      </c>
    </row>
    <row r="867" spans="4:29" ht="14.25" customHeight="1" x14ac:dyDescent="0.25">
      <c r="D867" s="1">
        <f>Tokens!B867</f>
        <v>864</v>
      </c>
      <c r="E867" s="17" t="str">
        <f>IF(Tokens!C867="","",Tokens!C867)</f>
        <v>In Casa #864</v>
      </c>
      <c r="F867"/>
      <c r="G867"/>
      <c r="H867"/>
      <c r="I867"/>
      <c r="J867"/>
      <c r="M867"/>
      <c r="N867"/>
      <c r="O867" s="15" t="str">
        <f t="shared" si="26"/>
        <v>_</v>
      </c>
      <c r="P867" s="18" t="str">
        <f>IF(F867="stop","",IF(F867&lt;&gt;"",HYPERLINK(Settings!$B$5 &amp; "/manage/?network=" &amp; LOWER(B$8) &amp; "&amp;search=token&amp;account=" &amp; ToMint!$B$5 &amp; "&amp;view=" &amp; ToMint!J867,"TokenSol"),""))</f>
        <v/>
      </c>
      <c r="Q867" s="2"/>
      <c r="R867" s="2"/>
      <c r="S867" s="11"/>
      <c r="T867" s="1" t="str">
        <f>"owner=" &amp; Tokens!BS867 &amp; "&amp;filename_for_metadata=" &amp; Tokens!BT867 &amp; "&amp;offchaindata_platform=" &amp; $B$17 &amp; "&amp;keyfile=" &amp; $B$5 &amp; "&amp;network=" &amp; LOWER($B$8) &amp; "&amp;repository=" &amp; $B$18</f>
        <v>owner=thomas&amp;filename_for_metadata=InCasa_COR22D864&amp;offchaindata_platform=Github&amp;keyfile=Paul&amp;network=solana-devnet&amp;repository=test2</v>
      </c>
      <c r="U867" s="1" t="str">
        <f t="shared" si="27"/>
        <v>{"name":"In Casa #864",_x000D_
"symbol":"COR22D864",_x000D_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67" s="1" t="str">
        <f>formatRow(Tokens!C$2:I$2,Tokens!C867:I867)</f>
        <v>"name":"In Casa #864",_x000D_
"symbol":"COR22D864",_x000D_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7" s="1" t="str">
        <f>formatRow(Tokens!J$2:AV$2,Tokens!J867:AV867,2,"attributes")</f>
        <v>"attributes":[{"trait_type":"Pass festival &amp; Avantages",_x000D_
"value":"pour une (1) personne"},{"trait_type":"Edition1",_x000D_
"value":1},{"trait_type":"Last use"}]</v>
      </c>
      <c r="X867" s="1" t="str">
        <f>formatRow(Tokens!AX$2:BC$2,Tokens!AX867:BC867,2,"creators")</f>
        <v>"creators":[{"address":"paul",_x000D_
"share":10},{"address":"sophie",_x000D_
"share":90}]</v>
      </c>
      <c r="Y867" s="1" t="str">
        <f>formatRow(Tokens!BD$2:BI$2,Tokens!BD867:BI867,2,"files")</f>
        <v>"files":[]</v>
      </c>
      <c r="Z867" s="1"/>
      <c r="AA867" s="1"/>
      <c r="AB867" s="1"/>
      <c r="AC867" s="1" t="str">
        <f>formatRow(Tokens!BJ$2:BK$2,Tokens!BJ867:BK867,0,"collection")</f>
        <v>"collection":{"name":"In Casa",_x000D_
"family":"Calvi On The Rocks"}</v>
      </c>
    </row>
    <row r="868" spans="4:29" ht="14.25" customHeight="1" x14ac:dyDescent="0.25">
      <c r="D868" s="1">
        <f>Tokens!B868</f>
        <v>865</v>
      </c>
      <c r="E868" s="17" t="str">
        <f>IF(Tokens!C868="","",Tokens!C868)</f>
        <v>In Casa #865</v>
      </c>
      <c r="F868"/>
      <c r="G868"/>
      <c r="H868"/>
      <c r="I868"/>
      <c r="J868"/>
      <c r="M868"/>
      <c r="N868"/>
      <c r="O868" s="15" t="str">
        <f t="shared" si="26"/>
        <v>_</v>
      </c>
      <c r="P868" s="18" t="str">
        <f>IF(F868="stop","",IF(F868&lt;&gt;"",HYPERLINK(Settings!$B$5 &amp; "/manage/?network=" &amp; LOWER(B$8) &amp; "&amp;search=token&amp;account=" &amp; ToMint!$B$5 &amp; "&amp;view=" &amp; ToMint!J868,"TokenSol"),""))</f>
        <v/>
      </c>
      <c r="Q868" s="2"/>
      <c r="R868" s="2"/>
      <c r="S868" s="11"/>
      <c r="T868" s="1" t="str">
        <f>"owner=" &amp; Tokens!BS868 &amp; "&amp;filename_for_metadata=" &amp; Tokens!BT868 &amp; "&amp;offchaindata_platform=" &amp; $B$17 &amp; "&amp;keyfile=" &amp; $B$5 &amp; "&amp;network=" &amp; LOWER($B$8) &amp; "&amp;repository=" &amp; $B$18</f>
        <v>owner=thomas&amp;filename_for_metadata=InCasa_COR22D865&amp;offchaindata_platform=Github&amp;keyfile=Paul&amp;network=solana-devnet&amp;repository=test2</v>
      </c>
      <c r="U868" s="1" t="str">
        <f t="shared" si="27"/>
        <v>{"name":"In Casa #865",_x000D_
"symbol":"COR22D865",_x000D_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68" s="1" t="str">
        <f>formatRow(Tokens!C$2:I$2,Tokens!C868:I868)</f>
        <v>"name":"In Casa #865",_x000D_
"symbol":"COR22D865",_x000D_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8" s="1" t="str">
        <f>formatRow(Tokens!J$2:AV$2,Tokens!J868:AV868,2,"attributes")</f>
        <v>"attributes":[{"trait_type":"Pass festival &amp; Avantages",_x000D_
"value":"pour une (1) personne"},{"trait_type":"Edition1",_x000D_
"value":1},{"trait_type":"Last use"}]</v>
      </c>
      <c r="X868" s="1" t="str">
        <f>formatRow(Tokens!AX$2:BC$2,Tokens!AX868:BC868,2,"creators")</f>
        <v>"creators":[{"address":"paul",_x000D_
"share":10},{"address":"sophie",_x000D_
"share":90}]</v>
      </c>
      <c r="Y868" s="1" t="str">
        <f>formatRow(Tokens!BD$2:BI$2,Tokens!BD868:BI868,2,"files")</f>
        <v>"files":[]</v>
      </c>
      <c r="Z868" s="1"/>
      <c r="AA868" s="1"/>
      <c r="AB868" s="1"/>
      <c r="AC868" s="1" t="str">
        <f>formatRow(Tokens!BJ$2:BK$2,Tokens!BJ868:BK868,0,"collection")</f>
        <v>"collection":{"name":"In Casa",_x000D_
"family":"Calvi On The Rocks"}</v>
      </c>
    </row>
    <row r="869" spans="4:29" ht="14.25" customHeight="1" x14ac:dyDescent="0.25">
      <c r="D869" s="1">
        <f>Tokens!B869</f>
        <v>866</v>
      </c>
      <c r="E869" s="17" t="str">
        <f>IF(Tokens!C869="","",Tokens!C869)</f>
        <v>In Casa #866</v>
      </c>
      <c r="F869"/>
      <c r="G869"/>
      <c r="H869"/>
      <c r="I869"/>
      <c r="J869"/>
      <c r="M869"/>
      <c r="N869"/>
      <c r="O869" s="15" t="str">
        <f t="shared" si="26"/>
        <v>_</v>
      </c>
      <c r="P869" s="18" t="str">
        <f>IF(F869="stop","",IF(F869&lt;&gt;"",HYPERLINK(Settings!$B$5 &amp; "/manage/?network=" &amp; LOWER(B$8) &amp; "&amp;search=token&amp;account=" &amp; ToMint!$B$5 &amp; "&amp;view=" &amp; ToMint!J869,"TokenSol"),""))</f>
        <v/>
      </c>
      <c r="Q869" s="2"/>
      <c r="R869" s="2"/>
      <c r="S869" s="11"/>
      <c r="T869" s="1" t="str">
        <f>"owner=" &amp; Tokens!BS869 &amp; "&amp;filename_for_metadata=" &amp; Tokens!BT869 &amp; "&amp;offchaindata_platform=" &amp; $B$17 &amp; "&amp;keyfile=" &amp; $B$5 &amp; "&amp;network=" &amp; LOWER($B$8) &amp; "&amp;repository=" &amp; $B$18</f>
        <v>owner=thomas&amp;filename_for_metadata=InCasa_COR22D866&amp;offchaindata_platform=Github&amp;keyfile=Paul&amp;network=solana-devnet&amp;repository=test2</v>
      </c>
      <c r="U869" s="1" t="str">
        <f t="shared" si="27"/>
        <v>{"name":"In Casa #866",_x000D_
"symbol":"COR22D866",_x000D_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69" s="1" t="str">
        <f>formatRow(Tokens!C$2:I$2,Tokens!C869:I869)</f>
        <v>"name":"In Casa #866",_x000D_
"symbol":"COR22D866",_x000D_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9" s="1" t="str">
        <f>formatRow(Tokens!J$2:AV$2,Tokens!J869:AV869,2,"attributes")</f>
        <v>"attributes":[{"trait_type":"Pass festival &amp; Avantages",_x000D_
"value":"pour une (1) personne"},{"trait_type":"Edition1",_x000D_
"value":1},{"trait_type":"Last use"}]</v>
      </c>
      <c r="X869" s="1" t="str">
        <f>formatRow(Tokens!AX$2:BC$2,Tokens!AX869:BC869,2,"creators")</f>
        <v>"creators":[{"address":"paul",_x000D_
"share":10},{"address":"sophie",_x000D_
"share":90}]</v>
      </c>
      <c r="Y869" s="1" t="str">
        <f>formatRow(Tokens!BD$2:BI$2,Tokens!BD869:BI869,2,"files")</f>
        <v>"files":[]</v>
      </c>
      <c r="Z869" s="1"/>
      <c r="AA869" s="1"/>
      <c r="AB869" s="1"/>
      <c r="AC869" s="1" t="str">
        <f>formatRow(Tokens!BJ$2:BK$2,Tokens!BJ869:BK869,0,"collection")</f>
        <v>"collection":{"name":"In Casa",_x000D_
"family":"Calvi On The Rocks"}</v>
      </c>
    </row>
    <row r="870" spans="4:29" ht="14.25" customHeight="1" x14ac:dyDescent="0.25">
      <c r="D870" s="1">
        <f>Tokens!B870</f>
        <v>867</v>
      </c>
      <c r="E870" s="17" t="str">
        <f>IF(Tokens!C870="","",Tokens!C870)</f>
        <v>In Casa #867</v>
      </c>
      <c r="F870"/>
      <c r="G870"/>
      <c r="H870"/>
      <c r="I870"/>
      <c r="J870"/>
      <c r="M870"/>
      <c r="N870"/>
      <c r="O870" s="15" t="str">
        <f t="shared" si="26"/>
        <v>_</v>
      </c>
      <c r="P870" s="18" t="str">
        <f>IF(F870="stop","",IF(F870&lt;&gt;"",HYPERLINK(Settings!$B$5 &amp; "/manage/?network=" &amp; LOWER(B$8) &amp; "&amp;search=token&amp;account=" &amp; ToMint!$B$5 &amp; "&amp;view=" &amp; ToMint!J870,"TokenSol"),""))</f>
        <v/>
      </c>
      <c r="Q870" s="2"/>
      <c r="R870" s="2"/>
      <c r="S870" s="11"/>
      <c r="T870" s="1" t="str">
        <f>"owner=" &amp; Tokens!BS870 &amp; "&amp;filename_for_metadata=" &amp; Tokens!BT870 &amp; "&amp;offchaindata_platform=" &amp; $B$17 &amp; "&amp;keyfile=" &amp; $B$5 &amp; "&amp;network=" &amp; LOWER($B$8) &amp; "&amp;repository=" &amp; $B$18</f>
        <v>owner=thomas&amp;filename_for_metadata=InCasa_COR22D867&amp;offchaindata_platform=Github&amp;keyfile=Paul&amp;network=solana-devnet&amp;repository=test2</v>
      </c>
      <c r="U870" s="1" t="str">
        <f t="shared" si="27"/>
        <v>{"name":"In Casa #867",_x000D_
"symbol":"COR22D867",_x000D_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70" s="1" t="str">
        <f>formatRow(Tokens!C$2:I$2,Tokens!C870:I870)</f>
        <v>"name":"In Casa #867",_x000D_
"symbol":"COR22D867",_x000D_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0" s="1" t="str">
        <f>formatRow(Tokens!J$2:AV$2,Tokens!J870:AV870,2,"attributes")</f>
        <v>"attributes":[{"trait_type":"Pass festival &amp; Avantages",_x000D_
"value":"pour une (1) personne"},{"trait_type":"Edition1",_x000D_
"value":1},{"trait_type":"Last use"}]</v>
      </c>
      <c r="X870" s="1" t="str">
        <f>formatRow(Tokens!AX$2:BC$2,Tokens!AX870:BC870,2,"creators")</f>
        <v>"creators":[{"address":"paul",_x000D_
"share":10},{"address":"sophie",_x000D_
"share":90}]</v>
      </c>
      <c r="Y870" s="1" t="str">
        <f>formatRow(Tokens!BD$2:BI$2,Tokens!BD870:BI870,2,"files")</f>
        <v>"files":[]</v>
      </c>
      <c r="Z870" s="1"/>
      <c r="AA870" s="1"/>
      <c r="AB870" s="1"/>
      <c r="AC870" s="1" t="str">
        <f>formatRow(Tokens!BJ$2:BK$2,Tokens!BJ870:BK870,0,"collection")</f>
        <v>"collection":{"name":"In Casa",_x000D_
"family":"Calvi On The Rocks"}</v>
      </c>
    </row>
    <row r="871" spans="4:29" ht="14.25" customHeight="1" x14ac:dyDescent="0.25">
      <c r="D871" s="1">
        <f>Tokens!B871</f>
        <v>868</v>
      </c>
      <c r="E871" s="17" t="str">
        <f>IF(Tokens!C871="","",Tokens!C871)</f>
        <v>In Casa #868</v>
      </c>
      <c r="F871"/>
      <c r="G871"/>
      <c r="H871"/>
      <c r="I871"/>
      <c r="J871"/>
      <c r="M871"/>
      <c r="N871"/>
      <c r="O871" s="15" t="str">
        <f t="shared" si="26"/>
        <v>_</v>
      </c>
      <c r="P871" s="18" t="str">
        <f>IF(F871="stop","",IF(F871&lt;&gt;"",HYPERLINK(Settings!$B$5 &amp; "/manage/?network=" &amp; LOWER(B$8) &amp; "&amp;search=token&amp;account=" &amp; ToMint!$B$5 &amp; "&amp;view=" &amp; ToMint!J871,"TokenSol"),""))</f>
        <v/>
      </c>
      <c r="Q871" s="2"/>
      <c r="R871" s="2"/>
      <c r="S871" s="11"/>
      <c r="T871" s="1" t="str">
        <f>"owner=" &amp; Tokens!BS871 &amp; "&amp;filename_for_metadata=" &amp; Tokens!BT871 &amp; "&amp;offchaindata_platform=" &amp; $B$17 &amp; "&amp;keyfile=" &amp; $B$5 &amp; "&amp;network=" &amp; LOWER($B$8) &amp; "&amp;repository=" &amp; $B$18</f>
        <v>owner=thomas&amp;filename_for_metadata=InCasa_COR22D868&amp;offchaindata_platform=Github&amp;keyfile=Paul&amp;network=solana-devnet&amp;repository=test2</v>
      </c>
      <c r="U871" s="1" t="str">
        <f t="shared" si="27"/>
        <v>{"name":"In Casa #868",_x000D_
"symbol":"COR22D868",_x000D_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71" s="1" t="str">
        <f>formatRow(Tokens!C$2:I$2,Tokens!C871:I871)</f>
        <v>"name":"In Casa #868",_x000D_
"symbol":"COR22D868",_x000D_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1" s="1" t="str">
        <f>formatRow(Tokens!J$2:AV$2,Tokens!J871:AV871,2,"attributes")</f>
        <v>"attributes":[{"trait_type":"Pass festival &amp; Avantages",_x000D_
"value":"pour une (1) personne"},{"trait_type":"Edition1",_x000D_
"value":1},{"trait_type":"Last use"}]</v>
      </c>
      <c r="X871" s="1" t="str">
        <f>formatRow(Tokens!AX$2:BC$2,Tokens!AX871:BC871,2,"creators")</f>
        <v>"creators":[{"address":"paul",_x000D_
"share":10},{"address":"sophie",_x000D_
"share":90}]</v>
      </c>
      <c r="Y871" s="1" t="str">
        <f>formatRow(Tokens!BD$2:BI$2,Tokens!BD871:BI871,2,"files")</f>
        <v>"files":[]</v>
      </c>
      <c r="Z871" s="1"/>
      <c r="AA871" s="1"/>
      <c r="AB871" s="1"/>
      <c r="AC871" s="1" t="str">
        <f>formatRow(Tokens!BJ$2:BK$2,Tokens!BJ871:BK871,0,"collection")</f>
        <v>"collection":{"name":"In Casa",_x000D_
"family":"Calvi On The Rocks"}</v>
      </c>
    </row>
    <row r="872" spans="4:29" ht="14.25" customHeight="1" x14ac:dyDescent="0.25">
      <c r="D872" s="1">
        <f>Tokens!B872</f>
        <v>869</v>
      </c>
      <c r="E872" s="17" t="str">
        <f>IF(Tokens!C872="","",Tokens!C872)</f>
        <v>In Casa #869</v>
      </c>
      <c r="F872"/>
      <c r="G872"/>
      <c r="H872"/>
      <c r="I872"/>
      <c r="J872"/>
      <c r="M872"/>
      <c r="N872"/>
      <c r="O872" s="15" t="str">
        <f t="shared" si="26"/>
        <v>_</v>
      </c>
      <c r="P872" s="18" t="str">
        <f>IF(F872="stop","",IF(F872&lt;&gt;"",HYPERLINK(Settings!$B$5 &amp; "/manage/?network=" &amp; LOWER(B$8) &amp; "&amp;search=token&amp;account=" &amp; ToMint!$B$5 &amp; "&amp;view=" &amp; ToMint!J872,"TokenSol"),""))</f>
        <v/>
      </c>
      <c r="Q872" s="2"/>
      <c r="R872" s="2"/>
      <c r="S872" s="11"/>
      <c r="T872" s="1" t="str">
        <f>"owner=" &amp; Tokens!BS872 &amp; "&amp;filename_for_metadata=" &amp; Tokens!BT872 &amp; "&amp;offchaindata_platform=" &amp; $B$17 &amp; "&amp;keyfile=" &amp; $B$5 &amp; "&amp;network=" &amp; LOWER($B$8) &amp; "&amp;repository=" &amp; $B$18</f>
        <v>owner=thomas&amp;filename_for_metadata=InCasa_COR22D869&amp;offchaindata_platform=Github&amp;keyfile=Paul&amp;network=solana-devnet&amp;repository=test2</v>
      </c>
      <c r="U872" s="1" t="str">
        <f t="shared" si="27"/>
        <v>{"name":"In Casa #869",_x000D_
"symbol":"COR22D869",_x000D_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72" s="1" t="str">
        <f>formatRow(Tokens!C$2:I$2,Tokens!C872:I872)</f>
        <v>"name":"In Casa #869",_x000D_
"symbol":"COR22D869",_x000D_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2" s="1" t="str">
        <f>formatRow(Tokens!J$2:AV$2,Tokens!J872:AV872,2,"attributes")</f>
        <v>"attributes":[{"trait_type":"Pass festival &amp; Avantages",_x000D_
"value":"pour une (1) personne"},{"trait_type":"Edition1",_x000D_
"value":1},{"trait_type":"Last use"}]</v>
      </c>
      <c r="X872" s="1" t="str">
        <f>formatRow(Tokens!AX$2:BC$2,Tokens!AX872:BC872,2,"creators")</f>
        <v>"creators":[{"address":"paul",_x000D_
"share":10},{"address":"sophie",_x000D_
"share":90}]</v>
      </c>
      <c r="Y872" s="1" t="str">
        <f>formatRow(Tokens!BD$2:BI$2,Tokens!BD872:BI872,2,"files")</f>
        <v>"files":[]</v>
      </c>
      <c r="Z872" s="1"/>
      <c r="AA872" s="1"/>
      <c r="AB872" s="1"/>
      <c r="AC872" s="1" t="str">
        <f>formatRow(Tokens!BJ$2:BK$2,Tokens!BJ872:BK872,0,"collection")</f>
        <v>"collection":{"name":"In Casa",_x000D_
"family":"Calvi On The Rocks"}</v>
      </c>
    </row>
    <row r="873" spans="4:29" ht="14.25" customHeight="1" x14ac:dyDescent="0.25">
      <c r="D873" s="1">
        <f>Tokens!B873</f>
        <v>870</v>
      </c>
      <c r="E873" s="17" t="str">
        <f>IF(Tokens!C873="","",Tokens!C873)</f>
        <v>In Casa #870</v>
      </c>
      <c r="F873"/>
      <c r="G873"/>
      <c r="H873"/>
      <c r="I873"/>
      <c r="J873"/>
      <c r="M873"/>
      <c r="N873"/>
      <c r="O873" s="15" t="str">
        <f t="shared" si="26"/>
        <v>_</v>
      </c>
      <c r="P873" s="18" t="str">
        <f>IF(F873="stop","",IF(F873&lt;&gt;"",HYPERLINK(Settings!$B$5 &amp; "/manage/?network=" &amp; LOWER(B$8) &amp; "&amp;search=token&amp;account=" &amp; ToMint!$B$5 &amp; "&amp;view=" &amp; ToMint!J873,"TokenSol"),""))</f>
        <v/>
      </c>
      <c r="Q873" s="2"/>
      <c r="R873" s="2"/>
      <c r="S873" s="11"/>
      <c r="T873" s="1" t="str">
        <f>"owner=" &amp; Tokens!BS873 &amp; "&amp;filename_for_metadata=" &amp; Tokens!BT873 &amp; "&amp;offchaindata_platform=" &amp; $B$17 &amp; "&amp;keyfile=" &amp; $B$5 &amp; "&amp;network=" &amp; LOWER($B$8) &amp; "&amp;repository=" &amp; $B$18</f>
        <v>owner=thomas&amp;filename_for_metadata=InCasa_COR22D870&amp;offchaindata_platform=Github&amp;keyfile=Paul&amp;network=solana-devnet&amp;repository=test2</v>
      </c>
      <c r="U873" s="1" t="str">
        <f t="shared" si="27"/>
        <v>{"name":"In Casa #870",_x000D_
"symbol":"COR22D870",_x000D_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73" s="1" t="str">
        <f>formatRow(Tokens!C$2:I$2,Tokens!C873:I873)</f>
        <v>"name":"In Casa #870",_x000D_
"symbol":"COR22D870",_x000D_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3" s="1" t="str">
        <f>formatRow(Tokens!J$2:AV$2,Tokens!J873:AV873,2,"attributes")</f>
        <v>"attributes":[{"trait_type":"Pass festival &amp; Avantages",_x000D_
"value":"pour une (1) personne"},{"trait_type":"Edition1",_x000D_
"value":1},{"trait_type":"Last use"}]</v>
      </c>
      <c r="X873" s="1" t="str">
        <f>formatRow(Tokens!AX$2:BC$2,Tokens!AX873:BC873,2,"creators")</f>
        <v>"creators":[{"address":"paul",_x000D_
"share":10},{"address":"sophie",_x000D_
"share":90}]</v>
      </c>
      <c r="Y873" s="1" t="str">
        <f>formatRow(Tokens!BD$2:BI$2,Tokens!BD873:BI873,2,"files")</f>
        <v>"files":[]</v>
      </c>
      <c r="Z873" s="1"/>
      <c r="AA873" s="1"/>
      <c r="AB873" s="1"/>
      <c r="AC873" s="1" t="str">
        <f>formatRow(Tokens!BJ$2:BK$2,Tokens!BJ873:BK873,0,"collection")</f>
        <v>"collection":{"name":"In Casa",_x000D_
"family":"Calvi On The Rocks"}</v>
      </c>
    </row>
    <row r="874" spans="4:29" ht="14.25" customHeight="1" x14ac:dyDescent="0.25">
      <c r="D874" s="1">
        <f>Tokens!B874</f>
        <v>871</v>
      </c>
      <c r="E874" s="17" t="str">
        <f>IF(Tokens!C874="","",Tokens!C874)</f>
        <v>In Casa #871</v>
      </c>
      <c r="F874"/>
      <c r="G874"/>
      <c r="H874"/>
      <c r="I874"/>
      <c r="J874"/>
      <c r="M874"/>
      <c r="N874"/>
      <c r="O874" s="15" t="str">
        <f t="shared" si="26"/>
        <v>_</v>
      </c>
      <c r="P874" s="18" t="str">
        <f>IF(F874="stop","",IF(F874&lt;&gt;"",HYPERLINK(Settings!$B$5 &amp; "/manage/?network=" &amp; LOWER(B$8) &amp; "&amp;search=token&amp;account=" &amp; ToMint!$B$5 &amp; "&amp;view=" &amp; ToMint!J874,"TokenSol"),""))</f>
        <v/>
      </c>
      <c r="Q874" s="2"/>
      <c r="R874" s="2"/>
      <c r="S874" s="11"/>
      <c r="T874" s="1" t="str">
        <f>"owner=" &amp; Tokens!BS874 &amp; "&amp;filename_for_metadata=" &amp; Tokens!BT874 &amp; "&amp;offchaindata_platform=" &amp; $B$17 &amp; "&amp;keyfile=" &amp; $B$5 &amp; "&amp;network=" &amp; LOWER($B$8) &amp; "&amp;repository=" &amp; $B$18</f>
        <v>owner=thomas&amp;filename_for_metadata=InCasa_COR22D871&amp;offchaindata_platform=Github&amp;keyfile=Paul&amp;network=solana-devnet&amp;repository=test2</v>
      </c>
      <c r="U874" s="1" t="str">
        <f t="shared" si="27"/>
        <v>{"name":"In Casa #871",_x000D_
"symbol":"COR22D871",_x000D_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74" s="1" t="str">
        <f>formatRow(Tokens!C$2:I$2,Tokens!C874:I874)</f>
        <v>"name":"In Casa #871",_x000D_
"symbol":"COR22D871",_x000D_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4" s="1" t="str">
        <f>formatRow(Tokens!J$2:AV$2,Tokens!J874:AV874,2,"attributes")</f>
        <v>"attributes":[{"trait_type":"Pass festival &amp; Avantages",_x000D_
"value":"pour une (1) personne"},{"trait_type":"Edition1",_x000D_
"value":1},{"trait_type":"Last use"}]</v>
      </c>
      <c r="X874" s="1" t="str">
        <f>formatRow(Tokens!AX$2:BC$2,Tokens!AX874:BC874,2,"creators")</f>
        <v>"creators":[{"address":"paul",_x000D_
"share":10},{"address":"sophie",_x000D_
"share":90}]</v>
      </c>
      <c r="Y874" s="1" t="str">
        <f>formatRow(Tokens!BD$2:BI$2,Tokens!BD874:BI874,2,"files")</f>
        <v>"files":[]</v>
      </c>
      <c r="Z874" s="1"/>
      <c r="AA874" s="1"/>
      <c r="AB874" s="1"/>
      <c r="AC874" s="1" t="str">
        <f>formatRow(Tokens!BJ$2:BK$2,Tokens!BJ874:BK874,0,"collection")</f>
        <v>"collection":{"name":"In Casa",_x000D_
"family":"Calvi On The Rocks"}</v>
      </c>
    </row>
    <row r="875" spans="4:29" ht="14.25" customHeight="1" x14ac:dyDescent="0.25">
      <c r="D875" s="1">
        <f>Tokens!B875</f>
        <v>872</v>
      </c>
      <c r="E875" s="17" t="str">
        <f>IF(Tokens!C875="","",Tokens!C875)</f>
        <v>In Casa #872</v>
      </c>
      <c r="F875"/>
      <c r="G875"/>
      <c r="H875"/>
      <c r="I875"/>
      <c r="J875"/>
      <c r="M875"/>
      <c r="N875"/>
      <c r="O875" s="15" t="str">
        <f t="shared" si="26"/>
        <v>_</v>
      </c>
      <c r="P875" s="18" t="str">
        <f>IF(F875="stop","",IF(F875&lt;&gt;"",HYPERLINK(Settings!$B$5 &amp; "/manage/?network=" &amp; LOWER(B$8) &amp; "&amp;search=token&amp;account=" &amp; ToMint!$B$5 &amp; "&amp;view=" &amp; ToMint!J875,"TokenSol"),""))</f>
        <v/>
      </c>
      <c r="Q875" s="2"/>
      <c r="R875" s="2"/>
      <c r="S875" s="11"/>
      <c r="T875" s="1" t="str">
        <f>"owner=" &amp; Tokens!BS875 &amp; "&amp;filename_for_metadata=" &amp; Tokens!BT875 &amp; "&amp;offchaindata_platform=" &amp; $B$17 &amp; "&amp;keyfile=" &amp; $B$5 &amp; "&amp;network=" &amp; LOWER($B$8) &amp; "&amp;repository=" &amp; $B$18</f>
        <v>owner=thomas&amp;filename_for_metadata=InCasa_COR22D872&amp;offchaindata_platform=Github&amp;keyfile=Paul&amp;network=solana-devnet&amp;repository=test2</v>
      </c>
      <c r="U875" s="1" t="str">
        <f t="shared" si="27"/>
        <v>{"name":"In Casa #872",_x000D_
"symbol":"COR22D872",_x000D_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75" s="1" t="str">
        <f>formatRow(Tokens!C$2:I$2,Tokens!C875:I875)</f>
        <v>"name":"In Casa #872",_x000D_
"symbol":"COR22D872",_x000D_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5" s="1" t="str">
        <f>formatRow(Tokens!J$2:AV$2,Tokens!J875:AV875,2,"attributes")</f>
        <v>"attributes":[{"trait_type":"Pass festival &amp; Avantages",_x000D_
"value":"pour une (1) personne"},{"trait_type":"Edition1",_x000D_
"value":1},{"trait_type":"Last use"}]</v>
      </c>
      <c r="X875" s="1" t="str">
        <f>formatRow(Tokens!AX$2:BC$2,Tokens!AX875:BC875,2,"creators")</f>
        <v>"creators":[{"address":"paul",_x000D_
"share":10},{"address":"sophie",_x000D_
"share":90}]</v>
      </c>
      <c r="Y875" s="1" t="str">
        <f>formatRow(Tokens!BD$2:BI$2,Tokens!BD875:BI875,2,"files")</f>
        <v>"files":[]</v>
      </c>
      <c r="Z875" s="1"/>
      <c r="AA875" s="1"/>
      <c r="AB875" s="1"/>
      <c r="AC875" s="1" t="str">
        <f>formatRow(Tokens!BJ$2:BK$2,Tokens!BJ875:BK875,0,"collection")</f>
        <v>"collection":{"name":"In Casa",_x000D_
"family":"Calvi On The Rocks"}</v>
      </c>
    </row>
    <row r="876" spans="4:29" ht="14.25" customHeight="1" x14ac:dyDescent="0.25">
      <c r="D876" s="1">
        <f>Tokens!B876</f>
        <v>873</v>
      </c>
      <c r="E876" s="17" t="str">
        <f>IF(Tokens!C876="","",Tokens!C876)</f>
        <v>In Casa #873</v>
      </c>
      <c r="F876"/>
      <c r="G876"/>
      <c r="H876"/>
      <c r="I876"/>
      <c r="J876"/>
      <c r="M876"/>
      <c r="N876"/>
      <c r="O876" s="15" t="str">
        <f t="shared" si="26"/>
        <v>_</v>
      </c>
      <c r="P876" s="18" t="str">
        <f>IF(F876="stop","",IF(F876&lt;&gt;"",HYPERLINK(Settings!$B$5 &amp; "/manage/?network=" &amp; LOWER(B$8) &amp; "&amp;search=token&amp;account=" &amp; ToMint!$B$5 &amp; "&amp;view=" &amp; ToMint!J876,"TokenSol"),""))</f>
        <v/>
      </c>
      <c r="Q876" s="2"/>
      <c r="R876" s="2"/>
      <c r="S876" s="11"/>
      <c r="T876" s="1" t="str">
        <f>"owner=" &amp; Tokens!BS876 &amp; "&amp;filename_for_metadata=" &amp; Tokens!BT876 &amp; "&amp;offchaindata_platform=" &amp; $B$17 &amp; "&amp;keyfile=" &amp; $B$5 &amp; "&amp;network=" &amp; LOWER($B$8) &amp; "&amp;repository=" &amp; $B$18</f>
        <v>owner=thomas&amp;filename_for_metadata=InCasa_COR22D873&amp;offchaindata_platform=Github&amp;keyfile=Paul&amp;network=solana-devnet&amp;repository=test2</v>
      </c>
      <c r="U876" s="1" t="str">
        <f t="shared" si="27"/>
        <v>{"name":"In Casa #873",_x000D_
"symbol":"COR22D873",_x000D_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76" s="1" t="str">
        <f>formatRow(Tokens!C$2:I$2,Tokens!C876:I876)</f>
        <v>"name":"In Casa #873",_x000D_
"symbol":"COR22D873",_x000D_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6" s="1" t="str">
        <f>formatRow(Tokens!J$2:AV$2,Tokens!J876:AV876,2,"attributes")</f>
        <v>"attributes":[{"trait_type":"Pass festival &amp; Avantages",_x000D_
"value":"pour une (1) personne"},{"trait_type":"Edition1",_x000D_
"value":1},{"trait_type":"Last use"}]</v>
      </c>
      <c r="X876" s="1" t="str">
        <f>formatRow(Tokens!AX$2:BC$2,Tokens!AX876:BC876,2,"creators")</f>
        <v>"creators":[{"address":"paul",_x000D_
"share":10},{"address":"sophie",_x000D_
"share":90}]</v>
      </c>
      <c r="Y876" s="1" t="str">
        <f>formatRow(Tokens!BD$2:BI$2,Tokens!BD876:BI876,2,"files")</f>
        <v>"files":[]</v>
      </c>
      <c r="Z876" s="1"/>
      <c r="AA876" s="1"/>
      <c r="AB876" s="1"/>
      <c r="AC876" s="1" t="str">
        <f>formatRow(Tokens!BJ$2:BK$2,Tokens!BJ876:BK876,0,"collection")</f>
        <v>"collection":{"name":"In Casa",_x000D_
"family":"Calvi On The Rocks"}</v>
      </c>
    </row>
    <row r="877" spans="4:29" ht="14.25" customHeight="1" x14ac:dyDescent="0.25">
      <c r="D877" s="1">
        <f>Tokens!B877</f>
        <v>874</v>
      </c>
      <c r="E877" s="17" t="str">
        <f>IF(Tokens!C877="","",Tokens!C877)</f>
        <v>In Casa #874</v>
      </c>
      <c r="F877"/>
      <c r="G877"/>
      <c r="H877"/>
      <c r="I877"/>
      <c r="J877"/>
      <c r="M877"/>
      <c r="N877"/>
      <c r="O877" s="15" t="str">
        <f t="shared" si="26"/>
        <v>_</v>
      </c>
      <c r="P877" s="18" t="str">
        <f>IF(F877="stop","",IF(F877&lt;&gt;"",HYPERLINK(Settings!$B$5 &amp; "/manage/?network=" &amp; LOWER(B$8) &amp; "&amp;search=token&amp;account=" &amp; ToMint!$B$5 &amp; "&amp;view=" &amp; ToMint!J877,"TokenSol"),""))</f>
        <v/>
      </c>
      <c r="Q877" s="2"/>
      <c r="R877" s="2"/>
      <c r="S877" s="11"/>
      <c r="T877" s="1" t="str">
        <f>"owner=" &amp; Tokens!BS877 &amp; "&amp;filename_for_metadata=" &amp; Tokens!BT877 &amp; "&amp;offchaindata_platform=" &amp; $B$17 &amp; "&amp;keyfile=" &amp; $B$5 &amp; "&amp;network=" &amp; LOWER($B$8) &amp; "&amp;repository=" &amp; $B$18</f>
        <v>owner=thomas&amp;filename_for_metadata=InCasa_COR22D874&amp;offchaindata_platform=Github&amp;keyfile=Paul&amp;network=solana-devnet&amp;repository=test2</v>
      </c>
      <c r="U877" s="1" t="str">
        <f t="shared" si="27"/>
        <v>{"name":"In Casa #874",_x000D_
"symbol":"COR22D874",_x000D_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77" s="1" t="str">
        <f>formatRow(Tokens!C$2:I$2,Tokens!C877:I877)</f>
        <v>"name":"In Casa #874",_x000D_
"symbol":"COR22D874",_x000D_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7" s="1" t="str">
        <f>formatRow(Tokens!J$2:AV$2,Tokens!J877:AV877,2,"attributes")</f>
        <v>"attributes":[{"trait_type":"Pass festival &amp; Avantages",_x000D_
"value":"pour une (1) personne"},{"trait_type":"Edition1",_x000D_
"value":1},{"trait_type":"Last use"}]</v>
      </c>
      <c r="X877" s="1" t="str">
        <f>formatRow(Tokens!AX$2:BC$2,Tokens!AX877:BC877,2,"creators")</f>
        <v>"creators":[{"address":"paul",_x000D_
"share":10},{"address":"sophie",_x000D_
"share":90}]</v>
      </c>
      <c r="Y877" s="1" t="str">
        <f>formatRow(Tokens!BD$2:BI$2,Tokens!BD877:BI877,2,"files")</f>
        <v>"files":[]</v>
      </c>
      <c r="Z877" s="1"/>
      <c r="AA877" s="1"/>
      <c r="AB877" s="1"/>
      <c r="AC877" s="1" t="str">
        <f>formatRow(Tokens!BJ$2:BK$2,Tokens!BJ877:BK877,0,"collection")</f>
        <v>"collection":{"name":"In Casa",_x000D_
"family":"Calvi On The Rocks"}</v>
      </c>
    </row>
    <row r="878" spans="4:29" ht="14.25" customHeight="1" x14ac:dyDescent="0.25">
      <c r="D878" s="1">
        <f>Tokens!B878</f>
        <v>875</v>
      </c>
      <c r="E878" s="17" t="str">
        <f>IF(Tokens!C878="","",Tokens!C878)</f>
        <v>In Casa #875</v>
      </c>
      <c r="F878"/>
      <c r="G878"/>
      <c r="H878"/>
      <c r="I878"/>
      <c r="J878"/>
      <c r="M878"/>
      <c r="N878"/>
      <c r="O878" s="15" t="str">
        <f t="shared" si="26"/>
        <v>_</v>
      </c>
      <c r="P878" s="18" t="str">
        <f>IF(F878="stop","",IF(F878&lt;&gt;"",HYPERLINK(Settings!$B$5 &amp; "/manage/?network=" &amp; LOWER(B$8) &amp; "&amp;search=token&amp;account=" &amp; ToMint!$B$5 &amp; "&amp;view=" &amp; ToMint!J878,"TokenSol"),""))</f>
        <v/>
      </c>
      <c r="Q878" s="2"/>
      <c r="R878" s="2"/>
      <c r="S878" s="11"/>
      <c r="T878" s="1" t="str">
        <f>"owner=" &amp; Tokens!BS878 &amp; "&amp;filename_for_metadata=" &amp; Tokens!BT878 &amp; "&amp;offchaindata_platform=" &amp; $B$17 &amp; "&amp;keyfile=" &amp; $B$5 &amp; "&amp;network=" &amp; LOWER($B$8) &amp; "&amp;repository=" &amp; $B$18</f>
        <v>owner=thomas&amp;filename_for_metadata=InCasa_COR22D875&amp;offchaindata_platform=Github&amp;keyfile=Paul&amp;network=solana-devnet&amp;repository=test2</v>
      </c>
      <c r="U878" s="1" t="str">
        <f t="shared" si="27"/>
        <v>{"name":"In Casa #875",_x000D_
"symbol":"COR22D875",_x000D_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78" s="1" t="str">
        <f>formatRow(Tokens!C$2:I$2,Tokens!C878:I878)</f>
        <v>"name":"In Casa #875",_x000D_
"symbol":"COR22D875",_x000D_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8" s="1" t="str">
        <f>formatRow(Tokens!J$2:AV$2,Tokens!J878:AV878,2,"attributes")</f>
        <v>"attributes":[{"trait_type":"Pass festival &amp; Avantages",_x000D_
"value":"pour une (1) personne"},{"trait_type":"Edition1",_x000D_
"value":1},{"trait_type":"Last use"}]</v>
      </c>
      <c r="X878" s="1" t="str">
        <f>formatRow(Tokens!AX$2:BC$2,Tokens!AX878:BC878,2,"creators")</f>
        <v>"creators":[{"address":"paul",_x000D_
"share":10},{"address":"sophie",_x000D_
"share":90}]</v>
      </c>
      <c r="Y878" s="1" t="str">
        <f>formatRow(Tokens!BD$2:BI$2,Tokens!BD878:BI878,2,"files")</f>
        <v>"files":[]</v>
      </c>
      <c r="Z878" s="1"/>
      <c r="AA878" s="1"/>
      <c r="AB878" s="1"/>
      <c r="AC878" s="1" t="str">
        <f>formatRow(Tokens!BJ$2:BK$2,Tokens!BJ878:BK878,0,"collection")</f>
        <v>"collection":{"name":"In Casa",_x000D_
"family":"Calvi On The Rocks"}</v>
      </c>
    </row>
    <row r="879" spans="4:29" ht="14.25" customHeight="1" x14ac:dyDescent="0.25">
      <c r="D879" s="1">
        <f>Tokens!B879</f>
        <v>876</v>
      </c>
      <c r="E879" s="17" t="str">
        <f>IF(Tokens!C879="","",Tokens!C879)</f>
        <v>In Casa #876</v>
      </c>
      <c r="F879"/>
      <c r="G879"/>
      <c r="H879"/>
      <c r="I879"/>
      <c r="J879"/>
      <c r="M879"/>
      <c r="N879"/>
      <c r="O879" s="15" t="str">
        <f t="shared" si="26"/>
        <v>_</v>
      </c>
      <c r="P879" s="18" t="str">
        <f>IF(F879="stop","",IF(F879&lt;&gt;"",HYPERLINK(Settings!$B$5 &amp; "/manage/?network=" &amp; LOWER(B$8) &amp; "&amp;search=token&amp;account=" &amp; ToMint!$B$5 &amp; "&amp;view=" &amp; ToMint!J879,"TokenSol"),""))</f>
        <v/>
      </c>
      <c r="Q879" s="2"/>
      <c r="R879" s="2"/>
      <c r="S879" s="11"/>
      <c r="T879" s="1" t="str">
        <f>"owner=" &amp; Tokens!BS879 &amp; "&amp;filename_for_metadata=" &amp; Tokens!BT879 &amp; "&amp;offchaindata_platform=" &amp; $B$17 &amp; "&amp;keyfile=" &amp; $B$5 &amp; "&amp;network=" &amp; LOWER($B$8) &amp; "&amp;repository=" &amp; $B$18</f>
        <v>owner=thomas&amp;filename_for_metadata=InCasa_COR22D876&amp;offchaindata_platform=Github&amp;keyfile=Paul&amp;network=solana-devnet&amp;repository=test2</v>
      </c>
      <c r="U879" s="1" t="str">
        <f t="shared" si="27"/>
        <v>{"name":"In Casa #876",_x000D_
"symbol":"COR22D876",_x000D_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79" s="1" t="str">
        <f>formatRow(Tokens!C$2:I$2,Tokens!C879:I879)</f>
        <v>"name":"In Casa #876",_x000D_
"symbol":"COR22D876",_x000D_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9" s="1" t="str">
        <f>formatRow(Tokens!J$2:AV$2,Tokens!J879:AV879,2,"attributes")</f>
        <v>"attributes":[{"trait_type":"Pass festival &amp; Avantages",_x000D_
"value":"pour une (1) personne"},{"trait_type":"Edition1",_x000D_
"value":1},{"trait_type":"Last use"}]</v>
      </c>
      <c r="X879" s="1" t="str">
        <f>formatRow(Tokens!AX$2:BC$2,Tokens!AX879:BC879,2,"creators")</f>
        <v>"creators":[{"address":"paul",_x000D_
"share":10},{"address":"sophie",_x000D_
"share":90}]</v>
      </c>
      <c r="Y879" s="1" t="str">
        <f>formatRow(Tokens!BD$2:BI$2,Tokens!BD879:BI879,2,"files")</f>
        <v>"files":[]</v>
      </c>
      <c r="Z879" s="1"/>
      <c r="AA879" s="1"/>
      <c r="AB879" s="1"/>
      <c r="AC879" s="1" t="str">
        <f>formatRow(Tokens!BJ$2:BK$2,Tokens!BJ879:BK879,0,"collection")</f>
        <v>"collection":{"name":"In Casa",_x000D_
"family":"Calvi On The Rocks"}</v>
      </c>
    </row>
    <row r="880" spans="4:29" ht="14.25" customHeight="1" x14ac:dyDescent="0.25">
      <c r="D880" s="1">
        <f>Tokens!B880</f>
        <v>877</v>
      </c>
      <c r="E880" s="17" t="str">
        <f>IF(Tokens!C880="","",Tokens!C880)</f>
        <v>In Casa #877</v>
      </c>
      <c r="F880"/>
      <c r="G880"/>
      <c r="H880"/>
      <c r="I880"/>
      <c r="J880"/>
      <c r="M880"/>
      <c r="N880"/>
      <c r="O880" s="15" t="str">
        <f t="shared" si="26"/>
        <v>_</v>
      </c>
      <c r="P880" s="18" t="str">
        <f>IF(F880="stop","",IF(F880&lt;&gt;"",HYPERLINK(Settings!$B$5 &amp; "/manage/?network=" &amp; LOWER(B$8) &amp; "&amp;search=token&amp;account=" &amp; ToMint!$B$5 &amp; "&amp;view=" &amp; ToMint!J880,"TokenSol"),""))</f>
        <v/>
      </c>
      <c r="Q880" s="2"/>
      <c r="R880" s="2"/>
      <c r="S880" s="11"/>
      <c r="T880" s="1" t="str">
        <f>"owner=" &amp; Tokens!BS880 &amp; "&amp;filename_for_metadata=" &amp; Tokens!BT880 &amp; "&amp;offchaindata_platform=" &amp; $B$17 &amp; "&amp;keyfile=" &amp; $B$5 &amp; "&amp;network=" &amp; LOWER($B$8) &amp; "&amp;repository=" &amp; $B$18</f>
        <v>owner=thomas&amp;filename_for_metadata=InCasa_COR22D877&amp;offchaindata_platform=Github&amp;keyfile=Paul&amp;network=solana-devnet&amp;repository=test2</v>
      </c>
      <c r="U880" s="1" t="str">
        <f t="shared" si="27"/>
        <v>{"name":"In Casa #877",_x000D_
"symbol":"COR22D877",_x000D_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80" s="1" t="str">
        <f>formatRow(Tokens!C$2:I$2,Tokens!C880:I880)</f>
        <v>"name":"In Casa #877",_x000D_
"symbol":"COR22D877",_x000D_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0" s="1" t="str">
        <f>formatRow(Tokens!J$2:AV$2,Tokens!J880:AV880,2,"attributes")</f>
        <v>"attributes":[{"trait_type":"Pass festival &amp; Avantages",_x000D_
"value":"pour une (1) personne"},{"trait_type":"Edition1",_x000D_
"value":1},{"trait_type":"Last use"}]</v>
      </c>
      <c r="X880" s="1" t="str">
        <f>formatRow(Tokens!AX$2:BC$2,Tokens!AX880:BC880,2,"creators")</f>
        <v>"creators":[{"address":"paul",_x000D_
"share":10},{"address":"sophie",_x000D_
"share":90}]</v>
      </c>
      <c r="Y880" s="1" t="str">
        <f>formatRow(Tokens!BD$2:BI$2,Tokens!BD880:BI880,2,"files")</f>
        <v>"files":[]</v>
      </c>
      <c r="Z880" s="1"/>
      <c r="AA880" s="1"/>
      <c r="AB880" s="1"/>
      <c r="AC880" s="1" t="str">
        <f>formatRow(Tokens!BJ$2:BK$2,Tokens!BJ880:BK880,0,"collection")</f>
        <v>"collection":{"name":"In Casa",_x000D_
"family":"Calvi On The Rocks"}</v>
      </c>
    </row>
    <row r="881" spans="4:29" ht="14.25" customHeight="1" x14ac:dyDescent="0.25">
      <c r="D881" s="1">
        <f>Tokens!B881</f>
        <v>878</v>
      </c>
      <c r="E881" s="17" t="str">
        <f>IF(Tokens!C881="","",Tokens!C881)</f>
        <v>In Casa #878</v>
      </c>
      <c r="F881"/>
      <c r="G881"/>
      <c r="H881"/>
      <c r="I881"/>
      <c r="J881"/>
      <c r="M881"/>
      <c r="N881"/>
      <c r="O881" s="15" t="str">
        <f t="shared" si="26"/>
        <v>_</v>
      </c>
      <c r="P881" s="18" t="str">
        <f>IF(F881="stop","",IF(F881&lt;&gt;"",HYPERLINK(Settings!$B$5 &amp; "/manage/?network=" &amp; LOWER(B$8) &amp; "&amp;search=token&amp;account=" &amp; ToMint!$B$5 &amp; "&amp;view=" &amp; ToMint!J881,"TokenSol"),""))</f>
        <v/>
      </c>
      <c r="Q881" s="2"/>
      <c r="R881" s="2"/>
      <c r="S881" s="11"/>
      <c r="T881" s="1" t="str">
        <f>"owner=" &amp; Tokens!BS881 &amp; "&amp;filename_for_metadata=" &amp; Tokens!BT881 &amp; "&amp;offchaindata_platform=" &amp; $B$17 &amp; "&amp;keyfile=" &amp; $B$5 &amp; "&amp;network=" &amp; LOWER($B$8) &amp; "&amp;repository=" &amp; $B$18</f>
        <v>owner=thomas&amp;filename_for_metadata=InCasa_COR22D878&amp;offchaindata_platform=Github&amp;keyfile=Paul&amp;network=solana-devnet&amp;repository=test2</v>
      </c>
      <c r="U881" s="1" t="str">
        <f t="shared" si="27"/>
        <v>{"name":"In Casa #878",_x000D_
"symbol":"COR22D878",_x000D_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81" s="1" t="str">
        <f>formatRow(Tokens!C$2:I$2,Tokens!C881:I881)</f>
        <v>"name":"In Casa #878",_x000D_
"symbol":"COR22D878",_x000D_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1" s="1" t="str">
        <f>formatRow(Tokens!J$2:AV$2,Tokens!J881:AV881,2,"attributes")</f>
        <v>"attributes":[{"trait_type":"Pass festival &amp; Avantages",_x000D_
"value":"pour une (1) personne"},{"trait_type":"Edition1",_x000D_
"value":1},{"trait_type":"Last use"}]</v>
      </c>
      <c r="X881" s="1" t="str">
        <f>formatRow(Tokens!AX$2:BC$2,Tokens!AX881:BC881,2,"creators")</f>
        <v>"creators":[{"address":"paul",_x000D_
"share":10},{"address":"sophie",_x000D_
"share":90}]</v>
      </c>
      <c r="Y881" s="1" t="str">
        <f>formatRow(Tokens!BD$2:BI$2,Tokens!BD881:BI881,2,"files")</f>
        <v>"files":[]</v>
      </c>
      <c r="Z881" s="1"/>
      <c r="AA881" s="1"/>
      <c r="AB881" s="1"/>
      <c r="AC881" s="1" t="str">
        <f>formatRow(Tokens!BJ$2:BK$2,Tokens!BJ881:BK881,0,"collection")</f>
        <v>"collection":{"name":"In Casa",_x000D_
"family":"Calvi On The Rocks"}</v>
      </c>
    </row>
    <row r="882" spans="4:29" ht="14.25" customHeight="1" x14ac:dyDescent="0.25">
      <c r="D882" s="1">
        <f>Tokens!B882</f>
        <v>879</v>
      </c>
      <c r="E882" s="17" t="str">
        <f>IF(Tokens!C882="","",Tokens!C882)</f>
        <v>In Casa #879</v>
      </c>
      <c r="F882"/>
      <c r="G882"/>
      <c r="H882"/>
      <c r="I882"/>
      <c r="J882"/>
      <c r="M882"/>
      <c r="N882"/>
      <c r="O882" s="15" t="str">
        <f t="shared" si="26"/>
        <v>_</v>
      </c>
      <c r="P882" s="18" t="str">
        <f>IF(F882="stop","",IF(F882&lt;&gt;"",HYPERLINK(Settings!$B$5 &amp; "/manage/?network=" &amp; LOWER(B$8) &amp; "&amp;search=token&amp;account=" &amp; ToMint!$B$5 &amp; "&amp;view=" &amp; ToMint!J882,"TokenSol"),""))</f>
        <v/>
      </c>
      <c r="Q882" s="2"/>
      <c r="R882" s="2"/>
      <c r="S882" s="11"/>
      <c r="T882" s="1" t="str">
        <f>"owner=" &amp; Tokens!BS882 &amp; "&amp;filename_for_metadata=" &amp; Tokens!BT882 &amp; "&amp;offchaindata_platform=" &amp; $B$17 &amp; "&amp;keyfile=" &amp; $B$5 &amp; "&amp;network=" &amp; LOWER($B$8) &amp; "&amp;repository=" &amp; $B$18</f>
        <v>owner=thomas&amp;filename_for_metadata=InCasa_COR22D879&amp;offchaindata_platform=Github&amp;keyfile=Paul&amp;network=solana-devnet&amp;repository=test2</v>
      </c>
      <c r="U882" s="1" t="str">
        <f t="shared" si="27"/>
        <v>{"name":"In Casa #879",_x000D_
"symbol":"COR22D879",_x000D_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82" s="1" t="str">
        <f>formatRow(Tokens!C$2:I$2,Tokens!C882:I882)</f>
        <v>"name":"In Casa #879",_x000D_
"symbol":"COR22D879",_x000D_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2" s="1" t="str">
        <f>formatRow(Tokens!J$2:AV$2,Tokens!J882:AV882,2,"attributes")</f>
        <v>"attributes":[{"trait_type":"Pass festival &amp; Avantages",_x000D_
"value":"pour une (1) personne"},{"trait_type":"Edition1",_x000D_
"value":1},{"trait_type":"Last use"}]</v>
      </c>
      <c r="X882" s="1" t="str">
        <f>formatRow(Tokens!AX$2:BC$2,Tokens!AX882:BC882,2,"creators")</f>
        <v>"creators":[{"address":"paul",_x000D_
"share":10},{"address":"sophie",_x000D_
"share":90}]</v>
      </c>
      <c r="Y882" s="1" t="str">
        <f>formatRow(Tokens!BD$2:BI$2,Tokens!BD882:BI882,2,"files")</f>
        <v>"files":[]</v>
      </c>
      <c r="Z882" s="1"/>
      <c r="AA882" s="1"/>
      <c r="AB882" s="1"/>
      <c r="AC882" s="1" t="str">
        <f>formatRow(Tokens!BJ$2:BK$2,Tokens!BJ882:BK882,0,"collection")</f>
        <v>"collection":{"name":"In Casa",_x000D_
"family":"Calvi On The Rocks"}</v>
      </c>
    </row>
    <row r="883" spans="4:29" ht="14.25" customHeight="1" x14ac:dyDescent="0.25">
      <c r="D883" s="1">
        <f>Tokens!B883</f>
        <v>880</v>
      </c>
      <c r="E883" s="17" t="str">
        <f>IF(Tokens!C883="","",Tokens!C883)</f>
        <v>In Casa #880</v>
      </c>
      <c r="F883"/>
      <c r="G883"/>
      <c r="H883"/>
      <c r="I883"/>
      <c r="J883"/>
      <c r="M883"/>
      <c r="N883"/>
      <c r="O883" s="15" t="str">
        <f t="shared" si="26"/>
        <v>_</v>
      </c>
      <c r="P883" s="18" t="str">
        <f>IF(F883="stop","",IF(F883&lt;&gt;"",HYPERLINK(Settings!$B$5 &amp; "/manage/?network=" &amp; LOWER(B$8) &amp; "&amp;search=token&amp;account=" &amp; ToMint!$B$5 &amp; "&amp;view=" &amp; ToMint!J883,"TokenSol"),""))</f>
        <v/>
      </c>
      <c r="Q883" s="2"/>
      <c r="R883" s="2"/>
      <c r="S883" s="11"/>
      <c r="T883" s="1" t="str">
        <f>"owner=" &amp; Tokens!BS883 &amp; "&amp;filename_for_metadata=" &amp; Tokens!BT883 &amp; "&amp;offchaindata_platform=" &amp; $B$17 &amp; "&amp;keyfile=" &amp; $B$5 &amp; "&amp;network=" &amp; LOWER($B$8) &amp; "&amp;repository=" &amp; $B$18</f>
        <v>owner=thomas&amp;filename_for_metadata=InCasa_COR22D880&amp;offchaindata_platform=Github&amp;keyfile=Paul&amp;network=solana-devnet&amp;repository=test2</v>
      </c>
      <c r="U883" s="1" t="str">
        <f t="shared" si="27"/>
        <v>{"name":"In Casa #880",_x000D_
"symbol":"COR22D880",_x000D_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83" s="1" t="str">
        <f>formatRow(Tokens!C$2:I$2,Tokens!C883:I883)</f>
        <v>"name":"In Casa #880",_x000D_
"symbol":"COR22D880",_x000D_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3" s="1" t="str">
        <f>formatRow(Tokens!J$2:AV$2,Tokens!J883:AV883,2,"attributes")</f>
        <v>"attributes":[{"trait_type":"Pass festival &amp; Avantages",_x000D_
"value":"pour une (1) personne"},{"trait_type":"Edition1",_x000D_
"value":1},{"trait_type":"Last use"}]</v>
      </c>
      <c r="X883" s="1" t="str">
        <f>formatRow(Tokens!AX$2:BC$2,Tokens!AX883:BC883,2,"creators")</f>
        <v>"creators":[{"address":"paul",_x000D_
"share":10},{"address":"sophie",_x000D_
"share":90}]</v>
      </c>
      <c r="Y883" s="1" t="str">
        <f>formatRow(Tokens!BD$2:BI$2,Tokens!BD883:BI883,2,"files")</f>
        <v>"files":[]</v>
      </c>
      <c r="Z883" s="1"/>
      <c r="AA883" s="1"/>
      <c r="AB883" s="1"/>
      <c r="AC883" s="1" t="str">
        <f>formatRow(Tokens!BJ$2:BK$2,Tokens!BJ883:BK883,0,"collection")</f>
        <v>"collection":{"name":"In Casa",_x000D_
"family":"Calvi On The Rocks"}</v>
      </c>
    </row>
    <row r="884" spans="4:29" ht="14.25" customHeight="1" x14ac:dyDescent="0.25">
      <c r="D884" s="1">
        <f>Tokens!B884</f>
        <v>881</v>
      </c>
      <c r="E884" s="17" t="str">
        <f>IF(Tokens!C884="","",Tokens!C884)</f>
        <v>In Casa #881</v>
      </c>
      <c r="F884"/>
      <c r="G884"/>
      <c r="H884"/>
      <c r="I884"/>
      <c r="J884"/>
      <c r="M884"/>
      <c r="N884"/>
      <c r="O884" s="15" t="str">
        <f t="shared" si="26"/>
        <v>_</v>
      </c>
      <c r="P884" s="18" t="str">
        <f>IF(F884="stop","",IF(F884&lt;&gt;"",HYPERLINK(Settings!$B$5 &amp; "/manage/?network=" &amp; LOWER(B$8) &amp; "&amp;search=token&amp;account=" &amp; ToMint!$B$5 &amp; "&amp;view=" &amp; ToMint!J884,"TokenSol"),""))</f>
        <v/>
      </c>
      <c r="Q884" s="2"/>
      <c r="R884" s="2"/>
      <c r="S884" s="11"/>
      <c r="T884" s="1" t="str">
        <f>"owner=" &amp; Tokens!BS884 &amp; "&amp;filename_for_metadata=" &amp; Tokens!BT884 &amp; "&amp;offchaindata_platform=" &amp; $B$17 &amp; "&amp;keyfile=" &amp; $B$5 &amp; "&amp;network=" &amp; LOWER($B$8) &amp; "&amp;repository=" &amp; $B$18</f>
        <v>owner=thomas&amp;filename_for_metadata=InCasa_COR22D881&amp;offchaindata_platform=Github&amp;keyfile=Paul&amp;network=solana-devnet&amp;repository=test2</v>
      </c>
      <c r="U884" s="1" t="str">
        <f t="shared" si="27"/>
        <v>{"name":"In Casa #881",_x000D_
"symbol":"COR22D881",_x000D_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84" s="1" t="str">
        <f>formatRow(Tokens!C$2:I$2,Tokens!C884:I884)</f>
        <v>"name":"In Casa #881",_x000D_
"symbol":"COR22D881",_x000D_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4" s="1" t="str">
        <f>formatRow(Tokens!J$2:AV$2,Tokens!J884:AV884,2,"attributes")</f>
        <v>"attributes":[{"trait_type":"Pass festival &amp; Avantages",_x000D_
"value":"pour une (1) personne"},{"trait_type":"Edition1",_x000D_
"value":1},{"trait_type":"Last use"}]</v>
      </c>
      <c r="X884" s="1" t="str">
        <f>formatRow(Tokens!AX$2:BC$2,Tokens!AX884:BC884,2,"creators")</f>
        <v>"creators":[{"address":"paul",_x000D_
"share":10},{"address":"sophie",_x000D_
"share":90}]</v>
      </c>
      <c r="Y884" s="1" t="str">
        <f>formatRow(Tokens!BD$2:BI$2,Tokens!BD884:BI884,2,"files")</f>
        <v>"files":[]</v>
      </c>
      <c r="Z884" s="1"/>
      <c r="AA884" s="1"/>
      <c r="AB884" s="1"/>
      <c r="AC884" s="1" t="str">
        <f>formatRow(Tokens!BJ$2:BK$2,Tokens!BJ884:BK884,0,"collection")</f>
        <v>"collection":{"name":"In Casa",_x000D_
"family":"Calvi On The Rocks"}</v>
      </c>
    </row>
    <row r="885" spans="4:29" ht="14.25" customHeight="1" x14ac:dyDescent="0.25">
      <c r="D885" s="1">
        <f>Tokens!B885</f>
        <v>882</v>
      </c>
      <c r="E885" s="17" t="str">
        <f>IF(Tokens!C885="","",Tokens!C885)</f>
        <v>In Casa #882</v>
      </c>
      <c r="F885"/>
      <c r="G885"/>
      <c r="H885"/>
      <c r="I885"/>
      <c r="J885"/>
      <c r="M885"/>
      <c r="N885"/>
      <c r="O885" s="15" t="str">
        <f t="shared" si="26"/>
        <v>_</v>
      </c>
      <c r="P885" s="18" t="str">
        <f>IF(F885="stop","",IF(F885&lt;&gt;"",HYPERLINK(Settings!$B$5 &amp; "/manage/?network=" &amp; LOWER(B$8) &amp; "&amp;search=token&amp;account=" &amp; ToMint!$B$5 &amp; "&amp;view=" &amp; ToMint!J885,"TokenSol"),""))</f>
        <v/>
      </c>
      <c r="Q885" s="2"/>
      <c r="R885" s="2"/>
      <c r="S885" s="11"/>
      <c r="T885" s="1" t="str">
        <f>"owner=" &amp; Tokens!BS885 &amp; "&amp;filename_for_metadata=" &amp; Tokens!BT885 &amp; "&amp;offchaindata_platform=" &amp; $B$17 &amp; "&amp;keyfile=" &amp; $B$5 &amp; "&amp;network=" &amp; LOWER($B$8) &amp; "&amp;repository=" &amp; $B$18</f>
        <v>owner=thomas&amp;filename_for_metadata=InCasa_COR22D882&amp;offchaindata_platform=Github&amp;keyfile=Paul&amp;network=solana-devnet&amp;repository=test2</v>
      </c>
      <c r="U885" s="1" t="str">
        <f t="shared" si="27"/>
        <v>{"name":"In Casa #882",_x000D_
"symbol":"COR22D882",_x000D_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85" s="1" t="str">
        <f>formatRow(Tokens!C$2:I$2,Tokens!C885:I885)</f>
        <v>"name":"In Casa #882",_x000D_
"symbol":"COR22D882",_x000D_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5" s="1" t="str">
        <f>formatRow(Tokens!J$2:AV$2,Tokens!J885:AV885,2,"attributes")</f>
        <v>"attributes":[{"trait_type":"Pass festival &amp; Avantages",_x000D_
"value":"pour une (1) personne"},{"trait_type":"Edition1",_x000D_
"value":1},{"trait_type":"Last use"}]</v>
      </c>
      <c r="X885" s="1" t="str">
        <f>formatRow(Tokens!AX$2:BC$2,Tokens!AX885:BC885,2,"creators")</f>
        <v>"creators":[{"address":"paul",_x000D_
"share":10},{"address":"sophie",_x000D_
"share":90}]</v>
      </c>
      <c r="Y885" s="1" t="str">
        <f>formatRow(Tokens!BD$2:BI$2,Tokens!BD885:BI885,2,"files")</f>
        <v>"files":[]</v>
      </c>
      <c r="Z885" s="1"/>
      <c r="AA885" s="1"/>
      <c r="AB885" s="1"/>
      <c r="AC885" s="1" t="str">
        <f>formatRow(Tokens!BJ$2:BK$2,Tokens!BJ885:BK885,0,"collection")</f>
        <v>"collection":{"name":"In Casa",_x000D_
"family":"Calvi On The Rocks"}</v>
      </c>
    </row>
    <row r="886" spans="4:29" ht="14.25" customHeight="1" x14ac:dyDescent="0.25">
      <c r="D886" s="1">
        <f>Tokens!B886</f>
        <v>883</v>
      </c>
      <c r="E886" s="17" t="str">
        <f>IF(Tokens!C886="","",Tokens!C886)</f>
        <v>In Casa #883</v>
      </c>
      <c r="F886"/>
      <c r="G886"/>
      <c r="H886"/>
      <c r="I886"/>
      <c r="J886"/>
      <c r="M886"/>
      <c r="N886"/>
      <c r="O886" s="15" t="str">
        <f t="shared" si="26"/>
        <v>_</v>
      </c>
      <c r="P886" s="18" t="str">
        <f>IF(F886="stop","",IF(F886&lt;&gt;"",HYPERLINK(Settings!$B$5 &amp; "/manage/?network=" &amp; LOWER(B$8) &amp; "&amp;search=token&amp;account=" &amp; ToMint!$B$5 &amp; "&amp;view=" &amp; ToMint!J886,"TokenSol"),""))</f>
        <v/>
      </c>
      <c r="Q886" s="2"/>
      <c r="R886" s="2"/>
      <c r="S886" s="11"/>
      <c r="T886" s="1" t="str">
        <f>"owner=" &amp; Tokens!BS886 &amp; "&amp;filename_for_metadata=" &amp; Tokens!BT886 &amp; "&amp;offchaindata_platform=" &amp; $B$17 &amp; "&amp;keyfile=" &amp; $B$5 &amp; "&amp;network=" &amp; LOWER($B$8) &amp; "&amp;repository=" &amp; $B$18</f>
        <v>owner=thomas&amp;filename_for_metadata=InCasa_COR22D883&amp;offchaindata_platform=Github&amp;keyfile=Paul&amp;network=solana-devnet&amp;repository=test2</v>
      </c>
      <c r="U886" s="1" t="str">
        <f t="shared" si="27"/>
        <v>{"name":"In Casa #883",_x000D_
"symbol":"COR22D883",_x000D_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86" s="1" t="str">
        <f>formatRow(Tokens!C$2:I$2,Tokens!C886:I886)</f>
        <v>"name":"In Casa #883",_x000D_
"symbol":"COR22D883",_x000D_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6" s="1" t="str">
        <f>formatRow(Tokens!J$2:AV$2,Tokens!J886:AV886,2,"attributes")</f>
        <v>"attributes":[{"trait_type":"Pass festival &amp; Avantages",_x000D_
"value":"pour une (1) personne"},{"trait_type":"Edition1",_x000D_
"value":1},{"trait_type":"Last use"}]</v>
      </c>
      <c r="X886" s="1" t="str">
        <f>formatRow(Tokens!AX$2:BC$2,Tokens!AX886:BC886,2,"creators")</f>
        <v>"creators":[{"address":"paul",_x000D_
"share":10},{"address":"sophie",_x000D_
"share":90}]</v>
      </c>
      <c r="Y886" s="1" t="str">
        <f>formatRow(Tokens!BD$2:BI$2,Tokens!BD886:BI886,2,"files")</f>
        <v>"files":[]</v>
      </c>
      <c r="Z886" s="1"/>
      <c r="AA886" s="1"/>
      <c r="AB886" s="1"/>
      <c r="AC886" s="1" t="str">
        <f>formatRow(Tokens!BJ$2:BK$2,Tokens!BJ886:BK886,0,"collection")</f>
        <v>"collection":{"name":"In Casa",_x000D_
"family":"Calvi On The Rocks"}</v>
      </c>
    </row>
    <row r="887" spans="4:29" ht="14.25" customHeight="1" x14ac:dyDescent="0.25">
      <c r="D887" s="1">
        <f>Tokens!B887</f>
        <v>884</v>
      </c>
      <c r="E887" s="17" t="str">
        <f>IF(Tokens!C887="","",Tokens!C887)</f>
        <v>In Casa #884</v>
      </c>
      <c r="F887"/>
      <c r="G887"/>
      <c r="H887"/>
      <c r="I887"/>
      <c r="J887"/>
      <c r="M887"/>
      <c r="N887"/>
      <c r="O887" s="15" t="str">
        <f t="shared" si="26"/>
        <v>_</v>
      </c>
      <c r="P887" s="18" t="str">
        <f>IF(F887="stop","",IF(F887&lt;&gt;"",HYPERLINK(Settings!$B$5 &amp; "/manage/?network=" &amp; LOWER(B$8) &amp; "&amp;search=token&amp;account=" &amp; ToMint!$B$5 &amp; "&amp;view=" &amp; ToMint!J887,"TokenSol"),""))</f>
        <v/>
      </c>
      <c r="Q887" s="2"/>
      <c r="R887" s="2"/>
      <c r="S887" s="11"/>
      <c r="T887" s="1" t="str">
        <f>"owner=" &amp; Tokens!BS887 &amp; "&amp;filename_for_metadata=" &amp; Tokens!BT887 &amp; "&amp;offchaindata_platform=" &amp; $B$17 &amp; "&amp;keyfile=" &amp; $B$5 &amp; "&amp;network=" &amp; LOWER($B$8) &amp; "&amp;repository=" &amp; $B$18</f>
        <v>owner=thomas&amp;filename_for_metadata=InCasa_COR22D884&amp;offchaindata_platform=Github&amp;keyfile=Paul&amp;network=solana-devnet&amp;repository=test2</v>
      </c>
      <c r="U887" s="1" t="str">
        <f t="shared" si="27"/>
        <v>{"name":"In Casa #884",_x000D_
"symbol":"COR22D884",_x000D_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87" s="1" t="str">
        <f>formatRow(Tokens!C$2:I$2,Tokens!C887:I887)</f>
        <v>"name":"In Casa #884",_x000D_
"symbol":"COR22D884",_x000D_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7" s="1" t="str">
        <f>formatRow(Tokens!J$2:AV$2,Tokens!J887:AV887,2,"attributes")</f>
        <v>"attributes":[{"trait_type":"Pass festival &amp; Avantages",_x000D_
"value":"pour une (1) personne"},{"trait_type":"Edition1",_x000D_
"value":1},{"trait_type":"Last use"}]</v>
      </c>
      <c r="X887" s="1" t="str">
        <f>formatRow(Tokens!AX$2:BC$2,Tokens!AX887:BC887,2,"creators")</f>
        <v>"creators":[{"address":"paul",_x000D_
"share":10},{"address":"sophie",_x000D_
"share":90}]</v>
      </c>
      <c r="Y887" s="1" t="str">
        <f>formatRow(Tokens!BD$2:BI$2,Tokens!BD887:BI887,2,"files")</f>
        <v>"files":[]</v>
      </c>
      <c r="Z887" s="1"/>
      <c r="AA887" s="1"/>
      <c r="AB887" s="1"/>
      <c r="AC887" s="1" t="str">
        <f>formatRow(Tokens!BJ$2:BK$2,Tokens!BJ887:BK887,0,"collection")</f>
        <v>"collection":{"name":"In Casa",_x000D_
"family":"Calvi On The Rocks"}</v>
      </c>
    </row>
    <row r="888" spans="4:29" ht="14.25" customHeight="1" x14ac:dyDescent="0.25">
      <c r="D888" s="1">
        <f>Tokens!B888</f>
        <v>885</v>
      </c>
      <c r="E888" s="17" t="str">
        <f>IF(Tokens!C888="","",Tokens!C888)</f>
        <v>In Casa #885</v>
      </c>
      <c r="F888"/>
      <c r="G888"/>
      <c r="H888"/>
      <c r="I888"/>
      <c r="J888"/>
      <c r="M888"/>
      <c r="N888"/>
      <c r="O888" s="15" t="str">
        <f t="shared" si="26"/>
        <v>_</v>
      </c>
      <c r="P888" s="18" t="str">
        <f>IF(F888="stop","",IF(F888&lt;&gt;"",HYPERLINK(Settings!$B$5 &amp; "/manage/?network=" &amp; LOWER(B$8) &amp; "&amp;search=token&amp;account=" &amp; ToMint!$B$5 &amp; "&amp;view=" &amp; ToMint!J888,"TokenSol"),""))</f>
        <v/>
      </c>
      <c r="Q888" s="2"/>
      <c r="R888" s="2"/>
      <c r="S888" s="11"/>
      <c r="T888" s="1" t="str">
        <f>"owner=" &amp; Tokens!BS888 &amp; "&amp;filename_for_metadata=" &amp; Tokens!BT888 &amp; "&amp;offchaindata_platform=" &amp; $B$17 &amp; "&amp;keyfile=" &amp; $B$5 &amp; "&amp;network=" &amp; LOWER($B$8) &amp; "&amp;repository=" &amp; $B$18</f>
        <v>owner=thomas&amp;filename_for_metadata=InCasa_COR22D885&amp;offchaindata_platform=Github&amp;keyfile=Paul&amp;network=solana-devnet&amp;repository=test2</v>
      </c>
      <c r="U888" s="1" t="str">
        <f t="shared" si="27"/>
        <v>{"name":"In Casa #885",_x000D_
"symbol":"COR22D885",_x000D_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88" s="1" t="str">
        <f>formatRow(Tokens!C$2:I$2,Tokens!C888:I888)</f>
        <v>"name":"In Casa #885",_x000D_
"symbol":"COR22D885",_x000D_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8" s="1" t="str">
        <f>formatRow(Tokens!J$2:AV$2,Tokens!J888:AV888,2,"attributes")</f>
        <v>"attributes":[{"trait_type":"Pass festival &amp; Avantages",_x000D_
"value":"pour une (1) personne"},{"trait_type":"Edition1",_x000D_
"value":1},{"trait_type":"Last use"}]</v>
      </c>
      <c r="X888" s="1" t="str">
        <f>formatRow(Tokens!AX$2:BC$2,Tokens!AX888:BC888,2,"creators")</f>
        <v>"creators":[{"address":"paul",_x000D_
"share":10},{"address":"sophie",_x000D_
"share":90}]</v>
      </c>
      <c r="Y888" s="1" t="str">
        <f>formatRow(Tokens!BD$2:BI$2,Tokens!BD888:BI888,2,"files")</f>
        <v>"files":[]</v>
      </c>
      <c r="Z888" s="1"/>
      <c r="AA888" s="1"/>
      <c r="AB888" s="1"/>
      <c r="AC888" s="1" t="str">
        <f>formatRow(Tokens!BJ$2:BK$2,Tokens!BJ888:BK888,0,"collection")</f>
        <v>"collection":{"name":"In Casa",_x000D_
"family":"Calvi On The Rocks"}</v>
      </c>
    </row>
    <row r="889" spans="4:29" ht="14.25" customHeight="1" x14ac:dyDescent="0.25">
      <c r="D889" s="1">
        <f>Tokens!B889</f>
        <v>886</v>
      </c>
      <c r="E889" s="17" t="str">
        <f>IF(Tokens!C889="","",Tokens!C889)</f>
        <v>In Casa #886</v>
      </c>
      <c r="F889"/>
      <c r="G889"/>
      <c r="H889"/>
      <c r="I889"/>
      <c r="J889"/>
      <c r="M889"/>
      <c r="N889"/>
      <c r="O889" s="15" t="str">
        <f t="shared" si="26"/>
        <v>_</v>
      </c>
      <c r="P889" s="18" t="str">
        <f>IF(F889="stop","",IF(F889&lt;&gt;"",HYPERLINK(Settings!$B$5 &amp; "/manage/?network=" &amp; LOWER(B$8) &amp; "&amp;search=token&amp;account=" &amp; ToMint!$B$5 &amp; "&amp;view=" &amp; ToMint!J889,"TokenSol"),""))</f>
        <v/>
      </c>
      <c r="Q889" s="2"/>
      <c r="R889" s="2"/>
      <c r="S889" s="11"/>
      <c r="T889" s="1" t="str">
        <f>"owner=" &amp; Tokens!BS889 &amp; "&amp;filename_for_metadata=" &amp; Tokens!BT889 &amp; "&amp;offchaindata_platform=" &amp; $B$17 &amp; "&amp;keyfile=" &amp; $B$5 &amp; "&amp;network=" &amp; LOWER($B$8) &amp; "&amp;repository=" &amp; $B$18</f>
        <v>owner=thomas&amp;filename_for_metadata=InCasa_COR22D886&amp;offchaindata_platform=Github&amp;keyfile=Paul&amp;network=solana-devnet&amp;repository=test2</v>
      </c>
      <c r="U889" s="1" t="str">
        <f t="shared" si="27"/>
        <v>{"name":"In Casa #886",_x000D_
"symbol":"COR22D886",_x000D_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89" s="1" t="str">
        <f>formatRow(Tokens!C$2:I$2,Tokens!C889:I889)</f>
        <v>"name":"In Casa #886",_x000D_
"symbol":"COR22D886",_x000D_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9" s="1" t="str">
        <f>formatRow(Tokens!J$2:AV$2,Tokens!J889:AV889,2,"attributes")</f>
        <v>"attributes":[{"trait_type":"Pass festival &amp; Avantages",_x000D_
"value":"pour une (1) personne"},{"trait_type":"Edition1",_x000D_
"value":1},{"trait_type":"Last use"}]</v>
      </c>
      <c r="X889" s="1" t="str">
        <f>formatRow(Tokens!AX$2:BC$2,Tokens!AX889:BC889,2,"creators")</f>
        <v>"creators":[{"address":"paul",_x000D_
"share":10},{"address":"sophie",_x000D_
"share":90}]</v>
      </c>
      <c r="Y889" s="1" t="str">
        <f>formatRow(Tokens!BD$2:BI$2,Tokens!BD889:BI889,2,"files")</f>
        <v>"files":[]</v>
      </c>
      <c r="Z889" s="1"/>
      <c r="AA889" s="1"/>
      <c r="AB889" s="1"/>
      <c r="AC889" s="1" t="str">
        <f>formatRow(Tokens!BJ$2:BK$2,Tokens!BJ889:BK889,0,"collection")</f>
        <v>"collection":{"name":"In Casa",_x000D_
"family":"Calvi On The Rocks"}</v>
      </c>
    </row>
    <row r="890" spans="4:29" ht="14.25" customHeight="1" x14ac:dyDescent="0.25">
      <c r="D890" s="1">
        <f>Tokens!B890</f>
        <v>887</v>
      </c>
      <c r="E890" s="17" t="str">
        <f>IF(Tokens!C890="","",Tokens!C890)</f>
        <v>In Casa #887</v>
      </c>
      <c r="F890"/>
      <c r="G890"/>
      <c r="H890"/>
      <c r="I890"/>
      <c r="J890"/>
      <c r="M890"/>
      <c r="N890"/>
      <c r="O890" s="15" t="str">
        <f t="shared" si="26"/>
        <v>_</v>
      </c>
      <c r="P890" s="18" t="str">
        <f>IF(F890="stop","",IF(F890&lt;&gt;"",HYPERLINK(Settings!$B$5 &amp; "/manage/?network=" &amp; LOWER(B$8) &amp; "&amp;search=token&amp;account=" &amp; ToMint!$B$5 &amp; "&amp;view=" &amp; ToMint!J890,"TokenSol"),""))</f>
        <v/>
      </c>
      <c r="Q890" s="2"/>
      <c r="R890" s="2"/>
      <c r="S890" s="11"/>
      <c r="T890" s="1" t="str">
        <f>"owner=" &amp; Tokens!BS890 &amp; "&amp;filename_for_metadata=" &amp; Tokens!BT890 &amp; "&amp;offchaindata_platform=" &amp; $B$17 &amp; "&amp;keyfile=" &amp; $B$5 &amp; "&amp;network=" &amp; LOWER($B$8) &amp; "&amp;repository=" &amp; $B$18</f>
        <v>owner=thomas&amp;filename_for_metadata=InCasa_COR22D887&amp;offchaindata_platform=Github&amp;keyfile=Paul&amp;network=solana-devnet&amp;repository=test2</v>
      </c>
      <c r="U890" s="1" t="str">
        <f t="shared" si="27"/>
        <v>{"name":"In Casa #887",_x000D_
"symbol":"COR22D887",_x000D_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90" s="1" t="str">
        <f>formatRow(Tokens!C$2:I$2,Tokens!C890:I890)</f>
        <v>"name":"In Casa #887",_x000D_
"symbol":"COR22D887",_x000D_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0" s="1" t="str">
        <f>formatRow(Tokens!J$2:AV$2,Tokens!J890:AV890,2,"attributes")</f>
        <v>"attributes":[{"trait_type":"Pass festival &amp; Avantages",_x000D_
"value":"pour une (1) personne"},{"trait_type":"Edition1",_x000D_
"value":1},{"trait_type":"Last use"}]</v>
      </c>
      <c r="X890" s="1" t="str">
        <f>formatRow(Tokens!AX$2:BC$2,Tokens!AX890:BC890,2,"creators")</f>
        <v>"creators":[{"address":"paul",_x000D_
"share":10},{"address":"sophie",_x000D_
"share":90}]</v>
      </c>
      <c r="Y890" s="1" t="str">
        <f>formatRow(Tokens!BD$2:BI$2,Tokens!BD890:BI890,2,"files")</f>
        <v>"files":[]</v>
      </c>
      <c r="Z890" s="1"/>
      <c r="AA890" s="1"/>
      <c r="AB890" s="1"/>
      <c r="AC890" s="1" t="str">
        <f>formatRow(Tokens!BJ$2:BK$2,Tokens!BJ890:BK890,0,"collection")</f>
        <v>"collection":{"name":"In Casa",_x000D_
"family":"Calvi On The Rocks"}</v>
      </c>
    </row>
    <row r="891" spans="4:29" ht="14.25" customHeight="1" x14ac:dyDescent="0.25">
      <c r="D891" s="1">
        <f>Tokens!B891</f>
        <v>888</v>
      </c>
      <c r="E891" s="17" t="str">
        <f>IF(Tokens!C891="","",Tokens!C891)</f>
        <v>In Casa #888</v>
      </c>
      <c r="F891"/>
      <c r="G891"/>
      <c r="H891"/>
      <c r="I891"/>
      <c r="J891"/>
      <c r="M891"/>
      <c r="N891"/>
      <c r="O891" s="15" t="str">
        <f t="shared" si="26"/>
        <v>_</v>
      </c>
      <c r="P891" s="18" t="str">
        <f>IF(F891="stop","",IF(F891&lt;&gt;"",HYPERLINK(Settings!$B$5 &amp; "/manage/?network=" &amp; LOWER(B$8) &amp; "&amp;search=token&amp;account=" &amp; ToMint!$B$5 &amp; "&amp;view=" &amp; ToMint!J891,"TokenSol"),""))</f>
        <v/>
      </c>
      <c r="Q891" s="2"/>
      <c r="R891" s="2"/>
      <c r="S891" s="11"/>
      <c r="T891" s="1" t="str">
        <f>"owner=" &amp; Tokens!BS891 &amp; "&amp;filename_for_metadata=" &amp; Tokens!BT891 &amp; "&amp;offchaindata_platform=" &amp; $B$17 &amp; "&amp;keyfile=" &amp; $B$5 &amp; "&amp;network=" &amp; LOWER($B$8) &amp; "&amp;repository=" &amp; $B$18</f>
        <v>owner=thomas&amp;filename_for_metadata=InCasa_COR22D888&amp;offchaindata_platform=Github&amp;keyfile=Paul&amp;network=solana-devnet&amp;repository=test2</v>
      </c>
      <c r="U891" s="1" t="str">
        <f t="shared" si="27"/>
        <v>{"name":"In Casa #888",_x000D_
"symbol":"COR22D888",_x000D_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91" s="1" t="str">
        <f>formatRow(Tokens!C$2:I$2,Tokens!C891:I891)</f>
        <v>"name":"In Casa #888",_x000D_
"symbol":"COR22D888",_x000D_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1" s="1" t="str">
        <f>formatRow(Tokens!J$2:AV$2,Tokens!J891:AV891,2,"attributes")</f>
        <v>"attributes":[{"trait_type":"Pass festival &amp; Avantages",_x000D_
"value":"pour une (1) personne"},{"trait_type":"Edition1",_x000D_
"value":1},{"trait_type":"Last use"}]</v>
      </c>
      <c r="X891" s="1" t="str">
        <f>formatRow(Tokens!AX$2:BC$2,Tokens!AX891:BC891,2,"creators")</f>
        <v>"creators":[{"address":"paul",_x000D_
"share":10},{"address":"sophie",_x000D_
"share":90}]</v>
      </c>
      <c r="Y891" s="1" t="str">
        <f>formatRow(Tokens!BD$2:BI$2,Tokens!BD891:BI891,2,"files")</f>
        <v>"files":[]</v>
      </c>
      <c r="Z891" s="1"/>
      <c r="AA891" s="1"/>
      <c r="AB891" s="1"/>
      <c r="AC891" s="1" t="str">
        <f>formatRow(Tokens!BJ$2:BK$2,Tokens!BJ891:BK891,0,"collection")</f>
        <v>"collection":{"name":"In Casa",_x000D_
"family":"Calvi On The Rocks"}</v>
      </c>
    </row>
    <row r="892" spans="4:29" ht="14.25" customHeight="1" x14ac:dyDescent="0.25">
      <c r="D892" s="1">
        <f>Tokens!B892</f>
        <v>889</v>
      </c>
      <c r="E892" s="17" t="str">
        <f>IF(Tokens!C892="","",Tokens!C892)</f>
        <v>In Casa #889</v>
      </c>
      <c r="F892"/>
      <c r="G892"/>
      <c r="H892"/>
      <c r="I892"/>
      <c r="J892"/>
      <c r="M892"/>
      <c r="N892"/>
      <c r="O892" s="15" t="str">
        <f t="shared" si="26"/>
        <v>_</v>
      </c>
      <c r="P892" s="18" t="str">
        <f>IF(F892="stop","",IF(F892&lt;&gt;"",HYPERLINK(Settings!$B$5 &amp; "/manage/?network=" &amp; LOWER(B$8) &amp; "&amp;search=token&amp;account=" &amp; ToMint!$B$5 &amp; "&amp;view=" &amp; ToMint!J892,"TokenSol"),""))</f>
        <v/>
      </c>
      <c r="Q892" s="2"/>
      <c r="R892" s="2"/>
      <c r="S892" s="11"/>
      <c r="T892" s="1" t="str">
        <f>"owner=" &amp; Tokens!BS892 &amp; "&amp;filename_for_metadata=" &amp; Tokens!BT892 &amp; "&amp;offchaindata_platform=" &amp; $B$17 &amp; "&amp;keyfile=" &amp; $B$5 &amp; "&amp;network=" &amp; LOWER($B$8) &amp; "&amp;repository=" &amp; $B$18</f>
        <v>owner=thomas&amp;filename_for_metadata=InCasa_COR22D889&amp;offchaindata_platform=Github&amp;keyfile=Paul&amp;network=solana-devnet&amp;repository=test2</v>
      </c>
      <c r="U892" s="1" t="str">
        <f t="shared" si="27"/>
        <v>{"name":"In Casa #889",_x000D_
"symbol":"COR22D889",_x000D_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92" s="1" t="str">
        <f>formatRow(Tokens!C$2:I$2,Tokens!C892:I892)</f>
        <v>"name":"In Casa #889",_x000D_
"symbol":"COR22D889",_x000D_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2" s="1" t="str">
        <f>formatRow(Tokens!J$2:AV$2,Tokens!J892:AV892,2,"attributes")</f>
        <v>"attributes":[{"trait_type":"Pass festival &amp; Avantages",_x000D_
"value":"pour une (1) personne"},{"trait_type":"Edition1",_x000D_
"value":1},{"trait_type":"Last use"}]</v>
      </c>
      <c r="X892" s="1" t="str">
        <f>formatRow(Tokens!AX$2:BC$2,Tokens!AX892:BC892,2,"creators")</f>
        <v>"creators":[{"address":"paul",_x000D_
"share":10},{"address":"sophie",_x000D_
"share":90}]</v>
      </c>
      <c r="Y892" s="1" t="str">
        <f>formatRow(Tokens!BD$2:BI$2,Tokens!BD892:BI892,2,"files")</f>
        <v>"files":[]</v>
      </c>
      <c r="Z892" s="1"/>
      <c r="AA892" s="1"/>
      <c r="AB892" s="1"/>
      <c r="AC892" s="1" t="str">
        <f>formatRow(Tokens!BJ$2:BK$2,Tokens!BJ892:BK892,0,"collection")</f>
        <v>"collection":{"name":"In Casa",_x000D_
"family":"Calvi On The Rocks"}</v>
      </c>
    </row>
    <row r="893" spans="4:29" ht="14.25" customHeight="1" x14ac:dyDescent="0.25">
      <c r="D893" s="1">
        <f>Tokens!B893</f>
        <v>890</v>
      </c>
      <c r="E893" s="17" t="str">
        <f>IF(Tokens!C893="","",Tokens!C893)</f>
        <v>In Casa #890</v>
      </c>
      <c r="F893"/>
      <c r="G893"/>
      <c r="H893"/>
      <c r="I893"/>
      <c r="J893"/>
      <c r="M893"/>
      <c r="N893"/>
      <c r="O893" s="15" t="str">
        <f t="shared" si="26"/>
        <v>_</v>
      </c>
      <c r="P893" s="18" t="str">
        <f>IF(F893="stop","",IF(F893&lt;&gt;"",HYPERLINK(Settings!$B$5 &amp; "/manage/?network=" &amp; LOWER(B$8) &amp; "&amp;search=token&amp;account=" &amp; ToMint!$B$5 &amp; "&amp;view=" &amp; ToMint!J893,"TokenSol"),""))</f>
        <v/>
      </c>
      <c r="Q893" s="2"/>
      <c r="R893" s="2"/>
      <c r="S893" s="11"/>
      <c r="T893" s="1" t="str">
        <f>"owner=" &amp; Tokens!BS893 &amp; "&amp;filename_for_metadata=" &amp; Tokens!BT893 &amp; "&amp;offchaindata_platform=" &amp; $B$17 &amp; "&amp;keyfile=" &amp; $B$5 &amp; "&amp;network=" &amp; LOWER($B$8) &amp; "&amp;repository=" &amp; $B$18</f>
        <v>owner=thomas&amp;filename_for_metadata=InCasa_COR22D890&amp;offchaindata_platform=Github&amp;keyfile=Paul&amp;network=solana-devnet&amp;repository=test2</v>
      </c>
      <c r="U893" s="1" t="str">
        <f t="shared" si="27"/>
        <v>{"name":"In Casa #890",_x000D_
"symbol":"COR22D890",_x000D_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93" s="1" t="str">
        <f>formatRow(Tokens!C$2:I$2,Tokens!C893:I893)</f>
        <v>"name":"In Casa #890",_x000D_
"symbol":"COR22D890",_x000D_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3" s="1" t="str">
        <f>formatRow(Tokens!J$2:AV$2,Tokens!J893:AV893,2,"attributes")</f>
        <v>"attributes":[{"trait_type":"Pass festival &amp; Avantages",_x000D_
"value":"pour une (1) personne"},{"trait_type":"Edition1",_x000D_
"value":1},{"trait_type":"Last use"}]</v>
      </c>
      <c r="X893" s="1" t="str">
        <f>formatRow(Tokens!AX$2:BC$2,Tokens!AX893:BC893,2,"creators")</f>
        <v>"creators":[{"address":"paul",_x000D_
"share":10},{"address":"sophie",_x000D_
"share":90}]</v>
      </c>
      <c r="Y893" s="1" t="str">
        <f>formatRow(Tokens!BD$2:BI$2,Tokens!BD893:BI893,2,"files")</f>
        <v>"files":[]</v>
      </c>
      <c r="Z893" s="1"/>
      <c r="AA893" s="1"/>
      <c r="AB893" s="1"/>
      <c r="AC893" s="1" t="str">
        <f>formatRow(Tokens!BJ$2:BK$2,Tokens!BJ893:BK893,0,"collection")</f>
        <v>"collection":{"name":"In Casa",_x000D_
"family":"Calvi On The Rocks"}</v>
      </c>
    </row>
    <row r="894" spans="4:29" ht="14.25" customHeight="1" x14ac:dyDescent="0.25">
      <c r="D894" s="1">
        <f>Tokens!B894</f>
        <v>891</v>
      </c>
      <c r="E894" s="17" t="str">
        <f>IF(Tokens!C894="","",Tokens!C894)</f>
        <v>In Casa #891</v>
      </c>
      <c r="F894"/>
      <c r="G894"/>
      <c r="H894"/>
      <c r="I894"/>
      <c r="J894"/>
      <c r="M894"/>
      <c r="N894"/>
      <c r="O894" s="15" t="str">
        <f t="shared" si="26"/>
        <v>_</v>
      </c>
      <c r="P894" s="18" t="str">
        <f>IF(F894="stop","",IF(F894&lt;&gt;"",HYPERLINK(Settings!$B$5 &amp; "/manage/?network=" &amp; LOWER(B$8) &amp; "&amp;search=token&amp;account=" &amp; ToMint!$B$5 &amp; "&amp;view=" &amp; ToMint!J894,"TokenSol"),""))</f>
        <v/>
      </c>
      <c r="Q894" s="2"/>
      <c r="R894" s="2"/>
      <c r="S894" s="11"/>
      <c r="T894" s="1" t="str">
        <f>"owner=" &amp; Tokens!BS894 &amp; "&amp;filename_for_metadata=" &amp; Tokens!BT894 &amp; "&amp;offchaindata_platform=" &amp; $B$17 &amp; "&amp;keyfile=" &amp; $B$5 &amp; "&amp;network=" &amp; LOWER($B$8) &amp; "&amp;repository=" &amp; $B$18</f>
        <v>owner=thomas&amp;filename_for_metadata=InCasa_COR22D891&amp;offchaindata_platform=Github&amp;keyfile=Paul&amp;network=solana-devnet&amp;repository=test2</v>
      </c>
      <c r="U894" s="1" t="str">
        <f t="shared" si="27"/>
        <v>{"name":"In Casa #891",_x000D_
"symbol":"COR22D891",_x000D_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94" s="1" t="str">
        <f>formatRow(Tokens!C$2:I$2,Tokens!C894:I894)</f>
        <v>"name":"In Casa #891",_x000D_
"symbol":"COR22D891",_x000D_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4" s="1" t="str">
        <f>formatRow(Tokens!J$2:AV$2,Tokens!J894:AV894,2,"attributes")</f>
        <v>"attributes":[{"trait_type":"Pass festival &amp; Avantages",_x000D_
"value":"pour une (1) personne"},{"trait_type":"Edition1",_x000D_
"value":1},{"trait_type":"Last use"}]</v>
      </c>
      <c r="X894" s="1" t="str">
        <f>formatRow(Tokens!AX$2:BC$2,Tokens!AX894:BC894,2,"creators")</f>
        <v>"creators":[{"address":"paul",_x000D_
"share":10},{"address":"sophie",_x000D_
"share":90}]</v>
      </c>
      <c r="Y894" s="1" t="str">
        <f>formatRow(Tokens!BD$2:BI$2,Tokens!BD894:BI894,2,"files")</f>
        <v>"files":[]</v>
      </c>
      <c r="Z894" s="1"/>
      <c r="AA894" s="1"/>
      <c r="AB894" s="1"/>
      <c r="AC894" s="1" t="str">
        <f>formatRow(Tokens!BJ$2:BK$2,Tokens!BJ894:BK894,0,"collection")</f>
        <v>"collection":{"name":"In Casa",_x000D_
"family":"Calvi On The Rocks"}</v>
      </c>
    </row>
    <row r="895" spans="4:29" ht="14.25" customHeight="1" x14ac:dyDescent="0.25">
      <c r="D895" s="1">
        <f>Tokens!B895</f>
        <v>892</v>
      </c>
      <c r="E895" s="17" t="str">
        <f>IF(Tokens!C895="","",Tokens!C895)</f>
        <v>In Casa #892</v>
      </c>
      <c r="F895"/>
      <c r="G895"/>
      <c r="H895"/>
      <c r="I895"/>
      <c r="J895"/>
      <c r="M895"/>
      <c r="N895"/>
      <c r="O895" s="15" t="str">
        <f t="shared" si="26"/>
        <v>_</v>
      </c>
      <c r="P895" s="18" t="str">
        <f>IF(F895="stop","",IF(F895&lt;&gt;"",HYPERLINK(Settings!$B$5 &amp; "/manage/?network=" &amp; LOWER(B$8) &amp; "&amp;search=token&amp;account=" &amp; ToMint!$B$5 &amp; "&amp;view=" &amp; ToMint!J895,"TokenSol"),""))</f>
        <v/>
      </c>
      <c r="Q895" s="2"/>
      <c r="R895" s="2"/>
      <c r="S895" s="11"/>
      <c r="T895" s="1" t="str">
        <f>"owner=" &amp; Tokens!BS895 &amp; "&amp;filename_for_metadata=" &amp; Tokens!BT895 &amp; "&amp;offchaindata_platform=" &amp; $B$17 &amp; "&amp;keyfile=" &amp; $B$5 &amp; "&amp;network=" &amp; LOWER($B$8) &amp; "&amp;repository=" &amp; $B$18</f>
        <v>owner=thomas&amp;filename_for_metadata=InCasa_COR22D892&amp;offchaindata_platform=Github&amp;keyfile=Paul&amp;network=solana-devnet&amp;repository=test2</v>
      </c>
      <c r="U895" s="1" t="str">
        <f t="shared" si="27"/>
        <v>{"name":"In Casa #892",_x000D_
"symbol":"COR22D892",_x000D_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95" s="1" t="str">
        <f>formatRow(Tokens!C$2:I$2,Tokens!C895:I895)</f>
        <v>"name":"In Casa #892",_x000D_
"symbol":"COR22D892",_x000D_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5" s="1" t="str">
        <f>formatRow(Tokens!J$2:AV$2,Tokens!J895:AV895,2,"attributes")</f>
        <v>"attributes":[{"trait_type":"Pass festival &amp; Avantages",_x000D_
"value":"pour une (1) personne"},{"trait_type":"Edition1",_x000D_
"value":1},{"trait_type":"Last use"}]</v>
      </c>
      <c r="X895" s="1" t="str">
        <f>formatRow(Tokens!AX$2:BC$2,Tokens!AX895:BC895,2,"creators")</f>
        <v>"creators":[{"address":"paul",_x000D_
"share":10},{"address":"sophie",_x000D_
"share":90}]</v>
      </c>
      <c r="Y895" s="1" t="str">
        <f>formatRow(Tokens!BD$2:BI$2,Tokens!BD895:BI895,2,"files")</f>
        <v>"files":[]</v>
      </c>
      <c r="Z895" s="1"/>
      <c r="AA895" s="1"/>
      <c r="AB895" s="1"/>
      <c r="AC895" s="1" t="str">
        <f>formatRow(Tokens!BJ$2:BK$2,Tokens!BJ895:BK895,0,"collection")</f>
        <v>"collection":{"name":"In Casa",_x000D_
"family":"Calvi On The Rocks"}</v>
      </c>
    </row>
    <row r="896" spans="4:29" ht="14.25" customHeight="1" x14ac:dyDescent="0.25">
      <c r="D896" s="1">
        <f>Tokens!B896</f>
        <v>893</v>
      </c>
      <c r="E896" s="17" t="str">
        <f>IF(Tokens!C896="","",Tokens!C896)</f>
        <v>In Casa #893</v>
      </c>
      <c r="F896"/>
      <c r="G896"/>
      <c r="H896"/>
      <c r="I896"/>
      <c r="J896"/>
      <c r="M896"/>
      <c r="N896"/>
      <c r="O896" s="15" t="str">
        <f t="shared" si="26"/>
        <v>_</v>
      </c>
      <c r="P896" s="18" t="str">
        <f>IF(F896="stop","",IF(F896&lt;&gt;"",HYPERLINK(Settings!$B$5 &amp; "/manage/?network=" &amp; LOWER(B$8) &amp; "&amp;search=token&amp;account=" &amp; ToMint!$B$5 &amp; "&amp;view=" &amp; ToMint!J896,"TokenSol"),""))</f>
        <v/>
      </c>
      <c r="Q896" s="2"/>
      <c r="R896" s="2"/>
      <c r="S896" s="11"/>
      <c r="T896" s="1" t="str">
        <f>"owner=" &amp; Tokens!BS896 &amp; "&amp;filename_for_metadata=" &amp; Tokens!BT896 &amp; "&amp;offchaindata_platform=" &amp; $B$17 &amp; "&amp;keyfile=" &amp; $B$5 &amp; "&amp;network=" &amp; LOWER($B$8) &amp; "&amp;repository=" &amp; $B$18</f>
        <v>owner=thomas&amp;filename_for_metadata=InCasa_COR22D893&amp;offchaindata_platform=Github&amp;keyfile=Paul&amp;network=solana-devnet&amp;repository=test2</v>
      </c>
      <c r="U896" s="1" t="str">
        <f t="shared" si="27"/>
        <v>{"name":"In Casa #893",_x000D_
"symbol":"COR22D893",_x000D_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96" s="1" t="str">
        <f>formatRow(Tokens!C$2:I$2,Tokens!C896:I896)</f>
        <v>"name":"In Casa #893",_x000D_
"symbol":"COR22D893",_x000D_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6" s="1" t="str">
        <f>formatRow(Tokens!J$2:AV$2,Tokens!J896:AV896,2,"attributes")</f>
        <v>"attributes":[{"trait_type":"Pass festival &amp; Avantages",_x000D_
"value":"pour une (1) personne"},{"trait_type":"Edition1",_x000D_
"value":1},{"trait_type":"Last use"}]</v>
      </c>
      <c r="X896" s="1" t="str">
        <f>formatRow(Tokens!AX$2:BC$2,Tokens!AX896:BC896,2,"creators")</f>
        <v>"creators":[{"address":"paul",_x000D_
"share":10},{"address":"sophie",_x000D_
"share":90}]</v>
      </c>
      <c r="Y896" s="1" t="str">
        <f>formatRow(Tokens!BD$2:BI$2,Tokens!BD896:BI896,2,"files")</f>
        <v>"files":[]</v>
      </c>
      <c r="Z896" s="1"/>
      <c r="AA896" s="1"/>
      <c r="AB896" s="1"/>
      <c r="AC896" s="1" t="str">
        <f>formatRow(Tokens!BJ$2:BK$2,Tokens!BJ896:BK896,0,"collection")</f>
        <v>"collection":{"name":"In Casa",_x000D_
"family":"Calvi On The Rocks"}</v>
      </c>
    </row>
    <row r="897" spans="4:29" ht="14.25" customHeight="1" x14ac:dyDescent="0.25">
      <c r="D897" s="1">
        <f>Tokens!B897</f>
        <v>894</v>
      </c>
      <c r="E897" s="17" t="str">
        <f>IF(Tokens!C897="","",Tokens!C897)</f>
        <v>In Casa #894</v>
      </c>
      <c r="F897"/>
      <c r="G897"/>
      <c r="H897"/>
      <c r="I897"/>
      <c r="J897"/>
      <c r="M897"/>
      <c r="N897"/>
      <c r="O897" s="15" t="str">
        <f t="shared" si="26"/>
        <v>_</v>
      </c>
      <c r="P897" s="18" t="str">
        <f>IF(F897="stop","",IF(F897&lt;&gt;"",HYPERLINK(Settings!$B$5 &amp; "/manage/?network=" &amp; LOWER(B$8) &amp; "&amp;search=token&amp;account=" &amp; ToMint!$B$5 &amp; "&amp;view=" &amp; ToMint!J897,"TokenSol"),""))</f>
        <v/>
      </c>
      <c r="Q897" s="2"/>
      <c r="R897" s="2"/>
      <c r="S897" s="11"/>
      <c r="T897" s="1" t="str">
        <f>"owner=" &amp; Tokens!BS897 &amp; "&amp;filename_for_metadata=" &amp; Tokens!BT897 &amp; "&amp;offchaindata_platform=" &amp; $B$17 &amp; "&amp;keyfile=" &amp; $B$5 &amp; "&amp;network=" &amp; LOWER($B$8) &amp; "&amp;repository=" &amp; $B$18</f>
        <v>owner=thomas&amp;filename_for_metadata=InCasa_COR22D894&amp;offchaindata_platform=Github&amp;keyfile=Paul&amp;network=solana-devnet&amp;repository=test2</v>
      </c>
      <c r="U897" s="1" t="str">
        <f t="shared" si="27"/>
        <v>{"name":"In Casa #894",_x000D_
"symbol":"COR22D894",_x000D_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97" s="1" t="str">
        <f>formatRow(Tokens!C$2:I$2,Tokens!C897:I897)</f>
        <v>"name":"In Casa #894",_x000D_
"symbol":"COR22D894",_x000D_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7" s="1" t="str">
        <f>formatRow(Tokens!J$2:AV$2,Tokens!J897:AV897,2,"attributes")</f>
        <v>"attributes":[{"trait_type":"Pass festival &amp; Avantages",_x000D_
"value":"pour une (1) personne"},{"trait_type":"Edition1",_x000D_
"value":1},{"trait_type":"Last use"}]</v>
      </c>
      <c r="X897" s="1" t="str">
        <f>formatRow(Tokens!AX$2:BC$2,Tokens!AX897:BC897,2,"creators")</f>
        <v>"creators":[{"address":"paul",_x000D_
"share":10},{"address":"sophie",_x000D_
"share":90}]</v>
      </c>
      <c r="Y897" s="1" t="str">
        <f>formatRow(Tokens!BD$2:BI$2,Tokens!BD897:BI897,2,"files")</f>
        <v>"files":[]</v>
      </c>
      <c r="Z897" s="1"/>
      <c r="AA897" s="1"/>
      <c r="AB897" s="1"/>
      <c r="AC897" s="1" t="str">
        <f>formatRow(Tokens!BJ$2:BK$2,Tokens!BJ897:BK897,0,"collection")</f>
        <v>"collection":{"name":"In Casa",_x000D_
"family":"Calvi On The Rocks"}</v>
      </c>
    </row>
    <row r="898" spans="4:29" ht="14.25" customHeight="1" x14ac:dyDescent="0.25">
      <c r="D898" s="1">
        <f>Tokens!B898</f>
        <v>895</v>
      </c>
      <c r="E898" s="17" t="str">
        <f>IF(Tokens!C898="","",Tokens!C898)</f>
        <v>In Casa #895</v>
      </c>
      <c r="F898"/>
      <c r="G898"/>
      <c r="H898"/>
      <c r="I898"/>
      <c r="J898"/>
      <c r="M898"/>
      <c r="N898"/>
      <c r="O898" s="15" t="str">
        <f t="shared" si="26"/>
        <v>_</v>
      </c>
      <c r="P898" s="18" t="str">
        <f>IF(F898="stop","",IF(F898&lt;&gt;"",HYPERLINK(Settings!$B$5 &amp; "/manage/?network=" &amp; LOWER(B$8) &amp; "&amp;search=token&amp;account=" &amp; ToMint!$B$5 &amp; "&amp;view=" &amp; ToMint!J898,"TokenSol"),""))</f>
        <v/>
      </c>
      <c r="Q898" s="2"/>
      <c r="R898" s="2"/>
      <c r="S898" s="11"/>
      <c r="T898" s="1" t="str">
        <f>"owner=" &amp; Tokens!BS898 &amp; "&amp;filename_for_metadata=" &amp; Tokens!BT898 &amp; "&amp;offchaindata_platform=" &amp; $B$17 &amp; "&amp;keyfile=" &amp; $B$5 &amp; "&amp;network=" &amp; LOWER($B$8) &amp; "&amp;repository=" &amp; $B$18</f>
        <v>owner=thomas&amp;filename_for_metadata=InCasa_COR22D895&amp;offchaindata_platform=Github&amp;keyfile=Paul&amp;network=solana-devnet&amp;repository=test2</v>
      </c>
      <c r="U898" s="1" t="str">
        <f t="shared" si="27"/>
        <v>{"name":"In Casa #895",_x000D_
"symbol":"COR22D895",_x000D_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98" s="1" t="str">
        <f>formatRow(Tokens!C$2:I$2,Tokens!C898:I898)</f>
        <v>"name":"In Casa #895",_x000D_
"symbol":"COR22D895",_x000D_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8" s="1" t="str">
        <f>formatRow(Tokens!J$2:AV$2,Tokens!J898:AV898,2,"attributes")</f>
        <v>"attributes":[{"trait_type":"Pass festival &amp; Avantages",_x000D_
"value":"pour une (1) personne"},{"trait_type":"Edition1",_x000D_
"value":1},{"trait_type":"Last use"}]</v>
      </c>
      <c r="X898" s="1" t="str">
        <f>formatRow(Tokens!AX$2:BC$2,Tokens!AX898:BC898,2,"creators")</f>
        <v>"creators":[{"address":"paul",_x000D_
"share":10},{"address":"sophie",_x000D_
"share":90}]</v>
      </c>
      <c r="Y898" s="1" t="str">
        <f>formatRow(Tokens!BD$2:BI$2,Tokens!BD898:BI898,2,"files")</f>
        <v>"files":[]</v>
      </c>
      <c r="Z898" s="1"/>
      <c r="AA898" s="1"/>
      <c r="AB898" s="1"/>
      <c r="AC898" s="1" t="str">
        <f>formatRow(Tokens!BJ$2:BK$2,Tokens!BJ898:BK898,0,"collection")</f>
        <v>"collection":{"name":"In Casa",_x000D_
"family":"Calvi On The Rocks"}</v>
      </c>
    </row>
    <row r="899" spans="4:29" ht="14.25" customHeight="1" x14ac:dyDescent="0.25">
      <c r="D899" s="1">
        <f>Tokens!B899</f>
        <v>896</v>
      </c>
      <c r="E899" s="17" t="str">
        <f>IF(Tokens!C899="","",Tokens!C899)</f>
        <v>In Casa #896</v>
      </c>
      <c r="F899"/>
      <c r="G899"/>
      <c r="H899"/>
      <c r="I899"/>
      <c r="J899"/>
      <c r="M899"/>
      <c r="N899"/>
      <c r="O899" s="15" t="str">
        <f t="shared" si="26"/>
        <v>_</v>
      </c>
      <c r="P899" s="18" t="str">
        <f>IF(F899="stop","",IF(F899&lt;&gt;"",HYPERLINK(Settings!$B$5 &amp; "/manage/?network=" &amp; LOWER(B$8) &amp; "&amp;search=token&amp;account=" &amp; ToMint!$B$5 &amp; "&amp;view=" &amp; ToMint!J899,"TokenSol"),""))</f>
        <v/>
      </c>
      <c r="Q899" s="2"/>
      <c r="R899" s="2"/>
      <c r="S899" s="11"/>
      <c r="T899" s="1" t="str">
        <f>"owner=" &amp; Tokens!BS899 &amp; "&amp;filename_for_metadata=" &amp; Tokens!BT899 &amp; "&amp;offchaindata_platform=" &amp; $B$17 &amp; "&amp;keyfile=" &amp; $B$5 &amp; "&amp;network=" &amp; LOWER($B$8) &amp; "&amp;repository=" &amp; $B$18</f>
        <v>owner=thomas&amp;filename_for_metadata=InCasa_COR22D896&amp;offchaindata_platform=Github&amp;keyfile=Paul&amp;network=solana-devnet&amp;repository=test2</v>
      </c>
      <c r="U899" s="1" t="str">
        <f t="shared" si="27"/>
        <v>{"name":"In Casa #896",_x000D_
"symbol":"COR22D896",_x000D_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899" s="1" t="str">
        <f>formatRow(Tokens!C$2:I$2,Tokens!C899:I899)</f>
        <v>"name":"In Casa #896",_x000D_
"symbol":"COR22D896",_x000D_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9" s="1" t="str">
        <f>formatRow(Tokens!J$2:AV$2,Tokens!J899:AV899,2,"attributes")</f>
        <v>"attributes":[{"trait_type":"Pass festival &amp; Avantages",_x000D_
"value":"pour une (1) personne"},{"trait_type":"Edition1",_x000D_
"value":1},{"trait_type":"Last use"}]</v>
      </c>
      <c r="X899" s="1" t="str">
        <f>formatRow(Tokens!AX$2:BC$2,Tokens!AX899:BC899,2,"creators")</f>
        <v>"creators":[{"address":"paul",_x000D_
"share":10},{"address":"sophie",_x000D_
"share":90}]</v>
      </c>
      <c r="Y899" s="1" t="str">
        <f>formatRow(Tokens!BD$2:BI$2,Tokens!BD899:BI899,2,"files")</f>
        <v>"files":[]</v>
      </c>
      <c r="Z899" s="1"/>
      <c r="AA899" s="1"/>
      <c r="AB899" s="1"/>
      <c r="AC899" s="1" t="str">
        <f>formatRow(Tokens!BJ$2:BK$2,Tokens!BJ899:BK899,0,"collection")</f>
        <v>"collection":{"name":"In Casa",_x000D_
"family":"Calvi On The Rocks"}</v>
      </c>
    </row>
    <row r="900" spans="4:29" ht="14.25" customHeight="1" x14ac:dyDescent="0.25">
      <c r="D900" s="1">
        <f>Tokens!B900</f>
        <v>897</v>
      </c>
      <c r="E900" s="17" t="str">
        <f>IF(Tokens!C900="","",Tokens!C900)</f>
        <v>In Casa #897</v>
      </c>
      <c r="F900"/>
      <c r="G900"/>
      <c r="H900"/>
      <c r="I900"/>
      <c r="J900"/>
      <c r="M900"/>
      <c r="N900"/>
      <c r="O900" s="15" t="str">
        <f t="shared" ref="O900:O963" si="28">IF(AND(ISNUMBER(N899),ISNUMBER(N900)),(N900-N899)*$O$1,"_")</f>
        <v>_</v>
      </c>
      <c r="P900" s="18" t="str">
        <f>IF(F900="stop","",IF(F900&lt;&gt;"",HYPERLINK(Settings!$B$5 &amp; "/manage/?network=" &amp; LOWER(B$8) &amp; "&amp;search=token&amp;account=" &amp; ToMint!$B$5 &amp; "&amp;view=" &amp; ToMint!J900,"TokenSol"),""))</f>
        <v/>
      </c>
      <c r="Q900" s="2"/>
      <c r="R900" s="2"/>
      <c r="S900" s="11"/>
      <c r="T900" s="1" t="str">
        <f>"owner=" &amp; Tokens!BS900 &amp; "&amp;filename_for_metadata=" &amp; Tokens!BT900 &amp; "&amp;offchaindata_platform=" &amp; $B$17 &amp; "&amp;keyfile=" &amp; $B$5 &amp; "&amp;network=" &amp; LOWER($B$8) &amp; "&amp;repository=" &amp; $B$18</f>
        <v>owner=thomas&amp;filename_for_metadata=InCasa_COR22D897&amp;offchaindata_platform=Github&amp;keyfile=Paul&amp;network=solana-devnet&amp;repository=test2</v>
      </c>
      <c r="U900" s="1" t="str">
        <f t="shared" si="27"/>
        <v>{"name":"In Casa #897",_x000D_
"symbol":"COR22D897",_x000D_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00" s="1" t="str">
        <f>formatRow(Tokens!C$2:I$2,Tokens!C900:I900)</f>
        <v>"name":"In Casa #897",_x000D_
"symbol":"COR22D897",_x000D_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0" s="1" t="str">
        <f>formatRow(Tokens!J$2:AV$2,Tokens!J900:AV900,2,"attributes")</f>
        <v>"attributes":[{"trait_type":"Pass festival &amp; Avantages",_x000D_
"value":"pour une (1) personne"},{"trait_type":"Edition1",_x000D_
"value":1},{"trait_type":"Last use"}]</v>
      </c>
      <c r="X900" s="1" t="str">
        <f>formatRow(Tokens!AX$2:BC$2,Tokens!AX900:BC900,2,"creators")</f>
        <v>"creators":[{"address":"paul",_x000D_
"share":10},{"address":"sophie",_x000D_
"share":90}]</v>
      </c>
      <c r="Y900" s="1" t="str">
        <f>formatRow(Tokens!BD$2:BI$2,Tokens!BD900:BI900,2,"files")</f>
        <v>"files":[]</v>
      </c>
      <c r="Z900" s="1"/>
      <c r="AA900" s="1"/>
      <c r="AB900" s="1"/>
      <c r="AC900" s="1" t="str">
        <f>formatRow(Tokens!BJ$2:BK$2,Tokens!BJ900:BK900,0,"collection")</f>
        <v>"collection":{"name":"In Casa",_x000D_
"family":"Calvi On The Rocks"}</v>
      </c>
    </row>
    <row r="901" spans="4:29" ht="14.25" customHeight="1" x14ac:dyDescent="0.25">
      <c r="D901" s="1">
        <f>Tokens!B901</f>
        <v>898</v>
      </c>
      <c r="E901" s="17" t="str">
        <f>IF(Tokens!C901="","",Tokens!C901)</f>
        <v>In Casa #898</v>
      </c>
      <c r="F901"/>
      <c r="G901"/>
      <c r="H901"/>
      <c r="I901"/>
      <c r="J901"/>
      <c r="M901"/>
      <c r="N901"/>
      <c r="O901" s="15" t="str">
        <f t="shared" si="28"/>
        <v>_</v>
      </c>
      <c r="P901" s="18" t="str">
        <f>IF(F901="stop","",IF(F901&lt;&gt;"",HYPERLINK(Settings!$B$5 &amp; "/manage/?network=" &amp; LOWER(B$8) &amp; "&amp;search=token&amp;account=" &amp; ToMint!$B$5 &amp; "&amp;view=" &amp; ToMint!J901,"TokenSol"),""))</f>
        <v/>
      </c>
      <c r="Q901" s="2"/>
      <c r="R901" s="2"/>
      <c r="S901" s="11"/>
      <c r="T901" s="1" t="str">
        <f>"owner=" &amp; Tokens!BS901 &amp; "&amp;filename_for_metadata=" &amp; Tokens!BT901 &amp; "&amp;offchaindata_platform=" &amp; $B$17 &amp; "&amp;keyfile=" &amp; $B$5 &amp; "&amp;network=" &amp; LOWER($B$8) &amp; "&amp;repository=" &amp; $B$18</f>
        <v>owner=thomas&amp;filename_for_metadata=InCasa_COR22D898&amp;offchaindata_platform=Github&amp;keyfile=Paul&amp;network=solana-devnet&amp;repository=test2</v>
      </c>
      <c r="U901" s="1" t="str">
        <f t="shared" ref="U901:U964" si="29">"{" &amp; V901 &amp; "," &amp; W901 &amp; "," &amp; """properties"":{" &amp; X901 &amp; "," &amp; Y901 &amp; "}," &amp; AC901 &amp; "}"</f>
        <v>{"name":"In Casa #898",_x000D_
"symbol":"COR22D898",_x000D_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01" s="1" t="str">
        <f>formatRow(Tokens!C$2:I$2,Tokens!C901:I901)</f>
        <v>"name":"In Casa #898",_x000D_
"symbol":"COR22D898",_x000D_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1" s="1" t="str">
        <f>formatRow(Tokens!J$2:AV$2,Tokens!J901:AV901,2,"attributes")</f>
        <v>"attributes":[{"trait_type":"Pass festival &amp; Avantages",_x000D_
"value":"pour une (1) personne"},{"trait_type":"Edition1",_x000D_
"value":1},{"trait_type":"Last use"}]</v>
      </c>
      <c r="X901" s="1" t="str">
        <f>formatRow(Tokens!AX$2:BC$2,Tokens!AX901:BC901,2,"creators")</f>
        <v>"creators":[{"address":"paul",_x000D_
"share":10},{"address":"sophie",_x000D_
"share":90}]</v>
      </c>
      <c r="Y901" s="1" t="str">
        <f>formatRow(Tokens!BD$2:BI$2,Tokens!BD901:BI901,2,"files")</f>
        <v>"files":[]</v>
      </c>
      <c r="Z901" s="1"/>
      <c r="AA901" s="1"/>
      <c r="AB901" s="1"/>
      <c r="AC901" s="1" t="str">
        <f>formatRow(Tokens!BJ$2:BK$2,Tokens!BJ901:BK901,0,"collection")</f>
        <v>"collection":{"name":"In Casa",_x000D_
"family":"Calvi On The Rocks"}</v>
      </c>
    </row>
    <row r="902" spans="4:29" ht="14.25" customHeight="1" x14ac:dyDescent="0.25">
      <c r="D902" s="1">
        <f>Tokens!B902</f>
        <v>899</v>
      </c>
      <c r="E902" s="17" t="str">
        <f>IF(Tokens!C902="","",Tokens!C902)</f>
        <v>In Casa #899</v>
      </c>
      <c r="F902"/>
      <c r="G902"/>
      <c r="H902"/>
      <c r="I902"/>
      <c r="J902"/>
      <c r="M902"/>
      <c r="N902"/>
      <c r="O902" s="15" t="str">
        <f t="shared" si="28"/>
        <v>_</v>
      </c>
      <c r="P902" s="18" t="str">
        <f>IF(F902="stop","",IF(F902&lt;&gt;"",HYPERLINK(Settings!$B$5 &amp; "/manage/?network=" &amp; LOWER(B$8) &amp; "&amp;search=token&amp;account=" &amp; ToMint!$B$5 &amp; "&amp;view=" &amp; ToMint!J902,"TokenSol"),""))</f>
        <v/>
      </c>
      <c r="Q902" s="2"/>
      <c r="R902" s="2"/>
      <c r="S902" s="11"/>
      <c r="T902" s="1" t="str">
        <f>"owner=" &amp; Tokens!BS902 &amp; "&amp;filename_for_metadata=" &amp; Tokens!BT902 &amp; "&amp;offchaindata_platform=" &amp; $B$17 &amp; "&amp;keyfile=" &amp; $B$5 &amp; "&amp;network=" &amp; LOWER($B$8) &amp; "&amp;repository=" &amp; $B$18</f>
        <v>owner=thomas&amp;filename_for_metadata=InCasa_COR22D899&amp;offchaindata_platform=Github&amp;keyfile=Paul&amp;network=solana-devnet&amp;repository=test2</v>
      </c>
      <c r="U902" s="1" t="str">
        <f t="shared" si="29"/>
        <v>{"name":"In Casa #899",_x000D_
"symbol":"COR22D899",_x000D_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02" s="1" t="str">
        <f>formatRow(Tokens!C$2:I$2,Tokens!C902:I902)</f>
        <v>"name":"In Casa #899",_x000D_
"symbol":"COR22D899",_x000D_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2" s="1" t="str">
        <f>formatRow(Tokens!J$2:AV$2,Tokens!J902:AV902,2,"attributes")</f>
        <v>"attributes":[{"trait_type":"Pass festival &amp; Avantages",_x000D_
"value":"pour une (1) personne"},{"trait_type":"Edition1",_x000D_
"value":1},{"trait_type":"Last use"}]</v>
      </c>
      <c r="X902" s="1" t="str">
        <f>formatRow(Tokens!AX$2:BC$2,Tokens!AX902:BC902,2,"creators")</f>
        <v>"creators":[{"address":"paul",_x000D_
"share":10},{"address":"sophie",_x000D_
"share":90}]</v>
      </c>
      <c r="Y902" s="1" t="str">
        <f>formatRow(Tokens!BD$2:BI$2,Tokens!BD902:BI902,2,"files")</f>
        <v>"files":[]</v>
      </c>
      <c r="Z902" s="1"/>
      <c r="AA902" s="1"/>
      <c r="AB902" s="1"/>
      <c r="AC902" s="1" t="str">
        <f>formatRow(Tokens!BJ$2:BK$2,Tokens!BJ902:BK902,0,"collection")</f>
        <v>"collection":{"name":"In Casa",_x000D_
"family":"Calvi On The Rocks"}</v>
      </c>
    </row>
    <row r="903" spans="4:29" ht="14.25" customHeight="1" x14ac:dyDescent="0.25">
      <c r="D903" s="1">
        <f>Tokens!B903</f>
        <v>900</v>
      </c>
      <c r="E903" s="17" t="str">
        <f>IF(Tokens!C903="","",Tokens!C903)</f>
        <v>In Casa #900</v>
      </c>
      <c r="F903"/>
      <c r="G903"/>
      <c r="H903"/>
      <c r="I903"/>
      <c r="J903"/>
      <c r="M903"/>
      <c r="N903"/>
      <c r="O903" s="15" t="str">
        <f t="shared" si="28"/>
        <v>_</v>
      </c>
      <c r="P903" s="18" t="str">
        <f>IF(F903="stop","",IF(F903&lt;&gt;"",HYPERLINK(Settings!$B$5 &amp; "/manage/?network=" &amp; LOWER(B$8) &amp; "&amp;search=token&amp;account=" &amp; ToMint!$B$5 &amp; "&amp;view=" &amp; ToMint!J903,"TokenSol"),""))</f>
        <v/>
      </c>
      <c r="Q903" s="2"/>
      <c r="R903" s="2"/>
      <c r="S903" s="11"/>
      <c r="T903" s="1" t="str">
        <f>"owner=" &amp; Tokens!BS903 &amp; "&amp;filename_for_metadata=" &amp; Tokens!BT903 &amp; "&amp;offchaindata_platform=" &amp; $B$17 &amp; "&amp;keyfile=" &amp; $B$5 &amp; "&amp;network=" &amp; LOWER($B$8) &amp; "&amp;repository=" &amp; $B$18</f>
        <v>owner=thomas&amp;filename_for_metadata=InCasa_COR22D900&amp;offchaindata_platform=Github&amp;keyfile=Paul&amp;network=solana-devnet&amp;repository=test2</v>
      </c>
      <c r="U903" s="1" t="str">
        <f t="shared" si="29"/>
        <v>{"name":"In Casa #900",_x000D_
"symbol":"COR22D900",_x000D_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03" s="1" t="str">
        <f>formatRow(Tokens!C$2:I$2,Tokens!C903:I903)</f>
        <v>"name":"In Casa #900",_x000D_
"symbol":"COR22D900",_x000D_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3" s="1" t="str">
        <f>formatRow(Tokens!J$2:AV$2,Tokens!J903:AV903,2,"attributes")</f>
        <v>"attributes":[{"trait_type":"Pass festival &amp; Avantages",_x000D_
"value":"pour une (1) personne"},{"trait_type":"Edition1",_x000D_
"value":1},{"trait_type":"Last use"}]</v>
      </c>
      <c r="X903" s="1" t="str">
        <f>formatRow(Tokens!AX$2:BC$2,Tokens!AX903:BC903,2,"creators")</f>
        <v>"creators":[{"address":"paul",_x000D_
"share":10},{"address":"sophie",_x000D_
"share":90}]</v>
      </c>
      <c r="Y903" s="1" t="str">
        <f>formatRow(Tokens!BD$2:BI$2,Tokens!BD903:BI903,2,"files")</f>
        <v>"files":[]</v>
      </c>
      <c r="Z903" s="1"/>
      <c r="AA903" s="1"/>
      <c r="AB903" s="1"/>
      <c r="AC903" s="1" t="str">
        <f>formatRow(Tokens!BJ$2:BK$2,Tokens!BJ903:BK903,0,"collection")</f>
        <v>"collection":{"name":"In Casa",_x000D_
"family":"Calvi On The Rocks"}</v>
      </c>
    </row>
    <row r="904" spans="4:29" ht="14.25" customHeight="1" x14ac:dyDescent="0.25">
      <c r="D904" s="1">
        <f>Tokens!B904</f>
        <v>901</v>
      </c>
      <c r="E904" s="17" t="str">
        <f>IF(Tokens!C904="","",Tokens!C904)</f>
        <v>In Casa #901</v>
      </c>
      <c r="F904"/>
      <c r="G904"/>
      <c r="H904"/>
      <c r="I904"/>
      <c r="J904"/>
      <c r="M904"/>
      <c r="N904"/>
      <c r="O904" s="15" t="str">
        <f t="shared" si="28"/>
        <v>_</v>
      </c>
      <c r="P904" s="18" t="str">
        <f>IF(F904="stop","",IF(F904&lt;&gt;"",HYPERLINK(Settings!$B$5 &amp; "/manage/?network=" &amp; LOWER(B$8) &amp; "&amp;search=token&amp;account=" &amp; ToMint!$B$5 &amp; "&amp;view=" &amp; ToMint!J904,"TokenSol"),""))</f>
        <v/>
      </c>
      <c r="Q904" s="2"/>
      <c r="R904" s="2"/>
      <c r="S904" s="11"/>
      <c r="T904" s="1" t="str">
        <f>"owner=" &amp; Tokens!BS904 &amp; "&amp;filename_for_metadata=" &amp; Tokens!BT904 &amp; "&amp;offchaindata_platform=" &amp; $B$17 &amp; "&amp;keyfile=" &amp; $B$5 &amp; "&amp;network=" &amp; LOWER($B$8) &amp; "&amp;repository=" &amp; $B$18</f>
        <v>owner=thomas&amp;filename_for_metadata=InCasa_COR22D901&amp;offchaindata_platform=Github&amp;keyfile=Paul&amp;network=solana-devnet&amp;repository=test2</v>
      </c>
      <c r="U904" s="1" t="str">
        <f t="shared" si="29"/>
        <v>{"name":"In Casa #901",_x000D_
"symbol":"COR22D901",_x000D_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04" s="1" t="str">
        <f>formatRow(Tokens!C$2:I$2,Tokens!C904:I904)</f>
        <v>"name":"In Casa #901",_x000D_
"symbol":"COR22D901",_x000D_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4" s="1" t="str">
        <f>formatRow(Tokens!J$2:AV$2,Tokens!J904:AV904,2,"attributes")</f>
        <v>"attributes":[{"trait_type":"Pass festival &amp; Avantages",_x000D_
"value":"pour une (1) personne"},{"trait_type":"Edition1",_x000D_
"value":1},{"trait_type":"Last use"}]</v>
      </c>
      <c r="X904" s="1" t="str">
        <f>formatRow(Tokens!AX$2:BC$2,Tokens!AX904:BC904,2,"creators")</f>
        <v>"creators":[{"address":"paul",_x000D_
"share":10},{"address":"sophie",_x000D_
"share":90}]</v>
      </c>
      <c r="Y904" s="1" t="str">
        <f>formatRow(Tokens!BD$2:BI$2,Tokens!BD904:BI904,2,"files")</f>
        <v>"files":[]</v>
      </c>
      <c r="Z904" s="1"/>
      <c r="AA904" s="1"/>
      <c r="AB904" s="1"/>
      <c r="AC904" s="1" t="str">
        <f>formatRow(Tokens!BJ$2:BK$2,Tokens!BJ904:BK904,0,"collection")</f>
        <v>"collection":{"name":"In Casa",_x000D_
"family":"Calvi On The Rocks"}</v>
      </c>
    </row>
    <row r="905" spans="4:29" ht="14.25" customHeight="1" x14ac:dyDescent="0.25">
      <c r="D905" s="1">
        <f>Tokens!B905</f>
        <v>902</v>
      </c>
      <c r="E905" s="17" t="str">
        <f>IF(Tokens!C905="","",Tokens!C905)</f>
        <v>In Casa #902</v>
      </c>
      <c r="F905"/>
      <c r="G905"/>
      <c r="H905"/>
      <c r="I905"/>
      <c r="J905"/>
      <c r="M905"/>
      <c r="N905"/>
      <c r="O905" s="15" t="str">
        <f t="shared" si="28"/>
        <v>_</v>
      </c>
      <c r="P905" s="18" t="str">
        <f>IF(F905="stop","",IF(F905&lt;&gt;"",HYPERLINK(Settings!$B$5 &amp; "/manage/?network=" &amp; LOWER(B$8) &amp; "&amp;search=token&amp;account=" &amp; ToMint!$B$5 &amp; "&amp;view=" &amp; ToMint!J905,"TokenSol"),""))</f>
        <v/>
      </c>
      <c r="Q905" s="2"/>
      <c r="R905" s="2"/>
      <c r="S905" s="11"/>
      <c r="T905" s="1" t="str">
        <f>"owner=" &amp; Tokens!BS905 &amp; "&amp;filename_for_metadata=" &amp; Tokens!BT905 &amp; "&amp;offchaindata_platform=" &amp; $B$17 &amp; "&amp;keyfile=" &amp; $B$5 &amp; "&amp;network=" &amp; LOWER($B$8) &amp; "&amp;repository=" &amp; $B$18</f>
        <v>owner=thomas&amp;filename_for_metadata=InCasa_COR22D902&amp;offchaindata_platform=Github&amp;keyfile=Paul&amp;network=solana-devnet&amp;repository=test2</v>
      </c>
      <c r="U905" s="1" t="str">
        <f t="shared" si="29"/>
        <v>{"name":"In Casa #902",_x000D_
"symbol":"COR22D902",_x000D_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05" s="1" t="str">
        <f>formatRow(Tokens!C$2:I$2,Tokens!C905:I905)</f>
        <v>"name":"In Casa #902",_x000D_
"symbol":"COR22D902",_x000D_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5" s="1" t="str">
        <f>formatRow(Tokens!J$2:AV$2,Tokens!J905:AV905,2,"attributes")</f>
        <v>"attributes":[{"trait_type":"Pass festival &amp; Avantages",_x000D_
"value":"pour une (1) personne"},{"trait_type":"Edition1",_x000D_
"value":1},{"trait_type":"Last use"}]</v>
      </c>
      <c r="X905" s="1" t="str">
        <f>formatRow(Tokens!AX$2:BC$2,Tokens!AX905:BC905,2,"creators")</f>
        <v>"creators":[{"address":"paul",_x000D_
"share":10},{"address":"sophie",_x000D_
"share":90}]</v>
      </c>
      <c r="Y905" s="1" t="str">
        <f>formatRow(Tokens!BD$2:BI$2,Tokens!BD905:BI905,2,"files")</f>
        <v>"files":[]</v>
      </c>
      <c r="Z905" s="1"/>
      <c r="AA905" s="1"/>
      <c r="AB905" s="1"/>
      <c r="AC905" s="1" t="str">
        <f>formatRow(Tokens!BJ$2:BK$2,Tokens!BJ905:BK905,0,"collection")</f>
        <v>"collection":{"name":"In Casa",_x000D_
"family":"Calvi On The Rocks"}</v>
      </c>
    </row>
    <row r="906" spans="4:29" ht="14.25" customHeight="1" x14ac:dyDescent="0.25">
      <c r="D906" s="1">
        <f>Tokens!B906</f>
        <v>903</v>
      </c>
      <c r="E906" s="17" t="str">
        <f>IF(Tokens!C906="","",Tokens!C906)</f>
        <v>In Casa #903</v>
      </c>
      <c r="F906"/>
      <c r="G906"/>
      <c r="H906"/>
      <c r="I906"/>
      <c r="J906"/>
      <c r="M906"/>
      <c r="N906"/>
      <c r="O906" s="15" t="str">
        <f t="shared" si="28"/>
        <v>_</v>
      </c>
      <c r="P906" s="18" t="str">
        <f>IF(F906="stop","",IF(F906&lt;&gt;"",HYPERLINK(Settings!$B$5 &amp; "/manage/?network=" &amp; LOWER(B$8) &amp; "&amp;search=token&amp;account=" &amp; ToMint!$B$5 &amp; "&amp;view=" &amp; ToMint!J906,"TokenSol"),""))</f>
        <v/>
      </c>
      <c r="Q906" s="2"/>
      <c r="R906" s="2"/>
      <c r="S906" s="11"/>
      <c r="T906" s="1" t="str">
        <f>"owner=" &amp; Tokens!BS906 &amp; "&amp;filename_for_metadata=" &amp; Tokens!BT906 &amp; "&amp;offchaindata_platform=" &amp; $B$17 &amp; "&amp;keyfile=" &amp; $B$5 &amp; "&amp;network=" &amp; LOWER($B$8) &amp; "&amp;repository=" &amp; $B$18</f>
        <v>owner=thomas&amp;filename_for_metadata=InCasa_COR22D903&amp;offchaindata_platform=Github&amp;keyfile=Paul&amp;network=solana-devnet&amp;repository=test2</v>
      </c>
      <c r="U906" s="1" t="str">
        <f t="shared" si="29"/>
        <v>{"name":"In Casa #903",_x000D_
"symbol":"COR22D903",_x000D_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06" s="1" t="str">
        <f>formatRow(Tokens!C$2:I$2,Tokens!C906:I906)</f>
        <v>"name":"In Casa #903",_x000D_
"symbol":"COR22D903",_x000D_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6" s="1" t="str">
        <f>formatRow(Tokens!J$2:AV$2,Tokens!J906:AV906,2,"attributes")</f>
        <v>"attributes":[{"trait_type":"Pass festival &amp; Avantages",_x000D_
"value":"pour une (1) personne"},{"trait_type":"Edition1",_x000D_
"value":1},{"trait_type":"Last use"}]</v>
      </c>
      <c r="X906" s="1" t="str">
        <f>formatRow(Tokens!AX$2:BC$2,Tokens!AX906:BC906,2,"creators")</f>
        <v>"creators":[{"address":"paul",_x000D_
"share":10},{"address":"sophie",_x000D_
"share":90}]</v>
      </c>
      <c r="Y906" s="1" t="str">
        <f>formatRow(Tokens!BD$2:BI$2,Tokens!BD906:BI906,2,"files")</f>
        <v>"files":[]</v>
      </c>
      <c r="Z906" s="1"/>
      <c r="AA906" s="1"/>
      <c r="AB906" s="1"/>
      <c r="AC906" s="1" t="str">
        <f>formatRow(Tokens!BJ$2:BK$2,Tokens!BJ906:BK906,0,"collection")</f>
        <v>"collection":{"name":"In Casa",_x000D_
"family":"Calvi On The Rocks"}</v>
      </c>
    </row>
    <row r="907" spans="4:29" ht="14.25" customHeight="1" x14ac:dyDescent="0.25">
      <c r="D907" s="1">
        <f>Tokens!B907</f>
        <v>904</v>
      </c>
      <c r="E907" s="17" t="str">
        <f>IF(Tokens!C907="","",Tokens!C907)</f>
        <v>In Casa #904</v>
      </c>
      <c r="F907"/>
      <c r="G907"/>
      <c r="H907"/>
      <c r="I907"/>
      <c r="J907"/>
      <c r="M907"/>
      <c r="N907"/>
      <c r="O907" s="15" t="str">
        <f t="shared" si="28"/>
        <v>_</v>
      </c>
      <c r="P907" s="18" t="str">
        <f>IF(F907="stop","",IF(F907&lt;&gt;"",HYPERLINK(Settings!$B$5 &amp; "/manage/?network=" &amp; LOWER(B$8) &amp; "&amp;search=token&amp;account=" &amp; ToMint!$B$5 &amp; "&amp;view=" &amp; ToMint!J907,"TokenSol"),""))</f>
        <v/>
      </c>
      <c r="Q907" s="2"/>
      <c r="R907" s="2"/>
      <c r="S907" s="11"/>
      <c r="T907" s="1" t="str">
        <f>"owner=" &amp; Tokens!BS907 &amp; "&amp;filename_for_metadata=" &amp; Tokens!BT907 &amp; "&amp;offchaindata_platform=" &amp; $B$17 &amp; "&amp;keyfile=" &amp; $B$5 &amp; "&amp;network=" &amp; LOWER($B$8) &amp; "&amp;repository=" &amp; $B$18</f>
        <v>owner=thomas&amp;filename_for_metadata=InCasa_COR22D904&amp;offchaindata_platform=Github&amp;keyfile=Paul&amp;network=solana-devnet&amp;repository=test2</v>
      </c>
      <c r="U907" s="1" t="str">
        <f t="shared" si="29"/>
        <v>{"name":"In Casa #904",_x000D_
"symbol":"COR22D904",_x000D_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07" s="1" t="str">
        <f>formatRow(Tokens!C$2:I$2,Tokens!C907:I907)</f>
        <v>"name":"In Casa #904",_x000D_
"symbol":"COR22D904",_x000D_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7" s="1" t="str">
        <f>formatRow(Tokens!J$2:AV$2,Tokens!J907:AV907,2,"attributes")</f>
        <v>"attributes":[{"trait_type":"Pass festival &amp; Avantages",_x000D_
"value":"pour une (1) personne"},{"trait_type":"Edition1",_x000D_
"value":1},{"trait_type":"Last use"}]</v>
      </c>
      <c r="X907" s="1" t="str">
        <f>formatRow(Tokens!AX$2:BC$2,Tokens!AX907:BC907,2,"creators")</f>
        <v>"creators":[{"address":"paul",_x000D_
"share":10},{"address":"sophie",_x000D_
"share":90}]</v>
      </c>
      <c r="Y907" s="1" t="str">
        <f>formatRow(Tokens!BD$2:BI$2,Tokens!BD907:BI907,2,"files")</f>
        <v>"files":[]</v>
      </c>
      <c r="Z907" s="1"/>
      <c r="AA907" s="1"/>
      <c r="AB907" s="1"/>
      <c r="AC907" s="1" t="str">
        <f>formatRow(Tokens!BJ$2:BK$2,Tokens!BJ907:BK907,0,"collection")</f>
        <v>"collection":{"name":"In Casa",_x000D_
"family":"Calvi On The Rocks"}</v>
      </c>
    </row>
    <row r="908" spans="4:29" ht="14.25" customHeight="1" x14ac:dyDescent="0.25">
      <c r="D908" s="1">
        <f>Tokens!B908</f>
        <v>905</v>
      </c>
      <c r="E908" s="17" t="str">
        <f>IF(Tokens!C908="","",Tokens!C908)</f>
        <v>In Casa #905</v>
      </c>
      <c r="F908"/>
      <c r="G908"/>
      <c r="H908"/>
      <c r="I908"/>
      <c r="J908"/>
      <c r="M908"/>
      <c r="N908"/>
      <c r="O908" s="15" t="str">
        <f t="shared" si="28"/>
        <v>_</v>
      </c>
      <c r="P908" s="18" t="str">
        <f>IF(F908="stop","",IF(F908&lt;&gt;"",HYPERLINK(Settings!$B$5 &amp; "/manage/?network=" &amp; LOWER(B$8) &amp; "&amp;search=token&amp;account=" &amp; ToMint!$B$5 &amp; "&amp;view=" &amp; ToMint!J908,"TokenSol"),""))</f>
        <v/>
      </c>
      <c r="Q908" s="2"/>
      <c r="R908" s="2"/>
      <c r="S908" s="11"/>
      <c r="T908" s="1" t="str">
        <f>"owner=" &amp; Tokens!BS908 &amp; "&amp;filename_for_metadata=" &amp; Tokens!BT908 &amp; "&amp;offchaindata_platform=" &amp; $B$17 &amp; "&amp;keyfile=" &amp; $B$5 &amp; "&amp;network=" &amp; LOWER($B$8) &amp; "&amp;repository=" &amp; $B$18</f>
        <v>owner=thomas&amp;filename_for_metadata=InCasa_COR22D905&amp;offchaindata_platform=Github&amp;keyfile=Paul&amp;network=solana-devnet&amp;repository=test2</v>
      </c>
      <c r="U908" s="1" t="str">
        <f t="shared" si="29"/>
        <v>{"name":"In Casa #905",_x000D_
"symbol":"COR22D905",_x000D_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08" s="1" t="str">
        <f>formatRow(Tokens!C$2:I$2,Tokens!C908:I908)</f>
        <v>"name":"In Casa #905",_x000D_
"symbol":"COR22D905",_x000D_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8" s="1" t="str">
        <f>formatRow(Tokens!J$2:AV$2,Tokens!J908:AV908,2,"attributes")</f>
        <v>"attributes":[{"trait_type":"Pass festival &amp; Avantages",_x000D_
"value":"pour une (1) personne"},{"trait_type":"Edition1",_x000D_
"value":1},{"trait_type":"Last use"}]</v>
      </c>
      <c r="X908" s="1" t="str">
        <f>formatRow(Tokens!AX$2:BC$2,Tokens!AX908:BC908,2,"creators")</f>
        <v>"creators":[{"address":"paul",_x000D_
"share":10},{"address":"sophie",_x000D_
"share":90}]</v>
      </c>
      <c r="Y908" s="1" t="str">
        <f>formatRow(Tokens!BD$2:BI$2,Tokens!BD908:BI908,2,"files")</f>
        <v>"files":[]</v>
      </c>
      <c r="Z908" s="1"/>
      <c r="AA908" s="1"/>
      <c r="AB908" s="1"/>
      <c r="AC908" s="1" t="str">
        <f>formatRow(Tokens!BJ$2:BK$2,Tokens!BJ908:BK908,0,"collection")</f>
        <v>"collection":{"name":"In Casa",_x000D_
"family":"Calvi On The Rocks"}</v>
      </c>
    </row>
    <row r="909" spans="4:29" ht="14.25" customHeight="1" x14ac:dyDescent="0.25">
      <c r="D909" s="1">
        <f>Tokens!B909</f>
        <v>906</v>
      </c>
      <c r="E909" s="17" t="str">
        <f>IF(Tokens!C909="","",Tokens!C909)</f>
        <v>In Casa #906</v>
      </c>
      <c r="F909"/>
      <c r="G909"/>
      <c r="H909"/>
      <c r="I909"/>
      <c r="J909"/>
      <c r="M909"/>
      <c r="N909"/>
      <c r="O909" s="15" t="str">
        <f t="shared" si="28"/>
        <v>_</v>
      </c>
      <c r="P909" s="18" t="str">
        <f>IF(F909="stop","",IF(F909&lt;&gt;"",HYPERLINK(Settings!$B$5 &amp; "/manage/?network=" &amp; LOWER(B$8) &amp; "&amp;search=token&amp;account=" &amp; ToMint!$B$5 &amp; "&amp;view=" &amp; ToMint!J909,"TokenSol"),""))</f>
        <v/>
      </c>
      <c r="Q909" s="2"/>
      <c r="R909" s="2"/>
      <c r="S909" s="11"/>
      <c r="T909" s="1" t="str">
        <f>"owner=" &amp; Tokens!BS909 &amp; "&amp;filename_for_metadata=" &amp; Tokens!BT909 &amp; "&amp;offchaindata_platform=" &amp; $B$17 &amp; "&amp;keyfile=" &amp; $B$5 &amp; "&amp;network=" &amp; LOWER($B$8) &amp; "&amp;repository=" &amp; $B$18</f>
        <v>owner=thomas&amp;filename_for_metadata=InCasa_COR22D906&amp;offchaindata_platform=Github&amp;keyfile=Paul&amp;network=solana-devnet&amp;repository=test2</v>
      </c>
      <c r="U909" s="1" t="str">
        <f t="shared" si="29"/>
        <v>{"name":"In Casa #906",_x000D_
"symbol":"COR22D906",_x000D_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09" s="1" t="str">
        <f>formatRow(Tokens!C$2:I$2,Tokens!C909:I909)</f>
        <v>"name":"In Casa #906",_x000D_
"symbol":"COR22D906",_x000D_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9" s="1" t="str">
        <f>formatRow(Tokens!J$2:AV$2,Tokens!J909:AV909,2,"attributes")</f>
        <v>"attributes":[{"trait_type":"Pass festival &amp; Avantages",_x000D_
"value":"pour une (1) personne"},{"trait_type":"Edition1",_x000D_
"value":1},{"trait_type":"Last use"}]</v>
      </c>
      <c r="X909" s="1" t="str">
        <f>formatRow(Tokens!AX$2:BC$2,Tokens!AX909:BC909,2,"creators")</f>
        <v>"creators":[{"address":"paul",_x000D_
"share":10},{"address":"sophie",_x000D_
"share":90}]</v>
      </c>
      <c r="Y909" s="1" t="str">
        <f>formatRow(Tokens!BD$2:BI$2,Tokens!BD909:BI909,2,"files")</f>
        <v>"files":[]</v>
      </c>
      <c r="Z909" s="1"/>
      <c r="AA909" s="1"/>
      <c r="AB909" s="1"/>
      <c r="AC909" s="1" t="str">
        <f>formatRow(Tokens!BJ$2:BK$2,Tokens!BJ909:BK909,0,"collection")</f>
        <v>"collection":{"name":"In Casa",_x000D_
"family":"Calvi On The Rocks"}</v>
      </c>
    </row>
    <row r="910" spans="4:29" ht="14.25" customHeight="1" x14ac:dyDescent="0.25">
      <c r="D910" s="1">
        <f>Tokens!B910</f>
        <v>907</v>
      </c>
      <c r="E910" s="17" t="str">
        <f>IF(Tokens!C910="","",Tokens!C910)</f>
        <v>In Casa #907</v>
      </c>
      <c r="F910"/>
      <c r="G910"/>
      <c r="H910"/>
      <c r="I910"/>
      <c r="J910"/>
      <c r="M910"/>
      <c r="N910"/>
      <c r="O910" s="15" t="str">
        <f t="shared" si="28"/>
        <v>_</v>
      </c>
      <c r="P910" s="18" t="str">
        <f>IF(F910="stop","",IF(F910&lt;&gt;"",HYPERLINK(Settings!$B$5 &amp; "/manage/?network=" &amp; LOWER(B$8) &amp; "&amp;search=token&amp;account=" &amp; ToMint!$B$5 &amp; "&amp;view=" &amp; ToMint!J910,"TokenSol"),""))</f>
        <v/>
      </c>
      <c r="Q910" s="2"/>
      <c r="R910" s="2"/>
      <c r="S910" s="11"/>
      <c r="T910" s="1" t="str">
        <f>"owner=" &amp; Tokens!BS910 &amp; "&amp;filename_for_metadata=" &amp; Tokens!BT910 &amp; "&amp;offchaindata_platform=" &amp; $B$17 &amp; "&amp;keyfile=" &amp; $B$5 &amp; "&amp;network=" &amp; LOWER($B$8) &amp; "&amp;repository=" &amp; $B$18</f>
        <v>owner=thomas&amp;filename_for_metadata=InCasa_COR22D907&amp;offchaindata_platform=Github&amp;keyfile=Paul&amp;network=solana-devnet&amp;repository=test2</v>
      </c>
      <c r="U910" s="1" t="str">
        <f t="shared" si="29"/>
        <v>{"name":"In Casa #907",_x000D_
"symbol":"COR22D907",_x000D_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10" s="1" t="str">
        <f>formatRow(Tokens!C$2:I$2,Tokens!C910:I910)</f>
        <v>"name":"In Casa #907",_x000D_
"symbol":"COR22D907",_x000D_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0" s="1" t="str">
        <f>formatRow(Tokens!J$2:AV$2,Tokens!J910:AV910,2,"attributes")</f>
        <v>"attributes":[{"trait_type":"Pass festival &amp; Avantages",_x000D_
"value":"pour une (1) personne"},{"trait_type":"Edition1",_x000D_
"value":1},{"trait_type":"Last use"}]</v>
      </c>
      <c r="X910" s="1" t="str">
        <f>formatRow(Tokens!AX$2:BC$2,Tokens!AX910:BC910,2,"creators")</f>
        <v>"creators":[{"address":"paul",_x000D_
"share":10},{"address":"sophie",_x000D_
"share":90}]</v>
      </c>
      <c r="Y910" s="1" t="str">
        <f>formatRow(Tokens!BD$2:BI$2,Tokens!BD910:BI910,2,"files")</f>
        <v>"files":[]</v>
      </c>
      <c r="Z910" s="1"/>
      <c r="AA910" s="1"/>
      <c r="AB910" s="1"/>
      <c r="AC910" s="1" t="str">
        <f>formatRow(Tokens!BJ$2:BK$2,Tokens!BJ910:BK910,0,"collection")</f>
        <v>"collection":{"name":"In Casa",_x000D_
"family":"Calvi On The Rocks"}</v>
      </c>
    </row>
    <row r="911" spans="4:29" ht="14.25" customHeight="1" x14ac:dyDescent="0.25">
      <c r="D911" s="1">
        <f>Tokens!B911</f>
        <v>908</v>
      </c>
      <c r="E911" s="17" t="str">
        <f>IF(Tokens!C911="","",Tokens!C911)</f>
        <v>In Casa #908</v>
      </c>
      <c r="F911"/>
      <c r="G911"/>
      <c r="H911"/>
      <c r="I911"/>
      <c r="J911"/>
      <c r="M911"/>
      <c r="N911"/>
      <c r="O911" s="15" t="str">
        <f t="shared" si="28"/>
        <v>_</v>
      </c>
      <c r="P911" s="18" t="str">
        <f>IF(F911="stop","",IF(F911&lt;&gt;"",HYPERLINK(Settings!$B$5 &amp; "/manage/?network=" &amp; LOWER(B$8) &amp; "&amp;search=token&amp;account=" &amp; ToMint!$B$5 &amp; "&amp;view=" &amp; ToMint!J911,"TokenSol"),""))</f>
        <v/>
      </c>
      <c r="Q911" s="2"/>
      <c r="R911" s="2"/>
      <c r="S911" s="11"/>
      <c r="T911" s="1" t="str">
        <f>"owner=" &amp; Tokens!BS911 &amp; "&amp;filename_for_metadata=" &amp; Tokens!BT911 &amp; "&amp;offchaindata_platform=" &amp; $B$17 &amp; "&amp;keyfile=" &amp; $B$5 &amp; "&amp;network=" &amp; LOWER($B$8) &amp; "&amp;repository=" &amp; $B$18</f>
        <v>owner=thomas&amp;filename_for_metadata=InCasa_COR22D908&amp;offchaindata_platform=Github&amp;keyfile=Paul&amp;network=solana-devnet&amp;repository=test2</v>
      </c>
      <c r="U911" s="1" t="str">
        <f t="shared" si="29"/>
        <v>{"name":"In Casa #908",_x000D_
"symbol":"COR22D908",_x000D_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11" s="1" t="str">
        <f>formatRow(Tokens!C$2:I$2,Tokens!C911:I911)</f>
        <v>"name":"In Casa #908",_x000D_
"symbol":"COR22D908",_x000D_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1" s="1" t="str">
        <f>formatRow(Tokens!J$2:AV$2,Tokens!J911:AV911,2,"attributes")</f>
        <v>"attributes":[{"trait_type":"Pass festival &amp; Avantages",_x000D_
"value":"pour une (1) personne"},{"trait_type":"Edition1",_x000D_
"value":1},{"trait_type":"Last use"}]</v>
      </c>
      <c r="X911" s="1" t="str">
        <f>formatRow(Tokens!AX$2:BC$2,Tokens!AX911:BC911,2,"creators")</f>
        <v>"creators":[{"address":"paul",_x000D_
"share":10},{"address":"sophie",_x000D_
"share":90}]</v>
      </c>
      <c r="Y911" s="1" t="str">
        <f>formatRow(Tokens!BD$2:BI$2,Tokens!BD911:BI911,2,"files")</f>
        <v>"files":[]</v>
      </c>
      <c r="Z911" s="1"/>
      <c r="AA911" s="1"/>
      <c r="AB911" s="1"/>
      <c r="AC911" s="1" t="str">
        <f>formatRow(Tokens!BJ$2:BK$2,Tokens!BJ911:BK911,0,"collection")</f>
        <v>"collection":{"name":"In Casa",_x000D_
"family":"Calvi On The Rocks"}</v>
      </c>
    </row>
    <row r="912" spans="4:29" ht="14.25" customHeight="1" x14ac:dyDescent="0.25">
      <c r="D912" s="1">
        <f>Tokens!B912</f>
        <v>909</v>
      </c>
      <c r="E912" s="17" t="str">
        <f>IF(Tokens!C912="","",Tokens!C912)</f>
        <v>In Casa #909</v>
      </c>
      <c r="F912"/>
      <c r="G912"/>
      <c r="H912"/>
      <c r="I912"/>
      <c r="J912"/>
      <c r="M912"/>
      <c r="N912"/>
      <c r="O912" s="15" t="str">
        <f t="shared" si="28"/>
        <v>_</v>
      </c>
      <c r="P912" s="18" t="str">
        <f>IF(F912="stop","",IF(F912&lt;&gt;"",HYPERLINK(Settings!$B$5 &amp; "/manage/?network=" &amp; LOWER(B$8) &amp; "&amp;search=token&amp;account=" &amp; ToMint!$B$5 &amp; "&amp;view=" &amp; ToMint!J912,"TokenSol"),""))</f>
        <v/>
      </c>
      <c r="Q912" s="2"/>
      <c r="R912" s="2"/>
      <c r="S912" s="11"/>
      <c r="T912" s="1" t="str">
        <f>"owner=" &amp; Tokens!BS912 &amp; "&amp;filename_for_metadata=" &amp; Tokens!BT912 &amp; "&amp;offchaindata_platform=" &amp; $B$17 &amp; "&amp;keyfile=" &amp; $B$5 &amp; "&amp;network=" &amp; LOWER($B$8) &amp; "&amp;repository=" &amp; $B$18</f>
        <v>owner=thomas&amp;filename_for_metadata=InCasa_COR22D909&amp;offchaindata_platform=Github&amp;keyfile=Paul&amp;network=solana-devnet&amp;repository=test2</v>
      </c>
      <c r="U912" s="1" t="str">
        <f t="shared" si="29"/>
        <v>{"name":"In Casa #909",_x000D_
"symbol":"COR22D909",_x000D_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12" s="1" t="str">
        <f>formatRow(Tokens!C$2:I$2,Tokens!C912:I912)</f>
        <v>"name":"In Casa #909",_x000D_
"symbol":"COR22D909",_x000D_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2" s="1" t="str">
        <f>formatRow(Tokens!J$2:AV$2,Tokens!J912:AV912,2,"attributes")</f>
        <v>"attributes":[{"trait_type":"Pass festival &amp; Avantages",_x000D_
"value":"pour une (1) personne"},{"trait_type":"Edition1",_x000D_
"value":1},{"trait_type":"Last use"}]</v>
      </c>
      <c r="X912" s="1" t="str">
        <f>formatRow(Tokens!AX$2:BC$2,Tokens!AX912:BC912,2,"creators")</f>
        <v>"creators":[{"address":"paul",_x000D_
"share":10},{"address":"sophie",_x000D_
"share":90}]</v>
      </c>
      <c r="Y912" s="1" t="str">
        <f>formatRow(Tokens!BD$2:BI$2,Tokens!BD912:BI912,2,"files")</f>
        <v>"files":[]</v>
      </c>
      <c r="Z912" s="1"/>
      <c r="AA912" s="1"/>
      <c r="AB912" s="1"/>
      <c r="AC912" s="1" t="str">
        <f>formatRow(Tokens!BJ$2:BK$2,Tokens!BJ912:BK912,0,"collection")</f>
        <v>"collection":{"name":"In Casa",_x000D_
"family":"Calvi On The Rocks"}</v>
      </c>
    </row>
    <row r="913" spans="4:29" ht="14.25" customHeight="1" x14ac:dyDescent="0.25">
      <c r="D913" s="1">
        <f>Tokens!B913</f>
        <v>910</v>
      </c>
      <c r="E913" s="17" t="str">
        <f>IF(Tokens!C913="","",Tokens!C913)</f>
        <v>In Casa #910</v>
      </c>
      <c r="F913"/>
      <c r="G913"/>
      <c r="H913"/>
      <c r="I913"/>
      <c r="J913"/>
      <c r="M913"/>
      <c r="N913"/>
      <c r="O913" s="15" t="str">
        <f t="shared" si="28"/>
        <v>_</v>
      </c>
      <c r="P913" s="18" t="str">
        <f>IF(F913="stop","",IF(F913&lt;&gt;"",HYPERLINK(Settings!$B$5 &amp; "/manage/?network=" &amp; LOWER(B$8) &amp; "&amp;search=token&amp;account=" &amp; ToMint!$B$5 &amp; "&amp;view=" &amp; ToMint!J913,"TokenSol"),""))</f>
        <v/>
      </c>
      <c r="Q913" s="2"/>
      <c r="R913" s="2"/>
      <c r="S913" s="11"/>
      <c r="T913" s="1" t="str">
        <f>"owner=" &amp; Tokens!BS913 &amp; "&amp;filename_for_metadata=" &amp; Tokens!BT913 &amp; "&amp;offchaindata_platform=" &amp; $B$17 &amp; "&amp;keyfile=" &amp; $B$5 &amp; "&amp;network=" &amp; LOWER($B$8) &amp; "&amp;repository=" &amp; $B$18</f>
        <v>owner=thomas&amp;filename_for_metadata=InCasa_COR22D910&amp;offchaindata_platform=Github&amp;keyfile=Paul&amp;network=solana-devnet&amp;repository=test2</v>
      </c>
      <c r="U913" s="1" t="str">
        <f t="shared" si="29"/>
        <v>{"name":"In Casa #910",_x000D_
"symbol":"COR22D910",_x000D_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13" s="1" t="str">
        <f>formatRow(Tokens!C$2:I$2,Tokens!C913:I913)</f>
        <v>"name":"In Casa #910",_x000D_
"symbol":"COR22D910",_x000D_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3" s="1" t="str">
        <f>formatRow(Tokens!J$2:AV$2,Tokens!J913:AV913,2,"attributes")</f>
        <v>"attributes":[{"trait_type":"Pass festival &amp; Avantages",_x000D_
"value":"pour une (1) personne"},{"trait_type":"Edition1",_x000D_
"value":1},{"trait_type":"Last use"}]</v>
      </c>
      <c r="X913" s="1" t="str">
        <f>formatRow(Tokens!AX$2:BC$2,Tokens!AX913:BC913,2,"creators")</f>
        <v>"creators":[{"address":"paul",_x000D_
"share":10},{"address":"sophie",_x000D_
"share":90}]</v>
      </c>
      <c r="Y913" s="1" t="str">
        <f>formatRow(Tokens!BD$2:BI$2,Tokens!BD913:BI913,2,"files")</f>
        <v>"files":[]</v>
      </c>
      <c r="Z913" s="1"/>
      <c r="AA913" s="1"/>
      <c r="AB913" s="1"/>
      <c r="AC913" s="1" t="str">
        <f>formatRow(Tokens!BJ$2:BK$2,Tokens!BJ913:BK913,0,"collection")</f>
        <v>"collection":{"name":"In Casa",_x000D_
"family":"Calvi On The Rocks"}</v>
      </c>
    </row>
    <row r="914" spans="4:29" ht="14.25" customHeight="1" x14ac:dyDescent="0.25">
      <c r="D914" s="1">
        <f>Tokens!B914</f>
        <v>911</v>
      </c>
      <c r="E914" s="17" t="str">
        <f>IF(Tokens!C914="","",Tokens!C914)</f>
        <v>In Casa #911</v>
      </c>
      <c r="F914"/>
      <c r="G914"/>
      <c r="H914"/>
      <c r="I914"/>
      <c r="J914"/>
      <c r="M914"/>
      <c r="N914"/>
      <c r="O914" s="15" t="str">
        <f t="shared" si="28"/>
        <v>_</v>
      </c>
      <c r="P914" s="18" t="str">
        <f>IF(F914="stop","",IF(F914&lt;&gt;"",HYPERLINK(Settings!$B$5 &amp; "/manage/?network=" &amp; LOWER(B$8) &amp; "&amp;search=token&amp;account=" &amp; ToMint!$B$5 &amp; "&amp;view=" &amp; ToMint!J914,"TokenSol"),""))</f>
        <v/>
      </c>
      <c r="Q914" s="2"/>
      <c r="R914" s="2"/>
      <c r="S914" s="11"/>
      <c r="T914" s="1" t="str">
        <f>"owner=" &amp; Tokens!BS914 &amp; "&amp;filename_for_metadata=" &amp; Tokens!BT914 &amp; "&amp;offchaindata_platform=" &amp; $B$17 &amp; "&amp;keyfile=" &amp; $B$5 &amp; "&amp;network=" &amp; LOWER($B$8) &amp; "&amp;repository=" &amp; $B$18</f>
        <v>owner=thomas&amp;filename_for_metadata=InCasa_COR22D911&amp;offchaindata_platform=Github&amp;keyfile=Paul&amp;network=solana-devnet&amp;repository=test2</v>
      </c>
      <c r="U914" s="1" t="str">
        <f t="shared" si="29"/>
        <v>{"name":"In Casa #911",_x000D_
"symbol":"COR22D911",_x000D_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14" s="1" t="str">
        <f>formatRow(Tokens!C$2:I$2,Tokens!C914:I914)</f>
        <v>"name":"In Casa #911",_x000D_
"symbol":"COR22D911",_x000D_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4" s="1" t="str">
        <f>formatRow(Tokens!J$2:AV$2,Tokens!J914:AV914,2,"attributes")</f>
        <v>"attributes":[{"trait_type":"Pass festival &amp; Avantages",_x000D_
"value":"pour une (1) personne"},{"trait_type":"Edition1",_x000D_
"value":1},{"trait_type":"Last use"}]</v>
      </c>
      <c r="X914" s="1" t="str">
        <f>formatRow(Tokens!AX$2:BC$2,Tokens!AX914:BC914,2,"creators")</f>
        <v>"creators":[{"address":"paul",_x000D_
"share":10},{"address":"sophie",_x000D_
"share":90}]</v>
      </c>
      <c r="Y914" s="1" t="str">
        <f>formatRow(Tokens!BD$2:BI$2,Tokens!BD914:BI914,2,"files")</f>
        <v>"files":[]</v>
      </c>
      <c r="Z914" s="1"/>
      <c r="AA914" s="1"/>
      <c r="AB914" s="1"/>
      <c r="AC914" s="1" t="str">
        <f>formatRow(Tokens!BJ$2:BK$2,Tokens!BJ914:BK914,0,"collection")</f>
        <v>"collection":{"name":"In Casa",_x000D_
"family":"Calvi On The Rocks"}</v>
      </c>
    </row>
    <row r="915" spans="4:29" ht="14.25" customHeight="1" x14ac:dyDescent="0.25">
      <c r="D915" s="1">
        <f>Tokens!B915</f>
        <v>912</v>
      </c>
      <c r="E915" s="17" t="str">
        <f>IF(Tokens!C915="","",Tokens!C915)</f>
        <v>In Casa #912</v>
      </c>
      <c r="F915"/>
      <c r="G915"/>
      <c r="H915"/>
      <c r="I915"/>
      <c r="J915"/>
      <c r="M915"/>
      <c r="N915"/>
      <c r="O915" s="15" t="str">
        <f t="shared" si="28"/>
        <v>_</v>
      </c>
      <c r="P915" s="18" t="str">
        <f>IF(F915="stop","",IF(F915&lt;&gt;"",HYPERLINK(Settings!$B$5 &amp; "/manage/?network=" &amp; LOWER(B$8) &amp; "&amp;search=token&amp;account=" &amp; ToMint!$B$5 &amp; "&amp;view=" &amp; ToMint!J915,"TokenSol"),""))</f>
        <v/>
      </c>
      <c r="Q915" s="2"/>
      <c r="R915" s="2"/>
      <c r="S915" s="11"/>
      <c r="T915" s="1" t="str">
        <f>"owner=" &amp; Tokens!BS915 &amp; "&amp;filename_for_metadata=" &amp; Tokens!BT915 &amp; "&amp;offchaindata_platform=" &amp; $B$17 &amp; "&amp;keyfile=" &amp; $B$5 &amp; "&amp;network=" &amp; LOWER($B$8) &amp; "&amp;repository=" &amp; $B$18</f>
        <v>owner=thomas&amp;filename_for_metadata=InCasa_COR22D912&amp;offchaindata_platform=Github&amp;keyfile=Paul&amp;network=solana-devnet&amp;repository=test2</v>
      </c>
      <c r="U915" s="1" t="str">
        <f t="shared" si="29"/>
        <v>{"name":"In Casa #912",_x000D_
"symbol":"COR22D912",_x000D_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15" s="1" t="str">
        <f>formatRow(Tokens!C$2:I$2,Tokens!C915:I915)</f>
        <v>"name":"In Casa #912",_x000D_
"symbol":"COR22D912",_x000D_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5" s="1" t="str">
        <f>formatRow(Tokens!J$2:AV$2,Tokens!J915:AV915,2,"attributes")</f>
        <v>"attributes":[{"trait_type":"Pass festival &amp; Avantages",_x000D_
"value":"pour une (1) personne"},{"trait_type":"Edition1",_x000D_
"value":1},{"trait_type":"Last use"}]</v>
      </c>
      <c r="X915" s="1" t="str">
        <f>formatRow(Tokens!AX$2:BC$2,Tokens!AX915:BC915,2,"creators")</f>
        <v>"creators":[{"address":"paul",_x000D_
"share":10},{"address":"sophie",_x000D_
"share":90}]</v>
      </c>
      <c r="Y915" s="1" t="str">
        <f>formatRow(Tokens!BD$2:BI$2,Tokens!BD915:BI915,2,"files")</f>
        <v>"files":[]</v>
      </c>
      <c r="Z915" s="1"/>
      <c r="AA915" s="1"/>
      <c r="AB915" s="1"/>
      <c r="AC915" s="1" t="str">
        <f>formatRow(Tokens!BJ$2:BK$2,Tokens!BJ915:BK915,0,"collection")</f>
        <v>"collection":{"name":"In Casa",_x000D_
"family":"Calvi On The Rocks"}</v>
      </c>
    </row>
    <row r="916" spans="4:29" ht="14.25" customHeight="1" x14ac:dyDescent="0.25">
      <c r="D916" s="1">
        <f>Tokens!B916</f>
        <v>913</v>
      </c>
      <c r="E916" s="17" t="str">
        <f>IF(Tokens!C916="","",Tokens!C916)</f>
        <v>In Casa #913</v>
      </c>
      <c r="F916"/>
      <c r="G916"/>
      <c r="H916"/>
      <c r="I916"/>
      <c r="J916"/>
      <c r="M916"/>
      <c r="N916"/>
      <c r="O916" s="15" t="str">
        <f t="shared" si="28"/>
        <v>_</v>
      </c>
      <c r="P916" s="18" t="str">
        <f>IF(F916="stop","",IF(F916&lt;&gt;"",HYPERLINK(Settings!$B$5 &amp; "/manage/?network=" &amp; LOWER(B$8) &amp; "&amp;search=token&amp;account=" &amp; ToMint!$B$5 &amp; "&amp;view=" &amp; ToMint!J916,"TokenSol"),""))</f>
        <v/>
      </c>
      <c r="Q916" s="2"/>
      <c r="R916" s="2"/>
      <c r="S916" s="11"/>
      <c r="T916" s="1" t="str">
        <f>"owner=" &amp; Tokens!BS916 &amp; "&amp;filename_for_metadata=" &amp; Tokens!BT916 &amp; "&amp;offchaindata_platform=" &amp; $B$17 &amp; "&amp;keyfile=" &amp; $B$5 &amp; "&amp;network=" &amp; LOWER($B$8) &amp; "&amp;repository=" &amp; $B$18</f>
        <v>owner=thomas&amp;filename_for_metadata=InCasa_COR22D913&amp;offchaindata_platform=Github&amp;keyfile=Paul&amp;network=solana-devnet&amp;repository=test2</v>
      </c>
      <c r="U916" s="1" t="str">
        <f t="shared" si="29"/>
        <v>{"name":"In Casa #913",_x000D_
"symbol":"COR22D913",_x000D_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16" s="1" t="str">
        <f>formatRow(Tokens!C$2:I$2,Tokens!C916:I916)</f>
        <v>"name":"In Casa #913",_x000D_
"symbol":"COR22D913",_x000D_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6" s="1" t="str">
        <f>formatRow(Tokens!J$2:AV$2,Tokens!J916:AV916,2,"attributes")</f>
        <v>"attributes":[{"trait_type":"Pass festival &amp; Avantages",_x000D_
"value":"pour une (1) personne"},{"trait_type":"Edition1",_x000D_
"value":1},{"trait_type":"Last use"}]</v>
      </c>
      <c r="X916" s="1" t="str">
        <f>formatRow(Tokens!AX$2:BC$2,Tokens!AX916:BC916,2,"creators")</f>
        <v>"creators":[{"address":"paul",_x000D_
"share":10},{"address":"sophie",_x000D_
"share":90}]</v>
      </c>
      <c r="Y916" s="1" t="str">
        <f>formatRow(Tokens!BD$2:BI$2,Tokens!BD916:BI916,2,"files")</f>
        <v>"files":[]</v>
      </c>
      <c r="Z916" s="1"/>
      <c r="AA916" s="1"/>
      <c r="AB916" s="1"/>
      <c r="AC916" s="1" t="str">
        <f>formatRow(Tokens!BJ$2:BK$2,Tokens!BJ916:BK916,0,"collection")</f>
        <v>"collection":{"name":"In Casa",_x000D_
"family":"Calvi On The Rocks"}</v>
      </c>
    </row>
    <row r="917" spans="4:29" ht="14.25" customHeight="1" x14ac:dyDescent="0.25">
      <c r="D917" s="1">
        <f>Tokens!B917</f>
        <v>914</v>
      </c>
      <c r="E917" s="17" t="str">
        <f>IF(Tokens!C917="","",Tokens!C917)</f>
        <v>In Casa #914</v>
      </c>
      <c r="F917"/>
      <c r="G917"/>
      <c r="H917"/>
      <c r="I917"/>
      <c r="J917"/>
      <c r="M917"/>
      <c r="N917"/>
      <c r="O917" s="15" t="str">
        <f t="shared" si="28"/>
        <v>_</v>
      </c>
      <c r="P917" s="18" t="str">
        <f>IF(F917="stop","",IF(F917&lt;&gt;"",HYPERLINK(Settings!$B$5 &amp; "/manage/?network=" &amp; LOWER(B$8) &amp; "&amp;search=token&amp;account=" &amp; ToMint!$B$5 &amp; "&amp;view=" &amp; ToMint!J917,"TokenSol"),""))</f>
        <v/>
      </c>
      <c r="Q917" s="2"/>
      <c r="R917" s="2"/>
      <c r="S917" s="11"/>
      <c r="T917" s="1" t="str">
        <f>"owner=" &amp; Tokens!BS917 &amp; "&amp;filename_for_metadata=" &amp; Tokens!BT917 &amp; "&amp;offchaindata_platform=" &amp; $B$17 &amp; "&amp;keyfile=" &amp; $B$5 &amp; "&amp;network=" &amp; LOWER($B$8) &amp; "&amp;repository=" &amp; $B$18</f>
        <v>owner=thomas&amp;filename_for_metadata=InCasa_COR22D914&amp;offchaindata_platform=Github&amp;keyfile=Paul&amp;network=solana-devnet&amp;repository=test2</v>
      </c>
      <c r="U917" s="1" t="str">
        <f t="shared" si="29"/>
        <v>{"name":"In Casa #914",_x000D_
"symbol":"COR22D914",_x000D_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17" s="1" t="str">
        <f>formatRow(Tokens!C$2:I$2,Tokens!C917:I917)</f>
        <v>"name":"In Casa #914",_x000D_
"symbol":"COR22D914",_x000D_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7" s="1" t="str">
        <f>formatRow(Tokens!J$2:AV$2,Tokens!J917:AV917,2,"attributes")</f>
        <v>"attributes":[{"trait_type":"Pass festival &amp; Avantages",_x000D_
"value":"pour une (1) personne"},{"trait_type":"Edition1",_x000D_
"value":1},{"trait_type":"Last use"}]</v>
      </c>
      <c r="X917" s="1" t="str">
        <f>formatRow(Tokens!AX$2:BC$2,Tokens!AX917:BC917,2,"creators")</f>
        <v>"creators":[{"address":"paul",_x000D_
"share":10},{"address":"sophie",_x000D_
"share":90}]</v>
      </c>
      <c r="Y917" s="1" t="str">
        <f>formatRow(Tokens!BD$2:BI$2,Tokens!BD917:BI917,2,"files")</f>
        <v>"files":[]</v>
      </c>
      <c r="Z917" s="1"/>
      <c r="AA917" s="1"/>
      <c r="AB917" s="1"/>
      <c r="AC917" s="1" t="str">
        <f>formatRow(Tokens!BJ$2:BK$2,Tokens!BJ917:BK917,0,"collection")</f>
        <v>"collection":{"name":"In Casa",_x000D_
"family":"Calvi On The Rocks"}</v>
      </c>
    </row>
    <row r="918" spans="4:29" ht="14.25" customHeight="1" x14ac:dyDescent="0.25">
      <c r="D918" s="1">
        <f>Tokens!B918</f>
        <v>915</v>
      </c>
      <c r="E918" s="17" t="str">
        <f>IF(Tokens!C918="","",Tokens!C918)</f>
        <v>In Casa #915</v>
      </c>
      <c r="F918"/>
      <c r="G918"/>
      <c r="H918"/>
      <c r="I918"/>
      <c r="J918"/>
      <c r="M918"/>
      <c r="N918"/>
      <c r="O918" s="15" t="str">
        <f t="shared" si="28"/>
        <v>_</v>
      </c>
      <c r="P918" s="18" t="str">
        <f>IF(F918="stop","",IF(F918&lt;&gt;"",HYPERLINK(Settings!$B$5 &amp; "/manage/?network=" &amp; LOWER(B$8) &amp; "&amp;search=token&amp;account=" &amp; ToMint!$B$5 &amp; "&amp;view=" &amp; ToMint!J918,"TokenSol"),""))</f>
        <v/>
      </c>
      <c r="Q918" s="2"/>
      <c r="R918" s="2"/>
      <c r="S918" s="11"/>
      <c r="T918" s="1" t="str">
        <f>"owner=" &amp; Tokens!BS918 &amp; "&amp;filename_for_metadata=" &amp; Tokens!BT918 &amp; "&amp;offchaindata_platform=" &amp; $B$17 &amp; "&amp;keyfile=" &amp; $B$5 &amp; "&amp;network=" &amp; LOWER($B$8) &amp; "&amp;repository=" &amp; $B$18</f>
        <v>owner=thomas&amp;filename_for_metadata=InCasa_COR22D915&amp;offchaindata_platform=Github&amp;keyfile=Paul&amp;network=solana-devnet&amp;repository=test2</v>
      </c>
      <c r="U918" s="1" t="str">
        <f t="shared" si="29"/>
        <v>{"name":"In Casa #915",_x000D_
"symbol":"COR22D915",_x000D_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18" s="1" t="str">
        <f>formatRow(Tokens!C$2:I$2,Tokens!C918:I918)</f>
        <v>"name":"In Casa #915",_x000D_
"symbol":"COR22D915",_x000D_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8" s="1" t="str">
        <f>formatRow(Tokens!J$2:AV$2,Tokens!J918:AV918,2,"attributes")</f>
        <v>"attributes":[{"trait_type":"Pass festival &amp; Avantages",_x000D_
"value":"pour une (1) personne"},{"trait_type":"Edition1",_x000D_
"value":1},{"trait_type":"Last use"}]</v>
      </c>
      <c r="X918" s="1" t="str">
        <f>formatRow(Tokens!AX$2:BC$2,Tokens!AX918:BC918,2,"creators")</f>
        <v>"creators":[{"address":"paul",_x000D_
"share":10},{"address":"sophie",_x000D_
"share":90}]</v>
      </c>
      <c r="Y918" s="1" t="str">
        <f>formatRow(Tokens!BD$2:BI$2,Tokens!BD918:BI918,2,"files")</f>
        <v>"files":[]</v>
      </c>
      <c r="Z918" s="1"/>
      <c r="AA918" s="1"/>
      <c r="AB918" s="1"/>
      <c r="AC918" s="1" t="str">
        <f>formatRow(Tokens!BJ$2:BK$2,Tokens!BJ918:BK918,0,"collection")</f>
        <v>"collection":{"name":"In Casa",_x000D_
"family":"Calvi On The Rocks"}</v>
      </c>
    </row>
    <row r="919" spans="4:29" ht="14.25" customHeight="1" x14ac:dyDescent="0.25">
      <c r="D919" s="1">
        <f>Tokens!B919</f>
        <v>916</v>
      </c>
      <c r="E919" s="17" t="str">
        <f>IF(Tokens!C919="","",Tokens!C919)</f>
        <v>In Casa #916</v>
      </c>
      <c r="F919"/>
      <c r="G919"/>
      <c r="H919"/>
      <c r="I919"/>
      <c r="J919"/>
      <c r="M919"/>
      <c r="N919"/>
      <c r="O919" s="15" t="str">
        <f t="shared" si="28"/>
        <v>_</v>
      </c>
      <c r="P919" s="18" t="str">
        <f>IF(F919="stop","",IF(F919&lt;&gt;"",HYPERLINK(Settings!$B$5 &amp; "/manage/?network=" &amp; LOWER(B$8) &amp; "&amp;search=token&amp;account=" &amp; ToMint!$B$5 &amp; "&amp;view=" &amp; ToMint!J919,"TokenSol"),""))</f>
        <v/>
      </c>
      <c r="Q919" s="2"/>
      <c r="R919" s="2"/>
      <c r="S919" s="11"/>
      <c r="T919" s="1" t="str">
        <f>"owner=" &amp; Tokens!BS919 &amp; "&amp;filename_for_metadata=" &amp; Tokens!BT919 &amp; "&amp;offchaindata_platform=" &amp; $B$17 &amp; "&amp;keyfile=" &amp; $B$5 &amp; "&amp;network=" &amp; LOWER($B$8) &amp; "&amp;repository=" &amp; $B$18</f>
        <v>owner=thomas&amp;filename_for_metadata=InCasa_COR22D916&amp;offchaindata_platform=Github&amp;keyfile=Paul&amp;network=solana-devnet&amp;repository=test2</v>
      </c>
      <c r="U919" s="1" t="str">
        <f t="shared" si="29"/>
        <v>{"name":"In Casa #916",_x000D_
"symbol":"COR22D916",_x000D_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19" s="1" t="str">
        <f>formatRow(Tokens!C$2:I$2,Tokens!C919:I919)</f>
        <v>"name":"In Casa #916",_x000D_
"symbol":"COR22D916",_x000D_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9" s="1" t="str">
        <f>formatRow(Tokens!J$2:AV$2,Tokens!J919:AV919,2,"attributes")</f>
        <v>"attributes":[{"trait_type":"Pass festival &amp; Avantages",_x000D_
"value":"pour une (1) personne"},{"trait_type":"Edition1",_x000D_
"value":1},{"trait_type":"Last use"}]</v>
      </c>
      <c r="X919" s="1" t="str">
        <f>formatRow(Tokens!AX$2:BC$2,Tokens!AX919:BC919,2,"creators")</f>
        <v>"creators":[{"address":"paul",_x000D_
"share":10},{"address":"sophie",_x000D_
"share":90}]</v>
      </c>
      <c r="Y919" s="1" t="str">
        <f>formatRow(Tokens!BD$2:BI$2,Tokens!BD919:BI919,2,"files")</f>
        <v>"files":[]</v>
      </c>
      <c r="Z919" s="1"/>
      <c r="AA919" s="1"/>
      <c r="AB919" s="1"/>
      <c r="AC919" s="1" t="str">
        <f>formatRow(Tokens!BJ$2:BK$2,Tokens!BJ919:BK919,0,"collection")</f>
        <v>"collection":{"name":"In Casa",_x000D_
"family":"Calvi On The Rocks"}</v>
      </c>
    </row>
    <row r="920" spans="4:29" ht="14.25" customHeight="1" x14ac:dyDescent="0.25">
      <c r="D920" s="1">
        <f>Tokens!B920</f>
        <v>917</v>
      </c>
      <c r="E920" s="17" t="str">
        <f>IF(Tokens!C920="","",Tokens!C920)</f>
        <v>In Casa #917</v>
      </c>
      <c r="F920"/>
      <c r="G920"/>
      <c r="H920"/>
      <c r="I920"/>
      <c r="J920"/>
      <c r="M920"/>
      <c r="N920"/>
      <c r="O920" s="15" t="str">
        <f t="shared" si="28"/>
        <v>_</v>
      </c>
      <c r="P920" s="18" t="str">
        <f>IF(F920="stop","",IF(F920&lt;&gt;"",HYPERLINK(Settings!$B$5 &amp; "/manage/?network=" &amp; LOWER(B$8) &amp; "&amp;search=token&amp;account=" &amp; ToMint!$B$5 &amp; "&amp;view=" &amp; ToMint!J920,"TokenSol"),""))</f>
        <v/>
      </c>
      <c r="Q920" s="2"/>
      <c r="R920" s="2"/>
      <c r="S920" s="11"/>
      <c r="T920" s="1" t="str">
        <f>"owner=" &amp; Tokens!BS920 &amp; "&amp;filename_for_metadata=" &amp; Tokens!BT920 &amp; "&amp;offchaindata_platform=" &amp; $B$17 &amp; "&amp;keyfile=" &amp; $B$5 &amp; "&amp;network=" &amp; LOWER($B$8) &amp; "&amp;repository=" &amp; $B$18</f>
        <v>owner=thomas&amp;filename_for_metadata=InCasa_COR22D917&amp;offchaindata_platform=Github&amp;keyfile=Paul&amp;network=solana-devnet&amp;repository=test2</v>
      </c>
      <c r="U920" s="1" t="str">
        <f t="shared" si="29"/>
        <v>{"name":"In Casa #917",_x000D_
"symbol":"COR22D917",_x000D_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20" s="1" t="str">
        <f>formatRow(Tokens!C$2:I$2,Tokens!C920:I920)</f>
        <v>"name":"In Casa #917",_x000D_
"symbol":"COR22D917",_x000D_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0" s="1" t="str">
        <f>formatRow(Tokens!J$2:AV$2,Tokens!J920:AV920,2,"attributes")</f>
        <v>"attributes":[{"trait_type":"Pass festival &amp; Avantages",_x000D_
"value":"pour une (1) personne"},{"trait_type":"Edition1",_x000D_
"value":1},{"trait_type":"Last use"}]</v>
      </c>
      <c r="X920" s="1" t="str">
        <f>formatRow(Tokens!AX$2:BC$2,Tokens!AX920:BC920,2,"creators")</f>
        <v>"creators":[{"address":"paul",_x000D_
"share":10},{"address":"sophie",_x000D_
"share":90}]</v>
      </c>
      <c r="Y920" s="1" t="str">
        <f>formatRow(Tokens!BD$2:BI$2,Tokens!BD920:BI920,2,"files")</f>
        <v>"files":[]</v>
      </c>
      <c r="Z920" s="1"/>
      <c r="AA920" s="1"/>
      <c r="AB920" s="1"/>
      <c r="AC920" s="1" t="str">
        <f>formatRow(Tokens!BJ$2:BK$2,Tokens!BJ920:BK920,0,"collection")</f>
        <v>"collection":{"name":"In Casa",_x000D_
"family":"Calvi On The Rocks"}</v>
      </c>
    </row>
    <row r="921" spans="4:29" ht="14.25" customHeight="1" x14ac:dyDescent="0.25">
      <c r="D921" s="1">
        <f>Tokens!B921</f>
        <v>918</v>
      </c>
      <c r="E921" s="17" t="str">
        <f>IF(Tokens!C921="","",Tokens!C921)</f>
        <v>In Casa #918</v>
      </c>
      <c r="F921"/>
      <c r="G921"/>
      <c r="H921"/>
      <c r="I921"/>
      <c r="J921"/>
      <c r="M921"/>
      <c r="N921"/>
      <c r="O921" s="15" t="str">
        <f t="shared" si="28"/>
        <v>_</v>
      </c>
      <c r="P921" s="18" t="str">
        <f>IF(F921="stop","",IF(F921&lt;&gt;"",HYPERLINK(Settings!$B$5 &amp; "/manage/?network=" &amp; LOWER(B$8) &amp; "&amp;search=token&amp;account=" &amp; ToMint!$B$5 &amp; "&amp;view=" &amp; ToMint!J921,"TokenSol"),""))</f>
        <v/>
      </c>
      <c r="Q921" s="2"/>
      <c r="R921" s="2"/>
      <c r="S921" s="11"/>
      <c r="T921" s="1" t="str">
        <f>"owner=" &amp; Tokens!BS921 &amp; "&amp;filename_for_metadata=" &amp; Tokens!BT921 &amp; "&amp;offchaindata_platform=" &amp; $B$17 &amp; "&amp;keyfile=" &amp; $B$5 &amp; "&amp;network=" &amp; LOWER($B$8) &amp; "&amp;repository=" &amp; $B$18</f>
        <v>owner=thomas&amp;filename_for_metadata=InCasa_COR22D918&amp;offchaindata_platform=Github&amp;keyfile=Paul&amp;network=solana-devnet&amp;repository=test2</v>
      </c>
      <c r="U921" s="1" t="str">
        <f t="shared" si="29"/>
        <v>{"name":"In Casa #918",_x000D_
"symbol":"COR22D918",_x000D_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21" s="1" t="str">
        <f>formatRow(Tokens!C$2:I$2,Tokens!C921:I921)</f>
        <v>"name":"In Casa #918",_x000D_
"symbol":"COR22D918",_x000D_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1" s="1" t="str">
        <f>formatRow(Tokens!J$2:AV$2,Tokens!J921:AV921,2,"attributes")</f>
        <v>"attributes":[{"trait_type":"Pass festival &amp; Avantages",_x000D_
"value":"pour une (1) personne"},{"trait_type":"Edition1",_x000D_
"value":1},{"trait_type":"Last use"}]</v>
      </c>
      <c r="X921" s="1" t="str">
        <f>formatRow(Tokens!AX$2:BC$2,Tokens!AX921:BC921,2,"creators")</f>
        <v>"creators":[{"address":"paul",_x000D_
"share":10},{"address":"sophie",_x000D_
"share":90}]</v>
      </c>
      <c r="Y921" s="1" t="str">
        <f>formatRow(Tokens!BD$2:BI$2,Tokens!BD921:BI921,2,"files")</f>
        <v>"files":[]</v>
      </c>
      <c r="Z921" s="1"/>
      <c r="AA921" s="1"/>
      <c r="AB921" s="1"/>
      <c r="AC921" s="1" t="str">
        <f>formatRow(Tokens!BJ$2:BK$2,Tokens!BJ921:BK921,0,"collection")</f>
        <v>"collection":{"name":"In Casa",_x000D_
"family":"Calvi On The Rocks"}</v>
      </c>
    </row>
    <row r="922" spans="4:29" ht="14.25" customHeight="1" x14ac:dyDescent="0.25">
      <c r="D922" s="1">
        <f>Tokens!B922</f>
        <v>919</v>
      </c>
      <c r="E922" s="17" t="str">
        <f>IF(Tokens!C922="","",Tokens!C922)</f>
        <v>In Casa #919</v>
      </c>
      <c r="F922"/>
      <c r="G922"/>
      <c r="H922"/>
      <c r="I922"/>
      <c r="J922"/>
      <c r="M922"/>
      <c r="N922"/>
      <c r="O922" s="15" t="str">
        <f t="shared" si="28"/>
        <v>_</v>
      </c>
      <c r="P922" s="18" t="str">
        <f>IF(F922="stop","",IF(F922&lt;&gt;"",HYPERLINK(Settings!$B$5 &amp; "/manage/?network=" &amp; LOWER(B$8) &amp; "&amp;search=token&amp;account=" &amp; ToMint!$B$5 &amp; "&amp;view=" &amp; ToMint!J922,"TokenSol"),""))</f>
        <v/>
      </c>
      <c r="Q922" s="2"/>
      <c r="R922" s="2"/>
      <c r="S922" s="11"/>
      <c r="T922" s="1" t="str">
        <f>"owner=" &amp; Tokens!BS922 &amp; "&amp;filename_for_metadata=" &amp; Tokens!BT922 &amp; "&amp;offchaindata_platform=" &amp; $B$17 &amp; "&amp;keyfile=" &amp; $B$5 &amp; "&amp;network=" &amp; LOWER($B$8) &amp; "&amp;repository=" &amp; $B$18</f>
        <v>owner=thomas&amp;filename_for_metadata=InCasa_COR22D919&amp;offchaindata_platform=Github&amp;keyfile=Paul&amp;network=solana-devnet&amp;repository=test2</v>
      </c>
      <c r="U922" s="1" t="str">
        <f t="shared" si="29"/>
        <v>{"name":"In Casa #919",_x000D_
"symbol":"COR22D919",_x000D_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22" s="1" t="str">
        <f>formatRow(Tokens!C$2:I$2,Tokens!C922:I922)</f>
        <v>"name":"In Casa #919",_x000D_
"symbol":"COR22D919",_x000D_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2" s="1" t="str">
        <f>formatRow(Tokens!J$2:AV$2,Tokens!J922:AV922,2,"attributes")</f>
        <v>"attributes":[{"trait_type":"Pass festival &amp; Avantages",_x000D_
"value":"pour une (1) personne"},{"trait_type":"Edition1",_x000D_
"value":1},{"trait_type":"Last use"}]</v>
      </c>
      <c r="X922" s="1" t="str">
        <f>formatRow(Tokens!AX$2:BC$2,Tokens!AX922:BC922,2,"creators")</f>
        <v>"creators":[{"address":"paul",_x000D_
"share":10},{"address":"sophie",_x000D_
"share":90}]</v>
      </c>
      <c r="Y922" s="1" t="str">
        <f>formatRow(Tokens!BD$2:BI$2,Tokens!BD922:BI922,2,"files")</f>
        <v>"files":[]</v>
      </c>
      <c r="Z922" s="1"/>
      <c r="AA922" s="1"/>
      <c r="AB922" s="1"/>
      <c r="AC922" s="1" t="str">
        <f>formatRow(Tokens!BJ$2:BK$2,Tokens!BJ922:BK922,0,"collection")</f>
        <v>"collection":{"name":"In Casa",_x000D_
"family":"Calvi On The Rocks"}</v>
      </c>
    </row>
    <row r="923" spans="4:29" ht="14.25" customHeight="1" x14ac:dyDescent="0.25">
      <c r="D923" s="1">
        <f>Tokens!B923</f>
        <v>920</v>
      </c>
      <c r="E923" s="17" t="str">
        <f>IF(Tokens!C923="","",Tokens!C923)</f>
        <v>In Casa #920</v>
      </c>
      <c r="F923"/>
      <c r="G923"/>
      <c r="H923"/>
      <c r="I923"/>
      <c r="J923"/>
      <c r="M923"/>
      <c r="N923"/>
      <c r="O923" s="15" t="str">
        <f t="shared" si="28"/>
        <v>_</v>
      </c>
      <c r="P923" s="18" t="str">
        <f>IF(F923="stop","",IF(F923&lt;&gt;"",HYPERLINK(Settings!$B$5 &amp; "/manage/?network=" &amp; LOWER(B$8) &amp; "&amp;search=token&amp;account=" &amp; ToMint!$B$5 &amp; "&amp;view=" &amp; ToMint!J923,"TokenSol"),""))</f>
        <v/>
      </c>
      <c r="Q923" s="2"/>
      <c r="R923" s="2"/>
      <c r="S923" s="11"/>
      <c r="T923" s="1" t="str">
        <f>"owner=" &amp; Tokens!BS923 &amp; "&amp;filename_for_metadata=" &amp; Tokens!BT923 &amp; "&amp;offchaindata_platform=" &amp; $B$17 &amp; "&amp;keyfile=" &amp; $B$5 &amp; "&amp;network=" &amp; LOWER($B$8) &amp; "&amp;repository=" &amp; $B$18</f>
        <v>owner=thomas&amp;filename_for_metadata=InCasa_COR22D920&amp;offchaindata_platform=Github&amp;keyfile=Paul&amp;network=solana-devnet&amp;repository=test2</v>
      </c>
      <c r="U923" s="1" t="str">
        <f t="shared" si="29"/>
        <v>{"name":"In Casa #920",_x000D_
"symbol":"COR22D920",_x000D_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23" s="1" t="str">
        <f>formatRow(Tokens!C$2:I$2,Tokens!C923:I923)</f>
        <v>"name":"In Casa #920",_x000D_
"symbol":"COR22D920",_x000D_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3" s="1" t="str">
        <f>formatRow(Tokens!J$2:AV$2,Tokens!J923:AV923,2,"attributes")</f>
        <v>"attributes":[{"trait_type":"Pass festival &amp; Avantages",_x000D_
"value":"pour une (1) personne"},{"trait_type":"Edition1",_x000D_
"value":1},{"trait_type":"Last use"}]</v>
      </c>
      <c r="X923" s="1" t="str">
        <f>formatRow(Tokens!AX$2:BC$2,Tokens!AX923:BC923,2,"creators")</f>
        <v>"creators":[{"address":"paul",_x000D_
"share":10},{"address":"sophie",_x000D_
"share":90}]</v>
      </c>
      <c r="Y923" s="1" t="str">
        <f>formatRow(Tokens!BD$2:BI$2,Tokens!BD923:BI923,2,"files")</f>
        <v>"files":[]</v>
      </c>
      <c r="Z923" s="1"/>
      <c r="AA923" s="1"/>
      <c r="AB923" s="1"/>
      <c r="AC923" s="1" t="str">
        <f>formatRow(Tokens!BJ$2:BK$2,Tokens!BJ923:BK923,0,"collection")</f>
        <v>"collection":{"name":"In Casa",_x000D_
"family":"Calvi On The Rocks"}</v>
      </c>
    </row>
    <row r="924" spans="4:29" ht="14.25" customHeight="1" x14ac:dyDescent="0.25">
      <c r="D924" s="1">
        <f>Tokens!B924</f>
        <v>921</v>
      </c>
      <c r="E924" s="17" t="str">
        <f>IF(Tokens!C924="","",Tokens!C924)</f>
        <v>In Casa #921</v>
      </c>
      <c r="F924"/>
      <c r="G924"/>
      <c r="H924"/>
      <c r="I924"/>
      <c r="J924"/>
      <c r="M924"/>
      <c r="N924"/>
      <c r="O924" s="15" t="str">
        <f t="shared" si="28"/>
        <v>_</v>
      </c>
      <c r="P924" s="18" t="str">
        <f>IF(F924="stop","",IF(F924&lt;&gt;"",HYPERLINK(Settings!$B$5 &amp; "/manage/?network=" &amp; LOWER(B$8) &amp; "&amp;search=token&amp;account=" &amp; ToMint!$B$5 &amp; "&amp;view=" &amp; ToMint!J924,"TokenSol"),""))</f>
        <v/>
      </c>
      <c r="Q924" s="2"/>
      <c r="R924" s="2"/>
      <c r="S924" s="11"/>
      <c r="T924" s="1" t="str">
        <f>"owner=" &amp; Tokens!BS924 &amp; "&amp;filename_for_metadata=" &amp; Tokens!BT924 &amp; "&amp;offchaindata_platform=" &amp; $B$17 &amp; "&amp;keyfile=" &amp; $B$5 &amp; "&amp;network=" &amp; LOWER($B$8) &amp; "&amp;repository=" &amp; $B$18</f>
        <v>owner=thomas&amp;filename_for_metadata=InCasa_COR22D921&amp;offchaindata_platform=Github&amp;keyfile=Paul&amp;network=solana-devnet&amp;repository=test2</v>
      </c>
      <c r="U924" s="1" t="str">
        <f t="shared" si="29"/>
        <v>{"name":"In Casa #921",_x000D_
"symbol":"COR22D921",_x000D_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24" s="1" t="str">
        <f>formatRow(Tokens!C$2:I$2,Tokens!C924:I924)</f>
        <v>"name":"In Casa #921",_x000D_
"symbol":"COR22D921",_x000D_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4" s="1" t="str">
        <f>formatRow(Tokens!J$2:AV$2,Tokens!J924:AV924,2,"attributes")</f>
        <v>"attributes":[{"trait_type":"Pass festival &amp; Avantages",_x000D_
"value":"pour une (1) personne"},{"trait_type":"Edition1",_x000D_
"value":1},{"trait_type":"Last use"}]</v>
      </c>
      <c r="X924" s="1" t="str">
        <f>formatRow(Tokens!AX$2:BC$2,Tokens!AX924:BC924,2,"creators")</f>
        <v>"creators":[{"address":"paul",_x000D_
"share":10},{"address":"sophie",_x000D_
"share":90}]</v>
      </c>
      <c r="Y924" s="1" t="str">
        <f>formatRow(Tokens!BD$2:BI$2,Tokens!BD924:BI924,2,"files")</f>
        <v>"files":[]</v>
      </c>
      <c r="Z924" s="1"/>
      <c r="AA924" s="1"/>
      <c r="AB924" s="1"/>
      <c r="AC924" s="1" t="str">
        <f>formatRow(Tokens!BJ$2:BK$2,Tokens!BJ924:BK924,0,"collection")</f>
        <v>"collection":{"name":"In Casa",_x000D_
"family":"Calvi On The Rocks"}</v>
      </c>
    </row>
    <row r="925" spans="4:29" ht="14.25" customHeight="1" x14ac:dyDescent="0.25">
      <c r="D925" s="1">
        <f>Tokens!B925</f>
        <v>922</v>
      </c>
      <c r="E925" s="17" t="str">
        <f>IF(Tokens!C925="","",Tokens!C925)</f>
        <v>In Casa #922</v>
      </c>
      <c r="F925"/>
      <c r="G925"/>
      <c r="H925"/>
      <c r="I925"/>
      <c r="J925"/>
      <c r="M925"/>
      <c r="N925"/>
      <c r="O925" s="15" t="str">
        <f t="shared" si="28"/>
        <v>_</v>
      </c>
      <c r="P925" s="18" t="str">
        <f>IF(F925="stop","",IF(F925&lt;&gt;"",HYPERLINK(Settings!$B$5 &amp; "/manage/?network=" &amp; LOWER(B$8) &amp; "&amp;search=token&amp;account=" &amp; ToMint!$B$5 &amp; "&amp;view=" &amp; ToMint!J925,"TokenSol"),""))</f>
        <v/>
      </c>
      <c r="Q925" s="2"/>
      <c r="R925" s="2"/>
      <c r="S925" s="11"/>
      <c r="T925" s="1" t="str">
        <f>"owner=" &amp; Tokens!BS925 &amp; "&amp;filename_for_metadata=" &amp; Tokens!BT925 &amp; "&amp;offchaindata_platform=" &amp; $B$17 &amp; "&amp;keyfile=" &amp; $B$5 &amp; "&amp;network=" &amp; LOWER($B$8) &amp; "&amp;repository=" &amp; $B$18</f>
        <v>owner=thomas&amp;filename_for_metadata=InCasa_COR22D922&amp;offchaindata_platform=Github&amp;keyfile=Paul&amp;network=solana-devnet&amp;repository=test2</v>
      </c>
      <c r="U925" s="1" t="str">
        <f t="shared" si="29"/>
        <v>{"name":"In Casa #922",_x000D_
"symbol":"COR22D922",_x000D_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25" s="1" t="str">
        <f>formatRow(Tokens!C$2:I$2,Tokens!C925:I925)</f>
        <v>"name":"In Casa #922",_x000D_
"symbol":"COR22D922",_x000D_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5" s="1" t="str">
        <f>formatRow(Tokens!J$2:AV$2,Tokens!J925:AV925,2,"attributes")</f>
        <v>"attributes":[{"trait_type":"Pass festival &amp; Avantages",_x000D_
"value":"pour une (1) personne"},{"trait_type":"Edition1",_x000D_
"value":1},{"trait_type":"Last use"}]</v>
      </c>
      <c r="X925" s="1" t="str">
        <f>formatRow(Tokens!AX$2:BC$2,Tokens!AX925:BC925,2,"creators")</f>
        <v>"creators":[{"address":"paul",_x000D_
"share":10},{"address":"sophie",_x000D_
"share":90}]</v>
      </c>
      <c r="Y925" s="1" t="str">
        <f>formatRow(Tokens!BD$2:BI$2,Tokens!BD925:BI925,2,"files")</f>
        <v>"files":[]</v>
      </c>
      <c r="Z925" s="1"/>
      <c r="AA925" s="1"/>
      <c r="AB925" s="1"/>
      <c r="AC925" s="1" t="str">
        <f>formatRow(Tokens!BJ$2:BK$2,Tokens!BJ925:BK925,0,"collection")</f>
        <v>"collection":{"name":"In Casa",_x000D_
"family":"Calvi On The Rocks"}</v>
      </c>
    </row>
    <row r="926" spans="4:29" ht="14.25" customHeight="1" x14ac:dyDescent="0.25">
      <c r="D926" s="1">
        <f>Tokens!B926</f>
        <v>923</v>
      </c>
      <c r="E926" s="17" t="str">
        <f>IF(Tokens!C926="","",Tokens!C926)</f>
        <v>In Casa #923</v>
      </c>
      <c r="F926"/>
      <c r="G926"/>
      <c r="H926"/>
      <c r="I926"/>
      <c r="J926"/>
      <c r="M926"/>
      <c r="N926"/>
      <c r="O926" s="15" t="str">
        <f t="shared" si="28"/>
        <v>_</v>
      </c>
      <c r="P926" s="18" t="str">
        <f>IF(F926="stop","",IF(F926&lt;&gt;"",HYPERLINK(Settings!$B$5 &amp; "/manage/?network=" &amp; LOWER(B$8) &amp; "&amp;search=token&amp;account=" &amp; ToMint!$B$5 &amp; "&amp;view=" &amp; ToMint!J926,"TokenSol"),""))</f>
        <v/>
      </c>
      <c r="Q926" s="2"/>
      <c r="R926" s="2"/>
      <c r="S926" s="11"/>
      <c r="T926" s="1" t="str">
        <f>"owner=" &amp; Tokens!BS926 &amp; "&amp;filename_for_metadata=" &amp; Tokens!BT926 &amp; "&amp;offchaindata_platform=" &amp; $B$17 &amp; "&amp;keyfile=" &amp; $B$5 &amp; "&amp;network=" &amp; LOWER($B$8) &amp; "&amp;repository=" &amp; $B$18</f>
        <v>owner=thomas&amp;filename_for_metadata=InCasa_COR22D923&amp;offchaindata_platform=Github&amp;keyfile=Paul&amp;network=solana-devnet&amp;repository=test2</v>
      </c>
      <c r="U926" s="1" t="str">
        <f t="shared" si="29"/>
        <v>{"name":"In Casa #923",_x000D_
"symbol":"COR22D923",_x000D_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26" s="1" t="str">
        <f>formatRow(Tokens!C$2:I$2,Tokens!C926:I926)</f>
        <v>"name":"In Casa #923",_x000D_
"symbol":"COR22D923",_x000D_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6" s="1" t="str">
        <f>formatRow(Tokens!J$2:AV$2,Tokens!J926:AV926,2,"attributes")</f>
        <v>"attributes":[{"trait_type":"Pass festival &amp; Avantages",_x000D_
"value":"pour une (1) personne"},{"trait_type":"Edition1",_x000D_
"value":1},{"trait_type":"Last use"}]</v>
      </c>
      <c r="X926" s="1" t="str">
        <f>formatRow(Tokens!AX$2:BC$2,Tokens!AX926:BC926,2,"creators")</f>
        <v>"creators":[{"address":"paul",_x000D_
"share":10},{"address":"sophie",_x000D_
"share":90}]</v>
      </c>
      <c r="Y926" s="1" t="str">
        <f>formatRow(Tokens!BD$2:BI$2,Tokens!BD926:BI926,2,"files")</f>
        <v>"files":[]</v>
      </c>
      <c r="Z926" s="1"/>
      <c r="AA926" s="1"/>
      <c r="AB926" s="1"/>
      <c r="AC926" s="1" t="str">
        <f>formatRow(Tokens!BJ$2:BK$2,Tokens!BJ926:BK926,0,"collection")</f>
        <v>"collection":{"name":"In Casa",_x000D_
"family":"Calvi On The Rocks"}</v>
      </c>
    </row>
    <row r="927" spans="4:29" ht="14.25" customHeight="1" x14ac:dyDescent="0.25">
      <c r="D927" s="1">
        <f>Tokens!B927</f>
        <v>924</v>
      </c>
      <c r="E927" s="17" t="str">
        <f>IF(Tokens!C927="","",Tokens!C927)</f>
        <v>In Casa #924</v>
      </c>
      <c r="F927"/>
      <c r="G927"/>
      <c r="H927"/>
      <c r="I927"/>
      <c r="J927"/>
      <c r="M927"/>
      <c r="N927"/>
      <c r="O927" s="15" t="str">
        <f t="shared" si="28"/>
        <v>_</v>
      </c>
      <c r="P927" s="18" t="str">
        <f>IF(F927="stop","",IF(F927&lt;&gt;"",HYPERLINK(Settings!$B$5 &amp; "/manage/?network=" &amp; LOWER(B$8) &amp; "&amp;search=token&amp;account=" &amp; ToMint!$B$5 &amp; "&amp;view=" &amp; ToMint!J927,"TokenSol"),""))</f>
        <v/>
      </c>
      <c r="Q927" s="2"/>
      <c r="R927" s="2"/>
      <c r="S927" s="11"/>
      <c r="T927" s="1" t="str">
        <f>"owner=" &amp; Tokens!BS927 &amp; "&amp;filename_for_metadata=" &amp; Tokens!BT927 &amp; "&amp;offchaindata_platform=" &amp; $B$17 &amp; "&amp;keyfile=" &amp; $B$5 &amp; "&amp;network=" &amp; LOWER($B$8) &amp; "&amp;repository=" &amp; $B$18</f>
        <v>owner=thomas&amp;filename_for_metadata=InCasa_COR22D924&amp;offchaindata_platform=Github&amp;keyfile=Paul&amp;network=solana-devnet&amp;repository=test2</v>
      </c>
      <c r="U927" s="1" t="str">
        <f t="shared" si="29"/>
        <v>{"name":"In Casa #924",_x000D_
"symbol":"COR22D924",_x000D_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27" s="1" t="str">
        <f>formatRow(Tokens!C$2:I$2,Tokens!C927:I927)</f>
        <v>"name":"In Casa #924",_x000D_
"symbol":"COR22D924",_x000D_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7" s="1" t="str">
        <f>formatRow(Tokens!J$2:AV$2,Tokens!J927:AV927,2,"attributes")</f>
        <v>"attributes":[{"trait_type":"Pass festival &amp; Avantages",_x000D_
"value":"pour une (1) personne"},{"trait_type":"Edition1",_x000D_
"value":1},{"trait_type":"Last use"}]</v>
      </c>
      <c r="X927" s="1" t="str">
        <f>formatRow(Tokens!AX$2:BC$2,Tokens!AX927:BC927,2,"creators")</f>
        <v>"creators":[{"address":"paul",_x000D_
"share":10},{"address":"sophie",_x000D_
"share":90}]</v>
      </c>
      <c r="Y927" s="1" t="str">
        <f>formatRow(Tokens!BD$2:BI$2,Tokens!BD927:BI927,2,"files")</f>
        <v>"files":[]</v>
      </c>
      <c r="Z927" s="1"/>
      <c r="AA927" s="1"/>
      <c r="AB927" s="1"/>
      <c r="AC927" s="1" t="str">
        <f>formatRow(Tokens!BJ$2:BK$2,Tokens!BJ927:BK927,0,"collection")</f>
        <v>"collection":{"name":"In Casa",_x000D_
"family":"Calvi On The Rocks"}</v>
      </c>
    </row>
    <row r="928" spans="4:29" ht="14.25" customHeight="1" x14ac:dyDescent="0.25">
      <c r="D928" s="1">
        <f>Tokens!B928</f>
        <v>925</v>
      </c>
      <c r="E928" s="17" t="str">
        <f>IF(Tokens!C928="","",Tokens!C928)</f>
        <v>In Casa #925</v>
      </c>
      <c r="F928"/>
      <c r="G928"/>
      <c r="H928"/>
      <c r="I928"/>
      <c r="J928"/>
      <c r="M928"/>
      <c r="N928"/>
      <c r="O928" s="15" t="str">
        <f t="shared" si="28"/>
        <v>_</v>
      </c>
      <c r="P928" s="18" t="str">
        <f>IF(F928="stop","",IF(F928&lt;&gt;"",HYPERLINK(Settings!$B$5 &amp; "/manage/?network=" &amp; LOWER(B$8) &amp; "&amp;search=token&amp;account=" &amp; ToMint!$B$5 &amp; "&amp;view=" &amp; ToMint!J928,"TokenSol"),""))</f>
        <v/>
      </c>
      <c r="Q928" s="2"/>
      <c r="R928" s="2"/>
      <c r="S928" s="11"/>
      <c r="T928" s="1" t="str">
        <f>"owner=" &amp; Tokens!BS928 &amp; "&amp;filename_for_metadata=" &amp; Tokens!BT928 &amp; "&amp;offchaindata_platform=" &amp; $B$17 &amp; "&amp;keyfile=" &amp; $B$5 &amp; "&amp;network=" &amp; LOWER($B$8) &amp; "&amp;repository=" &amp; $B$18</f>
        <v>owner=thomas&amp;filename_for_metadata=InCasa_COR22D925&amp;offchaindata_platform=Github&amp;keyfile=Paul&amp;network=solana-devnet&amp;repository=test2</v>
      </c>
      <c r="U928" s="1" t="str">
        <f t="shared" si="29"/>
        <v>{"name":"In Casa #925",_x000D_
"symbol":"COR22D925",_x000D_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28" s="1" t="str">
        <f>formatRow(Tokens!C$2:I$2,Tokens!C928:I928)</f>
        <v>"name":"In Casa #925",_x000D_
"symbol":"COR22D925",_x000D_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8" s="1" t="str">
        <f>formatRow(Tokens!J$2:AV$2,Tokens!J928:AV928,2,"attributes")</f>
        <v>"attributes":[{"trait_type":"Pass festival &amp; Avantages",_x000D_
"value":"pour une (1) personne"},{"trait_type":"Edition1",_x000D_
"value":1},{"trait_type":"Last use"}]</v>
      </c>
      <c r="X928" s="1" t="str">
        <f>formatRow(Tokens!AX$2:BC$2,Tokens!AX928:BC928,2,"creators")</f>
        <v>"creators":[{"address":"paul",_x000D_
"share":10},{"address":"sophie",_x000D_
"share":90}]</v>
      </c>
      <c r="Y928" s="1" t="str">
        <f>formatRow(Tokens!BD$2:BI$2,Tokens!BD928:BI928,2,"files")</f>
        <v>"files":[]</v>
      </c>
      <c r="Z928" s="1"/>
      <c r="AA928" s="1"/>
      <c r="AB928" s="1"/>
      <c r="AC928" s="1" t="str">
        <f>formatRow(Tokens!BJ$2:BK$2,Tokens!BJ928:BK928,0,"collection")</f>
        <v>"collection":{"name":"In Casa",_x000D_
"family":"Calvi On The Rocks"}</v>
      </c>
    </row>
    <row r="929" spans="4:29" ht="14.25" customHeight="1" x14ac:dyDescent="0.25">
      <c r="D929" s="1">
        <f>Tokens!B929</f>
        <v>926</v>
      </c>
      <c r="E929" s="17" t="str">
        <f>IF(Tokens!C929="","",Tokens!C929)</f>
        <v>In Casa #926</v>
      </c>
      <c r="F929"/>
      <c r="G929"/>
      <c r="H929"/>
      <c r="I929"/>
      <c r="J929"/>
      <c r="M929"/>
      <c r="N929"/>
      <c r="O929" s="15" t="str">
        <f t="shared" si="28"/>
        <v>_</v>
      </c>
      <c r="P929" s="18" t="str">
        <f>IF(F929="stop","",IF(F929&lt;&gt;"",HYPERLINK(Settings!$B$5 &amp; "/manage/?network=" &amp; LOWER(B$8) &amp; "&amp;search=token&amp;account=" &amp; ToMint!$B$5 &amp; "&amp;view=" &amp; ToMint!J929,"TokenSol"),""))</f>
        <v/>
      </c>
      <c r="Q929" s="2"/>
      <c r="R929" s="2"/>
      <c r="S929" s="11"/>
      <c r="T929" s="1" t="str">
        <f>"owner=" &amp; Tokens!BS929 &amp; "&amp;filename_for_metadata=" &amp; Tokens!BT929 &amp; "&amp;offchaindata_platform=" &amp; $B$17 &amp; "&amp;keyfile=" &amp; $B$5 &amp; "&amp;network=" &amp; LOWER($B$8) &amp; "&amp;repository=" &amp; $B$18</f>
        <v>owner=thomas&amp;filename_for_metadata=InCasa_COR22D926&amp;offchaindata_platform=Github&amp;keyfile=Paul&amp;network=solana-devnet&amp;repository=test2</v>
      </c>
      <c r="U929" s="1" t="str">
        <f t="shared" si="29"/>
        <v>{"name":"In Casa #926",_x000D_
"symbol":"COR22D926",_x000D_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29" s="1" t="str">
        <f>formatRow(Tokens!C$2:I$2,Tokens!C929:I929)</f>
        <v>"name":"In Casa #926",_x000D_
"symbol":"COR22D926",_x000D_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9" s="1" t="str">
        <f>formatRow(Tokens!J$2:AV$2,Tokens!J929:AV929,2,"attributes")</f>
        <v>"attributes":[{"trait_type":"Pass festival &amp; Avantages",_x000D_
"value":"pour une (1) personne"},{"trait_type":"Edition1",_x000D_
"value":1},{"trait_type":"Last use"}]</v>
      </c>
      <c r="X929" s="1" t="str">
        <f>formatRow(Tokens!AX$2:BC$2,Tokens!AX929:BC929,2,"creators")</f>
        <v>"creators":[{"address":"paul",_x000D_
"share":10},{"address":"sophie",_x000D_
"share":90}]</v>
      </c>
      <c r="Y929" s="1" t="str">
        <f>formatRow(Tokens!BD$2:BI$2,Tokens!BD929:BI929,2,"files")</f>
        <v>"files":[]</v>
      </c>
      <c r="Z929" s="1"/>
      <c r="AA929" s="1"/>
      <c r="AB929" s="1"/>
      <c r="AC929" s="1" t="str">
        <f>formatRow(Tokens!BJ$2:BK$2,Tokens!BJ929:BK929,0,"collection")</f>
        <v>"collection":{"name":"In Casa",_x000D_
"family":"Calvi On The Rocks"}</v>
      </c>
    </row>
    <row r="930" spans="4:29" ht="14.25" customHeight="1" x14ac:dyDescent="0.25">
      <c r="D930" s="1">
        <f>Tokens!B930</f>
        <v>927</v>
      </c>
      <c r="E930" s="17" t="str">
        <f>IF(Tokens!C930="","",Tokens!C930)</f>
        <v>In Casa #927</v>
      </c>
      <c r="F930"/>
      <c r="G930"/>
      <c r="H930"/>
      <c r="I930"/>
      <c r="J930"/>
      <c r="M930"/>
      <c r="N930"/>
      <c r="O930" s="15" t="str">
        <f t="shared" si="28"/>
        <v>_</v>
      </c>
      <c r="P930" s="18" t="str">
        <f>IF(F930="stop","",IF(F930&lt;&gt;"",HYPERLINK(Settings!$B$5 &amp; "/manage/?network=" &amp; LOWER(B$8) &amp; "&amp;search=token&amp;account=" &amp; ToMint!$B$5 &amp; "&amp;view=" &amp; ToMint!J930,"TokenSol"),""))</f>
        <v/>
      </c>
      <c r="Q930" s="2"/>
      <c r="R930" s="2"/>
      <c r="S930" s="11"/>
      <c r="T930" s="1" t="str">
        <f>"owner=" &amp; Tokens!BS930 &amp; "&amp;filename_for_metadata=" &amp; Tokens!BT930 &amp; "&amp;offchaindata_platform=" &amp; $B$17 &amp; "&amp;keyfile=" &amp; $B$5 &amp; "&amp;network=" &amp; LOWER($B$8) &amp; "&amp;repository=" &amp; $B$18</f>
        <v>owner=thomas&amp;filename_for_metadata=InCasa_COR22D927&amp;offchaindata_platform=Github&amp;keyfile=Paul&amp;network=solana-devnet&amp;repository=test2</v>
      </c>
      <c r="U930" s="1" t="str">
        <f t="shared" si="29"/>
        <v>{"name":"In Casa #927",_x000D_
"symbol":"COR22D927",_x000D_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30" s="1" t="str">
        <f>formatRow(Tokens!C$2:I$2,Tokens!C930:I930)</f>
        <v>"name":"In Casa #927",_x000D_
"symbol":"COR22D927",_x000D_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0" s="1" t="str">
        <f>formatRow(Tokens!J$2:AV$2,Tokens!J930:AV930,2,"attributes")</f>
        <v>"attributes":[{"trait_type":"Pass festival &amp; Avantages",_x000D_
"value":"pour une (1) personne"},{"trait_type":"Edition1",_x000D_
"value":1},{"trait_type":"Last use"}]</v>
      </c>
      <c r="X930" s="1" t="str">
        <f>formatRow(Tokens!AX$2:BC$2,Tokens!AX930:BC930,2,"creators")</f>
        <v>"creators":[{"address":"paul",_x000D_
"share":10},{"address":"sophie",_x000D_
"share":90}]</v>
      </c>
      <c r="Y930" s="1" t="str">
        <f>formatRow(Tokens!BD$2:BI$2,Tokens!BD930:BI930,2,"files")</f>
        <v>"files":[]</v>
      </c>
      <c r="Z930" s="1"/>
      <c r="AA930" s="1"/>
      <c r="AB930" s="1"/>
      <c r="AC930" s="1" t="str">
        <f>formatRow(Tokens!BJ$2:BK$2,Tokens!BJ930:BK930,0,"collection")</f>
        <v>"collection":{"name":"In Casa",_x000D_
"family":"Calvi On The Rocks"}</v>
      </c>
    </row>
    <row r="931" spans="4:29" ht="14.25" customHeight="1" x14ac:dyDescent="0.25">
      <c r="D931" s="1">
        <f>Tokens!B931</f>
        <v>928</v>
      </c>
      <c r="E931" s="17" t="str">
        <f>IF(Tokens!C931="","",Tokens!C931)</f>
        <v>In Casa #928</v>
      </c>
      <c r="F931"/>
      <c r="G931"/>
      <c r="H931"/>
      <c r="I931"/>
      <c r="J931"/>
      <c r="M931"/>
      <c r="N931"/>
      <c r="O931" s="15" t="str">
        <f t="shared" si="28"/>
        <v>_</v>
      </c>
      <c r="P931" s="18" t="str">
        <f>IF(F931="stop","",IF(F931&lt;&gt;"",HYPERLINK(Settings!$B$5 &amp; "/manage/?network=" &amp; LOWER(B$8) &amp; "&amp;search=token&amp;account=" &amp; ToMint!$B$5 &amp; "&amp;view=" &amp; ToMint!J931,"TokenSol"),""))</f>
        <v/>
      </c>
      <c r="Q931" s="2"/>
      <c r="R931" s="2"/>
      <c r="S931" s="11"/>
      <c r="T931" s="1" t="str">
        <f>"owner=" &amp; Tokens!BS931 &amp; "&amp;filename_for_metadata=" &amp; Tokens!BT931 &amp; "&amp;offchaindata_platform=" &amp; $B$17 &amp; "&amp;keyfile=" &amp; $B$5 &amp; "&amp;network=" &amp; LOWER($B$8) &amp; "&amp;repository=" &amp; $B$18</f>
        <v>owner=thomas&amp;filename_for_metadata=InCasa_COR22D928&amp;offchaindata_platform=Github&amp;keyfile=Paul&amp;network=solana-devnet&amp;repository=test2</v>
      </c>
      <c r="U931" s="1" t="str">
        <f t="shared" si="29"/>
        <v>{"name":"In Casa #928",_x000D_
"symbol":"COR22D928",_x000D_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31" s="1" t="str">
        <f>formatRow(Tokens!C$2:I$2,Tokens!C931:I931)</f>
        <v>"name":"In Casa #928",_x000D_
"symbol":"COR22D928",_x000D_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1" s="1" t="str">
        <f>formatRow(Tokens!J$2:AV$2,Tokens!J931:AV931,2,"attributes")</f>
        <v>"attributes":[{"trait_type":"Pass festival &amp; Avantages",_x000D_
"value":"pour une (1) personne"},{"trait_type":"Edition1",_x000D_
"value":1},{"trait_type":"Last use"}]</v>
      </c>
      <c r="X931" s="1" t="str">
        <f>formatRow(Tokens!AX$2:BC$2,Tokens!AX931:BC931,2,"creators")</f>
        <v>"creators":[{"address":"paul",_x000D_
"share":10},{"address":"sophie",_x000D_
"share":90}]</v>
      </c>
      <c r="Y931" s="1" t="str">
        <f>formatRow(Tokens!BD$2:BI$2,Tokens!BD931:BI931,2,"files")</f>
        <v>"files":[]</v>
      </c>
      <c r="Z931" s="1"/>
      <c r="AA931" s="1"/>
      <c r="AB931" s="1"/>
      <c r="AC931" s="1" t="str">
        <f>formatRow(Tokens!BJ$2:BK$2,Tokens!BJ931:BK931,0,"collection")</f>
        <v>"collection":{"name":"In Casa",_x000D_
"family":"Calvi On The Rocks"}</v>
      </c>
    </row>
    <row r="932" spans="4:29" ht="14.25" customHeight="1" x14ac:dyDescent="0.25">
      <c r="D932" s="1">
        <f>Tokens!B932</f>
        <v>929</v>
      </c>
      <c r="E932" s="17" t="str">
        <f>IF(Tokens!C932="","",Tokens!C932)</f>
        <v>In Casa #929</v>
      </c>
      <c r="F932"/>
      <c r="G932"/>
      <c r="H932"/>
      <c r="I932"/>
      <c r="J932"/>
      <c r="M932"/>
      <c r="N932"/>
      <c r="O932" s="15" t="str">
        <f t="shared" si="28"/>
        <v>_</v>
      </c>
      <c r="P932" s="18" t="str">
        <f>IF(F932="stop","",IF(F932&lt;&gt;"",HYPERLINK(Settings!$B$5 &amp; "/manage/?network=" &amp; LOWER(B$8) &amp; "&amp;search=token&amp;account=" &amp; ToMint!$B$5 &amp; "&amp;view=" &amp; ToMint!J932,"TokenSol"),""))</f>
        <v/>
      </c>
      <c r="Q932" s="2"/>
      <c r="R932" s="2"/>
      <c r="S932" s="11"/>
      <c r="T932" s="1" t="str">
        <f>"owner=" &amp; Tokens!BS932 &amp; "&amp;filename_for_metadata=" &amp; Tokens!BT932 &amp; "&amp;offchaindata_platform=" &amp; $B$17 &amp; "&amp;keyfile=" &amp; $B$5 &amp; "&amp;network=" &amp; LOWER($B$8) &amp; "&amp;repository=" &amp; $B$18</f>
        <v>owner=thomas&amp;filename_for_metadata=InCasa_COR22D929&amp;offchaindata_platform=Github&amp;keyfile=Paul&amp;network=solana-devnet&amp;repository=test2</v>
      </c>
      <c r="U932" s="1" t="str">
        <f t="shared" si="29"/>
        <v>{"name":"In Casa #929",_x000D_
"symbol":"COR22D929",_x000D_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32" s="1" t="str">
        <f>formatRow(Tokens!C$2:I$2,Tokens!C932:I932)</f>
        <v>"name":"In Casa #929",_x000D_
"symbol":"COR22D929",_x000D_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2" s="1" t="str">
        <f>formatRow(Tokens!J$2:AV$2,Tokens!J932:AV932,2,"attributes")</f>
        <v>"attributes":[{"trait_type":"Pass festival &amp; Avantages",_x000D_
"value":"pour une (1) personne"},{"trait_type":"Edition1",_x000D_
"value":1},{"trait_type":"Last use"}]</v>
      </c>
      <c r="X932" s="1" t="str">
        <f>formatRow(Tokens!AX$2:BC$2,Tokens!AX932:BC932,2,"creators")</f>
        <v>"creators":[{"address":"paul",_x000D_
"share":10},{"address":"sophie",_x000D_
"share":90}]</v>
      </c>
      <c r="Y932" s="1" t="str">
        <f>formatRow(Tokens!BD$2:BI$2,Tokens!BD932:BI932,2,"files")</f>
        <v>"files":[]</v>
      </c>
      <c r="Z932" s="1"/>
      <c r="AA932" s="1"/>
      <c r="AB932" s="1"/>
      <c r="AC932" s="1" t="str">
        <f>formatRow(Tokens!BJ$2:BK$2,Tokens!BJ932:BK932,0,"collection")</f>
        <v>"collection":{"name":"In Casa",_x000D_
"family":"Calvi On The Rocks"}</v>
      </c>
    </row>
    <row r="933" spans="4:29" ht="14.25" customHeight="1" x14ac:dyDescent="0.25">
      <c r="D933" s="1">
        <f>Tokens!B933</f>
        <v>930</v>
      </c>
      <c r="E933" s="17" t="str">
        <f>IF(Tokens!C933="","",Tokens!C933)</f>
        <v>In Casa #930</v>
      </c>
      <c r="F933"/>
      <c r="G933"/>
      <c r="H933"/>
      <c r="I933"/>
      <c r="J933"/>
      <c r="M933"/>
      <c r="N933"/>
      <c r="O933" s="15" t="str">
        <f t="shared" si="28"/>
        <v>_</v>
      </c>
      <c r="P933" s="18" t="str">
        <f>IF(F933="stop","",IF(F933&lt;&gt;"",HYPERLINK(Settings!$B$5 &amp; "/manage/?network=" &amp; LOWER(B$8) &amp; "&amp;search=token&amp;account=" &amp; ToMint!$B$5 &amp; "&amp;view=" &amp; ToMint!J933,"TokenSol"),""))</f>
        <v/>
      </c>
      <c r="Q933" s="2"/>
      <c r="R933" s="2"/>
      <c r="S933" s="11"/>
      <c r="T933" s="1" t="str">
        <f>"owner=" &amp; Tokens!BS933 &amp; "&amp;filename_for_metadata=" &amp; Tokens!BT933 &amp; "&amp;offchaindata_platform=" &amp; $B$17 &amp; "&amp;keyfile=" &amp; $B$5 &amp; "&amp;network=" &amp; LOWER($B$8) &amp; "&amp;repository=" &amp; $B$18</f>
        <v>owner=thomas&amp;filename_for_metadata=InCasa_COR22D930&amp;offchaindata_platform=Github&amp;keyfile=Paul&amp;network=solana-devnet&amp;repository=test2</v>
      </c>
      <c r="U933" s="1" t="str">
        <f t="shared" si="29"/>
        <v>{"name":"In Casa #930",_x000D_
"symbol":"COR22D930",_x000D_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33" s="1" t="str">
        <f>formatRow(Tokens!C$2:I$2,Tokens!C933:I933)</f>
        <v>"name":"In Casa #930",_x000D_
"symbol":"COR22D930",_x000D_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3" s="1" t="str">
        <f>formatRow(Tokens!J$2:AV$2,Tokens!J933:AV933,2,"attributes")</f>
        <v>"attributes":[{"trait_type":"Pass festival &amp; Avantages",_x000D_
"value":"pour une (1) personne"},{"trait_type":"Edition1",_x000D_
"value":1},{"trait_type":"Last use"}]</v>
      </c>
      <c r="X933" s="1" t="str">
        <f>formatRow(Tokens!AX$2:BC$2,Tokens!AX933:BC933,2,"creators")</f>
        <v>"creators":[{"address":"paul",_x000D_
"share":10},{"address":"sophie",_x000D_
"share":90}]</v>
      </c>
      <c r="Y933" s="1" t="str">
        <f>formatRow(Tokens!BD$2:BI$2,Tokens!BD933:BI933,2,"files")</f>
        <v>"files":[]</v>
      </c>
      <c r="Z933" s="1"/>
      <c r="AA933" s="1"/>
      <c r="AB933" s="1"/>
      <c r="AC933" s="1" t="str">
        <f>formatRow(Tokens!BJ$2:BK$2,Tokens!BJ933:BK933,0,"collection")</f>
        <v>"collection":{"name":"In Casa",_x000D_
"family":"Calvi On The Rocks"}</v>
      </c>
    </row>
    <row r="934" spans="4:29" ht="14.25" customHeight="1" x14ac:dyDescent="0.25">
      <c r="D934" s="1">
        <f>Tokens!B934</f>
        <v>931</v>
      </c>
      <c r="E934" s="17" t="str">
        <f>IF(Tokens!C934="","",Tokens!C934)</f>
        <v>In Casa #931</v>
      </c>
      <c r="F934"/>
      <c r="G934"/>
      <c r="H934"/>
      <c r="I934"/>
      <c r="J934"/>
      <c r="M934"/>
      <c r="N934"/>
      <c r="O934" s="15" t="str">
        <f t="shared" si="28"/>
        <v>_</v>
      </c>
      <c r="P934" s="18" t="str">
        <f>IF(F934="stop","",IF(F934&lt;&gt;"",HYPERLINK(Settings!$B$5 &amp; "/manage/?network=" &amp; LOWER(B$8) &amp; "&amp;search=token&amp;account=" &amp; ToMint!$B$5 &amp; "&amp;view=" &amp; ToMint!J934,"TokenSol"),""))</f>
        <v/>
      </c>
      <c r="Q934" s="2"/>
      <c r="R934" s="2"/>
      <c r="S934" s="11"/>
      <c r="T934" s="1" t="str">
        <f>"owner=" &amp; Tokens!BS934 &amp; "&amp;filename_for_metadata=" &amp; Tokens!BT934 &amp; "&amp;offchaindata_platform=" &amp; $B$17 &amp; "&amp;keyfile=" &amp; $B$5 &amp; "&amp;network=" &amp; LOWER($B$8) &amp; "&amp;repository=" &amp; $B$18</f>
        <v>owner=thomas&amp;filename_for_metadata=InCasa_COR22D931&amp;offchaindata_platform=Github&amp;keyfile=Paul&amp;network=solana-devnet&amp;repository=test2</v>
      </c>
      <c r="U934" s="1" t="str">
        <f t="shared" si="29"/>
        <v>{"name":"In Casa #931",_x000D_
"symbol":"COR22D931",_x000D_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34" s="1" t="str">
        <f>formatRow(Tokens!C$2:I$2,Tokens!C934:I934)</f>
        <v>"name":"In Casa #931",_x000D_
"symbol":"COR22D931",_x000D_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4" s="1" t="str">
        <f>formatRow(Tokens!J$2:AV$2,Tokens!J934:AV934,2,"attributes")</f>
        <v>"attributes":[{"trait_type":"Pass festival &amp; Avantages",_x000D_
"value":"pour une (1) personne"},{"trait_type":"Edition1",_x000D_
"value":1},{"trait_type":"Last use"}]</v>
      </c>
      <c r="X934" s="1" t="str">
        <f>formatRow(Tokens!AX$2:BC$2,Tokens!AX934:BC934,2,"creators")</f>
        <v>"creators":[{"address":"paul",_x000D_
"share":10},{"address":"sophie",_x000D_
"share":90}]</v>
      </c>
      <c r="Y934" s="1" t="str">
        <f>formatRow(Tokens!BD$2:BI$2,Tokens!BD934:BI934,2,"files")</f>
        <v>"files":[]</v>
      </c>
      <c r="Z934" s="1"/>
      <c r="AA934" s="1"/>
      <c r="AB934" s="1"/>
      <c r="AC934" s="1" t="str">
        <f>formatRow(Tokens!BJ$2:BK$2,Tokens!BJ934:BK934,0,"collection")</f>
        <v>"collection":{"name":"In Casa",_x000D_
"family":"Calvi On The Rocks"}</v>
      </c>
    </row>
    <row r="935" spans="4:29" ht="14.25" customHeight="1" x14ac:dyDescent="0.25">
      <c r="D935" s="1">
        <f>Tokens!B935</f>
        <v>932</v>
      </c>
      <c r="E935" s="17" t="str">
        <f>IF(Tokens!C935="","",Tokens!C935)</f>
        <v>In Casa #932</v>
      </c>
      <c r="F935"/>
      <c r="G935"/>
      <c r="H935"/>
      <c r="I935"/>
      <c r="J935"/>
      <c r="M935"/>
      <c r="N935"/>
      <c r="O935" s="15" t="str">
        <f t="shared" si="28"/>
        <v>_</v>
      </c>
      <c r="P935" s="18" t="str">
        <f>IF(F935="stop","",IF(F935&lt;&gt;"",HYPERLINK(Settings!$B$5 &amp; "/manage/?network=" &amp; LOWER(B$8) &amp; "&amp;search=token&amp;account=" &amp; ToMint!$B$5 &amp; "&amp;view=" &amp; ToMint!J935,"TokenSol"),""))</f>
        <v/>
      </c>
      <c r="Q935" s="2"/>
      <c r="R935" s="2"/>
      <c r="S935" s="11"/>
      <c r="T935" s="1" t="str">
        <f>"owner=" &amp; Tokens!BS935 &amp; "&amp;filename_for_metadata=" &amp; Tokens!BT935 &amp; "&amp;offchaindata_platform=" &amp; $B$17 &amp; "&amp;keyfile=" &amp; $B$5 &amp; "&amp;network=" &amp; LOWER($B$8) &amp; "&amp;repository=" &amp; $B$18</f>
        <v>owner=thomas&amp;filename_for_metadata=InCasa_COR22D932&amp;offchaindata_platform=Github&amp;keyfile=Paul&amp;network=solana-devnet&amp;repository=test2</v>
      </c>
      <c r="U935" s="1" t="str">
        <f t="shared" si="29"/>
        <v>{"name":"In Casa #932",_x000D_
"symbol":"COR22D932",_x000D_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35" s="1" t="str">
        <f>formatRow(Tokens!C$2:I$2,Tokens!C935:I935)</f>
        <v>"name":"In Casa #932",_x000D_
"symbol":"COR22D932",_x000D_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5" s="1" t="str">
        <f>formatRow(Tokens!J$2:AV$2,Tokens!J935:AV935,2,"attributes")</f>
        <v>"attributes":[{"trait_type":"Pass festival &amp; Avantages",_x000D_
"value":"pour une (1) personne"},{"trait_type":"Edition1",_x000D_
"value":1},{"trait_type":"Last use"}]</v>
      </c>
      <c r="X935" s="1" t="str">
        <f>formatRow(Tokens!AX$2:BC$2,Tokens!AX935:BC935,2,"creators")</f>
        <v>"creators":[{"address":"paul",_x000D_
"share":10},{"address":"sophie",_x000D_
"share":90}]</v>
      </c>
      <c r="Y935" s="1" t="str">
        <f>formatRow(Tokens!BD$2:BI$2,Tokens!BD935:BI935,2,"files")</f>
        <v>"files":[]</v>
      </c>
      <c r="Z935" s="1"/>
      <c r="AA935" s="1"/>
      <c r="AB935" s="1"/>
      <c r="AC935" s="1" t="str">
        <f>formatRow(Tokens!BJ$2:BK$2,Tokens!BJ935:BK935,0,"collection")</f>
        <v>"collection":{"name":"In Casa",_x000D_
"family":"Calvi On The Rocks"}</v>
      </c>
    </row>
    <row r="936" spans="4:29" ht="14.25" customHeight="1" x14ac:dyDescent="0.25">
      <c r="D936" s="1">
        <f>Tokens!B936</f>
        <v>933</v>
      </c>
      <c r="E936" s="17" t="str">
        <f>IF(Tokens!C936="","",Tokens!C936)</f>
        <v>In Casa #933</v>
      </c>
      <c r="F936"/>
      <c r="G936"/>
      <c r="H936"/>
      <c r="I936"/>
      <c r="J936"/>
      <c r="M936"/>
      <c r="N936"/>
      <c r="O936" s="15" t="str">
        <f t="shared" si="28"/>
        <v>_</v>
      </c>
      <c r="P936" s="18" t="str">
        <f>IF(F936="stop","",IF(F936&lt;&gt;"",HYPERLINK(Settings!$B$5 &amp; "/manage/?network=" &amp; LOWER(B$8) &amp; "&amp;search=token&amp;account=" &amp; ToMint!$B$5 &amp; "&amp;view=" &amp; ToMint!J936,"TokenSol"),""))</f>
        <v/>
      </c>
      <c r="Q936" s="2"/>
      <c r="R936" s="2"/>
      <c r="S936" s="11"/>
      <c r="T936" s="1" t="str">
        <f>"owner=" &amp; Tokens!BS936 &amp; "&amp;filename_for_metadata=" &amp; Tokens!BT936 &amp; "&amp;offchaindata_platform=" &amp; $B$17 &amp; "&amp;keyfile=" &amp; $B$5 &amp; "&amp;network=" &amp; LOWER($B$8) &amp; "&amp;repository=" &amp; $B$18</f>
        <v>owner=thomas&amp;filename_for_metadata=InCasa_COR22D933&amp;offchaindata_platform=Github&amp;keyfile=Paul&amp;network=solana-devnet&amp;repository=test2</v>
      </c>
      <c r="U936" s="1" t="str">
        <f t="shared" si="29"/>
        <v>{"name":"In Casa #933",_x000D_
"symbol":"COR22D933",_x000D_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36" s="1" t="str">
        <f>formatRow(Tokens!C$2:I$2,Tokens!C936:I936)</f>
        <v>"name":"In Casa #933",_x000D_
"symbol":"COR22D933",_x000D_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6" s="1" t="str">
        <f>formatRow(Tokens!J$2:AV$2,Tokens!J936:AV936,2,"attributes")</f>
        <v>"attributes":[{"trait_type":"Pass festival &amp; Avantages",_x000D_
"value":"pour une (1) personne"},{"trait_type":"Edition1",_x000D_
"value":1},{"trait_type":"Last use"}]</v>
      </c>
      <c r="X936" s="1" t="str">
        <f>formatRow(Tokens!AX$2:BC$2,Tokens!AX936:BC936,2,"creators")</f>
        <v>"creators":[{"address":"paul",_x000D_
"share":10},{"address":"sophie",_x000D_
"share":90}]</v>
      </c>
      <c r="Y936" s="1" t="str">
        <f>formatRow(Tokens!BD$2:BI$2,Tokens!BD936:BI936,2,"files")</f>
        <v>"files":[]</v>
      </c>
      <c r="Z936" s="1"/>
      <c r="AA936" s="1"/>
      <c r="AB936" s="1"/>
      <c r="AC936" s="1" t="str">
        <f>formatRow(Tokens!BJ$2:BK$2,Tokens!BJ936:BK936,0,"collection")</f>
        <v>"collection":{"name":"In Casa",_x000D_
"family":"Calvi On The Rocks"}</v>
      </c>
    </row>
    <row r="937" spans="4:29" ht="14.25" customHeight="1" x14ac:dyDescent="0.25">
      <c r="D937" s="1">
        <f>Tokens!B937</f>
        <v>934</v>
      </c>
      <c r="E937" s="17" t="str">
        <f>IF(Tokens!C937="","",Tokens!C937)</f>
        <v>In Casa #934</v>
      </c>
      <c r="F937"/>
      <c r="G937"/>
      <c r="H937"/>
      <c r="I937"/>
      <c r="J937"/>
      <c r="M937"/>
      <c r="N937"/>
      <c r="O937" s="15" t="str">
        <f t="shared" si="28"/>
        <v>_</v>
      </c>
      <c r="P937" s="18" t="str">
        <f>IF(F937="stop","",IF(F937&lt;&gt;"",HYPERLINK(Settings!$B$5 &amp; "/manage/?network=" &amp; LOWER(B$8) &amp; "&amp;search=token&amp;account=" &amp; ToMint!$B$5 &amp; "&amp;view=" &amp; ToMint!J937,"TokenSol"),""))</f>
        <v/>
      </c>
      <c r="Q937" s="2"/>
      <c r="R937" s="2"/>
      <c r="S937" s="11"/>
      <c r="T937" s="1" t="str">
        <f>"owner=" &amp; Tokens!BS937 &amp; "&amp;filename_for_metadata=" &amp; Tokens!BT937 &amp; "&amp;offchaindata_platform=" &amp; $B$17 &amp; "&amp;keyfile=" &amp; $B$5 &amp; "&amp;network=" &amp; LOWER($B$8) &amp; "&amp;repository=" &amp; $B$18</f>
        <v>owner=thomas&amp;filename_for_metadata=InCasa_COR22D934&amp;offchaindata_platform=Github&amp;keyfile=Paul&amp;network=solana-devnet&amp;repository=test2</v>
      </c>
      <c r="U937" s="1" t="str">
        <f t="shared" si="29"/>
        <v>{"name":"In Casa #934",_x000D_
"symbol":"COR22D934",_x000D_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37" s="1" t="str">
        <f>formatRow(Tokens!C$2:I$2,Tokens!C937:I937)</f>
        <v>"name":"In Casa #934",_x000D_
"symbol":"COR22D934",_x000D_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7" s="1" t="str">
        <f>formatRow(Tokens!J$2:AV$2,Tokens!J937:AV937,2,"attributes")</f>
        <v>"attributes":[{"trait_type":"Pass festival &amp; Avantages",_x000D_
"value":"pour une (1) personne"},{"trait_type":"Edition1",_x000D_
"value":1},{"trait_type":"Last use"}]</v>
      </c>
      <c r="X937" s="1" t="str">
        <f>formatRow(Tokens!AX$2:BC$2,Tokens!AX937:BC937,2,"creators")</f>
        <v>"creators":[{"address":"paul",_x000D_
"share":10},{"address":"sophie",_x000D_
"share":90}]</v>
      </c>
      <c r="Y937" s="1" t="str">
        <f>formatRow(Tokens!BD$2:BI$2,Tokens!BD937:BI937,2,"files")</f>
        <v>"files":[]</v>
      </c>
      <c r="Z937" s="1"/>
      <c r="AA937" s="1"/>
      <c r="AB937" s="1"/>
      <c r="AC937" s="1" t="str">
        <f>formatRow(Tokens!BJ$2:BK$2,Tokens!BJ937:BK937,0,"collection")</f>
        <v>"collection":{"name":"In Casa",_x000D_
"family":"Calvi On The Rocks"}</v>
      </c>
    </row>
    <row r="938" spans="4:29" ht="14.25" customHeight="1" x14ac:dyDescent="0.25">
      <c r="D938" s="1">
        <f>Tokens!B938</f>
        <v>935</v>
      </c>
      <c r="E938" s="17" t="str">
        <f>IF(Tokens!C938="","",Tokens!C938)</f>
        <v>In Casa #935</v>
      </c>
      <c r="F938"/>
      <c r="G938"/>
      <c r="H938"/>
      <c r="I938"/>
      <c r="J938"/>
      <c r="M938"/>
      <c r="N938"/>
      <c r="O938" s="15" t="str">
        <f t="shared" si="28"/>
        <v>_</v>
      </c>
      <c r="P938" s="18" t="str">
        <f>IF(F938="stop","",IF(F938&lt;&gt;"",HYPERLINK(Settings!$B$5 &amp; "/manage/?network=" &amp; LOWER(B$8) &amp; "&amp;search=token&amp;account=" &amp; ToMint!$B$5 &amp; "&amp;view=" &amp; ToMint!J938,"TokenSol"),""))</f>
        <v/>
      </c>
      <c r="Q938" s="2"/>
      <c r="R938" s="2"/>
      <c r="S938" s="11"/>
      <c r="T938" s="1" t="str">
        <f>"owner=" &amp; Tokens!BS938 &amp; "&amp;filename_for_metadata=" &amp; Tokens!BT938 &amp; "&amp;offchaindata_platform=" &amp; $B$17 &amp; "&amp;keyfile=" &amp; $B$5 &amp; "&amp;network=" &amp; LOWER($B$8) &amp; "&amp;repository=" &amp; $B$18</f>
        <v>owner=thomas&amp;filename_for_metadata=InCasa_COR22D935&amp;offchaindata_platform=Github&amp;keyfile=Paul&amp;network=solana-devnet&amp;repository=test2</v>
      </c>
      <c r="U938" s="1" t="str">
        <f t="shared" si="29"/>
        <v>{"name":"In Casa #935",_x000D_
"symbol":"COR22D935",_x000D_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38" s="1" t="str">
        <f>formatRow(Tokens!C$2:I$2,Tokens!C938:I938)</f>
        <v>"name":"In Casa #935",_x000D_
"symbol":"COR22D935",_x000D_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8" s="1" t="str">
        <f>formatRow(Tokens!J$2:AV$2,Tokens!J938:AV938,2,"attributes")</f>
        <v>"attributes":[{"trait_type":"Pass festival &amp; Avantages",_x000D_
"value":"pour une (1) personne"},{"trait_type":"Edition1",_x000D_
"value":1},{"trait_type":"Last use"}]</v>
      </c>
      <c r="X938" s="1" t="str">
        <f>formatRow(Tokens!AX$2:BC$2,Tokens!AX938:BC938,2,"creators")</f>
        <v>"creators":[{"address":"paul",_x000D_
"share":10},{"address":"sophie",_x000D_
"share":90}]</v>
      </c>
      <c r="Y938" s="1" t="str">
        <f>formatRow(Tokens!BD$2:BI$2,Tokens!BD938:BI938,2,"files")</f>
        <v>"files":[]</v>
      </c>
      <c r="Z938" s="1"/>
      <c r="AA938" s="1"/>
      <c r="AB938" s="1"/>
      <c r="AC938" s="1" t="str">
        <f>formatRow(Tokens!BJ$2:BK$2,Tokens!BJ938:BK938,0,"collection")</f>
        <v>"collection":{"name":"In Casa",_x000D_
"family":"Calvi On The Rocks"}</v>
      </c>
    </row>
    <row r="939" spans="4:29" ht="14.25" customHeight="1" x14ac:dyDescent="0.25">
      <c r="D939" s="1">
        <f>Tokens!B939</f>
        <v>936</v>
      </c>
      <c r="E939" s="17" t="str">
        <f>IF(Tokens!C939="","",Tokens!C939)</f>
        <v>In Casa #936</v>
      </c>
      <c r="F939"/>
      <c r="G939"/>
      <c r="H939"/>
      <c r="I939"/>
      <c r="J939"/>
      <c r="M939"/>
      <c r="N939"/>
      <c r="O939" s="15" t="str">
        <f t="shared" si="28"/>
        <v>_</v>
      </c>
      <c r="P939" s="18" t="str">
        <f>IF(F939="stop","",IF(F939&lt;&gt;"",HYPERLINK(Settings!$B$5 &amp; "/manage/?network=" &amp; LOWER(B$8) &amp; "&amp;search=token&amp;account=" &amp; ToMint!$B$5 &amp; "&amp;view=" &amp; ToMint!J939,"TokenSol"),""))</f>
        <v/>
      </c>
      <c r="Q939" s="2"/>
      <c r="R939" s="2"/>
      <c r="S939" s="11"/>
      <c r="T939" s="1" t="str">
        <f>"owner=" &amp; Tokens!BS939 &amp; "&amp;filename_for_metadata=" &amp; Tokens!BT939 &amp; "&amp;offchaindata_platform=" &amp; $B$17 &amp; "&amp;keyfile=" &amp; $B$5 &amp; "&amp;network=" &amp; LOWER($B$8) &amp; "&amp;repository=" &amp; $B$18</f>
        <v>owner=thomas&amp;filename_for_metadata=InCasa_COR22D936&amp;offchaindata_platform=Github&amp;keyfile=Paul&amp;network=solana-devnet&amp;repository=test2</v>
      </c>
      <c r="U939" s="1" t="str">
        <f t="shared" si="29"/>
        <v>{"name":"In Casa #936",_x000D_
"symbol":"COR22D936",_x000D_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39" s="1" t="str">
        <f>formatRow(Tokens!C$2:I$2,Tokens!C939:I939)</f>
        <v>"name":"In Casa #936",_x000D_
"symbol":"COR22D936",_x000D_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9" s="1" t="str">
        <f>formatRow(Tokens!J$2:AV$2,Tokens!J939:AV939,2,"attributes")</f>
        <v>"attributes":[{"trait_type":"Pass festival &amp; Avantages",_x000D_
"value":"pour une (1) personne"},{"trait_type":"Edition1",_x000D_
"value":1},{"trait_type":"Last use"}]</v>
      </c>
      <c r="X939" s="1" t="str">
        <f>formatRow(Tokens!AX$2:BC$2,Tokens!AX939:BC939,2,"creators")</f>
        <v>"creators":[{"address":"paul",_x000D_
"share":10},{"address":"sophie",_x000D_
"share":90}]</v>
      </c>
      <c r="Y939" s="1" t="str">
        <f>formatRow(Tokens!BD$2:BI$2,Tokens!BD939:BI939,2,"files")</f>
        <v>"files":[]</v>
      </c>
      <c r="Z939" s="1"/>
      <c r="AA939" s="1"/>
      <c r="AB939" s="1"/>
      <c r="AC939" s="1" t="str">
        <f>formatRow(Tokens!BJ$2:BK$2,Tokens!BJ939:BK939,0,"collection")</f>
        <v>"collection":{"name":"In Casa",_x000D_
"family":"Calvi On The Rocks"}</v>
      </c>
    </row>
    <row r="940" spans="4:29" ht="14.25" customHeight="1" x14ac:dyDescent="0.25">
      <c r="D940" s="1">
        <f>Tokens!B940</f>
        <v>937</v>
      </c>
      <c r="E940" s="17" t="str">
        <f>IF(Tokens!C940="","",Tokens!C940)</f>
        <v>In Casa #937</v>
      </c>
      <c r="F940"/>
      <c r="G940"/>
      <c r="H940"/>
      <c r="I940"/>
      <c r="J940"/>
      <c r="M940"/>
      <c r="N940"/>
      <c r="O940" s="15" t="str">
        <f t="shared" si="28"/>
        <v>_</v>
      </c>
      <c r="P940" s="18" t="str">
        <f>IF(F940="stop","",IF(F940&lt;&gt;"",HYPERLINK(Settings!$B$5 &amp; "/manage/?network=" &amp; LOWER(B$8) &amp; "&amp;search=token&amp;account=" &amp; ToMint!$B$5 &amp; "&amp;view=" &amp; ToMint!J940,"TokenSol"),""))</f>
        <v/>
      </c>
      <c r="Q940" s="2"/>
      <c r="R940" s="2"/>
      <c r="S940" s="11"/>
      <c r="T940" s="1" t="str">
        <f>"owner=" &amp; Tokens!BS940 &amp; "&amp;filename_for_metadata=" &amp; Tokens!BT940 &amp; "&amp;offchaindata_platform=" &amp; $B$17 &amp; "&amp;keyfile=" &amp; $B$5 &amp; "&amp;network=" &amp; LOWER($B$8) &amp; "&amp;repository=" &amp; $B$18</f>
        <v>owner=thomas&amp;filename_for_metadata=InCasa_COR22D937&amp;offchaindata_platform=Github&amp;keyfile=Paul&amp;network=solana-devnet&amp;repository=test2</v>
      </c>
      <c r="U940" s="1" t="str">
        <f t="shared" si="29"/>
        <v>{"name":"In Casa #937",_x000D_
"symbol":"COR22D937",_x000D_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40" s="1" t="str">
        <f>formatRow(Tokens!C$2:I$2,Tokens!C940:I940)</f>
        <v>"name":"In Casa #937",_x000D_
"symbol":"COR22D937",_x000D_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0" s="1" t="str">
        <f>formatRow(Tokens!J$2:AV$2,Tokens!J940:AV940,2,"attributes")</f>
        <v>"attributes":[{"trait_type":"Pass festival &amp; Avantages",_x000D_
"value":"pour une (1) personne"},{"trait_type":"Edition1",_x000D_
"value":1},{"trait_type":"Last use"}]</v>
      </c>
      <c r="X940" s="1" t="str">
        <f>formatRow(Tokens!AX$2:BC$2,Tokens!AX940:BC940,2,"creators")</f>
        <v>"creators":[{"address":"paul",_x000D_
"share":10},{"address":"sophie",_x000D_
"share":90}]</v>
      </c>
      <c r="Y940" s="1" t="str">
        <f>formatRow(Tokens!BD$2:BI$2,Tokens!BD940:BI940,2,"files")</f>
        <v>"files":[]</v>
      </c>
      <c r="Z940" s="1"/>
      <c r="AA940" s="1"/>
      <c r="AB940" s="1"/>
      <c r="AC940" s="1" t="str">
        <f>formatRow(Tokens!BJ$2:BK$2,Tokens!BJ940:BK940,0,"collection")</f>
        <v>"collection":{"name":"In Casa",_x000D_
"family":"Calvi On The Rocks"}</v>
      </c>
    </row>
    <row r="941" spans="4:29" ht="14.25" customHeight="1" x14ac:dyDescent="0.25">
      <c r="D941" s="1">
        <f>Tokens!B941</f>
        <v>938</v>
      </c>
      <c r="E941" s="17" t="str">
        <f>IF(Tokens!C941="","",Tokens!C941)</f>
        <v>In Casa #938</v>
      </c>
      <c r="F941"/>
      <c r="G941"/>
      <c r="H941"/>
      <c r="I941"/>
      <c r="J941"/>
      <c r="M941"/>
      <c r="N941"/>
      <c r="O941" s="15" t="str">
        <f t="shared" si="28"/>
        <v>_</v>
      </c>
      <c r="P941" s="18" t="str">
        <f>IF(F941="stop","",IF(F941&lt;&gt;"",HYPERLINK(Settings!$B$5 &amp; "/manage/?network=" &amp; LOWER(B$8) &amp; "&amp;search=token&amp;account=" &amp; ToMint!$B$5 &amp; "&amp;view=" &amp; ToMint!J941,"TokenSol"),""))</f>
        <v/>
      </c>
      <c r="Q941" s="2"/>
      <c r="R941" s="2"/>
      <c r="S941" s="11"/>
      <c r="T941" s="1" t="str">
        <f>"owner=" &amp; Tokens!BS941 &amp; "&amp;filename_for_metadata=" &amp; Tokens!BT941 &amp; "&amp;offchaindata_platform=" &amp; $B$17 &amp; "&amp;keyfile=" &amp; $B$5 &amp; "&amp;network=" &amp; LOWER($B$8) &amp; "&amp;repository=" &amp; $B$18</f>
        <v>owner=thomas&amp;filename_for_metadata=InCasa_COR22D938&amp;offchaindata_platform=Github&amp;keyfile=Paul&amp;network=solana-devnet&amp;repository=test2</v>
      </c>
      <c r="U941" s="1" t="str">
        <f t="shared" si="29"/>
        <v>{"name":"In Casa #938",_x000D_
"symbol":"COR22D938",_x000D_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41" s="1" t="str">
        <f>formatRow(Tokens!C$2:I$2,Tokens!C941:I941)</f>
        <v>"name":"In Casa #938",_x000D_
"symbol":"COR22D938",_x000D_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1" s="1" t="str">
        <f>formatRow(Tokens!J$2:AV$2,Tokens!J941:AV941,2,"attributes")</f>
        <v>"attributes":[{"trait_type":"Pass festival &amp; Avantages",_x000D_
"value":"pour une (1) personne"},{"trait_type":"Edition1",_x000D_
"value":1},{"trait_type":"Last use"}]</v>
      </c>
      <c r="X941" s="1" t="str">
        <f>formatRow(Tokens!AX$2:BC$2,Tokens!AX941:BC941,2,"creators")</f>
        <v>"creators":[{"address":"paul",_x000D_
"share":10},{"address":"sophie",_x000D_
"share":90}]</v>
      </c>
      <c r="Y941" s="1" t="str">
        <f>formatRow(Tokens!BD$2:BI$2,Tokens!BD941:BI941,2,"files")</f>
        <v>"files":[]</v>
      </c>
      <c r="Z941" s="1"/>
      <c r="AA941" s="1"/>
      <c r="AB941" s="1"/>
      <c r="AC941" s="1" t="str">
        <f>formatRow(Tokens!BJ$2:BK$2,Tokens!BJ941:BK941,0,"collection")</f>
        <v>"collection":{"name":"In Casa",_x000D_
"family":"Calvi On The Rocks"}</v>
      </c>
    </row>
    <row r="942" spans="4:29" ht="14.25" customHeight="1" x14ac:dyDescent="0.25">
      <c r="D942" s="1">
        <f>Tokens!B942</f>
        <v>939</v>
      </c>
      <c r="E942" s="17" t="str">
        <f>IF(Tokens!C942="","",Tokens!C942)</f>
        <v>In Casa #939</v>
      </c>
      <c r="F942"/>
      <c r="G942"/>
      <c r="H942"/>
      <c r="I942"/>
      <c r="J942"/>
      <c r="M942"/>
      <c r="N942"/>
      <c r="O942" s="15" t="str">
        <f t="shared" si="28"/>
        <v>_</v>
      </c>
      <c r="P942" s="18" t="str">
        <f>IF(F942="stop","",IF(F942&lt;&gt;"",HYPERLINK(Settings!$B$5 &amp; "/manage/?network=" &amp; LOWER(B$8) &amp; "&amp;search=token&amp;account=" &amp; ToMint!$B$5 &amp; "&amp;view=" &amp; ToMint!J942,"TokenSol"),""))</f>
        <v/>
      </c>
      <c r="Q942" s="2"/>
      <c r="R942" s="2"/>
      <c r="S942" s="11"/>
      <c r="T942" s="1" t="str">
        <f>"owner=" &amp; Tokens!BS942 &amp; "&amp;filename_for_metadata=" &amp; Tokens!BT942 &amp; "&amp;offchaindata_platform=" &amp; $B$17 &amp; "&amp;keyfile=" &amp; $B$5 &amp; "&amp;network=" &amp; LOWER($B$8) &amp; "&amp;repository=" &amp; $B$18</f>
        <v>owner=thomas&amp;filename_for_metadata=InCasa_COR22D939&amp;offchaindata_platform=Github&amp;keyfile=Paul&amp;network=solana-devnet&amp;repository=test2</v>
      </c>
      <c r="U942" s="1" t="str">
        <f t="shared" si="29"/>
        <v>{"name":"In Casa #939",_x000D_
"symbol":"COR22D939",_x000D_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42" s="1" t="str">
        <f>formatRow(Tokens!C$2:I$2,Tokens!C942:I942)</f>
        <v>"name":"In Casa #939",_x000D_
"symbol":"COR22D939",_x000D_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2" s="1" t="str">
        <f>formatRow(Tokens!J$2:AV$2,Tokens!J942:AV942,2,"attributes")</f>
        <v>"attributes":[{"trait_type":"Pass festival &amp; Avantages",_x000D_
"value":"pour une (1) personne"},{"trait_type":"Edition1",_x000D_
"value":1},{"trait_type":"Last use"}]</v>
      </c>
      <c r="X942" s="1" t="str">
        <f>formatRow(Tokens!AX$2:BC$2,Tokens!AX942:BC942,2,"creators")</f>
        <v>"creators":[{"address":"paul",_x000D_
"share":10},{"address":"sophie",_x000D_
"share":90}]</v>
      </c>
      <c r="Y942" s="1" t="str">
        <f>formatRow(Tokens!BD$2:BI$2,Tokens!BD942:BI942,2,"files")</f>
        <v>"files":[]</v>
      </c>
      <c r="Z942" s="1"/>
      <c r="AA942" s="1"/>
      <c r="AB942" s="1"/>
      <c r="AC942" s="1" t="str">
        <f>formatRow(Tokens!BJ$2:BK$2,Tokens!BJ942:BK942,0,"collection")</f>
        <v>"collection":{"name":"In Casa",_x000D_
"family":"Calvi On The Rocks"}</v>
      </c>
    </row>
    <row r="943" spans="4:29" ht="14.25" customHeight="1" x14ac:dyDescent="0.25">
      <c r="D943" s="1">
        <f>Tokens!B943</f>
        <v>940</v>
      </c>
      <c r="E943" s="17" t="str">
        <f>IF(Tokens!C943="","",Tokens!C943)</f>
        <v>In Casa #940</v>
      </c>
      <c r="F943"/>
      <c r="G943"/>
      <c r="H943"/>
      <c r="I943"/>
      <c r="J943"/>
      <c r="M943"/>
      <c r="N943"/>
      <c r="O943" s="15" t="str">
        <f t="shared" si="28"/>
        <v>_</v>
      </c>
      <c r="P943" s="18" t="str">
        <f>IF(F943="stop","",IF(F943&lt;&gt;"",HYPERLINK(Settings!$B$5 &amp; "/manage/?network=" &amp; LOWER(B$8) &amp; "&amp;search=token&amp;account=" &amp; ToMint!$B$5 &amp; "&amp;view=" &amp; ToMint!J943,"TokenSol"),""))</f>
        <v/>
      </c>
      <c r="Q943" s="2"/>
      <c r="R943" s="2"/>
      <c r="S943" s="11"/>
      <c r="T943" s="1" t="str">
        <f>"owner=" &amp; Tokens!BS943 &amp; "&amp;filename_for_metadata=" &amp; Tokens!BT943 &amp; "&amp;offchaindata_platform=" &amp; $B$17 &amp; "&amp;keyfile=" &amp; $B$5 &amp; "&amp;network=" &amp; LOWER($B$8) &amp; "&amp;repository=" &amp; $B$18</f>
        <v>owner=thomas&amp;filename_for_metadata=InCasa_COR22D940&amp;offchaindata_platform=Github&amp;keyfile=Paul&amp;network=solana-devnet&amp;repository=test2</v>
      </c>
      <c r="U943" s="1" t="str">
        <f t="shared" si="29"/>
        <v>{"name":"In Casa #940",_x000D_
"symbol":"COR22D940",_x000D_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43" s="1" t="str">
        <f>formatRow(Tokens!C$2:I$2,Tokens!C943:I943)</f>
        <v>"name":"In Casa #940",_x000D_
"symbol":"COR22D940",_x000D_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3" s="1" t="str">
        <f>formatRow(Tokens!J$2:AV$2,Tokens!J943:AV943,2,"attributes")</f>
        <v>"attributes":[{"trait_type":"Pass festival &amp; Avantages",_x000D_
"value":"pour une (1) personne"},{"trait_type":"Edition1",_x000D_
"value":1},{"trait_type":"Last use"}]</v>
      </c>
      <c r="X943" s="1" t="str">
        <f>formatRow(Tokens!AX$2:BC$2,Tokens!AX943:BC943,2,"creators")</f>
        <v>"creators":[{"address":"paul",_x000D_
"share":10},{"address":"sophie",_x000D_
"share":90}]</v>
      </c>
      <c r="Y943" s="1" t="str">
        <f>formatRow(Tokens!BD$2:BI$2,Tokens!BD943:BI943,2,"files")</f>
        <v>"files":[]</v>
      </c>
      <c r="Z943" s="1"/>
      <c r="AA943" s="1"/>
      <c r="AB943" s="1"/>
      <c r="AC943" s="1" t="str">
        <f>formatRow(Tokens!BJ$2:BK$2,Tokens!BJ943:BK943,0,"collection")</f>
        <v>"collection":{"name":"In Casa",_x000D_
"family":"Calvi On The Rocks"}</v>
      </c>
    </row>
    <row r="944" spans="4:29" ht="14.25" customHeight="1" x14ac:dyDescent="0.25">
      <c r="D944" s="1">
        <f>Tokens!B944</f>
        <v>941</v>
      </c>
      <c r="E944" s="17" t="str">
        <f>IF(Tokens!C944="","",Tokens!C944)</f>
        <v>In Casa #941</v>
      </c>
      <c r="F944"/>
      <c r="G944"/>
      <c r="H944"/>
      <c r="I944"/>
      <c r="J944"/>
      <c r="M944"/>
      <c r="N944"/>
      <c r="O944" s="15" t="str">
        <f t="shared" si="28"/>
        <v>_</v>
      </c>
      <c r="P944" s="18" t="str">
        <f>IF(F944="stop","",IF(F944&lt;&gt;"",HYPERLINK(Settings!$B$5 &amp; "/manage/?network=" &amp; LOWER(B$8) &amp; "&amp;search=token&amp;account=" &amp; ToMint!$B$5 &amp; "&amp;view=" &amp; ToMint!J944,"TokenSol"),""))</f>
        <v/>
      </c>
      <c r="Q944" s="2"/>
      <c r="R944" s="2"/>
      <c r="S944" s="11"/>
      <c r="T944" s="1" t="str">
        <f>"owner=" &amp; Tokens!BS944 &amp; "&amp;filename_for_metadata=" &amp; Tokens!BT944 &amp; "&amp;offchaindata_platform=" &amp; $B$17 &amp; "&amp;keyfile=" &amp; $B$5 &amp; "&amp;network=" &amp; LOWER($B$8) &amp; "&amp;repository=" &amp; $B$18</f>
        <v>owner=thomas&amp;filename_for_metadata=InCasa_COR22D941&amp;offchaindata_platform=Github&amp;keyfile=Paul&amp;network=solana-devnet&amp;repository=test2</v>
      </c>
      <c r="U944" s="1" t="str">
        <f t="shared" si="29"/>
        <v>{"name":"In Casa #941",_x000D_
"symbol":"COR22D941",_x000D_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44" s="1" t="str">
        <f>formatRow(Tokens!C$2:I$2,Tokens!C944:I944)</f>
        <v>"name":"In Casa #941",_x000D_
"symbol":"COR22D941",_x000D_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4" s="1" t="str">
        <f>formatRow(Tokens!J$2:AV$2,Tokens!J944:AV944,2,"attributes")</f>
        <v>"attributes":[{"trait_type":"Pass festival &amp; Avantages",_x000D_
"value":"pour une (1) personne"},{"trait_type":"Edition1",_x000D_
"value":1},{"trait_type":"Last use"}]</v>
      </c>
      <c r="X944" s="1" t="str">
        <f>formatRow(Tokens!AX$2:BC$2,Tokens!AX944:BC944,2,"creators")</f>
        <v>"creators":[{"address":"paul",_x000D_
"share":10},{"address":"sophie",_x000D_
"share":90}]</v>
      </c>
      <c r="Y944" s="1" t="str">
        <f>formatRow(Tokens!BD$2:BI$2,Tokens!BD944:BI944,2,"files")</f>
        <v>"files":[]</v>
      </c>
      <c r="Z944" s="1"/>
      <c r="AA944" s="1"/>
      <c r="AB944" s="1"/>
      <c r="AC944" s="1" t="str">
        <f>formatRow(Tokens!BJ$2:BK$2,Tokens!BJ944:BK944,0,"collection")</f>
        <v>"collection":{"name":"In Casa",_x000D_
"family":"Calvi On The Rocks"}</v>
      </c>
    </row>
    <row r="945" spans="4:29" ht="14.25" customHeight="1" x14ac:dyDescent="0.25">
      <c r="D945" s="1">
        <f>Tokens!B945</f>
        <v>942</v>
      </c>
      <c r="E945" s="17" t="str">
        <f>IF(Tokens!C945="","",Tokens!C945)</f>
        <v>In Casa #942</v>
      </c>
      <c r="F945"/>
      <c r="G945"/>
      <c r="H945"/>
      <c r="I945"/>
      <c r="J945"/>
      <c r="M945"/>
      <c r="N945"/>
      <c r="O945" s="15" t="str">
        <f t="shared" si="28"/>
        <v>_</v>
      </c>
      <c r="P945" s="18" t="str">
        <f>IF(F945="stop","",IF(F945&lt;&gt;"",HYPERLINK(Settings!$B$5 &amp; "/manage/?network=" &amp; LOWER(B$8) &amp; "&amp;search=token&amp;account=" &amp; ToMint!$B$5 &amp; "&amp;view=" &amp; ToMint!J945,"TokenSol"),""))</f>
        <v/>
      </c>
      <c r="Q945" s="2"/>
      <c r="R945" s="2"/>
      <c r="S945" s="11"/>
      <c r="T945" s="1" t="str">
        <f>"owner=" &amp; Tokens!BS945 &amp; "&amp;filename_for_metadata=" &amp; Tokens!BT945 &amp; "&amp;offchaindata_platform=" &amp; $B$17 &amp; "&amp;keyfile=" &amp; $B$5 &amp; "&amp;network=" &amp; LOWER($B$8) &amp; "&amp;repository=" &amp; $B$18</f>
        <v>owner=thomas&amp;filename_for_metadata=InCasa_COR22D942&amp;offchaindata_platform=Github&amp;keyfile=Paul&amp;network=solana-devnet&amp;repository=test2</v>
      </c>
      <c r="U945" s="1" t="str">
        <f t="shared" si="29"/>
        <v>{"name":"In Casa #942",_x000D_
"symbol":"COR22D942",_x000D_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45" s="1" t="str">
        <f>formatRow(Tokens!C$2:I$2,Tokens!C945:I945)</f>
        <v>"name":"In Casa #942",_x000D_
"symbol":"COR22D942",_x000D_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5" s="1" t="str">
        <f>formatRow(Tokens!J$2:AV$2,Tokens!J945:AV945,2,"attributes")</f>
        <v>"attributes":[{"trait_type":"Pass festival &amp; Avantages",_x000D_
"value":"pour une (1) personne"},{"trait_type":"Edition1",_x000D_
"value":1},{"trait_type":"Last use"}]</v>
      </c>
      <c r="X945" s="1" t="str">
        <f>formatRow(Tokens!AX$2:BC$2,Tokens!AX945:BC945,2,"creators")</f>
        <v>"creators":[{"address":"paul",_x000D_
"share":10},{"address":"sophie",_x000D_
"share":90}]</v>
      </c>
      <c r="Y945" s="1" t="str">
        <f>formatRow(Tokens!BD$2:BI$2,Tokens!BD945:BI945,2,"files")</f>
        <v>"files":[]</v>
      </c>
      <c r="Z945" s="1"/>
      <c r="AA945" s="1"/>
      <c r="AB945" s="1"/>
      <c r="AC945" s="1" t="str">
        <f>formatRow(Tokens!BJ$2:BK$2,Tokens!BJ945:BK945,0,"collection")</f>
        <v>"collection":{"name":"In Casa",_x000D_
"family":"Calvi On The Rocks"}</v>
      </c>
    </row>
    <row r="946" spans="4:29" ht="14.25" customHeight="1" x14ac:dyDescent="0.25">
      <c r="D946" s="1">
        <f>Tokens!B946</f>
        <v>943</v>
      </c>
      <c r="E946" s="17" t="str">
        <f>IF(Tokens!C946="","",Tokens!C946)</f>
        <v>In Casa #943</v>
      </c>
      <c r="F946"/>
      <c r="G946"/>
      <c r="H946"/>
      <c r="I946"/>
      <c r="J946"/>
      <c r="M946"/>
      <c r="N946"/>
      <c r="O946" s="15" t="str">
        <f t="shared" si="28"/>
        <v>_</v>
      </c>
      <c r="P946" s="18" t="str">
        <f>IF(F946="stop","",IF(F946&lt;&gt;"",HYPERLINK(Settings!$B$5 &amp; "/manage/?network=" &amp; LOWER(B$8) &amp; "&amp;search=token&amp;account=" &amp; ToMint!$B$5 &amp; "&amp;view=" &amp; ToMint!J946,"TokenSol"),""))</f>
        <v/>
      </c>
      <c r="Q946" s="2"/>
      <c r="R946" s="2"/>
      <c r="S946" s="11"/>
      <c r="T946" s="1" t="str">
        <f>"owner=" &amp; Tokens!BS946 &amp; "&amp;filename_for_metadata=" &amp; Tokens!BT946 &amp; "&amp;offchaindata_platform=" &amp; $B$17 &amp; "&amp;keyfile=" &amp; $B$5 &amp; "&amp;network=" &amp; LOWER($B$8) &amp; "&amp;repository=" &amp; $B$18</f>
        <v>owner=thomas&amp;filename_for_metadata=InCasa_COR22D943&amp;offchaindata_platform=Github&amp;keyfile=Paul&amp;network=solana-devnet&amp;repository=test2</v>
      </c>
      <c r="U946" s="1" t="str">
        <f t="shared" si="29"/>
        <v>{"name":"In Casa #943",_x000D_
"symbol":"COR22D943",_x000D_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46" s="1" t="str">
        <f>formatRow(Tokens!C$2:I$2,Tokens!C946:I946)</f>
        <v>"name":"In Casa #943",_x000D_
"symbol":"COR22D943",_x000D_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6" s="1" t="str">
        <f>formatRow(Tokens!J$2:AV$2,Tokens!J946:AV946,2,"attributes")</f>
        <v>"attributes":[{"trait_type":"Pass festival &amp; Avantages",_x000D_
"value":"pour une (1) personne"},{"trait_type":"Edition1",_x000D_
"value":1},{"trait_type":"Last use"}]</v>
      </c>
      <c r="X946" s="1" t="str">
        <f>formatRow(Tokens!AX$2:BC$2,Tokens!AX946:BC946,2,"creators")</f>
        <v>"creators":[{"address":"paul",_x000D_
"share":10},{"address":"sophie",_x000D_
"share":90}]</v>
      </c>
      <c r="Y946" s="1" t="str">
        <f>formatRow(Tokens!BD$2:BI$2,Tokens!BD946:BI946,2,"files")</f>
        <v>"files":[]</v>
      </c>
      <c r="Z946" s="1"/>
      <c r="AA946" s="1"/>
      <c r="AB946" s="1"/>
      <c r="AC946" s="1" t="str">
        <f>formatRow(Tokens!BJ$2:BK$2,Tokens!BJ946:BK946,0,"collection")</f>
        <v>"collection":{"name":"In Casa",_x000D_
"family":"Calvi On The Rocks"}</v>
      </c>
    </row>
    <row r="947" spans="4:29" ht="14.25" customHeight="1" x14ac:dyDescent="0.25">
      <c r="D947" s="1">
        <f>Tokens!B947</f>
        <v>944</v>
      </c>
      <c r="E947" s="17" t="str">
        <f>IF(Tokens!C947="","",Tokens!C947)</f>
        <v>In Casa #944</v>
      </c>
      <c r="F947"/>
      <c r="G947"/>
      <c r="H947"/>
      <c r="I947"/>
      <c r="J947"/>
      <c r="M947"/>
      <c r="N947"/>
      <c r="O947" s="15" t="str">
        <f t="shared" si="28"/>
        <v>_</v>
      </c>
      <c r="P947" s="18" t="str">
        <f>IF(F947="stop","",IF(F947&lt;&gt;"",HYPERLINK(Settings!$B$5 &amp; "/manage/?network=" &amp; LOWER(B$8) &amp; "&amp;search=token&amp;account=" &amp; ToMint!$B$5 &amp; "&amp;view=" &amp; ToMint!J947,"TokenSol"),""))</f>
        <v/>
      </c>
      <c r="Q947" s="2"/>
      <c r="R947" s="2"/>
      <c r="S947" s="11"/>
      <c r="T947" s="1" t="str">
        <f>"owner=" &amp; Tokens!BS947 &amp; "&amp;filename_for_metadata=" &amp; Tokens!BT947 &amp; "&amp;offchaindata_platform=" &amp; $B$17 &amp; "&amp;keyfile=" &amp; $B$5 &amp; "&amp;network=" &amp; LOWER($B$8) &amp; "&amp;repository=" &amp; $B$18</f>
        <v>owner=thomas&amp;filename_for_metadata=InCasa_COR22D944&amp;offchaindata_platform=Github&amp;keyfile=Paul&amp;network=solana-devnet&amp;repository=test2</v>
      </c>
      <c r="U947" s="1" t="str">
        <f t="shared" si="29"/>
        <v>{"name":"In Casa #944",_x000D_
"symbol":"COR22D944",_x000D_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47" s="1" t="str">
        <f>formatRow(Tokens!C$2:I$2,Tokens!C947:I947)</f>
        <v>"name":"In Casa #944",_x000D_
"symbol":"COR22D944",_x000D_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7" s="1" t="str">
        <f>formatRow(Tokens!J$2:AV$2,Tokens!J947:AV947,2,"attributes")</f>
        <v>"attributes":[{"trait_type":"Pass festival &amp; Avantages",_x000D_
"value":"pour une (1) personne"},{"trait_type":"Edition1",_x000D_
"value":1},{"trait_type":"Last use"}]</v>
      </c>
      <c r="X947" s="1" t="str">
        <f>formatRow(Tokens!AX$2:BC$2,Tokens!AX947:BC947,2,"creators")</f>
        <v>"creators":[{"address":"paul",_x000D_
"share":10},{"address":"sophie",_x000D_
"share":90}]</v>
      </c>
      <c r="Y947" s="1" t="str">
        <f>formatRow(Tokens!BD$2:BI$2,Tokens!BD947:BI947,2,"files")</f>
        <v>"files":[]</v>
      </c>
      <c r="Z947" s="1"/>
      <c r="AA947" s="1"/>
      <c r="AB947" s="1"/>
      <c r="AC947" s="1" t="str">
        <f>formatRow(Tokens!BJ$2:BK$2,Tokens!BJ947:BK947,0,"collection")</f>
        <v>"collection":{"name":"In Casa",_x000D_
"family":"Calvi On The Rocks"}</v>
      </c>
    </row>
    <row r="948" spans="4:29" ht="14.25" customHeight="1" x14ac:dyDescent="0.25">
      <c r="D948" s="1">
        <f>Tokens!B948</f>
        <v>945</v>
      </c>
      <c r="E948" s="17" t="str">
        <f>IF(Tokens!C948="","",Tokens!C948)</f>
        <v>In Casa #945</v>
      </c>
      <c r="F948"/>
      <c r="G948"/>
      <c r="H948"/>
      <c r="I948"/>
      <c r="J948"/>
      <c r="M948"/>
      <c r="N948"/>
      <c r="O948" s="15" t="str">
        <f t="shared" si="28"/>
        <v>_</v>
      </c>
      <c r="P948" s="18" t="str">
        <f>IF(F948="stop","",IF(F948&lt;&gt;"",HYPERLINK(Settings!$B$5 &amp; "/manage/?network=" &amp; LOWER(B$8) &amp; "&amp;search=token&amp;account=" &amp; ToMint!$B$5 &amp; "&amp;view=" &amp; ToMint!J948,"TokenSol"),""))</f>
        <v/>
      </c>
      <c r="Q948" s="2"/>
      <c r="R948" s="2"/>
      <c r="S948" s="11"/>
      <c r="T948" s="1" t="str">
        <f>"owner=" &amp; Tokens!BS948 &amp; "&amp;filename_for_metadata=" &amp; Tokens!BT948 &amp; "&amp;offchaindata_platform=" &amp; $B$17 &amp; "&amp;keyfile=" &amp; $B$5 &amp; "&amp;network=" &amp; LOWER($B$8) &amp; "&amp;repository=" &amp; $B$18</f>
        <v>owner=thomas&amp;filename_for_metadata=InCasa_COR22D945&amp;offchaindata_platform=Github&amp;keyfile=Paul&amp;network=solana-devnet&amp;repository=test2</v>
      </c>
      <c r="U948" s="1" t="str">
        <f t="shared" si="29"/>
        <v>{"name":"In Casa #945",_x000D_
"symbol":"COR22D945",_x000D_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48" s="1" t="str">
        <f>formatRow(Tokens!C$2:I$2,Tokens!C948:I948)</f>
        <v>"name":"In Casa #945",_x000D_
"symbol":"COR22D945",_x000D_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8" s="1" t="str">
        <f>formatRow(Tokens!J$2:AV$2,Tokens!J948:AV948,2,"attributes")</f>
        <v>"attributes":[{"trait_type":"Pass festival &amp; Avantages",_x000D_
"value":"pour une (1) personne"},{"trait_type":"Edition1",_x000D_
"value":1},{"trait_type":"Last use"}]</v>
      </c>
      <c r="X948" s="1" t="str">
        <f>formatRow(Tokens!AX$2:BC$2,Tokens!AX948:BC948,2,"creators")</f>
        <v>"creators":[{"address":"paul",_x000D_
"share":10},{"address":"sophie",_x000D_
"share":90}]</v>
      </c>
      <c r="Y948" s="1" t="str">
        <f>formatRow(Tokens!BD$2:BI$2,Tokens!BD948:BI948,2,"files")</f>
        <v>"files":[]</v>
      </c>
      <c r="Z948" s="1"/>
      <c r="AA948" s="1"/>
      <c r="AB948" s="1"/>
      <c r="AC948" s="1" t="str">
        <f>formatRow(Tokens!BJ$2:BK$2,Tokens!BJ948:BK948,0,"collection")</f>
        <v>"collection":{"name":"In Casa",_x000D_
"family":"Calvi On The Rocks"}</v>
      </c>
    </row>
    <row r="949" spans="4:29" ht="14.25" customHeight="1" x14ac:dyDescent="0.25">
      <c r="D949" s="1">
        <f>Tokens!B949</f>
        <v>946</v>
      </c>
      <c r="E949" s="17" t="str">
        <f>IF(Tokens!C949="","",Tokens!C949)</f>
        <v>In Casa #946</v>
      </c>
      <c r="F949"/>
      <c r="G949"/>
      <c r="H949"/>
      <c r="I949"/>
      <c r="J949"/>
      <c r="M949"/>
      <c r="N949"/>
      <c r="O949" s="15" t="str">
        <f t="shared" si="28"/>
        <v>_</v>
      </c>
      <c r="P949" s="18" t="str">
        <f>IF(F949="stop","",IF(F949&lt;&gt;"",HYPERLINK(Settings!$B$5 &amp; "/manage/?network=" &amp; LOWER(B$8) &amp; "&amp;search=token&amp;account=" &amp; ToMint!$B$5 &amp; "&amp;view=" &amp; ToMint!J949,"TokenSol"),""))</f>
        <v/>
      </c>
      <c r="Q949" s="2"/>
      <c r="R949" s="2"/>
      <c r="S949" s="11"/>
      <c r="T949" s="1" t="str">
        <f>"owner=" &amp; Tokens!BS949 &amp; "&amp;filename_for_metadata=" &amp; Tokens!BT949 &amp; "&amp;offchaindata_platform=" &amp; $B$17 &amp; "&amp;keyfile=" &amp; $B$5 &amp; "&amp;network=" &amp; LOWER($B$8) &amp; "&amp;repository=" &amp; $B$18</f>
        <v>owner=thomas&amp;filename_for_metadata=InCasa_COR22D946&amp;offchaindata_platform=Github&amp;keyfile=Paul&amp;network=solana-devnet&amp;repository=test2</v>
      </c>
      <c r="U949" s="1" t="str">
        <f t="shared" si="29"/>
        <v>{"name":"In Casa #946",_x000D_
"symbol":"COR22D946",_x000D_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49" s="1" t="str">
        <f>formatRow(Tokens!C$2:I$2,Tokens!C949:I949)</f>
        <v>"name":"In Casa #946",_x000D_
"symbol":"COR22D946",_x000D_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9" s="1" t="str">
        <f>formatRow(Tokens!J$2:AV$2,Tokens!J949:AV949,2,"attributes")</f>
        <v>"attributes":[{"trait_type":"Pass festival &amp; Avantages",_x000D_
"value":"pour une (1) personne"},{"trait_type":"Edition1",_x000D_
"value":1},{"trait_type":"Last use"}]</v>
      </c>
      <c r="X949" s="1" t="str">
        <f>formatRow(Tokens!AX$2:BC$2,Tokens!AX949:BC949,2,"creators")</f>
        <v>"creators":[{"address":"paul",_x000D_
"share":10},{"address":"sophie",_x000D_
"share":90}]</v>
      </c>
      <c r="Y949" s="1" t="str">
        <f>formatRow(Tokens!BD$2:BI$2,Tokens!BD949:BI949,2,"files")</f>
        <v>"files":[]</v>
      </c>
      <c r="Z949" s="1"/>
      <c r="AA949" s="1"/>
      <c r="AB949" s="1"/>
      <c r="AC949" s="1" t="str">
        <f>formatRow(Tokens!BJ$2:BK$2,Tokens!BJ949:BK949,0,"collection")</f>
        <v>"collection":{"name":"In Casa",_x000D_
"family":"Calvi On The Rocks"}</v>
      </c>
    </row>
    <row r="950" spans="4:29" ht="14.25" customHeight="1" x14ac:dyDescent="0.25">
      <c r="D950" s="1">
        <f>Tokens!B950</f>
        <v>947</v>
      </c>
      <c r="E950" s="17" t="str">
        <f>IF(Tokens!C950="","",Tokens!C950)</f>
        <v>In Casa #947</v>
      </c>
      <c r="F950"/>
      <c r="G950"/>
      <c r="H950"/>
      <c r="I950"/>
      <c r="J950"/>
      <c r="M950"/>
      <c r="N950"/>
      <c r="O950" s="15" t="str">
        <f t="shared" si="28"/>
        <v>_</v>
      </c>
      <c r="P950" s="18" t="str">
        <f>IF(F950="stop","",IF(F950&lt;&gt;"",HYPERLINK(Settings!$B$5 &amp; "/manage/?network=" &amp; LOWER(B$8) &amp; "&amp;search=token&amp;account=" &amp; ToMint!$B$5 &amp; "&amp;view=" &amp; ToMint!J950,"TokenSol"),""))</f>
        <v/>
      </c>
      <c r="Q950" s="2"/>
      <c r="R950" s="2"/>
      <c r="S950" s="11"/>
      <c r="T950" s="1" t="str">
        <f>"owner=" &amp; Tokens!BS950 &amp; "&amp;filename_for_metadata=" &amp; Tokens!BT950 &amp; "&amp;offchaindata_platform=" &amp; $B$17 &amp; "&amp;keyfile=" &amp; $B$5 &amp; "&amp;network=" &amp; LOWER($B$8) &amp; "&amp;repository=" &amp; $B$18</f>
        <v>owner=thomas&amp;filename_for_metadata=InCasa_COR22D947&amp;offchaindata_platform=Github&amp;keyfile=Paul&amp;network=solana-devnet&amp;repository=test2</v>
      </c>
      <c r="U950" s="1" t="str">
        <f t="shared" si="29"/>
        <v>{"name":"In Casa #947",_x000D_
"symbol":"COR22D947",_x000D_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50" s="1" t="str">
        <f>formatRow(Tokens!C$2:I$2,Tokens!C950:I950)</f>
        <v>"name":"In Casa #947",_x000D_
"symbol":"COR22D947",_x000D_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0" s="1" t="str">
        <f>formatRow(Tokens!J$2:AV$2,Tokens!J950:AV950,2,"attributes")</f>
        <v>"attributes":[{"trait_type":"Pass festival &amp; Avantages",_x000D_
"value":"pour une (1) personne"},{"trait_type":"Edition1",_x000D_
"value":1},{"trait_type":"Last use"}]</v>
      </c>
      <c r="X950" s="1" t="str">
        <f>formatRow(Tokens!AX$2:BC$2,Tokens!AX950:BC950,2,"creators")</f>
        <v>"creators":[{"address":"paul",_x000D_
"share":10},{"address":"sophie",_x000D_
"share":90}]</v>
      </c>
      <c r="Y950" s="1" t="str">
        <f>formatRow(Tokens!BD$2:BI$2,Tokens!BD950:BI950,2,"files")</f>
        <v>"files":[]</v>
      </c>
      <c r="Z950" s="1"/>
      <c r="AA950" s="1"/>
      <c r="AB950" s="1"/>
      <c r="AC950" s="1" t="str">
        <f>formatRow(Tokens!BJ$2:BK$2,Tokens!BJ950:BK950,0,"collection")</f>
        <v>"collection":{"name":"In Casa",_x000D_
"family":"Calvi On The Rocks"}</v>
      </c>
    </row>
    <row r="951" spans="4:29" ht="14.25" customHeight="1" x14ac:dyDescent="0.25">
      <c r="D951" s="1">
        <f>Tokens!B951</f>
        <v>948</v>
      </c>
      <c r="E951" s="17" t="str">
        <f>IF(Tokens!C951="","",Tokens!C951)</f>
        <v>In Casa #948</v>
      </c>
      <c r="F951"/>
      <c r="G951"/>
      <c r="H951"/>
      <c r="I951"/>
      <c r="J951"/>
      <c r="M951"/>
      <c r="N951"/>
      <c r="O951" s="15" t="str">
        <f t="shared" si="28"/>
        <v>_</v>
      </c>
      <c r="P951" s="18" t="str">
        <f>IF(F951="stop","",IF(F951&lt;&gt;"",HYPERLINK(Settings!$B$5 &amp; "/manage/?network=" &amp; LOWER(B$8) &amp; "&amp;search=token&amp;account=" &amp; ToMint!$B$5 &amp; "&amp;view=" &amp; ToMint!J951,"TokenSol"),""))</f>
        <v/>
      </c>
      <c r="Q951" s="2"/>
      <c r="R951" s="2"/>
      <c r="S951" s="11"/>
      <c r="T951" s="1" t="str">
        <f>"owner=" &amp; Tokens!BS951 &amp; "&amp;filename_for_metadata=" &amp; Tokens!BT951 &amp; "&amp;offchaindata_platform=" &amp; $B$17 &amp; "&amp;keyfile=" &amp; $B$5 &amp; "&amp;network=" &amp; LOWER($B$8) &amp; "&amp;repository=" &amp; $B$18</f>
        <v>owner=thomas&amp;filename_for_metadata=InCasa_COR22D948&amp;offchaindata_platform=Github&amp;keyfile=Paul&amp;network=solana-devnet&amp;repository=test2</v>
      </c>
      <c r="U951" s="1" t="str">
        <f t="shared" si="29"/>
        <v>{"name":"In Casa #948",_x000D_
"symbol":"COR22D948",_x000D_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51" s="1" t="str">
        <f>formatRow(Tokens!C$2:I$2,Tokens!C951:I951)</f>
        <v>"name":"In Casa #948",_x000D_
"symbol":"COR22D948",_x000D_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1" s="1" t="str">
        <f>formatRow(Tokens!J$2:AV$2,Tokens!J951:AV951,2,"attributes")</f>
        <v>"attributes":[{"trait_type":"Pass festival &amp; Avantages",_x000D_
"value":"pour une (1) personne"},{"trait_type":"Edition1",_x000D_
"value":1},{"trait_type":"Last use"}]</v>
      </c>
      <c r="X951" s="1" t="str">
        <f>formatRow(Tokens!AX$2:BC$2,Tokens!AX951:BC951,2,"creators")</f>
        <v>"creators":[{"address":"paul",_x000D_
"share":10},{"address":"sophie",_x000D_
"share":90}]</v>
      </c>
      <c r="Y951" s="1" t="str">
        <f>formatRow(Tokens!BD$2:BI$2,Tokens!BD951:BI951,2,"files")</f>
        <v>"files":[]</v>
      </c>
      <c r="Z951" s="1"/>
      <c r="AA951" s="1"/>
      <c r="AB951" s="1"/>
      <c r="AC951" s="1" t="str">
        <f>formatRow(Tokens!BJ$2:BK$2,Tokens!BJ951:BK951,0,"collection")</f>
        <v>"collection":{"name":"In Casa",_x000D_
"family":"Calvi On The Rocks"}</v>
      </c>
    </row>
    <row r="952" spans="4:29" ht="14.25" customHeight="1" x14ac:dyDescent="0.25">
      <c r="D952" s="1">
        <f>Tokens!B952</f>
        <v>949</v>
      </c>
      <c r="E952" s="17" t="str">
        <f>IF(Tokens!C952="","",Tokens!C952)</f>
        <v>In Casa #949</v>
      </c>
      <c r="F952"/>
      <c r="G952"/>
      <c r="H952"/>
      <c r="I952"/>
      <c r="J952"/>
      <c r="M952"/>
      <c r="N952"/>
      <c r="O952" s="15" t="str">
        <f t="shared" si="28"/>
        <v>_</v>
      </c>
      <c r="P952" s="18" t="str">
        <f>IF(F952="stop","",IF(F952&lt;&gt;"",HYPERLINK(Settings!$B$5 &amp; "/manage/?network=" &amp; LOWER(B$8) &amp; "&amp;search=token&amp;account=" &amp; ToMint!$B$5 &amp; "&amp;view=" &amp; ToMint!J952,"TokenSol"),""))</f>
        <v/>
      </c>
      <c r="Q952" s="2"/>
      <c r="R952" s="2"/>
      <c r="S952" s="11"/>
      <c r="T952" s="1" t="str">
        <f>"owner=" &amp; Tokens!BS952 &amp; "&amp;filename_for_metadata=" &amp; Tokens!BT952 &amp; "&amp;offchaindata_platform=" &amp; $B$17 &amp; "&amp;keyfile=" &amp; $B$5 &amp; "&amp;network=" &amp; LOWER($B$8) &amp; "&amp;repository=" &amp; $B$18</f>
        <v>owner=thomas&amp;filename_for_metadata=InCasa_COR22D949&amp;offchaindata_platform=Github&amp;keyfile=Paul&amp;network=solana-devnet&amp;repository=test2</v>
      </c>
      <c r="U952" s="1" t="str">
        <f t="shared" si="29"/>
        <v>{"name":"In Casa #949",_x000D_
"symbol":"COR22D949",_x000D_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52" s="1" t="str">
        <f>formatRow(Tokens!C$2:I$2,Tokens!C952:I952)</f>
        <v>"name":"In Casa #949",_x000D_
"symbol":"COR22D949",_x000D_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2" s="1" t="str">
        <f>formatRow(Tokens!J$2:AV$2,Tokens!J952:AV952,2,"attributes")</f>
        <v>"attributes":[{"trait_type":"Pass festival &amp; Avantages",_x000D_
"value":"pour une (1) personne"},{"trait_type":"Edition1",_x000D_
"value":1},{"trait_type":"Last use"}]</v>
      </c>
      <c r="X952" s="1" t="str">
        <f>formatRow(Tokens!AX$2:BC$2,Tokens!AX952:BC952,2,"creators")</f>
        <v>"creators":[{"address":"paul",_x000D_
"share":10},{"address":"sophie",_x000D_
"share":90}]</v>
      </c>
      <c r="Y952" s="1" t="str">
        <f>formatRow(Tokens!BD$2:BI$2,Tokens!BD952:BI952,2,"files")</f>
        <v>"files":[]</v>
      </c>
      <c r="Z952" s="1"/>
      <c r="AA952" s="1"/>
      <c r="AB952" s="1"/>
      <c r="AC952" s="1" t="str">
        <f>formatRow(Tokens!BJ$2:BK$2,Tokens!BJ952:BK952,0,"collection")</f>
        <v>"collection":{"name":"In Casa",_x000D_
"family":"Calvi On The Rocks"}</v>
      </c>
    </row>
    <row r="953" spans="4:29" ht="14.25" customHeight="1" x14ac:dyDescent="0.25">
      <c r="D953" s="1">
        <f>Tokens!B953</f>
        <v>950</v>
      </c>
      <c r="E953" s="17" t="str">
        <f>IF(Tokens!C953="","",Tokens!C953)</f>
        <v>In Casa #950</v>
      </c>
      <c r="F953"/>
      <c r="G953"/>
      <c r="H953"/>
      <c r="I953"/>
      <c r="J953"/>
      <c r="M953"/>
      <c r="N953"/>
      <c r="O953" s="15" t="str">
        <f t="shared" si="28"/>
        <v>_</v>
      </c>
      <c r="P953" s="18" t="str">
        <f>IF(F953="stop","",IF(F953&lt;&gt;"",HYPERLINK(Settings!$B$5 &amp; "/manage/?network=" &amp; LOWER(B$8) &amp; "&amp;search=token&amp;account=" &amp; ToMint!$B$5 &amp; "&amp;view=" &amp; ToMint!J953,"TokenSol"),""))</f>
        <v/>
      </c>
      <c r="Q953" s="2"/>
      <c r="R953" s="2"/>
      <c r="S953" s="11"/>
      <c r="T953" s="1" t="str">
        <f>"owner=" &amp; Tokens!BS953 &amp; "&amp;filename_for_metadata=" &amp; Tokens!BT953 &amp; "&amp;offchaindata_platform=" &amp; $B$17 &amp; "&amp;keyfile=" &amp; $B$5 &amp; "&amp;network=" &amp; LOWER($B$8) &amp; "&amp;repository=" &amp; $B$18</f>
        <v>owner=thomas&amp;filename_for_metadata=InCasa_COR22D950&amp;offchaindata_platform=Github&amp;keyfile=Paul&amp;network=solana-devnet&amp;repository=test2</v>
      </c>
      <c r="U953" s="1" t="str">
        <f t="shared" si="29"/>
        <v>{"name":"In Casa #950",_x000D_
"symbol":"COR22D950",_x000D_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53" s="1" t="str">
        <f>formatRow(Tokens!C$2:I$2,Tokens!C953:I953)</f>
        <v>"name":"In Casa #950",_x000D_
"symbol":"COR22D950",_x000D_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3" s="1" t="str">
        <f>formatRow(Tokens!J$2:AV$2,Tokens!J953:AV953,2,"attributes")</f>
        <v>"attributes":[{"trait_type":"Pass festival &amp; Avantages",_x000D_
"value":"pour une (1) personne"},{"trait_type":"Edition1",_x000D_
"value":1},{"trait_type":"Last use"}]</v>
      </c>
      <c r="X953" s="1" t="str">
        <f>formatRow(Tokens!AX$2:BC$2,Tokens!AX953:BC953,2,"creators")</f>
        <v>"creators":[{"address":"paul",_x000D_
"share":10},{"address":"sophie",_x000D_
"share":90}]</v>
      </c>
      <c r="Y953" s="1" t="str">
        <f>formatRow(Tokens!BD$2:BI$2,Tokens!BD953:BI953,2,"files")</f>
        <v>"files":[]</v>
      </c>
      <c r="Z953" s="1"/>
      <c r="AA953" s="1"/>
      <c r="AB953" s="1"/>
      <c r="AC953" s="1" t="str">
        <f>formatRow(Tokens!BJ$2:BK$2,Tokens!BJ953:BK953,0,"collection")</f>
        <v>"collection":{"name":"In Casa",_x000D_
"family":"Calvi On The Rocks"}</v>
      </c>
    </row>
    <row r="954" spans="4:29" ht="14.25" customHeight="1" x14ac:dyDescent="0.25">
      <c r="D954" s="1">
        <f>Tokens!B954</f>
        <v>951</v>
      </c>
      <c r="E954" s="17" t="str">
        <f>IF(Tokens!C954="","",Tokens!C954)</f>
        <v>In Casa #951</v>
      </c>
      <c r="F954"/>
      <c r="G954"/>
      <c r="H954"/>
      <c r="I954"/>
      <c r="J954"/>
      <c r="M954"/>
      <c r="N954"/>
      <c r="O954" s="15" t="str">
        <f t="shared" si="28"/>
        <v>_</v>
      </c>
      <c r="P954" s="18" t="str">
        <f>IF(F954="stop","",IF(F954&lt;&gt;"",HYPERLINK(Settings!$B$5 &amp; "/manage/?network=" &amp; LOWER(B$8) &amp; "&amp;search=token&amp;account=" &amp; ToMint!$B$5 &amp; "&amp;view=" &amp; ToMint!J954,"TokenSol"),""))</f>
        <v/>
      </c>
      <c r="Q954" s="2"/>
      <c r="R954" s="2"/>
      <c r="S954" s="11"/>
      <c r="T954" s="1" t="str">
        <f>"owner=" &amp; Tokens!BS954 &amp; "&amp;filename_for_metadata=" &amp; Tokens!BT954 &amp; "&amp;offchaindata_platform=" &amp; $B$17 &amp; "&amp;keyfile=" &amp; $B$5 &amp; "&amp;network=" &amp; LOWER($B$8) &amp; "&amp;repository=" &amp; $B$18</f>
        <v>owner=thomas&amp;filename_for_metadata=InCasa_COR22D951&amp;offchaindata_platform=Github&amp;keyfile=Paul&amp;network=solana-devnet&amp;repository=test2</v>
      </c>
      <c r="U954" s="1" t="str">
        <f t="shared" si="29"/>
        <v>{"name":"In Casa #951",_x000D_
"symbol":"COR22D951",_x000D_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54" s="1" t="str">
        <f>formatRow(Tokens!C$2:I$2,Tokens!C954:I954)</f>
        <v>"name":"In Casa #951",_x000D_
"symbol":"COR22D951",_x000D_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4" s="1" t="str">
        <f>formatRow(Tokens!J$2:AV$2,Tokens!J954:AV954,2,"attributes")</f>
        <v>"attributes":[{"trait_type":"Pass festival &amp; Avantages",_x000D_
"value":"pour une (1) personne"},{"trait_type":"Edition1",_x000D_
"value":1},{"trait_type":"Last use"}]</v>
      </c>
      <c r="X954" s="1" t="str">
        <f>formatRow(Tokens!AX$2:BC$2,Tokens!AX954:BC954,2,"creators")</f>
        <v>"creators":[{"address":"paul",_x000D_
"share":10},{"address":"sophie",_x000D_
"share":90}]</v>
      </c>
      <c r="Y954" s="1" t="str">
        <f>formatRow(Tokens!BD$2:BI$2,Tokens!BD954:BI954,2,"files")</f>
        <v>"files":[]</v>
      </c>
      <c r="Z954" s="1"/>
      <c r="AA954" s="1"/>
      <c r="AB954" s="1"/>
      <c r="AC954" s="1" t="str">
        <f>formatRow(Tokens!BJ$2:BK$2,Tokens!BJ954:BK954,0,"collection")</f>
        <v>"collection":{"name":"In Casa",_x000D_
"family":"Calvi On The Rocks"}</v>
      </c>
    </row>
    <row r="955" spans="4:29" ht="14.25" customHeight="1" x14ac:dyDescent="0.25">
      <c r="D955" s="1">
        <f>Tokens!B955</f>
        <v>952</v>
      </c>
      <c r="E955" s="17" t="str">
        <f>IF(Tokens!C955="","",Tokens!C955)</f>
        <v>In Casa #952</v>
      </c>
      <c r="F955"/>
      <c r="G955"/>
      <c r="H955"/>
      <c r="I955"/>
      <c r="J955"/>
      <c r="M955"/>
      <c r="N955"/>
      <c r="O955" s="15" t="str">
        <f t="shared" si="28"/>
        <v>_</v>
      </c>
      <c r="P955" s="18" t="str">
        <f>IF(F955="stop","",IF(F955&lt;&gt;"",HYPERLINK(Settings!$B$5 &amp; "/manage/?network=" &amp; LOWER(B$8) &amp; "&amp;search=token&amp;account=" &amp; ToMint!$B$5 &amp; "&amp;view=" &amp; ToMint!J955,"TokenSol"),""))</f>
        <v/>
      </c>
      <c r="Q955" s="2"/>
      <c r="R955" s="2"/>
      <c r="S955" s="11"/>
      <c r="T955" s="1" t="str">
        <f>"owner=" &amp; Tokens!BS955 &amp; "&amp;filename_for_metadata=" &amp; Tokens!BT955 &amp; "&amp;offchaindata_platform=" &amp; $B$17 &amp; "&amp;keyfile=" &amp; $B$5 &amp; "&amp;network=" &amp; LOWER($B$8) &amp; "&amp;repository=" &amp; $B$18</f>
        <v>owner=thomas&amp;filename_for_metadata=InCasa_COR22D952&amp;offchaindata_platform=Github&amp;keyfile=Paul&amp;network=solana-devnet&amp;repository=test2</v>
      </c>
      <c r="U955" s="1" t="str">
        <f t="shared" si="29"/>
        <v>{"name":"In Casa #952",_x000D_
"symbol":"COR22D952",_x000D_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55" s="1" t="str">
        <f>formatRow(Tokens!C$2:I$2,Tokens!C955:I955)</f>
        <v>"name":"In Casa #952",_x000D_
"symbol":"COR22D952",_x000D_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5" s="1" t="str">
        <f>formatRow(Tokens!J$2:AV$2,Tokens!J955:AV955,2,"attributes")</f>
        <v>"attributes":[{"trait_type":"Pass festival &amp; Avantages",_x000D_
"value":"pour une (1) personne"},{"trait_type":"Edition1",_x000D_
"value":1},{"trait_type":"Last use"}]</v>
      </c>
      <c r="X955" s="1" t="str">
        <f>formatRow(Tokens!AX$2:BC$2,Tokens!AX955:BC955,2,"creators")</f>
        <v>"creators":[{"address":"paul",_x000D_
"share":10},{"address":"sophie",_x000D_
"share":90}]</v>
      </c>
      <c r="Y955" s="1" t="str">
        <f>formatRow(Tokens!BD$2:BI$2,Tokens!BD955:BI955,2,"files")</f>
        <v>"files":[]</v>
      </c>
      <c r="Z955" s="1"/>
      <c r="AA955" s="1"/>
      <c r="AB955" s="1"/>
      <c r="AC955" s="1" t="str">
        <f>formatRow(Tokens!BJ$2:BK$2,Tokens!BJ955:BK955,0,"collection")</f>
        <v>"collection":{"name":"In Casa",_x000D_
"family":"Calvi On The Rocks"}</v>
      </c>
    </row>
    <row r="956" spans="4:29" ht="14.25" customHeight="1" x14ac:dyDescent="0.25">
      <c r="D956" s="1">
        <f>Tokens!B956</f>
        <v>953</v>
      </c>
      <c r="E956" s="17" t="str">
        <f>IF(Tokens!C956="","",Tokens!C956)</f>
        <v>In Casa #953</v>
      </c>
      <c r="F956"/>
      <c r="G956"/>
      <c r="H956"/>
      <c r="I956"/>
      <c r="J956"/>
      <c r="M956"/>
      <c r="N956"/>
      <c r="O956" s="15" t="str">
        <f t="shared" si="28"/>
        <v>_</v>
      </c>
      <c r="P956" s="18" t="str">
        <f>IF(F956="stop","",IF(F956&lt;&gt;"",HYPERLINK(Settings!$B$5 &amp; "/manage/?network=" &amp; LOWER(B$8) &amp; "&amp;search=token&amp;account=" &amp; ToMint!$B$5 &amp; "&amp;view=" &amp; ToMint!J956,"TokenSol"),""))</f>
        <v/>
      </c>
      <c r="Q956" s="2"/>
      <c r="R956" s="2"/>
      <c r="S956" s="11"/>
      <c r="T956" s="1" t="str">
        <f>"owner=" &amp; Tokens!BS956 &amp; "&amp;filename_for_metadata=" &amp; Tokens!BT956 &amp; "&amp;offchaindata_platform=" &amp; $B$17 &amp; "&amp;keyfile=" &amp; $B$5 &amp; "&amp;network=" &amp; LOWER($B$8) &amp; "&amp;repository=" &amp; $B$18</f>
        <v>owner=thomas&amp;filename_for_metadata=InCasa_COR22D953&amp;offchaindata_platform=Github&amp;keyfile=Paul&amp;network=solana-devnet&amp;repository=test2</v>
      </c>
      <c r="U956" s="1" t="str">
        <f t="shared" si="29"/>
        <v>{"name":"In Casa #953",_x000D_
"symbol":"COR22D953",_x000D_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56" s="1" t="str">
        <f>formatRow(Tokens!C$2:I$2,Tokens!C956:I956)</f>
        <v>"name":"In Casa #953",_x000D_
"symbol":"COR22D953",_x000D_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6" s="1" t="str">
        <f>formatRow(Tokens!J$2:AV$2,Tokens!J956:AV956,2,"attributes")</f>
        <v>"attributes":[{"trait_type":"Pass festival &amp; Avantages",_x000D_
"value":"pour une (1) personne"},{"trait_type":"Edition1",_x000D_
"value":1},{"trait_type":"Last use"}]</v>
      </c>
      <c r="X956" s="1" t="str">
        <f>formatRow(Tokens!AX$2:BC$2,Tokens!AX956:BC956,2,"creators")</f>
        <v>"creators":[{"address":"paul",_x000D_
"share":10},{"address":"sophie",_x000D_
"share":90}]</v>
      </c>
      <c r="Y956" s="1" t="str">
        <f>formatRow(Tokens!BD$2:BI$2,Tokens!BD956:BI956,2,"files")</f>
        <v>"files":[]</v>
      </c>
      <c r="Z956" s="1"/>
      <c r="AA956" s="1"/>
      <c r="AB956" s="1"/>
      <c r="AC956" s="1" t="str">
        <f>formatRow(Tokens!BJ$2:BK$2,Tokens!BJ956:BK956,0,"collection")</f>
        <v>"collection":{"name":"In Casa",_x000D_
"family":"Calvi On The Rocks"}</v>
      </c>
    </row>
    <row r="957" spans="4:29" ht="14.25" customHeight="1" x14ac:dyDescent="0.25">
      <c r="D957" s="1">
        <f>Tokens!B957</f>
        <v>954</v>
      </c>
      <c r="E957" s="17" t="str">
        <f>IF(Tokens!C957="","",Tokens!C957)</f>
        <v>In Casa #954</v>
      </c>
      <c r="F957"/>
      <c r="G957"/>
      <c r="H957"/>
      <c r="I957"/>
      <c r="J957"/>
      <c r="M957"/>
      <c r="N957"/>
      <c r="O957" s="15" t="str">
        <f t="shared" si="28"/>
        <v>_</v>
      </c>
      <c r="P957" s="18" t="str">
        <f>IF(F957="stop","",IF(F957&lt;&gt;"",HYPERLINK(Settings!$B$5 &amp; "/manage/?network=" &amp; LOWER(B$8) &amp; "&amp;search=token&amp;account=" &amp; ToMint!$B$5 &amp; "&amp;view=" &amp; ToMint!J957,"TokenSol"),""))</f>
        <v/>
      </c>
      <c r="Q957" s="2"/>
      <c r="R957" s="2"/>
      <c r="S957" s="11"/>
      <c r="T957" s="1" t="str">
        <f>"owner=" &amp; Tokens!BS957 &amp; "&amp;filename_for_metadata=" &amp; Tokens!BT957 &amp; "&amp;offchaindata_platform=" &amp; $B$17 &amp; "&amp;keyfile=" &amp; $B$5 &amp; "&amp;network=" &amp; LOWER($B$8) &amp; "&amp;repository=" &amp; $B$18</f>
        <v>owner=thomas&amp;filename_for_metadata=InCasa_COR22D954&amp;offchaindata_platform=Github&amp;keyfile=Paul&amp;network=solana-devnet&amp;repository=test2</v>
      </c>
      <c r="U957" s="1" t="str">
        <f t="shared" si="29"/>
        <v>{"name":"In Casa #954",_x000D_
"symbol":"COR22D954",_x000D_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57" s="1" t="str">
        <f>formatRow(Tokens!C$2:I$2,Tokens!C957:I957)</f>
        <v>"name":"In Casa #954",_x000D_
"symbol":"COR22D954",_x000D_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7" s="1" t="str">
        <f>formatRow(Tokens!J$2:AV$2,Tokens!J957:AV957,2,"attributes")</f>
        <v>"attributes":[{"trait_type":"Pass festival &amp; Avantages",_x000D_
"value":"pour une (1) personne"},{"trait_type":"Edition1",_x000D_
"value":1},{"trait_type":"Last use"}]</v>
      </c>
      <c r="X957" s="1" t="str">
        <f>formatRow(Tokens!AX$2:BC$2,Tokens!AX957:BC957,2,"creators")</f>
        <v>"creators":[{"address":"paul",_x000D_
"share":10},{"address":"sophie",_x000D_
"share":90}]</v>
      </c>
      <c r="Y957" s="1" t="str">
        <f>formatRow(Tokens!BD$2:BI$2,Tokens!BD957:BI957,2,"files")</f>
        <v>"files":[]</v>
      </c>
      <c r="Z957" s="1"/>
      <c r="AA957" s="1"/>
      <c r="AB957" s="1"/>
      <c r="AC957" s="1" t="str">
        <f>formatRow(Tokens!BJ$2:BK$2,Tokens!BJ957:BK957,0,"collection")</f>
        <v>"collection":{"name":"In Casa",_x000D_
"family":"Calvi On The Rocks"}</v>
      </c>
    </row>
    <row r="958" spans="4:29" ht="14.25" customHeight="1" x14ac:dyDescent="0.25">
      <c r="D958" s="1">
        <f>Tokens!B958</f>
        <v>955</v>
      </c>
      <c r="E958" s="17" t="str">
        <f>IF(Tokens!C958="","",Tokens!C958)</f>
        <v>In Casa #955</v>
      </c>
      <c r="F958"/>
      <c r="G958"/>
      <c r="H958"/>
      <c r="I958"/>
      <c r="J958"/>
      <c r="M958"/>
      <c r="N958"/>
      <c r="O958" s="15" t="str">
        <f t="shared" si="28"/>
        <v>_</v>
      </c>
      <c r="P958" s="18" t="str">
        <f>IF(F958="stop","",IF(F958&lt;&gt;"",HYPERLINK(Settings!$B$5 &amp; "/manage/?network=" &amp; LOWER(B$8) &amp; "&amp;search=token&amp;account=" &amp; ToMint!$B$5 &amp; "&amp;view=" &amp; ToMint!J958,"TokenSol"),""))</f>
        <v/>
      </c>
      <c r="Q958" s="2"/>
      <c r="R958" s="2"/>
      <c r="S958" s="11"/>
      <c r="T958" s="1" t="str">
        <f>"owner=" &amp; Tokens!BS958 &amp; "&amp;filename_for_metadata=" &amp; Tokens!BT958 &amp; "&amp;offchaindata_platform=" &amp; $B$17 &amp; "&amp;keyfile=" &amp; $B$5 &amp; "&amp;network=" &amp; LOWER($B$8) &amp; "&amp;repository=" &amp; $B$18</f>
        <v>owner=thomas&amp;filename_for_metadata=InCasa_COR22D955&amp;offchaindata_platform=Github&amp;keyfile=Paul&amp;network=solana-devnet&amp;repository=test2</v>
      </c>
      <c r="U958" s="1" t="str">
        <f t="shared" si="29"/>
        <v>{"name":"In Casa #955",_x000D_
"symbol":"COR22D955",_x000D_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58" s="1" t="str">
        <f>formatRow(Tokens!C$2:I$2,Tokens!C958:I958)</f>
        <v>"name":"In Casa #955",_x000D_
"symbol":"COR22D955",_x000D_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8" s="1" t="str">
        <f>formatRow(Tokens!J$2:AV$2,Tokens!J958:AV958,2,"attributes")</f>
        <v>"attributes":[{"trait_type":"Pass festival &amp; Avantages",_x000D_
"value":"pour une (1) personne"},{"trait_type":"Edition1",_x000D_
"value":1},{"trait_type":"Last use"}]</v>
      </c>
      <c r="X958" s="1" t="str">
        <f>formatRow(Tokens!AX$2:BC$2,Tokens!AX958:BC958,2,"creators")</f>
        <v>"creators":[{"address":"paul",_x000D_
"share":10},{"address":"sophie",_x000D_
"share":90}]</v>
      </c>
      <c r="Y958" s="1" t="str">
        <f>formatRow(Tokens!BD$2:BI$2,Tokens!BD958:BI958,2,"files")</f>
        <v>"files":[]</v>
      </c>
      <c r="Z958" s="1"/>
      <c r="AA958" s="1"/>
      <c r="AB958" s="1"/>
      <c r="AC958" s="1" t="str">
        <f>formatRow(Tokens!BJ$2:BK$2,Tokens!BJ958:BK958,0,"collection")</f>
        <v>"collection":{"name":"In Casa",_x000D_
"family":"Calvi On The Rocks"}</v>
      </c>
    </row>
    <row r="959" spans="4:29" ht="14.25" customHeight="1" x14ac:dyDescent="0.25">
      <c r="D959" s="1">
        <f>Tokens!B959</f>
        <v>956</v>
      </c>
      <c r="E959" s="17" t="str">
        <f>IF(Tokens!C959="","",Tokens!C959)</f>
        <v>In Casa #956</v>
      </c>
      <c r="F959"/>
      <c r="G959"/>
      <c r="H959"/>
      <c r="I959"/>
      <c r="J959"/>
      <c r="M959"/>
      <c r="N959"/>
      <c r="O959" s="15" t="str">
        <f t="shared" si="28"/>
        <v>_</v>
      </c>
      <c r="P959" s="18" t="str">
        <f>IF(F959="stop","",IF(F959&lt;&gt;"",HYPERLINK(Settings!$B$5 &amp; "/manage/?network=" &amp; LOWER(B$8) &amp; "&amp;search=token&amp;account=" &amp; ToMint!$B$5 &amp; "&amp;view=" &amp; ToMint!J959,"TokenSol"),""))</f>
        <v/>
      </c>
      <c r="Q959" s="2"/>
      <c r="R959" s="2"/>
      <c r="S959" s="11"/>
      <c r="T959" s="1" t="str">
        <f>"owner=" &amp; Tokens!BS959 &amp; "&amp;filename_for_metadata=" &amp; Tokens!BT959 &amp; "&amp;offchaindata_platform=" &amp; $B$17 &amp; "&amp;keyfile=" &amp; $B$5 &amp; "&amp;network=" &amp; LOWER($B$8) &amp; "&amp;repository=" &amp; $B$18</f>
        <v>owner=thomas&amp;filename_for_metadata=InCasa_COR22D956&amp;offchaindata_platform=Github&amp;keyfile=Paul&amp;network=solana-devnet&amp;repository=test2</v>
      </c>
      <c r="U959" s="1" t="str">
        <f t="shared" si="29"/>
        <v>{"name":"In Casa #956",_x000D_
"symbol":"COR22D956",_x000D_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59" s="1" t="str">
        <f>formatRow(Tokens!C$2:I$2,Tokens!C959:I959)</f>
        <v>"name":"In Casa #956",_x000D_
"symbol":"COR22D956",_x000D_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9" s="1" t="str">
        <f>formatRow(Tokens!J$2:AV$2,Tokens!J959:AV959,2,"attributes")</f>
        <v>"attributes":[{"trait_type":"Pass festival &amp; Avantages",_x000D_
"value":"pour une (1) personne"},{"trait_type":"Edition1",_x000D_
"value":1},{"trait_type":"Last use"}]</v>
      </c>
      <c r="X959" s="1" t="str">
        <f>formatRow(Tokens!AX$2:BC$2,Tokens!AX959:BC959,2,"creators")</f>
        <v>"creators":[{"address":"paul",_x000D_
"share":10},{"address":"sophie",_x000D_
"share":90}]</v>
      </c>
      <c r="Y959" s="1" t="str">
        <f>formatRow(Tokens!BD$2:BI$2,Tokens!BD959:BI959,2,"files")</f>
        <v>"files":[]</v>
      </c>
      <c r="Z959" s="1"/>
      <c r="AA959" s="1"/>
      <c r="AB959" s="1"/>
      <c r="AC959" s="1" t="str">
        <f>formatRow(Tokens!BJ$2:BK$2,Tokens!BJ959:BK959,0,"collection")</f>
        <v>"collection":{"name":"In Casa",_x000D_
"family":"Calvi On The Rocks"}</v>
      </c>
    </row>
    <row r="960" spans="4:29" ht="14.25" customHeight="1" x14ac:dyDescent="0.25">
      <c r="D960" s="1">
        <f>Tokens!B960</f>
        <v>957</v>
      </c>
      <c r="E960" s="17" t="str">
        <f>IF(Tokens!C960="","",Tokens!C960)</f>
        <v>In Casa #957</v>
      </c>
      <c r="F960"/>
      <c r="G960"/>
      <c r="H960"/>
      <c r="I960"/>
      <c r="J960"/>
      <c r="M960"/>
      <c r="N960"/>
      <c r="O960" s="15" t="str">
        <f t="shared" si="28"/>
        <v>_</v>
      </c>
      <c r="P960" s="18" t="str">
        <f>IF(F960="stop","",IF(F960&lt;&gt;"",HYPERLINK(Settings!$B$5 &amp; "/manage/?network=" &amp; LOWER(B$8) &amp; "&amp;search=token&amp;account=" &amp; ToMint!$B$5 &amp; "&amp;view=" &amp; ToMint!J960,"TokenSol"),""))</f>
        <v/>
      </c>
      <c r="Q960" s="2"/>
      <c r="R960" s="2"/>
      <c r="S960" s="11"/>
      <c r="T960" s="1" t="str">
        <f>"owner=" &amp; Tokens!BS960 &amp; "&amp;filename_for_metadata=" &amp; Tokens!BT960 &amp; "&amp;offchaindata_platform=" &amp; $B$17 &amp; "&amp;keyfile=" &amp; $B$5 &amp; "&amp;network=" &amp; LOWER($B$8) &amp; "&amp;repository=" &amp; $B$18</f>
        <v>owner=thomas&amp;filename_for_metadata=InCasa_COR22D957&amp;offchaindata_platform=Github&amp;keyfile=Paul&amp;network=solana-devnet&amp;repository=test2</v>
      </c>
      <c r="U960" s="1" t="str">
        <f t="shared" si="29"/>
        <v>{"name":"In Casa #957",_x000D_
"symbol":"COR22D957",_x000D_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60" s="1" t="str">
        <f>formatRow(Tokens!C$2:I$2,Tokens!C960:I960)</f>
        <v>"name":"In Casa #957",_x000D_
"symbol":"COR22D957",_x000D_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0" s="1" t="str">
        <f>formatRow(Tokens!J$2:AV$2,Tokens!J960:AV960,2,"attributes")</f>
        <v>"attributes":[{"trait_type":"Pass festival &amp; Avantages",_x000D_
"value":"pour une (1) personne"},{"trait_type":"Edition1",_x000D_
"value":1},{"trait_type":"Last use"}]</v>
      </c>
      <c r="X960" s="1" t="str">
        <f>formatRow(Tokens!AX$2:BC$2,Tokens!AX960:BC960,2,"creators")</f>
        <v>"creators":[{"address":"paul",_x000D_
"share":10},{"address":"sophie",_x000D_
"share":90}]</v>
      </c>
      <c r="Y960" s="1" t="str">
        <f>formatRow(Tokens!BD$2:BI$2,Tokens!BD960:BI960,2,"files")</f>
        <v>"files":[]</v>
      </c>
      <c r="Z960" s="1"/>
      <c r="AA960" s="1"/>
      <c r="AB960" s="1"/>
      <c r="AC960" s="1" t="str">
        <f>formatRow(Tokens!BJ$2:BK$2,Tokens!BJ960:BK960,0,"collection")</f>
        <v>"collection":{"name":"In Casa",_x000D_
"family":"Calvi On The Rocks"}</v>
      </c>
    </row>
    <row r="961" spans="4:29" ht="14.25" customHeight="1" x14ac:dyDescent="0.25">
      <c r="D961" s="1">
        <f>Tokens!B961</f>
        <v>958</v>
      </c>
      <c r="E961" s="17" t="str">
        <f>IF(Tokens!C961="","",Tokens!C961)</f>
        <v>In Casa #958</v>
      </c>
      <c r="F961"/>
      <c r="G961"/>
      <c r="H961"/>
      <c r="I961"/>
      <c r="J961"/>
      <c r="M961"/>
      <c r="N961"/>
      <c r="O961" s="15" t="str">
        <f t="shared" si="28"/>
        <v>_</v>
      </c>
      <c r="P961" s="18" t="str">
        <f>IF(F961="stop","",IF(F961&lt;&gt;"",HYPERLINK(Settings!$B$5 &amp; "/manage/?network=" &amp; LOWER(B$8) &amp; "&amp;search=token&amp;account=" &amp; ToMint!$B$5 &amp; "&amp;view=" &amp; ToMint!J961,"TokenSol"),""))</f>
        <v/>
      </c>
      <c r="Q961" s="2"/>
      <c r="R961" s="2"/>
      <c r="S961" s="11"/>
      <c r="T961" s="1" t="str">
        <f>"owner=" &amp; Tokens!BS961 &amp; "&amp;filename_for_metadata=" &amp; Tokens!BT961 &amp; "&amp;offchaindata_platform=" &amp; $B$17 &amp; "&amp;keyfile=" &amp; $B$5 &amp; "&amp;network=" &amp; LOWER($B$8) &amp; "&amp;repository=" &amp; $B$18</f>
        <v>owner=thomas&amp;filename_for_metadata=InCasa_COR22D958&amp;offchaindata_platform=Github&amp;keyfile=Paul&amp;network=solana-devnet&amp;repository=test2</v>
      </c>
      <c r="U961" s="1" t="str">
        <f t="shared" si="29"/>
        <v>{"name":"In Casa #958",_x000D_
"symbol":"COR22D958",_x000D_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61" s="1" t="str">
        <f>formatRow(Tokens!C$2:I$2,Tokens!C961:I961)</f>
        <v>"name":"In Casa #958",_x000D_
"symbol":"COR22D958",_x000D_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1" s="1" t="str">
        <f>formatRow(Tokens!J$2:AV$2,Tokens!J961:AV961,2,"attributes")</f>
        <v>"attributes":[{"trait_type":"Pass festival &amp; Avantages",_x000D_
"value":"pour une (1) personne"},{"trait_type":"Edition1",_x000D_
"value":1},{"trait_type":"Last use"}]</v>
      </c>
      <c r="X961" s="1" t="str">
        <f>formatRow(Tokens!AX$2:BC$2,Tokens!AX961:BC961,2,"creators")</f>
        <v>"creators":[{"address":"paul",_x000D_
"share":10},{"address":"sophie",_x000D_
"share":90}]</v>
      </c>
      <c r="Y961" s="1" t="str">
        <f>formatRow(Tokens!BD$2:BI$2,Tokens!BD961:BI961,2,"files")</f>
        <v>"files":[]</v>
      </c>
      <c r="Z961" s="1"/>
      <c r="AA961" s="1"/>
      <c r="AB961" s="1"/>
      <c r="AC961" s="1" t="str">
        <f>formatRow(Tokens!BJ$2:BK$2,Tokens!BJ961:BK961,0,"collection")</f>
        <v>"collection":{"name":"In Casa",_x000D_
"family":"Calvi On The Rocks"}</v>
      </c>
    </row>
    <row r="962" spans="4:29" ht="14.25" customHeight="1" x14ac:dyDescent="0.25">
      <c r="D962" s="1">
        <f>Tokens!B962</f>
        <v>959</v>
      </c>
      <c r="E962" s="17" t="str">
        <f>IF(Tokens!C962="","",Tokens!C962)</f>
        <v>In Casa #959</v>
      </c>
      <c r="F962"/>
      <c r="G962"/>
      <c r="H962"/>
      <c r="I962"/>
      <c r="J962"/>
      <c r="M962"/>
      <c r="N962"/>
      <c r="O962" s="15" t="str">
        <f t="shared" si="28"/>
        <v>_</v>
      </c>
      <c r="P962" s="18" t="str">
        <f>IF(F962="stop","",IF(F962&lt;&gt;"",HYPERLINK(Settings!$B$5 &amp; "/manage/?network=" &amp; LOWER(B$8) &amp; "&amp;search=token&amp;account=" &amp; ToMint!$B$5 &amp; "&amp;view=" &amp; ToMint!J962,"TokenSol"),""))</f>
        <v/>
      </c>
      <c r="Q962" s="2"/>
      <c r="R962" s="2"/>
      <c r="S962" s="11"/>
      <c r="T962" s="1" t="str">
        <f>"owner=" &amp; Tokens!BS962 &amp; "&amp;filename_for_metadata=" &amp; Tokens!BT962 &amp; "&amp;offchaindata_platform=" &amp; $B$17 &amp; "&amp;keyfile=" &amp; $B$5 &amp; "&amp;network=" &amp; LOWER($B$8) &amp; "&amp;repository=" &amp; $B$18</f>
        <v>owner=thomas&amp;filename_for_metadata=InCasa_COR22D959&amp;offchaindata_platform=Github&amp;keyfile=Paul&amp;network=solana-devnet&amp;repository=test2</v>
      </c>
      <c r="U962" s="1" t="str">
        <f t="shared" si="29"/>
        <v>{"name":"In Casa #959",_x000D_
"symbol":"COR22D959",_x000D_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62" s="1" t="str">
        <f>formatRow(Tokens!C$2:I$2,Tokens!C962:I962)</f>
        <v>"name":"In Casa #959",_x000D_
"symbol":"COR22D959",_x000D_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2" s="1" t="str">
        <f>formatRow(Tokens!J$2:AV$2,Tokens!J962:AV962,2,"attributes")</f>
        <v>"attributes":[{"trait_type":"Pass festival &amp; Avantages",_x000D_
"value":"pour une (1) personne"},{"trait_type":"Edition1",_x000D_
"value":1},{"trait_type":"Last use"}]</v>
      </c>
      <c r="X962" s="1" t="str">
        <f>formatRow(Tokens!AX$2:BC$2,Tokens!AX962:BC962,2,"creators")</f>
        <v>"creators":[{"address":"paul",_x000D_
"share":10},{"address":"sophie",_x000D_
"share":90}]</v>
      </c>
      <c r="Y962" s="1" t="str">
        <f>formatRow(Tokens!BD$2:BI$2,Tokens!BD962:BI962,2,"files")</f>
        <v>"files":[]</v>
      </c>
      <c r="Z962" s="1"/>
      <c r="AA962" s="1"/>
      <c r="AB962" s="1"/>
      <c r="AC962" s="1" t="str">
        <f>formatRow(Tokens!BJ$2:BK$2,Tokens!BJ962:BK962,0,"collection")</f>
        <v>"collection":{"name":"In Casa",_x000D_
"family":"Calvi On The Rocks"}</v>
      </c>
    </row>
    <row r="963" spans="4:29" ht="14.25" customHeight="1" x14ac:dyDescent="0.25">
      <c r="D963" s="1">
        <f>Tokens!B963</f>
        <v>960</v>
      </c>
      <c r="E963" s="17" t="str">
        <f>IF(Tokens!C963="","",Tokens!C963)</f>
        <v>In Casa #960</v>
      </c>
      <c r="F963"/>
      <c r="G963"/>
      <c r="H963"/>
      <c r="I963"/>
      <c r="J963"/>
      <c r="M963"/>
      <c r="N963"/>
      <c r="O963" s="15" t="str">
        <f t="shared" si="28"/>
        <v>_</v>
      </c>
      <c r="P963" s="18" t="str">
        <f>IF(F963="stop","",IF(F963&lt;&gt;"",HYPERLINK(Settings!$B$5 &amp; "/manage/?network=" &amp; LOWER(B$8) &amp; "&amp;search=token&amp;account=" &amp; ToMint!$B$5 &amp; "&amp;view=" &amp; ToMint!J963,"TokenSol"),""))</f>
        <v/>
      </c>
      <c r="Q963" s="2"/>
      <c r="R963" s="2"/>
      <c r="S963" s="11"/>
      <c r="T963" s="1" t="str">
        <f>"owner=" &amp; Tokens!BS963 &amp; "&amp;filename_for_metadata=" &amp; Tokens!BT963 &amp; "&amp;offchaindata_platform=" &amp; $B$17 &amp; "&amp;keyfile=" &amp; $B$5 &amp; "&amp;network=" &amp; LOWER($B$8) &amp; "&amp;repository=" &amp; $B$18</f>
        <v>owner=thomas&amp;filename_for_metadata=InCasa_COR22D960&amp;offchaindata_platform=Github&amp;keyfile=Paul&amp;network=solana-devnet&amp;repository=test2</v>
      </c>
      <c r="U963" s="1" t="str">
        <f t="shared" si="29"/>
        <v>{"name":"In Casa #960",_x000D_
"symbol":"COR22D960",_x000D_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63" s="1" t="str">
        <f>formatRow(Tokens!C$2:I$2,Tokens!C963:I963)</f>
        <v>"name":"In Casa #960",_x000D_
"symbol":"COR22D960",_x000D_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3" s="1" t="str">
        <f>formatRow(Tokens!J$2:AV$2,Tokens!J963:AV963,2,"attributes")</f>
        <v>"attributes":[{"trait_type":"Pass festival &amp; Avantages",_x000D_
"value":"pour une (1) personne"},{"trait_type":"Edition1",_x000D_
"value":1},{"trait_type":"Last use"}]</v>
      </c>
      <c r="X963" s="1" t="str">
        <f>formatRow(Tokens!AX$2:BC$2,Tokens!AX963:BC963,2,"creators")</f>
        <v>"creators":[{"address":"paul",_x000D_
"share":10},{"address":"sophie",_x000D_
"share":90}]</v>
      </c>
      <c r="Y963" s="1" t="str">
        <f>formatRow(Tokens!BD$2:BI$2,Tokens!BD963:BI963,2,"files")</f>
        <v>"files":[]</v>
      </c>
      <c r="Z963" s="1"/>
      <c r="AA963" s="1"/>
      <c r="AB963" s="1"/>
      <c r="AC963" s="1" t="str">
        <f>formatRow(Tokens!BJ$2:BK$2,Tokens!BJ963:BK963,0,"collection")</f>
        <v>"collection":{"name":"In Casa",_x000D_
"family":"Calvi On The Rocks"}</v>
      </c>
    </row>
    <row r="964" spans="4:29" ht="14.25" customHeight="1" x14ac:dyDescent="0.25">
      <c r="D964" s="1">
        <f>Tokens!B964</f>
        <v>961</v>
      </c>
      <c r="E964" s="17" t="str">
        <f>IF(Tokens!C964="","",Tokens!C964)</f>
        <v>In Casa #961</v>
      </c>
      <c r="F964"/>
      <c r="G964"/>
      <c r="H964"/>
      <c r="I964"/>
      <c r="J964"/>
      <c r="M964"/>
      <c r="N964"/>
      <c r="O964" s="15" t="str">
        <f t="shared" ref="O964:O1027" si="30">IF(AND(ISNUMBER(N963),ISNUMBER(N964)),(N964-N963)*$O$1,"_")</f>
        <v>_</v>
      </c>
      <c r="P964" s="18" t="str">
        <f>IF(F964="stop","",IF(F964&lt;&gt;"",HYPERLINK(Settings!$B$5 &amp; "/manage/?network=" &amp; LOWER(B$8) &amp; "&amp;search=token&amp;account=" &amp; ToMint!$B$5 &amp; "&amp;view=" &amp; ToMint!J964,"TokenSol"),""))</f>
        <v/>
      </c>
      <c r="Q964" s="2"/>
      <c r="R964" s="2"/>
      <c r="S964" s="11"/>
      <c r="T964" s="1" t="str">
        <f>"owner=" &amp; Tokens!BS964 &amp; "&amp;filename_for_metadata=" &amp; Tokens!BT964 &amp; "&amp;offchaindata_platform=" &amp; $B$17 &amp; "&amp;keyfile=" &amp; $B$5 &amp; "&amp;network=" &amp; LOWER($B$8) &amp; "&amp;repository=" &amp; $B$18</f>
        <v>owner=thomas&amp;filename_for_metadata=InCasa_COR22D961&amp;offchaindata_platform=Github&amp;keyfile=Paul&amp;network=solana-devnet&amp;repository=test2</v>
      </c>
      <c r="U964" s="1" t="str">
        <f t="shared" si="29"/>
        <v>{"name":"In Casa #961",_x000D_
"symbol":"COR22D961",_x000D_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64" s="1" t="str">
        <f>formatRow(Tokens!C$2:I$2,Tokens!C964:I964)</f>
        <v>"name":"In Casa #961",_x000D_
"symbol":"COR22D961",_x000D_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4" s="1" t="str">
        <f>formatRow(Tokens!J$2:AV$2,Tokens!J964:AV964,2,"attributes")</f>
        <v>"attributes":[{"trait_type":"Pass festival &amp; Avantages",_x000D_
"value":"pour une (1) personne"},{"trait_type":"Edition1",_x000D_
"value":1},{"trait_type":"Last use"}]</v>
      </c>
      <c r="X964" s="1" t="str">
        <f>formatRow(Tokens!AX$2:BC$2,Tokens!AX964:BC964,2,"creators")</f>
        <v>"creators":[{"address":"paul",_x000D_
"share":10},{"address":"sophie",_x000D_
"share":90}]</v>
      </c>
      <c r="Y964" s="1" t="str">
        <f>formatRow(Tokens!BD$2:BI$2,Tokens!BD964:BI964,2,"files")</f>
        <v>"files":[]</v>
      </c>
      <c r="Z964" s="1"/>
      <c r="AA964" s="1"/>
      <c r="AB964" s="1"/>
      <c r="AC964" s="1" t="str">
        <f>formatRow(Tokens!BJ$2:BK$2,Tokens!BJ964:BK964,0,"collection")</f>
        <v>"collection":{"name":"In Casa",_x000D_
"family":"Calvi On The Rocks"}</v>
      </c>
    </row>
    <row r="965" spans="4:29" ht="14.25" customHeight="1" x14ac:dyDescent="0.25">
      <c r="D965" s="1">
        <f>Tokens!B965</f>
        <v>962</v>
      </c>
      <c r="E965" s="17" t="str">
        <f>IF(Tokens!C965="","",Tokens!C965)</f>
        <v>In Casa #962</v>
      </c>
      <c r="F965"/>
      <c r="G965"/>
      <c r="H965"/>
      <c r="I965"/>
      <c r="J965"/>
      <c r="M965"/>
      <c r="N965"/>
      <c r="O965" s="15" t="str">
        <f t="shared" si="30"/>
        <v>_</v>
      </c>
      <c r="P965" s="18" t="str">
        <f>IF(F965="stop","",IF(F965&lt;&gt;"",HYPERLINK(Settings!$B$5 &amp; "/manage/?network=" &amp; LOWER(B$8) &amp; "&amp;search=token&amp;account=" &amp; ToMint!$B$5 &amp; "&amp;view=" &amp; ToMint!J965,"TokenSol"),""))</f>
        <v/>
      </c>
      <c r="Q965" s="2"/>
      <c r="R965" s="2"/>
      <c r="S965" s="11"/>
      <c r="T965" s="1" t="str">
        <f>"owner=" &amp; Tokens!BS965 &amp; "&amp;filename_for_metadata=" &amp; Tokens!BT965 &amp; "&amp;offchaindata_platform=" &amp; $B$17 &amp; "&amp;keyfile=" &amp; $B$5 &amp; "&amp;network=" &amp; LOWER($B$8) &amp; "&amp;repository=" &amp; $B$18</f>
        <v>owner=thomas&amp;filename_for_metadata=InCasa_COR22D962&amp;offchaindata_platform=Github&amp;keyfile=Paul&amp;network=solana-devnet&amp;repository=test2</v>
      </c>
      <c r="U965" s="1" t="str">
        <f t="shared" ref="U965:U1028" si="31">"{" &amp; V965 &amp; "," &amp; W965 &amp; "," &amp; """properties"":{" &amp; X965 &amp; "," &amp; Y965 &amp; "}," &amp; AC965 &amp; "}"</f>
        <v>{"name":"In Casa #962",_x000D_
"symbol":"COR22D962",_x000D_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65" s="1" t="str">
        <f>formatRow(Tokens!C$2:I$2,Tokens!C965:I965)</f>
        <v>"name":"In Casa #962",_x000D_
"symbol":"COR22D962",_x000D_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5" s="1" t="str">
        <f>formatRow(Tokens!J$2:AV$2,Tokens!J965:AV965,2,"attributes")</f>
        <v>"attributes":[{"trait_type":"Pass festival &amp; Avantages",_x000D_
"value":"pour une (1) personne"},{"trait_type":"Edition1",_x000D_
"value":1},{"trait_type":"Last use"}]</v>
      </c>
      <c r="X965" s="1" t="str">
        <f>formatRow(Tokens!AX$2:BC$2,Tokens!AX965:BC965,2,"creators")</f>
        <v>"creators":[{"address":"paul",_x000D_
"share":10},{"address":"sophie",_x000D_
"share":90}]</v>
      </c>
      <c r="Y965" s="1" t="str">
        <f>formatRow(Tokens!BD$2:BI$2,Tokens!BD965:BI965,2,"files")</f>
        <v>"files":[]</v>
      </c>
      <c r="Z965" s="1"/>
      <c r="AA965" s="1"/>
      <c r="AB965" s="1"/>
      <c r="AC965" s="1" t="str">
        <f>formatRow(Tokens!BJ$2:BK$2,Tokens!BJ965:BK965,0,"collection")</f>
        <v>"collection":{"name":"In Casa",_x000D_
"family":"Calvi On The Rocks"}</v>
      </c>
    </row>
    <row r="966" spans="4:29" ht="14.25" customHeight="1" x14ac:dyDescent="0.25">
      <c r="D966" s="1">
        <f>Tokens!B966</f>
        <v>963</v>
      </c>
      <c r="E966" s="17" t="str">
        <f>IF(Tokens!C966="","",Tokens!C966)</f>
        <v>In Casa #963</v>
      </c>
      <c r="F966"/>
      <c r="G966"/>
      <c r="H966"/>
      <c r="I966"/>
      <c r="J966"/>
      <c r="M966"/>
      <c r="N966"/>
      <c r="O966" s="15" t="str">
        <f t="shared" si="30"/>
        <v>_</v>
      </c>
      <c r="P966" s="18" t="str">
        <f>IF(F966="stop","",IF(F966&lt;&gt;"",HYPERLINK(Settings!$B$5 &amp; "/manage/?network=" &amp; LOWER(B$8) &amp; "&amp;search=token&amp;account=" &amp; ToMint!$B$5 &amp; "&amp;view=" &amp; ToMint!J966,"TokenSol"),""))</f>
        <v/>
      </c>
      <c r="Q966" s="2"/>
      <c r="R966" s="2"/>
      <c r="S966" s="11"/>
      <c r="T966" s="1" t="str">
        <f>"owner=" &amp; Tokens!BS966 &amp; "&amp;filename_for_metadata=" &amp; Tokens!BT966 &amp; "&amp;offchaindata_platform=" &amp; $B$17 &amp; "&amp;keyfile=" &amp; $B$5 &amp; "&amp;network=" &amp; LOWER($B$8) &amp; "&amp;repository=" &amp; $B$18</f>
        <v>owner=thomas&amp;filename_for_metadata=InCasa_COR22D963&amp;offchaindata_platform=Github&amp;keyfile=Paul&amp;network=solana-devnet&amp;repository=test2</v>
      </c>
      <c r="U966" s="1" t="str">
        <f t="shared" si="31"/>
        <v>{"name":"In Casa #963",_x000D_
"symbol":"COR22D963",_x000D_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66" s="1" t="str">
        <f>formatRow(Tokens!C$2:I$2,Tokens!C966:I966)</f>
        <v>"name":"In Casa #963",_x000D_
"symbol":"COR22D963",_x000D_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6" s="1" t="str">
        <f>formatRow(Tokens!J$2:AV$2,Tokens!J966:AV966,2,"attributes")</f>
        <v>"attributes":[{"trait_type":"Pass festival &amp; Avantages",_x000D_
"value":"pour une (1) personne"},{"trait_type":"Edition1",_x000D_
"value":1},{"trait_type":"Last use"}]</v>
      </c>
      <c r="X966" s="1" t="str">
        <f>formatRow(Tokens!AX$2:BC$2,Tokens!AX966:BC966,2,"creators")</f>
        <v>"creators":[{"address":"paul",_x000D_
"share":10},{"address":"sophie",_x000D_
"share":90}]</v>
      </c>
      <c r="Y966" s="1" t="str">
        <f>formatRow(Tokens!BD$2:BI$2,Tokens!BD966:BI966,2,"files")</f>
        <v>"files":[]</v>
      </c>
      <c r="Z966" s="1"/>
      <c r="AA966" s="1"/>
      <c r="AB966" s="1"/>
      <c r="AC966" s="1" t="str">
        <f>formatRow(Tokens!BJ$2:BK$2,Tokens!BJ966:BK966,0,"collection")</f>
        <v>"collection":{"name":"In Casa",_x000D_
"family":"Calvi On The Rocks"}</v>
      </c>
    </row>
    <row r="967" spans="4:29" ht="14.25" customHeight="1" x14ac:dyDescent="0.25">
      <c r="D967" s="1">
        <f>Tokens!B967</f>
        <v>964</v>
      </c>
      <c r="E967" s="17" t="str">
        <f>IF(Tokens!C967="","",Tokens!C967)</f>
        <v>In Casa #964</v>
      </c>
      <c r="F967"/>
      <c r="G967"/>
      <c r="H967"/>
      <c r="I967"/>
      <c r="J967"/>
      <c r="M967"/>
      <c r="N967"/>
      <c r="O967" s="15" t="str">
        <f t="shared" si="30"/>
        <v>_</v>
      </c>
      <c r="P967" s="18" t="str">
        <f>IF(F967="stop","",IF(F967&lt;&gt;"",HYPERLINK(Settings!$B$5 &amp; "/manage/?network=" &amp; LOWER(B$8) &amp; "&amp;search=token&amp;account=" &amp; ToMint!$B$5 &amp; "&amp;view=" &amp; ToMint!J967,"TokenSol"),""))</f>
        <v/>
      </c>
      <c r="Q967" s="2"/>
      <c r="R967" s="2"/>
      <c r="S967" s="11"/>
      <c r="T967" s="1" t="str">
        <f>"owner=" &amp; Tokens!BS967 &amp; "&amp;filename_for_metadata=" &amp; Tokens!BT967 &amp; "&amp;offchaindata_platform=" &amp; $B$17 &amp; "&amp;keyfile=" &amp; $B$5 &amp; "&amp;network=" &amp; LOWER($B$8) &amp; "&amp;repository=" &amp; $B$18</f>
        <v>owner=thomas&amp;filename_for_metadata=InCasa_COR22D964&amp;offchaindata_platform=Github&amp;keyfile=Paul&amp;network=solana-devnet&amp;repository=test2</v>
      </c>
      <c r="U967" s="1" t="str">
        <f t="shared" si="31"/>
        <v>{"name":"In Casa #964",_x000D_
"symbol":"COR22D964",_x000D_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67" s="1" t="str">
        <f>formatRow(Tokens!C$2:I$2,Tokens!C967:I967)</f>
        <v>"name":"In Casa #964",_x000D_
"symbol":"COR22D964",_x000D_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7" s="1" t="str">
        <f>formatRow(Tokens!J$2:AV$2,Tokens!J967:AV967,2,"attributes")</f>
        <v>"attributes":[{"trait_type":"Pass festival &amp; Avantages",_x000D_
"value":"pour une (1) personne"},{"trait_type":"Edition1",_x000D_
"value":1},{"trait_type":"Last use"}]</v>
      </c>
      <c r="X967" s="1" t="str">
        <f>formatRow(Tokens!AX$2:BC$2,Tokens!AX967:BC967,2,"creators")</f>
        <v>"creators":[{"address":"paul",_x000D_
"share":10},{"address":"sophie",_x000D_
"share":90}]</v>
      </c>
      <c r="Y967" s="1" t="str">
        <f>formatRow(Tokens!BD$2:BI$2,Tokens!BD967:BI967,2,"files")</f>
        <v>"files":[]</v>
      </c>
      <c r="Z967" s="1"/>
      <c r="AA967" s="1"/>
      <c r="AB967" s="1"/>
      <c r="AC967" s="1" t="str">
        <f>formatRow(Tokens!BJ$2:BK$2,Tokens!BJ967:BK967,0,"collection")</f>
        <v>"collection":{"name":"In Casa",_x000D_
"family":"Calvi On The Rocks"}</v>
      </c>
    </row>
    <row r="968" spans="4:29" ht="14.25" customHeight="1" x14ac:dyDescent="0.25">
      <c r="D968" s="1">
        <f>Tokens!B968</f>
        <v>965</v>
      </c>
      <c r="E968" s="17" t="str">
        <f>IF(Tokens!C968="","",Tokens!C968)</f>
        <v>In Casa #965</v>
      </c>
      <c r="F968"/>
      <c r="G968"/>
      <c r="H968"/>
      <c r="I968"/>
      <c r="J968"/>
      <c r="M968"/>
      <c r="N968"/>
      <c r="O968" s="15" t="str">
        <f t="shared" si="30"/>
        <v>_</v>
      </c>
      <c r="P968" s="18" t="str">
        <f>IF(F968="stop","",IF(F968&lt;&gt;"",HYPERLINK(Settings!$B$5 &amp; "/manage/?network=" &amp; LOWER(B$8) &amp; "&amp;search=token&amp;account=" &amp; ToMint!$B$5 &amp; "&amp;view=" &amp; ToMint!J968,"TokenSol"),""))</f>
        <v/>
      </c>
      <c r="Q968" s="2"/>
      <c r="R968" s="2"/>
      <c r="S968" s="11"/>
      <c r="T968" s="1" t="str">
        <f>"owner=" &amp; Tokens!BS968 &amp; "&amp;filename_for_metadata=" &amp; Tokens!BT968 &amp; "&amp;offchaindata_platform=" &amp; $B$17 &amp; "&amp;keyfile=" &amp; $B$5 &amp; "&amp;network=" &amp; LOWER($B$8) &amp; "&amp;repository=" &amp; $B$18</f>
        <v>owner=thomas&amp;filename_for_metadata=InCasa_COR22D965&amp;offchaindata_platform=Github&amp;keyfile=Paul&amp;network=solana-devnet&amp;repository=test2</v>
      </c>
      <c r="U968" s="1" t="str">
        <f t="shared" si="31"/>
        <v>{"name":"In Casa #965",_x000D_
"symbol":"COR22D965",_x000D_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68" s="1" t="str">
        <f>formatRow(Tokens!C$2:I$2,Tokens!C968:I968)</f>
        <v>"name":"In Casa #965",_x000D_
"symbol":"COR22D965",_x000D_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8" s="1" t="str">
        <f>formatRow(Tokens!J$2:AV$2,Tokens!J968:AV968,2,"attributes")</f>
        <v>"attributes":[{"trait_type":"Pass festival &amp; Avantages",_x000D_
"value":"pour une (1) personne"},{"trait_type":"Edition1",_x000D_
"value":1},{"trait_type":"Last use"}]</v>
      </c>
      <c r="X968" s="1" t="str">
        <f>formatRow(Tokens!AX$2:BC$2,Tokens!AX968:BC968,2,"creators")</f>
        <v>"creators":[{"address":"paul",_x000D_
"share":10},{"address":"sophie",_x000D_
"share":90}]</v>
      </c>
      <c r="Y968" s="1" t="str">
        <f>formatRow(Tokens!BD$2:BI$2,Tokens!BD968:BI968,2,"files")</f>
        <v>"files":[]</v>
      </c>
      <c r="Z968" s="1"/>
      <c r="AA968" s="1"/>
      <c r="AB968" s="1"/>
      <c r="AC968" s="1" t="str">
        <f>formatRow(Tokens!BJ$2:BK$2,Tokens!BJ968:BK968,0,"collection")</f>
        <v>"collection":{"name":"In Casa",_x000D_
"family":"Calvi On The Rocks"}</v>
      </c>
    </row>
    <row r="969" spans="4:29" ht="14.25" customHeight="1" x14ac:dyDescent="0.25">
      <c r="D969" s="1">
        <f>Tokens!B969</f>
        <v>966</v>
      </c>
      <c r="E969" s="17" t="str">
        <f>IF(Tokens!C969="","",Tokens!C969)</f>
        <v>In Casa #966</v>
      </c>
      <c r="F969"/>
      <c r="G969"/>
      <c r="H969"/>
      <c r="I969"/>
      <c r="J969"/>
      <c r="M969"/>
      <c r="N969"/>
      <c r="O969" s="15" t="str">
        <f t="shared" si="30"/>
        <v>_</v>
      </c>
      <c r="P969" s="18" t="str">
        <f>IF(F969="stop","",IF(F969&lt;&gt;"",HYPERLINK(Settings!$B$5 &amp; "/manage/?network=" &amp; LOWER(B$8) &amp; "&amp;search=token&amp;account=" &amp; ToMint!$B$5 &amp; "&amp;view=" &amp; ToMint!J969,"TokenSol"),""))</f>
        <v/>
      </c>
      <c r="Q969" s="2"/>
      <c r="R969" s="2"/>
      <c r="S969" s="11"/>
      <c r="T969" s="1" t="str">
        <f>"owner=" &amp; Tokens!BS969 &amp; "&amp;filename_for_metadata=" &amp; Tokens!BT969 &amp; "&amp;offchaindata_platform=" &amp; $B$17 &amp; "&amp;keyfile=" &amp; $B$5 &amp; "&amp;network=" &amp; LOWER($B$8) &amp; "&amp;repository=" &amp; $B$18</f>
        <v>owner=thomas&amp;filename_for_metadata=InCasa_COR22D966&amp;offchaindata_platform=Github&amp;keyfile=Paul&amp;network=solana-devnet&amp;repository=test2</v>
      </c>
      <c r="U969" s="1" t="str">
        <f t="shared" si="31"/>
        <v>{"name":"In Casa #966",_x000D_
"symbol":"COR22D966",_x000D_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69" s="1" t="str">
        <f>formatRow(Tokens!C$2:I$2,Tokens!C969:I969)</f>
        <v>"name":"In Casa #966",_x000D_
"symbol":"COR22D966",_x000D_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9" s="1" t="str">
        <f>formatRow(Tokens!J$2:AV$2,Tokens!J969:AV969,2,"attributes")</f>
        <v>"attributes":[{"trait_type":"Pass festival &amp; Avantages",_x000D_
"value":"pour une (1) personne"},{"trait_type":"Edition1",_x000D_
"value":1},{"trait_type":"Last use"}]</v>
      </c>
      <c r="X969" s="1" t="str">
        <f>formatRow(Tokens!AX$2:BC$2,Tokens!AX969:BC969,2,"creators")</f>
        <v>"creators":[{"address":"paul",_x000D_
"share":10},{"address":"sophie",_x000D_
"share":90}]</v>
      </c>
      <c r="Y969" s="1" t="str">
        <f>formatRow(Tokens!BD$2:BI$2,Tokens!BD969:BI969,2,"files")</f>
        <v>"files":[]</v>
      </c>
      <c r="Z969" s="1"/>
      <c r="AA969" s="1"/>
      <c r="AB969" s="1"/>
      <c r="AC969" s="1" t="str">
        <f>formatRow(Tokens!BJ$2:BK$2,Tokens!BJ969:BK969,0,"collection")</f>
        <v>"collection":{"name":"In Casa",_x000D_
"family":"Calvi On The Rocks"}</v>
      </c>
    </row>
    <row r="970" spans="4:29" ht="14.25" customHeight="1" x14ac:dyDescent="0.25">
      <c r="D970" s="1">
        <f>Tokens!B970</f>
        <v>967</v>
      </c>
      <c r="E970" s="17" t="str">
        <f>IF(Tokens!C970="","",Tokens!C970)</f>
        <v>In Casa #967</v>
      </c>
      <c r="F970"/>
      <c r="G970"/>
      <c r="H970"/>
      <c r="I970"/>
      <c r="J970"/>
      <c r="M970"/>
      <c r="N970"/>
      <c r="O970" s="15" t="str">
        <f t="shared" si="30"/>
        <v>_</v>
      </c>
      <c r="P970" s="18" t="str">
        <f>IF(F970="stop","",IF(F970&lt;&gt;"",HYPERLINK(Settings!$B$5 &amp; "/manage/?network=" &amp; LOWER(B$8) &amp; "&amp;search=token&amp;account=" &amp; ToMint!$B$5 &amp; "&amp;view=" &amp; ToMint!J970,"TokenSol"),""))</f>
        <v/>
      </c>
      <c r="Q970" s="2"/>
      <c r="R970" s="2"/>
      <c r="S970" s="11"/>
      <c r="T970" s="1" t="str">
        <f>"owner=" &amp; Tokens!BS970 &amp; "&amp;filename_for_metadata=" &amp; Tokens!BT970 &amp; "&amp;offchaindata_platform=" &amp; $B$17 &amp; "&amp;keyfile=" &amp; $B$5 &amp; "&amp;network=" &amp; LOWER($B$8) &amp; "&amp;repository=" &amp; $B$18</f>
        <v>owner=thomas&amp;filename_for_metadata=InCasa_COR22D967&amp;offchaindata_platform=Github&amp;keyfile=Paul&amp;network=solana-devnet&amp;repository=test2</v>
      </c>
      <c r="U970" s="1" t="str">
        <f t="shared" si="31"/>
        <v>{"name":"In Casa #967",_x000D_
"symbol":"COR22D967",_x000D_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70" s="1" t="str">
        <f>formatRow(Tokens!C$2:I$2,Tokens!C970:I970)</f>
        <v>"name":"In Casa #967",_x000D_
"symbol":"COR22D967",_x000D_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0" s="1" t="str">
        <f>formatRow(Tokens!J$2:AV$2,Tokens!J970:AV970,2,"attributes")</f>
        <v>"attributes":[{"trait_type":"Pass festival &amp; Avantages",_x000D_
"value":"pour une (1) personne"},{"trait_type":"Edition1",_x000D_
"value":1},{"trait_type":"Last use"}]</v>
      </c>
      <c r="X970" s="1" t="str">
        <f>formatRow(Tokens!AX$2:BC$2,Tokens!AX970:BC970,2,"creators")</f>
        <v>"creators":[{"address":"paul",_x000D_
"share":10},{"address":"sophie",_x000D_
"share":90}]</v>
      </c>
      <c r="Y970" s="1" t="str">
        <f>formatRow(Tokens!BD$2:BI$2,Tokens!BD970:BI970,2,"files")</f>
        <v>"files":[]</v>
      </c>
      <c r="Z970" s="1"/>
      <c r="AA970" s="1"/>
      <c r="AB970" s="1"/>
      <c r="AC970" s="1" t="str">
        <f>formatRow(Tokens!BJ$2:BK$2,Tokens!BJ970:BK970,0,"collection")</f>
        <v>"collection":{"name":"In Casa",_x000D_
"family":"Calvi On The Rocks"}</v>
      </c>
    </row>
    <row r="971" spans="4:29" ht="14.25" customHeight="1" x14ac:dyDescent="0.25">
      <c r="D971" s="1">
        <f>Tokens!B971</f>
        <v>968</v>
      </c>
      <c r="E971" s="17" t="str">
        <f>IF(Tokens!C971="","",Tokens!C971)</f>
        <v>In Casa #968</v>
      </c>
      <c r="F971"/>
      <c r="G971"/>
      <c r="H971"/>
      <c r="I971"/>
      <c r="J971"/>
      <c r="M971"/>
      <c r="N971"/>
      <c r="O971" s="15" t="str">
        <f t="shared" si="30"/>
        <v>_</v>
      </c>
      <c r="P971" s="18" t="str">
        <f>IF(F971="stop","",IF(F971&lt;&gt;"",HYPERLINK(Settings!$B$5 &amp; "/manage/?network=" &amp; LOWER(B$8) &amp; "&amp;search=token&amp;account=" &amp; ToMint!$B$5 &amp; "&amp;view=" &amp; ToMint!J971,"TokenSol"),""))</f>
        <v/>
      </c>
      <c r="Q971" s="2"/>
      <c r="R971" s="2"/>
      <c r="S971" s="11"/>
      <c r="T971" s="1" t="str">
        <f>"owner=" &amp; Tokens!BS971 &amp; "&amp;filename_for_metadata=" &amp; Tokens!BT971 &amp; "&amp;offchaindata_platform=" &amp; $B$17 &amp; "&amp;keyfile=" &amp; $B$5 &amp; "&amp;network=" &amp; LOWER($B$8) &amp; "&amp;repository=" &amp; $B$18</f>
        <v>owner=thomas&amp;filename_for_metadata=InCasa_COR22D968&amp;offchaindata_platform=Github&amp;keyfile=Paul&amp;network=solana-devnet&amp;repository=test2</v>
      </c>
      <c r="U971" s="1" t="str">
        <f t="shared" si="31"/>
        <v>{"name":"In Casa #968",_x000D_
"symbol":"COR22D968",_x000D_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71" s="1" t="str">
        <f>formatRow(Tokens!C$2:I$2,Tokens!C971:I971)</f>
        <v>"name":"In Casa #968",_x000D_
"symbol":"COR22D968",_x000D_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1" s="1" t="str">
        <f>formatRow(Tokens!J$2:AV$2,Tokens!J971:AV971,2,"attributes")</f>
        <v>"attributes":[{"trait_type":"Pass festival &amp; Avantages",_x000D_
"value":"pour une (1) personne"},{"trait_type":"Edition1",_x000D_
"value":1},{"trait_type":"Last use"}]</v>
      </c>
      <c r="X971" s="1" t="str">
        <f>formatRow(Tokens!AX$2:BC$2,Tokens!AX971:BC971,2,"creators")</f>
        <v>"creators":[{"address":"paul",_x000D_
"share":10},{"address":"sophie",_x000D_
"share":90}]</v>
      </c>
      <c r="Y971" s="1" t="str">
        <f>formatRow(Tokens!BD$2:BI$2,Tokens!BD971:BI971,2,"files")</f>
        <v>"files":[]</v>
      </c>
      <c r="Z971" s="1"/>
      <c r="AA971" s="1"/>
      <c r="AB971" s="1"/>
      <c r="AC971" s="1" t="str">
        <f>formatRow(Tokens!BJ$2:BK$2,Tokens!BJ971:BK971,0,"collection")</f>
        <v>"collection":{"name":"In Casa",_x000D_
"family":"Calvi On The Rocks"}</v>
      </c>
    </row>
    <row r="972" spans="4:29" ht="14.25" customHeight="1" x14ac:dyDescent="0.25">
      <c r="D972" s="1">
        <f>Tokens!B972</f>
        <v>969</v>
      </c>
      <c r="E972" s="17" t="str">
        <f>IF(Tokens!C972="","",Tokens!C972)</f>
        <v>In Casa #969</v>
      </c>
      <c r="F972"/>
      <c r="G972"/>
      <c r="H972"/>
      <c r="I972"/>
      <c r="J972"/>
      <c r="M972"/>
      <c r="N972"/>
      <c r="O972" s="15" t="str">
        <f t="shared" si="30"/>
        <v>_</v>
      </c>
      <c r="P972" s="18" t="str">
        <f>IF(F972="stop","",IF(F972&lt;&gt;"",HYPERLINK(Settings!$B$5 &amp; "/manage/?network=" &amp; LOWER(B$8) &amp; "&amp;search=token&amp;account=" &amp; ToMint!$B$5 &amp; "&amp;view=" &amp; ToMint!J972,"TokenSol"),""))</f>
        <v/>
      </c>
      <c r="Q972" s="2"/>
      <c r="R972" s="2"/>
      <c r="S972" s="11"/>
      <c r="T972" s="1" t="str">
        <f>"owner=" &amp; Tokens!BS972 &amp; "&amp;filename_for_metadata=" &amp; Tokens!BT972 &amp; "&amp;offchaindata_platform=" &amp; $B$17 &amp; "&amp;keyfile=" &amp; $B$5 &amp; "&amp;network=" &amp; LOWER($B$8) &amp; "&amp;repository=" &amp; $B$18</f>
        <v>owner=thomas&amp;filename_for_metadata=InCasa_COR22D969&amp;offchaindata_platform=Github&amp;keyfile=Paul&amp;network=solana-devnet&amp;repository=test2</v>
      </c>
      <c r="U972" s="1" t="str">
        <f t="shared" si="31"/>
        <v>{"name":"In Casa #969",_x000D_
"symbol":"COR22D969",_x000D_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72" s="1" t="str">
        <f>formatRow(Tokens!C$2:I$2,Tokens!C972:I972)</f>
        <v>"name":"In Casa #969",_x000D_
"symbol":"COR22D969",_x000D_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2" s="1" t="str">
        <f>formatRow(Tokens!J$2:AV$2,Tokens!J972:AV972,2,"attributes")</f>
        <v>"attributes":[{"trait_type":"Pass festival &amp; Avantages",_x000D_
"value":"pour une (1) personne"},{"trait_type":"Edition1",_x000D_
"value":1},{"trait_type":"Last use"}]</v>
      </c>
      <c r="X972" s="1" t="str">
        <f>formatRow(Tokens!AX$2:BC$2,Tokens!AX972:BC972,2,"creators")</f>
        <v>"creators":[{"address":"paul",_x000D_
"share":10},{"address":"sophie",_x000D_
"share":90}]</v>
      </c>
      <c r="Y972" s="1" t="str">
        <f>formatRow(Tokens!BD$2:BI$2,Tokens!BD972:BI972,2,"files")</f>
        <v>"files":[]</v>
      </c>
      <c r="Z972" s="1"/>
      <c r="AA972" s="1"/>
      <c r="AB972" s="1"/>
      <c r="AC972" s="1" t="str">
        <f>formatRow(Tokens!BJ$2:BK$2,Tokens!BJ972:BK972,0,"collection")</f>
        <v>"collection":{"name":"In Casa",_x000D_
"family":"Calvi On The Rocks"}</v>
      </c>
    </row>
    <row r="973" spans="4:29" ht="14.25" customHeight="1" x14ac:dyDescent="0.25">
      <c r="D973" s="1">
        <f>Tokens!B973</f>
        <v>970</v>
      </c>
      <c r="E973" s="17" t="str">
        <f>IF(Tokens!C973="","",Tokens!C973)</f>
        <v>In Casa #970</v>
      </c>
      <c r="F973"/>
      <c r="G973"/>
      <c r="H973"/>
      <c r="I973"/>
      <c r="J973"/>
      <c r="M973"/>
      <c r="N973"/>
      <c r="O973" s="15" t="str">
        <f t="shared" si="30"/>
        <v>_</v>
      </c>
      <c r="P973" s="18" t="str">
        <f>IF(F973="stop","",IF(F973&lt;&gt;"",HYPERLINK(Settings!$B$5 &amp; "/manage/?network=" &amp; LOWER(B$8) &amp; "&amp;search=token&amp;account=" &amp; ToMint!$B$5 &amp; "&amp;view=" &amp; ToMint!J973,"TokenSol"),""))</f>
        <v/>
      </c>
      <c r="Q973" s="2"/>
      <c r="R973" s="2"/>
      <c r="S973" s="11"/>
      <c r="T973" s="1" t="str">
        <f>"owner=" &amp; Tokens!BS973 &amp; "&amp;filename_for_metadata=" &amp; Tokens!BT973 &amp; "&amp;offchaindata_platform=" &amp; $B$17 &amp; "&amp;keyfile=" &amp; $B$5 &amp; "&amp;network=" &amp; LOWER($B$8) &amp; "&amp;repository=" &amp; $B$18</f>
        <v>owner=thomas&amp;filename_for_metadata=InCasa_COR22D970&amp;offchaindata_platform=Github&amp;keyfile=Paul&amp;network=solana-devnet&amp;repository=test2</v>
      </c>
      <c r="U973" s="1" t="str">
        <f t="shared" si="31"/>
        <v>{"name":"In Casa #970",_x000D_
"symbol":"COR22D970",_x000D_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73" s="1" t="str">
        <f>formatRow(Tokens!C$2:I$2,Tokens!C973:I973)</f>
        <v>"name":"In Casa #970",_x000D_
"symbol":"COR22D970",_x000D_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3" s="1" t="str">
        <f>formatRow(Tokens!J$2:AV$2,Tokens!J973:AV973,2,"attributes")</f>
        <v>"attributes":[{"trait_type":"Pass festival &amp; Avantages",_x000D_
"value":"pour une (1) personne"},{"trait_type":"Edition1",_x000D_
"value":1},{"trait_type":"Last use"}]</v>
      </c>
      <c r="X973" s="1" t="str">
        <f>formatRow(Tokens!AX$2:BC$2,Tokens!AX973:BC973,2,"creators")</f>
        <v>"creators":[{"address":"paul",_x000D_
"share":10},{"address":"sophie",_x000D_
"share":90}]</v>
      </c>
      <c r="Y973" s="1" t="str">
        <f>formatRow(Tokens!BD$2:BI$2,Tokens!BD973:BI973,2,"files")</f>
        <v>"files":[]</v>
      </c>
      <c r="Z973" s="1"/>
      <c r="AA973" s="1"/>
      <c r="AB973" s="1"/>
      <c r="AC973" s="1" t="str">
        <f>formatRow(Tokens!BJ$2:BK$2,Tokens!BJ973:BK973,0,"collection")</f>
        <v>"collection":{"name":"In Casa",_x000D_
"family":"Calvi On The Rocks"}</v>
      </c>
    </row>
    <row r="974" spans="4:29" ht="14.25" customHeight="1" x14ac:dyDescent="0.25">
      <c r="D974" s="1">
        <f>Tokens!B974</f>
        <v>971</v>
      </c>
      <c r="E974" s="17" t="str">
        <f>IF(Tokens!C974="","",Tokens!C974)</f>
        <v>In Casa #971</v>
      </c>
      <c r="F974"/>
      <c r="G974"/>
      <c r="H974"/>
      <c r="I974"/>
      <c r="J974"/>
      <c r="M974"/>
      <c r="N974"/>
      <c r="O974" s="15" t="str">
        <f t="shared" si="30"/>
        <v>_</v>
      </c>
      <c r="P974" s="18" t="str">
        <f>IF(F974="stop","",IF(F974&lt;&gt;"",HYPERLINK(Settings!$B$5 &amp; "/manage/?network=" &amp; LOWER(B$8) &amp; "&amp;search=token&amp;account=" &amp; ToMint!$B$5 &amp; "&amp;view=" &amp; ToMint!J974,"TokenSol"),""))</f>
        <v/>
      </c>
      <c r="Q974" s="2"/>
      <c r="R974" s="2"/>
      <c r="S974" s="11"/>
      <c r="T974" s="1" t="str">
        <f>"owner=" &amp; Tokens!BS974 &amp; "&amp;filename_for_metadata=" &amp; Tokens!BT974 &amp; "&amp;offchaindata_platform=" &amp; $B$17 &amp; "&amp;keyfile=" &amp; $B$5 &amp; "&amp;network=" &amp; LOWER($B$8) &amp; "&amp;repository=" &amp; $B$18</f>
        <v>owner=thomas&amp;filename_for_metadata=InCasa_COR22D971&amp;offchaindata_platform=Github&amp;keyfile=Paul&amp;network=solana-devnet&amp;repository=test2</v>
      </c>
      <c r="U974" s="1" t="str">
        <f t="shared" si="31"/>
        <v>{"name":"In Casa #971",_x000D_
"symbol":"COR22D971",_x000D_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74" s="1" t="str">
        <f>formatRow(Tokens!C$2:I$2,Tokens!C974:I974)</f>
        <v>"name":"In Casa #971",_x000D_
"symbol":"COR22D971",_x000D_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4" s="1" t="str">
        <f>formatRow(Tokens!J$2:AV$2,Tokens!J974:AV974,2,"attributes")</f>
        <v>"attributes":[{"trait_type":"Pass festival &amp; Avantages",_x000D_
"value":"pour une (1) personne"},{"trait_type":"Edition1",_x000D_
"value":1},{"trait_type":"Last use"}]</v>
      </c>
      <c r="X974" s="1" t="str">
        <f>formatRow(Tokens!AX$2:BC$2,Tokens!AX974:BC974,2,"creators")</f>
        <v>"creators":[{"address":"paul",_x000D_
"share":10},{"address":"sophie",_x000D_
"share":90}]</v>
      </c>
      <c r="Y974" s="1" t="str">
        <f>formatRow(Tokens!BD$2:BI$2,Tokens!BD974:BI974,2,"files")</f>
        <v>"files":[]</v>
      </c>
      <c r="Z974" s="1"/>
      <c r="AA974" s="1"/>
      <c r="AB974" s="1"/>
      <c r="AC974" s="1" t="str">
        <f>formatRow(Tokens!BJ$2:BK$2,Tokens!BJ974:BK974,0,"collection")</f>
        <v>"collection":{"name":"In Casa",_x000D_
"family":"Calvi On The Rocks"}</v>
      </c>
    </row>
    <row r="975" spans="4:29" ht="14.25" customHeight="1" x14ac:dyDescent="0.25">
      <c r="D975" s="1">
        <f>Tokens!B975</f>
        <v>972</v>
      </c>
      <c r="E975" s="17" t="str">
        <f>IF(Tokens!C975="","",Tokens!C975)</f>
        <v>In Casa #972</v>
      </c>
      <c r="F975"/>
      <c r="G975"/>
      <c r="H975"/>
      <c r="I975"/>
      <c r="J975"/>
      <c r="M975"/>
      <c r="N975"/>
      <c r="O975" s="15" t="str">
        <f t="shared" si="30"/>
        <v>_</v>
      </c>
      <c r="P975" s="18" t="str">
        <f>IF(F975="stop","",IF(F975&lt;&gt;"",HYPERLINK(Settings!$B$5 &amp; "/manage/?network=" &amp; LOWER(B$8) &amp; "&amp;search=token&amp;account=" &amp; ToMint!$B$5 &amp; "&amp;view=" &amp; ToMint!J975,"TokenSol"),""))</f>
        <v/>
      </c>
      <c r="Q975" s="2"/>
      <c r="R975" s="2"/>
      <c r="S975" s="11"/>
      <c r="T975" s="1" t="str">
        <f>"owner=" &amp; Tokens!BS975 &amp; "&amp;filename_for_metadata=" &amp; Tokens!BT975 &amp; "&amp;offchaindata_platform=" &amp; $B$17 &amp; "&amp;keyfile=" &amp; $B$5 &amp; "&amp;network=" &amp; LOWER($B$8) &amp; "&amp;repository=" &amp; $B$18</f>
        <v>owner=thomas&amp;filename_for_metadata=InCasa_COR22D972&amp;offchaindata_platform=Github&amp;keyfile=Paul&amp;network=solana-devnet&amp;repository=test2</v>
      </c>
      <c r="U975" s="1" t="str">
        <f t="shared" si="31"/>
        <v>{"name":"In Casa #972",_x000D_
"symbol":"COR22D972",_x000D_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75" s="1" t="str">
        <f>formatRow(Tokens!C$2:I$2,Tokens!C975:I975)</f>
        <v>"name":"In Casa #972",_x000D_
"symbol":"COR22D972",_x000D_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5" s="1" t="str">
        <f>formatRow(Tokens!J$2:AV$2,Tokens!J975:AV975,2,"attributes")</f>
        <v>"attributes":[{"trait_type":"Pass festival &amp; Avantages",_x000D_
"value":"pour une (1) personne"},{"trait_type":"Edition1",_x000D_
"value":1},{"trait_type":"Last use"}]</v>
      </c>
      <c r="X975" s="1" t="str">
        <f>formatRow(Tokens!AX$2:BC$2,Tokens!AX975:BC975,2,"creators")</f>
        <v>"creators":[{"address":"paul",_x000D_
"share":10},{"address":"sophie",_x000D_
"share":90}]</v>
      </c>
      <c r="Y975" s="1" t="str">
        <f>formatRow(Tokens!BD$2:BI$2,Tokens!BD975:BI975,2,"files")</f>
        <v>"files":[]</v>
      </c>
      <c r="Z975" s="1"/>
      <c r="AA975" s="1"/>
      <c r="AB975" s="1"/>
      <c r="AC975" s="1" t="str">
        <f>formatRow(Tokens!BJ$2:BK$2,Tokens!BJ975:BK975,0,"collection")</f>
        <v>"collection":{"name":"In Casa",_x000D_
"family":"Calvi On The Rocks"}</v>
      </c>
    </row>
    <row r="976" spans="4:29" ht="14.25" customHeight="1" x14ac:dyDescent="0.25">
      <c r="D976" s="1">
        <f>Tokens!B976</f>
        <v>973</v>
      </c>
      <c r="E976" s="17" t="str">
        <f>IF(Tokens!C976="","",Tokens!C976)</f>
        <v>In Casa #973</v>
      </c>
      <c r="F976"/>
      <c r="G976"/>
      <c r="H976"/>
      <c r="I976"/>
      <c r="J976"/>
      <c r="M976"/>
      <c r="N976"/>
      <c r="O976" s="15" t="str">
        <f t="shared" si="30"/>
        <v>_</v>
      </c>
      <c r="P976" s="18" t="str">
        <f>IF(F976="stop","",IF(F976&lt;&gt;"",HYPERLINK(Settings!$B$5 &amp; "/manage/?network=" &amp; LOWER(B$8) &amp; "&amp;search=token&amp;account=" &amp; ToMint!$B$5 &amp; "&amp;view=" &amp; ToMint!J976,"TokenSol"),""))</f>
        <v/>
      </c>
      <c r="Q976" s="2"/>
      <c r="R976" s="2"/>
      <c r="S976" s="11"/>
      <c r="T976" s="1" t="str">
        <f>"owner=" &amp; Tokens!BS976 &amp; "&amp;filename_for_metadata=" &amp; Tokens!BT976 &amp; "&amp;offchaindata_platform=" &amp; $B$17 &amp; "&amp;keyfile=" &amp; $B$5 &amp; "&amp;network=" &amp; LOWER($B$8) &amp; "&amp;repository=" &amp; $B$18</f>
        <v>owner=thomas&amp;filename_for_metadata=InCasa_COR22D973&amp;offchaindata_platform=Github&amp;keyfile=Paul&amp;network=solana-devnet&amp;repository=test2</v>
      </c>
      <c r="U976" s="1" t="str">
        <f t="shared" si="31"/>
        <v>{"name":"In Casa #973",_x000D_
"symbol":"COR22D973",_x000D_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76" s="1" t="str">
        <f>formatRow(Tokens!C$2:I$2,Tokens!C976:I976)</f>
        <v>"name":"In Casa #973",_x000D_
"symbol":"COR22D973",_x000D_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6" s="1" t="str">
        <f>formatRow(Tokens!J$2:AV$2,Tokens!J976:AV976,2,"attributes")</f>
        <v>"attributes":[{"trait_type":"Pass festival &amp; Avantages",_x000D_
"value":"pour une (1) personne"},{"trait_type":"Edition1",_x000D_
"value":1},{"trait_type":"Last use"}]</v>
      </c>
      <c r="X976" s="1" t="str">
        <f>formatRow(Tokens!AX$2:BC$2,Tokens!AX976:BC976,2,"creators")</f>
        <v>"creators":[{"address":"paul",_x000D_
"share":10},{"address":"sophie",_x000D_
"share":90}]</v>
      </c>
      <c r="Y976" s="1" t="str">
        <f>formatRow(Tokens!BD$2:BI$2,Tokens!BD976:BI976,2,"files")</f>
        <v>"files":[]</v>
      </c>
      <c r="Z976" s="1"/>
      <c r="AA976" s="1"/>
      <c r="AB976" s="1"/>
      <c r="AC976" s="1" t="str">
        <f>formatRow(Tokens!BJ$2:BK$2,Tokens!BJ976:BK976,0,"collection")</f>
        <v>"collection":{"name":"In Casa",_x000D_
"family":"Calvi On The Rocks"}</v>
      </c>
    </row>
    <row r="977" spans="4:29" ht="14.25" customHeight="1" x14ac:dyDescent="0.25">
      <c r="D977" s="1">
        <f>Tokens!B977</f>
        <v>974</v>
      </c>
      <c r="E977" s="17" t="str">
        <f>IF(Tokens!C977="","",Tokens!C977)</f>
        <v>In Casa #974</v>
      </c>
      <c r="F977"/>
      <c r="G977"/>
      <c r="H977"/>
      <c r="I977"/>
      <c r="J977"/>
      <c r="M977"/>
      <c r="N977"/>
      <c r="O977" s="15" t="str">
        <f t="shared" si="30"/>
        <v>_</v>
      </c>
      <c r="P977" s="18" t="str">
        <f>IF(F977="stop","",IF(F977&lt;&gt;"",HYPERLINK(Settings!$B$5 &amp; "/manage/?network=" &amp; LOWER(B$8) &amp; "&amp;search=token&amp;account=" &amp; ToMint!$B$5 &amp; "&amp;view=" &amp; ToMint!J977,"TokenSol"),""))</f>
        <v/>
      </c>
      <c r="Q977" s="2"/>
      <c r="R977" s="2"/>
      <c r="S977" s="11"/>
      <c r="T977" s="1" t="str">
        <f>"owner=" &amp; Tokens!BS977 &amp; "&amp;filename_for_metadata=" &amp; Tokens!BT977 &amp; "&amp;offchaindata_platform=" &amp; $B$17 &amp; "&amp;keyfile=" &amp; $B$5 &amp; "&amp;network=" &amp; LOWER($B$8) &amp; "&amp;repository=" &amp; $B$18</f>
        <v>owner=thomas&amp;filename_for_metadata=InCasa_COR22D974&amp;offchaindata_platform=Github&amp;keyfile=Paul&amp;network=solana-devnet&amp;repository=test2</v>
      </c>
      <c r="U977" s="1" t="str">
        <f t="shared" si="31"/>
        <v>{"name":"In Casa #974",_x000D_
"symbol":"COR22D974",_x000D_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77" s="1" t="str">
        <f>formatRow(Tokens!C$2:I$2,Tokens!C977:I977)</f>
        <v>"name":"In Casa #974",_x000D_
"symbol":"COR22D974",_x000D_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7" s="1" t="str">
        <f>formatRow(Tokens!J$2:AV$2,Tokens!J977:AV977,2,"attributes")</f>
        <v>"attributes":[{"trait_type":"Pass festival &amp; Avantages",_x000D_
"value":"pour une (1) personne"},{"trait_type":"Edition1",_x000D_
"value":1},{"trait_type":"Last use"}]</v>
      </c>
      <c r="X977" s="1" t="str">
        <f>formatRow(Tokens!AX$2:BC$2,Tokens!AX977:BC977,2,"creators")</f>
        <v>"creators":[{"address":"paul",_x000D_
"share":10},{"address":"sophie",_x000D_
"share":90}]</v>
      </c>
      <c r="Y977" s="1" t="str">
        <f>formatRow(Tokens!BD$2:BI$2,Tokens!BD977:BI977,2,"files")</f>
        <v>"files":[]</v>
      </c>
      <c r="Z977" s="1"/>
      <c r="AA977" s="1"/>
      <c r="AB977" s="1"/>
      <c r="AC977" s="1" t="str">
        <f>formatRow(Tokens!BJ$2:BK$2,Tokens!BJ977:BK977,0,"collection")</f>
        <v>"collection":{"name":"In Casa",_x000D_
"family":"Calvi On The Rocks"}</v>
      </c>
    </row>
    <row r="978" spans="4:29" ht="14.25" customHeight="1" x14ac:dyDescent="0.25">
      <c r="D978" s="1">
        <f>Tokens!B978</f>
        <v>975</v>
      </c>
      <c r="E978" s="17" t="str">
        <f>IF(Tokens!C978="","",Tokens!C978)</f>
        <v>In Casa #975</v>
      </c>
      <c r="F978"/>
      <c r="G978"/>
      <c r="H978"/>
      <c r="I978"/>
      <c r="J978"/>
      <c r="M978"/>
      <c r="N978"/>
      <c r="O978" s="15" t="str">
        <f t="shared" si="30"/>
        <v>_</v>
      </c>
      <c r="P978" s="18" t="str">
        <f>IF(F978="stop","",IF(F978&lt;&gt;"",HYPERLINK(Settings!$B$5 &amp; "/manage/?network=" &amp; LOWER(B$8) &amp; "&amp;search=token&amp;account=" &amp; ToMint!$B$5 &amp; "&amp;view=" &amp; ToMint!J978,"TokenSol"),""))</f>
        <v/>
      </c>
      <c r="Q978" s="2"/>
      <c r="R978" s="2"/>
      <c r="S978" s="11"/>
      <c r="T978" s="1" t="str">
        <f>"owner=" &amp; Tokens!BS978 &amp; "&amp;filename_for_metadata=" &amp; Tokens!BT978 &amp; "&amp;offchaindata_platform=" &amp; $B$17 &amp; "&amp;keyfile=" &amp; $B$5 &amp; "&amp;network=" &amp; LOWER($B$8) &amp; "&amp;repository=" &amp; $B$18</f>
        <v>owner=thomas&amp;filename_for_metadata=InCasa_COR22D975&amp;offchaindata_platform=Github&amp;keyfile=Paul&amp;network=solana-devnet&amp;repository=test2</v>
      </c>
      <c r="U978" s="1" t="str">
        <f t="shared" si="31"/>
        <v>{"name":"In Casa #975",_x000D_
"symbol":"COR22D975",_x000D_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78" s="1" t="str">
        <f>formatRow(Tokens!C$2:I$2,Tokens!C978:I978)</f>
        <v>"name":"In Casa #975",_x000D_
"symbol":"COR22D975",_x000D_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8" s="1" t="str">
        <f>formatRow(Tokens!J$2:AV$2,Tokens!J978:AV978,2,"attributes")</f>
        <v>"attributes":[{"trait_type":"Pass festival &amp; Avantages",_x000D_
"value":"pour une (1) personne"},{"trait_type":"Edition1",_x000D_
"value":1},{"trait_type":"Last use"}]</v>
      </c>
      <c r="X978" s="1" t="str">
        <f>formatRow(Tokens!AX$2:BC$2,Tokens!AX978:BC978,2,"creators")</f>
        <v>"creators":[{"address":"paul",_x000D_
"share":10},{"address":"sophie",_x000D_
"share":90}]</v>
      </c>
      <c r="Y978" s="1" t="str">
        <f>formatRow(Tokens!BD$2:BI$2,Tokens!BD978:BI978,2,"files")</f>
        <v>"files":[]</v>
      </c>
      <c r="Z978" s="1"/>
      <c r="AA978" s="1"/>
      <c r="AB978" s="1"/>
      <c r="AC978" s="1" t="str">
        <f>formatRow(Tokens!BJ$2:BK$2,Tokens!BJ978:BK978,0,"collection")</f>
        <v>"collection":{"name":"In Casa",_x000D_
"family":"Calvi On The Rocks"}</v>
      </c>
    </row>
    <row r="979" spans="4:29" ht="14.25" customHeight="1" x14ac:dyDescent="0.25">
      <c r="D979" s="1">
        <f>Tokens!B979</f>
        <v>976</v>
      </c>
      <c r="E979" s="17" t="str">
        <f>IF(Tokens!C979="","",Tokens!C979)</f>
        <v>In Casa #976</v>
      </c>
      <c r="F979"/>
      <c r="G979"/>
      <c r="H979"/>
      <c r="I979"/>
      <c r="J979"/>
      <c r="M979"/>
      <c r="N979"/>
      <c r="O979" s="15" t="str">
        <f t="shared" si="30"/>
        <v>_</v>
      </c>
      <c r="P979" s="18" t="str">
        <f>IF(F979="stop","",IF(F979&lt;&gt;"",HYPERLINK(Settings!$B$5 &amp; "/manage/?network=" &amp; LOWER(B$8) &amp; "&amp;search=token&amp;account=" &amp; ToMint!$B$5 &amp; "&amp;view=" &amp; ToMint!J979,"TokenSol"),""))</f>
        <v/>
      </c>
      <c r="Q979" s="2"/>
      <c r="R979" s="2"/>
      <c r="S979" s="11"/>
      <c r="T979" s="1" t="str">
        <f>"owner=" &amp; Tokens!BS979 &amp; "&amp;filename_for_metadata=" &amp; Tokens!BT979 &amp; "&amp;offchaindata_platform=" &amp; $B$17 &amp; "&amp;keyfile=" &amp; $B$5 &amp; "&amp;network=" &amp; LOWER($B$8) &amp; "&amp;repository=" &amp; $B$18</f>
        <v>owner=thomas&amp;filename_for_metadata=InCasa_COR22D976&amp;offchaindata_platform=Github&amp;keyfile=Paul&amp;network=solana-devnet&amp;repository=test2</v>
      </c>
      <c r="U979" s="1" t="str">
        <f t="shared" si="31"/>
        <v>{"name":"In Casa #976",_x000D_
"symbol":"COR22D976",_x000D_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79" s="1" t="str">
        <f>formatRow(Tokens!C$2:I$2,Tokens!C979:I979)</f>
        <v>"name":"In Casa #976",_x000D_
"symbol":"COR22D976",_x000D_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9" s="1" t="str">
        <f>formatRow(Tokens!J$2:AV$2,Tokens!J979:AV979,2,"attributes")</f>
        <v>"attributes":[{"trait_type":"Pass festival &amp; Avantages",_x000D_
"value":"pour une (1) personne"},{"trait_type":"Edition1",_x000D_
"value":1},{"trait_type":"Last use"}]</v>
      </c>
      <c r="X979" s="1" t="str">
        <f>formatRow(Tokens!AX$2:BC$2,Tokens!AX979:BC979,2,"creators")</f>
        <v>"creators":[{"address":"paul",_x000D_
"share":10},{"address":"sophie",_x000D_
"share":90}]</v>
      </c>
      <c r="Y979" s="1" t="str">
        <f>formatRow(Tokens!BD$2:BI$2,Tokens!BD979:BI979,2,"files")</f>
        <v>"files":[]</v>
      </c>
      <c r="Z979" s="1"/>
      <c r="AA979" s="1"/>
      <c r="AB979" s="1"/>
      <c r="AC979" s="1" t="str">
        <f>formatRow(Tokens!BJ$2:BK$2,Tokens!BJ979:BK979,0,"collection")</f>
        <v>"collection":{"name":"In Casa",_x000D_
"family":"Calvi On The Rocks"}</v>
      </c>
    </row>
    <row r="980" spans="4:29" ht="14.25" customHeight="1" x14ac:dyDescent="0.25">
      <c r="D980" s="1">
        <f>Tokens!B980</f>
        <v>977</v>
      </c>
      <c r="E980" s="17" t="str">
        <f>IF(Tokens!C980="","",Tokens!C980)</f>
        <v>In Casa #977</v>
      </c>
      <c r="F980"/>
      <c r="G980"/>
      <c r="H980"/>
      <c r="I980"/>
      <c r="J980"/>
      <c r="M980"/>
      <c r="N980"/>
      <c r="O980" s="15" t="str">
        <f t="shared" si="30"/>
        <v>_</v>
      </c>
      <c r="P980" s="18" t="str">
        <f>IF(F980="stop","",IF(F980&lt;&gt;"",HYPERLINK(Settings!$B$5 &amp; "/manage/?network=" &amp; LOWER(B$8) &amp; "&amp;search=token&amp;account=" &amp; ToMint!$B$5 &amp; "&amp;view=" &amp; ToMint!J980,"TokenSol"),""))</f>
        <v/>
      </c>
      <c r="Q980" s="2"/>
      <c r="R980" s="2"/>
      <c r="S980" s="11"/>
      <c r="T980" s="1" t="str">
        <f>"owner=" &amp; Tokens!BS980 &amp; "&amp;filename_for_metadata=" &amp; Tokens!BT980 &amp; "&amp;offchaindata_platform=" &amp; $B$17 &amp; "&amp;keyfile=" &amp; $B$5 &amp; "&amp;network=" &amp; LOWER($B$8) &amp; "&amp;repository=" &amp; $B$18</f>
        <v>owner=thomas&amp;filename_for_metadata=InCasa_COR22D977&amp;offchaindata_platform=Github&amp;keyfile=Paul&amp;network=solana-devnet&amp;repository=test2</v>
      </c>
      <c r="U980" s="1" t="str">
        <f t="shared" si="31"/>
        <v>{"name":"In Casa #977",_x000D_
"symbol":"COR22D977",_x000D_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80" s="1" t="str">
        <f>formatRow(Tokens!C$2:I$2,Tokens!C980:I980)</f>
        <v>"name":"In Casa #977",_x000D_
"symbol":"COR22D977",_x000D_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0" s="1" t="str">
        <f>formatRow(Tokens!J$2:AV$2,Tokens!J980:AV980,2,"attributes")</f>
        <v>"attributes":[{"trait_type":"Pass festival &amp; Avantages",_x000D_
"value":"pour une (1) personne"},{"trait_type":"Edition1",_x000D_
"value":1},{"trait_type":"Last use"}]</v>
      </c>
      <c r="X980" s="1" t="str">
        <f>formatRow(Tokens!AX$2:BC$2,Tokens!AX980:BC980,2,"creators")</f>
        <v>"creators":[{"address":"paul",_x000D_
"share":10},{"address":"sophie",_x000D_
"share":90}]</v>
      </c>
      <c r="Y980" s="1" t="str">
        <f>formatRow(Tokens!BD$2:BI$2,Tokens!BD980:BI980,2,"files")</f>
        <v>"files":[]</v>
      </c>
      <c r="Z980" s="1"/>
      <c r="AA980" s="1"/>
      <c r="AB980" s="1"/>
      <c r="AC980" s="1" t="str">
        <f>formatRow(Tokens!BJ$2:BK$2,Tokens!BJ980:BK980,0,"collection")</f>
        <v>"collection":{"name":"In Casa",_x000D_
"family":"Calvi On The Rocks"}</v>
      </c>
    </row>
    <row r="981" spans="4:29" ht="14.25" customHeight="1" x14ac:dyDescent="0.25">
      <c r="D981" s="1">
        <f>Tokens!B981</f>
        <v>978</v>
      </c>
      <c r="E981" s="17" t="str">
        <f>IF(Tokens!C981="","",Tokens!C981)</f>
        <v>In Casa #978</v>
      </c>
      <c r="F981"/>
      <c r="G981"/>
      <c r="H981"/>
      <c r="I981"/>
      <c r="J981"/>
      <c r="M981"/>
      <c r="N981"/>
      <c r="O981" s="15" t="str">
        <f t="shared" si="30"/>
        <v>_</v>
      </c>
      <c r="P981" s="18" t="str">
        <f>IF(F981="stop","",IF(F981&lt;&gt;"",HYPERLINK(Settings!$B$5 &amp; "/manage/?network=" &amp; LOWER(B$8) &amp; "&amp;search=token&amp;account=" &amp; ToMint!$B$5 &amp; "&amp;view=" &amp; ToMint!J981,"TokenSol"),""))</f>
        <v/>
      </c>
      <c r="Q981" s="2"/>
      <c r="R981" s="2"/>
      <c r="S981" s="11"/>
      <c r="T981" s="1" t="str">
        <f>"owner=" &amp; Tokens!BS981 &amp; "&amp;filename_for_metadata=" &amp; Tokens!BT981 &amp; "&amp;offchaindata_platform=" &amp; $B$17 &amp; "&amp;keyfile=" &amp; $B$5 &amp; "&amp;network=" &amp; LOWER($B$8) &amp; "&amp;repository=" &amp; $B$18</f>
        <v>owner=thomas&amp;filename_for_metadata=InCasa_COR22D978&amp;offchaindata_platform=Github&amp;keyfile=Paul&amp;network=solana-devnet&amp;repository=test2</v>
      </c>
      <c r="U981" s="1" t="str">
        <f t="shared" si="31"/>
        <v>{"name":"In Casa #978",_x000D_
"symbol":"COR22D978",_x000D_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81" s="1" t="str">
        <f>formatRow(Tokens!C$2:I$2,Tokens!C981:I981)</f>
        <v>"name":"In Casa #978",_x000D_
"symbol":"COR22D978",_x000D_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1" s="1" t="str">
        <f>formatRow(Tokens!J$2:AV$2,Tokens!J981:AV981,2,"attributes")</f>
        <v>"attributes":[{"trait_type":"Pass festival &amp; Avantages",_x000D_
"value":"pour une (1) personne"},{"trait_type":"Edition1",_x000D_
"value":1},{"trait_type":"Last use"}]</v>
      </c>
      <c r="X981" s="1" t="str">
        <f>formatRow(Tokens!AX$2:BC$2,Tokens!AX981:BC981,2,"creators")</f>
        <v>"creators":[{"address":"paul",_x000D_
"share":10},{"address":"sophie",_x000D_
"share":90}]</v>
      </c>
      <c r="Y981" s="1" t="str">
        <f>formatRow(Tokens!BD$2:BI$2,Tokens!BD981:BI981,2,"files")</f>
        <v>"files":[]</v>
      </c>
      <c r="Z981" s="1"/>
      <c r="AA981" s="1"/>
      <c r="AB981" s="1"/>
      <c r="AC981" s="1" t="str">
        <f>formatRow(Tokens!BJ$2:BK$2,Tokens!BJ981:BK981,0,"collection")</f>
        <v>"collection":{"name":"In Casa",_x000D_
"family":"Calvi On The Rocks"}</v>
      </c>
    </row>
    <row r="982" spans="4:29" ht="14.25" customHeight="1" x14ac:dyDescent="0.25">
      <c r="D982" s="1">
        <f>Tokens!B982</f>
        <v>979</v>
      </c>
      <c r="E982" s="17" t="str">
        <f>IF(Tokens!C982="","",Tokens!C982)</f>
        <v>In Casa #979</v>
      </c>
      <c r="F982"/>
      <c r="G982"/>
      <c r="H982"/>
      <c r="I982"/>
      <c r="J982"/>
      <c r="M982"/>
      <c r="N982"/>
      <c r="O982" s="15" t="str">
        <f t="shared" si="30"/>
        <v>_</v>
      </c>
      <c r="P982" s="18" t="str">
        <f>IF(F982="stop","",IF(F982&lt;&gt;"",HYPERLINK(Settings!$B$5 &amp; "/manage/?network=" &amp; LOWER(B$8) &amp; "&amp;search=token&amp;account=" &amp; ToMint!$B$5 &amp; "&amp;view=" &amp; ToMint!J982,"TokenSol"),""))</f>
        <v/>
      </c>
      <c r="Q982" s="2"/>
      <c r="R982" s="2"/>
      <c r="S982" s="11"/>
      <c r="T982" s="1" t="str">
        <f>"owner=" &amp; Tokens!BS982 &amp; "&amp;filename_for_metadata=" &amp; Tokens!BT982 &amp; "&amp;offchaindata_platform=" &amp; $B$17 &amp; "&amp;keyfile=" &amp; $B$5 &amp; "&amp;network=" &amp; LOWER($B$8) &amp; "&amp;repository=" &amp; $B$18</f>
        <v>owner=thomas&amp;filename_for_metadata=InCasa_COR22D979&amp;offchaindata_platform=Github&amp;keyfile=Paul&amp;network=solana-devnet&amp;repository=test2</v>
      </c>
      <c r="U982" s="1" t="str">
        <f t="shared" si="31"/>
        <v>{"name":"In Casa #979",_x000D_
"symbol":"COR22D979",_x000D_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82" s="1" t="str">
        <f>formatRow(Tokens!C$2:I$2,Tokens!C982:I982)</f>
        <v>"name":"In Casa #979",_x000D_
"symbol":"COR22D979",_x000D_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2" s="1" t="str">
        <f>formatRow(Tokens!J$2:AV$2,Tokens!J982:AV982,2,"attributes")</f>
        <v>"attributes":[{"trait_type":"Pass festival &amp; Avantages",_x000D_
"value":"pour une (1) personne"},{"trait_type":"Edition1",_x000D_
"value":1},{"trait_type":"Last use"}]</v>
      </c>
      <c r="X982" s="1" t="str">
        <f>formatRow(Tokens!AX$2:BC$2,Tokens!AX982:BC982,2,"creators")</f>
        <v>"creators":[{"address":"paul",_x000D_
"share":10},{"address":"sophie",_x000D_
"share":90}]</v>
      </c>
      <c r="Y982" s="1" t="str">
        <f>formatRow(Tokens!BD$2:BI$2,Tokens!BD982:BI982,2,"files")</f>
        <v>"files":[]</v>
      </c>
      <c r="Z982" s="1"/>
      <c r="AA982" s="1"/>
      <c r="AB982" s="1"/>
      <c r="AC982" s="1" t="str">
        <f>formatRow(Tokens!BJ$2:BK$2,Tokens!BJ982:BK982,0,"collection")</f>
        <v>"collection":{"name":"In Casa",_x000D_
"family":"Calvi On The Rocks"}</v>
      </c>
    </row>
    <row r="983" spans="4:29" ht="14.25" customHeight="1" x14ac:dyDescent="0.25">
      <c r="D983" s="1">
        <f>Tokens!B983</f>
        <v>980</v>
      </c>
      <c r="E983" s="17" t="str">
        <f>IF(Tokens!C983="","",Tokens!C983)</f>
        <v>In Casa #980</v>
      </c>
      <c r="F983"/>
      <c r="G983"/>
      <c r="H983"/>
      <c r="I983"/>
      <c r="J983"/>
      <c r="M983"/>
      <c r="N983"/>
      <c r="O983" s="15" t="str">
        <f t="shared" si="30"/>
        <v>_</v>
      </c>
      <c r="P983" s="18" t="str">
        <f>IF(F983="stop","",IF(F983&lt;&gt;"",HYPERLINK(Settings!$B$5 &amp; "/manage/?network=" &amp; LOWER(B$8) &amp; "&amp;search=token&amp;account=" &amp; ToMint!$B$5 &amp; "&amp;view=" &amp; ToMint!J983,"TokenSol"),""))</f>
        <v/>
      </c>
      <c r="Q983" s="2"/>
      <c r="R983" s="2"/>
      <c r="S983" s="11"/>
      <c r="T983" s="1" t="str">
        <f>"owner=" &amp; Tokens!BS983 &amp; "&amp;filename_for_metadata=" &amp; Tokens!BT983 &amp; "&amp;offchaindata_platform=" &amp; $B$17 &amp; "&amp;keyfile=" &amp; $B$5 &amp; "&amp;network=" &amp; LOWER($B$8) &amp; "&amp;repository=" &amp; $B$18</f>
        <v>owner=thomas&amp;filename_for_metadata=InCasa_COR22D980&amp;offchaindata_platform=Github&amp;keyfile=Paul&amp;network=solana-devnet&amp;repository=test2</v>
      </c>
      <c r="U983" s="1" t="str">
        <f t="shared" si="31"/>
        <v>{"name":"In Casa #980",_x000D_
"symbol":"COR22D980",_x000D_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83" s="1" t="str">
        <f>formatRow(Tokens!C$2:I$2,Tokens!C983:I983)</f>
        <v>"name":"In Casa #980",_x000D_
"symbol":"COR22D980",_x000D_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3" s="1" t="str">
        <f>formatRow(Tokens!J$2:AV$2,Tokens!J983:AV983,2,"attributes")</f>
        <v>"attributes":[{"trait_type":"Pass festival &amp; Avantages",_x000D_
"value":"pour une (1) personne"},{"trait_type":"Edition1",_x000D_
"value":1},{"trait_type":"Last use"}]</v>
      </c>
      <c r="X983" s="1" t="str">
        <f>formatRow(Tokens!AX$2:BC$2,Tokens!AX983:BC983,2,"creators")</f>
        <v>"creators":[{"address":"paul",_x000D_
"share":10},{"address":"sophie",_x000D_
"share":90}]</v>
      </c>
      <c r="Y983" s="1" t="str">
        <f>formatRow(Tokens!BD$2:BI$2,Tokens!BD983:BI983,2,"files")</f>
        <v>"files":[]</v>
      </c>
      <c r="Z983" s="1"/>
      <c r="AA983" s="1"/>
      <c r="AB983" s="1"/>
      <c r="AC983" s="1" t="str">
        <f>formatRow(Tokens!BJ$2:BK$2,Tokens!BJ983:BK983,0,"collection")</f>
        <v>"collection":{"name":"In Casa",_x000D_
"family":"Calvi On The Rocks"}</v>
      </c>
    </row>
    <row r="984" spans="4:29" ht="14.25" customHeight="1" x14ac:dyDescent="0.25">
      <c r="D984" s="1">
        <f>Tokens!B984</f>
        <v>981</v>
      </c>
      <c r="E984" s="17" t="str">
        <f>IF(Tokens!C984="","",Tokens!C984)</f>
        <v>In Casa #981</v>
      </c>
      <c r="F984"/>
      <c r="G984"/>
      <c r="H984"/>
      <c r="I984"/>
      <c r="J984"/>
      <c r="M984"/>
      <c r="N984"/>
      <c r="O984" s="15" t="str">
        <f t="shared" si="30"/>
        <v>_</v>
      </c>
      <c r="P984" s="18" t="str">
        <f>IF(F984="stop","",IF(F984&lt;&gt;"",HYPERLINK(Settings!$B$5 &amp; "/manage/?network=" &amp; LOWER(B$8) &amp; "&amp;search=token&amp;account=" &amp; ToMint!$B$5 &amp; "&amp;view=" &amp; ToMint!J984,"TokenSol"),""))</f>
        <v/>
      </c>
      <c r="Q984" s="2"/>
      <c r="R984" s="2"/>
      <c r="S984" s="11"/>
      <c r="T984" s="1" t="str">
        <f>"owner=" &amp; Tokens!BS984 &amp; "&amp;filename_for_metadata=" &amp; Tokens!BT984 &amp; "&amp;offchaindata_platform=" &amp; $B$17 &amp; "&amp;keyfile=" &amp; $B$5 &amp; "&amp;network=" &amp; LOWER($B$8) &amp; "&amp;repository=" &amp; $B$18</f>
        <v>owner=thomas&amp;filename_for_metadata=InCasa_COR22D981&amp;offchaindata_platform=Github&amp;keyfile=Paul&amp;network=solana-devnet&amp;repository=test2</v>
      </c>
      <c r="U984" s="1" t="str">
        <f t="shared" si="31"/>
        <v>{"name":"In Casa #981",_x000D_
"symbol":"COR22D981",_x000D_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84" s="1" t="str">
        <f>formatRow(Tokens!C$2:I$2,Tokens!C984:I984)</f>
        <v>"name":"In Casa #981",_x000D_
"symbol":"COR22D981",_x000D_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4" s="1" t="str">
        <f>formatRow(Tokens!J$2:AV$2,Tokens!J984:AV984,2,"attributes")</f>
        <v>"attributes":[{"trait_type":"Pass festival &amp; Avantages",_x000D_
"value":"pour une (1) personne"},{"trait_type":"Edition1",_x000D_
"value":1},{"trait_type":"Last use"}]</v>
      </c>
      <c r="X984" s="1" t="str">
        <f>formatRow(Tokens!AX$2:BC$2,Tokens!AX984:BC984,2,"creators")</f>
        <v>"creators":[{"address":"paul",_x000D_
"share":10},{"address":"sophie",_x000D_
"share":90}]</v>
      </c>
      <c r="Y984" s="1" t="str">
        <f>formatRow(Tokens!BD$2:BI$2,Tokens!BD984:BI984,2,"files")</f>
        <v>"files":[]</v>
      </c>
      <c r="Z984" s="1"/>
      <c r="AA984" s="1"/>
      <c r="AB984" s="1"/>
      <c r="AC984" s="1" t="str">
        <f>formatRow(Tokens!BJ$2:BK$2,Tokens!BJ984:BK984,0,"collection")</f>
        <v>"collection":{"name":"In Casa",_x000D_
"family":"Calvi On The Rocks"}</v>
      </c>
    </row>
    <row r="985" spans="4:29" ht="14.25" customHeight="1" x14ac:dyDescent="0.25">
      <c r="D985" s="1">
        <f>Tokens!B985</f>
        <v>982</v>
      </c>
      <c r="E985" s="17" t="str">
        <f>IF(Tokens!C985="","",Tokens!C985)</f>
        <v>In Casa #982</v>
      </c>
      <c r="F985"/>
      <c r="G985"/>
      <c r="H985"/>
      <c r="I985"/>
      <c r="J985"/>
      <c r="M985"/>
      <c r="N985"/>
      <c r="O985" s="15" t="str">
        <f t="shared" si="30"/>
        <v>_</v>
      </c>
      <c r="P985" s="18" t="str">
        <f>IF(F985="stop","",IF(F985&lt;&gt;"",HYPERLINK(Settings!$B$5 &amp; "/manage/?network=" &amp; LOWER(B$8) &amp; "&amp;search=token&amp;account=" &amp; ToMint!$B$5 &amp; "&amp;view=" &amp; ToMint!J985,"TokenSol"),""))</f>
        <v/>
      </c>
      <c r="Q985" s="2"/>
      <c r="R985" s="2"/>
      <c r="S985" s="11"/>
      <c r="T985" s="1" t="str">
        <f>"owner=" &amp; Tokens!BS985 &amp; "&amp;filename_for_metadata=" &amp; Tokens!BT985 &amp; "&amp;offchaindata_platform=" &amp; $B$17 &amp; "&amp;keyfile=" &amp; $B$5 &amp; "&amp;network=" &amp; LOWER($B$8) &amp; "&amp;repository=" &amp; $B$18</f>
        <v>owner=thomas&amp;filename_for_metadata=InCasa_COR22D982&amp;offchaindata_platform=Github&amp;keyfile=Paul&amp;network=solana-devnet&amp;repository=test2</v>
      </c>
      <c r="U985" s="1" t="str">
        <f t="shared" si="31"/>
        <v>{"name":"In Casa #982",_x000D_
"symbol":"COR22D982",_x000D_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85" s="1" t="str">
        <f>formatRow(Tokens!C$2:I$2,Tokens!C985:I985)</f>
        <v>"name":"In Casa #982",_x000D_
"symbol":"COR22D982",_x000D_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5" s="1" t="str">
        <f>formatRow(Tokens!J$2:AV$2,Tokens!J985:AV985,2,"attributes")</f>
        <v>"attributes":[{"trait_type":"Pass festival &amp; Avantages",_x000D_
"value":"pour une (1) personne"},{"trait_type":"Edition1",_x000D_
"value":1},{"trait_type":"Last use"}]</v>
      </c>
      <c r="X985" s="1" t="str">
        <f>formatRow(Tokens!AX$2:BC$2,Tokens!AX985:BC985,2,"creators")</f>
        <v>"creators":[{"address":"paul",_x000D_
"share":10},{"address":"sophie",_x000D_
"share":90}]</v>
      </c>
      <c r="Y985" s="1" t="str">
        <f>formatRow(Tokens!BD$2:BI$2,Tokens!BD985:BI985,2,"files")</f>
        <v>"files":[]</v>
      </c>
      <c r="Z985" s="1"/>
      <c r="AA985" s="1"/>
      <c r="AB985" s="1"/>
      <c r="AC985" s="1" t="str">
        <f>formatRow(Tokens!BJ$2:BK$2,Tokens!BJ985:BK985,0,"collection")</f>
        <v>"collection":{"name":"In Casa",_x000D_
"family":"Calvi On The Rocks"}</v>
      </c>
    </row>
    <row r="986" spans="4:29" ht="14.25" customHeight="1" x14ac:dyDescent="0.25">
      <c r="D986" s="1">
        <f>Tokens!B986</f>
        <v>983</v>
      </c>
      <c r="E986" s="17" t="str">
        <f>IF(Tokens!C986="","",Tokens!C986)</f>
        <v>In Casa #983</v>
      </c>
      <c r="F986"/>
      <c r="G986"/>
      <c r="H986"/>
      <c r="I986"/>
      <c r="J986"/>
      <c r="M986"/>
      <c r="N986"/>
      <c r="O986" s="15" t="str">
        <f t="shared" si="30"/>
        <v>_</v>
      </c>
      <c r="P986" s="18" t="str">
        <f>IF(F986="stop","",IF(F986&lt;&gt;"",HYPERLINK(Settings!$B$5 &amp; "/manage/?network=" &amp; LOWER(B$8) &amp; "&amp;search=token&amp;account=" &amp; ToMint!$B$5 &amp; "&amp;view=" &amp; ToMint!J986,"TokenSol"),""))</f>
        <v/>
      </c>
      <c r="Q986" s="2"/>
      <c r="R986" s="2"/>
      <c r="S986" s="11"/>
      <c r="T986" s="1" t="str">
        <f>"owner=" &amp; Tokens!BS986 &amp; "&amp;filename_for_metadata=" &amp; Tokens!BT986 &amp; "&amp;offchaindata_platform=" &amp; $B$17 &amp; "&amp;keyfile=" &amp; $B$5 &amp; "&amp;network=" &amp; LOWER($B$8) &amp; "&amp;repository=" &amp; $B$18</f>
        <v>owner=thomas&amp;filename_for_metadata=InCasa_COR22D983&amp;offchaindata_platform=Github&amp;keyfile=Paul&amp;network=solana-devnet&amp;repository=test2</v>
      </c>
      <c r="U986" s="1" t="str">
        <f t="shared" si="31"/>
        <v>{"name":"In Casa #983",_x000D_
"symbol":"COR22D983",_x000D_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86" s="1" t="str">
        <f>formatRow(Tokens!C$2:I$2,Tokens!C986:I986)</f>
        <v>"name":"In Casa #983",_x000D_
"symbol":"COR22D983",_x000D_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6" s="1" t="str">
        <f>formatRow(Tokens!J$2:AV$2,Tokens!J986:AV986,2,"attributes")</f>
        <v>"attributes":[{"trait_type":"Pass festival &amp; Avantages",_x000D_
"value":"pour une (1) personne"},{"trait_type":"Edition1",_x000D_
"value":1},{"trait_type":"Last use"}]</v>
      </c>
      <c r="X986" s="1" t="str">
        <f>formatRow(Tokens!AX$2:BC$2,Tokens!AX986:BC986,2,"creators")</f>
        <v>"creators":[{"address":"paul",_x000D_
"share":10},{"address":"sophie",_x000D_
"share":90}]</v>
      </c>
      <c r="Y986" s="1" t="str">
        <f>formatRow(Tokens!BD$2:BI$2,Tokens!BD986:BI986,2,"files")</f>
        <v>"files":[]</v>
      </c>
      <c r="Z986" s="1"/>
      <c r="AA986" s="1"/>
      <c r="AB986" s="1"/>
      <c r="AC986" s="1" t="str">
        <f>formatRow(Tokens!BJ$2:BK$2,Tokens!BJ986:BK986,0,"collection")</f>
        <v>"collection":{"name":"In Casa",_x000D_
"family":"Calvi On The Rocks"}</v>
      </c>
    </row>
    <row r="987" spans="4:29" ht="14.25" customHeight="1" x14ac:dyDescent="0.25">
      <c r="D987" s="1">
        <f>Tokens!B987</f>
        <v>984</v>
      </c>
      <c r="E987" s="17" t="str">
        <f>IF(Tokens!C987="","",Tokens!C987)</f>
        <v>In Casa #984</v>
      </c>
      <c r="F987"/>
      <c r="G987"/>
      <c r="H987"/>
      <c r="I987"/>
      <c r="J987"/>
      <c r="M987"/>
      <c r="N987"/>
      <c r="O987" s="15" t="str">
        <f t="shared" si="30"/>
        <v>_</v>
      </c>
      <c r="P987" s="18" t="str">
        <f>IF(F987="stop","",IF(F987&lt;&gt;"",HYPERLINK(Settings!$B$5 &amp; "/manage/?network=" &amp; LOWER(B$8) &amp; "&amp;search=token&amp;account=" &amp; ToMint!$B$5 &amp; "&amp;view=" &amp; ToMint!J987,"TokenSol"),""))</f>
        <v/>
      </c>
      <c r="Q987" s="2"/>
      <c r="R987" s="2"/>
      <c r="S987" s="11"/>
      <c r="T987" s="1" t="str">
        <f>"owner=" &amp; Tokens!BS987 &amp; "&amp;filename_for_metadata=" &amp; Tokens!BT987 &amp; "&amp;offchaindata_platform=" &amp; $B$17 &amp; "&amp;keyfile=" &amp; $B$5 &amp; "&amp;network=" &amp; LOWER($B$8) &amp; "&amp;repository=" &amp; $B$18</f>
        <v>owner=thomas&amp;filename_for_metadata=InCasa_COR22D984&amp;offchaindata_platform=Github&amp;keyfile=Paul&amp;network=solana-devnet&amp;repository=test2</v>
      </c>
      <c r="U987" s="1" t="str">
        <f t="shared" si="31"/>
        <v>{"name":"In Casa #984",_x000D_
"symbol":"COR22D984",_x000D_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87" s="1" t="str">
        <f>formatRow(Tokens!C$2:I$2,Tokens!C987:I987)</f>
        <v>"name":"In Casa #984",_x000D_
"symbol":"COR22D984",_x000D_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7" s="1" t="str">
        <f>formatRow(Tokens!J$2:AV$2,Tokens!J987:AV987,2,"attributes")</f>
        <v>"attributes":[{"trait_type":"Pass festival &amp; Avantages",_x000D_
"value":"pour une (1) personne"},{"trait_type":"Edition1",_x000D_
"value":1},{"trait_type":"Last use"}]</v>
      </c>
      <c r="X987" s="1" t="str">
        <f>formatRow(Tokens!AX$2:BC$2,Tokens!AX987:BC987,2,"creators")</f>
        <v>"creators":[{"address":"paul",_x000D_
"share":10},{"address":"sophie",_x000D_
"share":90}]</v>
      </c>
      <c r="Y987" s="1" t="str">
        <f>formatRow(Tokens!BD$2:BI$2,Tokens!BD987:BI987,2,"files")</f>
        <v>"files":[]</v>
      </c>
      <c r="Z987" s="1"/>
      <c r="AA987" s="1"/>
      <c r="AB987" s="1"/>
      <c r="AC987" s="1" t="str">
        <f>formatRow(Tokens!BJ$2:BK$2,Tokens!BJ987:BK987,0,"collection")</f>
        <v>"collection":{"name":"In Casa",_x000D_
"family":"Calvi On The Rocks"}</v>
      </c>
    </row>
    <row r="988" spans="4:29" ht="14.25" customHeight="1" x14ac:dyDescent="0.25">
      <c r="D988" s="1">
        <f>Tokens!B988</f>
        <v>985</v>
      </c>
      <c r="E988" s="17" t="str">
        <f>IF(Tokens!C988="","",Tokens!C988)</f>
        <v>In Casa #985</v>
      </c>
      <c r="F988"/>
      <c r="G988"/>
      <c r="H988"/>
      <c r="I988"/>
      <c r="J988"/>
      <c r="M988"/>
      <c r="N988"/>
      <c r="O988" s="15" t="str">
        <f t="shared" si="30"/>
        <v>_</v>
      </c>
      <c r="P988" s="18" t="str">
        <f>IF(F988="stop","",IF(F988&lt;&gt;"",HYPERLINK(Settings!$B$5 &amp; "/manage/?network=" &amp; LOWER(B$8) &amp; "&amp;search=token&amp;account=" &amp; ToMint!$B$5 &amp; "&amp;view=" &amp; ToMint!J988,"TokenSol"),""))</f>
        <v/>
      </c>
      <c r="Q988" s="2"/>
      <c r="R988" s="2"/>
      <c r="S988" s="11"/>
      <c r="T988" s="1" t="str">
        <f>"owner=" &amp; Tokens!BS988 &amp; "&amp;filename_for_metadata=" &amp; Tokens!BT988 &amp; "&amp;offchaindata_platform=" &amp; $B$17 &amp; "&amp;keyfile=" &amp; $B$5 &amp; "&amp;network=" &amp; LOWER($B$8) &amp; "&amp;repository=" &amp; $B$18</f>
        <v>owner=thomas&amp;filename_for_metadata=InCasa_COR22D985&amp;offchaindata_platform=Github&amp;keyfile=Paul&amp;network=solana-devnet&amp;repository=test2</v>
      </c>
      <c r="U988" s="1" t="str">
        <f t="shared" si="31"/>
        <v>{"name":"In Casa #985",_x000D_
"symbol":"COR22D985",_x000D_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88" s="1" t="str">
        <f>formatRow(Tokens!C$2:I$2,Tokens!C988:I988)</f>
        <v>"name":"In Casa #985",_x000D_
"symbol":"COR22D985",_x000D_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8" s="1" t="str">
        <f>formatRow(Tokens!J$2:AV$2,Tokens!J988:AV988,2,"attributes")</f>
        <v>"attributes":[{"trait_type":"Pass festival &amp; Avantages",_x000D_
"value":"pour une (1) personne"},{"trait_type":"Edition1",_x000D_
"value":1},{"trait_type":"Last use"}]</v>
      </c>
      <c r="X988" s="1" t="str">
        <f>formatRow(Tokens!AX$2:BC$2,Tokens!AX988:BC988,2,"creators")</f>
        <v>"creators":[{"address":"paul",_x000D_
"share":10},{"address":"sophie",_x000D_
"share":90}]</v>
      </c>
      <c r="Y988" s="1" t="str">
        <f>formatRow(Tokens!BD$2:BI$2,Tokens!BD988:BI988,2,"files")</f>
        <v>"files":[]</v>
      </c>
      <c r="Z988" s="1"/>
      <c r="AA988" s="1"/>
      <c r="AB988" s="1"/>
      <c r="AC988" s="1" t="str">
        <f>formatRow(Tokens!BJ$2:BK$2,Tokens!BJ988:BK988,0,"collection")</f>
        <v>"collection":{"name":"In Casa",_x000D_
"family":"Calvi On The Rocks"}</v>
      </c>
    </row>
    <row r="989" spans="4:29" ht="14.25" customHeight="1" x14ac:dyDescent="0.25">
      <c r="D989" s="1">
        <f>Tokens!B989</f>
        <v>986</v>
      </c>
      <c r="E989" s="17" t="str">
        <f>IF(Tokens!C989="","",Tokens!C989)</f>
        <v>In Casa #986</v>
      </c>
      <c r="F989"/>
      <c r="G989"/>
      <c r="H989"/>
      <c r="I989"/>
      <c r="J989"/>
      <c r="M989"/>
      <c r="N989"/>
      <c r="O989" s="15" t="str">
        <f t="shared" si="30"/>
        <v>_</v>
      </c>
      <c r="P989" s="18" t="str">
        <f>IF(F989="stop","",IF(F989&lt;&gt;"",HYPERLINK(Settings!$B$5 &amp; "/manage/?network=" &amp; LOWER(B$8) &amp; "&amp;search=token&amp;account=" &amp; ToMint!$B$5 &amp; "&amp;view=" &amp; ToMint!J989,"TokenSol"),""))</f>
        <v/>
      </c>
      <c r="Q989" s="2"/>
      <c r="R989" s="2"/>
      <c r="S989" s="11"/>
      <c r="T989" s="1" t="str">
        <f>"owner=" &amp; Tokens!BS989 &amp; "&amp;filename_for_metadata=" &amp; Tokens!BT989 &amp; "&amp;offchaindata_platform=" &amp; $B$17 &amp; "&amp;keyfile=" &amp; $B$5 &amp; "&amp;network=" &amp; LOWER($B$8) &amp; "&amp;repository=" &amp; $B$18</f>
        <v>owner=thomas&amp;filename_for_metadata=InCasa_COR22D986&amp;offchaindata_platform=Github&amp;keyfile=Paul&amp;network=solana-devnet&amp;repository=test2</v>
      </c>
      <c r="U989" s="1" t="str">
        <f t="shared" si="31"/>
        <v>{"name":"In Casa #986",_x000D_
"symbol":"COR22D986",_x000D_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89" s="1" t="str">
        <f>formatRow(Tokens!C$2:I$2,Tokens!C989:I989)</f>
        <v>"name":"In Casa #986",_x000D_
"symbol":"COR22D986",_x000D_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9" s="1" t="str">
        <f>formatRow(Tokens!J$2:AV$2,Tokens!J989:AV989,2,"attributes")</f>
        <v>"attributes":[{"trait_type":"Pass festival &amp; Avantages",_x000D_
"value":"pour une (1) personne"},{"trait_type":"Edition1",_x000D_
"value":1},{"trait_type":"Last use"}]</v>
      </c>
      <c r="X989" s="1" t="str">
        <f>formatRow(Tokens!AX$2:BC$2,Tokens!AX989:BC989,2,"creators")</f>
        <v>"creators":[{"address":"paul",_x000D_
"share":10},{"address":"sophie",_x000D_
"share":90}]</v>
      </c>
      <c r="Y989" s="1" t="str">
        <f>formatRow(Tokens!BD$2:BI$2,Tokens!BD989:BI989,2,"files")</f>
        <v>"files":[]</v>
      </c>
      <c r="Z989" s="1"/>
      <c r="AA989" s="1"/>
      <c r="AB989" s="1"/>
      <c r="AC989" s="1" t="str">
        <f>formatRow(Tokens!BJ$2:BK$2,Tokens!BJ989:BK989,0,"collection")</f>
        <v>"collection":{"name":"In Casa",_x000D_
"family":"Calvi On The Rocks"}</v>
      </c>
    </row>
    <row r="990" spans="4:29" ht="14.25" customHeight="1" x14ac:dyDescent="0.25">
      <c r="D990" s="1">
        <f>Tokens!B990</f>
        <v>987</v>
      </c>
      <c r="E990" s="17" t="str">
        <f>IF(Tokens!C990="","",Tokens!C990)</f>
        <v>In Casa #987</v>
      </c>
      <c r="F990"/>
      <c r="G990"/>
      <c r="H990"/>
      <c r="I990"/>
      <c r="J990"/>
      <c r="M990"/>
      <c r="N990"/>
      <c r="O990" s="15" t="str">
        <f t="shared" si="30"/>
        <v>_</v>
      </c>
      <c r="P990" s="18" t="str">
        <f>IF(F990="stop","",IF(F990&lt;&gt;"",HYPERLINK(Settings!$B$5 &amp; "/manage/?network=" &amp; LOWER(B$8) &amp; "&amp;search=token&amp;account=" &amp; ToMint!$B$5 &amp; "&amp;view=" &amp; ToMint!J990,"TokenSol"),""))</f>
        <v/>
      </c>
      <c r="Q990" s="2"/>
      <c r="R990" s="2"/>
      <c r="S990" s="11"/>
      <c r="T990" s="1" t="str">
        <f>"owner=" &amp; Tokens!BS990 &amp; "&amp;filename_for_metadata=" &amp; Tokens!BT990 &amp; "&amp;offchaindata_platform=" &amp; $B$17 &amp; "&amp;keyfile=" &amp; $B$5 &amp; "&amp;network=" &amp; LOWER($B$8) &amp; "&amp;repository=" &amp; $B$18</f>
        <v>owner=thomas&amp;filename_for_metadata=InCasa_COR22D987&amp;offchaindata_platform=Github&amp;keyfile=Paul&amp;network=solana-devnet&amp;repository=test2</v>
      </c>
      <c r="U990" s="1" t="str">
        <f t="shared" si="31"/>
        <v>{"name":"In Casa #987",_x000D_
"symbol":"COR22D987",_x000D_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90" s="1" t="str">
        <f>formatRow(Tokens!C$2:I$2,Tokens!C990:I990)</f>
        <v>"name":"In Casa #987",_x000D_
"symbol":"COR22D987",_x000D_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0" s="1" t="str">
        <f>formatRow(Tokens!J$2:AV$2,Tokens!J990:AV990,2,"attributes")</f>
        <v>"attributes":[{"trait_type":"Pass festival &amp; Avantages",_x000D_
"value":"pour une (1) personne"},{"trait_type":"Edition1",_x000D_
"value":1},{"trait_type":"Last use"}]</v>
      </c>
      <c r="X990" s="1" t="str">
        <f>formatRow(Tokens!AX$2:BC$2,Tokens!AX990:BC990,2,"creators")</f>
        <v>"creators":[{"address":"paul",_x000D_
"share":10},{"address":"sophie",_x000D_
"share":90}]</v>
      </c>
      <c r="Y990" s="1" t="str">
        <f>formatRow(Tokens!BD$2:BI$2,Tokens!BD990:BI990,2,"files")</f>
        <v>"files":[]</v>
      </c>
      <c r="Z990" s="1"/>
      <c r="AA990" s="1"/>
      <c r="AB990" s="1"/>
      <c r="AC990" s="1" t="str">
        <f>formatRow(Tokens!BJ$2:BK$2,Tokens!BJ990:BK990,0,"collection")</f>
        <v>"collection":{"name":"In Casa",_x000D_
"family":"Calvi On The Rocks"}</v>
      </c>
    </row>
    <row r="991" spans="4:29" ht="14.25" customHeight="1" x14ac:dyDescent="0.25">
      <c r="D991" s="1">
        <f>Tokens!B991</f>
        <v>988</v>
      </c>
      <c r="E991" s="17" t="str">
        <f>IF(Tokens!C991="","",Tokens!C991)</f>
        <v>In Casa #988</v>
      </c>
      <c r="F991"/>
      <c r="G991"/>
      <c r="H991"/>
      <c r="I991"/>
      <c r="J991"/>
      <c r="M991"/>
      <c r="N991"/>
      <c r="O991" s="15" t="str">
        <f t="shared" si="30"/>
        <v>_</v>
      </c>
      <c r="P991" s="18" t="str">
        <f>IF(F991="stop","",IF(F991&lt;&gt;"",HYPERLINK(Settings!$B$5 &amp; "/manage/?network=" &amp; LOWER(B$8) &amp; "&amp;search=token&amp;account=" &amp; ToMint!$B$5 &amp; "&amp;view=" &amp; ToMint!J991,"TokenSol"),""))</f>
        <v/>
      </c>
      <c r="Q991" s="2"/>
      <c r="R991" s="2"/>
      <c r="S991" s="11"/>
      <c r="T991" s="1" t="str">
        <f>"owner=" &amp; Tokens!BS991 &amp; "&amp;filename_for_metadata=" &amp; Tokens!BT991 &amp; "&amp;offchaindata_platform=" &amp; $B$17 &amp; "&amp;keyfile=" &amp; $B$5 &amp; "&amp;network=" &amp; LOWER($B$8) &amp; "&amp;repository=" &amp; $B$18</f>
        <v>owner=thomas&amp;filename_for_metadata=InCasa_COR22D988&amp;offchaindata_platform=Github&amp;keyfile=Paul&amp;network=solana-devnet&amp;repository=test2</v>
      </c>
      <c r="U991" s="1" t="str">
        <f t="shared" si="31"/>
        <v>{"name":"In Casa #988",_x000D_
"symbol":"COR22D988",_x000D_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91" s="1" t="str">
        <f>formatRow(Tokens!C$2:I$2,Tokens!C991:I991)</f>
        <v>"name":"In Casa #988",_x000D_
"symbol":"COR22D988",_x000D_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1" s="1" t="str">
        <f>formatRow(Tokens!J$2:AV$2,Tokens!J991:AV991,2,"attributes")</f>
        <v>"attributes":[{"trait_type":"Pass festival &amp; Avantages",_x000D_
"value":"pour une (1) personne"},{"trait_type":"Edition1",_x000D_
"value":1},{"trait_type":"Last use"}]</v>
      </c>
      <c r="X991" s="1" t="str">
        <f>formatRow(Tokens!AX$2:BC$2,Tokens!AX991:BC991,2,"creators")</f>
        <v>"creators":[{"address":"paul",_x000D_
"share":10},{"address":"sophie",_x000D_
"share":90}]</v>
      </c>
      <c r="Y991" s="1" t="str">
        <f>formatRow(Tokens!BD$2:BI$2,Tokens!BD991:BI991,2,"files")</f>
        <v>"files":[]</v>
      </c>
      <c r="Z991" s="1"/>
      <c r="AA991" s="1"/>
      <c r="AB991" s="1"/>
      <c r="AC991" s="1" t="str">
        <f>formatRow(Tokens!BJ$2:BK$2,Tokens!BJ991:BK991,0,"collection")</f>
        <v>"collection":{"name":"In Casa",_x000D_
"family":"Calvi On The Rocks"}</v>
      </c>
    </row>
    <row r="992" spans="4:29" ht="14.25" customHeight="1" x14ac:dyDescent="0.25">
      <c r="D992" s="1">
        <f>Tokens!B992</f>
        <v>989</v>
      </c>
      <c r="E992" s="17" t="str">
        <f>IF(Tokens!C992="","",Tokens!C992)</f>
        <v>In Casa #989</v>
      </c>
      <c r="F992"/>
      <c r="G992"/>
      <c r="H992"/>
      <c r="I992"/>
      <c r="J992"/>
      <c r="M992"/>
      <c r="N992"/>
      <c r="O992" s="15" t="str">
        <f t="shared" si="30"/>
        <v>_</v>
      </c>
      <c r="P992" s="18" t="str">
        <f>IF(F992="stop","",IF(F992&lt;&gt;"",HYPERLINK(Settings!$B$5 &amp; "/manage/?network=" &amp; LOWER(B$8) &amp; "&amp;search=token&amp;account=" &amp; ToMint!$B$5 &amp; "&amp;view=" &amp; ToMint!J992,"TokenSol"),""))</f>
        <v/>
      </c>
      <c r="Q992" s="2"/>
      <c r="R992" s="2"/>
      <c r="S992" s="11"/>
      <c r="T992" s="1" t="str">
        <f>"owner=" &amp; Tokens!BS992 &amp; "&amp;filename_for_metadata=" &amp; Tokens!BT992 &amp; "&amp;offchaindata_platform=" &amp; $B$17 &amp; "&amp;keyfile=" &amp; $B$5 &amp; "&amp;network=" &amp; LOWER($B$8) &amp; "&amp;repository=" &amp; $B$18</f>
        <v>owner=thomas&amp;filename_for_metadata=InCasa_COR22D989&amp;offchaindata_platform=Github&amp;keyfile=Paul&amp;network=solana-devnet&amp;repository=test2</v>
      </c>
      <c r="U992" s="1" t="str">
        <f t="shared" si="31"/>
        <v>{"name":"In Casa #989",_x000D_
"symbol":"COR22D989",_x000D_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92" s="1" t="str">
        <f>formatRow(Tokens!C$2:I$2,Tokens!C992:I992)</f>
        <v>"name":"In Casa #989",_x000D_
"symbol":"COR22D989",_x000D_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2" s="1" t="str">
        <f>formatRow(Tokens!J$2:AV$2,Tokens!J992:AV992,2,"attributes")</f>
        <v>"attributes":[{"trait_type":"Pass festival &amp; Avantages",_x000D_
"value":"pour une (1) personne"},{"trait_type":"Edition1",_x000D_
"value":1},{"trait_type":"Last use"}]</v>
      </c>
      <c r="X992" s="1" t="str">
        <f>formatRow(Tokens!AX$2:BC$2,Tokens!AX992:BC992,2,"creators")</f>
        <v>"creators":[{"address":"paul",_x000D_
"share":10},{"address":"sophie",_x000D_
"share":90}]</v>
      </c>
      <c r="Y992" s="1" t="str">
        <f>formatRow(Tokens!BD$2:BI$2,Tokens!BD992:BI992,2,"files")</f>
        <v>"files":[]</v>
      </c>
      <c r="Z992" s="1"/>
      <c r="AA992" s="1"/>
      <c r="AB992" s="1"/>
      <c r="AC992" s="1" t="str">
        <f>formatRow(Tokens!BJ$2:BK$2,Tokens!BJ992:BK992,0,"collection")</f>
        <v>"collection":{"name":"In Casa",_x000D_
"family":"Calvi On The Rocks"}</v>
      </c>
    </row>
    <row r="993" spans="4:29" ht="14.25" customHeight="1" x14ac:dyDescent="0.25">
      <c r="D993" s="1">
        <f>Tokens!B993</f>
        <v>990</v>
      </c>
      <c r="E993" s="17" t="str">
        <f>IF(Tokens!C993="","",Tokens!C993)</f>
        <v>In Casa #990</v>
      </c>
      <c r="F993"/>
      <c r="G993"/>
      <c r="H993"/>
      <c r="I993"/>
      <c r="J993"/>
      <c r="M993"/>
      <c r="N993"/>
      <c r="O993" s="15" t="str">
        <f t="shared" si="30"/>
        <v>_</v>
      </c>
      <c r="P993" s="18" t="str">
        <f>IF(F993="stop","",IF(F993&lt;&gt;"",HYPERLINK(Settings!$B$5 &amp; "/manage/?network=" &amp; LOWER(B$8) &amp; "&amp;search=token&amp;account=" &amp; ToMint!$B$5 &amp; "&amp;view=" &amp; ToMint!J993,"TokenSol"),""))</f>
        <v/>
      </c>
      <c r="Q993" s="2"/>
      <c r="R993" s="2"/>
      <c r="S993" s="11"/>
      <c r="T993" s="1" t="str">
        <f>"owner=" &amp; Tokens!BS993 &amp; "&amp;filename_for_metadata=" &amp; Tokens!BT993 &amp; "&amp;offchaindata_platform=" &amp; $B$17 &amp; "&amp;keyfile=" &amp; $B$5 &amp; "&amp;network=" &amp; LOWER($B$8) &amp; "&amp;repository=" &amp; $B$18</f>
        <v>owner=thomas&amp;filename_for_metadata=InCasa_COR22D990&amp;offchaindata_platform=Github&amp;keyfile=Paul&amp;network=solana-devnet&amp;repository=test2</v>
      </c>
      <c r="U993" s="1" t="str">
        <f t="shared" si="31"/>
        <v>{"name":"In Casa #990",_x000D_
"symbol":"COR22D990",_x000D_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93" s="1" t="str">
        <f>formatRow(Tokens!C$2:I$2,Tokens!C993:I993)</f>
        <v>"name":"In Casa #990",_x000D_
"symbol":"COR22D990",_x000D_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3" s="1" t="str">
        <f>formatRow(Tokens!J$2:AV$2,Tokens!J993:AV993,2,"attributes")</f>
        <v>"attributes":[{"trait_type":"Pass festival &amp; Avantages",_x000D_
"value":"pour une (1) personne"},{"trait_type":"Edition1",_x000D_
"value":1},{"trait_type":"Last use"}]</v>
      </c>
      <c r="X993" s="1" t="str">
        <f>formatRow(Tokens!AX$2:BC$2,Tokens!AX993:BC993,2,"creators")</f>
        <v>"creators":[{"address":"paul",_x000D_
"share":10},{"address":"sophie",_x000D_
"share":90}]</v>
      </c>
      <c r="Y993" s="1" t="str">
        <f>formatRow(Tokens!BD$2:BI$2,Tokens!BD993:BI993,2,"files")</f>
        <v>"files":[]</v>
      </c>
      <c r="Z993" s="1"/>
      <c r="AA993" s="1"/>
      <c r="AB993" s="1"/>
      <c r="AC993" s="1" t="str">
        <f>formatRow(Tokens!BJ$2:BK$2,Tokens!BJ993:BK993,0,"collection")</f>
        <v>"collection":{"name":"In Casa",_x000D_
"family":"Calvi On The Rocks"}</v>
      </c>
    </row>
    <row r="994" spans="4:29" ht="14.25" customHeight="1" x14ac:dyDescent="0.25">
      <c r="D994" s="1">
        <f>Tokens!B994</f>
        <v>991</v>
      </c>
      <c r="E994" s="17" t="str">
        <f>IF(Tokens!C994="","",Tokens!C994)</f>
        <v>In Casa #991</v>
      </c>
      <c r="F994"/>
      <c r="G994"/>
      <c r="H994"/>
      <c r="I994"/>
      <c r="J994"/>
      <c r="M994"/>
      <c r="N994"/>
      <c r="O994" s="15" t="str">
        <f t="shared" si="30"/>
        <v>_</v>
      </c>
      <c r="P994" s="18" t="str">
        <f>IF(F994="stop","",IF(F994&lt;&gt;"",HYPERLINK(Settings!$B$5 &amp; "/manage/?network=" &amp; LOWER(B$8) &amp; "&amp;search=token&amp;account=" &amp; ToMint!$B$5 &amp; "&amp;view=" &amp; ToMint!J994,"TokenSol"),""))</f>
        <v/>
      </c>
      <c r="Q994" s="2"/>
      <c r="R994" s="2"/>
      <c r="S994" s="11"/>
      <c r="T994" s="1" t="str">
        <f>"owner=" &amp; Tokens!BS994 &amp; "&amp;filename_for_metadata=" &amp; Tokens!BT994 &amp; "&amp;offchaindata_platform=" &amp; $B$17 &amp; "&amp;keyfile=" &amp; $B$5 &amp; "&amp;network=" &amp; LOWER($B$8) &amp; "&amp;repository=" &amp; $B$18</f>
        <v>owner=thomas&amp;filename_for_metadata=InCasa_COR22D991&amp;offchaindata_platform=Github&amp;keyfile=Paul&amp;network=solana-devnet&amp;repository=test2</v>
      </c>
      <c r="U994" s="1" t="str">
        <f t="shared" si="31"/>
        <v>{"name":"In Casa #991",_x000D_
"symbol":"COR22D991",_x000D_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94" s="1" t="str">
        <f>formatRow(Tokens!C$2:I$2,Tokens!C994:I994)</f>
        <v>"name":"In Casa #991",_x000D_
"symbol":"COR22D991",_x000D_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4" s="1" t="str">
        <f>formatRow(Tokens!J$2:AV$2,Tokens!J994:AV994,2,"attributes")</f>
        <v>"attributes":[{"trait_type":"Pass festival &amp; Avantages",_x000D_
"value":"pour une (1) personne"},{"trait_type":"Edition1",_x000D_
"value":1},{"trait_type":"Last use"}]</v>
      </c>
      <c r="X994" s="1" t="str">
        <f>formatRow(Tokens!AX$2:BC$2,Tokens!AX994:BC994,2,"creators")</f>
        <v>"creators":[{"address":"paul",_x000D_
"share":10},{"address":"sophie",_x000D_
"share":90}]</v>
      </c>
      <c r="Y994" s="1" t="str">
        <f>formatRow(Tokens!BD$2:BI$2,Tokens!BD994:BI994,2,"files")</f>
        <v>"files":[]</v>
      </c>
      <c r="Z994" s="1"/>
      <c r="AA994" s="1"/>
      <c r="AB994" s="1"/>
      <c r="AC994" s="1" t="str">
        <f>formatRow(Tokens!BJ$2:BK$2,Tokens!BJ994:BK994,0,"collection")</f>
        <v>"collection":{"name":"In Casa",_x000D_
"family":"Calvi On The Rocks"}</v>
      </c>
    </row>
    <row r="995" spans="4:29" ht="14.25" customHeight="1" x14ac:dyDescent="0.25">
      <c r="D995" s="1">
        <f>Tokens!B995</f>
        <v>992</v>
      </c>
      <c r="E995" s="17" t="str">
        <f>IF(Tokens!C995="","",Tokens!C995)</f>
        <v>In Casa #992</v>
      </c>
      <c r="F995"/>
      <c r="G995"/>
      <c r="H995"/>
      <c r="I995"/>
      <c r="J995"/>
      <c r="M995"/>
      <c r="N995"/>
      <c r="O995" s="15" t="str">
        <f t="shared" si="30"/>
        <v>_</v>
      </c>
      <c r="P995" s="18" t="str">
        <f>IF(F995="stop","",IF(F995&lt;&gt;"",HYPERLINK(Settings!$B$5 &amp; "/manage/?network=" &amp; LOWER(B$8) &amp; "&amp;search=token&amp;account=" &amp; ToMint!$B$5 &amp; "&amp;view=" &amp; ToMint!J995,"TokenSol"),""))</f>
        <v/>
      </c>
      <c r="Q995" s="2"/>
      <c r="R995" s="2"/>
      <c r="S995" s="11"/>
      <c r="T995" s="1" t="str">
        <f>"owner=" &amp; Tokens!BS995 &amp; "&amp;filename_for_metadata=" &amp; Tokens!BT995 &amp; "&amp;offchaindata_platform=" &amp; $B$17 &amp; "&amp;keyfile=" &amp; $B$5 &amp; "&amp;network=" &amp; LOWER($B$8) &amp; "&amp;repository=" &amp; $B$18</f>
        <v>owner=thomas&amp;filename_for_metadata=InCasa_COR22D992&amp;offchaindata_platform=Github&amp;keyfile=Paul&amp;network=solana-devnet&amp;repository=test2</v>
      </c>
      <c r="U995" s="1" t="str">
        <f t="shared" si="31"/>
        <v>{"name":"In Casa #992",_x000D_
"symbol":"COR22D992",_x000D_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95" s="1" t="str">
        <f>formatRow(Tokens!C$2:I$2,Tokens!C995:I995)</f>
        <v>"name":"In Casa #992",_x000D_
"symbol":"COR22D992",_x000D_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5" s="1" t="str">
        <f>formatRow(Tokens!J$2:AV$2,Tokens!J995:AV995,2,"attributes")</f>
        <v>"attributes":[{"trait_type":"Pass festival &amp; Avantages",_x000D_
"value":"pour une (1) personne"},{"trait_type":"Edition1",_x000D_
"value":1},{"trait_type":"Last use"}]</v>
      </c>
      <c r="X995" s="1" t="str">
        <f>formatRow(Tokens!AX$2:BC$2,Tokens!AX995:BC995,2,"creators")</f>
        <v>"creators":[{"address":"paul",_x000D_
"share":10},{"address":"sophie",_x000D_
"share":90}]</v>
      </c>
      <c r="Y995" s="1" t="str">
        <f>formatRow(Tokens!BD$2:BI$2,Tokens!BD995:BI995,2,"files")</f>
        <v>"files":[]</v>
      </c>
      <c r="Z995" s="1"/>
      <c r="AA995" s="1"/>
      <c r="AB995" s="1"/>
      <c r="AC995" s="1" t="str">
        <f>formatRow(Tokens!BJ$2:BK$2,Tokens!BJ995:BK995,0,"collection")</f>
        <v>"collection":{"name":"In Casa",_x000D_
"family":"Calvi On The Rocks"}</v>
      </c>
    </row>
    <row r="996" spans="4:29" ht="14.25" customHeight="1" x14ac:dyDescent="0.25">
      <c r="D996" s="1">
        <f>Tokens!B996</f>
        <v>993</v>
      </c>
      <c r="E996" s="17" t="str">
        <f>IF(Tokens!C996="","",Tokens!C996)</f>
        <v>In Casa #993</v>
      </c>
      <c r="F996"/>
      <c r="G996"/>
      <c r="H996"/>
      <c r="I996"/>
      <c r="J996"/>
      <c r="M996"/>
      <c r="N996"/>
      <c r="O996" s="15" t="str">
        <f t="shared" si="30"/>
        <v>_</v>
      </c>
      <c r="P996" s="18" t="str">
        <f>IF(F996="stop","",IF(F996&lt;&gt;"",HYPERLINK(Settings!$B$5 &amp; "/manage/?network=" &amp; LOWER(B$8) &amp; "&amp;search=token&amp;account=" &amp; ToMint!$B$5 &amp; "&amp;view=" &amp; ToMint!J996,"TokenSol"),""))</f>
        <v/>
      </c>
      <c r="Q996" s="2"/>
      <c r="R996" s="2"/>
      <c r="S996" s="11"/>
      <c r="T996" s="1" t="str">
        <f>"owner=" &amp; Tokens!BS996 &amp; "&amp;filename_for_metadata=" &amp; Tokens!BT996 &amp; "&amp;offchaindata_platform=" &amp; $B$17 &amp; "&amp;keyfile=" &amp; $B$5 &amp; "&amp;network=" &amp; LOWER($B$8) &amp; "&amp;repository=" &amp; $B$18</f>
        <v>owner=thomas&amp;filename_for_metadata=InCasa_COR22D993&amp;offchaindata_platform=Github&amp;keyfile=Paul&amp;network=solana-devnet&amp;repository=test2</v>
      </c>
      <c r="U996" s="1" t="str">
        <f t="shared" si="31"/>
        <v>{"name":"In Casa #993",_x000D_
"symbol":"COR22D993",_x000D_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96" s="1" t="str">
        <f>formatRow(Tokens!C$2:I$2,Tokens!C996:I996)</f>
        <v>"name":"In Casa #993",_x000D_
"symbol":"COR22D993",_x000D_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6" s="1" t="str">
        <f>formatRow(Tokens!J$2:AV$2,Tokens!J996:AV996,2,"attributes")</f>
        <v>"attributes":[{"trait_type":"Pass festival &amp; Avantages",_x000D_
"value":"pour une (1) personne"},{"trait_type":"Edition1",_x000D_
"value":1},{"trait_type":"Last use"}]</v>
      </c>
      <c r="X996" s="1" t="str">
        <f>formatRow(Tokens!AX$2:BC$2,Tokens!AX996:BC996,2,"creators")</f>
        <v>"creators":[{"address":"paul",_x000D_
"share":10},{"address":"sophie",_x000D_
"share":90}]</v>
      </c>
      <c r="Y996" s="1" t="str">
        <f>formatRow(Tokens!BD$2:BI$2,Tokens!BD996:BI996,2,"files")</f>
        <v>"files":[]</v>
      </c>
      <c r="Z996" s="1"/>
      <c r="AA996" s="1"/>
      <c r="AB996" s="1"/>
      <c r="AC996" s="1" t="str">
        <f>formatRow(Tokens!BJ$2:BK$2,Tokens!BJ996:BK996,0,"collection")</f>
        <v>"collection":{"name":"In Casa",_x000D_
"family":"Calvi On The Rocks"}</v>
      </c>
    </row>
    <row r="997" spans="4:29" ht="14.25" customHeight="1" x14ac:dyDescent="0.25">
      <c r="D997" s="1">
        <f>Tokens!B997</f>
        <v>994</v>
      </c>
      <c r="E997" s="17" t="str">
        <f>IF(Tokens!C997="","",Tokens!C997)</f>
        <v>In Casa #994</v>
      </c>
      <c r="F997"/>
      <c r="G997"/>
      <c r="H997"/>
      <c r="I997"/>
      <c r="J997"/>
      <c r="M997"/>
      <c r="N997"/>
      <c r="O997" s="15" t="str">
        <f t="shared" si="30"/>
        <v>_</v>
      </c>
      <c r="P997" s="18" t="str">
        <f>IF(F997="stop","",IF(F997&lt;&gt;"",HYPERLINK(Settings!$B$5 &amp; "/manage/?network=" &amp; LOWER(B$8) &amp; "&amp;search=token&amp;account=" &amp; ToMint!$B$5 &amp; "&amp;view=" &amp; ToMint!J997,"TokenSol"),""))</f>
        <v/>
      </c>
      <c r="Q997" s="2"/>
      <c r="R997" s="2"/>
      <c r="S997" s="11"/>
      <c r="T997" s="1" t="str">
        <f>"owner=" &amp; Tokens!BS997 &amp; "&amp;filename_for_metadata=" &amp; Tokens!BT997 &amp; "&amp;offchaindata_platform=" &amp; $B$17 &amp; "&amp;keyfile=" &amp; $B$5 &amp; "&amp;network=" &amp; LOWER($B$8) &amp; "&amp;repository=" &amp; $B$18</f>
        <v>owner=thomas&amp;filename_for_metadata=InCasa_COR22D994&amp;offchaindata_platform=Github&amp;keyfile=Paul&amp;network=solana-devnet&amp;repository=test2</v>
      </c>
      <c r="U997" s="1" t="str">
        <f t="shared" si="31"/>
        <v>{"name":"In Casa #994",_x000D_
"symbol":"COR22D994",_x000D_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97" s="1" t="str">
        <f>formatRow(Tokens!C$2:I$2,Tokens!C997:I997)</f>
        <v>"name":"In Casa #994",_x000D_
"symbol":"COR22D994",_x000D_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7" s="1" t="str">
        <f>formatRow(Tokens!J$2:AV$2,Tokens!J997:AV997,2,"attributes")</f>
        <v>"attributes":[{"trait_type":"Pass festival &amp; Avantages",_x000D_
"value":"pour une (1) personne"},{"trait_type":"Edition1",_x000D_
"value":1},{"trait_type":"Last use"}]</v>
      </c>
      <c r="X997" s="1" t="str">
        <f>formatRow(Tokens!AX$2:BC$2,Tokens!AX997:BC997,2,"creators")</f>
        <v>"creators":[{"address":"paul",_x000D_
"share":10},{"address":"sophie",_x000D_
"share":90}]</v>
      </c>
      <c r="Y997" s="1" t="str">
        <f>formatRow(Tokens!BD$2:BI$2,Tokens!BD997:BI997,2,"files")</f>
        <v>"files":[]</v>
      </c>
      <c r="Z997" s="1"/>
      <c r="AA997" s="1"/>
      <c r="AB997" s="1"/>
      <c r="AC997" s="1" t="str">
        <f>formatRow(Tokens!BJ$2:BK$2,Tokens!BJ997:BK997,0,"collection")</f>
        <v>"collection":{"name":"In Casa",_x000D_
"family":"Calvi On The Rocks"}</v>
      </c>
    </row>
    <row r="998" spans="4:29" ht="14.25" customHeight="1" x14ac:dyDescent="0.25">
      <c r="D998" s="1">
        <f>Tokens!B998</f>
        <v>995</v>
      </c>
      <c r="E998" s="17" t="str">
        <f>IF(Tokens!C998="","",Tokens!C998)</f>
        <v>In Casa #995</v>
      </c>
      <c r="F998"/>
      <c r="G998"/>
      <c r="H998"/>
      <c r="I998"/>
      <c r="J998"/>
      <c r="M998"/>
      <c r="N998"/>
      <c r="O998" s="15" t="str">
        <f t="shared" si="30"/>
        <v>_</v>
      </c>
      <c r="P998" s="18" t="str">
        <f>IF(F998="stop","",IF(F998&lt;&gt;"",HYPERLINK(Settings!$B$5 &amp; "/manage/?network=" &amp; LOWER(B$8) &amp; "&amp;search=token&amp;account=" &amp; ToMint!$B$5 &amp; "&amp;view=" &amp; ToMint!J998,"TokenSol"),""))</f>
        <v/>
      </c>
      <c r="Q998" s="2"/>
      <c r="R998" s="2"/>
      <c r="S998" s="11"/>
      <c r="T998" s="1" t="str">
        <f>"owner=" &amp; Tokens!BS998 &amp; "&amp;filename_for_metadata=" &amp; Tokens!BT998 &amp; "&amp;offchaindata_platform=" &amp; $B$17 &amp; "&amp;keyfile=" &amp; $B$5 &amp; "&amp;network=" &amp; LOWER($B$8) &amp; "&amp;repository=" &amp; $B$18</f>
        <v>owner=thomas&amp;filename_for_metadata=InCasa_COR22D995&amp;offchaindata_platform=Github&amp;keyfile=Paul&amp;network=solana-devnet&amp;repository=test2</v>
      </c>
      <c r="U998" s="1" t="str">
        <f t="shared" si="31"/>
        <v>{"name":"In Casa #995",_x000D_
"symbol":"COR22D995",_x000D_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98" s="1" t="str">
        <f>formatRow(Tokens!C$2:I$2,Tokens!C998:I998)</f>
        <v>"name":"In Casa #995",_x000D_
"symbol":"COR22D995",_x000D_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8" s="1" t="str">
        <f>formatRow(Tokens!J$2:AV$2,Tokens!J998:AV998,2,"attributes")</f>
        <v>"attributes":[{"trait_type":"Pass festival &amp; Avantages",_x000D_
"value":"pour une (1) personne"},{"trait_type":"Edition1",_x000D_
"value":1},{"trait_type":"Last use"}]</v>
      </c>
      <c r="X998" s="1" t="str">
        <f>formatRow(Tokens!AX$2:BC$2,Tokens!AX998:BC998,2,"creators")</f>
        <v>"creators":[{"address":"paul",_x000D_
"share":10},{"address":"sophie",_x000D_
"share":90}]</v>
      </c>
      <c r="Y998" s="1" t="str">
        <f>formatRow(Tokens!BD$2:BI$2,Tokens!BD998:BI998,2,"files")</f>
        <v>"files":[]</v>
      </c>
      <c r="Z998" s="1"/>
      <c r="AA998" s="1"/>
      <c r="AB998" s="1"/>
      <c r="AC998" s="1" t="str">
        <f>formatRow(Tokens!BJ$2:BK$2,Tokens!BJ998:BK998,0,"collection")</f>
        <v>"collection":{"name":"In Casa",_x000D_
"family":"Calvi On The Rocks"}</v>
      </c>
    </row>
    <row r="999" spans="4:29" ht="14.25" customHeight="1" x14ac:dyDescent="0.25">
      <c r="D999" s="1">
        <f>Tokens!B999</f>
        <v>996</v>
      </c>
      <c r="E999" s="17" t="str">
        <f>IF(Tokens!C999="","",Tokens!C999)</f>
        <v>In Casa #996</v>
      </c>
      <c r="F999"/>
      <c r="G999"/>
      <c r="H999"/>
      <c r="I999"/>
      <c r="J999"/>
      <c r="M999"/>
      <c r="N999"/>
      <c r="O999" s="15" t="str">
        <f t="shared" si="30"/>
        <v>_</v>
      </c>
      <c r="P999" s="18" t="str">
        <f>IF(F999="stop","",IF(F999&lt;&gt;"",HYPERLINK(Settings!$B$5 &amp; "/manage/?network=" &amp; LOWER(B$8) &amp; "&amp;search=token&amp;account=" &amp; ToMint!$B$5 &amp; "&amp;view=" &amp; ToMint!J999,"TokenSol"),""))</f>
        <v/>
      </c>
      <c r="Q999" s="2"/>
      <c r="R999" s="2"/>
      <c r="S999" s="11"/>
      <c r="T999" s="1" t="str">
        <f>"owner=" &amp; Tokens!BS999 &amp; "&amp;filename_for_metadata=" &amp; Tokens!BT999 &amp; "&amp;offchaindata_platform=" &amp; $B$17 &amp; "&amp;keyfile=" &amp; $B$5 &amp; "&amp;network=" &amp; LOWER($B$8) &amp; "&amp;repository=" &amp; $B$18</f>
        <v>owner=thomas&amp;filename_for_metadata=InCasa_COR22D996&amp;offchaindata_platform=Github&amp;keyfile=Paul&amp;network=solana-devnet&amp;repository=test2</v>
      </c>
      <c r="U999" s="1" t="str">
        <f t="shared" si="31"/>
        <v>{"name":"In Casa #996",_x000D_
"symbol":"COR22D996",_x000D_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999" s="1" t="str">
        <f>formatRow(Tokens!C$2:I$2,Tokens!C999:I999)</f>
        <v>"name":"In Casa #996",_x000D_
"symbol":"COR22D996",_x000D_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9" s="1" t="str">
        <f>formatRow(Tokens!J$2:AV$2,Tokens!J999:AV999,2,"attributes")</f>
        <v>"attributes":[{"trait_type":"Pass festival &amp; Avantages",_x000D_
"value":"pour une (1) personne"},{"trait_type":"Edition1",_x000D_
"value":1},{"trait_type":"Last use"}]</v>
      </c>
      <c r="X999" s="1" t="str">
        <f>formatRow(Tokens!AX$2:BC$2,Tokens!AX999:BC999,2,"creators")</f>
        <v>"creators":[{"address":"paul",_x000D_
"share":10},{"address":"sophie",_x000D_
"share":90}]</v>
      </c>
      <c r="Y999" s="1" t="str">
        <f>formatRow(Tokens!BD$2:BI$2,Tokens!BD999:BI999,2,"files")</f>
        <v>"files":[]</v>
      </c>
      <c r="Z999" s="1"/>
      <c r="AA999" s="1"/>
      <c r="AB999" s="1"/>
      <c r="AC999" s="1" t="str">
        <f>formatRow(Tokens!BJ$2:BK$2,Tokens!BJ999:BK999,0,"collection")</f>
        <v>"collection":{"name":"In Casa",_x000D_
"family":"Calvi On The Rocks"}</v>
      </c>
    </row>
    <row r="1000" spans="4:29" ht="14.25" customHeight="1" x14ac:dyDescent="0.25">
      <c r="D1000" s="1">
        <f>Tokens!B1000</f>
        <v>997</v>
      </c>
      <c r="E1000" s="17" t="str">
        <f>IF(Tokens!C1000="","",Tokens!C1000)</f>
        <v>In Casa #997</v>
      </c>
      <c r="F1000"/>
      <c r="G1000"/>
      <c r="H1000"/>
      <c r="I1000"/>
      <c r="J1000"/>
      <c r="M1000"/>
      <c r="N1000"/>
      <c r="O1000" s="15" t="str">
        <f t="shared" si="30"/>
        <v>_</v>
      </c>
      <c r="P1000" s="18" t="str">
        <f>IF(F1000="stop","",IF(F1000&lt;&gt;"",HYPERLINK(Settings!$B$5 &amp; "/manage/?network=" &amp; LOWER(B$8) &amp; "&amp;search=token&amp;account=" &amp; ToMint!$B$5 &amp; "&amp;view=" &amp; ToMint!J1000,"TokenSol"),""))</f>
        <v/>
      </c>
      <c r="Q1000" s="2"/>
      <c r="R1000" s="2"/>
      <c r="S1000" s="11"/>
      <c r="T1000" s="1" t="str">
        <f>"owner=" &amp; Tokens!BS1000 &amp; "&amp;filename_for_metadata=" &amp; Tokens!BT1000 &amp; "&amp;offchaindata_platform=" &amp; $B$17 &amp; "&amp;keyfile=" &amp; $B$5 &amp; "&amp;network=" &amp; LOWER($B$8) &amp; "&amp;repository=" &amp; $B$18</f>
        <v>owner=thomas&amp;filename_for_metadata=InCasa_COR22D997&amp;offchaindata_platform=Github&amp;keyfile=Paul&amp;network=solana-devnet&amp;repository=test2</v>
      </c>
      <c r="U1000" s="1" t="str">
        <f t="shared" si="31"/>
        <v>{"name":"In Casa #997",_x000D_
"symbol":"COR22D997",_x000D_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00" s="1" t="str">
        <f>formatRow(Tokens!C$2:I$2,Tokens!C1000:I1000)</f>
        <v>"name":"In Casa #997",_x000D_
"symbol":"COR22D997",_x000D_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0" s="1" t="str">
        <f>formatRow(Tokens!J$2:AV$2,Tokens!J1000:AV1000,2,"attributes")</f>
        <v>"attributes":[{"trait_type":"Pass festival &amp; Avantages",_x000D_
"value":"pour une (1) personne"},{"trait_type":"Edition1",_x000D_
"value":1},{"trait_type":"Last use"}]</v>
      </c>
      <c r="X1000" s="1" t="str">
        <f>formatRow(Tokens!AX$2:BC$2,Tokens!AX1000:BC1000,2,"creators")</f>
        <v>"creators":[{"address":"paul",_x000D_
"share":10},{"address":"sophie",_x000D_
"share":90}]</v>
      </c>
      <c r="Y1000" s="1" t="str">
        <f>formatRow(Tokens!BD$2:BI$2,Tokens!BD1000:BI1000,2,"files")</f>
        <v>"files":[]</v>
      </c>
      <c r="Z1000" s="1"/>
      <c r="AA1000" s="1"/>
      <c r="AB1000" s="1"/>
      <c r="AC1000" s="1" t="str">
        <f>formatRow(Tokens!BJ$2:BK$2,Tokens!BJ1000:BK1000,0,"collection")</f>
        <v>"collection":{"name":"In Casa",_x000D_
"family":"Calvi On The Rocks"}</v>
      </c>
    </row>
    <row r="1001" spans="4:29" ht="14.25" customHeight="1" x14ac:dyDescent="0.25">
      <c r="D1001" s="1">
        <f>Tokens!B1001</f>
        <v>998</v>
      </c>
      <c r="E1001" s="17" t="str">
        <f>IF(Tokens!C1001="","",Tokens!C1001)</f>
        <v>In Casa #998</v>
      </c>
      <c r="F1001"/>
      <c r="G1001"/>
      <c r="H1001"/>
      <c r="I1001"/>
      <c r="J1001"/>
      <c r="M1001"/>
      <c r="N1001"/>
      <c r="O1001" s="15" t="str">
        <f t="shared" si="30"/>
        <v>_</v>
      </c>
      <c r="P1001" s="18" t="str">
        <f>IF(F1001="stop","",IF(F1001&lt;&gt;"",HYPERLINK(Settings!$B$5 &amp; "/manage/?network=" &amp; LOWER(B$8) &amp; "&amp;search=token&amp;account=" &amp; ToMint!$B$5 &amp; "&amp;view=" &amp; ToMint!J1001,"TokenSol"),""))</f>
        <v/>
      </c>
      <c r="Q1001" s="2"/>
      <c r="R1001" s="2"/>
      <c r="S1001" s="11"/>
      <c r="T1001" s="1" t="str">
        <f>"owner=" &amp; Tokens!BS1001 &amp; "&amp;filename_for_metadata=" &amp; Tokens!BT1001 &amp; "&amp;offchaindata_platform=" &amp; $B$17 &amp; "&amp;keyfile=" &amp; $B$5 &amp; "&amp;network=" &amp; LOWER($B$8) &amp; "&amp;repository=" &amp; $B$18</f>
        <v>owner=thomas&amp;filename_for_metadata=InCasa_COR22D998&amp;offchaindata_platform=Github&amp;keyfile=Paul&amp;network=solana-devnet&amp;repository=test2</v>
      </c>
      <c r="U1001" s="1" t="str">
        <f t="shared" si="31"/>
        <v>{"name":"In Casa #998",_x000D_
"symbol":"COR22D998",_x000D_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01" s="1" t="str">
        <f>formatRow(Tokens!C$2:I$2,Tokens!C1001:I1001)</f>
        <v>"name":"In Casa #998",_x000D_
"symbol":"COR22D998",_x000D_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1" s="1" t="str">
        <f>formatRow(Tokens!J$2:AV$2,Tokens!J1001:AV1001,2,"attributes")</f>
        <v>"attributes":[{"trait_type":"Pass festival &amp; Avantages",_x000D_
"value":"pour une (1) personne"},{"trait_type":"Edition1",_x000D_
"value":1},{"trait_type":"Last use"}]</v>
      </c>
      <c r="X1001" s="1" t="str">
        <f>formatRow(Tokens!AX$2:BC$2,Tokens!AX1001:BC1001,2,"creators")</f>
        <v>"creators":[{"address":"paul",_x000D_
"share":10},{"address":"sophie",_x000D_
"share":90}]</v>
      </c>
      <c r="Y1001" s="1" t="str">
        <f>formatRow(Tokens!BD$2:BI$2,Tokens!BD1001:BI1001,2,"files")</f>
        <v>"files":[]</v>
      </c>
      <c r="Z1001" s="1"/>
      <c r="AA1001" s="1"/>
      <c r="AB1001" s="1"/>
      <c r="AC1001" s="1" t="str">
        <f>formatRow(Tokens!BJ$2:BK$2,Tokens!BJ1001:BK1001,0,"collection")</f>
        <v>"collection":{"name":"In Casa",_x000D_
"family":"Calvi On The Rocks"}</v>
      </c>
    </row>
    <row r="1002" spans="4:29" ht="14.25" customHeight="1" x14ac:dyDescent="0.25">
      <c r="D1002" s="1">
        <f>Tokens!B1002</f>
        <v>999</v>
      </c>
      <c r="E1002" s="17" t="str">
        <f>IF(Tokens!C1002="","",Tokens!C1002)</f>
        <v>In Casa #999</v>
      </c>
      <c r="F1002"/>
      <c r="G1002"/>
      <c r="H1002"/>
      <c r="I1002"/>
      <c r="J1002"/>
      <c r="M1002"/>
      <c r="N1002"/>
      <c r="O1002" s="15" t="str">
        <f t="shared" si="30"/>
        <v>_</v>
      </c>
      <c r="P1002" s="18" t="str">
        <f>IF(F1002="stop","",IF(F1002&lt;&gt;"",HYPERLINK(Settings!$B$5 &amp; "/manage/?network=" &amp; LOWER(B$8) &amp; "&amp;search=token&amp;account=" &amp; ToMint!$B$5 &amp; "&amp;view=" &amp; ToMint!J1002,"TokenSol"),""))</f>
        <v/>
      </c>
      <c r="Q1002" s="2"/>
      <c r="R1002" s="2"/>
      <c r="S1002" s="11"/>
      <c r="T1002" s="1" t="str">
        <f>"owner=" &amp; Tokens!BS1002 &amp; "&amp;filename_for_metadata=" &amp; Tokens!BT1002 &amp; "&amp;offchaindata_platform=" &amp; $B$17 &amp; "&amp;keyfile=" &amp; $B$5 &amp; "&amp;network=" &amp; LOWER($B$8) &amp; "&amp;repository=" &amp; $B$18</f>
        <v>owner=thomas&amp;filename_for_metadata=InCasa_COR22D999&amp;offchaindata_platform=Github&amp;keyfile=Paul&amp;network=solana-devnet&amp;repository=test2</v>
      </c>
      <c r="U1002" s="1" t="str">
        <f t="shared" si="31"/>
        <v>{"name":"In Casa #999",_x000D_
"symbol":"COR22D999",_x000D_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02" s="1" t="str">
        <f>formatRow(Tokens!C$2:I$2,Tokens!C1002:I1002)</f>
        <v>"name":"In Casa #999",_x000D_
"symbol":"COR22D999",_x000D_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2" s="1" t="str">
        <f>formatRow(Tokens!J$2:AV$2,Tokens!J1002:AV1002,2,"attributes")</f>
        <v>"attributes":[{"trait_type":"Pass festival &amp; Avantages",_x000D_
"value":"pour une (1) personne"},{"trait_type":"Edition1",_x000D_
"value":1},{"trait_type":"Last use"}]</v>
      </c>
      <c r="X1002" s="1" t="str">
        <f>formatRow(Tokens!AX$2:BC$2,Tokens!AX1002:BC1002,2,"creators")</f>
        <v>"creators":[{"address":"paul",_x000D_
"share":10},{"address":"sophie",_x000D_
"share":90}]</v>
      </c>
      <c r="Y1002" s="1" t="str">
        <f>formatRow(Tokens!BD$2:BI$2,Tokens!BD1002:BI1002,2,"files")</f>
        <v>"files":[]</v>
      </c>
      <c r="Z1002" s="1"/>
      <c r="AA1002" s="1"/>
      <c r="AB1002" s="1"/>
      <c r="AC1002" s="1" t="str">
        <f>formatRow(Tokens!BJ$2:BK$2,Tokens!BJ1002:BK1002,0,"collection")</f>
        <v>"collection":{"name":"In Casa",_x000D_
"family":"Calvi On The Rocks"}</v>
      </c>
    </row>
    <row r="1003" spans="4:29" ht="14.25" customHeight="1" x14ac:dyDescent="0.25">
      <c r="D1003" s="1">
        <f>Tokens!B1003</f>
        <v>1000</v>
      </c>
      <c r="E1003" s="17" t="str">
        <f>IF(Tokens!C1003="","",Tokens!C1003)</f>
        <v>In Casa #1000</v>
      </c>
      <c r="F1003"/>
      <c r="G1003"/>
      <c r="H1003"/>
      <c r="I1003"/>
      <c r="J1003"/>
      <c r="M1003"/>
      <c r="N1003"/>
      <c r="O1003" s="15" t="str">
        <f t="shared" si="30"/>
        <v>_</v>
      </c>
      <c r="P1003" s="18" t="str">
        <f>IF(F1003="stop","",IF(F1003&lt;&gt;"",HYPERLINK(Settings!$B$5 &amp; "/manage/?network=" &amp; LOWER(B$8) &amp; "&amp;search=token&amp;account=" &amp; ToMint!$B$5 &amp; "&amp;view=" &amp; ToMint!J1003,"TokenSol"),""))</f>
        <v/>
      </c>
      <c r="Q1003" s="2"/>
      <c r="R1003" s="2"/>
      <c r="S1003" s="11"/>
      <c r="T1003" s="1" t="str">
        <f>"owner=" &amp; Tokens!BS1003 &amp; "&amp;filename_for_metadata=" &amp; Tokens!BT1003 &amp; "&amp;offchaindata_platform=" &amp; $B$17 &amp; "&amp;keyfile=" &amp; $B$5 &amp; "&amp;network=" &amp; LOWER($B$8) &amp; "&amp;repository=" &amp; $B$18</f>
        <v>owner=thomas&amp;filename_for_metadata=InCasa_COR22D1000&amp;offchaindata_platform=Github&amp;keyfile=Paul&amp;network=solana-devnet&amp;repository=test2</v>
      </c>
      <c r="U1003" s="1" t="str">
        <f t="shared" si="31"/>
        <v>{"name":"In Casa #1000",_x000D_
"symbol":"COR22D1000",_x000D_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03" s="1" t="str">
        <f>formatRow(Tokens!C$2:I$2,Tokens!C1003:I1003)</f>
        <v>"name":"In Casa #1000",_x000D_
"symbol":"COR22D1000",_x000D_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3" s="1" t="str">
        <f>formatRow(Tokens!J$2:AV$2,Tokens!J1003:AV1003,2,"attributes")</f>
        <v>"attributes":[{"trait_type":"Pass festival &amp; Avantages",_x000D_
"value":"pour une (1) personne"},{"trait_type":"Edition1",_x000D_
"value":1},{"trait_type":"Last use"}]</v>
      </c>
      <c r="X1003" s="1" t="str">
        <f>formatRow(Tokens!AX$2:BC$2,Tokens!AX1003:BC1003,2,"creators")</f>
        <v>"creators":[{"address":"paul",_x000D_
"share":10},{"address":"sophie",_x000D_
"share":90}]</v>
      </c>
      <c r="Y1003" s="1" t="str">
        <f>formatRow(Tokens!BD$2:BI$2,Tokens!BD1003:BI1003,2,"files")</f>
        <v>"files":[]</v>
      </c>
      <c r="Z1003" s="1"/>
      <c r="AA1003" s="1"/>
      <c r="AB1003" s="1"/>
      <c r="AC1003" s="1" t="str">
        <f>formatRow(Tokens!BJ$2:BK$2,Tokens!BJ1003:BK1003,0,"collection")</f>
        <v>"collection":{"name":"In Casa",_x000D_
"family":"Calvi On The Rocks"}</v>
      </c>
    </row>
    <row r="1004" spans="4:29" ht="14.25" customHeight="1" x14ac:dyDescent="0.25">
      <c r="D1004" s="1">
        <f>Tokens!B1004</f>
        <v>1001</v>
      </c>
      <c r="E1004" s="17" t="str">
        <f>IF(Tokens!C1004="","",Tokens!C1004)</f>
        <v>In Casa #1001</v>
      </c>
      <c r="F1004"/>
      <c r="G1004"/>
      <c r="H1004"/>
      <c r="I1004"/>
      <c r="J1004"/>
      <c r="M1004"/>
      <c r="N1004"/>
      <c r="O1004" s="15" t="str">
        <f t="shared" si="30"/>
        <v>_</v>
      </c>
      <c r="P1004" s="18" t="str">
        <f>IF(F1004="stop","",IF(F1004&lt;&gt;"",HYPERLINK(Settings!$B$5 &amp; "/manage/?network=" &amp; LOWER(B$8) &amp; "&amp;search=token&amp;account=" &amp; ToMint!$B$5 &amp; "&amp;view=" &amp; ToMint!J1004,"TokenSol"),""))</f>
        <v/>
      </c>
      <c r="Q1004" s="2"/>
      <c r="R1004" s="2"/>
      <c r="S1004" s="11"/>
      <c r="T1004" s="1" t="str">
        <f>"owner=" &amp; Tokens!BS1004 &amp; "&amp;filename_for_metadata=" &amp; Tokens!BT1004 &amp; "&amp;offchaindata_platform=" &amp; $B$17 &amp; "&amp;keyfile=" &amp; $B$5 &amp; "&amp;network=" &amp; LOWER($B$8) &amp; "&amp;repository=" &amp; $B$18</f>
        <v>owner=thomas&amp;filename_for_metadata=InCasa_COR22D1001&amp;offchaindata_platform=Github&amp;keyfile=Paul&amp;network=solana-devnet&amp;repository=test2</v>
      </c>
      <c r="U1004" s="1" t="str">
        <f t="shared" si="31"/>
        <v>{"name":"In Casa #1001",_x000D_
"symbol":"COR22D1001",_x000D_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04" s="1" t="str">
        <f>formatRow(Tokens!C$2:I$2,Tokens!C1004:I1004)</f>
        <v>"name":"In Casa #1001",_x000D_
"symbol":"COR22D1001",_x000D_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4" s="1" t="str">
        <f>formatRow(Tokens!J$2:AV$2,Tokens!J1004:AV1004,2,"attributes")</f>
        <v>"attributes":[{"trait_type":"Pass festival &amp; Avantages",_x000D_
"value":"pour une (1) personne"},{"trait_type":"Edition1",_x000D_
"value":1},{"trait_type":"Last use"}]</v>
      </c>
      <c r="X1004" s="1" t="str">
        <f>formatRow(Tokens!AX$2:BC$2,Tokens!AX1004:BC1004,2,"creators")</f>
        <v>"creators":[{"address":"paul",_x000D_
"share":10},{"address":"sophie",_x000D_
"share":90}]</v>
      </c>
      <c r="Y1004" s="1" t="str">
        <f>formatRow(Tokens!BD$2:BI$2,Tokens!BD1004:BI1004,2,"files")</f>
        <v>"files":[]</v>
      </c>
      <c r="Z1004" s="1"/>
      <c r="AA1004" s="1"/>
      <c r="AB1004" s="1"/>
      <c r="AC1004" s="1" t="str">
        <f>formatRow(Tokens!BJ$2:BK$2,Tokens!BJ1004:BK1004,0,"collection")</f>
        <v>"collection":{"name":"In Casa",_x000D_
"family":"Calvi On The Rocks"}</v>
      </c>
    </row>
    <row r="1005" spans="4:29" ht="14.25" customHeight="1" x14ac:dyDescent="0.25">
      <c r="D1005" s="1">
        <f>Tokens!B1005</f>
        <v>1002</v>
      </c>
      <c r="E1005" s="17" t="str">
        <f>IF(Tokens!C1005="","",Tokens!C1005)</f>
        <v>In Casa #1002</v>
      </c>
      <c r="F1005"/>
      <c r="G1005"/>
      <c r="H1005"/>
      <c r="I1005"/>
      <c r="J1005"/>
      <c r="M1005"/>
      <c r="N1005"/>
      <c r="O1005" s="15" t="str">
        <f t="shared" si="30"/>
        <v>_</v>
      </c>
      <c r="P1005" s="18" t="str">
        <f>IF(F1005="stop","",IF(F1005&lt;&gt;"",HYPERLINK(Settings!$B$5 &amp; "/manage/?network=" &amp; LOWER(B$8) &amp; "&amp;search=token&amp;account=" &amp; ToMint!$B$5 &amp; "&amp;view=" &amp; ToMint!J1005,"TokenSol"),""))</f>
        <v/>
      </c>
      <c r="Q1005" s="2"/>
      <c r="R1005" s="2"/>
      <c r="S1005" s="11"/>
      <c r="T1005" s="1" t="str">
        <f>"owner=" &amp; Tokens!BS1005 &amp; "&amp;filename_for_metadata=" &amp; Tokens!BT1005 &amp; "&amp;offchaindata_platform=" &amp; $B$17 &amp; "&amp;keyfile=" &amp; $B$5 &amp; "&amp;network=" &amp; LOWER($B$8) &amp; "&amp;repository=" &amp; $B$18</f>
        <v>owner=thomas&amp;filename_for_metadata=InCasa_COR22D1002&amp;offchaindata_platform=Github&amp;keyfile=Paul&amp;network=solana-devnet&amp;repository=test2</v>
      </c>
      <c r="U1005" s="1" t="str">
        <f t="shared" si="31"/>
        <v>{"name":"In Casa #1002",_x000D_
"symbol":"COR22D1002",_x000D_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05" s="1" t="str">
        <f>formatRow(Tokens!C$2:I$2,Tokens!C1005:I1005)</f>
        <v>"name":"In Casa #1002",_x000D_
"symbol":"COR22D1002",_x000D_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5" s="1" t="str">
        <f>formatRow(Tokens!J$2:AV$2,Tokens!J1005:AV1005,2,"attributes")</f>
        <v>"attributes":[{"trait_type":"Pass festival &amp; Avantages",_x000D_
"value":"pour une (1) personne"},{"trait_type":"Edition1",_x000D_
"value":1},{"trait_type":"Last use"}]</v>
      </c>
      <c r="X1005" s="1" t="str">
        <f>formatRow(Tokens!AX$2:BC$2,Tokens!AX1005:BC1005,2,"creators")</f>
        <v>"creators":[{"address":"paul",_x000D_
"share":10},{"address":"sophie",_x000D_
"share":90}]</v>
      </c>
      <c r="Y1005" s="1" t="str">
        <f>formatRow(Tokens!BD$2:BI$2,Tokens!BD1005:BI1005,2,"files")</f>
        <v>"files":[]</v>
      </c>
      <c r="Z1005" s="1"/>
      <c r="AA1005" s="1"/>
      <c r="AB1005" s="1"/>
      <c r="AC1005" s="1" t="str">
        <f>formatRow(Tokens!BJ$2:BK$2,Tokens!BJ1005:BK1005,0,"collection")</f>
        <v>"collection":{"name":"In Casa",_x000D_
"family":"Calvi On The Rocks"}</v>
      </c>
    </row>
    <row r="1006" spans="4:29" ht="14.25" customHeight="1" x14ac:dyDescent="0.25">
      <c r="D1006" s="1">
        <f>Tokens!B1006</f>
        <v>1003</v>
      </c>
      <c r="E1006" s="17" t="str">
        <f>IF(Tokens!C1006="","",Tokens!C1006)</f>
        <v>In Casa #1003</v>
      </c>
      <c r="F1006"/>
      <c r="G1006"/>
      <c r="H1006"/>
      <c r="I1006"/>
      <c r="J1006"/>
      <c r="M1006"/>
      <c r="N1006"/>
      <c r="O1006" s="15" t="str">
        <f t="shared" si="30"/>
        <v>_</v>
      </c>
      <c r="P1006" s="18" t="str">
        <f>IF(F1006="stop","",IF(F1006&lt;&gt;"",HYPERLINK(Settings!$B$5 &amp; "/manage/?network=" &amp; LOWER(B$8) &amp; "&amp;search=token&amp;account=" &amp; ToMint!$B$5 &amp; "&amp;view=" &amp; ToMint!J1006,"TokenSol"),""))</f>
        <v/>
      </c>
      <c r="Q1006" s="2"/>
      <c r="R1006" s="2"/>
      <c r="S1006" s="11"/>
      <c r="T1006" s="1" t="str">
        <f>"owner=" &amp; Tokens!BS1006 &amp; "&amp;filename_for_metadata=" &amp; Tokens!BT1006 &amp; "&amp;offchaindata_platform=" &amp; $B$17 &amp; "&amp;keyfile=" &amp; $B$5 &amp; "&amp;network=" &amp; LOWER($B$8) &amp; "&amp;repository=" &amp; $B$18</f>
        <v>owner=thomas&amp;filename_for_metadata=InCasa_COR22D1003&amp;offchaindata_platform=Github&amp;keyfile=Paul&amp;network=solana-devnet&amp;repository=test2</v>
      </c>
      <c r="U1006" s="1" t="str">
        <f t="shared" si="31"/>
        <v>{"name":"In Casa #1003",_x000D_
"symbol":"COR22D1003",_x000D_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06" s="1" t="str">
        <f>formatRow(Tokens!C$2:I$2,Tokens!C1006:I1006)</f>
        <v>"name":"In Casa #1003",_x000D_
"symbol":"COR22D1003",_x000D_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6" s="1" t="str">
        <f>formatRow(Tokens!J$2:AV$2,Tokens!J1006:AV1006,2,"attributes")</f>
        <v>"attributes":[{"trait_type":"Pass festival &amp; Avantages",_x000D_
"value":"pour une (1) personne"},{"trait_type":"Edition1",_x000D_
"value":1},{"trait_type":"Last use"}]</v>
      </c>
      <c r="X1006" s="1" t="str">
        <f>formatRow(Tokens!AX$2:BC$2,Tokens!AX1006:BC1006,2,"creators")</f>
        <v>"creators":[{"address":"paul",_x000D_
"share":10},{"address":"sophie",_x000D_
"share":90}]</v>
      </c>
      <c r="Y1006" s="1" t="str">
        <f>formatRow(Tokens!BD$2:BI$2,Tokens!BD1006:BI1006,2,"files")</f>
        <v>"files":[]</v>
      </c>
      <c r="Z1006" s="1"/>
      <c r="AA1006" s="1"/>
      <c r="AB1006" s="1"/>
      <c r="AC1006" s="1" t="str">
        <f>formatRow(Tokens!BJ$2:BK$2,Tokens!BJ1006:BK1006,0,"collection")</f>
        <v>"collection":{"name":"In Casa",_x000D_
"family":"Calvi On The Rocks"}</v>
      </c>
    </row>
    <row r="1007" spans="4:29" ht="14.25" customHeight="1" x14ac:dyDescent="0.25">
      <c r="D1007" s="1">
        <f>Tokens!B1007</f>
        <v>1004</v>
      </c>
      <c r="E1007" s="17" t="str">
        <f>IF(Tokens!C1007="","",Tokens!C1007)</f>
        <v>In Casa #1004</v>
      </c>
      <c r="F1007"/>
      <c r="G1007"/>
      <c r="H1007"/>
      <c r="I1007"/>
      <c r="J1007"/>
      <c r="M1007"/>
      <c r="N1007"/>
      <c r="O1007" s="15" t="str">
        <f t="shared" si="30"/>
        <v>_</v>
      </c>
      <c r="P1007" s="18" t="str">
        <f>IF(F1007="stop","",IF(F1007&lt;&gt;"",HYPERLINK(Settings!$B$5 &amp; "/manage/?network=" &amp; LOWER(B$8) &amp; "&amp;search=token&amp;account=" &amp; ToMint!$B$5 &amp; "&amp;view=" &amp; ToMint!J1007,"TokenSol"),""))</f>
        <v/>
      </c>
      <c r="Q1007" s="2"/>
      <c r="R1007" s="2"/>
      <c r="S1007" s="11"/>
      <c r="T1007" s="1" t="str">
        <f>"owner=" &amp; Tokens!BS1007 &amp; "&amp;filename_for_metadata=" &amp; Tokens!BT1007 &amp; "&amp;offchaindata_platform=" &amp; $B$17 &amp; "&amp;keyfile=" &amp; $B$5 &amp; "&amp;network=" &amp; LOWER($B$8) &amp; "&amp;repository=" &amp; $B$18</f>
        <v>owner=thomas&amp;filename_for_metadata=InCasa_COR22D1004&amp;offchaindata_platform=Github&amp;keyfile=Paul&amp;network=solana-devnet&amp;repository=test2</v>
      </c>
      <c r="U1007" s="1" t="str">
        <f t="shared" si="31"/>
        <v>{"name":"In Casa #1004",_x000D_
"symbol":"COR22D1004",_x000D_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07" s="1" t="str">
        <f>formatRow(Tokens!C$2:I$2,Tokens!C1007:I1007)</f>
        <v>"name":"In Casa #1004",_x000D_
"symbol":"COR22D1004",_x000D_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7" s="1" t="str">
        <f>formatRow(Tokens!J$2:AV$2,Tokens!J1007:AV1007,2,"attributes")</f>
        <v>"attributes":[{"trait_type":"Pass festival &amp; Avantages",_x000D_
"value":"pour une (1) personne"},{"trait_type":"Edition1",_x000D_
"value":1},{"trait_type":"Last use"}]</v>
      </c>
      <c r="X1007" s="1" t="str">
        <f>formatRow(Tokens!AX$2:BC$2,Tokens!AX1007:BC1007,2,"creators")</f>
        <v>"creators":[{"address":"paul",_x000D_
"share":10},{"address":"sophie",_x000D_
"share":90}]</v>
      </c>
      <c r="Y1007" s="1" t="str">
        <f>formatRow(Tokens!BD$2:BI$2,Tokens!BD1007:BI1007,2,"files")</f>
        <v>"files":[]</v>
      </c>
      <c r="Z1007" s="1"/>
      <c r="AA1007" s="1"/>
      <c r="AB1007" s="1"/>
      <c r="AC1007" s="1" t="str">
        <f>formatRow(Tokens!BJ$2:BK$2,Tokens!BJ1007:BK1007,0,"collection")</f>
        <v>"collection":{"name":"In Casa",_x000D_
"family":"Calvi On The Rocks"}</v>
      </c>
    </row>
    <row r="1008" spans="4:29" ht="14.25" customHeight="1" x14ac:dyDescent="0.25">
      <c r="D1008" s="1">
        <f>Tokens!B1008</f>
        <v>1005</v>
      </c>
      <c r="E1008" s="17" t="str">
        <f>IF(Tokens!C1008="","",Tokens!C1008)</f>
        <v>In Casa #1005</v>
      </c>
      <c r="F1008"/>
      <c r="G1008"/>
      <c r="H1008"/>
      <c r="I1008"/>
      <c r="J1008"/>
      <c r="M1008"/>
      <c r="N1008"/>
      <c r="O1008" s="15" t="str">
        <f t="shared" si="30"/>
        <v>_</v>
      </c>
      <c r="P1008" s="18" t="str">
        <f>IF(F1008="stop","",IF(F1008&lt;&gt;"",HYPERLINK(Settings!$B$5 &amp; "/manage/?network=" &amp; LOWER(B$8) &amp; "&amp;search=token&amp;account=" &amp; ToMint!$B$5 &amp; "&amp;view=" &amp; ToMint!J1008,"TokenSol"),""))</f>
        <v/>
      </c>
      <c r="Q1008" s="2"/>
      <c r="R1008" s="2"/>
      <c r="S1008" s="11"/>
      <c r="T1008" s="1" t="str">
        <f>"owner=" &amp; Tokens!BS1008 &amp; "&amp;filename_for_metadata=" &amp; Tokens!BT1008 &amp; "&amp;offchaindata_platform=" &amp; $B$17 &amp; "&amp;keyfile=" &amp; $B$5 &amp; "&amp;network=" &amp; LOWER($B$8) &amp; "&amp;repository=" &amp; $B$18</f>
        <v>owner=thomas&amp;filename_for_metadata=InCasa_COR22D1005&amp;offchaindata_platform=Github&amp;keyfile=Paul&amp;network=solana-devnet&amp;repository=test2</v>
      </c>
      <c r="U1008" s="1" t="str">
        <f t="shared" si="31"/>
        <v>{"name":"In Casa #1005",_x000D_
"symbol":"COR22D1005",_x000D_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08" s="1" t="str">
        <f>formatRow(Tokens!C$2:I$2,Tokens!C1008:I1008)</f>
        <v>"name":"In Casa #1005",_x000D_
"symbol":"COR22D1005",_x000D_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8" s="1" t="str">
        <f>formatRow(Tokens!J$2:AV$2,Tokens!J1008:AV1008,2,"attributes")</f>
        <v>"attributes":[{"trait_type":"Pass festival &amp; Avantages",_x000D_
"value":"pour une (1) personne"},{"trait_type":"Edition1",_x000D_
"value":1},{"trait_type":"Last use"}]</v>
      </c>
      <c r="X1008" s="1" t="str">
        <f>formatRow(Tokens!AX$2:BC$2,Tokens!AX1008:BC1008,2,"creators")</f>
        <v>"creators":[{"address":"paul",_x000D_
"share":10},{"address":"sophie",_x000D_
"share":90}]</v>
      </c>
      <c r="Y1008" s="1" t="str">
        <f>formatRow(Tokens!BD$2:BI$2,Tokens!BD1008:BI1008,2,"files")</f>
        <v>"files":[]</v>
      </c>
      <c r="Z1008" s="1"/>
      <c r="AA1008" s="1"/>
      <c r="AB1008" s="1"/>
      <c r="AC1008" s="1" t="str">
        <f>formatRow(Tokens!BJ$2:BK$2,Tokens!BJ1008:BK1008,0,"collection")</f>
        <v>"collection":{"name":"In Casa",_x000D_
"family":"Calvi On The Rocks"}</v>
      </c>
    </row>
    <row r="1009" spans="4:29" ht="14.25" customHeight="1" x14ac:dyDescent="0.25">
      <c r="D1009" s="1">
        <f>Tokens!B1009</f>
        <v>1006</v>
      </c>
      <c r="E1009" s="17" t="str">
        <f>IF(Tokens!C1009="","",Tokens!C1009)</f>
        <v>In Casa #1006</v>
      </c>
      <c r="F1009"/>
      <c r="G1009"/>
      <c r="H1009"/>
      <c r="I1009"/>
      <c r="J1009"/>
      <c r="M1009"/>
      <c r="N1009"/>
      <c r="O1009" s="15" t="str">
        <f t="shared" si="30"/>
        <v>_</v>
      </c>
      <c r="P1009" s="18" t="str">
        <f>IF(F1009="stop","",IF(F1009&lt;&gt;"",HYPERLINK(Settings!$B$5 &amp; "/manage/?network=" &amp; LOWER(B$8) &amp; "&amp;search=token&amp;account=" &amp; ToMint!$B$5 &amp; "&amp;view=" &amp; ToMint!J1009,"TokenSol"),""))</f>
        <v/>
      </c>
      <c r="Q1009" s="2"/>
      <c r="R1009" s="2"/>
      <c r="S1009" s="11"/>
      <c r="T1009" s="1" t="str">
        <f>"owner=" &amp; Tokens!BS1009 &amp; "&amp;filename_for_metadata=" &amp; Tokens!BT1009 &amp; "&amp;offchaindata_platform=" &amp; $B$17 &amp; "&amp;keyfile=" &amp; $B$5 &amp; "&amp;network=" &amp; LOWER($B$8) &amp; "&amp;repository=" &amp; $B$18</f>
        <v>owner=thomas&amp;filename_for_metadata=InCasa_COR22D1006&amp;offchaindata_platform=Github&amp;keyfile=Paul&amp;network=solana-devnet&amp;repository=test2</v>
      </c>
      <c r="U1009" s="1" t="str">
        <f t="shared" si="31"/>
        <v>{"name":"In Casa #1006",_x000D_
"symbol":"COR22D1006",_x000D_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09" s="1" t="str">
        <f>formatRow(Tokens!C$2:I$2,Tokens!C1009:I1009)</f>
        <v>"name":"In Casa #1006",_x000D_
"symbol":"COR22D1006",_x000D_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9" s="1" t="str">
        <f>formatRow(Tokens!J$2:AV$2,Tokens!J1009:AV1009,2,"attributes")</f>
        <v>"attributes":[{"trait_type":"Pass festival &amp; Avantages",_x000D_
"value":"pour une (1) personne"},{"trait_type":"Edition1",_x000D_
"value":1},{"trait_type":"Last use"}]</v>
      </c>
      <c r="X1009" s="1" t="str">
        <f>formatRow(Tokens!AX$2:BC$2,Tokens!AX1009:BC1009,2,"creators")</f>
        <v>"creators":[{"address":"paul",_x000D_
"share":10},{"address":"sophie",_x000D_
"share":90}]</v>
      </c>
      <c r="Y1009" s="1" t="str">
        <f>formatRow(Tokens!BD$2:BI$2,Tokens!BD1009:BI1009,2,"files")</f>
        <v>"files":[]</v>
      </c>
      <c r="Z1009" s="1"/>
      <c r="AA1009" s="1"/>
      <c r="AB1009" s="1"/>
      <c r="AC1009" s="1" t="str">
        <f>formatRow(Tokens!BJ$2:BK$2,Tokens!BJ1009:BK1009,0,"collection")</f>
        <v>"collection":{"name":"In Casa",_x000D_
"family":"Calvi On The Rocks"}</v>
      </c>
    </row>
    <row r="1010" spans="4:29" ht="14.25" customHeight="1" x14ac:dyDescent="0.25">
      <c r="D1010" s="1">
        <f>Tokens!B1010</f>
        <v>1007</v>
      </c>
      <c r="E1010" s="17" t="str">
        <f>IF(Tokens!C1010="","",Tokens!C1010)</f>
        <v>In Casa #1007</v>
      </c>
      <c r="F1010"/>
      <c r="G1010"/>
      <c r="H1010"/>
      <c r="I1010"/>
      <c r="J1010"/>
      <c r="M1010"/>
      <c r="N1010"/>
      <c r="O1010" s="15" t="str">
        <f t="shared" si="30"/>
        <v>_</v>
      </c>
      <c r="P1010" s="18" t="str">
        <f>IF(F1010="stop","",IF(F1010&lt;&gt;"",HYPERLINK(Settings!$B$5 &amp; "/manage/?network=" &amp; LOWER(B$8) &amp; "&amp;search=token&amp;account=" &amp; ToMint!$B$5 &amp; "&amp;view=" &amp; ToMint!J1010,"TokenSol"),""))</f>
        <v/>
      </c>
      <c r="Q1010" s="2"/>
      <c r="R1010" s="2"/>
      <c r="S1010" s="11"/>
      <c r="T1010" s="1" t="str">
        <f>"owner=" &amp; Tokens!BS1010 &amp; "&amp;filename_for_metadata=" &amp; Tokens!BT1010 &amp; "&amp;offchaindata_platform=" &amp; $B$17 &amp; "&amp;keyfile=" &amp; $B$5 &amp; "&amp;network=" &amp; LOWER($B$8) &amp; "&amp;repository=" &amp; $B$18</f>
        <v>owner=thomas&amp;filename_for_metadata=InCasa_COR22D1007&amp;offchaindata_platform=Github&amp;keyfile=Paul&amp;network=solana-devnet&amp;repository=test2</v>
      </c>
      <c r="U1010" s="1" t="str">
        <f t="shared" si="31"/>
        <v>{"name":"In Casa #1007",_x000D_
"symbol":"COR22D1007",_x000D_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10" s="1" t="str">
        <f>formatRow(Tokens!C$2:I$2,Tokens!C1010:I1010)</f>
        <v>"name":"In Casa #1007",_x000D_
"symbol":"COR22D1007",_x000D_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0" s="1" t="str">
        <f>formatRow(Tokens!J$2:AV$2,Tokens!J1010:AV1010,2,"attributes")</f>
        <v>"attributes":[{"trait_type":"Pass festival &amp; Avantages",_x000D_
"value":"pour une (1) personne"},{"trait_type":"Edition1",_x000D_
"value":1},{"trait_type":"Last use"}]</v>
      </c>
      <c r="X1010" s="1" t="str">
        <f>formatRow(Tokens!AX$2:BC$2,Tokens!AX1010:BC1010,2,"creators")</f>
        <v>"creators":[{"address":"paul",_x000D_
"share":10},{"address":"sophie",_x000D_
"share":90}]</v>
      </c>
      <c r="Y1010" s="1" t="str">
        <f>formatRow(Tokens!BD$2:BI$2,Tokens!BD1010:BI1010,2,"files")</f>
        <v>"files":[]</v>
      </c>
      <c r="Z1010" s="1"/>
      <c r="AA1010" s="1"/>
      <c r="AB1010" s="1"/>
      <c r="AC1010" s="1" t="str">
        <f>formatRow(Tokens!BJ$2:BK$2,Tokens!BJ1010:BK1010,0,"collection")</f>
        <v>"collection":{"name":"In Casa",_x000D_
"family":"Calvi On The Rocks"}</v>
      </c>
    </row>
    <row r="1011" spans="4:29" ht="14.25" customHeight="1" x14ac:dyDescent="0.25">
      <c r="D1011" s="1">
        <f>Tokens!B1011</f>
        <v>1008</v>
      </c>
      <c r="E1011" s="17" t="str">
        <f>IF(Tokens!C1011="","",Tokens!C1011)</f>
        <v>In Casa #1008</v>
      </c>
      <c r="F1011"/>
      <c r="G1011"/>
      <c r="H1011"/>
      <c r="I1011"/>
      <c r="J1011"/>
      <c r="M1011"/>
      <c r="N1011"/>
      <c r="O1011" s="15" t="str">
        <f t="shared" si="30"/>
        <v>_</v>
      </c>
      <c r="P1011" s="18" t="str">
        <f>IF(F1011="stop","",IF(F1011&lt;&gt;"",HYPERLINK(Settings!$B$5 &amp; "/manage/?network=" &amp; LOWER(B$8) &amp; "&amp;search=token&amp;account=" &amp; ToMint!$B$5 &amp; "&amp;view=" &amp; ToMint!J1011,"TokenSol"),""))</f>
        <v/>
      </c>
      <c r="Q1011" s="2"/>
      <c r="R1011" s="2"/>
      <c r="S1011" s="11"/>
      <c r="T1011" s="1" t="str">
        <f>"owner=" &amp; Tokens!BS1011 &amp; "&amp;filename_for_metadata=" &amp; Tokens!BT1011 &amp; "&amp;offchaindata_platform=" &amp; $B$17 &amp; "&amp;keyfile=" &amp; $B$5 &amp; "&amp;network=" &amp; LOWER($B$8) &amp; "&amp;repository=" &amp; $B$18</f>
        <v>owner=thomas&amp;filename_for_metadata=InCasa_COR22D1008&amp;offchaindata_platform=Github&amp;keyfile=Paul&amp;network=solana-devnet&amp;repository=test2</v>
      </c>
      <c r="U1011" s="1" t="str">
        <f t="shared" si="31"/>
        <v>{"name":"In Casa #1008",_x000D_
"symbol":"COR22D1008",_x000D_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11" s="1" t="str">
        <f>formatRow(Tokens!C$2:I$2,Tokens!C1011:I1011)</f>
        <v>"name":"In Casa #1008",_x000D_
"symbol":"COR22D1008",_x000D_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1" s="1" t="str">
        <f>formatRow(Tokens!J$2:AV$2,Tokens!J1011:AV1011,2,"attributes")</f>
        <v>"attributes":[{"trait_type":"Pass festival &amp; Avantages",_x000D_
"value":"pour une (1) personne"},{"trait_type":"Edition1",_x000D_
"value":1},{"trait_type":"Last use"}]</v>
      </c>
      <c r="X1011" s="1" t="str">
        <f>formatRow(Tokens!AX$2:BC$2,Tokens!AX1011:BC1011,2,"creators")</f>
        <v>"creators":[{"address":"paul",_x000D_
"share":10},{"address":"sophie",_x000D_
"share":90}]</v>
      </c>
      <c r="Y1011" s="1" t="str">
        <f>formatRow(Tokens!BD$2:BI$2,Tokens!BD1011:BI1011,2,"files")</f>
        <v>"files":[]</v>
      </c>
      <c r="Z1011" s="1"/>
      <c r="AA1011" s="1"/>
      <c r="AB1011" s="1"/>
      <c r="AC1011" s="1" t="str">
        <f>formatRow(Tokens!BJ$2:BK$2,Tokens!BJ1011:BK1011,0,"collection")</f>
        <v>"collection":{"name":"In Casa",_x000D_
"family":"Calvi On The Rocks"}</v>
      </c>
    </row>
    <row r="1012" spans="4:29" ht="14.25" customHeight="1" x14ac:dyDescent="0.25">
      <c r="D1012" s="1">
        <f>Tokens!B1012</f>
        <v>1009</v>
      </c>
      <c r="E1012" s="17" t="str">
        <f>IF(Tokens!C1012="","",Tokens!C1012)</f>
        <v>In Casa #1009</v>
      </c>
      <c r="F1012"/>
      <c r="G1012"/>
      <c r="H1012"/>
      <c r="I1012"/>
      <c r="J1012"/>
      <c r="M1012"/>
      <c r="N1012"/>
      <c r="O1012" s="15" t="str">
        <f t="shared" si="30"/>
        <v>_</v>
      </c>
      <c r="P1012" s="18" t="str">
        <f>IF(F1012="stop","",IF(F1012&lt;&gt;"",HYPERLINK(Settings!$B$5 &amp; "/manage/?network=" &amp; LOWER(B$8) &amp; "&amp;search=token&amp;account=" &amp; ToMint!$B$5 &amp; "&amp;view=" &amp; ToMint!J1012,"TokenSol"),""))</f>
        <v/>
      </c>
      <c r="Q1012" s="2"/>
      <c r="R1012" s="2"/>
      <c r="S1012" s="11"/>
      <c r="T1012" s="1" t="str">
        <f>"owner=" &amp; Tokens!BS1012 &amp; "&amp;filename_for_metadata=" &amp; Tokens!BT1012 &amp; "&amp;offchaindata_platform=" &amp; $B$17 &amp; "&amp;keyfile=" &amp; $B$5 &amp; "&amp;network=" &amp; LOWER($B$8) &amp; "&amp;repository=" &amp; $B$18</f>
        <v>owner=thomas&amp;filename_for_metadata=InCasa_COR22D1009&amp;offchaindata_platform=Github&amp;keyfile=Paul&amp;network=solana-devnet&amp;repository=test2</v>
      </c>
      <c r="U1012" s="1" t="str">
        <f t="shared" si="31"/>
        <v>{"name":"In Casa #1009",_x000D_
"symbol":"COR22D1009",_x000D_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12" s="1" t="str">
        <f>formatRow(Tokens!C$2:I$2,Tokens!C1012:I1012)</f>
        <v>"name":"In Casa #1009",_x000D_
"symbol":"COR22D1009",_x000D_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2" s="1" t="str">
        <f>formatRow(Tokens!J$2:AV$2,Tokens!J1012:AV1012,2,"attributes")</f>
        <v>"attributes":[{"trait_type":"Pass festival &amp; Avantages",_x000D_
"value":"pour une (1) personne"},{"trait_type":"Edition1",_x000D_
"value":1},{"trait_type":"Last use"}]</v>
      </c>
      <c r="X1012" s="1" t="str">
        <f>formatRow(Tokens!AX$2:BC$2,Tokens!AX1012:BC1012,2,"creators")</f>
        <v>"creators":[{"address":"paul",_x000D_
"share":10},{"address":"sophie",_x000D_
"share":90}]</v>
      </c>
      <c r="Y1012" s="1" t="str">
        <f>formatRow(Tokens!BD$2:BI$2,Tokens!BD1012:BI1012,2,"files")</f>
        <v>"files":[]</v>
      </c>
      <c r="Z1012" s="1"/>
      <c r="AA1012" s="1"/>
      <c r="AB1012" s="1"/>
      <c r="AC1012" s="1" t="str">
        <f>formatRow(Tokens!BJ$2:BK$2,Tokens!BJ1012:BK1012,0,"collection")</f>
        <v>"collection":{"name":"In Casa",_x000D_
"family":"Calvi On The Rocks"}</v>
      </c>
    </row>
    <row r="1013" spans="4:29" ht="14.25" customHeight="1" x14ac:dyDescent="0.25">
      <c r="D1013" s="1">
        <f>Tokens!B1013</f>
        <v>1010</v>
      </c>
      <c r="E1013" s="17" t="str">
        <f>IF(Tokens!C1013="","",Tokens!C1013)</f>
        <v>In Casa #1010</v>
      </c>
      <c r="F1013"/>
      <c r="G1013"/>
      <c r="H1013"/>
      <c r="I1013"/>
      <c r="J1013"/>
      <c r="M1013"/>
      <c r="N1013"/>
      <c r="O1013" s="15" t="str">
        <f t="shared" si="30"/>
        <v>_</v>
      </c>
      <c r="P1013" s="18" t="str">
        <f>IF(F1013="stop","",IF(F1013&lt;&gt;"",HYPERLINK(Settings!$B$5 &amp; "/manage/?network=" &amp; LOWER(B$8) &amp; "&amp;search=token&amp;account=" &amp; ToMint!$B$5 &amp; "&amp;view=" &amp; ToMint!J1013,"TokenSol"),""))</f>
        <v/>
      </c>
      <c r="Q1013" s="2"/>
      <c r="R1013" s="2"/>
      <c r="S1013" s="11"/>
      <c r="T1013" s="1" t="str">
        <f>"owner=" &amp; Tokens!BS1013 &amp; "&amp;filename_for_metadata=" &amp; Tokens!BT1013 &amp; "&amp;offchaindata_platform=" &amp; $B$17 &amp; "&amp;keyfile=" &amp; $B$5 &amp; "&amp;network=" &amp; LOWER($B$8) &amp; "&amp;repository=" &amp; $B$18</f>
        <v>owner=thomas&amp;filename_for_metadata=InCasa_COR22D1010&amp;offchaindata_platform=Github&amp;keyfile=Paul&amp;network=solana-devnet&amp;repository=test2</v>
      </c>
      <c r="U1013" s="1" t="str">
        <f t="shared" si="31"/>
        <v>{"name":"In Casa #1010",_x000D_
"symbol":"COR22D1010",_x000D_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13" s="1" t="str">
        <f>formatRow(Tokens!C$2:I$2,Tokens!C1013:I1013)</f>
        <v>"name":"In Casa #1010",_x000D_
"symbol":"COR22D1010",_x000D_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3" s="1" t="str">
        <f>formatRow(Tokens!J$2:AV$2,Tokens!J1013:AV1013,2,"attributes")</f>
        <v>"attributes":[{"trait_type":"Pass festival &amp; Avantages",_x000D_
"value":"pour une (1) personne"},{"trait_type":"Edition1",_x000D_
"value":1},{"trait_type":"Last use"}]</v>
      </c>
      <c r="X1013" s="1" t="str">
        <f>formatRow(Tokens!AX$2:BC$2,Tokens!AX1013:BC1013,2,"creators")</f>
        <v>"creators":[{"address":"paul",_x000D_
"share":10},{"address":"sophie",_x000D_
"share":90}]</v>
      </c>
      <c r="Y1013" s="1" t="str">
        <f>formatRow(Tokens!BD$2:BI$2,Tokens!BD1013:BI1013,2,"files")</f>
        <v>"files":[]</v>
      </c>
      <c r="Z1013" s="1"/>
      <c r="AA1013" s="1"/>
      <c r="AB1013" s="1"/>
      <c r="AC1013" s="1" t="str">
        <f>formatRow(Tokens!BJ$2:BK$2,Tokens!BJ1013:BK1013,0,"collection")</f>
        <v>"collection":{"name":"In Casa",_x000D_
"family":"Calvi On The Rocks"}</v>
      </c>
    </row>
    <row r="1014" spans="4:29" ht="14.25" customHeight="1" x14ac:dyDescent="0.25">
      <c r="D1014" s="1">
        <f>Tokens!B1014</f>
        <v>1011</v>
      </c>
      <c r="E1014" s="17" t="str">
        <f>IF(Tokens!C1014="","",Tokens!C1014)</f>
        <v>In Casa #1011</v>
      </c>
      <c r="F1014"/>
      <c r="G1014"/>
      <c r="H1014"/>
      <c r="I1014"/>
      <c r="J1014"/>
      <c r="M1014"/>
      <c r="N1014"/>
      <c r="O1014" s="15" t="str">
        <f t="shared" si="30"/>
        <v>_</v>
      </c>
      <c r="P1014" s="18" t="str">
        <f>IF(F1014="stop","",IF(F1014&lt;&gt;"",HYPERLINK(Settings!$B$5 &amp; "/manage/?network=" &amp; LOWER(B$8) &amp; "&amp;search=token&amp;account=" &amp; ToMint!$B$5 &amp; "&amp;view=" &amp; ToMint!J1014,"TokenSol"),""))</f>
        <v/>
      </c>
      <c r="Q1014" s="2"/>
      <c r="R1014" s="2"/>
      <c r="S1014" s="11"/>
      <c r="T1014" s="1" t="str">
        <f>"owner=" &amp; Tokens!BS1014 &amp; "&amp;filename_for_metadata=" &amp; Tokens!BT1014 &amp; "&amp;offchaindata_platform=" &amp; $B$17 &amp; "&amp;keyfile=" &amp; $B$5 &amp; "&amp;network=" &amp; LOWER($B$8) &amp; "&amp;repository=" &amp; $B$18</f>
        <v>owner=thomas&amp;filename_for_metadata=InCasa_COR22D1011&amp;offchaindata_platform=Github&amp;keyfile=Paul&amp;network=solana-devnet&amp;repository=test2</v>
      </c>
      <c r="U1014" s="1" t="str">
        <f t="shared" si="31"/>
        <v>{"name":"In Casa #1011",_x000D_
"symbol":"COR22D1011",_x000D_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14" s="1" t="str">
        <f>formatRow(Tokens!C$2:I$2,Tokens!C1014:I1014)</f>
        <v>"name":"In Casa #1011",_x000D_
"symbol":"COR22D1011",_x000D_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4" s="1" t="str">
        <f>formatRow(Tokens!J$2:AV$2,Tokens!J1014:AV1014,2,"attributes")</f>
        <v>"attributes":[{"trait_type":"Pass festival &amp; Avantages",_x000D_
"value":"pour une (1) personne"},{"trait_type":"Edition1",_x000D_
"value":1},{"trait_type":"Last use"}]</v>
      </c>
      <c r="X1014" s="1" t="str">
        <f>formatRow(Tokens!AX$2:BC$2,Tokens!AX1014:BC1014,2,"creators")</f>
        <v>"creators":[{"address":"paul",_x000D_
"share":10},{"address":"sophie",_x000D_
"share":90}]</v>
      </c>
      <c r="Y1014" s="1" t="str">
        <f>formatRow(Tokens!BD$2:BI$2,Tokens!BD1014:BI1014,2,"files")</f>
        <v>"files":[]</v>
      </c>
      <c r="Z1014" s="1"/>
      <c r="AA1014" s="1"/>
      <c r="AB1014" s="1"/>
      <c r="AC1014" s="1" t="str">
        <f>formatRow(Tokens!BJ$2:BK$2,Tokens!BJ1014:BK1014,0,"collection")</f>
        <v>"collection":{"name":"In Casa",_x000D_
"family":"Calvi On The Rocks"}</v>
      </c>
    </row>
    <row r="1015" spans="4:29" ht="14.25" customHeight="1" x14ac:dyDescent="0.25">
      <c r="D1015" s="1">
        <f>Tokens!B1015</f>
        <v>1012</v>
      </c>
      <c r="E1015" s="17" t="str">
        <f>IF(Tokens!C1015="","",Tokens!C1015)</f>
        <v>In Casa #1012</v>
      </c>
      <c r="F1015"/>
      <c r="G1015"/>
      <c r="H1015"/>
      <c r="I1015"/>
      <c r="J1015"/>
      <c r="M1015"/>
      <c r="N1015"/>
      <c r="O1015" s="15" t="str">
        <f t="shared" si="30"/>
        <v>_</v>
      </c>
      <c r="P1015" s="18" t="str">
        <f>IF(F1015="stop","",IF(F1015&lt;&gt;"",HYPERLINK(Settings!$B$5 &amp; "/manage/?network=" &amp; LOWER(B$8) &amp; "&amp;search=token&amp;account=" &amp; ToMint!$B$5 &amp; "&amp;view=" &amp; ToMint!J1015,"TokenSol"),""))</f>
        <v/>
      </c>
      <c r="Q1015" s="2"/>
      <c r="R1015" s="2"/>
      <c r="S1015" s="11"/>
      <c r="T1015" s="1" t="str">
        <f>"owner=" &amp; Tokens!BS1015 &amp; "&amp;filename_for_metadata=" &amp; Tokens!BT1015 &amp; "&amp;offchaindata_platform=" &amp; $B$17 &amp; "&amp;keyfile=" &amp; $B$5 &amp; "&amp;network=" &amp; LOWER($B$8) &amp; "&amp;repository=" &amp; $B$18</f>
        <v>owner=thomas&amp;filename_for_metadata=InCasa_COR22D1012&amp;offchaindata_platform=Github&amp;keyfile=Paul&amp;network=solana-devnet&amp;repository=test2</v>
      </c>
      <c r="U1015" s="1" t="str">
        <f t="shared" si="31"/>
        <v>{"name":"In Casa #1012",_x000D_
"symbol":"COR22D1012",_x000D_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15" s="1" t="str">
        <f>formatRow(Tokens!C$2:I$2,Tokens!C1015:I1015)</f>
        <v>"name":"In Casa #1012",_x000D_
"symbol":"COR22D1012",_x000D_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5" s="1" t="str">
        <f>formatRow(Tokens!J$2:AV$2,Tokens!J1015:AV1015,2,"attributes")</f>
        <v>"attributes":[{"trait_type":"Pass festival &amp; Avantages",_x000D_
"value":"pour une (1) personne"},{"trait_type":"Edition1",_x000D_
"value":1},{"trait_type":"Last use"}]</v>
      </c>
      <c r="X1015" s="1" t="str">
        <f>formatRow(Tokens!AX$2:BC$2,Tokens!AX1015:BC1015,2,"creators")</f>
        <v>"creators":[{"address":"paul",_x000D_
"share":10},{"address":"sophie",_x000D_
"share":90}]</v>
      </c>
      <c r="Y1015" s="1" t="str">
        <f>formatRow(Tokens!BD$2:BI$2,Tokens!BD1015:BI1015,2,"files")</f>
        <v>"files":[]</v>
      </c>
      <c r="Z1015" s="1"/>
      <c r="AA1015" s="1"/>
      <c r="AB1015" s="1"/>
      <c r="AC1015" s="1" t="str">
        <f>formatRow(Tokens!BJ$2:BK$2,Tokens!BJ1015:BK1015,0,"collection")</f>
        <v>"collection":{"name":"In Casa",_x000D_
"family":"Calvi On The Rocks"}</v>
      </c>
    </row>
    <row r="1016" spans="4:29" ht="14.25" customHeight="1" x14ac:dyDescent="0.25">
      <c r="D1016" s="1">
        <f>Tokens!B1016</f>
        <v>1013</v>
      </c>
      <c r="E1016" s="17" t="str">
        <f>IF(Tokens!C1016="","",Tokens!C1016)</f>
        <v>In Casa #1013</v>
      </c>
      <c r="F1016"/>
      <c r="G1016"/>
      <c r="H1016"/>
      <c r="I1016"/>
      <c r="J1016"/>
      <c r="M1016"/>
      <c r="N1016"/>
      <c r="O1016" s="15" t="str">
        <f t="shared" si="30"/>
        <v>_</v>
      </c>
      <c r="P1016" s="18" t="str">
        <f>IF(F1016="stop","",IF(F1016&lt;&gt;"",HYPERLINK(Settings!$B$5 &amp; "/manage/?network=" &amp; LOWER(B$8) &amp; "&amp;search=token&amp;account=" &amp; ToMint!$B$5 &amp; "&amp;view=" &amp; ToMint!J1016,"TokenSol"),""))</f>
        <v/>
      </c>
      <c r="Q1016" s="2"/>
      <c r="R1016" s="2"/>
      <c r="S1016" s="11"/>
      <c r="T1016" s="1" t="str">
        <f>"owner=" &amp; Tokens!BS1016 &amp; "&amp;filename_for_metadata=" &amp; Tokens!BT1016 &amp; "&amp;offchaindata_platform=" &amp; $B$17 &amp; "&amp;keyfile=" &amp; $B$5 &amp; "&amp;network=" &amp; LOWER($B$8) &amp; "&amp;repository=" &amp; $B$18</f>
        <v>owner=thomas&amp;filename_for_metadata=InCasa_COR22D1013&amp;offchaindata_platform=Github&amp;keyfile=Paul&amp;network=solana-devnet&amp;repository=test2</v>
      </c>
      <c r="U1016" s="1" t="str">
        <f t="shared" si="31"/>
        <v>{"name":"In Casa #1013",_x000D_
"symbol":"COR22D1013",_x000D_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16" s="1" t="str">
        <f>formatRow(Tokens!C$2:I$2,Tokens!C1016:I1016)</f>
        <v>"name":"In Casa #1013",_x000D_
"symbol":"COR22D1013",_x000D_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6" s="1" t="str">
        <f>formatRow(Tokens!J$2:AV$2,Tokens!J1016:AV1016,2,"attributes")</f>
        <v>"attributes":[{"trait_type":"Pass festival &amp; Avantages",_x000D_
"value":"pour une (1) personne"},{"trait_type":"Edition1",_x000D_
"value":1},{"trait_type":"Last use"}]</v>
      </c>
      <c r="X1016" s="1" t="str">
        <f>formatRow(Tokens!AX$2:BC$2,Tokens!AX1016:BC1016,2,"creators")</f>
        <v>"creators":[{"address":"paul",_x000D_
"share":10},{"address":"sophie",_x000D_
"share":90}]</v>
      </c>
      <c r="Y1016" s="1" t="str">
        <f>formatRow(Tokens!BD$2:BI$2,Tokens!BD1016:BI1016,2,"files")</f>
        <v>"files":[]</v>
      </c>
      <c r="Z1016" s="1"/>
      <c r="AA1016" s="1"/>
      <c r="AB1016" s="1"/>
      <c r="AC1016" s="1" t="str">
        <f>formatRow(Tokens!BJ$2:BK$2,Tokens!BJ1016:BK1016,0,"collection")</f>
        <v>"collection":{"name":"In Casa",_x000D_
"family":"Calvi On The Rocks"}</v>
      </c>
    </row>
    <row r="1017" spans="4:29" ht="14.25" customHeight="1" x14ac:dyDescent="0.25">
      <c r="D1017" s="1">
        <f>Tokens!B1017</f>
        <v>1014</v>
      </c>
      <c r="E1017" s="17" t="str">
        <f>IF(Tokens!C1017="","",Tokens!C1017)</f>
        <v>In Casa #1014</v>
      </c>
      <c r="F1017"/>
      <c r="G1017"/>
      <c r="H1017"/>
      <c r="I1017"/>
      <c r="J1017"/>
      <c r="M1017"/>
      <c r="N1017"/>
      <c r="O1017" s="15" t="str">
        <f t="shared" si="30"/>
        <v>_</v>
      </c>
      <c r="P1017" s="18" t="str">
        <f>IF(F1017="stop","",IF(F1017&lt;&gt;"",HYPERLINK(Settings!$B$5 &amp; "/manage/?network=" &amp; LOWER(B$8) &amp; "&amp;search=token&amp;account=" &amp; ToMint!$B$5 &amp; "&amp;view=" &amp; ToMint!J1017,"TokenSol"),""))</f>
        <v/>
      </c>
      <c r="Q1017" s="2"/>
      <c r="R1017" s="2"/>
      <c r="S1017" s="11"/>
      <c r="T1017" s="1" t="str">
        <f>"owner=" &amp; Tokens!BS1017 &amp; "&amp;filename_for_metadata=" &amp; Tokens!BT1017 &amp; "&amp;offchaindata_platform=" &amp; $B$17 &amp; "&amp;keyfile=" &amp; $B$5 &amp; "&amp;network=" &amp; LOWER($B$8) &amp; "&amp;repository=" &amp; $B$18</f>
        <v>owner=thomas&amp;filename_for_metadata=InCasa_COR22D1014&amp;offchaindata_platform=Github&amp;keyfile=Paul&amp;network=solana-devnet&amp;repository=test2</v>
      </c>
      <c r="U1017" s="1" t="str">
        <f t="shared" si="31"/>
        <v>{"name":"In Casa #1014",_x000D_
"symbol":"COR22D1014",_x000D_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17" s="1" t="str">
        <f>formatRow(Tokens!C$2:I$2,Tokens!C1017:I1017)</f>
        <v>"name":"In Casa #1014",_x000D_
"symbol":"COR22D1014",_x000D_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7" s="1" t="str">
        <f>formatRow(Tokens!J$2:AV$2,Tokens!J1017:AV1017,2,"attributes")</f>
        <v>"attributes":[{"trait_type":"Pass festival &amp; Avantages",_x000D_
"value":"pour une (1) personne"},{"trait_type":"Edition1",_x000D_
"value":1},{"trait_type":"Last use"}]</v>
      </c>
      <c r="X1017" s="1" t="str">
        <f>formatRow(Tokens!AX$2:BC$2,Tokens!AX1017:BC1017,2,"creators")</f>
        <v>"creators":[{"address":"paul",_x000D_
"share":10},{"address":"sophie",_x000D_
"share":90}]</v>
      </c>
      <c r="Y1017" s="1" t="str">
        <f>formatRow(Tokens!BD$2:BI$2,Tokens!BD1017:BI1017,2,"files")</f>
        <v>"files":[]</v>
      </c>
      <c r="Z1017" s="1"/>
      <c r="AA1017" s="1"/>
      <c r="AB1017" s="1"/>
      <c r="AC1017" s="1" t="str">
        <f>formatRow(Tokens!BJ$2:BK$2,Tokens!BJ1017:BK1017,0,"collection")</f>
        <v>"collection":{"name":"In Casa",_x000D_
"family":"Calvi On The Rocks"}</v>
      </c>
    </row>
    <row r="1018" spans="4:29" ht="14.25" customHeight="1" x14ac:dyDescent="0.25">
      <c r="D1018" s="1">
        <f>Tokens!B1018</f>
        <v>1015</v>
      </c>
      <c r="E1018" s="17" t="str">
        <f>IF(Tokens!C1018="","",Tokens!C1018)</f>
        <v>In Casa #1015</v>
      </c>
      <c r="F1018"/>
      <c r="G1018"/>
      <c r="H1018"/>
      <c r="I1018"/>
      <c r="J1018"/>
      <c r="M1018"/>
      <c r="N1018"/>
      <c r="O1018" s="15" t="str">
        <f t="shared" si="30"/>
        <v>_</v>
      </c>
      <c r="P1018" s="18" t="str">
        <f>IF(F1018="stop","",IF(F1018&lt;&gt;"",HYPERLINK(Settings!$B$5 &amp; "/manage/?network=" &amp; LOWER(B$8) &amp; "&amp;search=token&amp;account=" &amp; ToMint!$B$5 &amp; "&amp;view=" &amp; ToMint!J1018,"TokenSol"),""))</f>
        <v/>
      </c>
      <c r="Q1018" s="2"/>
      <c r="R1018" s="2"/>
      <c r="S1018" s="11"/>
      <c r="T1018" s="1" t="str">
        <f>"owner=" &amp; Tokens!BS1018 &amp; "&amp;filename_for_metadata=" &amp; Tokens!BT1018 &amp; "&amp;offchaindata_platform=" &amp; $B$17 &amp; "&amp;keyfile=" &amp; $B$5 &amp; "&amp;network=" &amp; LOWER($B$8) &amp; "&amp;repository=" &amp; $B$18</f>
        <v>owner=thomas&amp;filename_for_metadata=InCasa_COR22D1015&amp;offchaindata_platform=Github&amp;keyfile=Paul&amp;network=solana-devnet&amp;repository=test2</v>
      </c>
      <c r="U1018" s="1" t="str">
        <f t="shared" si="31"/>
        <v>{"name":"In Casa #1015",_x000D_
"symbol":"COR22D1015",_x000D_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18" s="1" t="str">
        <f>formatRow(Tokens!C$2:I$2,Tokens!C1018:I1018)</f>
        <v>"name":"In Casa #1015",_x000D_
"symbol":"COR22D1015",_x000D_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8" s="1" t="str">
        <f>formatRow(Tokens!J$2:AV$2,Tokens!J1018:AV1018,2,"attributes")</f>
        <v>"attributes":[{"trait_type":"Pass festival &amp; Avantages",_x000D_
"value":"pour une (1) personne"},{"trait_type":"Edition1",_x000D_
"value":1},{"trait_type":"Last use"}]</v>
      </c>
      <c r="X1018" s="1" t="str">
        <f>formatRow(Tokens!AX$2:BC$2,Tokens!AX1018:BC1018,2,"creators")</f>
        <v>"creators":[{"address":"paul",_x000D_
"share":10},{"address":"sophie",_x000D_
"share":90}]</v>
      </c>
      <c r="Y1018" s="1" t="str">
        <f>formatRow(Tokens!BD$2:BI$2,Tokens!BD1018:BI1018,2,"files")</f>
        <v>"files":[]</v>
      </c>
      <c r="Z1018" s="1"/>
      <c r="AA1018" s="1"/>
      <c r="AB1018" s="1"/>
      <c r="AC1018" s="1" t="str">
        <f>formatRow(Tokens!BJ$2:BK$2,Tokens!BJ1018:BK1018,0,"collection")</f>
        <v>"collection":{"name":"In Casa",_x000D_
"family":"Calvi On The Rocks"}</v>
      </c>
    </row>
    <row r="1019" spans="4:29" ht="14.25" customHeight="1" x14ac:dyDescent="0.25">
      <c r="D1019" s="1">
        <f>Tokens!B1019</f>
        <v>1016</v>
      </c>
      <c r="E1019" s="17" t="str">
        <f>IF(Tokens!C1019="","",Tokens!C1019)</f>
        <v>In Casa #1016</v>
      </c>
      <c r="F1019"/>
      <c r="G1019"/>
      <c r="H1019"/>
      <c r="I1019"/>
      <c r="J1019"/>
      <c r="M1019"/>
      <c r="N1019"/>
      <c r="O1019" s="15" t="str">
        <f t="shared" si="30"/>
        <v>_</v>
      </c>
      <c r="P1019" s="18" t="str">
        <f>IF(F1019="stop","",IF(F1019&lt;&gt;"",HYPERLINK(Settings!$B$5 &amp; "/manage/?network=" &amp; LOWER(B$8) &amp; "&amp;search=token&amp;account=" &amp; ToMint!$B$5 &amp; "&amp;view=" &amp; ToMint!J1019,"TokenSol"),""))</f>
        <v/>
      </c>
      <c r="Q1019" s="2"/>
      <c r="R1019" s="2"/>
      <c r="S1019" s="11"/>
      <c r="T1019" s="1" t="str">
        <f>"owner=" &amp; Tokens!BS1019 &amp; "&amp;filename_for_metadata=" &amp; Tokens!BT1019 &amp; "&amp;offchaindata_platform=" &amp; $B$17 &amp; "&amp;keyfile=" &amp; $B$5 &amp; "&amp;network=" &amp; LOWER($B$8) &amp; "&amp;repository=" &amp; $B$18</f>
        <v>owner=thomas&amp;filename_for_metadata=InCasa_COR22D1016&amp;offchaindata_platform=Github&amp;keyfile=Paul&amp;network=solana-devnet&amp;repository=test2</v>
      </c>
      <c r="U1019" s="1" t="str">
        <f t="shared" si="31"/>
        <v>{"name":"In Casa #1016",_x000D_
"symbol":"COR22D1016",_x000D_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19" s="1" t="str">
        <f>formatRow(Tokens!C$2:I$2,Tokens!C1019:I1019)</f>
        <v>"name":"In Casa #1016",_x000D_
"symbol":"COR22D1016",_x000D_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9" s="1" t="str">
        <f>formatRow(Tokens!J$2:AV$2,Tokens!J1019:AV1019,2,"attributes")</f>
        <v>"attributes":[{"trait_type":"Pass festival &amp; Avantages",_x000D_
"value":"pour une (1) personne"},{"trait_type":"Edition1",_x000D_
"value":1},{"trait_type":"Last use"}]</v>
      </c>
      <c r="X1019" s="1" t="str">
        <f>formatRow(Tokens!AX$2:BC$2,Tokens!AX1019:BC1019,2,"creators")</f>
        <v>"creators":[{"address":"paul",_x000D_
"share":10},{"address":"sophie",_x000D_
"share":90}]</v>
      </c>
      <c r="Y1019" s="1" t="str">
        <f>formatRow(Tokens!BD$2:BI$2,Tokens!BD1019:BI1019,2,"files")</f>
        <v>"files":[]</v>
      </c>
      <c r="Z1019" s="1"/>
      <c r="AA1019" s="1"/>
      <c r="AB1019" s="1"/>
      <c r="AC1019" s="1" t="str">
        <f>formatRow(Tokens!BJ$2:BK$2,Tokens!BJ1019:BK1019,0,"collection")</f>
        <v>"collection":{"name":"In Casa",_x000D_
"family":"Calvi On The Rocks"}</v>
      </c>
    </row>
    <row r="1020" spans="4:29" ht="14.25" customHeight="1" x14ac:dyDescent="0.25">
      <c r="D1020" s="1">
        <f>Tokens!B1020</f>
        <v>1017</v>
      </c>
      <c r="E1020" s="17" t="str">
        <f>IF(Tokens!C1020="","",Tokens!C1020)</f>
        <v>In Casa #1017</v>
      </c>
      <c r="F1020"/>
      <c r="G1020"/>
      <c r="H1020"/>
      <c r="I1020"/>
      <c r="J1020"/>
      <c r="M1020"/>
      <c r="N1020"/>
      <c r="O1020" s="15" t="str">
        <f t="shared" si="30"/>
        <v>_</v>
      </c>
      <c r="P1020" s="18" t="str">
        <f>IF(F1020="stop","",IF(F1020&lt;&gt;"",HYPERLINK(Settings!$B$5 &amp; "/manage/?network=" &amp; LOWER(B$8) &amp; "&amp;search=token&amp;account=" &amp; ToMint!$B$5 &amp; "&amp;view=" &amp; ToMint!J1020,"TokenSol"),""))</f>
        <v/>
      </c>
      <c r="Q1020" s="2"/>
      <c r="R1020" s="2"/>
      <c r="S1020" s="11"/>
      <c r="T1020" s="1" t="str">
        <f>"owner=" &amp; Tokens!BS1020 &amp; "&amp;filename_for_metadata=" &amp; Tokens!BT1020 &amp; "&amp;offchaindata_platform=" &amp; $B$17 &amp; "&amp;keyfile=" &amp; $B$5 &amp; "&amp;network=" &amp; LOWER($B$8) &amp; "&amp;repository=" &amp; $B$18</f>
        <v>owner=thomas&amp;filename_for_metadata=InCasa_COR22D1017&amp;offchaindata_platform=Github&amp;keyfile=Paul&amp;network=solana-devnet&amp;repository=test2</v>
      </c>
      <c r="U1020" s="1" t="str">
        <f t="shared" si="31"/>
        <v>{"name":"In Casa #1017",_x000D_
"symbol":"COR22D1017",_x000D_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20" s="1" t="str">
        <f>formatRow(Tokens!C$2:I$2,Tokens!C1020:I1020)</f>
        <v>"name":"In Casa #1017",_x000D_
"symbol":"COR22D1017",_x000D_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0" s="1" t="str">
        <f>formatRow(Tokens!J$2:AV$2,Tokens!J1020:AV1020,2,"attributes")</f>
        <v>"attributes":[{"trait_type":"Pass festival &amp; Avantages",_x000D_
"value":"pour une (1) personne"},{"trait_type":"Edition1",_x000D_
"value":1},{"trait_type":"Last use"}]</v>
      </c>
      <c r="X1020" s="1" t="str">
        <f>formatRow(Tokens!AX$2:BC$2,Tokens!AX1020:BC1020,2,"creators")</f>
        <v>"creators":[{"address":"paul",_x000D_
"share":10},{"address":"sophie",_x000D_
"share":90}]</v>
      </c>
      <c r="Y1020" s="1" t="str">
        <f>formatRow(Tokens!BD$2:BI$2,Tokens!BD1020:BI1020,2,"files")</f>
        <v>"files":[]</v>
      </c>
      <c r="Z1020" s="1"/>
      <c r="AA1020" s="1"/>
      <c r="AB1020" s="1"/>
      <c r="AC1020" s="1" t="str">
        <f>formatRow(Tokens!BJ$2:BK$2,Tokens!BJ1020:BK1020,0,"collection")</f>
        <v>"collection":{"name":"In Casa",_x000D_
"family":"Calvi On The Rocks"}</v>
      </c>
    </row>
    <row r="1021" spans="4:29" ht="14.25" customHeight="1" x14ac:dyDescent="0.25">
      <c r="D1021" s="1">
        <f>Tokens!B1021</f>
        <v>1018</v>
      </c>
      <c r="E1021" s="17" t="str">
        <f>IF(Tokens!C1021="","",Tokens!C1021)</f>
        <v>In Casa #1018</v>
      </c>
      <c r="F1021"/>
      <c r="G1021"/>
      <c r="H1021"/>
      <c r="I1021"/>
      <c r="J1021"/>
      <c r="M1021"/>
      <c r="N1021"/>
      <c r="O1021" s="15" t="str">
        <f t="shared" si="30"/>
        <v>_</v>
      </c>
      <c r="P1021" s="18" t="str">
        <f>IF(F1021="stop","",IF(F1021&lt;&gt;"",HYPERLINK(Settings!$B$5 &amp; "/manage/?network=" &amp; LOWER(B$8) &amp; "&amp;search=token&amp;account=" &amp; ToMint!$B$5 &amp; "&amp;view=" &amp; ToMint!J1021,"TokenSol"),""))</f>
        <v/>
      </c>
      <c r="Q1021" s="2"/>
      <c r="R1021" s="2"/>
      <c r="S1021" s="11"/>
      <c r="T1021" s="1" t="str">
        <f>"owner=" &amp; Tokens!BS1021 &amp; "&amp;filename_for_metadata=" &amp; Tokens!BT1021 &amp; "&amp;offchaindata_platform=" &amp; $B$17 &amp; "&amp;keyfile=" &amp; $B$5 &amp; "&amp;network=" &amp; LOWER($B$8) &amp; "&amp;repository=" &amp; $B$18</f>
        <v>owner=thomas&amp;filename_for_metadata=InCasa_COR22D1018&amp;offchaindata_platform=Github&amp;keyfile=Paul&amp;network=solana-devnet&amp;repository=test2</v>
      </c>
      <c r="U1021" s="1" t="str">
        <f t="shared" si="31"/>
        <v>{"name":"In Casa #1018",_x000D_
"symbol":"COR22D1018",_x000D_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21" s="1" t="str">
        <f>formatRow(Tokens!C$2:I$2,Tokens!C1021:I1021)</f>
        <v>"name":"In Casa #1018",_x000D_
"symbol":"COR22D1018",_x000D_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1" s="1" t="str">
        <f>formatRow(Tokens!J$2:AV$2,Tokens!J1021:AV1021,2,"attributes")</f>
        <v>"attributes":[{"trait_type":"Pass festival &amp; Avantages",_x000D_
"value":"pour une (1) personne"},{"trait_type":"Edition1",_x000D_
"value":1},{"trait_type":"Last use"}]</v>
      </c>
      <c r="X1021" s="1" t="str">
        <f>formatRow(Tokens!AX$2:BC$2,Tokens!AX1021:BC1021,2,"creators")</f>
        <v>"creators":[{"address":"paul",_x000D_
"share":10},{"address":"sophie",_x000D_
"share":90}]</v>
      </c>
      <c r="Y1021" s="1" t="str">
        <f>formatRow(Tokens!BD$2:BI$2,Tokens!BD1021:BI1021,2,"files")</f>
        <v>"files":[]</v>
      </c>
      <c r="Z1021" s="1"/>
      <c r="AA1021" s="1"/>
      <c r="AB1021" s="1"/>
      <c r="AC1021" s="1" t="str">
        <f>formatRow(Tokens!BJ$2:BK$2,Tokens!BJ1021:BK1021,0,"collection")</f>
        <v>"collection":{"name":"In Casa",_x000D_
"family":"Calvi On The Rocks"}</v>
      </c>
    </row>
    <row r="1022" spans="4:29" ht="14.25" customHeight="1" x14ac:dyDescent="0.25">
      <c r="D1022" s="1">
        <f>Tokens!B1022</f>
        <v>1019</v>
      </c>
      <c r="E1022" s="17" t="str">
        <f>IF(Tokens!C1022="","",Tokens!C1022)</f>
        <v>In Casa #1019</v>
      </c>
      <c r="F1022"/>
      <c r="G1022"/>
      <c r="H1022"/>
      <c r="I1022"/>
      <c r="J1022"/>
      <c r="M1022"/>
      <c r="N1022"/>
      <c r="O1022" s="15" t="str">
        <f t="shared" si="30"/>
        <v>_</v>
      </c>
      <c r="P1022" s="18" t="str">
        <f>IF(F1022="stop","",IF(F1022&lt;&gt;"",HYPERLINK(Settings!$B$5 &amp; "/manage/?network=" &amp; LOWER(B$8) &amp; "&amp;search=token&amp;account=" &amp; ToMint!$B$5 &amp; "&amp;view=" &amp; ToMint!J1022,"TokenSol"),""))</f>
        <v/>
      </c>
      <c r="Q1022" s="2"/>
      <c r="R1022" s="2"/>
      <c r="S1022" s="11"/>
      <c r="T1022" s="1" t="str">
        <f>"owner=" &amp; Tokens!BS1022 &amp; "&amp;filename_for_metadata=" &amp; Tokens!BT1022 &amp; "&amp;offchaindata_platform=" &amp; $B$17 &amp; "&amp;keyfile=" &amp; $B$5 &amp; "&amp;network=" &amp; LOWER($B$8) &amp; "&amp;repository=" &amp; $B$18</f>
        <v>owner=thomas&amp;filename_for_metadata=InCasa_COR22D1019&amp;offchaindata_platform=Github&amp;keyfile=Paul&amp;network=solana-devnet&amp;repository=test2</v>
      </c>
      <c r="U1022" s="1" t="str">
        <f t="shared" si="31"/>
        <v>{"name":"In Casa #1019",_x000D_
"symbol":"COR22D1019",_x000D_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22" s="1" t="str">
        <f>formatRow(Tokens!C$2:I$2,Tokens!C1022:I1022)</f>
        <v>"name":"In Casa #1019",_x000D_
"symbol":"COR22D1019",_x000D_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2" s="1" t="str">
        <f>formatRow(Tokens!J$2:AV$2,Tokens!J1022:AV1022,2,"attributes")</f>
        <v>"attributes":[{"trait_type":"Pass festival &amp; Avantages",_x000D_
"value":"pour une (1) personne"},{"trait_type":"Edition1",_x000D_
"value":1},{"trait_type":"Last use"}]</v>
      </c>
      <c r="X1022" s="1" t="str">
        <f>formatRow(Tokens!AX$2:BC$2,Tokens!AX1022:BC1022,2,"creators")</f>
        <v>"creators":[{"address":"paul",_x000D_
"share":10},{"address":"sophie",_x000D_
"share":90}]</v>
      </c>
      <c r="Y1022" s="1" t="str">
        <f>formatRow(Tokens!BD$2:BI$2,Tokens!BD1022:BI1022,2,"files")</f>
        <v>"files":[]</v>
      </c>
      <c r="Z1022" s="1"/>
      <c r="AA1022" s="1"/>
      <c r="AB1022" s="1"/>
      <c r="AC1022" s="1" t="str">
        <f>formatRow(Tokens!BJ$2:BK$2,Tokens!BJ1022:BK1022,0,"collection")</f>
        <v>"collection":{"name":"In Casa",_x000D_
"family":"Calvi On The Rocks"}</v>
      </c>
    </row>
    <row r="1023" spans="4:29" ht="14.25" customHeight="1" x14ac:dyDescent="0.25">
      <c r="D1023" s="1">
        <f>Tokens!B1023</f>
        <v>1020</v>
      </c>
      <c r="E1023" s="17" t="str">
        <f>IF(Tokens!C1023="","",Tokens!C1023)</f>
        <v>In Casa #1020</v>
      </c>
      <c r="F1023"/>
      <c r="G1023"/>
      <c r="H1023"/>
      <c r="I1023"/>
      <c r="J1023"/>
      <c r="M1023"/>
      <c r="N1023"/>
      <c r="O1023" s="15" t="str">
        <f t="shared" si="30"/>
        <v>_</v>
      </c>
      <c r="P1023" s="18" t="str">
        <f>IF(F1023="stop","",IF(F1023&lt;&gt;"",HYPERLINK(Settings!$B$5 &amp; "/manage/?network=" &amp; LOWER(B$8) &amp; "&amp;search=token&amp;account=" &amp; ToMint!$B$5 &amp; "&amp;view=" &amp; ToMint!J1023,"TokenSol"),""))</f>
        <v/>
      </c>
      <c r="Q1023" s="2"/>
      <c r="R1023" s="2"/>
      <c r="S1023" s="11"/>
      <c r="T1023" s="1" t="str">
        <f>"owner=" &amp; Tokens!BS1023 &amp; "&amp;filename_for_metadata=" &amp; Tokens!BT1023 &amp; "&amp;offchaindata_platform=" &amp; $B$17 &amp; "&amp;keyfile=" &amp; $B$5 &amp; "&amp;network=" &amp; LOWER($B$8) &amp; "&amp;repository=" &amp; $B$18</f>
        <v>owner=thomas&amp;filename_for_metadata=InCasa_COR22D1020&amp;offchaindata_platform=Github&amp;keyfile=Paul&amp;network=solana-devnet&amp;repository=test2</v>
      </c>
      <c r="U1023" s="1" t="str">
        <f t="shared" si="31"/>
        <v>{"name":"In Casa #1020",_x000D_
"symbol":"COR22D1020",_x000D_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23" s="1" t="str">
        <f>formatRow(Tokens!C$2:I$2,Tokens!C1023:I1023)</f>
        <v>"name":"In Casa #1020",_x000D_
"symbol":"COR22D1020",_x000D_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3" s="1" t="str">
        <f>formatRow(Tokens!J$2:AV$2,Tokens!J1023:AV1023,2,"attributes")</f>
        <v>"attributes":[{"trait_type":"Pass festival &amp; Avantages",_x000D_
"value":"pour une (1) personne"},{"trait_type":"Edition1",_x000D_
"value":1},{"trait_type":"Last use"}]</v>
      </c>
      <c r="X1023" s="1" t="str">
        <f>formatRow(Tokens!AX$2:BC$2,Tokens!AX1023:BC1023,2,"creators")</f>
        <v>"creators":[{"address":"paul",_x000D_
"share":10},{"address":"sophie",_x000D_
"share":90}]</v>
      </c>
      <c r="Y1023" s="1" t="str">
        <f>formatRow(Tokens!BD$2:BI$2,Tokens!BD1023:BI1023,2,"files")</f>
        <v>"files":[]</v>
      </c>
      <c r="Z1023" s="1"/>
      <c r="AA1023" s="1"/>
      <c r="AB1023" s="1"/>
      <c r="AC1023" s="1" t="str">
        <f>formatRow(Tokens!BJ$2:BK$2,Tokens!BJ1023:BK1023,0,"collection")</f>
        <v>"collection":{"name":"In Casa",_x000D_
"family":"Calvi On The Rocks"}</v>
      </c>
    </row>
    <row r="1024" spans="4:29" ht="14.25" customHeight="1" x14ac:dyDescent="0.25">
      <c r="D1024" s="1">
        <f>Tokens!B1024</f>
        <v>1021</v>
      </c>
      <c r="E1024" s="17" t="str">
        <f>IF(Tokens!C1024="","",Tokens!C1024)</f>
        <v>In Casa #1021</v>
      </c>
      <c r="F1024"/>
      <c r="G1024"/>
      <c r="H1024"/>
      <c r="I1024"/>
      <c r="J1024"/>
      <c r="M1024"/>
      <c r="N1024"/>
      <c r="O1024" s="15" t="str">
        <f t="shared" si="30"/>
        <v>_</v>
      </c>
      <c r="P1024" s="18" t="str">
        <f>IF(F1024="stop","",IF(F1024&lt;&gt;"",HYPERLINK(Settings!$B$5 &amp; "/manage/?network=" &amp; LOWER(B$8) &amp; "&amp;search=token&amp;account=" &amp; ToMint!$B$5 &amp; "&amp;view=" &amp; ToMint!J1024,"TokenSol"),""))</f>
        <v/>
      </c>
      <c r="Q1024" s="2"/>
      <c r="R1024" s="2"/>
      <c r="S1024" s="11"/>
      <c r="T1024" s="1" t="str">
        <f>"owner=" &amp; Tokens!BS1024 &amp; "&amp;filename_for_metadata=" &amp; Tokens!BT1024 &amp; "&amp;offchaindata_platform=" &amp; $B$17 &amp; "&amp;keyfile=" &amp; $B$5 &amp; "&amp;network=" &amp; LOWER($B$8) &amp; "&amp;repository=" &amp; $B$18</f>
        <v>owner=thomas&amp;filename_for_metadata=InCasa_COR22D1021&amp;offchaindata_platform=Github&amp;keyfile=Paul&amp;network=solana-devnet&amp;repository=test2</v>
      </c>
      <c r="U1024" s="1" t="str">
        <f t="shared" si="31"/>
        <v>{"name":"In Casa #1021",_x000D_
"symbol":"COR22D1021",_x000D_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24" s="1" t="str">
        <f>formatRow(Tokens!C$2:I$2,Tokens!C1024:I1024)</f>
        <v>"name":"In Casa #1021",_x000D_
"symbol":"COR22D1021",_x000D_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4" s="1" t="str">
        <f>formatRow(Tokens!J$2:AV$2,Tokens!J1024:AV1024,2,"attributes")</f>
        <v>"attributes":[{"trait_type":"Pass festival &amp; Avantages",_x000D_
"value":"pour une (1) personne"},{"trait_type":"Edition1",_x000D_
"value":1},{"trait_type":"Last use"}]</v>
      </c>
      <c r="X1024" s="1" t="str">
        <f>formatRow(Tokens!AX$2:BC$2,Tokens!AX1024:BC1024,2,"creators")</f>
        <v>"creators":[{"address":"paul",_x000D_
"share":10},{"address":"sophie",_x000D_
"share":90}]</v>
      </c>
      <c r="Y1024" s="1" t="str">
        <f>formatRow(Tokens!BD$2:BI$2,Tokens!BD1024:BI1024,2,"files")</f>
        <v>"files":[]</v>
      </c>
      <c r="Z1024" s="1"/>
      <c r="AA1024" s="1"/>
      <c r="AB1024" s="1"/>
      <c r="AC1024" s="1" t="str">
        <f>formatRow(Tokens!BJ$2:BK$2,Tokens!BJ1024:BK1024,0,"collection")</f>
        <v>"collection":{"name":"In Casa",_x000D_
"family":"Calvi On The Rocks"}</v>
      </c>
    </row>
    <row r="1025" spans="4:29" ht="14.25" customHeight="1" x14ac:dyDescent="0.25">
      <c r="D1025" s="1">
        <f>Tokens!B1025</f>
        <v>1022</v>
      </c>
      <c r="E1025" s="17" t="str">
        <f>IF(Tokens!C1025="","",Tokens!C1025)</f>
        <v>In Casa #1022</v>
      </c>
      <c r="F1025"/>
      <c r="G1025"/>
      <c r="H1025"/>
      <c r="I1025"/>
      <c r="J1025"/>
      <c r="M1025"/>
      <c r="N1025"/>
      <c r="O1025" s="15" t="str">
        <f t="shared" si="30"/>
        <v>_</v>
      </c>
      <c r="P1025" s="18" t="str">
        <f>IF(F1025="stop","",IF(F1025&lt;&gt;"",HYPERLINK(Settings!$B$5 &amp; "/manage/?network=" &amp; LOWER(B$8) &amp; "&amp;search=token&amp;account=" &amp; ToMint!$B$5 &amp; "&amp;view=" &amp; ToMint!J1025,"TokenSol"),""))</f>
        <v/>
      </c>
      <c r="Q1025" s="2"/>
      <c r="R1025" s="2"/>
      <c r="S1025" s="11"/>
      <c r="T1025" s="1" t="str">
        <f>"owner=" &amp; Tokens!BS1025 &amp; "&amp;filename_for_metadata=" &amp; Tokens!BT1025 &amp; "&amp;offchaindata_platform=" &amp; $B$17 &amp; "&amp;keyfile=" &amp; $B$5 &amp; "&amp;network=" &amp; LOWER($B$8) &amp; "&amp;repository=" &amp; $B$18</f>
        <v>owner=thomas&amp;filename_for_metadata=InCasa_COR22D1022&amp;offchaindata_platform=Github&amp;keyfile=Paul&amp;network=solana-devnet&amp;repository=test2</v>
      </c>
      <c r="U1025" s="1" t="str">
        <f t="shared" si="31"/>
        <v>{"name":"In Casa #1022",_x000D_
"symbol":"COR22D1022",_x000D_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25" s="1" t="str">
        <f>formatRow(Tokens!C$2:I$2,Tokens!C1025:I1025)</f>
        <v>"name":"In Casa #1022",_x000D_
"symbol":"COR22D1022",_x000D_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5" s="1" t="str">
        <f>formatRow(Tokens!J$2:AV$2,Tokens!J1025:AV1025,2,"attributes")</f>
        <v>"attributes":[{"trait_type":"Pass festival &amp; Avantages",_x000D_
"value":"pour une (1) personne"},{"trait_type":"Edition1",_x000D_
"value":1},{"trait_type":"Last use"}]</v>
      </c>
      <c r="X1025" s="1" t="str">
        <f>formatRow(Tokens!AX$2:BC$2,Tokens!AX1025:BC1025,2,"creators")</f>
        <v>"creators":[{"address":"paul",_x000D_
"share":10},{"address":"sophie",_x000D_
"share":90}]</v>
      </c>
      <c r="Y1025" s="1" t="str">
        <f>formatRow(Tokens!BD$2:BI$2,Tokens!BD1025:BI1025,2,"files")</f>
        <v>"files":[]</v>
      </c>
      <c r="Z1025" s="1"/>
      <c r="AA1025" s="1"/>
      <c r="AB1025" s="1"/>
      <c r="AC1025" s="1" t="str">
        <f>formatRow(Tokens!BJ$2:BK$2,Tokens!BJ1025:BK1025,0,"collection")</f>
        <v>"collection":{"name":"In Casa",_x000D_
"family":"Calvi On The Rocks"}</v>
      </c>
    </row>
    <row r="1026" spans="4:29" ht="14.25" customHeight="1" x14ac:dyDescent="0.25">
      <c r="D1026" s="1">
        <f>Tokens!B1026</f>
        <v>1023</v>
      </c>
      <c r="E1026" s="17" t="str">
        <f>IF(Tokens!C1026="","",Tokens!C1026)</f>
        <v>In Casa #1023</v>
      </c>
      <c r="F1026"/>
      <c r="G1026"/>
      <c r="H1026"/>
      <c r="I1026"/>
      <c r="J1026"/>
      <c r="M1026"/>
      <c r="N1026"/>
      <c r="O1026" s="15" t="str">
        <f t="shared" si="30"/>
        <v>_</v>
      </c>
      <c r="P1026" s="18" t="str">
        <f>IF(F1026="stop","",IF(F1026&lt;&gt;"",HYPERLINK(Settings!$B$5 &amp; "/manage/?network=" &amp; LOWER(B$8) &amp; "&amp;search=token&amp;account=" &amp; ToMint!$B$5 &amp; "&amp;view=" &amp; ToMint!J1026,"TokenSol"),""))</f>
        <v/>
      </c>
      <c r="Q1026" s="2"/>
      <c r="R1026" s="2"/>
      <c r="S1026" s="11"/>
      <c r="T1026" s="1" t="str">
        <f>"owner=" &amp; Tokens!BS1026 &amp; "&amp;filename_for_metadata=" &amp; Tokens!BT1026 &amp; "&amp;offchaindata_platform=" &amp; $B$17 &amp; "&amp;keyfile=" &amp; $B$5 &amp; "&amp;network=" &amp; LOWER($B$8) &amp; "&amp;repository=" &amp; $B$18</f>
        <v>owner=thomas&amp;filename_for_metadata=InCasa_COR22D1023&amp;offchaindata_platform=Github&amp;keyfile=Paul&amp;network=solana-devnet&amp;repository=test2</v>
      </c>
      <c r="U1026" s="1" t="str">
        <f t="shared" si="31"/>
        <v>{"name":"In Casa #1023",_x000D_
"symbol":"COR22D1023",_x000D_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26" s="1" t="str">
        <f>formatRow(Tokens!C$2:I$2,Tokens!C1026:I1026)</f>
        <v>"name":"In Casa #1023",_x000D_
"symbol":"COR22D1023",_x000D_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6" s="1" t="str">
        <f>formatRow(Tokens!J$2:AV$2,Tokens!J1026:AV1026,2,"attributes")</f>
        <v>"attributes":[{"trait_type":"Pass festival &amp; Avantages",_x000D_
"value":"pour une (1) personne"},{"trait_type":"Edition1",_x000D_
"value":1},{"trait_type":"Last use"}]</v>
      </c>
      <c r="X1026" s="1" t="str">
        <f>formatRow(Tokens!AX$2:BC$2,Tokens!AX1026:BC1026,2,"creators")</f>
        <v>"creators":[{"address":"paul",_x000D_
"share":10},{"address":"sophie",_x000D_
"share":90}]</v>
      </c>
      <c r="Y1026" s="1" t="str">
        <f>formatRow(Tokens!BD$2:BI$2,Tokens!BD1026:BI1026,2,"files")</f>
        <v>"files":[]</v>
      </c>
      <c r="Z1026" s="1"/>
      <c r="AA1026" s="1"/>
      <c r="AB1026" s="1"/>
      <c r="AC1026" s="1" t="str">
        <f>formatRow(Tokens!BJ$2:BK$2,Tokens!BJ1026:BK1026,0,"collection")</f>
        <v>"collection":{"name":"In Casa",_x000D_
"family":"Calvi On The Rocks"}</v>
      </c>
    </row>
    <row r="1027" spans="4:29" ht="14.25" customHeight="1" x14ac:dyDescent="0.25">
      <c r="D1027" s="1">
        <f>Tokens!B1027</f>
        <v>1024</v>
      </c>
      <c r="E1027" s="17" t="str">
        <f>IF(Tokens!C1027="","",Tokens!C1027)</f>
        <v>In Casa #1024</v>
      </c>
      <c r="F1027"/>
      <c r="G1027"/>
      <c r="H1027"/>
      <c r="I1027"/>
      <c r="J1027"/>
      <c r="M1027"/>
      <c r="N1027"/>
      <c r="O1027" s="15" t="str">
        <f t="shared" si="30"/>
        <v>_</v>
      </c>
      <c r="P1027" s="18" t="str">
        <f>IF(F1027="stop","",IF(F1027&lt;&gt;"",HYPERLINK(Settings!$B$5 &amp; "/manage/?network=" &amp; LOWER(B$8) &amp; "&amp;search=token&amp;account=" &amp; ToMint!$B$5 &amp; "&amp;view=" &amp; ToMint!J1027,"TokenSol"),""))</f>
        <v/>
      </c>
      <c r="Q1027" s="2"/>
      <c r="R1027" s="2"/>
      <c r="S1027" s="11"/>
      <c r="T1027" s="1" t="str">
        <f>"owner=" &amp; Tokens!BS1027 &amp; "&amp;filename_for_metadata=" &amp; Tokens!BT1027 &amp; "&amp;offchaindata_platform=" &amp; $B$17 &amp; "&amp;keyfile=" &amp; $B$5 &amp; "&amp;network=" &amp; LOWER($B$8) &amp; "&amp;repository=" &amp; $B$18</f>
        <v>owner=thomas&amp;filename_for_metadata=InCasa_COR22D1024&amp;offchaindata_platform=Github&amp;keyfile=Paul&amp;network=solana-devnet&amp;repository=test2</v>
      </c>
      <c r="U1027" s="1" t="str">
        <f t="shared" si="31"/>
        <v>{"name":"In Casa #1024",_x000D_
"symbol":"COR22D1024",_x000D_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27" s="1" t="str">
        <f>formatRow(Tokens!C$2:I$2,Tokens!C1027:I1027)</f>
        <v>"name":"In Casa #1024",_x000D_
"symbol":"COR22D1024",_x000D_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7" s="1" t="str">
        <f>formatRow(Tokens!J$2:AV$2,Tokens!J1027:AV1027,2,"attributes")</f>
        <v>"attributes":[{"trait_type":"Pass festival &amp; Avantages",_x000D_
"value":"pour une (1) personne"},{"trait_type":"Edition1",_x000D_
"value":1},{"trait_type":"Last use"}]</v>
      </c>
      <c r="X1027" s="1" t="str">
        <f>formatRow(Tokens!AX$2:BC$2,Tokens!AX1027:BC1027,2,"creators")</f>
        <v>"creators":[{"address":"paul",_x000D_
"share":10},{"address":"sophie",_x000D_
"share":90}]</v>
      </c>
      <c r="Y1027" s="1" t="str">
        <f>formatRow(Tokens!BD$2:BI$2,Tokens!BD1027:BI1027,2,"files")</f>
        <v>"files":[]</v>
      </c>
      <c r="Z1027" s="1"/>
      <c r="AA1027" s="1"/>
      <c r="AB1027" s="1"/>
      <c r="AC1027" s="1" t="str">
        <f>formatRow(Tokens!BJ$2:BK$2,Tokens!BJ1027:BK1027,0,"collection")</f>
        <v>"collection":{"name":"In Casa",_x000D_
"family":"Calvi On The Rocks"}</v>
      </c>
    </row>
    <row r="1028" spans="4:29" ht="14.25" customHeight="1" x14ac:dyDescent="0.25">
      <c r="D1028" s="1">
        <f>Tokens!B1028</f>
        <v>1025</v>
      </c>
      <c r="E1028" s="17" t="str">
        <f>IF(Tokens!C1028="","",Tokens!C1028)</f>
        <v>In Casa #1025</v>
      </c>
      <c r="F1028"/>
      <c r="G1028"/>
      <c r="H1028"/>
      <c r="I1028"/>
      <c r="J1028"/>
      <c r="M1028"/>
      <c r="N1028"/>
      <c r="O1028" s="15" t="str">
        <f t="shared" ref="O1028:O1091" si="32">IF(AND(ISNUMBER(N1027),ISNUMBER(N1028)),(N1028-N1027)*$O$1,"_")</f>
        <v>_</v>
      </c>
      <c r="P1028" s="18" t="str">
        <f>IF(F1028="stop","",IF(F1028&lt;&gt;"",HYPERLINK(Settings!$B$5 &amp; "/manage/?network=" &amp; LOWER(B$8) &amp; "&amp;search=token&amp;account=" &amp; ToMint!$B$5 &amp; "&amp;view=" &amp; ToMint!J1028,"TokenSol"),""))</f>
        <v/>
      </c>
      <c r="Q1028" s="2"/>
      <c r="R1028" s="2"/>
      <c r="S1028" s="11"/>
      <c r="T1028" s="1" t="str">
        <f>"owner=" &amp; Tokens!BS1028 &amp; "&amp;filename_for_metadata=" &amp; Tokens!BT1028 &amp; "&amp;offchaindata_platform=" &amp; $B$17 &amp; "&amp;keyfile=" &amp; $B$5 &amp; "&amp;network=" &amp; LOWER($B$8) &amp; "&amp;repository=" &amp; $B$18</f>
        <v>owner=thomas&amp;filename_for_metadata=InCasa_COR22D1025&amp;offchaindata_platform=Github&amp;keyfile=Paul&amp;network=solana-devnet&amp;repository=test2</v>
      </c>
      <c r="U1028" s="1" t="str">
        <f t="shared" si="31"/>
        <v>{"name":"In Casa #1025",_x000D_
"symbol":"COR22D1025",_x000D_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28" s="1" t="str">
        <f>formatRow(Tokens!C$2:I$2,Tokens!C1028:I1028)</f>
        <v>"name":"In Casa #1025",_x000D_
"symbol":"COR22D1025",_x000D_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8" s="1" t="str">
        <f>formatRow(Tokens!J$2:AV$2,Tokens!J1028:AV1028,2,"attributes")</f>
        <v>"attributes":[{"trait_type":"Pass festival &amp; Avantages",_x000D_
"value":"pour une (1) personne"},{"trait_type":"Edition1",_x000D_
"value":1},{"trait_type":"Last use"}]</v>
      </c>
      <c r="X1028" s="1" t="str">
        <f>formatRow(Tokens!AX$2:BC$2,Tokens!AX1028:BC1028,2,"creators")</f>
        <v>"creators":[{"address":"paul",_x000D_
"share":10},{"address":"sophie",_x000D_
"share":90}]</v>
      </c>
      <c r="Y1028" s="1" t="str">
        <f>formatRow(Tokens!BD$2:BI$2,Tokens!BD1028:BI1028,2,"files")</f>
        <v>"files":[]</v>
      </c>
      <c r="Z1028" s="1"/>
      <c r="AA1028" s="1"/>
      <c r="AB1028" s="1"/>
      <c r="AC1028" s="1" t="str">
        <f>formatRow(Tokens!BJ$2:BK$2,Tokens!BJ1028:BK1028,0,"collection")</f>
        <v>"collection":{"name":"In Casa",_x000D_
"family":"Calvi On The Rocks"}</v>
      </c>
    </row>
    <row r="1029" spans="4:29" ht="14.25" customHeight="1" x14ac:dyDescent="0.25">
      <c r="D1029" s="1">
        <f>Tokens!B1029</f>
        <v>1026</v>
      </c>
      <c r="E1029" s="17" t="str">
        <f>IF(Tokens!C1029="","",Tokens!C1029)</f>
        <v>In Casa #1026</v>
      </c>
      <c r="F1029"/>
      <c r="G1029"/>
      <c r="H1029"/>
      <c r="I1029"/>
      <c r="J1029"/>
      <c r="M1029"/>
      <c r="N1029"/>
      <c r="O1029" s="15" t="str">
        <f t="shared" si="32"/>
        <v>_</v>
      </c>
      <c r="P1029" s="18" t="str">
        <f>IF(F1029="stop","",IF(F1029&lt;&gt;"",HYPERLINK(Settings!$B$5 &amp; "/manage/?network=" &amp; LOWER(B$8) &amp; "&amp;search=token&amp;account=" &amp; ToMint!$B$5 &amp; "&amp;view=" &amp; ToMint!J1029,"TokenSol"),""))</f>
        <v/>
      </c>
      <c r="Q1029" s="2"/>
      <c r="R1029" s="2"/>
      <c r="S1029" s="11"/>
      <c r="T1029" s="1" t="str">
        <f>"owner=" &amp; Tokens!BS1029 &amp; "&amp;filename_for_metadata=" &amp; Tokens!BT1029 &amp; "&amp;offchaindata_platform=" &amp; $B$17 &amp; "&amp;keyfile=" &amp; $B$5 &amp; "&amp;network=" &amp; LOWER($B$8) &amp; "&amp;repository=" &amp; $B$18</f>
        <v>owner=thomas&amp;filename_for_metadata=InCasa_COR22D1026&amp;offchaindata_platform=Github&amp;keyfile=Paul&amp;network=solana-devnet&amp;repository=test2</v>
      </c>
      <c r="U1029" s="1" t="str">
        <f t="shared" ref="U1029:U1092" si="33">"{" &amp; V1029 &amp; "," &amp; W1029 &amp; "," &amp; """properties"":{" &amp; X1029 &amp; "," &amp; Y1029 &amp; "}," &amp; AC1029 &amp; "}"</f>
        <v>{"name":"In Casa #1026",_x000D_
"symbol":"COR22D1026",_x000D_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29" s="1" t="str">
        <f>formatRow(Tokens!C$2:I$2,Tokens!C1029:I1029)</f>
        <v>"name":"In Casa #1026",_x000D_
"symbol":"COR22D1026",_x000D_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9" s="1" t="str">
        <f>formatRow(Tokens!J$2:AV$2,Tokens!J1029:AV1029,2,"attributes")</f>
        <v>"attributes":[{"trait_type":"Pass festival &amp; Avantages",_x000D_
"value":"pour une (1) personne"},{"trait_type":"Edition1",_x000D_
"value":1},{"trait_type":"Last use"}]</v>
      </c>
      <c r="X1029" s="1" t="str">
        <f>formatRow(Tokens!AX$2:BC$2,Tokens!AX1029:BC1029,2,"creators")</f>
        <v>"creators":[{"address":"paul",_x000D_
"share":10},{"address":"sophie",_x000D_
"share":90}]</v>
      </c>
      <c r="Y1029" s="1" t="str">
        <f>formatRow(Tokens!BD$2:BI$2,Tokens!BD1029:BI1029,2,"files")</f>
        <v>"files":[]</v>
      </c>
      <c r="Z1029" s="1"/>
      <c r="AA1029" s="1"/>
      <c r="AB1029" s="1"/>
      <c r="AC1029" s="1" t="str">
        <f>formatRow(Tokens!BJ$2:BK$2,Tokens!BJ1029:BK1029,0,"collection")</f>
        <v>"collection":{"name":"In Casa",_x000D_
"family":"Calvi On The Rocks"}</v>
      </c>
    </row>
    <row r="1030" spans="4:29" ht="14.25" customHeight="1" x14ac:dyDescent="0.25">
      <c r="D1030" s="1">
        <f>Tokens!B1030</f>
        <v>1027</v>
      </c>
      <c r="E1030" s="17" t="str">
        <f>IF(Tokens!C1030="","",Tokens!C1030)</f>
        <v>In Casa #1027</v>
      </c>
      <c r="F1030"/>
      <c r="G1030"/>
      <c r="H1030"/>
      <c r="I1030"/>
      <c r="J1030"/>
      <c r="M1030"/>
      <c r="N1030"/>
      <c r="O1030" s="15" t="str">
        <f t="shared" si="32"/>
        <v>_</v>
      </c>
      <c r="P1030" s="18" t="str">
        <f>IF(F1030="stop","",IF(F1030&lt;&gt;"",HYPERLINK(Settings!$B$5 &amp; "/manage/?network=" &amp; LOWER(B$8) &amp; "&amp;search=token&amp;account=" &amp; ToMint!$B$5 &amp; "&amp;view=" &amp; ToMint!J1030,"TokenSol"),""))</f>
        <v/>
      </c>
      <c r="Q1030" s="2"/>
      <c r="R1030" s="2"/>
      <c r="S1030" s="11"/>
      <c r="T1030" s="1" t="str">
        <f>"owner=" &amp; Tokens!BS1030 &amp; "&amp;filename_for_metadata=" &amp; Tokens!BT1030 &amp; "&amp;offchaindata_platform=" &amp; $B$17 &amp; "&amp;keyfile=" &amp; $B$5 &amp; "&amp;network=" &amp; LOWER($B$8) &amp; "&amp;repository=" &amp; $B$18</f>
        <v>owner=thomas&amp;filename_for_metadata=InCasa_COR22D1027&amp;offchaindata_platform=Github&amp;keyfile=Paul&amp;network=solana-devnet&amp;repository=test2</v>
      </c>
      <c r="U1030" s="1" t="str">
        <f t="shared" si="33"/>
        <v>{"name":"In Casa #1027",_x000D_
"symbol":"COR22D1027",_x000D_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30" s="1" t="str">
        <f>formatRow(Tokens!C$2:I$2,Tokens!C1030:I1030)</f>
        <v>"name":"In Casa #1027",_x000D_
"symbol":"COR22D1027",_x000D_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0" s="1" t="str">
        <f>formatRow(Tokens!J$2:AV$2,Tokens!J1030:AV1030,2,"attributes")</f>
        <v>"attributes":[{"trait_type":"Pass festival &amp; Avantages",_x000D_
"value":"pour une (1) personne"},{"trait_type":"Edition1",_x000D_
"value":1},{"trait_type":"Last use"}]</v>
      </c>
      <c r="X1030" s="1" t="str">
        <f>formatRow(Tokens!AX$2:BC$2,Tokens!AX1030:BC1030,2,"creators")</f>
        <v>"creators":[{"address":"paul",_x000D_
"share":10},{"address":"sophie",_x000D_
"share":90}]</v>
      </c>
      <c r="Y1030" s="1" t="str">
        <f>formatRow(Tokens!BD$2:BI$2,Tokens!BD1030:BI1030,2,"files")</f>
        <v>"files":[]</v>
      </c>
      <c r="Z1030" s="1"/>
      <c r="AA1030" s="1"/>
      <c r="AB1030" s="1"/>
      <c r="AC1030" s="1" t="str">
        <f>formatRow(Tokens!BJ$2:BK$2,Tokens!BJ1030:BK1030,0,"collection")</f>
        <v>"collection":{"name":"In Casa",_x000D_
"family":"Calvi On The Rocks"}</v>
      </c>
    </row>
    <row r="1031" spans="4:29" ht="14.25" customHeight="1" x14ac:dyDescent="0.25">
      <c r="D1031" s="1">
        <f>Tokens!B1031</f>
        <v>1028</v>
      </c>
      <c r="E1031" s="17" t="str">
        <f>IF(Tokens!C1031="","",Tokens!C1031)</f>
        <v>In Casa #1028</v>
      </c>
      <c r="F1031"/>
      <c r="G1031"/>
      <c r="H1031"/>
      <c r="I1031"/>
      <c r="J1031"/>
      <c r="M1031"/>
      <c r="N1031"/>
      <c r="O1031" s="15" t="str">
        <f t="shared" si="32"/>
        <v>_</v>
      </c>
      <c r="P1031" s="18" t="str">
        <f>IF(F1031="stop","",IF(F1031&lt;&gt;"",HYPERLINK(Settings!$B$5 &amp; "/manage/?network=" &amp; LOWER(B$8) &amp; "&amp;search=token&amp;account=" &amp; ToMint!$B$5 &amp; "&amp;view=" &amp; ToMint!J1031,"TokenSol"),""))</f>
        <v/>
      </c>
      <c r="Q1031" s="2"/>
      <c r="R1031" s="2"/>
      <c r="S1031" s="11"/>
      <c r="T1031" s="1" t="str">
        <f>"owner=" &amp; Tokens!BS1031 &amp; "&amp;filename_for_metadata=" &amp; Tokens!BT1031 &amp; "&amp;offchaindata_platform=" &amp; $B$17 &amp; "&amp;keyfile=" &amp; $B$5 &amp; "&amp;network=" &amp; LOWER($B$8) &amp; "&amp;repository=" &amp; $B$18</f>
        <v>owner=thomas&amp;filename_for_metadata=InCasa_COR22D1028&amp;offchaindata_platform=Github&amp;keyfile=Paul&amp;network=solana-devnet&amp;repository=test2</v>
      </c>
      <c r="U1031" s="1" t="str">
        <f t="shared" si="33"/>
        <v>{"name":"In Casa #1028",_x000D_
"symbol":"COR22D1028",_x000D_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31" s="1" t="str">
        <f>formatRow(Tokens!C$2:I$2,Tokens!C1031:I1031)</f>
        <v>"name":"In Casa #1028",_x000D_
"symbol":"COR22D1028",_x000D_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1" s="1" t="str">
        <f>formatRow(Tokens!J$2:AV$2,Tokens!J1031:AV1031,2,"attributes")</f>
        <v>"attributes":[{"trait_type":"Pass festival &amp; Avantages",_x000D_
"value":"pour une (1) personne"},{"trait_type":"Edition1",_x000D_
"value":1},{"trait_type":"Last use"}]</v>
      </c>
      <c r="X1031" s="1" t="str">
        <f>formatRow(Tokens!AX$2:BC$2,Tokens!AX1031:BC1031,2,"creators")</f>
        <v>"creators":[{"address":"paul",_x000D_
"share":10},{"address":"sophie",_x000D_
"share":90}]</v>
      </c>
      <c r="Y1031" s="1" t="str">
        <f>formatRow(Tokens!BD$2:BI$2,Tokens!BD1031:BI1031,2,"files")</f>
        <v>"files":[]</v>
      </c>
      <c r="Z1031" s="1"/>
      <c r="AA1031" s="1"/>
      <c r="AB1031" s="1"/>
      <c r="AC1031" s="1" t="str">
        <f>formatRow(Tokens!BJ$2:BK$2,Tokens!BJ1031:BK1031,0,"collection")</f>
        <v>"collection":{"name":"In Casa",_x000D_
"family":"Calvi On The Rocks"}</v>
      </c>
    </row>
    <row r="1032" spans="4:29" ht="14.25" customHeight="1" x14ac:dyDescent="0.25">
      <c r="D1032" s="1">
        <f>Tokens!B1032</f>
        <v>1029</v>
      </c>
      <c r="E1032" s="17" t="str">
        <f>IF(Tokens!C1032="","",Tokens!C1032)</f>
        <v>In Casa #1029</v>
      </c>
      <c r="F1032"/>
      <c r="G1032"/>
      <c r="H1032"/>
      <c r="I1032"/>
      <c r="J1032"/>
      <c r="M1032"/>
      <c r="N1032"/>
      <c r="O1032" s="15" t="str">
        <f t="shared" si="32"/>
        <v>_</v>
      </c>
      <c r="P1032" s="18" t="str">
        <f>IF(F1032="stop","",IF(F1032&lt;&gt;"",HYPERLINK(Settings!$B$5 &amp; "/manage/?network=" &amp; LOWER(B$8) &amp; "&amp;search=token&amp;account=" &amp; ToMint!$B$5 &amp; "&amp;view=" &amp; ToMint!J1032,"TokenSol"),""))</f>
        <v/>
      </c>
      <c r="Q1032" s="2"/>
      <c r="R1032" s="2"/>
      <c r="S1032" s="11"/>
      <c r="T1032" s="1" t="str">
        <f>"owner=" &amp; Tokens!BS1032 &amp; "&amp;filename_for_metadata=" &amp; Tokens!BT1032 &amp; "&amp;offchaindata_platform=" &amp; $B$17 &amp; "&amp;keyfile=" &amp; $B$5 &amp; "&amp;network=" &amp; LOWER($B$8) &amp; "&amp;repository=" &amp; $B$18</f>
        <v>owner=thomas&amp;filename_for_metadata=InCasa_COR22D1029&amp;offchaindata_platform=Github&amp;keyfile=Paul&amp;network=solana-devnet&amp;repository=test2</v>
      </c>
      <c r="U1032" s="1" t="str">
        <f t="shared" si="33"/>
        <v>{"name":"In Casa #1029",_x000D_
"symbol":"COR22D1029",_x000D_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32" s="1" t="str">
        <f>formatRow(Tokens!C$2:I$2,Tokens!C1032:I1032)</f>
        <v>"name":"In Casa #1029",_x000D_
"symbol":"COR22D1029",_x000D_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2" s="1" t="str">
        <f>formatRow(Tokens!J$2:AV$2,Tokens!J1032:AV1032,2,"attributes")</f>
        <v>"attributes":[{"trait_type":"Pass festival &amp; Avantages",_x000D_
"value":"pour une (1) personne"},{"trait_type":"Edition1",_x000D_
"value":1},{"trait_type":"Last use"}]</v>
      </c>
      <c r="X1032" s="1" t="str">
        <f>formatRow(Tokens!AX$2:BC$2,Tokens!AX1032:BC1032,2,"creators")</f>
        <v>"creators":[{"address":"paul",_x000D_
"share":10},{"address":"sophie",_x000D_
"share":90}]</v>
      </c>
      <c r="Y1032" s="1" t="str">
        <f>formatRow(Tokens!BD$2:BI$2,Tokens!BD1032:BI1032,2,"files")</f>
        <v>"files":[]</v>
      </c>
      <c r="Z1032" s="1"/>
      <c r="AA1032" s="1"/>
      <c r="AB1032" s="1"/>
      <c r="AC1032" s="1" t="str">
        <f>formatRow(Tokens!BJ$2:BK$2,Tokens!BJ1032:BK1032,0,"collection")</f>
        <v>"collection":{"name":"In Casa",_x000D_
"family":"Calvi On The Rocks"}</v>
      </c>
    </row>
    <row r="1033" spans="4:29" ht="14.25" customHeight="1" x14ac:dyDescent="0.25">
      <c r="D1033" s="1">
        <f>Tokens!B1033</f>
        <v>1030</v>
      </c>
      <c r="E1033" s="17" t="str">
        <f>IF(Tokens!C1033="","",Tokens!C1033)</f>
        <v>In Casa #1030</v>
      </c>
      <c r="F1033"/>
      <c r="G1033"/>
      <c r="H1033"/>
      <c r="I1033"/>
      <c r="J1033"/>
      <c r="M1033"/>
      <c r="N1033"/>
      <c r="O1033" s="15" t="str">
        <f t="shared" si="32"/>
        <v>_</v>
      </c>
      <c r="P1033" s="18" t="str">
        <f>IF(F1033="stop","",IF(F1033&lt;&gt;"",HYPERLINK(Settings!$B$5 &amp; "/manage/?network=" &amp; LOWER(B$8) &amp; "&amp;search=token&amp;account=" &amp; ToMint!$B$5 &amp; "&amp;view=" &amp; ToMint!J1033,"TokenSol"),""))</f>
        <v/>
      </c>
      <c r="Q1033" s="2"/>
      <c r="R1033" s="2"/>
      <c r="S1033" s="11"/>
      <c r="T1033" s="1" t="str">
        <f>"owner=" &amp; Tokens!BS1033 &amp; "&amp;filename_for_metadata=" &amp; Tokens!BT1033 &amp; "&amp;offchaindata_platform=" &amp; $B$17 &amp; "&amp;keyfile=" &amp; $B$5 &amp; "&amp;network=" &amp; LOWER($B$8) &amp; "&amp;repository=" &amp; $B$18</f>
        <v>owner=thomas&amp;filename_for_metadata=InCasa_COR22D1030&amp;offchaindata_platform=Github&amp;keyfile=Paul&amp;network=solana-devnet&amp;repository=test2</v>
      </c>
      <c r="U1033" s="1" t="str">
        <f t="shared" si="33"/>
        <v>{"name":"In Casa #1030",_x000D_
"symbol":"COR22D1030",_x000D_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33" s="1" t="str">
        <f>formatRow(Tokens!C$2:I$2,Tokens!C1033:I1033)</f>
        <v>"name":"In Casa #1030",_x000D_
"symbol":"COR22D1030",_x000D_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3" s="1" t="str">
        <f>formatRow(Tokens!J$2:AV$2,Tokens!J1033:AV1033,2,"attributes")</f>
        <v>"attributes":[{"trait_type":"Pass festival &amp; Avantages",_x000D_
"value":"pour une (1) personne"},{"trait_type":"Edition1",_x000D_
"value":1},{"trait_type":"Last use"}]</v>
      </c>
      <c r="X1033" s="1" t="str">
        <f>formatRow(Tokens!AX$2:BC$2,Tokens!AX1033:BC1033,2,"creators")</f>
        <v>"creators":[{"address":"paul",_x000D_
"share":10},{"address":"sophie",_x000D_
"share":90}]</v>
      </c>
      <c r="Y1033" s="1" t="str">
        <f>formatRow(Tokens!BD$2:BI$2,Tokens!BD1033:BI1033,2,"files")</f>
        <v>"files":[]</v>
      </c>
      <c r="Z1033" s="1"/>
      <c r="AA1033" s="1"/>
      <c r="AB1033" s="1"/>
      <c r="AC1033" s="1" t="str">
        <f>formatRow(Tokens!BJ$2:BK$2,Tokens!BJ1033:BK1033,0,"collection")</f>
        <v>"collection":{"name":"In Casa",_x000D_
"family":"Calvi On The Rocks"}</v>
      </c>
    </row>
    <row r="1034" spans="4:29" ht="14.25" customHeight="1" x14ac:dyDescent="0.25">
      <c r="D1034" s="1">
        <f>Tokens!B1034</f>
        <v>1031</v>
      </c>
      <c r="E1034" s="17" t="str">
        <f>IF(Tokens!C1034="","",Tokens!C1034)</f>
        <v>In Casa #1031</v>
      </c>
      <c r="F1034"/>
      <c r="G1034"/>
      <c r="H1034"/>
      <c r="I1034"/>
      <c r="J1034"/>
      <c r="M1034"/>
      <c r="N1034"/>
      <c r="O1034" s="15" t="str">
        <f t="shared" si="32"/>
        <v>_</v>
      </c>
      <c r="P1034" s="18" t="str">
        <f>IF(F1034="stop","",IF(F1034&lt;&gt;"",HYPERLINK(Settings!$B$5 &amp; "/manage/?network=" &amp; LOWER(B$8) &amp; "&amp;search=token&amp;account=" &amp; ToMint!$B$5 &amp; "&amp;view=" &amp; ToMint!J1034,"TokenSol"),""))</f>
        <v/>
      </c>
      <c r="Q1034" s="2"/>
      <c r="R1034" s="2"/>
      <c r="S1034" s="11"/>
      <c r="T1034" s="1" t="str">
        <f>"owner=" &amp; Tokens!BS1034 &amp; "&amp;filename_for_metadata=" &amp; Tokens!BT1034 &amp; "&amp;offchaindata_platform=" &amp; $B$17 &amp; "&amp;keyfile=" &amp; $B$5 &amp; "&amp;network=" &amp; LOWER($B$8) &amp; "&amp;repository=" &amp; $B$18</f>
        <v>owner=thomas&amp;filename_for_metadata=InCasa_COR22D1031&amp;offchaindata_platform=Github&amp;keyfile=Paul&amp;network=solana-devnet&amp;repository=test2</v>
      </c>
      <c r="U1034" s="1" t="str">
        <f t="shared" si="33"/>
        <v>{"name":"In Casa #1031",_x000D_
"symbol":"COR22D1031",_x000D_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34" s="1" t="str">
        <f>formatRow(Tokens!C$2:I$2,Tokens!C1034:I1034)</f>
        <v>"name":"In Casa #1031",_x000D_
"symbol":"COR22D1031",_x000D_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4" s="1" t="str">
        <f>formatRow(Tokens!J$2:AV$2,Tokens!J1034:AV1034,2,"attributes")</f>
        <v>"attributes":[{"trait_type":"Pass festival &amp; Avantages",_x000D_
"value":"pour une (1) personne"},{"trait_type":"Edition1",_x000D_
"value":1},{"trait_type":"Last use"}]</v>
      </c>
      <c r="X1034" s="1" t="str">
        <f>formatRow(Tokens!AX$2:BC$2,Tokens!AX1034:BC1034,2,"creators")</f>
        <v>"creators":[{"address":"paul",_x000D_
"share":10},{"address":"sophie",_x000D_
"share":90}]</v>
      </c>
      <c r="Y1034" s="1" t="str">
        <f>formatRow(Tokens!BD$2:BI$2,Tokens!BD1034:BI1034,2,"files")</f>
        <v>"files":[]</v>
      </c>
      <c r="Z1034" s="1"/>
      <c r="AA1034" s="1"/>
      <c r="AB1034" s="1"/>
      <c r="AC1034" s="1" t="str">
        <f>formatRow(Tokens!BJ$2:BK$2,Tokens!BJ1034:BK1034,0,"collection")</f>
        <v>"collection":{"name":"In Casa",_x000D_
"family":"Calvi On The Rocks"}</v>
      </c>
    </row>
    <row r="1035" spans="4:29" ht="14.25" customHeight="1" x14ac:dyDescent="0.25">
      <c r="D1035" s="1">
        <f>Tokens!B1035</f>
        <v>1032</v>
      </c>
      <c r="E1035" s="17" t="str">
        <f>IF(Tokens!C1035="","",Tokens!C1035)</f>
        <v>In Casa #1032</v>
      </c>
      <c r="F1035"/>
      <c r="G1035"/>
      <c r="H1035"/>
      <c r="I1035"/>
      <c r="J1035"/>
      <c r="M1035"/>
      <c r="N1035"/>
      <c r="O1035" s="15" t="str">
        <f t="shared" si="32"/>
        <v>_</v>
      </c>
      <c r="P1035" s="18" t="str">
        <f>IF(F1035="stop","",IF(F1035&lt;&gt;"",HYPERLINK(Settings!$B$5 &amp; "/manage/?network=" &amp; LOWER(B$8) &amp; "&amp;search=token&amp;account=" &amp; ToMint!$B$5 &amp; "&amp;view=" &amp; ToMint!J1035,"TokenSol"),""))</f>
        <v/>
      </c>
      <c r="Q1035" s="2"/>
      <c r="R1035" s="2"/>
      <c r="S1035" s="11"/>
      <c r="T1035" s="1" t="str">
        <f>"owner=" &amp; Tokens!BS1035 &amp; "&amp;filename_for_metadata=" &amp; Tokens!BT1035 &amp; "&amp;offchaindata_platform=" &amp; $B$17 &amp; "&amp;keyfile=" &amp; $B$5 &amp; "&amp;network=" &amp; LOWER($B$8) &amp; "&amp;repository=" &amp; $B$18</f>
        <v>owner=thomas&amp;filename_for_metadata=InCasa_COR22D1032&amp;offchaindata_platform=Github&amp;keyfile=Paul&amp;network=solana-devnet&amp;repository=test2</v>
      </c>
      <c r="U1035" s="1" t="str">
        <f t="shared" si="33"/>
        <v>{"name":"In Casa #1032",_x000D_
"symbol":"COR22D1032",_x000D_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35" s="1" t="str">
        <f>formatRow(Tokens!C$2:I$2,Tokens!C1035:I1035)</f>
        <v>"name":"In Casa #1032",_x000D_
"symbol":"COR22D1032",_x000D_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5" s="1" t="str">
        <f>formatRow(Tokens!J$2:AV$2,Tokens!J1035:AV1035,2,"attributes")</f>
        <v>"attributes":[{"trait_type":"Pass festival &amp; Avantages",_x000D_
"value":"pour une (1) personne"},{"trait_type":"Edition1",_x000D_
"value":1},{"trait_type":"Last use"}]</v>
      </c>
      <c r="X1035" s="1" t="str">
        <f>formatRow(Tokens!AX$2:BC$2,Tokens!AX1035:BC1035,2,"creators")</f>
        <v>"creators":[{"address":"paul",_x000D_
"share":10},{"address":"sophie",_x000D_
"share":90}]</v>
      </c>
      <c r="Y1035" s="1" t="str">
        <f>formatRow(Tokens!BD$2:BI$2,Tokens!BD1035:BI1035,2,"files")</f>
        <v>"files":[]</v>
      </c>
      <c r="Z1035" s="1"/>
      <c r="AA1035" s="1"/>
      <c r="AB1035" s="1"/>
      <c r="AC1035" s="1" t="str">
        <f>formatRow(Tokens!BJ$2:BK$2,Tokens!BJ1035:BK1035,0,"collection")</f>
        <v>"collection":{"name":"In Casa",_x000D_
"family":"Calvi On The Rocks"}</v>
      </c>
    </row>
    <row r="1036" spans="4:29" ht="14.25" customHeight="1" x14ac:dyDescent="0.25">
      <c r="D1036" s="1">
        <f>Tokens!B1036</f>
        <v>1033</v>
      </c>
      <c r="E1036" s="17" t="str">
        <f>IF(Tokens!C1036="","",Tokens!C1036)</f>
        <v>In Casa #1033</v>
      </c>
      <c r="F1036"/>
      <c r="G1036"/>
      <c r="H1036"/>
      <c r="I1036"/>
      <c r="J1036"/>
      <c r="M1036"/>
      <c r="N1036"/>
      <c r="O1036" s="15" t="str">
        <f t="shared" si="32"/>
        <v>_</v>
      </c>
      <c r="P1036" s="18" t="str">
        <f>IF(F1036="stop","",IF(F1036&lt;&gt;"",HYPERLINK(Settings!$B$5 &amp; "/manage/?network=" &amp; LOWER(B$8) &amp; "&amp;search=token&amp;account=" &amp; ToMint!$B$5 &amp; "&amp;view=" &amp; ToMint!J1036,"TokenSol"),""))</f>
        <v/>
      </c>
      <c r="Q1036" s="2"/>
      <c r="R1036" s="2"/>
      <c r="S1036" s="11"/>
      <c r="T1036" s="1" t="str">
        <f>"owner=" &amp; Tokens!BS1036 &amp; "&amp;filename_for_metadata=" &amp; Tokens!BT1036 &amp; "&amp;offchaindata_platform=" &amp; $B$17 &amp; "&amp;keyfile=" &amp; $B$5 &amp; "&amp;network=" &amp; LOWER($B$8) &amp; "&amp;repository=" &amp; $B$18</f>
        <v>owner=thomas&amp;filename_for_metadata=InCasa_COR22D1033&amp;offchaindata_platform=Github&amp;keyfile=Paul&amp;network=solana-devnet&amp;repository=test2</v>
      </c>
      <c r="U1036" s="1" t="str">
        <f t="shared" si="33"/>
        <v>{"name":"In Casa #1033",_x000D_
"symbol":"COR22D1033",_x000D_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36" s="1" t="str">
        <f>formatRow(Tokens!C$2:I$2,Tokens!C1036:I1036)</f>
        <v>"name":"In Casa #1033",_x000D_
"symbol":"COR22D1033",_x000D_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6" s="1" t="str">
        <f>formatRow(Tokens!J$2:AV$2,Tokens!J1036:AV1036,2,"attributes")</f>
        <v>"attributes":[{"trait_type":"Pass festival &amp; Avantages",_x000D_
"value":"pour une (1) personne"},{"trait_type":"Edition1",_x000D_
"value":1},{"trait_type":"Last use"}]</v>
      </c>
      <c r="X1036" s="1" t="str">
        <f>formatRow(Tokens!AX$2:BC$2,Tokens!AX1036:BC1036,2,"creators")</f>
        <v>"creators":[{"address":"paul",_x000D_
"share":10},{"address":"sophie",_x000D_
"share":90}]</v>
      </c>
      <c r="Y1036" s="1" t="str">
        <f>formatRow(Tokens!BD$2:BI$2,Tokens!BD1036:BI1036,2,"files")</f>
        <v>"files":[]</v>
      </c>
      <c r="Z1036" s="1"/>
      <c r="AA1036" s="1"/>
      <c r="AB1036" s="1"/>
      <c r="AC1036" s="1" t="str">
        <f>formatRow(Tokens!BJ$2:BK$2,Tokens!BJ1036:BK1036,0,"collection")</f>
        <v>"collection":{"name":"In Casa",_x000D_
"family":"Calvi On The Rocks"}</v>
      </c>
    </row>
    <row r="1037" spans="4:29" ht="14.25" customHeight="1" x14ac:dyDescent="0.25">
      <c r="D1037" s="1">
        <f>Tokens!B1037</f>
        <v>1034</v>
      </c>
      <c r="E1037" s="17" t="str">
        <f>IF(Tokens!C1037="","",Tokens!C1037)</f>
        <v>In Casa #1034</v>
      </c>
      <c r="F1037"/>
      <c r="G1037"/>
      <c r="H1037"/>
      <c r="I1037"/>
      <c r="J1037"/>
      <c r="M1037"/>
      <c r="N1037"/>
      <c r="O1037" s="15" t="str">
        <f t="shared" si="32"/>
        <v>_</v>
      </c>
      <c r="P1037" s="18" t="str">
        <f>IF(F1037="stop","",IF(F1037&lt;&gt;"",HYPERLINK(Settings!$B$5 &amp; "/manage/?network=" &amp; LOWER(B$8) &amp; "&amp;search=token&amp;account=" &amp; ToMint!$B$5 &amp; "&amp;view=" &amp; ToMint!J1037,"TokenSol"),""))</f>
        <v/>
      </c>
      <c r="Q1037" s="2"/>
      <c r="R1037" s="2"/>
      <c r="S1037" s="11"/>
      <c r="T1037" s="1" t="str">
        <f>"owner=" &amp; Tokens!BS1037 &amp; "&amp;filename_for_metadata=" &amp; Tokens!BT1037 &amp; "&amp;offchaindata_platform=" &amp; $B$17 &amp; "&amp;keyfile=" &amp; $B$5 &amp; "&amp;network=" &amp; LOWER($B$8) &amp; "&amp;repository=" &amp; $B$18</f>
        <v>owner=thomas&amp;filename_for_metadata=InCasa_COR22D1034&amp;offchaindata_platform=Github&amp;keyfile=Paul&amp;network=solana-devnet&amp;repository=test2</v>
      </c>
      <c r="U1037" s="1" t="str">
        <f t="shared" si="33"/>
        <v>{"name":"In Casa #1034",_x000D_
"symbol":"COR22D1034",_x000D_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37" s="1" t="str">
        <f>formatRow(Tokens!C$2:I$2,Tokens!C1037:I1037)</f>
        <v>"name":"In Casa #1034",_x000D_
"symbol":"COR22D1034",_x000D_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7" s="1" t="str">
        <f>formatRow(Tokens!J$2:AV$2,Tokens!J1037:AV1037,2,"attributes")</f>
        <v>"attributes":[{"trait_type":"Pass festival &amp; Avantages",_x000D_
"value":"pour une (1) personne"},{"trait_type":"Edition1",_x000D_
"value":1},{"trait_type":"Last use"}]</v>
      </c>
      <c r="X1037" s="1" t="str">
        <f>formatRow(Tokens!AX$2:BC$2,Tokens!AX1037:BC1037,2,"creators")</f>
        <v>"creators":[{"address":"paul",_x000D_
"share":10},{"address":"sophie",_x000D_
"share":90}]</v>
      </c>
      <c r="Y1037" s="1" t="str">
        <f>formatRow(Tokens!BD$2:BI$2,Tokens!BD1037:BI1037,2,"files")</f>
        <v>"files":[]</v>
      </c>
      <c r="Z1037" s="1"/>
      <c r="AA1037" s="1"/>
      <c r="AB1037" s="1"/>
      <c r="AC1037" s="1" t="str">
        <f>formatRow(Tokens!BJ$2:BK$2,Tokens!BJ1037:BK1037,0,"collection")</f>
        <v>"collection":{"name":"In Casa",_x000D_
"family":"Calvi On The Rocks"}</v>
      </c>
    </row>
    <row r="1038" spans="4:29" ht="14.25" customHeight="1" x14ac:dyDescent="0.25">
      <c r="D1038" s="1">
        <f>Tokens!B1038</f>
        <v>1035</v>
      </c>
      <c r="E1038" s="17" t="str">
        <f>IF(Tokens!C1038="","",Tokens!C1038)</f>
        <v>In Casa #1035</v>
      </c>
      <c r="F1038"/>
      <c r="G1038"/>
      <c r="H1038"/>
      <c r="I1038"/>
      <c r="J1038"/>
      <c r="M1038"/>
      <c r="N1038"/>
      <c r="O1038" s="15" t="str">
        <f t="shared" si="32"/>
        <v>_</v>
      </c>
      <c r="P1038" s="18" t="str">
        <f>IF(F1038="stop","",IF(F1038&lt;&gt;"",HYPERLINK(Settings!$B$5 &amp; "/manage/?network=" &amp; LOWER(B$8) &amp; "&amp;search=token&amp;account=" &amp; ToMint!$B$5 &amp; "&amp;view=" &amp; ToMint!J1038,"TokenSol"),""))</f>
        <v/>
      </c>
      <c r="Q1038" s="2"/>
      <c r="R1038" s="2"/>
      <c r="S1038" s="11"/>
      <c r="T1038" s="1" t="str">
        <f>"owner=" &amp; Tokens!BS1038 &amp; "&amp;filename_for_metadata=" &amp; Tokens!BT1038 &amp; "&amp;offchaindata_platform=" &amp; $B$17 &amp; "&amp;keyfile=" &amp; $B$5 &amp; "&amp;network=" &amp; LOWER($B$8) &amp; "&amp;repository=" &amp; $B$18</f>
        <v>owner=thomas&amp;filename_for_metadata=InCasa_COR22D1035&amp;offchaindata_platform=Github&amp;keyfile=Paul&amp;network=solana-devnet&amp;repository=test2</v>
      </c>
      <c r="U1038" s="1" t="str">
        <f t="shared" si="33"/>
        <v>{"name":"In Casa #1035",_x000D_
"symbol":"COR22D1035",_x000D_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38" s="1" t="str">
        <f>formatRow(Tokens!C$2:I$2,Tokens!C1038:I1038)</f>
        <v>"name":"In Casa #1035",_x000D_
"symbol":"COR22D1035",_x000D_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8" s="1" t="str">
        <f>formatRow(Tokens!J$2:AV$2,Tokens!J1038:AV1038,2,"attributes")</f>
        <v>"attributes":[{"trait_type":"Pass festival &amp; Avantages",_x000D_
"value":"pour une (1) personne"},{"trait_type":"Edition1",_x000D_
"value":1},{"trait_type":"Last use"}]</v>
      </c>
      <c r="X1038" s="1" t="str">
        <f>formatRow(Tokens!AX$2:BC$2,Tokens!AX1038:BC1038,2,"creators")</f>
        <v>"creators":[{"address":"paul",_x000D_
"share":10},{"address":"sophie",_x000D_
"share":90}]</v>
      </c>
      <c r="Y1038" s="1" t="str">
        <f>formatRow(Tokens!BD$2:BI$2,Tokens!BD1038:BI1038,2,"files")</f>
        <v>"files":[]</v>
      </c>
      <c r="Z1038" s="1"/>
      <c r="AA1038" s="1"/>
      <c r="AB1038" s="1"/>
      <c r="AC1038" s="1" t="str">
        <f>formatRow(Tokens!BJ$2:BK$2,Tokens!BJ1038:BK1038,0,"collection")</f>
        <v>"collection":{"name":"In Casa",_x000D_
"family":"Calvi On The Rocks"}</v>
      </c>
    </row>
    <row r="1039" spans="4:29" ht="14.25" customHeight="1" x14ac:dyDescent="0.25">
      <c r="D1039" s="1">
        <f>Tokens!B1039</f>
        <v>1036</v>
      </c>
      <c r="E1039" s="17" t="str">
        <f>IF(Tokens!C1039="","",Tokens!C1039)</f>
        <v>In Casa #1036</v>
      </c>
      <c r="F1039"/>
      <c r="G1039"/>
      <c r="H1039"/>
      <c r="I1039"/>
      <c r="J1039"/>
      <c r="M1039"/>
      <c r="N1039"/>
      <c r="O1039" s="15" t="str">
        <f t="shared" si="32"/>
        <v>_</v>
      </c>
      <c r="P1039" s="18" t="str">
        <f>IF(F1039="stop","",IF(F1039&lt;&gt;"",HYPERLINK(Settings!$B$5 &amp; "/manage/?network=" &amp; LOWER(B$8) &amp; "&amp;search=token&amp;account=" &amp; ToMint!$B$5 &amp; "&amp;view=" &amp; ToMint!J1039,"TokenSol"),""))</f>
        <v/>
      </c>
      <c r="Q1039" s="2"/>
      <c r="R1039" s="2"/>
      <c r="S1039" s="11"/>
      <c r="T1039" s="1" t="str">
        <f>"owner=" &amp; Tokens!BS1039 &amp; "&amp;filename_for_metadata=" &amp; Tokens!BT1039 &amp; "&amp;offchaindata_platform=" &amp; $B$17 &amp; "&amp;keyfile=" &amp; $B$5 &amp; "&amp;network=" &amp; LOWER($B$8) &amp; "&amp;repository=" &amp; $B$18</f>
        <v>owner=thomas&amp;filename_for_metadata=InCasa_COR22D1036&amp;offchaindata_platform=Github&amp;keyfile=Paul&amp;network=solana-devnet&amp;repository=test2</v>
      </c>
      <c r="U1039" s="1" t="str">
        <f t="shared" si="33"/>
        <v>{"name":"In Casa #1036",_x000D_
"symbol":"COR22D1036",_x000D_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39" s="1" t="str">
        <f>formatRow(Tokens!C$2:I$2,Tokens!C1039:I1039)</f>
        <v>"name":"In Casa #1036",_x000D_
"symbol":"COR22D1036",_x000D_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9" s="1" t="str">
        <f>formatRow(Tokens!J$2:AV$2,Tokens!J1039:AV1039,2,"attributes")</f>
        <v>"attributes":[{"trait_type":"Pass festival &amp; Avantages",_x000D_
"value":"pour une (1) personne"},{"trait_type":"Edition1",_x000D_
"value":1},{"trait_type":"Last use"}]</v>
      </c>
      <c r="X1039" s="1" t="str">
        <f>formatRow(Tokens!AX$2:BC$2,Tokens!AX1039:BC1039,2,"creators")</f>
        <v>"creators":[{"address":"paul",_x000D_
"share":10},{"address":"sophie",_x000D_
"share":90}]</v>
      </c>
      <c r="Y1039" s="1" t="str">
        <f>formatRow(Tokens!BD$2:BI$2,Tokens!BD1039:BI1039,2,"files")</f>
        <v>"files":[]</v>
      </c>
      <c r="Z1039" s="1"/>
      <c r="AA1039" s="1"/>
      <c r="AB1039" s="1"/>
      <c r="AC1039" s="1" t="str">
        <f>formatRow(Tokens!BJ$2:BK$2,Tokens!BJ1039:BK1039,0,"collection")</f>
        <v>"collection":{"name":"In Casa",_x000D_
"family":"Calvi On The Rocks"}</v>
      </c>
    </row>
    <row r="1040" spans="4:29" ht="14.25" customHeight="1" x14ac:dyDescent="0.25">
      <c r="D1040" s="1">
        <f>Tokens!B1040</f>
        <v>1037</v>
      </c>
      <c r="E1040" s="17" t="str">
        <f>IF(Tokens!C1040="","",Tokens!C1040)</f>
        <v>In Casa #1037</v>
      </c>
      <c r="F1040"/>
      <c r="G1040"/>
      <c r="H1040"/>
      <c r="I1040"/>
      <c r="J1040"/>
      <c r="M1040"/>
      <c r="N1040"/>
      <c r="O1040" s="15" t="str">
        <f t="shared" si="32"/>
        <v>_</v>
      </c>
      <c r="P1040" s="18" t="str">
        <f>IF(F1040="stop","",IF(F1040&lt;&gt;"",HYPERLINK(Settings!$B$5 &amp; "/manage/?network=" &amp; LOWER(B$8) &amp; "&amp;search=token&amp;account=" &amp; ToMint!$B$5 &amp; "&amp;view=" &amp; ToMint!J1040,"TokenSol"),""))</f>
        <v/>
      </c>
      <c r="Q1040" s="2"/>
      <c r="R1040" s="2"/>
      <c r="S1040" s="11"/>
      <c r="T1040" s="1" t="str">
        <f>"owner=" &amp; Tokens!BS1040 &amp; "&amp;filename_for_metadata=" &amp; Tokens!BT1040 &amp; "&amp;offchaindata_platform=" &amp; $B$17 &amp; "&amp;keyfile=" &amp; $B$5 &amp; "&amp;network=" &amp; LOWER($B$8) &amp; "&amp;repository=" &amp; $B$18</f>
        <v>owner=thomas&amp;filename_for_metadata=InCasa_COR22D1037&amp;offchaindata_platform=Github&amp;keyfile=Paul&amp;network=solana-devnet&amp;repository=test2</v>
      </c>
      <c r="U1040" s="1" t="str">
        <f t="shared" si="33"/>
        <v>{"name":"In Casa #1037",_x000D_
"symbol":"COR22D1037",_x000D_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40" s="1" t="str">
        <f>formatRow(Tokens!C$2:I$2,Tokens!C1040:I1040)</f>
        <v>"name":"In Casa #1037",_x000D_
"symbol":"COR22D1037",_x000D_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0" s="1" t="str">
        <f>formatRow(Tokens!J$2:AV$2,Tokens!J1040:AV1040,2,"attributes")</f>
        <v>"attributes":[{"trait_type":"Pass festival &amp; Avantages",_x000D_
"value":"pour une (1) personne"},{"trait_type":"Edition1",_x000D_
"value":1},{"trait_type":"Last use"}]</v>
      </c>
      <c r="X1040" s="1" t="str">
        <f>formatRow(Tokens!AX$2:BC$2,Tokens!AX1040:BC1040,2,"creators")</f>
        <v>"creators":[{"address":"paul",_x000D_
"share":10},{"address":"sophie",_x000D_
"share":90}]</v>
      </c>
      <c r="Y1040" s="1" t="str">
        <f>formatRow(Tokens!BD$2:BI$2,Tokens!BD1040:BI1040,2,"files")</f>
        <v>"files":[]</v>
      </c>
      <c r="Z1040" s="1"/>
      <c r="AA1040" s="1"/>
      <c r="AB1040" s="1"/>
      <c r="AC1040" s="1" t="str">
        <f>formatRow(Tokens!BJ$2:BK$2,Tokens!BJ1040:BK1040,0,"collection")</f>
        <v>"collection":{"name":"In Casa",_x000D_
"family":"Calvi On The Rocks"}</v>
      </c>
    </row>
    <row r="1041" spans="4:29" ht="14.25" customHeight="1" x14ac:dyDescent="0.25">
      <c r="D1041" s="1">
        <f>Tokens!B1041</f>
        <v>1038</v>
      </c>
      <c r="E1041" s="17" t="str">
        <f>IF(Tokens!C1041="","",Tokens!C1041)</f>
        <v>In Casa #1038</v>
      </c>
      <c r="F1041"/>
      <c r="G1041"/>
      <c r="H1041"/>
      <c r="I1041"/>
      <c r="J1041"/>
      <c r="M1041"/>
      <c r="N1041"/>
      <c r="O1041" s="15" t="str">
        <f t="shared" si="32"/>
        <v>_</v>
      </c>
      <c r="P1041" s="18" t="str">
        <f>IF(F1041="stop","",IF(F1041&lt;&gt;"",HYPERLINK(Settings!$B$5 &amp; "/manage/?network=" &amp; LOWER(B$8) &amp; "&amp;search=token&amp;account=" &amp; ToMint!$B$5 &amp; "&amp;view=" &amp; ToMint!J1041,"TokenSol"),""))</f>
        <v/>
      </c>
      <c r="Q1041" s="2"/>
      <c r="R1041" s="2"/>
      <c r="S1041" s="11"/>
      <c r="T1041" s="1" t="str">
        <f>"owner=" &amp; Tokens!BS1041 &amp; "&amp;filename_for_metadata=" &amp; Tokens!BT1041 &amp; "&amp;offchaindata_platform=" &amp; $B$17 &amp; "&amp;keyfile=" &amp; $B$5 &amp; "&amp;network=" &amp; LOWER($B$8) &amp; "&amp;repository=" &amp; $B$18</f>
        <v>owner=thomas&amp;filename_for_metadata=InCasa_COR22D1038&amp;offchaindata_platform=Github&amp;keyfile=Paul&amp;network=solana-devnet&amp;repository=test2</v>
      </c>
      <c r="U1041" s="1" t="str">
        <f t="shared" si="33"/>
        <v>{"name":"In Casa #1038",_x000D_
"symbol":"COR22D1038",_x000D_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41" s="1" t="str">
        <f>formatRow(Tokens!C$2:I$2,Tokens!C1041:I1041)</f>
        <v>"name":"In Casa #1038",_x000D_
"symbol":"COR22D1038",_x000D_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1" s="1" t="str">
        <f>formatRow(Tokens!J$2:AV$2,Tokens!J1041:AV1041,2,"attributes")</f>
        <v>"attributes":[{"trait_type":"Pass festival &amp; Avantages",_x000D_
"value":"pour une (1) personne"},{"trait_type":"Edition1",_x000D_
"value":1},{"trait_type":"Last use"}]</v>
      </c>
      <c r="X1041" s="1" t="str">
        <f>formatRow(Tokens!AX$2:BC$2,Tokens!AX1041:BC1041,2,"creators")</f>
        <v>"creators":[{"address":"paul",_x000D_
"share":10},{"address":"sophie",_x000D_
"share":90}]</v>
      </c>
      <c r="Y1041" s="1" t="str">
        <f>formatRow(Tokens!BD$2:BI$2,Tokens!BD1041:BI1041,2,"files")</f>
        <v>"files":[]</v>
      </c>
      <c r="Z1041" s="1"/>
      <c r="AA1041" s="1"/>
      <c r="AB1041" s="1"/>
      <c r="AC1041" s="1" t="str">
        <f>formatRow(Tokens!BJ$2:BK$2,Tokens!BJ1041:BK1041,0,"collection")</f>
        <v>"collection":{"name":"In Casa",_x000D_
"family":"Calvi On The Rocks"}</v>
      </c>
    </row>
    <row r="1042" spans="4:29" ht="14.25" customHeight="1" x14ac:dyDescent="0.25">
      <c r="D1042" s="1">
        <f>Tokens!B1042</f>
        <v>1039</v>
      </c>
      <c r="E1042" s="17" t="str">
        <f>IF(Tokens!C1042="","",Tokens!C1042)</f>
        <v>In Casa #1039</v>
      </c>
      <c r="F1042"/>
      <c r="G1042"/>
      <c r="H1042"/>
      <c r="I1042"/>
      <c r="J1042"/>
      <c r="M1042"/>
      <c r="N1042"/>
      <c r="O1042" s="15" t="str">
        <f t="shared" si="32"/>
        <v>_</v>
      </c>
      <c r="P1042" s="18" t="str">
        <f>IF(F1042="stop","",IF(F1042&lt;&gt;"",HYPERLINK(Settings!$B$5 &amp; "/manage/?network=" &amp; LOWER(B$8) &amp; "&amp;search=token&amp;account=" &amp; ToMint!$B$5 &amp; "&amp;view=" &amp; ToMint!J1042,"TokenSol"),""))</f>
        <v/>
      </c>
      <c r="Q1042" s="2"/>
      <c r="R1042" s="2"/>
      <c r="S1042" s="11"/>
      <c r="T1042" s="1" t="str">
        <f>"owner=" &amp; Tokens!BS1042 &amp; "&amp;filename_for_metadata=" &amp; Tokens!BT1042 &amp; "&amp;offchaindata_platform=" &amp; $B$17 &amp; "&amp;keyfile=" &amp; $B$5 &amp; "&amp;network=" &amp; LOWER($B$8) &amp; "&amp;repository=" &amp; $B$18</f>
        <v>owner=thomas&amp;filename_for_metadata=InCasa_COR22D1039&amp;offchaindata_platform=Github&amp;keyfile=Paul&amp;network=solana-devnet&amp;repository=test2</v>
      </c>
      <c r="U1042" s="1" t="str">
        <f t="shared" si="33"/>
        <v>{"name":"In Casa #1039",_x000D_
"symbol":"COR22D1039",_x000D_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42" s="1" t="str">
        <f>formatRow(Tokens!C$2:I$2,Tokens!C1042:I1042)</f>
        <v>"name":"In Casa #1039",_x000D_
"symbol":"COR22D1039",_x000D_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2" s="1" t="str">
        <f>formatRow(Tokens!J$2:AV$2,Tokens!J1042:AV1042,2,"attributes")</f>
        <v>"attributes":[{"trait_type":"Pass festival &amp; Avantages",_x000D_
"value":"pour une (1) personne"},{"trait_type":"Edition1",_x000D_
"value":1},{"trait_type":"Last use"}]</v>
      </c>
      <c r="X1042" s="1" t="str">
        <f>formatRow(Tokens!AX$2:BC$2,Tokens!AX1042:BC1042,2,"creators")</f>
        <v>"creators":[{"address":"paul",_x000D_
"share":10},{"address":"sophie",_x000D_
"share":90}]</v>
      </c>
      <c r="Y1042" s="1" t="str">
        <f>formatRow(Tokens!BD$2:BI$2,Tokens!BD1042:BI1042,2,"files")</f>
        <v>"files":[]</v>
      </c>
      <c r="Z1042" s="1"/>
      <c r="AA1042" s="1"/>
      <c r="AB1042" s="1"/>
      <c r="AC1042" s="1" t="str">
        <f>formatRow(Tokens!BJ$2:BK$2,Tokens!BJ1042:BK1042,0,"collection")</f>
        <v>"collection":{"name":"In Casa",_x000D_
"family":"Calvi On The Rocks"}</v>
      </c>
    </row>
    <row r="1043" spans="4:29" ht="14.25" customHeight="1" x14ac:dyDescent="0.25">
      <c r="D1043" s="1">
        <f>Tokens!B1043</f>
        <v>1040</v>
      </c>
      <c r="E1043" s="17" t="str">
        <f>IF(Tokens!C1043="","",Tokens!C1043)</f>
        <v>In Casa #1040</v>
      </c>
      <c r="F1043"/>
      <c r="G1043"/>
      <c r="H1043"/>
      <c r="I1043"/>
      <c r="J1043"/>
      <c r="M1043"/>
      <c r="N1043"/>
      <c r="O1043" s="15" t="str">
        <f t="shared" si="32"/>
        <v>_</v>
      </c>
      <c r="P1043" s="18" t="str">
        <f>IF(F1043="stop","",IF(F1043&lt;&gt;"",HYPERLINK(Settings!$B$5 &amp; "/manage/?network=" &amp; LOWER(B$8) &amp; "&amp;search=token&amp;account=" &amp; ToMint!$B$5 &amp; "&amp;view=" &amp; ToMint!J1043,"TokenSol"),""))</f>
        <v/>
      </c>
      <c r="Q1043" s="2"/>
      <c r="R1043" s="2"/>
      <c r="S1043" s="11"/>
      <c r="T1043" s="1" t="str">
        <f>"owner=" &amp; Tokens!BS1043 &amp; "&amp;filename_for_metadata=" &amp; Tokens!BT1043 &amp; "&amp;offchaindata_platform=" &amp; $B$17 &amp; "&amp;keyfile=" &amp; $B$5 &amp; "&amp;network=" &amp; LOWER($B$8) &amp; "&amp;repository=" &amp; $B$18</f>
        <v>owner=thomas&amp;filename_for_metadata=InCasa_COR22D1040&amp;offchaindata_platform=Github&amp;keyfile=Paul&amp;network=solana-devnet&amp;repository=test2</v>
      </c>
      <c r="U1043" s="1" t="str">
        <f t="shared" si="33"/>
        <v>{"name":"In Casa #1040",_x000D_
"symbol":"COR22D1040",_x000D_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43" s="1" t="str">
        <f>formatRow(Tokens!C$2:I$2,Tokens!C1043:I1043)</f>
        <v>"name":"In Casa #1040",_x000D_
"symbol":"COR22D1040",_x000D_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3" s="1" t="str">
        <f>formatRow(Tokens!J$2:AV$2,Tokens!J1043:AV1043,2,"attributes")</f>
        <v>"attributes":[{"trait_type":"Pass festival &amp; Avantages",_x000D_
"value":"pour une (1) personne"},{"trait_type":"Edition1",_x000D_
"value":1},{"trait_type":"Last use"}]</v>
      </c>
      <c r="X1043" s="1" t="str">
        <f>formatRow(Tokens!AX$2:BC$2,Tokens!AX1043:BC1043,2,"creators")</f>
        <v>"creators":[{"address":"paul",_x000D_
"share":10},{"address":"sophie",_x000D_
"share":90}]</v>
      </c>
      <c r="Y1043" s="1" t="str">
        <f>formatRow(Tokens!BD$2:BI$2,Tokens!BD1043:BI1043,2,"files")</f>
        <v>"files":[]</v>
      </c>
      <c r="Z1043" s="1"/>
      <c r="AA1043" s="1"/>
      <c r="AB1043" s="1"/>
      <c r="AC1043" s="1" t="str">
        <f>formatRow(Tokens!BJ$2:BK$2,Tokens!BJ1043:BK1043,0,"collection")</f>
        <v>"collection":{"name":"In Casa",_x000D_
"family":"Calvi On The Rocks"}</v>
      </c>
    </row>
    <row r="1044" spans="4:29" ht="14.25" customHeight="1" x14ac:dyDescent="0.25">
      <c r="D1044" s="1">
        <f>Tokens!B1044</f>
        <v>1041</v>
      </c>
      <c r="E1044" s="17" t="str">
        <f>IF(Tokens!C1044="","",Tokens!C1044)</f>
        <v>In Casa #1041</v>
      </c>
      <c r="F1044"/>
      <c r="G1044"/>
      <c r="H1044"/>
      <c r="I1044"/>
      <c r="J1044"/>
      <c r="M1044"/>
      <c r="N1044"/>
      <c r="O1044" s="15" t="str">
        <f t="shared" si="32"/>
        <v>_</v>
      </c>
      <c r="P1044" s="18" t="str">
        <f>IF(F1044="stop","",IF(F1044&lt;&gt;"",HYPERLINK(Settings!$B$5 &amp; "/manage/?network=" &amp; LOWER(B$8) &amp; "&amp;search=token&amp;account=" &amp; ToMint!$B$5 &amp; "&amp;view=" &amp; ToMint!J1044,"TokenSol"),""))</f>
        <v/>
      </c>
      <c r="Q1044" s="2"/>
      <c r="R1044" s="2"/>
      <c r="S1044" s="11"/>
      <c r="T1044" s="1" t="str">
        <f>"owner=" &amp; Tokens!BS1044 &amp; "&amp;filename_for_metadata=" &amp; Tokens!BT1044 &amp; "&amp;offchaindata_platform=" &amp; $B$17 &amp; "&amp;keyfile=" &amp; $B$5 &amp; "&amp;network=" &amp; LOWER($B$8) &amp; "&amp;repository=" &amp; $B$18</f>
        <v>owner=thomas&amp;filename_for_metadata=InCasa_COR22D1041&amp;offchaindata_platform=Github&amp;keyfile=Paul&amp;network=solana-devnet&amp;repository=test2</v>
      </c>
      <c r="U1044" s="1" t="str">
        <f t="shared" si="33"/>
        <v>{"name":"In Casa #1041",_x000D_
"symbol":"COR22D1041",_x000D_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44" s="1" t="str">
        <f>formatRow(Tokens!C$2:I$2,Tokens!C1044:I1044)</f>
        <v>"name":"In Casa #1041",_x000D_
"symbol":"COR22D1041",_x000D_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4" s="1" t="str">
        <f>formatRow(Tokens!J$2:AV$2,Tokens!J1044:AV1044,2,"attributes")</f>
        <v>"attributes":[{"trait_type":"Pass festival &amp; Avantages",_x000D_
"value":"pour une (1) personne"},{"trait_type":"Edition1",_x000D_
"value":1},{"trait_type":"Last use"}]</v>
      </c>
      <c r="X1044" s="1" t="str">
        <f>formatRow(Tokens!AX$2:BC$2,Tokens!AX1044:BC1044,2,"creators")</f>
        <v>"creators":[{"address":"paul",_x000D_
"share":10},{"address":"sophie",_x000D_
"share":90}]</v>
      </c>
      <c r="Y1044" s="1" t="str">
        <f>formatRow(Tokens!BD$2:BI$2,Tokens!BD1044:BI1044,2,"files")</f>
        <v>"files":[]</v>
      </c>
      <c r="Z1044" s="1"/>
      <c r="AA1044" s="1"/>
      <c r="AB1044" s="1"/>
      <c r="AC1044" s="1" t="str">
        <f>formatRow(Tokens!BJ$2:BK$2,Tokens!BJ1044:BK1044,0,"collection")</f>
        <v>"collection":{"name":"In Casa",_x000D_
"family":"Calvi On The Rocks"}</v>
      </c>
    </row>
    <row r="1045" spans="4:29" ht="14.25" customHeight="1" x14ac:dyDescent="0.25">
      <c r="D1045" s="1">
        <f>Tokens!B1045</f>
        <v>1042</v>
      </c>
      <c r="E1045" s="17" t="str">
        <f>IF(Tokens!C1045="","",Tokens!C1045)</f>
        <v>In Casa #1042</v>
      </c>
      <c r="F1045"/>
      <c r="G1045"/>
      <c r="H1045"/>
      <c r="I1045"/>
      <c r="J1045"/>
      <c r="M1045"/>
      <c r="N1045"/>
      <c r="O1045" s="15" t="str">
        <f t="shared" si="32"/>
        <v>_</v>
      </c>
      <c r="P1045" s="18" t="str">
        <f>IF(F1045="stop","",IF(F1045&lt;&gt;"",HYPERLINK(Settings!$B$5 &amp; "/manage/?network=" &amp; LOWER(B$8) &amp; "&amp;search=token&amp;account=" &amp; ToMint!$B$5 &amp; "&amp;view=" &amp; ToMint!J1045,"TokenSol"),""))</f>
        <v/>
      </c>
      <c r="Q1045" s="2"/>
      <c r="R1045" s="2"/>
      <c r="S1045" s="11"/>
      <c r="T1045" s="1" t="str">
        <f>"owner=" &amp; Tokens!BS1045 &amp; "&amp;filename_for_metadata=" &amp; Tokens!BT1045 &amp; "&amp;offchaindata_platform=" &amp; $B$17 &amp; "&amp;keyfile=" &amp; $B$5 &amp; "&amp;network=" &amp; LOWER($B$8) &amp; "&amp;repository=" &amp; $B$18</f>
        <v>owner=thomas&amp;filename_for_metadata=InCasa_COR22D1042&amp;offchaindata_platform=Github&amp;keyfile=Paul&amp;network=solana-devnet&amp;repository=test2</v>
      </c>
      <c r="U1045" s="1" t="str">
        <f t="shared" si="33"/>
        <v>{"name":"In Casa #1042",_x000D_
"symbol":"COR22D1042",_x000D_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45" s="1" t="str">
        <f>formatRow(Tokens!C$2:I$2,Tokens!C1045:I1045)</f>
        <v>"name":"In Casa #1042",_x000D_
"symbol":"COR22D1042",_x000D_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5" s="1" t="str">
        <f>formatRow(Tokens!J$2:AV$2,Tokens!J1045:AV1045,2,"attributes")</f>
        <v>"attributes":[{"trait_type":"Pass festival &amp; Avantages",_x000D_
"value":"pour une (1) personne"},{"trait_type":"Edition1",_x000D_
"value":1},{"trait_type":"Last use"}]</v>
      </c>
      <c r="X1045" s="1" t="str">
        <f>formatRow(Tokens!AX$2:BC$2,Tokens!AX1045:BC1045,2,"creators")</f>
        <v>"creators":[{"address":"paul",_x000D_
"share":10},{"address":"sophie",_x000D_
"share":90}]</v>
      </c>
      <c r="Y1045" s="1" t="str">
        <f>formatRow(Tokens!BD$2:BI$2,Tokens!BD1045:BI1045,2,"files")</f>
        <v>"files":[]</v>
      </c>
      <c r="Z1045" s="1"/>
      <c r="AA1045" s="1"/>
      <c r="AB1045" s="1"/>
      <c r="AC1045" s="1" t="str">
        <f>formatRow(Tokens!BJ$2:BK$2,Tokens!BJ1045:BK1045,0,"collection")</f>
        <v>"collection":{"name":"In Casa",_x000D_
"family":"Calvi On The Rocks"}</v>
      </c>
    </row>
    <row r="1046" spans="4:29" ht="14.25" customHeight="1" x14ac:dyDescent="0.25">
      <c r="D1046" s="1">
        <f>Tokens!B1046</f>
        <v>1043</v>
      </c>
      <c r="E1046" s="17" t="str">
        <f>IF(Tokens!C1046="","",Tokens!C1046)</f>
        <v>In Casa #1043</v>
      </c>
      <c r="F1046"/>
      <c r="G1046"/>
      <c r="H1046"/>
      <c r="I1046"/>
      <c r="J1046"/>
      <c r="M1046"/>
      <c r="N1046"/>
      <c r="O1046" s="15" t="str">
        <f t="shared" si="32"/>
        <v>_</v>
      </c>
      <c r="P1046" s="18" t="str">
        <f>IF(F1046="stop","",IF(F1046&lt;&gt;"",HYPERLINK(Settings!$B$5 &amp; "/manage/?network=" &amp; LOWER(B$8) &amp; "&amp;search=token&amp;account=" &amp; ToMint!$B$5 &amp; "&amp;view=" &amp; ToMint!J1046,"TokenSol"),""))</f>
        <v/>
      </c>
      <c r="Q1046" s="2"/>
      <c r="R1046" s="2"/>
      <c r="S1046" s="11"/>
      <c r="T1046" s="1" t="str">
        <f>"owner=" &amp; Tokens!BS1046 &amp; "&amp;filename_for_metadata=" &amp; Tokens!BT1046 &amp; "&amp;offchaindata_platform=" &amp; $B$17 &amp; "&amp;keyfile=" &amp; $B$5 &amp; "&amp;network=" &amp; LOWER($B$8) &amp; "&amp;repository=" &amp; $B$18</f>
        <v>owner=thomas&amp;filename_for_metadata=InCasa_COR22D1043&amp;offchaindata_platform=Github&amp;keyfile=Paul&amp;network=solana-devnet&amp;repository=test2</v>
      </c>
      <c r="U1046" s="1" t="str">
        <f t="shared" si="33"/>
        <v>{"name":"In Casa #1043",_x000D_
"symbol":"COR22D1043",_x000D_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46" s="1" t="str">
        <f>formatRow(Tokens!C$2:I$2,Tokens!C1046:I1046)</f>
        <v>"name":"In Casa #1043",_x000D_
"symbol":"COR22D1043",_x000D_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6" s="1" t="str">
        <f>formatRow(Tokens!J$2:AV$2,Tokens!J1046:AV1046,2,"attributes")</f>
        <v>"attributes":[{"trait_type":"Pass festival &amp; Avantages",_x000D_
"value":"pour une (1) personne"},{"trait_type":"Edition1",_x000D_
"value":1},{"trait_type":"Last use"}]</v>
      </c>
      <c r="X1046" s="1" t="str">
        <f>formatRow(Tokens!AX$2:BC$2,Tokens!AX1046:BC1046,2,"creators")</f>
        <v>"creators":[{"address":"paul",_x000D_
"share":10},{"address":"sophie",_x000D_
"share":90}]</v>
      </c>
      <c r="Y1046" s="1" t="str">
        <f>formatRow(Tokens!BD$2:BI$2,Tokens!BD1046:BI1046,2,"files")</f>
        <v>"files":[]</v>
      </c>
      <c r="Z1046" s="1"/>
      <c r="AA1046" s="1"/>
      <c r="AB1046" s="1"/>
      <c r="AC1046" s="1" t="str">
        <f>formatRow(Tokens!BJ$2:BK$2,Tokens!BJ1046:BK1046,0,"collection")</f>
        <v>"collection":{"name":"In Casa",_x000D_
"family":"Calvi On The Rocks"}</v>
      </c>
    </row>
    <row r="1047" spans="4:29" ht="14.25" customHeight="1" x14ac:dyDescent="0.25">
      <c r="D1047" s="1">
        <f>Tokens!B1047</f>
        <v>1044</v>
      </c>
      <c r="E1047" s="17" t="str">
        <f>IF(Tokens!C1047="","",Tokens!C1047)</f>
        <v>In Casa #1044</v>
      </c>
      <c r="F1047"/>
      <c r="G1047"/>
      <c r="H1047"/>
      <c r="I1047"/>
      <c r="J1047"/>
      <c r="M1047"/>
      <c r="N1047"/>
      <c r="O1047" s="15" t="str">
        <f t="shared" si="32"/>
        <v>_</v>
      </c>
      <c r="P1047" s="18" t="str">
        <f>IF(F1047="stop","",IF(F1047&lt;&gt;"",HYPERLINK(Settings!$B$5 &amp; "/manage/?network=" &amp; LOWER(B$8) &amp; "&amp;search=token&amp;account=" &amp; ToMint!$B$5 &amp; "&amp;view=" &amp; ToMint!J1047,"TokenSol"),""))</f>
        <v/>
      </c>
      <c r="Q1047" s="2"/>
      <c r="R1047" s="2"/>
      <c r="S1047" s="11"/>
      <c r="T1047" s="1" t="str">
        <f>"owner=" &amp; Tokens!BS1047 &amp; "&amp;filename_for_metadata=" &amp; Tokens!BT1047 &amp; "&amp;offchaindata_platform=" &amp; $B$17 &amp; "&amp;keyfile=" &amp; $B$5 &amp; "&amp;network=" &amp; LOWER($B$8) &amp; "&amp;repository=" &amp; $B$18</f>
        <v>owner=thomas&amp;filename_for_metadata=InCasa_COR22D1044&amp;offchaindata_platform=Github&amp;keyfile=Paul&amp;network=solana-devnet&amp;repository=test2</v>
      </c>
      <c r="U1047" s="1" t="str">
        <f t="shared" si="33"/>
        <v>{"name":"In Casa #1044",_x000D_
"symbol":"COR22D1044",_x000D_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47" s="1" t="str">
        <f>formatRow(Tokens!C$2:I$2,Tokens!C1047:I1047)</f>
        <v>"name":"In Casa #1044",_x000D_
"symbol":"COR22D1044",_x000D_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7" s="1" t="str">
        <f>formatRow(Tokens!J$2:AV$2,Tokens!J1047:AV1047,2,"attributes")</f>
        <v>"attributes":[{"trait_type":"Pass festival &amp; Avantages",_x000D_
"value":"pour une (1) personne"},{"trait_type":"Edition1",_x000D_
"value":1},{"trait_type":"Last use"}]</v>
      </c>
      <c r="X1047" s="1" t="str">
        <f>formatRow(Tokens!AX$2:BC$2,Tokens!AX1047:BC1047,2,"creators")</f>
        <v>"creators":[{"address":"paul",_x000D_
"share":10},{"address":"sophie",_x000D_
"share":90}]</v>
      </c>
      <c r="Y1047" s="1" t="str">
        <f>formatRow(Tokens!BD$2:BI$2,Tokens!BD1047:BI1047,2,"files")</f>
        <v>"files":[]</v>
      </c>
      <c r="Z1047" s="1"/>
      <c r="AA1047" s="1"/>
      <c r="AB1047" s="1"/>
      <c r="AC1047" s="1" t="str">
        <f>formatRow(Tokens!BJ$2:BK$2,Tokens!BJ1047:BK1047,0,"collection")</f>
        <v>"collection":{"name":"In Casa",_x000D_
"family":"Calvi On The Rocks"}</v>
      </c>
    </row>
    <row r="1048" spans="4:29" ht="14.25" customHeight="1" x14ac:dyDescent="0.25">
      <c r="D1048" s="1">
        <f>Tokens!B1048</f>
        <v>1045</v>
      </c>
      <c r="E1048" s="17" t="str">
        <f>IF(Tokens!C1048="","",Tokens!C1048)</f>
        <v>In Casa #1045</v>
      </c>
      <c r="F1048"/>
      <c r="G1048"/>
      <c r="H1048"/>
      <c r="I1048"/>
      <c r="J1048"/>
      <c r="M1048"/>
      <c r="N1048"/>
      <c r="O1048" s="15" t="str">
        <f t="shared" si="32"/>
        <v>_</v>
      </c>
      <c r="P1048" s="18" t="str">
        <f>IF(F1048="stop","",IF(F1048&lt;&gt;"",HYPERLINK(Settings!$B$5 &amp; "/manage/?network=" &amp; LOWER(B$8) &amp; "&amp;search=token&amp;account=" &amp; ToMint!$B$5 &amp; "&amp;view=" &amp; ToMint!J1048,"TokenSol"),""))</f>
        <v/>
      </c>
      <c r="Q1048" s="2"/>
      <c r="R1048" s="2"/>
      <c r="S1048" s="11"/>
      <c r="T1048" s="1" t="str">
        <f>"owner=" &amp; Tokens!BS1048 &amp; "&amp;filename_for_metadata=" &amp; Tokens!BT1048 &amp; "&amp;offchaindata_platform=" &amp; $B$17 &amp; "&amp;keyfile=" &amp; $B$5 &amp; "&amp;network=" &amp; LOWER($B$8) &amp; "&amp;repository=" &amp; $B$18</f>
        <v>owner=thomas&amp;filename_for_metadata=InCasa_COR22D1045&amp;offchaindata_platform=Github&amp;keyfile=Paul&amp;network=solana-devnet&amp;repository=test2</v>
      </c>
      <c r="U1048" s="1" t="str">
        <f t="shared" si="33"/>
        <v>{"name":"In Casa #1045",_x000D_
"symbol":"COR22D1045",_x000D_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48" s="1" t="str">
        <f>formatRow(Tokens!C$2:I$2,Tokens!C1048:I1048)</f>
        <v>"name":"In Casa #1045",_x000D_
"symbol":"COR22D1045",_x000D_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8" s="1" t="str">
        <f>formatRow(Tokens!J$2:AV$2,Tokens!J1048:AV1048,2,"attributes")</f>
        <v>"attributes":[{"trait_type":"Pass festival &amp; Avantages",_x000D_
"value":"pour une (1) personne"},{"trait_type":"Edition1",_x000D_
"value":1},{"trait_type":"Last use"}]</v>
      </c>
      <c r="X1048" s="1" t="str">
        <f>formatRow(Tokens!AX$2:BC$2,Tokens!AX1048:BC1048,2,"creators")</f>
        <v>"creators":[{"address":"paul",_x000D_
"share":10},{"address":"sophie",_x000D_
"share":90}]</v>
      </c>
      <c r="Y1048" s="1" t="str">
        <f>formatRow(Tokens!BD$2:BI$2,Tokens!BD1048:BI1048,2,"files")</f>
        <v>"files":[]</v>
      </c>
      <c r="Z1048" s="1"/>
      <c r="AA1048" s="1"/>
      <c r="AB1048" s="1"/>
      <c r="AC1048" s="1" t="str">
        <f>formatRow(Tokens!BJ$2:BK$2,Tokens!BJ1048:BK1048,0,"collection")</f>
        <v>"collection":{"name":"In Casa",_x000D_
"family":"Calvi On The Rocks"}</v>
      </c>
    </row>
    <row r="1049" spans="4:29" ht="14.25" customHeight="1" x14ac:dyDescent="0.25">
      <c r="D1049" s="1">
        <f>Tokens!B1049</f>
        <v>1046</v>
      </c>
      <c r="E1049" s="17" t="str">
        <f>IF(Tokens!C1049="","",Tokens!C1049)</f>
        <v>In Casa #1046</v>
      </c>
      <c r="F1049"/>
      <c r="G1049"/>
      <c r="H1049"/>
      <c r="I1049"/>
      <c r="J1049"/>
      <c r="M1049"/>
      <c r="N1049"/>
      <c r="O1049" s="15" t="str">
        <f t="shared" si="32"/>
        <v>_</v>
      </c>
      <c r="P1049" s="18" t="str">
        <f>IF(F1049="stop","",IF(F1049&lt;&gt;"",HYPERLINK(Settings!$B$5 &amp; "/manage/?network=" &amp; LOWER(B$8) &amp; "&amp;search=token&amp;account=" &amp; ToMint!$B$5 &amp; "&amp;view=" &amp; ToMint!J1049,"TokenSol"),""))</f>
        <v/>
      </c>
      <c r="Q1049" s="2"/>
      <c r="R1049" s="2"/>
      <c r="S1049" s="11"/>
      <c r="T1049" s="1" t="str">
        <f>"owner=" &amp; Tokens!BS1049 &amp; "&amp;filename_for_metadata=" &amp; Tokens!BT1049 &amp; "&amp;offchaindata_platform=" &amp; $B$17 &amp; "&amp;keyfile=" &amp; $B$5 &amp; "&amp;network=" &amp; LOWER($B$8) &amp; "&amp;repository=" &amp; $B$18</f>
        <v>owner=thomas&amp;filename_for_metadata=InCasa_COR22D1046&amp;offchaindata_platform=Github&amp;keyfile=Paul&amp;network=solana-devnet&amp;repository=test2</v>
      </c>
      <c r="U1049" s="1" t="str">
        <f t="shared" si="33"/>
        <v>{"name":"In Casa #1046",_x000D_
"symbol":"COR22D1046",_x000D_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49" s="1" t="str">
        <f>formatRow(Tokens!C$2:I$2,Tokens!C1049:I1049)</f>
        <v>"name":"In Casa #1046",_x000D_
"symbol":"COR22D1046",_x000D_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9" s="1" t="str">
        <f>formatRow(Tokens!J$2:AV$2,Tokens!J1049:AV1049,2,"attributes")</f>
        <v>"attributes":[{"trait_type":"Pass festival &amp; Avantages",_x000D_
"value":"pour une (1) personne"},{"trait_type":"Edition1",_x000D_
"value":1},{"trait_type":"Last use"}]</v>
      </c>
      <c r="X1049" s="1" t="str">
        <f>formatRow(Tokens!AX$2:BC$2,Tokens!AX1049:BC1049,2,"creators")</f>
        <v>"creators":[{"address":"paul",_x000D_
"share":10},{"address":"sophie",_x000D_
"share":90}]</v>
      </c>
      <c r="Y1049" s="1" t="str">
        <f>formatRow(Tokens!BD$2:BI$2,Tokens!BD1049:BI1049,2,"files")</f>
        <v>"files":[]</v>
      </c>
      <c r="Z1049" s="1"/>
      <c r="AA1049" s="1"/>
      <c r="AB1049" s="1"/>
      <c r="AC1049" s="1" t="str">
        <f>formatRow(Tokens!BJ$2:BK$2,Tokens!BJ1049:BK1049,0,"collection")</f>
        <v>"collection":{"name":"In Casa",_x000D_
"family":"Calvi On The Rocks"}</v>
      </c>
    </row>
    <row r="1050" spans="4:29" ht="14.25" customHeight="1" x14ac:dyDescent="0.25">
      <c r="D1050" s="1">
        <f>Tokens!B1050</f>
        <v>1047</v>
      </c>
      <c r="E1050" s="17" t="str">
        <f>IF(Tokens!C1050="","",Tokens!C1050)</f>
        <v>In Casa #1047</v>
      </c>
      <c r="F1050"/>
      <c r="G1050"/>
      <c r="H1050"/>
      <c r="I1050"/>
      <c r="J1050"/>
      <c r="M1050"/>
      <c r="N1050"/>
      <c r="O1050" s="15" t="str">
        <f t="shared" si="32"/>
        <v>_</v>
      </c>
      <c r="P1050" s="18" t="str">
        <f>IF(F1050="stop","",IF(F1050&lt;&gt;"",HYPERLINK(Settings!$B$5 &amp; "/manage/?network=" &amp; LOWER(B$8) &amp; "&amp;search=token&amp;account=" &amp; ToMint!$B$5 &amp; "&amp;view=" &amp; ToMint!J1050,"TokenSol"),""))</f>
        <v/>
      </c>
      <c r="Q1050" s="2"/>
      <c r="R1050" s="2"/>
      <c r="S1050" s="11"/>
      <c r="T1050" s="1" t="str">
        <f>"owner=" &amp; Tokens!BS1050 &amp; "&amp;filename_for_metadata=" &amp; Tokens!BT1050 &amp; "&amp;offchaindata_platform=" &amp; $B$17 &amp; "&amp;keyfile=" &amp; $B$5 &amp; "&amp;network=" &amp; LOWER($B$8) &amp; "&amp;repository=" &amp; $B$18</f>
        <v>owner=thomas&amp;filename_for_metadata=InCasa_COR22D1047&amp;offchaindata_platform=Github&amp;keyfile=Paul&amp;network=solana-devnet&amp;repository=test2</v>
      </c>
      <c r="U1050" s="1" t="str">
        <f t="shared" si="33"/>
        <v>{"name":"In Casa #1047",_x000D_
"symbol":"COR22D1047",_x000D_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50" s="1" t="str">
        <f>formatRow(Tokens!C$2:I$2,Tokens!C1050:I1050)</f>
        <v>"name":"In Casa #1047",_x000D_
"symbol":"COR22D1047",_x000D_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0" s="1" t="str">
        <f>formatRow(Tokens!J$2:AV$2,Tokens!J1050:AV1050,2,"attributes")</f>
        <v>"attributes":[{"trait_type":"Pass festival &amp; Avantages",_x000D_
"value":"pour une (1) personne"},{"trait_type":"Edition1",_x000D_
"value":1},{"trait_type":"Last use"}]</v>
      </c>
      <c r="X1050" s="1" t="str">
        <f>formatRow(Tokens!AX$2:BC$2,Tokens!AX1050:BC1050,2,"creators")</f>
        <v>"creators":[{"address":"paul",_x000D_
"share":10},{"address":"sophie",_x000D_
"share":90}]</v>
      </c>
      <c r="Y1050" s="1" t="str">
        <f>formatRow(Tokens!BD$2:BI$2,Tokens!BD1050:BI1050,2,"files")</f>
        <v>"files":[]</v>
      </c>
      <c r="Z1050" s="1"/>
      <c r="AA1050" s="1"/>
      <c r="AB1050" s="1"/>
      <c r="AC1050" s="1" t="str">
        <f>formatRow(Tokens!BJ$2:BK$2,Tokens!BJ1050:BK1050,0,"collection")</f>
        <v>"collection":{"name":"In Casa",_x000D_
"family":"Calvi On The Rocks"}</v>
      </c>
    </row>
    <row r="1051" spans="4:29" ht="14.25" customHeight="1" x14ac:dyDescent="0.25">
      <c r="D1051" s="1">
        <f>Tokens!B1051</f>
        <v>1048</v>
      </c>
      <c r="E1051" s="17" t="str">
        <f>IF(Tokens!C1051="","",Tokens!C1051)</f>
        <v>In Casa #1048</v>
      </c>
      <c r="F1051"/>
      <c r="G1051"/>
      <c r="H1051"/>
      <c r="I1051"/>
      <c r="J1051"/>
      <c r="M1051"/>
      <c r="N1051"/>
      <c r="O1051" s="15" t="str">
        <f t="shared" si="32"/>
        <v>_</v>
      </c>
      <c r="P1051" s="18" t="str">
        <f>IF(F1051="stop","",IF(F1051&lt;&gt;"",HYPERLINK(Settings!$B$5 &amp; "/manage/?network=" &amp; LOWER(B$8) &amp; "&amp;search=token&amp;account=" &amp; ToMint!$B$5 &amp; "&amp;view=" &amp; ToMint!J1051,"TokenSol"),""))</f>
        <v/>
      </c>
      <c r="Q1051" s="2"/>
      <c r="R1051" s="2"/>
      <c r="S1051" s="11"/>
      <c r="T1051" s="1" t="str">
        <f>"owner=" &amp; Tokens!BS1051 &amp; "&amp;filename_for_metadata=" &amp; Tokens!BT1051 &amp; "&amp;offchaindata_platform=" &amp; $B$17 &amp; "&amp;keyfile=" &amp; $B$5 &amp; "&amp;network=" &amp; LOWER($B$8) &amp; "&amp;repository=" &amp; $B$18</f>
        <v>owner=thomas&amp;filename_for_metadata=InCasa_COR22D1048&amp;offchaindata_platform=Github&amp;keyfile=Paul&amp;network=solana-devnet&amp;repository=test2</v>
      </c>
      <c r="U1051" s="1" t="str">
        <f t="shared" si="33"/>
        <v>{"name":"In Casa #1048",_x000D_
"symbol":"COR22D1048",_x000D_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51" s="1" t="str">
        <f>formatRow(Tokens!C$2:I$2,Tokens!C1051:I1051)</f>
        <v>"name":"In Casa #1048",_x000D_
"symbol":"COR22D1048",_x000D_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1" s="1" t="str">
        <f>formatRow(Tokens!J$2:AV$2,Tokens!J1051:AV1051,2,"attributes")</f>
        <v>"attributes":[{"trait_type":"Pass festival &amp; Avantages",_x000D_
"value":"pour une (1) personne"},{"trait_type":"Edition1",_x000D_
"value":1},{"trait_type":"Last use"}]</v>
      </c>
      <c r="X1051" s="1" t="str">
        <f>formatRow(Tokens!AX$2:BC$2,Tokens!AX1051:BC1051,2,"creators")</f>
        <v>"creators":[{"address":"paul",_x000D_
"share":10},{"address":"sophie",_x000D_
"share":90}]</v>
      </c>
      <c r="Y1051" s="1" t="str">
        <f>formatRow(Tokens!BD$2:BI$2,Tokens!BD1051:BI1051,2,"files")</f>
        <v>"files":[]</v>
      </c>
      <c r="Z1051" s="1"/>
      <c r="AA1051" s="1"/>
      <c r="AB1051" s="1"/>
      <c r="AC1051" s="1" t="str">
        <f>formatRow(Tokens!BJ$2:BK$2,Tokens!BJ1051:BK1051,0,"collection")</f>
        <v>"collection":{"name":"In Casa",_x000D_
"family":"Calvi On The Rocks"}</v>
      </c>
    </row>
    <row r="1052" spans="4:29" ht="14.25" customHeight="1" x14ac:dyDescent="0.25">
      <c r="D1052" s="1">
        <f>Tokens!B1052</f>
        <v>1049</v>
      </c>
      <c r="E1052" s="17" t="str">
        <f>IF(Tokens!C1052="","",Tokens!C1052)</f>
        <v>In Casa #1049</v>
      </c>
      <c r="F1052"/>
      <c r="G1052"/>
      <c r="H1052"/>
      <c r="I1052"/>
      <c r="J1052"/>
      <c r="M1052"/>
      <c r="N1052"/>
      <c r="O1052" s="15" t="str">
        <f t="shared" si="32"/>
        <v>_</v>
      </c>
      <c r="P1052" s="18" t="str">
        <f>IF(F1052="stop","",IF(F1052&lt;&gt;"",HYPERLINK(Settings!$B$5 &amp; "/manage/?network=" &amp; LOWER(B$8) &amp; "&amp;search=token&amp;account=" &amp; ToMint!$B$5 &amp; "&amp;view=" &amp; ToMint!J1052,"TokenSol"),""))</f>
        <v/>
      </c>
      <c r="Q1052" s="2"/>
      <c r="R1052" s="2"/>
      <c r="S1052" s="11"/>
      <c r="T1052" s="1" t="str">
        <f>"owner=" &amp; Tokens!BS1052 &amp; "&amp;filename_for_metadata=" &amp; Tokens!BT1052 &amp; "&amp;offchaindata_platform=" &amp; $B$17 &amp; "&amp;keyfile=" &amp; $B$5 &amp; "&amp;network=" &amp; LOWER($B$8) &amp; "&amp;repository=" &amp; $B$18</f>
        <v>owner=thomas&amp;filename_for_metadata=InCasa_COR22D1049&amp;offchaindata_platform=Github&amp;keyfile=Paul&amp;network=solana-devnet&amp;repository=test2</v>
      </c>
      <c r="U1052" s="1" t="str">
        <f t="shared" si="33"/>
        <v>{"name":"In Casa #1049",_x000D_
"symbol":"COR22D1049",_x000D_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52" s="1" t="str">
        <f>formatRow(Tokens!C$2:I$2,Tokens!C1052:I1052)</f>
        <v>"name":"In Casa #1049",_x000D_
"symbol":"COR22D1049",_x000D_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2" s="1" t="str">
        <f>formatRow(Tokens!J$2:AV$2,Tokens!J1052:AV1052,2,"attributes")</f>
        <v>"attributes":[{"trait_type":"Pass festival &amp; Avantages",_x000D_
"value":"pour une (1) personne"},{"trait_type":"Edition1",_x000D_
"value":1},{"trait_type":"Last use"}]</v>
      </c>
      <c r="X1052" s="1" t="str">
        <f>formatRow(Tokens!AX$2:BC$2,Tokens!AX1052:BC1052,2,"creators")</f>
        <v>"creators":[{"address":"paul",_x000D_
"share":10},{"address":"sophie",_x000D_
"share":90}]</v>
      </c>
      <c r="Y1052" s="1" t="str">
        <f>formatRow(Tokens!BD$2:BI$2,Tokens!BD1052:BI1052,2,"files")</f>
        <v>"files":[]</v>
      </c>
      <c r="Z1052" s="1"/>
      <c r="AA1052" s="1"/>
      <c r="AB1052" s="1"/>
      <c r="AC1052" s="1" t="str">
        <f>formatRow(Tokens!BJ$2:BK$2,Tokens!BJ1052:BK1052,0,"collection")</f>
        <v>"collection":{"name":"In Casa",_x000D_
"family":"Calvi On The Rocks"}</v>
      </c>
    </row>
    <row r="1053" spans="4:29" ht="14.25" customHeight="1" x14ac:dyDescent="0.25">
      <c r="D1053" s="1">
        <f>Tokens!B1053</f>
        <v>1050</v>
      </c>
      <c r="E1053" s="17" t="str">
        <f>IF(Tokens!C1053="","",Tokens!C1053)</f>
        <v>In Casa #1050</v>
      </c>
      <c r="F1053"/>
      <c r="G1053"/>
      <c r="H1053"/>
      <c r="I1053"/>
      <c r="J1053"/>
      <c r="M1053"/>
      <c r="N1053"/>
      <c r="O1053" s="15" t="str">
        <f t="shared" si="32"/>
        <v>_</v>
      </c>
      <c r="P1053" s="18" t="str">
        <f>IF(F1053="stop","",IF(F1053&lt;&gt;"",HYPERLINK(Settings!$B$5 &amp; "/manage/?network=" &amp; LOWER(B$8) &amp; "&amp;search=token&amp;account=" &amp; ToMint!$B$5 &amp; "&amp;view=" &amp; ToMint!J1053,"TokenSol"),""))</f>
        <v/>
      </c>
      <c r="Q1053" s="2"/>
      <c r="R1053" s="2"/>
      <c r="S1053" s="11"/>
      <c r="T1053" s="1" t="str">
        <f>"owner=" &amp; Tokens!BS1053 &amp; "&amp;filename_for_metadata=" &amp; Tokens!BT1053 &amp; "&amp;offchaindata_platform=" &amp; $B$17 &amp; "&amp;keyfile=" &amp; $B$5 &amp; "&amp;network=" &amp; LOWER($B$8) &amp; "&amp;repository=" &amp; $B$18</f>
        <v>owner=thomas&amp;filename_for_metadata=InCasa_COR22D1050&amp;offchaindata_platform=Github&amp;keyfile=Paul&amp;network=solana-devnet&amp;repository=test2</v>
      </c>
      <c r="U1053" s="1" t="str">
        <f t="shared" si="33"/>
        <v>{"name":"In Casa #1050",_x000D_
"symbol":"COR22D1050",_x000D_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53" s="1" t="str">
        <f>formatRow(Tokens!C$2:I$2,Tokens!C1053:I1053)</f>
        <v>"name":"In Casa #1050",_x000D_
"symbol":"COR22D1050",_x000D_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3" s="1" t="str">
        <f>formatRow(Tokens!J$2:AV$2,Tokens!J1053:AV1053,2,"attributes")</f>
        <v>"attributes":[{"trait_type":"Pass festival &amp; Avantages",_x000D_
"value":"pour une (1) personne"},{"trait_type":"Edition1",_x000D_
"value":1},{"trait_type":"Last use"}]</v>
      </c>
      <c r="X1053" s="1" t="str">
        <f>formatRow(Tokens!AX$2:BC$2,Tokens!AX1053:BC1053,2,"creators")</f>
        <v>"creators":[{"address":"paul",_x000D_
"share":10},{"address":"sophie",_x000D_
"share":90}]</v>
      </c>
      <c r="Y1053" s="1" t="str">
        <f>formatRow(Tokens!BD$2:BI$2,Tokens!BD1053:BI1053,2,"files")</f>
        <v>"files":[]</v>
      </c>
      <c r="Z1053" s="1"/>
      <c r="AA1053" s="1"/>
      <c r="AB1053" s="1"/>
      <c r="AC1053" s="1" t="str">
        <f>formatRow(Tokens!BJ$2:BK$2,Tokens!BJ1053:BK1053,0,"collection")</f>
        <v>"collection":{"name":"In Casa",_x000D_
"family":"Calvi On The Rocks"}</v>
      </c>
    </row>
    <row r="1054" spans="4:29" ht="14.25" customHeight="1" x14ac:dyDescent="0.25">
      <c r="D1054" s="1">
        <f>Tokens!B1054</f>
        <v>1051</v>
      </c>
      <c r="E1054" s="17" t="str">
        <f>IF(Tokens!C1054="","",Tokens!C1054)</f>
        <v>In Casa #1051</v>
      </c>
      <c r="F1054"/>
      <c r="G1054"/>
      <c r="H1054"/>
      <c r="I1054"/>
      <c r="J1054"/>
      <c r="M1054"/>
      <c r="N1054"/>
      <c r="O1054" s="15" t="str">
        <f t="shared" si="32"/>
        <v>_</v>
      </c>
      <c r="P1054" s="18" t="str">
        <f>IF(F1054="stop","",IF(F1054&lt;&gt;"",HYPERLINK(Settings!$B$5 &amp; "/manage/?network=" &amp; LOWER(B$8) &amp; "&amp;search=token&amp;account=" &amp; ToMint!$B$5 &amp; "&amp;view=" &amp; ToMint!J1054,"TokenSol"),""))</f>
        <v/>
      </c>
      <c r="Q1054" s="2"/>
      <c r="R1054" s="2"/>
      <c r="S1054" s="11"/>
      <c r="T1054" s="1" t="str">
        <f>"owner=" &amp; Tokens!BS1054 &amp; "&amp;filename_for_metadata=" &amp; Tokens!BT1054 &amp; "&amp;offchaindata_platform=" &amp; $B$17 &amp; "&amp;keyfile=" &amp; $B$5 &amp; "&amp;network=" &amp; LOWER($B$8) &amp; "&amp;repository=" &amp; $B$18</f>
        <v>owner=thomas&amp;filename_for_metadata=InCasa_COR22D1051&amp;offchaindata_platform=Github&amp;keyfile=Paul&amp;network=solana-devnet&amp;repository=test2</v>
      </c>
      <c r="U1054" s="1" t="str">
        <f t="shared" si="33"/>
        <v>{"name":"In Casa #1051",_x000D_
"symbol":"COR22D1051",_x000D_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54" s="1" t="str">
        <f>formatRow(Tokens!C$2:I$2,Tokens!C1054:I1054)</f>
        <v>"name":"In Casa #1051",_x000D_
"symbol":"COR22D1051",_x000D_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4" s="1" t="str">
        <f>formatRow(Tokens!J$2:AV$2,Tokens!J1054:AV1054,2,"attributes")</f>
        <v>"attributes":[{"trait_type":"Pass festival &amp; Avantages",_x000D_
"value":"pour une (1) personne"},{"trait_type":"Edition1",_x000D_
"value":1},{"trait_type":"Last use"}]</v>
      </c>
      <c r="X1054" s="1" t="str">
        <f>formatRow(Tokens!AX$2:BC$2,Tokens!AX1054:BC1054,2,"creators")</f>
        <v>"creators":[{"address":"paul",_x000D_
"share":10},{"address":"sophie",_x000D_
"share":90}]</v>
      </c>
      <c r="Y1054" s="1" t="str">
        <f>formatRow(Tokens!BD$2:BI$2,Tokens!BD1054:BI1054,2,"files")</f>
        <v>"files":[]</v>
      </c>
      <c r="Z1054" s="1"/>
      <c r="AA1054" s="1"/>
      <c r="AB1054" s="1"/>
      <c r="AC1054" s="1" t="str">
        <f>formatRow(Tokens!BJ$2:BK$2,Tokens!BJ1054:BK1054,0,"collection")</f>
        <v>"collection":{"name":"In Casa",_x000D_
"family":"Calvi On The Rocks"}</v>
      </c>
    </row>
    <row r="1055" spans="4:29" ht="14.25" customHeight="1" x14ac:dyDescent="0.25">
      <c r="D1055" s="1">
        <f>Tokens!B1055</f>
        <v>1052</v>
      </c>
      <c r="E1055" s="17" t="str">
        <f>IF(Tokens!C1055="","",Tokens!C1055)</f>
        <v>In Casa #1052</v>
      </c>
      <c r="F1055"/>
      <c r="G1055"/>
      <c r="H1055"/>
      <c r="I1055"/>
      <c r="J1055"/>
      <c r="M1055"/>
      <c r="N1055"/>
      <c r="O1055" s="15" t="str">
        <f t="shared" si="32"/>
        <v>_</v>
      </c>
      <c r="P1055" s="18" t="str">
        <f>IF(F1055="stop","",IF(F1055&lt;&gt;"",HYPERLINK(Settings!$B$5 &amp; "/manage/?network=" &amp; LOWER(B$8) &amp; "&amp;search=token&amp;account=" &amp; ToMint!$B$5 &amp; "&amp;view=" &amp; ToMint!J1055,"TokenSol"),""))</f>
        <v/>
      </c>
      <c r="Q1055" s="2"/>
      <c r="R1055" s="2"/>
      <c r="S1055" s="11"/>
      <c r="T1055" s="1" t="str">
        <f>"owner=" &amp; Tokens!BS1055 &amp; "&amp;filename_for_metadata=" &amp; Tokens!BT1055 &amp; "&amp;offchaindata_platform=" &amp; $B$17 &amp; "&amp;keyfile=" &amp; $B$5 &amp; "&amp;network=" &amp; LOWER($B$8) &amp; "&amp;repository=" &amp; $B$18</f>
        <v>owner=thomas&amp;filename_for_metadata=InCasa_COR22D1052&amp;offchaindata_platform=Github&amp;keyfile=Paul&amp;network=solana-devnet&amp;repository=test2</v>
      </c>
      <c r="U1055" s="1" t="str">
        <f t="shared" si="33"/>
        <v>{"name":"In Casa #1052",_x000D_
"symbol":"COR22D1052",_x000D_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55" s="1" t="str">
        <f>formatRow(Tokens!C$2:I$2,Tokens!C1055:I1055)</f>
        <v>"name":"In Casa #1052",_x000D_
"symbol":"COR22D1052",_x000D_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5" s="1" t="str">
        <f>formatRow(Tokens!J$2:AV$2,Tokens!J1055:AV1055,2,"attributes")</f>
        <v>"attributes":[{"trait_type":"Pass festival &amp; Avantages",_x000D_
"value":"pour une (1) personne"},{"trait_type":"Edition1",_x000D_
"value":1},{"trait_type":"Last use"}]</v>
      </c>
      <c r="X1055" s="1" t="str">
        <f>formatRow(Tokens!AX$2:BC$2,Tokens!AX1055:BC1055,2,"creators")</f>
        <v>"creators":[{"address":"paul",_x000D_
"share":10},{"address":"sophie",_x000D_
"share":90}]</v>
      </c>
      <c r="Y1055" s="1" t="str">
        <f>formatRow(Tokens!BD$2:BI$2,Tokens!BD1055:BI1055,2,"files")</f>
        <v>"files":[]</v>
      </c>
      <c r="Z1055" s="1"/>
      <c r="AA1055" s="1"/>
      <c r="AB1055" s="1"/>
      <c r="AC1055" s="1" t="str">
        <f>formatRow(Tokens!BJ$2:BK$2,Tokens!BJ1055:BK1055,0,"collection")</f>
        <v>"collection":{"name":"In Casa",_x000D_
"family":"Calvi On The Rocks"}</v>
      </c>
    </row>
    <row r="1056" spans="4:29" ht="14.25" customHeight="1" x14ac:dyDescent="0.25">
      <c r="D1056" s="1">
        <f>Tokens!B1056</f>
        <v>1053</v>
      </c>
      <c r="E1056" s="17" t="str">
        <f>IF(Tokens!C1056="","",Tokens!C1056)</f>
        <v>In Casa #1053</v>
      </c>
      <c r="F1056"/>
      <c r="G1056"/>
      <c r="H1056"/>
      <c r="I1056"/>
      <c r="J1056"/>
      <c r="M1056"/>
      <c r="N1056"/>
      <c r="O1056" s="15" t="str">
        <f t="shared" si="32"/>
        <v>_</v>
      </c>
      <c r="P1056" s="18" t="str">
        <f>IF(F1056="stop","",IF(F1056&lt;&gt;"",HYPERLINK(Settings!$B$5 &amp; "/manage/?network=" &amp; LOWER(B$8) &amp; "&amp;search=token&amp;account=" &amp; ToMint!$B$5 &amp; "&amp;view=" &amp; ToMint!J1056,"TokenSol"),""))</f>
        <v/>
      </c>
      <c r="Q1056" s="2"/>
      <c r="R1056" s="2"/>
      <c r="S1056" s="11"/>
      <c r="T1056" s="1" t="str">
        <f>"owner=" &amp; Tokens!BS1056 &amp; "&amp;filename_for_metadata=" &amp; Tokens!BT1056 &amp; "&amp;offchaindata_platform=" &amp; $B$17 &amp; "&amp;keyfile=" &amp; $B$5 &amp; "&amp;network=" &amp; LOWER($B$8) &amp; "&amp;repository=" &amp; $B$18</f>
        <v>owner=thomas&amp;filename_for_metadata=InCasa_COR22D1053&amp;offchaindata_platform=Github&amp;keyfile=Paul&amp;network=solana-devnet&amp;repository=test2</v>
      </c>
      <c r="U1056" s="1" t="str">
        <f t="shared" si="33"/>
        <v>{"name":"In Casa #1053",_x000D_
"symbol":"COR22D1053",_x000D_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56" s="1" t="str">
        <f>formatRow(Tokens!C$2:I$2,Tokens!C1056:I1056)</f>
        <v>"name":"In Casa #1053",_x000D_
"symbol":"COR22D1053",_x000D_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6" s="1" t="str">
        <f>formatRow(Tokens!J$2:AV$2,Tokens!J1056:AV1056,2,"attributes")</f>
        <v>"attributes":[{"trait_type":"Pass festival &amp; Avantages",_x000D_
"value":"pour une (1) personne"},{"trait_type":"Edition1",_x000D_
"value":1},{"trait_type":"Last use"}]</v>
      </c>
      <c r="X1056" s="1" t="str">
        <f>formatRow(Tokens!AX$2:BC$2,Tokens!AX1056:BC1056,2,"creators")</f>
        <v>"creators":[{"address":"paul",_x000D_
"share":10},{"address":"sophie",_x000D_
"share":90}]</v>
      </c>
      <c r="Y1056" s="1" t="str">
        <f>formatRow(Tokens!BD$2:BI$2,Tokens!BD1056:BI1056,2,"files")</f>
        <v>"files":[]</v>
      </c>
      <c r="Z1056" s="1"/>
      <c r="AA1056" s="1"/>
      <c r="AB1056" s="1"/>
      <c r="AC1056" s="1" t="str">
        <f>formatRow(Tokens!BJ$2:BK$2,Tokens!BJ1056:BK1056,0,"collection")</f>
        <v>"collection":{"name":"In Casa",_x000D_
"family":"Calvi On The Rocks"}</v>
      </c>
    </row>
    <row r="1057" spans="4:29" ht="14.25" customHeight="1" x14ac:dyDescent="0.25">
      <c r="D1057" s="1">
        <f>Tokens!B1057</f>
        <v>1054</v>
      </c>
      <c r="E1057" s="17" t="str">
        <f>IF(Tokens!C1057="","",Tokens!C1057)</f>
        <v>In Casa #1054</v>
      </c>
      <c r="F1057"/>
      <c r="G1057"/>
      <c r="H1057"/>
      <c r="I1057"/>
      <c r="J1057"/>
      <c r="M1057"/>
      <c r="N1057"/>
      <c r="O1057" s="15" t="str">
        <f t="shared" si="32"/>
        <v>_</v>
      </c>
      <c r="P1057" s="18" t="str">
        <f>IF(F1057="stop","",IF(F1057&lt;&gt;"",HYPERLINK(Settings!$B$5 &amp; "/manage/?network=" &amp; LOWER(B$8) &amp; "&amp;search=token&amp;account=" &amp; ToMint!$B$5 &amp; "&amp;view=" &amp; ToMint!J1057,"TokenSol"),""))</f>
        <v/>
      </c>
      <c r="Q1057" s="2"/>
      <c r="R1057" s="2"/>
      <c r="S1057" s="11"/>
      <c r="T1057" s="1" t="str">
        <f>"owner=" &amp; Tokens!BS1057 &amp; "&amp;filename_for_metadata=" &amp; Tokens!BT1057 &amp; "&amp;offchaindata_platform=" &amp; $B$17 &amp; "&amp;keyfile=" &amp; $B$5 &amp; "&amp;network=" &amp; LOWER($B$8) &amp; "&amp;repository=" &amp; $B$18</f>
        <v>owner=thomas&amp;filename_for_metadata=InCasa_COR22D1054&amp;offchaindata_platform=Github&amp;keyfile=Paul&amp;network=solana-devnet&amp;repository=test2</v>
      </c>
      <c r="U1057" s="1" t="str">
        <f t="shared" si="33"/>
        <v>{"name":"In Casa #1054",_x000D_
"symbol":"COR22D1054",_x000D_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57" s="1" t="str">
        <f>formatRow(Tokens!C$2:I$2,Tokens!C1057:I1057)</f>
        <v>"name":"In Casa #1054",_x000D_
"symbol":"COR22D1054",_x000D_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7" s="1" t="str">
        <f>formatRow(Tokens!J$2:AV$2,Tokens!J1057:AV1057,2,"attributes")</f>
        <v>"attributes":[{"trait_type":"Pass festival &amp; Avantages",_x000D_
"value":"pour une (1) personne"},{"trait_type":"Edition1",_x000D_
"value":1},{"trait_type":"Last use"}]</v>
      </c>
      <c r="X1057" s="1" t="str">
        <f>formatRow(Tokens!AX$2:BC$2,Tokens!AX1057:BC1057,2,"creators")</f>
        <v>"creators":[{"address":"paul",_x000D_
"share":10},{"address":"sophie",_x000D_
"share":90}]</v>
      </c>
      <c r="Y1057" s="1" t="str">
        <f>formatRow(Tokens!BD$2:BI$2,Tokens!BD1057:BI1057,2,"files")</f>
        <v>"files":[]</v>
      </c>
      <c r="Z1057" s="1"/>
      <c r="AA1057" s="1"/>
      <c r="AB1057" s="1"/>
      <c r="AC1057" s="1" t="str">
        <f>formatRow(Tokens!BJ$2:BK$2,Tokens!BJ1057:BK1057,0,"collection")</f>
        <v>"collection":{"name":"In Casa",_x000D_
"family":"Calvi On The Rocks"}</v>
      </c>
    </row>
    <row r="1058" spans="4:29" ht="14.25" customHeight="1" x14ac:dyDescent="0.25">
      <c r="D1058" s="1">
        <f>Tokens!B1058</f>
        <v>1055</v>
      </c>
      <c r="E1058" s="17" t="str">
        <f>IF(Tokens!C1058="","",Tokens!C1058)</f>
        <v>In Casa #1055</v>
      </c>
      <c r="F1058"/>
      <c r="G1058"/>
      <c r="H1058"/>
      <c r="I1058"/>
      <c r="J1058"/>
      <c r="M1058"/>
      <c r="N1058"/>
      <c r="O1058" s="15" t="str">
        <f t="shared" si="32"/>
        <v>_</v>
      </c>
      <c r="P1058" s="18" t="str">
        <f>IF(F1058="stop","",IF(F1058&lt;&gt;"",HYPERLINK(Settings!$B$5 &amp; "/manage/?network=" &amp; LOWER(B$8) &amp; "&amp;search=token&amp;account=" &amp; ToMint!$B$5 &amp; "&amp;view=" &amp; ToMint!J1058,"TokenSol"),""))</f>
        <v/>
      </c>
      <c r="Q1058" s="2"/>
      <c r="R1058" s="2"/>
      <c r="S1058" s="11"/>
      <c r="T1058" s="1" t="str">
        <f>"owner=" &amp; Tokens!BS1058 &amp; "&amp;filename_for_metadata=" &amp; Tokens!BT1058 &amp; "&amp;offchaindata_platform=" &amp; $B$17 &amp; "&amp;keyfile=" &amp; $B$5 &amp; "&amp;network=" &amp; LOWER($B$8) &amp; "&amp;repository=" &amp; $B$18</f>
        <v>owner=thomas&amp;filename_for_metadata=InCasa_COR22D1055&amp;offchaindata_platform=Github&amp;keyfile=Paul&amp;network=solana-devnet&amp;repository=test2</v>
      </c>
      <c r="U1058" s="1" t="str">
        <f t="shared" si="33"/>
        <v>{"name":"In Casa #1055",_x000D_
"symbol":"COR22D1055",_x000D_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58" s="1" t="str">
        <f>formatRow(Tokens!C$2:I$2,Tokens!C1058:I1058)</f>
        <v>"name":"In Casa #1055",_x000D_
"symbol":"COR22D1055",_x000D_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8" s="1" t="str">
        <f>formatRow(Tokens!J$2:AV$2,Tokens!J1058:AV1058,2,"attributes")</f>
        <v>"attributes":[{"trait_type":"Pass festival &amp; Avantages",_x000D_
"value":"pour une (1) personne"},{"trait_type":"Edition1",_x000D_
"value":1},{"trait_type":"Last use"}]</v>
      </c>
      <c r="X1058" s="1" t="str">
        <f>formatRow(Tokens!AX$2:BC$2,Tokens!AX1058:BC1058,2,"creators")</f>
        <v>"creators":[{"address":"paul",_x000D_
"share":10},{"address":"sophie",_x000D_
"share":90}]</v>
      </c>
      <c r="Y1058" s="1" t="str">
        <f>formatRow(Tokens!BD$2:BI$2,Tokens!BD1058:BI1058,2,"files")</f>
        <v>"files":[]</v>
      </c>
      <c r="Z1058" s="1"/>
      <c r="AA1058" s="1"/>
      <c r="AB1058" s="1"/>
      <c r="AC1058" s="1" t="str">
        <f>formatRow(Tokens!BJ$2:BK$2,Tokens!BJ1058:BK1058,0,"collection")</f>
        <v>"collection":{"name":"In Casa",_x000D_
"family":"Calvi On The Rocks"}</v>
      </c>
    </row>
    <row r="1059" spans="4:29" ht="14.25" customHeight="1" x14ac:dyDescent="0.25">
      <c r="D1059" s="1">
        <f>Tokens!B1059</f>
        <v>1056</v>
      </c>
      <c r="E1059" s="17" t="str">
        <f>IF(Tokens!C1059="","",Tokens!C1059)</f>
        <v>In Casa #1056</v>
      </c>
      <c r="F1059"/>
      <c r="G1059"/>
      <c r="H1059"/>
      <c r="I1059"/>
      <c r="J1059"/>
      <c r="M1059"/>
      <c r="N1059"/>
      <c r="O1059" s="15" t="str">
        <f t="shared" si="32"/>
        <v>_</v>
      </c>
      <c r="P1059" s="18" t="str">
        <f>IF(F1059="stop","",IF(F1059&lt;&gt;"",HYPERLINK(Settings!$B$5 &amp; "/manage/?network=" &amp; LOWER(B$8) &amp; "&amp;search=token&amp;account=" &amp; ToMint!$B$5 &amp; "&amp;view=" &amp; ToMint!J1059,"TokenSol"),""))</f>
        <v/>
      </c>
      <c r="Q1059" s="2"/>
      <c r="R1059" s="2"/>
      <c r="S1059" s="11"/>
      <c r="T1059" s="1" t="str">
        <f>"owner=" &amp; Tokens!BS1059 &amp; "&amp;filename_for_metadata=" &amp; Tokens!BT1059 &amp; "&amp;offchaindata_platform=" &amp; $B$17 &amp; "&amp;keyfile=" &amp; $B$5 &amp; "&amp;network=" &amp; LOWER($B$8) &amp; "&amp;repository=" &amp; $B$18</f>
        <v>owner=thomas&amp;filename_for_metadata=InCasa_COR22D1056&amp;offchaindata_platform=Github&amp;keyfile=Paul&amp;network=solana-devnet&amp;repository=test2</v>
      </c>
      <c r="U1059" s="1" t="str">
        <f t="shared" si="33"/>
        <v>{"name":"In Casa #1056",_x000D_
"symbol":"COR22D1056",_x000D_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59" s="1" t="str">
        <f>formatRow(Tokens!C$2:I$2,Tokens!C1059:I1059)</f>
        <v>"name":"In Casa #1056",_x000D_
"symbol":"COR22D1056",_x000D_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9" s="1" t="str">
        <f>formatRow(Tokens!J$2:AV$2,Tokens!J1059:AV1059,2,"attributes")</f>
        <v>"attributes":[{"trait_type":"Pass festival &amp; Avantages",_x000D_
"value":"pour une (1) personne"},{"trait_type":"Edition1",_x000D_
"value":1},{"trait_type":"Last use"}]</v>
      </c>
      <c r="X1059" s="1" t="str">
        <f>formatRow(Tokens!AX$2:BC$2,Tokens!AX1059:BC1059,2,"creators")</f>
        <v>"creators":[{"address":"paul",_x000D_
"share":10},{"address":"sophie",_x000D_
"share":90}]</v>
      </c>
      <c r="Y1059" s="1" t="str">
        <f>formatRow(Tokens!BD$2:BI$2,Tokens!BD1059:BI1059,2,"files")</f>
        <v>"files":[]</v>
      </c>
      <c r="Z1059" s="1"/>
      <c r="AA1059" s="1"/>
      <c r="AB1059" s="1"/>
      <c r="AC1059" s="1" t="str">
        <f>formatRow(Tokens!BJ$2:BK$2,Tokens!BJ1059:BK1059,0,"collection")</f>
        <v>"collection":{"name":"In Casa",_x000D_
"family":"Calvi On The Rocks"}</v>
      </c>
    </row>
    <row r="1060" spans="4:29" ht="14.25" customHeight="1" x14ac:dyDescent="0.25">
      <c r="D1060" s="1">
        <f>Tokens!B1060</f>
        <v>1057</v>
      </c>
      <c r="E1060" s="17" t="str">
        <f>IF(Tokens!C1060="","",Tokens!C1060)</f>
        <v>In Casa #1057</v>
      </c>
      <c r="F1060"/>
      <c r="G1060"/>
      <c r="H1060"/>
      <c r="I1060"/>
      <c r="J1060"/>
      <c r="M1060"/>
      <c r="N1060"/>
      <c r="O1060" s="15" t="str">
        <f t="shared" si="32"/>
        <v>_</v>
      </c>
      <c r="P1060" s="18" t="str">
        <f>IF(F1060="stop","",IF(F1060&lt;&gt;"",HYPERLINK(Settings!$B$5 &amp; "/manage/?network=" &amp; LOWER(B$8) &amp; "&amp;search=token&amp;account=" &amp; ToMint!$B$5 &amp; "&amp;view=" &amp; ToMint!J1060,"TokenSol"),""))</f>
        <v/>
      </c>
      <c r="Q1060" s="2"/>
      <c r="R1060" s="2"/>
      <c r="S1060" s="11"/>
      <c r="T1060" s="1" t="str">
        <f>"owner=" &amp; Tokens!BS1060 &amp; "&amp;filename_for_metadata=" &amp; Tokens!BT1060 &amp; "&amp;offchaindata_platform=" &amp; $B$17 &amp; "&amp;keyfile=" &amp; $B$5 &amp; "&amp;network=" &amp; LOWER($B$8) &amp; "&amp;repository=" &amp; $B$18</f>
        <v>owner=thomas&amp;filename_for_metadata=InCasa_COR22D1057&amp;offchaindata_platform=Github&amp;keyfile=Paul&amp;network=solana-devnet&amp;repository=test2</v>
      </c>
      <c r="U1060" s="1" t="str">
        <f t="shared" si="33"/>
        <v>{"name":"In Casa #1057",_x000D_
"symbol":"COR22D1057",_x000D_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60" s="1" t="str">
        <f>formatRow(Tokens!C$2:I$2,Tokens!C1060:I1060)</f>
        <v>"name":"In Casa #1057",_x000D_
"symbol":"COR22D1057",_x000D_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0" s="1" t="str">
        <f>formatRow(Tokens!J$2:AV$2,Tokens!J1060:AV1060,2,"attributes")</f>
        <v>"attributes":[{"trait_type":"Pass festival &amp; Avantages",_x000D_
"value":"pour une (1) personne"},{"trait_type":"Edition1",_x000D_
"value":1},{"trait_type":"Last use"}]</v>
      </c>
      <c r="X1060" s="1" t="str">
        <f>formatRow(Tokens!AX$2:BC$2,Tokens!AX1060:BC1060,2,"creators")</f>
        <v>"creators":[{"address":"paul",_x000D_
"share":10},{"address":"sophie",_x000D_
"share":90}]</v>
      </c>
      <c r="Y1060" s="1" t="str">
        <f>formatRow(Tokens!BD$2:BI$2,Tokens!BD1060:BI1060,2,"files")</f>
        <v>"files":[]</v>
      </c>
      <c r="Z1060" s="1"/>
      <c r="AA1060" s="1"/>
      <c r="AB1060" s="1"/>
      <c r="AC1060" s="1" t="str">
        <f>formatRow(Tokens!BJ$2:BK$2,Tokens!BJ1060:BK1060,0,"collection")</f>
        <v>"collection":{"name":"In Casa",_x000D_
"family":"Calvi On The Rocks"}</v>
      </c>
    </row>
    <row r="1061" spans="4:29" ht="14.25" customHeight="1" x14ac:dyDescent="0.25">
      <c r="D1061" s="1">
        <f>Tokens!B1061</f>
        <v>1058</v>
      </c>
      <c r="E1061" s="17" t="str">
        <f>IF(Tokens!C1061="","",Tokens!C1061)</f>
        <v>In Casa #1058</v>
      </c>
      <c r="F1061"/>
      <c r="G1061"/>
      <c r="H1061"/>
      <c r="I1061"/>
      <c r="J1061"/>
      <c r="M1061"/>
      <c r="N1061"/>
      <c r="O1061" s="15" t="str">
        <f t="shared" si="32"/>
        <v>_</v>
      </c>
      <c r="P1061" s="18" t="str">
        <f>IF(F1061="stop","",IF(F1061&lt;&gt;"",HYPERLINK(Settings!$B$5 &amp; "/manage/?network=" &amp; LOWER(B$8) &amp; "&amp;search=token&amp;account=" &amp; ToMint!$B$5 &amp; "&amp;view=" &amp; ToMint!J1061,"TokenSol"),""))</f>
        <v/>
      </c>
      <c r="Q1061" s="2"/>
      <c r="R1061" s="2"/>
      <c r="S1061" s="11"/>
      <c r="T1061" s="1" t="str">
        <f>"owner=" &amp; Tokens!BS1061 &amp; "&amp;filename_for_metadata=" &amp; Tokens!BT1061 &amp; "&amp;offchaindata_platform=" &amp; $B$17 &amp; "&amp;keyfile=" &amp; $B$5 &amp; "&amp;network=" &amp; LOWER($B$8) &amp; "&amp;repository=" &amp; $B$18</f>
        <v>owner=thomas&amp;filename_for_metadata=InCasa_COR22D1058&amp;offchaindata_platform=Github&amp;keyfile=Paul&amp;network=solana-devnet&amp;repository=test2</v>
      </c>
      <c r="U1061" s="1" t="str">
        <f t="shared" si="33"/>
        <v>{"name":"In Casa #1058",_x000D_
"symbol":"COR22D1058",_x000D_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61" s="1" t="str">
        <f>formatRow(Tokens!C$2:I$2,Tokens!C1061:I1061)</f>
        <v>"name":"In Casa #1058",_x000D_
"symbol":"COR22D1058",_x000D_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1" s="1" t="str">
        <f>formatRow(Tokens!J$2:AV$2,Tokens!J1061:AV1061,2,"attributes")</f>
        <v>"attributes":[{"trait_type":"Pass festival &amp; Avantages",_x000D_
"value":"pour une (1) personne"},{"trait_type":"Edition1",_x000D_
"value":1},{"trait_type":"Last use"}]</v>
      </c>
      <c r="X1061" s="1" t="str">
        <f>formatRow(Tokens!AX$2:BC$2,Tokens!AX1061:BC1061,2,"creators")</f>
        <v>"creators":[{"address":"paul",_x000D_
"share":10},{"address":"sophie",_x000D_
"share":90}]</v>
      </c>
      <c r="Y1061" s="1" t="str">
        <f>formatRow(Tokens!BD$2:BI$2,Tokens!BD1061:BI1061,2,"files")</f>
        <v>"files":[]</v>
      </c>
      <c r="Z1061" s="1"/>
      <c r="AA1061" s="1"/>
      <c r="AB1061" s="1"/>
      <c r="AC1061" s="1" t="str">
        <f>formatRow(Tokens!BJ$2:BK$2,Tokens!BJ1061:BK1061,0,"collection")</f>
        <v>"collection":{"name":"In Casa",_x000D_
"family":"Calvi On The Rocks"}</v>
      </c>
    </row>
    <row r="1062" spans="4:29" ht="14.25" customHeight="1" x14ac:dyDescent="0.25">
      <c r="D1062" s="1">
        <f>Tokens!B1062</f>
        <v>1059</v>
      </c>
      <c r="E1062" s="17" t="str">
        <f>IF(Tokens!C1062="","",Tokens!C1062)</f>
        <v>In Casa #1059</v>
      </c>
      <c r="F1062"/>
      <c r="G1062"/>
      <c r="H1062"/>
      <c r="I1062"/>
      <c r="J1062"/>
      <c r="M1062"/>
      <c r="N1062"/>
      <c r="O1062" s="15" t="str">
        <f t="shared" si="32"/>
        <v>_</v>
      </c>
      <c r="P1062" s="18" t="str">
        <f>IF(F1062="stop","",IF(F1062&lt;&gt;"",HYPERLINK(Settings!$B$5 &amp; "/manage/?network=" &amp; LOWER(B$8) &amp; "&amp;search=token&amp;account=" &amp; ToMint!$B$5 &amp; "&amp;view=" &amp; ToMint!J1062,"TokenSol"),""))</f>
        <v/>
      </c>
      <c r="Q1062" s="2"/>
      <c r="R1062" s="2"/>
      <c r="S1062" s="11"/>
      <c r="T1062" s="1" t="str">
        <f>"owner=" &amp; Tokens!BS1062 &amp; "&amp;filename_for_metadata=" &amp; Tokens!BT1062 &amp; "&amp;offchaindata_platform=" &amp; $B$17 &amp; "&amp;keyfile=" &amp; $B$5 &amp; "&amp;network=" &amp; LOWER($B$8) &amp; "&amp;repository=" &amp; $B$18</f>
        <v>owner=thomas&amp;filename_for_metadata=InCasa_COR22D1059&amp;offchaindata_platform=Github&amp;keyfile=Paul&amp;network=solana-devnet&amp;repository=test2</v>
      </c>
      <c r="U1062" s="1" t="str">
        <f t="shared" si="33"/>
        <v>{"name":"In Casa #1059",_x000D_
"symbol":"COR22D1059",_x000D_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62" s="1" t="str">
        <f>formatRow(Tokens!C$2:I$2,Tokens!C1062:I1062)</f>
        <v>"name":"In Casa #1059",_x000D_
"symbol":"COR22D1059",_x000D_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2" s="1" t="str">
        <f>formatRow(Tokens!J$2:AV$2,Tokens!J1062:AV1062,2,"attributes")</f>
        <v>"attributes":[{"trait_type":"Pass festival &amp; Avantages",_x000D_
"value":"pour une (1) personne"},{"trait_type":"Edition1",_x000D_
"value":1},{"trait_type":"Last use"}]</v>
      </c>
      <c r="X1062" s="1" t="str">
        <f>formatRow(Tokens!AX$2:BC$2,Tokens!AX1062:BC1062,2,"creators")</f>
        <v>"creators":[{"address":"paul",_x000D_
"share":10},{"address":"sophie",_x000D_
"share":90}]</v>
      </c>
      <c r="Y1062" s="1" t="str">
        <f>formatRow(Tokens!BD$2:BI$2,Tokens!BD1062:BI1062,2,"files")</f>
        <v>"files":[]</v>
      </c>
      <c r="Z1062" s="1"/>
      <c r="AA1062" s="1"/>
      <c r="AB1062" s="1"/>
      <c r="AC1062" s="1" t="str">
        <f>formatRow(Tokens!BJ$2:BK$2,Tokens!BJ1062:BK1062,0,"collection")</f>
        <v>"collection":{"name":"In Casa",_x000D_
"family":"Calvi On The Rocks"}</v>
      </c>
    </row>
    <row r="1063" spans="4:29" ht="14.25" customHeight="1" x14ac:dyDescent="0.25">
      <c r="D1063" s="1">
        <f>Tokens!B1063</f>
        <v>1060</v>
      </c>
      <c r="E1063" s="17" t="str">
        <f>IF(Tokens!C1063="","",Tokens!C1063)</f>
        <v>In Casa #1060</v>
      </c>
      <c r="F1063"/>
      <c r="G1063"/>
      <c r="H1063"/>
      <c r="I1063"/>
      <c r="J1063"/>
      <c r="M1063"/>
      <c r="N1063"/>
      <c r="O1063" s="15" t="str">
        <f t="shared" si="32"/>
        <v>_</v>
      </c>
      <c r="P1063" s="18" t="str">
        <f>IF(F1063="stop","",IF(F1063&lt;&gt;"",HYPERLINK(Settings!$B$5 &amp; "/manage/?network=" &amp; LOWER(B$8) &amp; "&amp;search=token&amp;account=" &amp; ToMint!$B$5 &amp; "&amp;view=" &amp; ToMint!J1063,"TokenSol"),""))</f>
        <v/>
      </c>
      <c r="Q1063" s="2"/>
      <c r="R1063" s="2"/>
      <c r="S1063" s="11"/>
      <c r="T1063" s="1" t="str">
        <f>"owner=" &amp; Tokens!BS1063 &amp; "&amp;filename_for_metadata=" &amp; Tokens!BT1063 &amp; "&amp;offchaindata_platform=" &amp; $B$17 &amp; "&amp;keyfile=" &amp; $B$5 &amp; "&amp;network=" &amp; LOWER($B$8) &amp; "&amp;repository=" &amp; $B$18</f>
        <v>owner=thomas&amp;filename_for_metadata=InCasa_COR22D1060&amp;offchaindata_platform=Github&amp;keyfile=Paul&amp;network=solana-devnet&amp;repository=test2</v>
      </c>
      <c r="U1063" s="1" t="str">
        <f t="shared" si="33"/>
        <v>{"name":"In Casa #1060",_x000D_
"symbol":"COR22D1060",_x000D_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63" s="1" t="str">
        <f>formatRow(Tokens!C$2:I$2,Tokens!C1063:I1063)</f>
        <v>"name":"In Casa #1060",_x000D_
"symbol":"COR22D1060",_x000D_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3" s="1" t="str">
        <f>formatRow(Tokens!J$2:AV$2,Tokens!J1063:AV1063,2,"attributes")</f>
        <v>"attributes":[{"trait_type":"Pass festival &amp; Avantages",_x000D_
"value":"pour une (1) personne"},{"trait_type":"Edition1",_x000D_
"value":1},{"trait_type":"Last use"}]</v>
      </c>
      <c r="X1063" s="1" t="str">
        <f>formatRow(Tokens!AX$2:BC$2,Tokens!AX1063:BC1063,2,"creators")</f>
        <v>"creators":[{"address":"paul",_x000D_
"share":10},{"address":"sophie",_x000D_
"share":90}]</v>
      </c>
      <c r="Y1063" s="1" t="str">
        <f>formatRow(Tokens!BD$2:BI$2,Tokens!BD1063:BI1063,2,"files")</f>
        <v>"files":[]</v>
      </c>
      <c r="Z1063" s="1"/>
      <c r="AA1063" s="1"/>
      <c r="AB1063" s="1"/>
      <c r="AC1063" s="1" t="str">
        <f>formatRow(Tokens!BJ$2:BK$2,Tokens!BJ1063:BK1063,0,"collection")</f>
        <v>"collection":{"name":"In Casa",_x000D_
"family":"Calvi On The Rocks"}</v>
      </c>
    </row>
    <row r="1064" spans="4:29" ht="14.25" customHeight="1" x14ac:dyDescent="0.25">
      <c r="D1064" s="1">
        <f>Tokens!B1064</f>
        <v>1061</v>
      </c>
      <c r="E1064" s="17" t="str">
        <f>IF(Tokens!C1064="","",Tokens!C1064)</f>
        <v>In Casa #1061</v>
      </c>
      <c r="F1064"/>
      <c r="G1064"/>
      <c r="H1064"/>
      <c r="I1064"/>
      <c r="J1064"/>
      <c r="M1064"/>
      <c r="N1064"/>
      <c r="O1064" s="15" t="str">
        <f t="shared" si="32"/>
        <v>_</v>
      </c>
      <c r="P1064" s="18" t="str">
        <f>IF(F1064="stop","",IF(F1064&lt;&gt;"",HYPERLINK(Settings!$B$5 &amp; "/manage/?network=" &amp; LOWER(B$8) &amp; "&amp;search=token&amp;account=" &amp; ToMint!$B$5 &amp; "&amp;view=" &amp; ToMint!J1064,"TokenSol"),""))</f>
        <v/>
      </c>
      <c r="Q1064" s="2"/>
      <c r="R1064" s="2"/>
      <c r="S1064" s="11"/>
      <c r="T1064" s="1" t="str">
        <f>"owner=" &amp; Tokens!BS1064 &amp; "&amp;filename_for_metadata=" &amp; Tokens!BT1064 &amp; "&amp;offchaindata_platform=" &amp; $B$17 &amp; "&amp;keyfile=" &amp; $B$5 &amp; "&amp;network=" &amp; LOWER($B$8) &amp; "&amp;repository=" &amp; $B$18</f>
        <v>owner=thomas&amp;filename_for_metadata=InCasa_COR22D1061&amp;offchaindata_platform=Github&amp;keyfile=Paul&amp;network=solana-devnet&amp;repository=test2</v>
      </c>
      <c r="U1064" s="1" t="str">
        <f t="shared" si="33"/>
        <v>{"name":"In Casa #1061",_x000D_
"symbol":"COR22D1061",_x000D_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64" s="1" t="str">
        <f>formatRow(Tokens!C$2:I$2,Tokens!C1064:I1064)</f>
        <v>"name":"In Casa #1061",_x000D_
"symbol":"COR22D1061",_x000D_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4" s="1" t="str">
        <f>formatRow(Tokens!J$2:AV$2,Tokens!J1064:AV1064,2,"attributes")</f>
        <v>"attributes":[{"trait_type":"Pass festival &amp; Avantages",_x000D_
"value":"pour une (1) personne"},{"trait_type":"Edition1",_x000D_
"value":1},{"trait_type":"Last use"}]</v>
      </c>
      <c r="X1064" s="1" t="str">
        <f>formatRow(Tokens!AX$2:BC$2,Tokens!AX1064:BC1064,2,"creators")</f>
        <v>"creators":[{"address":"paul",_x000D_
"share":10},{"address":"sophie",_x000D_
"share":90}]</v>
      </c>
      <c r="Y1064" s="1" t="str">
        <f>formatRow(Tokens!BD$2:BI$2,Tokens!BD1064:BI1064,2,"files")</f>
        <v>"files":[]</v>
      </c>
      <c r="Z1064" s="1"/>
      <c r="AA1064" s="1"/>
      <c r="AB1064" s="1"/>
      <c r="AC1064" s="1" t="str">
        <f>formatRow(Tokens!BJ$2:BK$2,Tokens!BJ1064:BK1064,0,"collection")</f>
        <v>"collection":{"name":"In Casa",_x000D_
"family":"Calvi On The Rocks"}</v>
      </c>
    </row>
    <row r="1065" spans="4:29" ht="14.25" customHeight="1" x14ac:dyDescent="0.25">
      <c r="D1065" s="1">
        <f>Tokens!B1065</f>
        <v>1062</v>
      </c>
      <c r="E1065" s="17" t="str">
        <f>IF(Tokens!C1065="","",Tokens!C1065)</f>
        <v>In Casa #1062</v>
      </c>
      <c r="F1065"/>
      <c r="G1065"/>
      <c r="H1065"/>
      <c r="I1065"/>
      <c r="J1065"/>
      <c r="M1065"/>
      <c r="N1065"/>
      <c r="O1065" s="15" t="str">
        <f t="shared" si="32"/>
        <v>_</v>
      </c>
      <c r="P1065" s="18" t="str">
        <f>IF(F1065="stop","",IF(F1065&lt;&gt;"",HYPERLINK(Settings!$B$5 &amp; "/manage/?network=" &amp; LOWER(B$8) &amp; "&amp;search=token&amp;account=" &amp; ToMint!$B$5 &amp; "&amp;view=" &amp; ToMint!J1065,"TokenSol"),""))</f>
        <v/>
      </c>
      <c r="Q1065" s="2"/>
      <c r="R1065" s="2"/>
      <c r="S1065" s="11"/>
      <c r="T1065" s="1" t="str">
        <f>"owner=" &amp; Tokens!BS1065 &amp; "&amp;filename_for_metadata=" &amp; Tokens!BT1065 &amp; "&amp;offchaindata_platform=" &amp; $B$17 &amp; "&amp;keyfile=" &amp; $B$5 &amp; "&amp;network=" &amp; LOWER($B$8) &amp; "&amp;repository=" &amp; $B$18</f>
        <v>owner=thomas&amp;filename_for_metadata=InCasa_COR22D1062&amp;offchaindata_platform=Github&amp;keyfile=Paul&amp;network=solana-devnet&amp;repository=test2</v>
      </c>
      <c r="U1065" s="1" t="str">
        <f t="shared" si="33"/>
        <v>{"name":"In Casa #1062",_x000D_
"symbol":"COR22D1062",_x000D_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65" s="1" t="str">
        <f>formatRow(Tokens!C$2:I$2,Tokens!C1065:I1065)</f>
        <v>"name":"In Casa #1062",_x000D_
"symbol":"COR22D1062",_x000D_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5" s="1" t="str">
        <f>formatRow(Tokens!J$2:AV$2,Tokens!J1065:AV1065,2,"attributes")</f>
        <v>"attributes":[{"trait_type":"Pass festival &amp; Avantages",_x000D_
"value":"pour une (1) personne"},{"trait_type":"Edition1",_x000D_
"value":1},{"trait_type":"Last use"}]</v>
      </c>
      <c r="X1065" s="1" t="str">
        <f>formatRow(Tokens!AX$2:BC$2,Tokens!AX1065:BC1065,2,"creators")</f>
        <v>"creators":[{"address":"paul",_x000D_
"share":10},{"address":"sophie",_x000D_
"share":90}]</v>
      </c>
      <c r="Y1065" s="1" t="str">
        <f>formatRow(Tokens!BD$2:BI$2,Tokens!BD1065:BI1065,2,"files")</f>
        <v>"files":[]</v>
      </c>
      <c r="Z1065" s="1"/>
      <c r="AA1065" s="1"/>
      <c r="AB1065" s="1"/>
      <c r="AC1065" s="1" t="str">
        <f>formatRow(Tokens!BJ$2:BK$2,Tokens!BJ1065:BK1065,0,"collection")</f>
        <v>"collection":{"name":"In Casa",_x000D_
"family":"Calvi On The Rocks"}</v>
      </c>
    </row>
    <row r="1066" spans="4:29" ht="14.25" customHeight="1" x14ac:dyDescent="0.25">
      <c r="D1066" s="1">
        <f>Tokens!B1066</f>
        <v>1063</v>
      </c>
      <c r="E1066" s="17" t="str">
        <f>IF(Tokens!C1066="","",Tokens!C1066)</f>
        <v>In Casa #1063</v>
      </c>
      <c r="F1066"/>
      <c r="G1066"/>
      <c r="H1066"/>
      <c r="I1066"/>
      <c r="J1066"/>
      <c r="M1066"/>
      <c r="N1066"/>
      <c r="O1066" s="15" t="str">
        <f t="shared" si="32"/>
        <v>_</v>
      </c>
      <c r="P1066" s="18" t="str">
        <f>IF(F1066="stop","",IF(F1066&lt;&gt;"",HYPERLINK(Settings!$B$5 &amp; "/manage/?network=" &amp; LOWER(B$8) &amp; "&amp;search=token&amp;account=" &amp; ToMint!$B$5 &amp; "&amp;view=" &amp; ToMint!J1066,"TokenSol"),""))</f>
        <v/>
      </c>
      <c r="Q1066" s="2"/>
      <c r="R1066" s="2"/>
      <c r="S1066" s="11"/>
      <c r="T1066" s="1" t="str">
        <f>"owner=" &amp; Tokens!BS1066 &amp; "&amp;filename_for_metadata=" &amp; Tokens!BT1066 &amp; "&amp;offchaindata_platform=" &amp; $B$17 &amp; "&amp;keyfile=" &amp; $B$5 &amp; "&amp;network=" &amp; LOWER($B$8) &amp; "&amp;repository=" &amp; $B$18</f>
        <v>owner=thomas&amp;filename_for_metadata=InCasa_COR22D1063&amp;offchaindata_platform=Github&amp;keyfile=Paul&amp;network=solana-devnet&amp;repository=test2</v>
      </c>
      <c r="U1066" s="1" t="str">
        <f t="shared" si="33"/>
        <v>{"name":"In Casa #1063",_x000D_
"symbol":"COR22D1063",_x000D_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66" s="1" t="str">
        <f>formatRow(Tokens!C$2:I$2,Tokens!C1066:I1066)</f>
        <v>"name":"In Casa #1063",_x000D_
"symbol":"COR22D1063",_x000D_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6" s="1" t="str">
        <f>formatRow(Tokens!J$2:AV$2,Tokens!J1066:AV1066,2,"attributes")</f>
        <v>"attributes":[{"trait_type":"Pass festival &amp; Avantages",_x000D_
"value":"pour une (1) personne"},{"trait_type":"Edition1",_x000D_
"value":1},{"trait_type":"Last use"}]</v>
      </c>
      <c r="X1066" s="1" t="str">
        <f>formatRow(Tokens!AX$2:BC$2,Tokens!AX1066:BC1066,2,"creators")</f>
        <v>"creators":[{"address":"paul",_x000D_
"share":10},{"address":"sophie",_x000D_
"share":90}]</v>
      </c>
      <c r="Y1066" s="1" t="str">
        <f>formatRow(Tokens!BD$2:BI$2,Tokens!BD1066:BI1066,2,"files")</f>
        <v>"files":[]</v>
      </c>
      <c r="Z1066" s="1"/>
      <c r="AA1066" s="1"/>
      <c r="AB1066" s="1"/>
      <c r="AC1066" s="1" t="str">
        <f>formatRow(Tokens!BJ$2:BK$2,Tokens!BJ1066:BK1066,0,"collection")</f>
        <v>"collection":{"name":"In Casa",_x000D_
"family":"Calvi On The Rocks"}</v>
      </c>
    </row>
    <row r="1067" spans="4:29" ht="14.25" customHeight="1" x14ac:dyDescent="0.25">
      <c r="D1067" s="1">
        <f>Tokens!B1067</f>
        <v>1064</v>
      </c>
      <c r="E1067" s="17" t="str">
        <f>IF(Tokens!C1067="","",Tokens!C1067)</f>
        <v>In Casa #1064</v>
      </c>
      <c r="F1067"/>
      <c r="G1067"/>
      <c r="H1067"/>
      <c r="I1067"/>
      <c r="J1067"/>
      <c r="M1067"/>
      <c r="N1067"/>
      <c r="O1067" s="15" t="str">
        <f t="shared" si="32"/>
        <v>_</v>
      </c>
      <c r="P1067" s="18" t="str">
        <f>IF(F1067="stop","",IF(F1067&lt;&gt;"",HYPERLINK(Settings!$B$5 &amp; "/manage/?network=" &amp; LOWER(B$8) &amp; "&amp;search=token&amp;account=" &amp; ToMint!$B$5 &amp; "&amp;view=" &amp; ToMint!J1067,"TokenSol"),""))</f>
        <v/>
      </c>
      <c r="Q1067" s="2"/>
      <c r="R1067" s="2"/>
      <c r="S1067" s="11"/>
      <c r="T1067" s="1" t="str">
        <f>"owner=" &amp; Tokens!BS1067 &amp; "&amp;filename_for_metadata=" &amp; Tokens!BT1067 &amp; "&amp;offchaindata_platform=" &amp; $B$17 &amp; "&amp;keyfile=" &amp; $B$5 &amp; "&amp;network=" &amp; LOWER($B$8) &amp; "&amp;repository=" &amp; $B$18</f>
        <v>owner=thomas&amp;filename_for_metadata=InCasa_COR22D1064&amp;offchaindata_platform=Github&amp;keyfile=Paul&amp;network=solana-devnet&amp;repository=test2</v>
      </c>
      <c r="U1067" s="1" t="str">
        <f t="shared" si="33"/>
        <v>{"name":"In Casa #1064",_x000D_
"symbol":"COR22D1064",_x000D_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67" s="1" t="str">
        <f>formatRow(Tokens!C$2:I$2,Tokens!C1067:I1067)</f>
        <v>"name":"In Casa #1064",_x000D_
"symbol":"COR22D1064",_x000D_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7" s="1" t="str">
        <f>formatRow(Tokens!J$2:AV$2,Tokens!J1067:AV1067,2,"attributes")</f>
        <v>"attributes":[{"trait_type":"Pass festival &amp; Avantages",_x000D_
"value":"pour une (1) personne"},{"trait_type":"Edition1",_x000D_
"value":1},{"trait_type":"Last use"}]</v>
      </c>
      <c r="X1067" s="1" t="str">
        <f>formatRow(Tokens!AX$2:BC$2,Tokens!AX1067:BC1067,2,"creators")</f>
        <v>"creators":[{"address":"paul",_x000D_
"share":10},{"address":"sophie",_x000D_
"share":90}]</v>
      </c>
      <c r="Y1067" s="1" t="str">
        <f>formatRow(Tokens!BD$2:BI$2,Tokens!BD1067:BI1067,2,"files")</f>
        <v>"files":[]</v>
      </c>
      <c r="Z1067" s="1"/>
      <c r="AA1067" s="1"/>
      <c r="AB1067" s="1"/>
      <c r="AC1067" s="1" t="str">
        <f>formatRow(Tokens!BJ$2:BK$2,Tokens!BJ1067:BK1067,0,"collection")</f>
        <v>"collection":{"name":"In Casa",_x000D_
"family":"Calvi On The Rocks"}</v>
      </c>
    </row>
    <row r="1068" spans="4:29" ht="14.25" customHeight="1" x14ac:dyDescent="0.25">
      <c r="D1068" s="1">
        <f>Tokens!B1068</f>
        <v>1065</v>
      </c>
      <c r="E1068" s="17" t="str">
        <f>IF(Tokens!C1068="","",Tokens!C1068)</f>
        <v>In Casa #1065</v>
      </c>
      <c r="F1068"/>
      <c r="G1068"/>
      <c r="H1068"/>
      <c r="I1068"/>
      <c r="J1068"/>
      <c r="M1068"/>
      <c r="N1068"/>
      <c r="O1068" s="15" t="str">
        <f t="shared" si="32"/>
        <v>_</v>
      </c>
      <c r="P1068" s="18" t="str">
        <f>IF(F1068="stop","",IF(F1068&lt;&gt;"",HYPERLINK(Settings!$B$5 &amp; "/manage/?network=" &amp; LOWER(B$8) &amp; "&amp;search=token&amp;account=" &amp; ToMint!$B$5 &amp; "&amp;view=" &amp; ToMint!J1068,"TokenSol"),""))</f>
        <v/>
      </c>
      <c r="Q1068" s="2"/>
      <c r="R1068" s="2"/>
      <c r="S1068" s="11"/>
      <c r="T1068" s="1" t="str">
        <f>"owner=" &amp; Tokens!BS1068 &amp; "&amp;filename_for_metadata=" &amp; Tokens!BT1068 &amp; "&amp;offchaindata_platform=" &amp; $B$17 &amp; "&amp;keyfile=" &amp; $B$5 &amp; "&amp;network=" &amp; LOWER($B$8) &amp; "&amp;repository=" &amp; $B$18</f>
        <v>owner=thomas&amp;filename_for_metadata=InCasa_COR22D1065&amp;offchaindata_platform=Github&amp;keyfile=Paul&amp;network=solana-devnet&amp;repository=test2</v>
      </c>
      <c r="U1068" s="1" t="str">
        <f t="shared" si="33"/>
        <v>{"name":"In Casa #1065",_x000D_
"symbol":"COR22D1065",_x000D_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68" s="1" t="str">
        <f>formatRow(Tokens!C$2:I$2,Tokens!C1068:I1068)</f>
        <v>"name":"In Casa #1065",_x000D_
"symbol":"COR22D1065",_x000D_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8" s="1" t="str">
        <f>formatRow(Tokens!J$2:AV$2,Tokens!J1068:AV1068,2,"attributes")</f>
        <v>"attributes":[{"trait_type":"Pass festival &amp; Avantages",_x000D_
"value":"pour une (1) personne"},{"trait_type":"Edition1",_x000D_
"value":1},{"trait_type":"Last use"}]</v>
      </c>
      <c r="X1068" s="1" t="str">
        <f>formatRow(Tokens!AX$2:BC$2,Tokens!AX1068:BC1068,2,"creators")</f>
        <v>"creators":[{"address":"paul",_x000D_
"share":10},{"address":"sophie",_x000D_
"share":90}]</v>
      </c>
      <c r="Y1068" s="1" t="str">
        <f>formatRow(Tokens!BD$2:BI$2,Tokens!BD1068:BI1068,2,"files")</f>
        <v>"files":[]</v>
      </c>
      <c r="Z1068" s="1"/>
      <c r="AA1068" s="1"/>
      <c r="AB1068" s="1"/>
      <c r="AC1068" s="1" t="str">
        <f>formatRow(Tokens!BJ$2:BK$2,Tokens!BJ1068:BK1068,0,"collection")</f>
        <v>"collection":{"name":"In Casa",_x000D_
"family":"Calvi On The Rocks"}</v>
      </c>
    </row>
    <row r="1069" spans="4:29" ht="14.25" customHeight="1" x14ac:dyDescent="0.25">
      <c r="D1069" s="1">
        <f>Tokens!B1069</f>
        <v>1066</v>
      </c>
      <c r="E1069" s="17" t="str">
        <f>IF(Tokens!C1069="","",Tokens!C1069)</f>
        <v>In Casa #1066</v>
      </c>
      <c r="F1069"/>
      <c r="G1069"/>
      <c r="H1069"/>
      <c r="I1069"/>
      <c r="J1069"/>
      <c r="M1069"/>
      <c r="N1069"/>
      <c r="O1069" s="15" t="str">
        <f t="shared" si="32"/>
        <v>_</v>
      </c>
      <c r="P1069" s="18" t="str">
        <f>IF(F1069="stop","",IF(F1069&lt;&gt;"",HYPERLINK(Settings!$B$5 &amp; "/manage/?network=" &amp; LOWER(B$8) &amp; "&amp;search=token&amp;account=" &amp; ToMint!$B$5 &amp; "&amp;view=" &amp; ToMint!J1069,"TokenSol"),""))</f>
        <v/>
      </c>
      <c r="Q1069" s="2"/>
      <c r="R1069" s="2"/>
      <c r="S1069" s="11"/>
      <c r="T1069" s="1" t="str">
        <f>"owner=" &amp; Tokens!BS1069 &amp; "&amp;filename_for_metadata=" &amp; Tokens!BT1069 &amp; "&amp;offchaindata_platform=" &amp; $B$17 &amp; "&amp;keyfile=" &amp; $B$5 &amp; "&amp;network=" &amp; LOWER($B$8) &amp; "&amp;repository=" &amp; $B$18</f>
        <v>owner=thomas&amp;filename_for_metadata=InCasa_COR22D1066&amp;offchaindata_platform=Github&amp;keyfile=Paul&amp;network=solana-devnet&amp;repository=test2</v>
      </c>
      <c r="U1069" s="1" t="str">
        <f t="shared" si="33"/>
        <v>{"name":"In Casa #1066",_x000D_
"symbol":"COR22D1066",_x000D_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69" s="1" t="str">
        <f>formatRow(Tokens!C$2:I$2,Tokens!C1069:I1069)</f>
        <v>"name":"In Casa #1066",_x000D_
"symbol":"COR22D1066",_x000D_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9" s="1" t="str">
        <f>formatRow(Tokens!J$2:AV$2,Tokens!J1069:AV1069,2,"attributes")</f>
        <v>"attributes":[{"trait_type":"Pass festival &amp; Avantages",_x000D_
"value":"pour une (1) personne"},{"trait_type":"Edition1",_x000D_
"value":1},{"trait_type":"Last use"}]</v>
      </c>
      <c r="X1069" s="1" t="str">
        <f>formatRow(Tokens!AX$2:BC$2,Tokens!AX1069:BC1069,2,"creators")</f>
        <v>"creators":[{"address":"paul",_x000D_
"share":10},{"address":"sophie",_x000D_
"share":90}]</v>
      </c>
      <c r="Y1069" s="1" t="str">
        <f>formatRow(Tokens!BD$2:BI$2,Tokens!BD1069:BI1069,2,"files")</f>
        <v>"files":[]</v>
      </c>
      <c r="Z1069" s="1"/>
      <c r="AA1069" s="1"/>
      <c r="AB1069" s="1"/>
      <c r="AC1069" s="1" t="str">
        <f>formatRow(Tokens!BJ$2:BK$2,Tokens!BJ1069:BK1069,0,"collection")</f>
        <v>"collection":{"name":"In Casa",_x000D_
"family":"Calvi On The Rocks"}</v>
      </c>
    </row>
    <row r="1070" spans="4:29" ht="14.25" customHeight="1" x14ac:dyDescent="0.25">
      <c r="D1070" s="1">
        <f>Tokens!B1070</f>
        <v>1067</v>
      </c>
      <c r="E1070" s="17" t="str">
        <f>IF(Tokens!C1070="","",Tokens!C1070)</f>
        <v>In Casa #1067</v>
      </c>
      <c r="F1070"/>
      <c r="G1070"/>
      <c r="H1070"/>
      <c r="I1070"/>
      <c r="J1070"/>
      <c r="M1070"/>
      <c r="N1070"/>
      <c r="O1070" s="15" t="str">
        <f t="shared" si="32"/>
        <v>_</v>
      </c>
      <c r="P1070" s="18" t="str">
        <f>IF(F1070="stop","",IF(F1070&lt;&gt;"",HYPERLINK(Settings!$B$5 &amp; "/manage/?network=" &amp; LOWER(B$8) &amp; "&amp;search=token&amp;account=" &amp; ToMint!$B$5 &amp; "&amp;view=" &amp; ToMint!J1070,"TokenSol"),""))</f>
        <v/>
      </c>
      <c r="Q1070" s="2"/>
      <c r="R1070" s="2"/>
      <c r="S1070" s="11"/>
      <c r="T1070" s="1" t="str">
        <f>"owner=" &amp; Tokens!BS1070 &amp; "&amp;filename_for_metadata=" &amp; Tokens!BT1070 &amp; "&amp;offchaindata_platform=" &amp; $B$17 &amp; "&amp;keyfile=" &amp; $B$5 &amp; "&amp;network=" &amp; LOWER($B$8) &amp; "&amp;repository=" &amp; $B$18</f>
        <v>owner=thomas&amp;filename_for_metadata=InCasa_COR22D1067&amp;offchaindata_platform=Github&amp;keyfile=Paul&amp;network=solana-devnet&amp;repository=test2</v>
      </c>
      <c r="U1070" s="1" t="str">
        <f t="shared" si="33"/>
        <v>{"name":"In Casa #1067",_x000D_
"symbol":"COR22D1067",_x000D_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70" s="1" t="str">
        <f>formatRow(Tokens!C$2:I$2,Tokens!C1070:I1070)</f>
        <v>"name":"In Casa #1067",_x000D_
"symbol":"COR22D1067",_x000D_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0" s="1" t="str">
        <f>formatRow(Tokens!J$2:AV$2,Tokens!J1070:AV1070,2,"attributes")</f>
        <v>"attributes":[{"trait_type":"Pass festival &amp; Avantages",_x000D_
"value":"pour une (1) personne"},{"trait_type":"Edition1",_x000D_
"value":1},{"trait_type":"Last use"}]</v>
      </c>
      <c r="X1070" s="1" t="str">
        <f>formatRow(Tokens!AX$2:BC$2,Tokens!AX1070:BC1070,2,"creators")</f>
        <v>"creators":[{"address":"paul",_x000D_
"share":10},{"address":"sophie",_x000D_
"share":90}]</v>
      </c>
      <c r="Y1070" s="1" t="str">
        <f>formatRow(Tokens!BD$2:BI$2,Tokens!BD1070:BI1070,2,"files")</f>
        <v>"files":[]</v>
      </c>
      <c r="Z1070" s="1"/>
      <c r="AA1070" s="1"/>
      <c r="AB1070" s="1"/>
      <c r="AC1070" s="1" t="str">
        <f>formatRow(Tokens!BJ$2:BK$2,Tokens!BJ1070:BK1070,0,"collection")</f>
        <v>"collection":{"name":"In Casa",_x000D_
"family":"Calvi On The Rocks"}</v>
      </c>
    </row>
    <row r="1071" spans="4:29" ht="14.25" customHeight="1" x14ac:dyDescent="0.25">
      <c r="D1071" s="1">
        <f>Tokens!B1071</f>
        <v>1068</v>
      </c>
      <c r="E1071" s="17" t="str">
        <f>IF(Tokens!C1071="","",Tokens!C1071)</f>
        <v>In Casa #1068</v>
      </c>
      <c r="F1071"/>
      <c r="G1071"/>
      <c r="H1071"/>
      <c r="I1071"/>
      <c r="J1071"/>
      <c r="M1071"/>
      <c r="N1071"/>
      <c r="O1071" s="15" t="str">
        <f t="shared" si="32"/>
        <v>_</v>
      </c>
      <c r="P1071" s="18" t="str">
        <f>IF(F1071="stop","",IF(F1071&lt;&gt;"",HYPERLINK(Settings!$B$5 &amp; "/manage/?network=" &amp; LOWER(B$8) &amp; "&amp;search=token&amp;account=" &amp; ToMint!$B$5 &amp; "&amp;view=" &amp; ToMint!J1071,"TokenSol"),""))</f>
        <v/>
      </c>
      <c r="Q1071" s="2"/>
      <c r="R1071" s="2"/>
      <c r="S1071" s="11"/>
      <c r="T1071" s="1" t="str">
        <f>"owner=" &amp; Tokens!BS1071 &amp; "&amp;filename_for_metadata=" &amp; Tokens!BT1071 &amp; "&amp;offchaindata_platform=" &amp; $B$17 &amp; "&amp;keyfile=" &amp; $B$5 &amp; "&amp;network=" &amp; LOWER($B$8) &amp; "&amp;repository=" &amp; $B$18</f>
        <v>owner=thomas&amp;filename_for_metadata=InCasa_COR22D1068&amp;offchaindata_platform=Github&amp;keyfile=Paul&amp;network=solana-devnet&amp;repository=test2</v>
      </c>
      <c r="U1071" s="1" t="str">
        <f t="shared" si="33"/>
        <v>{"name":"In Casa #1068",_x000D_
"symbol":"COR22D1068",_x000D_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71" s="1" t="str">
        <f>formatRow(Tokens!C$2:I$2,Tokens!C1071:I1071)</f>
        <v>"name":"In Casa #1068",_x000D_
"symbol":"COR22D1068",_x000D_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1" s="1" t="str">
        <f>formatRow(Tokens!J$2:AV$2,Tokens!J1071:AV1071,2,"attributes")</f>
        <v>"attributes":[{"trait_type":"Pass festival &amp; Avantages",_x000D_
"value":"pour une (1) personne"},{"trait_type":"Edition1",_x000D_
"value":1},{"trait_type":"Last use"}]</v>
      </c>
      <c r="X1071" s="1" t="str">
        <f>formatRow(Tokens!AX$2:BC$2,Tokens!AX1071:BC1071,2,"creators")</f>
        <v>"creators":[{"address":"paul",_x000D_
"share":10},{"address":"sophie",_x000D_
"share":90}]</v>
      </c>
      <c r="Y1071" s="1" t="str">
        <f>formatRow(Tokens!BD$2:BI$2,Tokens!BD1071:BI1071,2,"files")</f>
        <v>"files":[]</v>
      </c>
      <c r="Z1071" s="1"/>
      <c r="AA1071" s="1"/>
      <c r="AB1071" s="1"/>
      <c r="AC1071" s="1" t="str">
        <f>formatRow(Tokens!BJ$2:BK$2,Tokens!BJ1071:BK1071,0,"collection")</f>
        <v>"collection":{"name":"In Casa",_x000D_
"family":"Calvi On The Rocks"}</v>
      </c>
    </row>
    <row r="1072" spans="4:29" ht="14.25" customHeight="1" x14ac:dyDescent="0.25">
      <c r="D1072" s="1">
        <f>Tokens!B1072</f>
        <v>1069</v>
      </c>
      <c r="E1072" s="17" t="str">
        <f>IF(Tokens!C1072="","",Tokens!C1072)</f>
        <v>In Casa #1069</v>
      </c>
      <c r="F1072"/>
      <c r="G1072"/>
      <c r="H1072"/>
      <c r="I1072"/>
      <c r="J1072"/>
      <c r="M1072"/>
      <c r="N1072"/>
      <c r="O1072" s="15" t="str">
        <f t="shared" si="32"/>
        <v>_</v>
      </c>
      <c r="P1072" s="18" t="str">
        <f>IF(F1072="stop","",IF(F1072&lt;&gt;"",HYPERLINK(Settings!$B$5 &amp; "/manage/?network=" &amp; LOWER(B$8) &amp; "&amp;search=token&amp;account=" &amp; ToMint!$B$5 &amp; "&amp;view=" &amp; ToMint!J1072,"TokenSol"),""))</f>
        <v/>
      </c>
      <c r="Q1072" s="2"/>
      <c r="R1072" s="2"/>
      <c r="S1072" s="11"/>
      <c r="T1072" s="1" t="str">
        <f>"owner=" &amp; Tokens!BS1072 &amp; "&amp;filename_for_metadata=" &amp; Tokens!BT1072 &amp; "&amp;offchaindata_platform=" &amp; $B$17 &amp; "&amp;keyfile=" &amp; $B$5 &amp; "&amp;network=" &amp; LOWER($B$8) &amp; "&amp;repository=" &amp; $B$18</f>
        <v>owner=thomas&amp;filename_for_metadata=InCasa_COR22D1069&amp;offchaindata_platform=Github&amp;keyfile=Paul&amp;network=solana-devnet&amp;repository=test2</v>
      </c>
      <c r="U1072" s="1" t="str">
        <f t="shared" si="33"/>
        <v>{"name":"In Casa #1069",_x000D_
"symbol":"COR22D1069",_x000D_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72" s="1" t="str">
        <f>formatRow(Tokens!C$2:I$2,Tokens!C1072:I1072)</f>
        <v>"name":"In Casa #1069",_x000D_
"symbol":"COR22D1069",_x000D_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2" s="1" t="str">
        <f>formatRow(Tokens!J$2:AV$2,Tokens!J1072:AV1072,2,"attributes")</f>
        <v>"attributes":[{"trait_type":"Pass festival &amp; Avantages",_x000D_
"value":"pour une (1) personne"},{"trait_type":"Edition1",_x000D_
"value":1},{"trait_type":"Last use"}]</v>
      </c>
      <c r="X1072" s="1" t="str">
        <f>formatRow(Tokens!AX$2:BC$2,Tokens!AX1072:BC1072,2,"creators")</f>
        <v>"creators":[{"address":"paul",_x000D_
"share":10},{"address":"sophie",_x000D_
"share":90}]</v>
      </c>
      <c r="Y1072" s="1" t="str">
        <f>formatRow(Tokens!BD$2:BI$2,Tokens!BD1072:BI1072,2,"files")</f>
        <v>"files":[]</v>
      </c>
      <c r="Z1072" s="1"/>
      <c r="AA1072" s="1"/>
      <c r="AB1072" s="1"/>
      <c r="AC1072" s="1" t="str">
        <f>formatRow(Tokens!BJ$2:BK$2,Tokens!BJ1072:BK1072,0,"collection")</f>
        <v>"collection":{"name":"In Casa",_x000D_
"family":"Calvi On The Rocks"}</v>
      </c>
    </row>
    <row r="1073" spans="4:29" ht="14.25" customHeight="1" x14ac:dyDescent="0.25">
      <c r="D1073" s="1">
        <f>Tokens!B1073</f>
        <v>1070</v>
      </c>
      <c r="E1073" s="17" t="str">
        <f>IF(Tokens!C1073="","",Tokens!C1073)</f>
        <v>In Casa #1070</v>
      </c>
      <c r="F1073"/>
      <c r="G1073"/>
      <c r="H1073"/>
      <c r="I1073"/>
      <c r="J1073"/>
      <c r="M1073"/>
      <c r="N1073"/>
      <c r="O1073" s="15" t="str">
        <f t="shared" si="32"/>
        <v>_</v>
      </c>
      <c r="P1073" s="18" t="str">
        <f>IF(F1073="stop","",IF(F1073&lt;&gt;"",HYPERLINK(Settings!$B$5 &amp; "/manage/?network=" &amp; LOWER(B$8) &amp; "&amp;search=token&amp;account=" &amp; ToMint!$B$5 &amp; "&amp;view=" &amp; ToMint!J1073,"TokenSol"),""))</f>
        <v/>
      </c>
      <c r="Q1073" s="2"/>
      <c r="R1073" s="2"/>
      <c r="S1073" s="11"/>
      <c r="T1073" s="1" t="str">
        <f>"owner=" &amp; Tokens!BS1073 &amp; "&amp;filename_for_metadata=" &amp; Tokens!BT1073 &amp; "&amp;offchaindata_platform=" &amp; $B$17 &amp; "&amp;keyfile=" &amp; $B$5 &amp; "&amp;network=" &amp; LOWER($B$8) &amp; "&amp;repository=" &amp; $B$18</f>
        <v>owner=thomas&amp;filename_for_metadata=InCasa_COR22D1070&amp;offchaindata_platform=Github&amp;keyfile=Paul&amp;network=solana-devnet&amp;repository=test2</v>
      </c>
      <c r="U1073" s="1" t="str">
        <f t="shared" si="33"/>
        <v>{"name":"In Casa #1070",_x000D_
"symbol":"COR22D1070",_x000D_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73" s="1" t="str">
        <f>formatRow(Tokens!C$2:I$2,Tokens!C1073:I1073)</f>
        <v>"name":"In Casa #1070",_x000D_
"symbol":"COR22D1070",_x000D_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3" s="1" t="str">
        <f>formatRow(Tokens!J$2:AV$2,Tokens!J1073:AV1073,2,"attributes")</f>
        <v>"attributes":[{"trait_type":"Pass festival &amp; Avantages",_x000D_
"value":"pour une (1) personne"},{"trait_type":"Edition1",_x000D_
"value":1},{"trait_type":"Last use"}]</v>
      </c>
      <c r="X1073" s="1" t="str">
        <f>formatRow(Tokens!AX$2:BC$2,Tokens!AX1073:BC1073,2,"creators")</f>
        <v>"creators":[{"address":"paul",_x000D_
"share":10},{"address":"sophie",_x000D_
"share":90}]</v>
      </c>
      <c r="Y1073" s="1" t="str">
        <f>formatRow(Tokens!BD$2:BI$2,Tokens!BD1073:BI1073,2,"files")</f>
        <v>"files":[]</v>
      </c>
      <c r="Z1073" s="1"/>
      <c r="AA1073" s="1"/>
      <c r="AB1073" s="1"/>
      <c r="AC1073" s="1" t="str">
        <f>formatRow(Tokens!BJ$2:BK$2,Tokens!BJ1073:BK1073,0,"collection")</f>
        <v>"collection":{"name":"In Casa",_x000D_
"family":"Calvi On The Rocks"}</v>
      </c>
    </row>
    <row r="1074" spans="4:29" ht="14.25" customHeight="1" x14ac:dyDescent="0.25">
      <c r="D1074" s="1">
        <f>Tokens!B1074</f>
        <v>1071</v>
      </c>
      <c r="E1074" s="17" t="str">
        <f>IF(Tokens!C1074="","",Tokens!C1074)</f>
        <v>In Casa #1071</v>
      </c>
      <c r="F1074"/>
      <c r="G1074"/>
      <c r="H1074"/>
      <c r="I1074"/>
      <c r="J1074"/>
      <c r="M1074"/>
      <c r="N1074"/>
      <c r="O1074" s="15" t="str">
        <f t="shared" si="32"/>
        <v>_</v>
      </c>
      <c r="P1074" s="18" t="str">
        <f>IF(F1074="stop","",IF(F1074&lt;&gt;"",HYPERLINK(Settings!$B$5 &amp; "/manage/?network=" &amp; LOWER(B$8) &amp; "&amp;search=token&amp;account=" &amp; ToMint!$B$5 &amp; "&amp;view=" &amp; ToMint!J1074,"TokenSol"),""))</f>
        <v/>
      </c>
      <c r="Q1074" s="2"/>
      <c r="R1074" s="2"/>
      <c r="S1074" s="11"/>
      <c r="T1074" s="1" t="str">
        <f>"owner=" &amp; Tokens!BS1074 &amp; "&amp;filename_for_metadata=" &amp; Tokens!BT1074 &amp; "&amp;offchaindata_platform=" &amp; $B$17 &amp; "&amp;keyfile=" &amp; $B$5 &amp; "&amp;network=" &amp; LOWER($B$8) &amp; "&amp;repository=" &amp; $B$18</f>
        <v>owner=thomas&amp;filename_for_metadata=InCasa_COR22D1071&amp;offchaindata_platform=Github&amp;keyfile=Paul&amp;network=solana-devnet&amp;repository=test2</v>
      </c>
      <c r="U1074" s="1" t="str">
        <f t="shared" si="33"/>
        <v>{"name":"In Casa #1071",_x000D_
"symbol":"COR22D1071",_x000D_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74" s="1" t="str">
        <f>formatRow(Tokens!C$2:I$2,Tokens!C1074:I1074)</f>
        <v>"name":"In Casa #1071",_x000D_
"symbol":"COR22D1071",_x000D_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4" s="1" t="str">
        <f>formatRow(Tokens!J$2:AV$2,Tokens!J1074:AV1074,2,"attributes")</f>
        <v>"attributes":[{"trait_type":"Pass festival &amp; Avantages",_x000D_
"value":"pour une (1) personne"},{"trait_type":"Edition1",_x000D_
"value":1},{"trait_type":"Last use"}]</v>
      </c>
      <c r="X1074" s="1" t="str">
        <f>formatRow(Tokens!AX$2:BC$2,Tokens!AX1074:BC1074,2,"creators")</f>
        <v>"creators":[{"address":"paul",_x000D_
"share":10},{"address":"sophie",_x000D_
"share":90}]</v>
      </c>
      <c r="Y1074" s="1" t="str">
        <f>formatRow(Tokens!BD$2:BI$2,Tokens!BD1074:BI1074,2,"files")</f>
        <v>"files":[]</v>
      </c>
      <c r="Z1074" s="1"/>
      <c r="AA1074" s="1"/>
      <c r="AB1074" s="1"/>
      <c r="AC1074" s="1" t="str">
        <f>formatRow(Tokens!BJ$2:BK$2,Tokens!BJ1074:BK1074,0,"collection")</f>
        <v>"collection":{"name":"In Casa",_x000D_
"family":"Calvi On The Rocks"}</v>
      </c>
    </row>
    <row r="1075" spans="4:29" ht="14.25" customHeight="1" x14ac:dyDescent="0.25">
      <c r="D1075" s="1">
        <f>Tokens!B1075</f>
        <v>1072</v>
      </c>
      <c r="E1075" s="17" t="str">
        <f>IF(Tokens!C1075="","",Tokens!C1075)</f>
        <v>In Casa #1072</v>
      </c>
      <c r="F1075"/>
      <c r="G1075"/>
      <c r="H1075"/>
      <c r="I1075"/>
      <c r="J1075"/>
      <c r="M1075"/>
      <c r="N1075"/>
      <c r="O1075" s="15" t="str">
        <f t="shared" si="32"/>
        <v>_</v>
      </c>
      <c r="P1075" s="18" t="str">
        <f>IF(F1075="stop","",IF(F1075&lt;&gt;"",HYPERLINK(Settings!$B$5 &amp; "/manage/?network=" &amp; LOWER(B$8) &amp; "&amp;search=token&amp;account=" &amp; ToMint!$B$5 &amp; "&amp;view=" &amp; ToMint!J1075,"TokenSol"),""))</f>
        <v/>
      </c>
      <c r="Q1075" s="2"/>
      <c r="R1075" s="2"/>
      <c r="S1075" s="11"/>
      <c r="T1075" s="1" t="str">
        <f>"owner=" &amp; Tokens!BS1075 &amp; "&amp;filename_for_metadata=" &amp; Tokens!BT1075 &amp; "&amp;offchaindata_platform=" &amp; $B$17 &amp; "&amp;keyfile=" &amp; $B$5 &amp; "&amp;network=" &amp; LOWER($B$8) &amp; "&amp;repository=" &amp; $B$18</f>
        <v>owner=thomas&amp;filename_for_metadata=InCasa_COR22D1072&amp;offchaindata_platform=Github&amp;keyfile=Paul&amp;network=solana-devnet&amp;repository=test2</v>
      </c>
      <c r="U1075" s="1" t="str">
        <f t="shared" si="33"/>
        <v>{"name":"In Casa #1072",_x000D_
"symbol":"COR22D1072",_x000D_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75" s="1" t="str">
        <f>formatRow(Tokens!C$2:I$2,Tokens!C1075:I1075)</f>
        <v>"name":"In Casa #1072",_x000D_
"symbol":"COR22D1072",_x000D_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5" s="1" t="str">
        <f>formatRow(Tokens!J$2:AV$2,Tokens!J1075:AV1075,2,"attributes")</f>
        <v>"attributes":[{"trait_type":"Pass festival &amp; Avantages",_x000D_
"value":"pour une (1) personne"},{"trait_type":"Edition1",_x000D_
"value":1},{"trait_type":"Last use"}]</v>
      </c>
      <c r="X1075" s="1" t="str">
        <f>formatRow(Tokens!AX$2:BC$2,Tokens!AX1075:BC1075,2,"creators")</f>
        <v>"creators":[{"address":"paul",_x000D_
"share":10},{"address":"sophie",_x000D_
"share":90}]</v>
      </c>
      <c r="Y1075" s="1" t="str">
        <f>formatRow(Tokens!BD$2:BI$2,Tokens!BD1075:BI1075,2,"files")</f>
        <v>"files":[]</v>
      </c>
      <c r="Z1075" s="1"/>
      <c r="AA1075" s="1"/>
      <c r="AB1075" s="1"/>
      <c r="AC1075" s="1" t="str">
        <f>formatRow(Tokens!BJ$2:BK$2,Tokens!BJ1075:BK1075,0,"collection")</f>
        <v>"collection":{"name":"In Casa",_x000D_
"family":"Calvi On The Rocks"}</v>
      </c>
    </row>
    <row r="1076" spans="4:29" ht="14.25" customHeight="1" x14ac:dyDescent="0.25">
      <c r="D1076" s="1">
        <f>Tokens!B1076</f>
        <v>1073</v>
      </c>
      <c r="E1076" s="17" t="str">
        <f>IF(Tokens!C1076="","",Tokens!C1076)</f>
        <v>In Casa #1073</v>
      </c>
      <c r="F1076"/>
      <c r="G1076"/>
      <c r="H1076"/>
      <c r="I1076"/>
      <c r="J1076"/>
      <c r="M1076"/>
      <c r="N1076"/>
      <c r="O1076" s="15" t="str">
        <f t="shared" si="32"/>
        <v>_</v>
      </c>
      <c r="P1076" s="18" t="str">
        <f>IF(F1076="stop","",IF(F1076&lt;&gt;"",HYPERLINK(Settings!$B$5 &amp; "/manage/?network=" &amp; LOWER(B$8) &amp; "&amp;search=token&amp;account=" &amp; ToMint!$B$5 &amp; "&amp;view=" &amp; ToMint!J1076,"TokenSol"),""))</f>
        <v/>
      </c>
      <c r="Q1076" s="2"/>
      <c r="R1076" s="2"/>
      <c r="S1076" s="11"/>
      <c r="T1076" s="1" t="str">
        <f>"owner=" &amp; Tokens!BS1076 &amp; "&amp;filename_for_metadata=" &amp; Tokens!BT1076 &amp; "&amp;offchaindata_platform=" &amp; $B$17 &amp; "&amp;keyfile=" &amp; $B$5 &amp; "&amp;network=" &amp; LOWER($B$8) &amp; "&amp;repository=" &amp; $B$18</f>
        <v>owner=thomas&amp;filename_for_metadata=InCasa_COR22D1073&amp;offchaindata_platform=Github&amp;keyfile=Paul&amp;network=solana-devnet&amp;repository=test2</v>
      </c>
      <c r="U1076" s="1" t="str">
        <f t="shared" si="33"/>
        <v>{"name":"In Casa #1073",_x000D_
"symbol":"COR22D1073",_x000D_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76" s="1" t="str">
        <f>formatRow(Tokens!C$2:I$2,Tokens!C1076:I1076)</f>
        <v>"name":"In Casa #1073",_x000D_
"symbol":"COR22D1073",_x000D_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6" s="1" t="str">
        <f>formatRow(Tokens!J$2:AV$2,Tokens!J1076:AV1076,2,"attributes")</f>
        <v>"attributes":[{"trait_type":"Pass festival &amp; Avantages",_x000D_
"value":"pour une (1) personne"},{"trait_type":"Edition1",_x000D_
"value":1},{"trait_type":"Last use"}]</v>
      </c>
      <c r="X1076" s="1" t="str">
        <f>formatRow(Tokens!AX$2:BC$2,Tokens!AX1076:BC1076,2,"creators")</f>
        <v>"creators":[{"address":"paul",_x000D_
"share":10},{"address":"sophie",_x000D_
"share":90}]</v>
      </c>
      <c r="Y1076" s="1" t="str">
        <f>formatRow(Tokens!BD$2:BI$2,Tokens!BD1076:BI1076,2,"files")</f>
        <v>"files":[]</v>
      </c>
      <c r="Z1076" s="1"/>
      <c r="AA1076" s="1"/>
      <c r="AB1076" s="1"/>
      <c r="AC1076" s="1" t="str">
        <f>formatRow(Tokens!BJ$2:BK$2,Tokens!BJ1076:BK1076,0,"collection")</f>
        <v>"collection":{"name":"In Casa",_x000D_
"family":"Calvi On The Rocks"}</v>
      </c>
    </row>
    <row r="1077" spans="4:29" ht="14.25" customHeight="1" x14ac:dyDescent="0.25">
      <c r="D1077" s="1">
        <f>Tokens!B1077</f>
        <v>1074</v>
      </c>
      <c r="E1077" s="17" t="str">
        <f>IF(Tokens!C1077="","",Tokens!C1077)</f>
        <v>In Casa #1074</v>
      </c>
      <c r="F1077"/>
      <c r="G1077"/>
      <c r="H1077"/>
      <c r="I1077"/>
      <c r="J1077"/>
      <c r="M1077"/>
      <c r="N1077"/>
      <c r="O1077" s="15" t="str">
        <f t="shared" si="32"/>
        <v>_</v>
      </c>
      <c r="P1077" s="18" t="str">
        <f>IF(F1077="stop","",IF(F1077&lt;&gt;"",HYPERLINK(Settings!$B$5 &amp; "/manage/?network=" &amp; LOWER(B$8) &amp; "&amp;search=token&amp;account=" &amp; ToMint!$B$5 &amp; "&amp;view=" &amp; ToMint!J1077,"TokenSol"),""))</f>
        <v/>
      </c>
      <c r="Q1077" s="2"/>
      <c r="R1077" s="2"/>
      <c r="S1077" s="11"/>
      <c r="T1077" s="1" t="str">
        <f>"owner=" &amp; Tokens!BS1077 &amp; "&amp;filename_for_metadata=" &amp; Tokens!BT1077 &amp; "&amp;offchaindata_platform=" &amp; $B$17 &amp; "&amp;keyfile=" &amp; $B$5 &amp; "&amp;network=" &amp; LOWER($B$8) &amp; "&amp;repository=" &amp; $B$18</f>
        <v>owner=thomas&amp;filename_for_metadata=InCasa_COR22D1074&amp;offchaindata_platform=Github&amp;keyfile=Paul&amp;network=solana-devnet&amp;repository=test2</v>
      </c>
      <c r="U1077" s="1" t="str">
        <f t="shared" si="33"/>
        <v>{"name":"In Casa #1074",_x000D_
"symbol":"COR22D1074",_x000D_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77" s="1" t="str">
        <f>formatRow(Tokens!C$2:I$2,Tokens!C1077:I1077)</f>
        <v>"name":"In Casa #1074",_x000D_
"symbol":"COR22D1074",_x000D_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7" s="1" t="str">
        <f>formatRow(Tokens!J$2:AV$2,Tokens!J1077:AV1077,2,"attributes")</f>
        <v>"attributes":[{"trait_type":"Pass festival &amp; Avantages",_x000D_
"value":"pour une (1) personne"},{"trait_type":"Edition1",_x000D_
"value":1},{"trait_type":"Last use"}]</v>
      </c>
      <c r="X1077" s="1" t="str">
        <f>formatRow(Tokens!AX$2:BC$2,Tokens!AX1077:BC1077,2,"creators")</f>
        <v>"creators":[{"address":"paul",_x000D_
"share":10},{"address":"sophie",_x000D_
"share":90}]</v>
      </c>
      <c r="Y1077" s="1" t="str">
        <f>formatRow(Tokens!BD$2:BI$2,Tokens!BD1077:BI1077,2,"files")</f>
        <v>"files":[]</v>
      </c>
      <c r="Z1077" s="1"/>
      <c r="AA1077" s="1"/>
      <c r="AB1077" s="1"/>
      <c r="AC1077" s="1" t="str">
        <f>formatRow(Tokens!BJ$2:BK$2,Tokens!BJ1077:BK1077,0,"collection")</f>
        <v>"collection":{"name":"In Casa",_x000D_
"family":"Calvi On The Rocks"}</v>
      </c>
    </row>
    <row r="1078" spans="4:29" ht="14.25" customHeight="1" x14ac:dyDescent="0.25">
      <c r="D1078" s="1">
        <f>Tokens!B1078</f>
        <v>1075</v>
      </c>
      <c r="E1078" s="17" t="str">
        <f>IF(Tokens!C1078="","",Tokens!C1078)</f>
        <v>In Casa #1075</v>
      </c>
      <c r="F1078"/>
      <c r="G1078"/>
      <c r="H1078"/>
      <c r="I1078"/>
      <c r="J1078"/>
      <c r="M1078"/>
      <c r="N1078"/>
      <c r="O1078" s="15" t="str">
        <f t="shared" si="32"/>
        <v>_</v>
      </c>
      <c r="P1078" s="18" t="str">
        <f>IF(F1078="stop","",IF(F1078&lt;&gt;"",HYPERLINK(Settings!$B$5 &amp; "/manage/?network=" &amp; LOWER(B$8) &amp; "&amp;search=token&amp;account=" &amp; ToMint!$B$5 &amp; "&amp;view=" &amp; ToMint!J1078,"TokenSol"),""))</f>
        <v/>
      </c>
      <c r="Q1078" s="2"/>
      <c r="R1078" s="2"/>
      <c r="S1078" s="11"/>
      <c r="T1078" s="1" t="str">
        <f>"owner=" &amp; Tokens!BS1078 &amp; "&amp;filename_for_metadata=" &amp; Tokens!BT1078 &amp; "&amp;offchaindata_platform=" &amp; $B$17 &amp; "&amp;keyfile=" &amp; $B$5 &amp; "&amp;network=" &amp; LOWER($B$8) &amp; "&amp;repository=" &amp; $B$18</f>
        <v>owner=thomas&amp;filename_for_metadata=InCasa_COR22D1075&amp;offchaindata_platform=Github&amp;keyfile=Paul&amp;network=solana-devnet&amp;repository=test2</v>
      </c>
      <c r="U1078" s="1" t="str">
        <f t="shared" si="33"/>
        <v>{"name":"In Casa #1075",_x000D_
"symbol":"COR22D1075",_x000D_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78" s="1" t="str">
        <f>formatRow(Tokens!C$2:I$2,Tokens!C1078:I1078)</f>
        <v>"name":"In Casa #1075",_x000D_
"symbol":"COR22D1075",_x000D_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8" s="1" t="str">
        <f>formatRow(Tokens!J$2:AV$2,Tokens!J1078:AV1078,2,"attributes")</f>
        <v>"attributes":[{"trait_type":"Pass festival &amp; Avantages",_x000D_
"value":"pour une (1) personne"},{"trait_type":"Edition1",_x000D_
"value":1},{"trait_type":"Last use"}]</v>
      </c>
      <c r="X1078" s="1" t="str">
        <f>formatRow(Tokens!AX$2:BC$2,Tokens!AX1078:BC1078,2,"creators")</f>
        <v>"creators":[{"address":"paul",_x000D_
"share":10},{"address":"sophie",_x000D_
"share":90}]</v>
      </c>
      <c r="Y1078" s="1" t="str">
        <f>formatRow(Tokens!BD$2:BI$2,Tokens!BD1078:BI1078,2,"files")</f>
        <v>"files":[]</v>
      </c>
      <c r="Z1078" s="1"/>
      <c r="AA1078" s="1"/>
      <c r="AB1078" s="1"/>
      <c r="AC1078" s="1" t="str">
        <f>formatRow(Tokens!BJ$2:BK$2,Tokens!BJ1078:BK1078,0,"collection")</f>
        <v>"collection":{"name":"In Casa",_x000D_
"family":"Calvi On The Rocks"}</v>
      </c>
    </row>
    <row r="1079" spans="4:29" ht="14.25" customHeight="1" x14ac:dyDescent="0.25">
      <c r="D1079" s="1">
        <f>Tokens!B1079</f>
        <v>1076</v>
      </c>
      <c r="E1079" s="17" t="str">
        <f>IF(Tokens!C1079="","",Tokens!C1079)</f>
        <v>In Casa #1076</v>
      </c>
      <c r="F1079"/>
      <c r="G1079"/>
      <c r="H1079"/>
      <c r="I1079"/>
      <c r="J1079"/>
      <c r="M1079"/>
      <c r="N1079"/>
      <c r="O1079" s="15" t="str">
        <f t="shared" si="32"/>
        <v>_</v>
      </c>
      <c r="P1079" s="18" t="str">
        <f>IF(F1079="stop","",IF(F1079&lt;&gt;"",HYPERLINK(Settings!$B$5 &amp; "/manage/?network=" &amp; LOWER(B$8) &amp; "&amp;search=token&amp;account=" &amp; ToMint!$B$5 &amp; "&amp;view=" &amp; ToMint!J1079,"TokenSol"),""))</f>
        <v/>
      </c>
      <c r="Q1079" s="2"/>
      <c r="R1079" s="2"/>
      <c r="S1079" s="11"/>
      <c r="T1079" s="1" t="str">
        <f>"owner=" &amp; Tokens!BS1079 &amp; "&amp;filename_for_metadata=" &amp; Tokens!BT1079 &amp; "&amp;offchaindata_platform=" &amp; $B$17 &amp; "&amp;keyfile=" &amp; $B$5 &amp; "&amp;network=" &amp; LOWER($B$8) &amp; "&amp;repository=" &amp; $B$18</f>
        <v>owner=thomas&amp;filename_for_metadata=InCasa_COR22D1076&amp;offchaindata_platform=Github&amp;keyfile=Paul&amp;network=solana-devnet&amp;repository=test2</v>
      </c>
      <c r="U1079" s="1" t="str">
        <f t="shared" si="33"/>
        <v>{"name":"In Casa #1076",_x000D_
"symbol":"COR22D1076",_x000D_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79" s="1" t="str">
        <f>formatRow(Tokens!C$2:I$2,Tokens!C1079:I1079)</f>
        <v>"name":"In Casa #1076",_x000D_
"symbol":"COR22D1076",_x000D_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9" s="1" t="str">
        <f>formatRow(Tokens!J$2:AV$2,Tokens!J1079:AV1079,2,"attributes")</f>
        <v>"attributes":[{"trait_type":"Pass festival &amp; Avantages",_x000D_
"value":"pour une (1) personne"},{"trait_type":"Edition1",_x000D_
"value":1},{"trait_type":"Last use"}]</v>
      </c>
      <c r="X1079" s="1" t="str">
        <f>formatRow(Tokens!AX$2:BC$2,Tokens!AX1079:BC1079,2,"creators")</f>
        <v>"creators":[{"address":"paul",_x000D_
"share":10},{"address":"sophie",_x000D_
"share":90}]</v>
      </c>
      <c r="Y1079" s="1" t="str">
        <f>formatRow(Tokens!BD$2:BI$2,Tokens!BD1079:BI1079,2,"files")</f>
        <v>"files":[]</v>
      </c>
      <c r="Z1079" s="1"/>
      <c r="AA1079" s="1"/>
      <c r="AB1079" s="1"/>
      <c r="AC1079" s="1" t="str">
        <f>formatRow(Tokens!BJ$2:BK$2,Tokens!BJ1079:BK1079,0,"collection")</f>
        <v>"collection":{"name":"In Casa",_x000D_
"family":"Calvi On The Rocks"}</v>
      </c>
    </row>
    <row r="1080" spans="4:29" ht="14.25" customHeight="1" x14ac:dyDescent="0.25">
      <c r="D1080" s="1">
        <f>Tokens!B1080</f>
        <v>1077</v>
      </c>
      <c r="E1080" s="17" t="str">
        <f>IF(Tokens!C1080="","",Tokens!C1080)</f>
        <v>In Casa #1077</v>
      </c>
      <c r="F1080"/>
      <c r="G1080"/>
      <c r="H1080"/>
      <c r="I1080"/>
      <c r="J1080"/>
      <c r="M1080"/>
      <c r="N1080"/>
      <c r="O1080" s="15" t="str">
        <f t="shared" si="32"/>
        <v>_</v>
      </c>
      <c r="P1080" s="18" t="str">
        <f>IF(F1080="stop","",IF(F1080&lt;&gt;"",HYPERLINK(Settings!$B$5 &amp; "/manage/?network=" &amp; LOWER(B$8) &amp; "&amp;search=token&amp;account=" &amp; ToMint!$B$5 &amp; "&amp;view=" &amp; ToMint!J1080,"TokenSol"),""))</f>
        <v/>
      </c>
      <c r="Q1080" s="2"/>
      <c r="R1080" s="2"/>
      <c r="S1080" s="11"/>
      <c r="T1080" s="1" t="str">
        <f>"owner=" &amp; Tokens!BS1080 &amp; "&amp;filename_for_metadata=" &amp; Tokens!BT1080 &amp; "&amp;offchaindata_platform=" &amp; $B$17 &amp; "&amp;keyfile=" &amp; $B$5 &amp; "&amp;network=" &amp; LOWER($B$8) &amp; "&amp;repository=" &amp; $B$18</f>
        <v>owner=thomas&amp;filename_for_metadata=InCasa_COR22D1077&amp;offchaindata_platform=Github&amp;keyfile=Paul&amp;network=solana-devnet&amp;repository=test2</v>
      </c>
      <c r="U1080" s="1" t="str">
        <f t="shared" si="33"/>
        <v>{"name":"In Casa #1077",_x000D_
"symbol":"COR22D1077",_x000D_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80" s="1" t="str">
        <f>formatRow(Tokens!C$2:I$2,Tokens!C1080:I1080)</f>
        <v>"name":"In Casa #1077",_x000D_
"symbol":"COR22D1077",_x000D_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0" s="1" t="str">
        <f>formatRow(Tokens!J$2:AV$2,Tokens!J1080:AV1080,2,"attributes")</f>
        <v>"attributes":[{"trait_type":"Pass festival &amp; Avantages",_x000D_
"value":"pour une (1) personne"},{"trait_type":"Edition1",_x000D_
"value":1},{"trait_type":"Last use"}]</v>
      </c>
      <c r="X1080" s="1" t="str">
        <f>formatRow(Tokens!AX$2:BC$2,Tokens!AX1080:BC1080,2,"creators")</f>
        <v>"creators":[{"address":"paul",_x000D_
"share":10},{"address":"sophie",_x000D_
"share":90}]</v>
      </c>
      <c r="Y1080" s="1" t="str">
        <f>formatRow(Tokens!BD$2:BI$2,Tokens!BD1080:BI1080,2,"files")</f>
        <v>"files":[]</v>
      </c>
      <c r="Z1080" s="1"/>
      <c r="AA1080" s="1"/>
      <c r="AB1080" s="1"/>
      <c r="AC1080" s="1" t="str">
        <f>formatRow(Tokens!BJ$2:BK$2,Tokens!BJ1080:BK1080,0,"collection")</f>
        <v>"collection":{"name":"In Casa",_x000D_
"family":"Calvi On The Rocks"}</v>
      </c>
    </row>
    <row r="1081" spans="4:29" ht="14.25" customHeight="1" x14ac:dyDescent="0.25">
      <c r="D1081" s="1">
        <f>Tokens!B1081</f>
        <v>1078</v>
      </c>
      <c r="E1081" s="17" t="str">
        <f>IF(Tokens!C1081="","",Tokens!C1081)</f>
        <v>In Casa #1078</v>
      </c>
      <c r="F1081"/>
      <c r="G1081"/>
      <c r="H1081"/>
      <c r="I1081"/>
      <c r="J1081"/>
      <c r="M1081"/>
      <c r="N1081"/>
      <c r="O1081" s="15" t="str">
        <f t="shared" si="32"/>
        <v>_</v>
      </c>
      <c r="P1081" s="18" t="str">
        <f>IF(F1081="stop","",IF(F1081&lt;&gt;"",HYPERLINK(Settings!$B$5 &amp; "/manage/?network=" &amp; LOWER(B$8) &amp; "&amp;search=token&amp;account=" &amp; ToMint!$B$5 &amp; "&amp;view=" &amp; ToMint!J1081,"TokenSol"),""))</f>
        <v/>
      </c>
      <c r="Q1081" s="2"/>
      <c r="R1081" s="2"/>
      <c r="S1081" s="11"/>
      <c r="T1081" s="1" t="str">
        <f>"owner=" &amp; Tokens!BS1081 &amp; "&amp;filename_for_metadata=" &amp; Tokens!BT1081 &amp; "&amp;offchaindata_platform=" &amp; $B$17 &amp; "&amp;keyfile=" &amp; $B$5 &amp; "&amp;network=" &amp; LOWER($B$8) &amp; "&amp;repository=" &amp; $B$18</f>
        <v>owner=thomas&amp;filename_for_metadata=InCasa_COR22D1078&amp;offchaindata_platform=Github&amp;keyfile=Paul&amp;network=solana-devnet&amp;repository=test2</v>
      </c>
      <c r="U1081" s="1" t="str">
        <f t="shared" si="33"/>
        <v>{"name":"In Casa #1078",_x000D_
"symbol":"COR22D1078",_x000D_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81" s="1" t="str">
        <f>formatRow(Tokens!C$2:I$2,Tokens!C1081:I1081)</f>
        <v>"name":"In Casa #1078",_x000D_
"symbol":"COR22D1078",_x000D_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1" s="1" t="str">
        <f>formatRow(Tokens!J$2:AV$2,Tokens!J1081:AV1081,2,"attributes")</f>
        <v>"attributes":[{"trait_type":"Pass festival &amp; Avantages",_x000D_
"value":"pour une (1) personne"},{"trait_type":"Edition1",_x000D_
"value":1},{"trait_type":"Last use"}]</v>
      </c>
      <c r="X1081" s="1" t="str">
        <f>formatRow(Tokens!AX$2:BC$2,Tokens!AX1081:BC1081,2,"creators")</f>
        <v>"creators":[{"address":"paul",_x000D_
"share":10},{"address":"sophie",_x000D_
"share":90}]</v>
      </c>
      <c r="Y1081" s="1" t="str">
        <f>formatRow(Tokens!BD$2:BI$2,Tokens!BD1081:BI1081,2,"files")</f>
        <v>"files":[]</v>
      </c>
      <c r="Z1081" s="1"/>
      <c r="AA1081" s="1"/>
      <c r="AB1081" s="1"/>
      <c r="AC1081" s="1" t="str">
        <f>formatRow(Tokens!BJ$2:BK$2,Tokens!BJ1081:BK1081,0,"collection")</f>
        <v>"collection":{"name":"In Casa",_x000D_
"family":"Calvi On The Rocks"}</v>
      </c>
    </row>
    <row r="1082" spans="4:29" ht="14.25" customHeight="1" x14ac:dyDescent="0.25">
      <c r="D1082" s="1">
        <f>Tokens!B1082</f>
        <v>1079</v>
      </c>
      <c r="E1082" s="17" t="str">
        <f>IF(Tokens!C1082="","",Tokens!C1082)</f>
        <v>In Casa #1079</v>
      </c>
      <c r="F1082"/>
      <c r="G1082"/>
      <c r="H1082"/>
      <c r="I1082"/>
      <c r="J1082"/>
      <c r="M1082"/>
      <c r="N1082"/>
      <c r="O1082" s="15" t="str">
        <f t="shared" si="32"/>
        <v>_</v>
      </c>
      <c r="P1082" s="18" t="str">
        <f>IF(F1082="stop","",IF(F1082&lt;&gt;"",HYPERLINK(Settings!$B$5 &amp; "/manage/?network=" &amp; LOWER(B$8) &amp; "&amp;search=token&amp;account=" &amp; ToMint!$B$5 &amp; "&amp;view=" &amp; ToMint!J1082,"TokenSol"),""))</f>
        <v/>
      </c>
      <c r="Q1082" s="2"/>
      <c r="R1082" s="2"/>
      <c r="S1082" s="11"/>
      <c r="T1082" s="1" t="str">
        <f>"owner=" &amp; Tokens!BS1082 &amp; "&amp;filename_for_metadata=" &amp; Tokens!BT1082 &amp; "&amp;offchaindata_platform=" &amp; $B$17 &amp; "&amp;keyfile=" &amp; $B$5 &amp; "&amp;network=" &amp; LOWER($B$8) &amp; "&amp;repository=" &amp; $B$18</f>
        <v>owner=thomas&amp;filename_for_metadata=InCasa_COR22D1079&amp;offchaindata_platform=Github&amp;keyfile=Paul&amp;network=solana-devnet&amp;repository=test2</v>
      </c>
      <c r="U1082" s="1" t="str">
        <f t="shared" si="33"/>
        <v>{"name":"In Casa #1079",_x000D_
"symbol":"COR22D1079",_x000D_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82" s="1" t="str">
        <f>formatRow(Tokens!C$2:I$2,Tokens!C1082:I1082)</f>
        <v>"name":"In Casa #1079",_x000D_
"symbol":"COR22D1079",_x000D_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2" s="1" t="str">
        <f>formatRow(Tokens!J$2:AV$2,Tokens!J1082:AV1082,2,"attributes")</f>
        <v>"attributes":[{"trait_type":"Pass festival &amp; Avantages",_x000D_
"value":"pour une (1) personne"},{"trait_type":"Edition1",_x000D_
"value":1},{"trait_type":"Last use"}]</v>
      </c>
      <c r="X1082" s="1" t="str">
        <f>formatRow(Tokens!AX$2:BC$2,Tokens!AX1082:BC1082,2,"creators")</f>
        <v>"creators":[{"address":"paul",_x000D_
"share":10},{"address":"sophie",_x000D_
"share":90}]</v>
      </c>
      <c r="Y1082" s="1" t="str">
        <f>formatRow(Tokens!BD$2:BI$2,Tokens!BD1082:BI1082,2,"files")</f>
        <v>"files":[]</v>
      </c>
      <c r="Z1082" s="1"/>
      <c r="AA1082" s="1"/>
      <c r="AB1082" s="1"/>
      <c r="AC1082" s="1" t="str">
        <f>formatRow(Tokens!BJ$2:BK$2,Tokens!BJ1082:BK1082,0,"collection")</f>
        <v>"collection":{"name":"In Casa",_x000D_
"family":"Calvi On The Rocks"}</v>
      </c>
    </row>
    <row r="1083" spans="4:29" ht="14.25" customHeight="1" x14ac:dyDescent="0.25">
      <c r="D1083" s="1">
        <f>Tokens!B1083</f>
        <v>1080</v>
      </c>
      <c r="E1083" s="17" t="str">
        <f>IF(Tokens!C1083="","",Tokens!C1083)</f>
        <v>In Casa #1080</v>
      </c>
      <c r="F1083"/>
      <c r="G1083"/>
      <c r="H1083"/>
      <c r="I1083"/>
      <c r="J1083"/>
      <c r="M1083"/>
      <c r="N1083"/>
      <c r="O1083" s="15" t="str">
        <f t="shared" si="32"/>
        <v>_</v>
      </c>
      <c r="P1083" s="18" t="str">
        <f>IF(F1083="stop","",IF(F1083&lt;&gt;"",HYPERLINK(Settings!$B$5 &amp; "/manage/?network=" &amp; LOWER(B$8) &amp; "&amp;search=token&amp;account=" &amp; ToMint!$B$5 &amp; "&amp;view=" &amp; ToMint!J1083,"TokenSol"),""))</f>
        <v/>
      </c>
      <c r="Q1083" s="2"/>
      <c r="R1083" s="2"/>
      <c r="S1083" s="11"/>
      <c r="T1083" s="1" t="str">
        <f>"owner=" &amp; Tokens!BS1083 &amp; "&amp;filename_for_metadata=" &amp; Tokens!BT1083 &amp; "&amp;offchaindata_platform=" &amp; $B$17 &amp; "&amp;keyfile=" &amp; $B$5 &amp; "&amp;network=" &amp; LOWER($B$8) &amp; "&amp;repository=" &amp; $B$18</f>
        <v>owner=thomas&amp;filename_for_metadata=InCasa_COR22D1080&amp;offchaindata_platform=Github&amp;keyfile=Paul&amp;network=solana-devnet&amp;repository=test2</v>
      </c>
      <c r="U1083" s="1" t="str">
        <f t="shared" si="33"/>
        <v>{"name":"In Casa #1080",_x000D_
"symbol":"COR22D1080",_x000D_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83" s="1" t="str">
        <f>formatRow(Tokens!C$2:I$2,Tokens!C1083:I1083)</f>
        <v>"name":"In Casa #1080",_x000D_
"symbol":"COR22D1080",_x000D_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3" s="1" t="str">
        <f>formatRow(Tokens!J$2:AV$2,Tokens!J1083:AV1083,2,"attributes")</f>
        <v>"attributes":[{"trait_type":"Pass festival &amp; Avantages",_x000D_
"value":"pour une (1) personne"},{"trait_type":"Edition1",_x000D_
"value":1},{"trait_type":"Last use"}]</v>
      </c>
      <c r="X1083" s="1" t="str">
        <f>formatRow(Tokens!AX$2:BC$2,Tokens!AX1083:BC1083,2,"creators")</f>
        <v>"creators":[{"address":"paul",_x000D_
"share":10},{"address":"sophie",_x000D_
"share":90}]</v>
      </c>
      <c r="Y1083" s="1" t="str">
        <f>formatRow(Tokens!BD$2:BI$2,Tokens!BD1083:BI1083,2,"files")</f>
        <v>"files":[]</v>
      </c>
      <c r="Z1083" s="1"/>
      <c r="AA1083" s="1"/>
      <c r="AB1083" s="1"/>
      <c r="AC1083" s="1" t="str">
        <f>formatRow(Tokens!BJ$2:BK$2,Tokens!BJ1083:BK1083,0,"collection")</f>
        <v>"collection":{"name":"In Casa",_x000D_
"family":"Calvi On The Rocks"}</v>
      </c>
    </row>
    <row r="1084" spans="4:29" ht="14.25" customHeight="1" x14ac:dyDescent="0.25">
      <c r="D1084" s="1">
        <f>Tokens!B1084</f>
        <v>1081</v>
      </c>
      <c r="E1084" s="17" t="str">
        <f>IF(Tokens!C1084="","",Tokens!C1084)</f>
        <v>In Casa #1081</v>
      </c>
      <c r="F1084"/>
      <c r="G1084"/>
      <c r="H1084"/>
      <c r="I1084"/>
      <c r="J1084"/>
      <c r="M1084"/>
      <c r="N1084"/>
      <c r="O1084" s="15" t="str">
        <f t="shared" si="32"/>
        <v>_</v>
      </c>
      <c r="P1084" s="18" t="str">
        <f>IF(F1084="stop","",IF(F1084&lt;&gt;"",HYPERLINK(Settings!$B$5 &amp; "/manage/?network=" &amp; LOWER(B$8) &amp; "&amp;search=token&amp;account=" &amp; ToMint!$B$5 &amp; "&amp;view=" &amp; ToMint!J1084,"TokenSol"),""))</f>
        <v/>
      </c>
      <c r="Q1084" s="2"/>
      <c r="R1084" s="2"/>
      <c r="S1084" s="11"/>
      <c r="T1084" s="1" t="str">
        <f>"owner=" &amp; Tokens!BS1084 &amp; "&amp;filename_for_metadata=" &amp; Tokens!BT1084 &amp; "&amp;offchaindata_platform=" &amp; $B$17 &amp; "&amp;keyfile=" &amp; $B$5 &amp; "&amp;network=" &amp; LOWER($B$8) &amp; "&amp;repository=" &amp; $B$18</f>
        <v>owner=thomas&amp;filename_for_metadata=InCasa_COR22D1081&amp;offchaindata_platform=Github&amp;keyfile=Paul&amp;network=solana-devnet&amp;repository=test2</v>
      </c>
      <c r="U1084" s="1" t="str">
        <f t="shared" si="33"/>
        <v>{"name":"In Casa #1081",_x000D_
"symbol":"COR22D1081",_x000D_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84" s="1" t="str">
        <f>formatRow(Tokens!C$2:I$2,Tokens!C1084:I1084)</f>
        <v>"name":"In Casa #1081",_x000D_
"symbol":"COR22D1081",_x000D_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4" s="1" t="str">
        <f>formatRow(Tokens!J$2:AV$2,Tokens!J1084:AV1084,2,"attributes")</f>
        <v>"attributes":[{"trait_type":"Pass festival &amp; Avantages",_x000D_
"value":"pour une (1) personne"},{"trait_type":"Edition1",_x000D_
"value":1},{"trait_type":"Last use"}]</v>
      </c>
      <c r="X1084" s="1" t="str">
        <f>formatRow(Tokens!AX$2:BC$2,Tokens!AX1084:BC1084,2,"creators")</f>
        <v>"creators":[{"address":"paul",_x000D_
"share":10},{"address":"sophie",_x000D_
"share":90}]</v>
      </c>
      <c r="Y1084" s="1" t="str">
        <f>formatRow(Tokens!BD$2:BI$2,Tokens!BD1084:BI1084,2,"files")</f>
        <v>"files":[]</v>
      </c>
      <c r="Z1084" s="1"/>
      <c r="AA1084" s="1"/>
      <c r="AB1084" s="1"/>
      <c r="AC1084" s="1" t="str">
        <f>formatRow(Tokens!BJ$2:BK$2,Tokens!BJ1084:BK1084,0,"collection")</f>
        <v>"collection":{"name":"In Casa",_x000D_
"family":"Calvi On The Rocks"}</v>
      </c>
    </row>
    <row r="1085" spans="4:29" ht="14.25" customHeight="1" x14ac:dyDescent="0.25">
      <c r="D1085" s="1">
        <f>Tokens!B1085</f>
        <v>1082</v>
      </c>
      <c r="E1085" s="17" t="str">
        <f>IF(Tokens!C1085="","",Tokens!C1085)</f>
        <v>In Casa #1082</v>
      </c>
      <c r="F1085"/>
      <c r="G1085"/>
      <c r="H1085"/>
      <c r="I1085"/>
      <c r="J1085"/>
      <c r="M1085"/>
      <c r="N1085"/>
      <c r="O1085" s="15" t="str">
        <f t="shared" si="32"/>
        <v>_</v>
      </c>
      <c r="P1085" s="18" t="str">
        <f>IF(F1085="stop","",IF(F1085&lt;&gt;"",HYPERLINK(Settings!$B$5 &amp; "/manage/?network=" &amp; LOWER(B$8) &amp; "&amp;search=token&amp;account=" &amp; ToMint!$B$5 &amp; "&amp;view=" &amp; ToMint!J1085,"TokenSol"),""))</f>
        <v/>
      </c>
      <c r="Q1085" s="2"/>
      <c r="R1085" s="2"/>
      <c r="S1085" s="11"/>
      <c r="T1085" s="1" t="str">
        <f>"owner=" &amp; Tokens!BS1085 &amp; "&amp;filename_for_metadata=" &amp; Tokens!BT1085 &amp; "&amp;offchaindata_platform=" &amp; $B$17 &amp; "&amp;keyfile=" &amp; $B$5 &amp; "&amp;network=" &amp; LOWER($B$8) &amp; "&amp;repository=" &amp; $B$18</f>
        <v>owner=thomas&amp;filename_for_metadata=InCasa_COR22D1082&amp;offchaindata_platform=Github&amp;keyfile=Paul&amp;network=solana-devnet&amp;repository=test2</v>
      </c>
      <c r="U1085" s="1" t="str">
        <f t="shared" si="33"/>
        <v>{"name":"In Casa #1082",_x000D_
"symbol":"COR22D1082",_x000D_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85" s="1" t="str">
        <f>formatRow(Tokens!C$2:I$2,Tokens!C1085:I1085)</f>
        <v>"name":"In Casa #1082",_x000D_
"symbol":"COR22D1082",_x000D_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5" s="1" t="str">
        <f>formatRow(Tokens!J$2:AV$2,Tokens!J1085:AV1085,2,"attributes")</f>
        <v>"attributes":[{"trait_type":"Pass festival &amp; Avantages",_x000D_
"value":"pour une (1) personne"},{"trait_type":"Edition1",_x000D_
"value":1},{"trait_type":"Last use"}]</v>
      </c>
      <c r="X1085" s="1" t="str">
        <f>formatRow(Tokens!AX$2:BC$2,Tokens!AX1085:BC1085,2,"creators")</f>
        <v>"creators":[{"address":"paul",_x000D_
"share":10},{"address":"sophie",_x000D_
"share":90}]</v>
      </c>
      <c r="Y1085" s="1" t="str">
        <f>formatRow(Tokens!BD$2:BI$2,Tokens!BD1085:BI1085,2,"files")</f>
        <v>"files":[]</v>
      </c>
      <c r="Z1085" s="1"/>
      <c r="AA1085" s="1"/>
      <c r="AB1085" s="1"/>
      <c r="AC1085" s="1" t="str">
        <f>formatRow(Tokens!BJ$2:BK$2,Tokens!BJ1085:BK1085,0,"collection")</f>
        <v>"collection":{"name":"In Casa",_x000D_
"family":"Calvi On The Rocks"}</v>
      </c>
    </row>
    <row r="1086" spans="4:29" ht="14.25" customHeight="1" x14ac:dyDescent="0.25">
      <c r="D1086" s="1">
        <f>Tokens!B1086</f>
        <v>1083</v>
      </c>
      <c r="E1086" s="17" t="str">
        <f>IF(Tokens!C1086="","",Tokens!C1086)</f>
        <v>In Casa #1083</v>
      </c>
      <c r="F1086"/>
      <c r="G1086"/>
      <c r="H1086"/>
      <c r="I1086"/>
      <c r="J1086"/>
      <c r="M1086"/>
      <c r="N1086"/>
      <c r="O1086" s="15" t="str">
        <f t="shared" si="32"/>
        <v>_</v>
      </c>
      <c r="P1086" s="18" t="str">
        <f>IF(F1086="stop","",IF(F1086&lt;&gt;"",HYPERLINK(Settings!$B$5 &amp; "/manage/?network=" &amp; LOWER(B$8) &amp; "&amp;search=token&amp;account=" &amp; ToMint!$B$5 &amp; "&amp;view=" &amp; ToMint!J1086,"TokenSol"),""))</f>
        <v/>
      </c>
      <c r="Q1086" s="2"/>
      <c r="R1086" s="2"/>
      <c r="S1086" s="11"/>
      <c r="T1086" s="1" t="str">
        <f>"owner=" &amp; Tokens!BS1086 &amp; "&amp;filename_for_metadata=" &amp; Tokens!BT1086 &amp; "&amp;offchaindata_platform=" &amp; $B$17 &amp; "&amp;keyfile=" &amp; $B$5 &amp; "&amp;network=" &amp; LOWER($B$8) &amp; "&amp;repository=" &amp; $B$18</f>
        <v>owner=thomas&amp;filename_for_metadata=InCasa_COR22D1083&amp;offchaindata_platform=Github&amp;keyfile=Paul&amp;network=solana-devnet&amp;repository=test2</v>
      </c>
      <c r="U1086" s="1" t="str">
        <f t="shared" si="33"/>
        <v>{"name":"In Casa #1083",_x000D_
"symbol":"COR22D1083",_x000D_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86" s="1" t="str">
        <f>formatRow(Tokens!C$2:I$2,Tokens!C1086:I1086)</f>
        <v>"name":"In Casa #1083",_x000D_
"symbol":"COR22D1083",_x000D_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6" s="1" t="str">
        <f>formatRow(Tokens!J$2:AV$2,Tokens!J1086:AV1086,2,"attributes")</f>
        <v>"attributes":[{"trait_type":"Pass festival &amp; Avantages",_x000D_
"value":"pour une (1) personne"},{"trait_type":"Edition1",_x000D_
"value":1},{"trait_type":"Last use"}]</v>
      </c>
      <c r="X1086" s="1" t="str">
        <f>formatRow(Tokens!AX$2:BC$2,Tokens!AX1086:BC1086,2,"creators")</f>
        <v>"creators":[{"address":"paul",_x000D_
"share":10},{"address":"sophie",_x000D_
"share":90}]</v>
      </c>
      <c r="Y1086" s="1" t="str">
        <f>formatRow(Tokens!BD$2:BI$2,Tokens!BD1086:BI1086,2,"files")</f>
        <v>"files":[]</v>
      </c>
      <c r="Z1086" s="1"/>
      <c r="AA1086" s="1"/>
      <c r="AB1086" s="1"/>
      <c r="AC1086" s="1" t="str">
        <f>formatRow(Tokens!BJ$2:BK$2,Tokens!BJ1086:BK1086,0,"collection")</f>
        <v>"collection":{"name":"In Casa",_x000D_
"family":"Calvi On The Rocks"}</v>
      </c>
    </row>
    <row r="1087" spans="4:29" ht="14.25" customHeight="1" x14ac:dyDescent="0.25">
      <c r="D1087" s="1">
        <f>Tokens!B1087</f>
        <v>1084</v>
      </c>
      <c r="E1087" s="17" t="str">
        <f>IF(Tokens!C1087="","",Tokens!C1087)</f>
        <v>In Casa #1084</v>
      </c>
      <c r="F1087"/>
      <c r="G1087"/>
      <c r="H1087"/>
      <c r="I1087"/>
      <c r="J1087"/>
      <c r="M1087"/>
      <c r="N1087"/>
      <c r="O1087" s="15" t="str">
        <f t="shared" si="32"/>
        <v>_</v>
      </c>
      <c r="P1087" s="18" t="str">
        <f>IF(F1087="stop","",IF(F1087&lt;&gt;"",HYPERLINK(Settings!$B$5 &amp; "/manage/?network=" &amp; LOWER(B$8) &amp; "&amp;search=token&amp;account=" &amp; ToMint!$B$5 &amp; "&amp;view=" &amp; ToMint!J1087,"TokenSol"),""))</f>
        <v/>
      </c>
      <c r="Q1087" s="2"/>
      <c r="R1087" s="2"/>
      <c r="S1087" s="11"/>
      <c r="T1087" s="1" t="str">
        <f>"owner=" &amp; Tokens!BS1087 &amp; "&amp;filename_for_metadata=" &amp; Tokens!BT1087 &amp; "&amp;offchaindata_platform=" &amp; $B$17 &amp; "&amp;keyfile=" &amp; $B$5 &amp; "&amp;network=" &amp; LOWER($B$8) &amp; "&amp;repository=" &amp; $B$18</f>
        <v>owner=thomas&amp;filename_for_metadata=InCasa_COR22D1084&amp;offchaindata_platform=Github&amp;keyfile=Paul&amp;network=solana-devnet&amp;repository=test2</v>
      </c>
      <c r="U1087" s="1" t="str">
        <f t="shared" si="33"/>
        <v>{"name":"In Casa #1084",_x000D_
"symbol":"COR22D1084",_x000D_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87" s="1" t="str">
        <f>formatRow(Tokens!C$2:I$2,Tokens!C1087:I1087)</f>
        <v>"name":"In Casa #1084",_x000D_
"symbol":"COR22D1084",_x000D_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7" s="1" t="str">
        <f>formatRow(Tokens!J$2:AV$2,Tokens!J1087:AV1087,2,"attributes")</f>
        <v>"attributes":[{"trait_type":"Pass festival &amp; Avantages",_x000D_
"value":"pour une (1) personne"},{"trait_type":"Edition1",_x000D_
"value":1},{"trait_type":"Last use"}]</v>
      </c>
      <c r="X1087" s="1" t="str">
        <f>formatRow(Tokens!AX$2:BC$2,Tokens!AX1087:BC1087,2,"creators")</f>
        <v>"creators":[{"address":"paul",_x000D_
"share":10},{"address":"sophie",_x000D_
"share":90}]</v>
      </c>
      <c r="Y1087" s="1" t="str">
        <f>formatRow(Tokens!BD$2:BI$2,Tokens!BD1087:BI1087,2,"files")</f>
        <v>"files":[]</v>
      </c>
      <c r="Z1087" s="1"/>
      <c r="AA1087" s="1"/>
      <c r="AB1087" s="1"/>
      <c r="AC1087" s="1" t="str">
        <f>formatRow(Tokens!BJ$2:BK$2,Tokens!BJ1087:BK1087,0,"collection")</f>
        <v>"collection":{"name":"In Casa",_x000D_
"family":"Calvi On The Rocks"}</v>
      </c>
    </row>
    <row r="1088" spans="4:29" ht="14.25" customHeight="1" x14ac:dyDescent="0.25">
      <c r="D1088" s="1">
        <f>Tokens!B1088</f>
        <v>1085</v>
      </c>
      <c r="E1088" s="17" t="str">
        <f>IF(Tokens!C1088="","",Tokens!C1088)</f>
        <v>In Casa #1085</v>
      </c>
      <c r="F1088"/>
      <c r="G1088"/>
      <c r="H1088"/>
      <c r="I1088"/>
      <c r="J1088"/>
      <c r="M1088"/>
      <c r="N1088"/>
      <c r="O1088" s="15" t="str">
        <f t="shared" si="32"/>
        <v>_</v>
      </c>
      <c r="P1088" s="18" t="str">
        <f>IF(F1088="stop","",IF(F1088&lt;&gt;"",HYPERLINK(Settings!$B$5 &amp; "/manage/?network=" &amp; LOWER(B$8) &amp; "&amp;search=token&amp;account=" &amp; ToMint!$B$5 &amp; "&amp;view=" &amp; ToMint!J1088,"TokenSol"),""))</f>
        <v/>
      </c>
      <c r="Q1088" s="2"/>
      <c r="R1088" s="2"/>
      <c r="S1088" s="11"/>
      <c r="T1088" s="1" t="str">
        <f>"owner=" &amp; Tokens!BS1088 &amp; "&amp;filename_for_metadata=" &amp; Tokens!BT1088 &amp; "&amp;offchaindata_platform=" &amp; $B$17 &amp; "&amp;keyfile=" &amp; $B$5 &amp; "&amp;network=" &amp; LOWER($B$8) &amp; "&amp;repository=" &amp; $B$18</f>
        <v>owner=thomas&amp;filename_for_metadata=InCasa_COR22D1085&amp;offchaindata_platform=Github&amp;keyfile=Paul&amp;network=solana-devnet&amp;repository=test2</v>
      </c>
      <c r="U1088" s="1" t="str">
        <f t="shared" si="33"/>
        <v>{"name":"In Casa #1085",_x000D_
"symbol":"COR22D1085",_x000D_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88" s="1" t="str">
        <f>formatRow(Tokens!C$2:I$2,Tokens!C1088:I1088)</f>
        <v>"name":"In Casa #1085",_x000D_
"symbol":"COR22D1085",_x000D_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8" s="1" t="str">
        <f>formatRow(Tokens!J$2:AV$2,Tokens!J1088:AV1088,2,"attributes")</f>
        <v>"attributes":[{"trait_type":"Pass festival &amp; Avantages",_x000D_
"value":"pour une (1) personne"},{"trait_type":"Edition1",_x000D_
"value":1},{"trait_type":"Last use"}]</v>
      </c>
      <c r="X1088" s="1" t="str">
        <f>formatRow(Tokens!AX$2:BC$2,Tokens!AX1088:BC1088,2,"creators")</f>
        <v>"creators":[{"address":"paul",_x000D_
"share":10},{"address":"sophie",_x000D_
"share":90}]</v>
      </c>
      <c r="Y1088" s="1" t="str">
        <f>formatRow(Tokens!BD$2:BI$2,Tokens!BD1088:BI1088,2,"files")</f>
        <v>"files":[]</v>
      </c>
      <c r="Z1088" s="1"/>
      <c r="AA1088" s="1"/>
      <c r="AB1088" s="1"/>
      <c r="AC1088" s="1" t="str">
        <f>formatRow(Tokens!BJ$2:BK$2,Tokens!BJ1088:BK1088,0,"collection")</f>
        <v>"collection":{"name":"In Casa",_x000D_
"family":"Calvi On The Rocks"}</v>
      </c>
    </row>
    <row r="1089" spans="4:29" ht="14.25" customHeight="1" x14ac:dyDescent="0.25">
      <c r="D1089" s="1">
        <f>Tokens!B1089</f>
        <v>1086</v>
      </c>
      <c r="E1089" s="17" t="str">
        <f>IF(Tokens!C1089="","",Tokens!C1089)</f>
        <v>In Casa #1086</v>
      </c>
      <c r="F1089"/>
      <c r="G1089"/>
      <c r="H1089"/>
      <c r="I1089"/>
      <c r="J1089"/>
      <c r="M1089"/>
      <c r="N1089"/>
      <c r="O1089" s="15" t="str">
        <f t="shared" si="32"/>
        <v>_</v>
      </c>
      <c r="P1089" s="18" t="str">
        <f>IF(F1089="stop","",IF(F1089&lt;&gt;"",HYPERLINK(Settings!$B$5 &amp; "/manage/?network=" &amp; LOWER(B$8) &amp; "&amp;search=token&amp;account=" &amp; ToMint!$B$5 &amp; "&amp;view=" &amp; ToMint!J1089,"TokenSol"),""))</f>
        <v/>
      </c>
      <c r="Q1089" s="2"/>
      <c r="R1089" s="2"/>
      <c r="S1089" s="11"/>
      <c r="T1089" s="1" t="str">
        <f>"owner=" &amp; Tokens!BS1089 &amp; "&amp;filename_for_metadata=" &amp; Tokens!BT1089 &amp; "&amp;offchaindata_platform=" &amp; $B$17 &amp; "&amp;keyfile=" &amp; $B$5 &amp; "&amp;network=" &amp; LOWER($B$8) &amp; "&amp;repository=" &amp; $B$18</f>
        <v>owner=thomas&amp;filename_for_metadata=InCasa_COR22D1086&amp;offchaindata_platform=Github&amp;keyfile=Paul&amp;network=solana-devnet&amp;repository=test2</v>
      </c>
      <c r="U1089" s="1" t="str">
        <f t="shared" si="33"/>
        <v>{"name":"In Casa #1086",_x000D_
"symbol":"COR22D1086",_x000D_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89" s="1" t="str">
        <f>formatRow(Tokens!C$2:I$2,Tokens!C1089:I1089)</f>
        <v>"name":"In Casa #1086",_x000D_
"symbol":"COR22D1086",_x000D_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9" s="1" t="str">
        <f>formatRow(Tokens!J$2:AV$2,Tokens!J1089:AV1089,2,"attributes")</f>
        <v>"attributes":[{"trait_type":"Pass festival &amp; Avantages",_x000D_
"value":"pour une (1) personne"},{"trait_type":"Edition1",_x000D_
"value":1},{"trait_type":"Last use"}]</v>
      </c>
      <c r="X1089" s="1" t="str">
        <f>formatRow(Tokens!AX$2:BC$2,Tokens!AX1089:BC1089,2,"creators")</f>
        <v>"creators":[{"address":"paul",_x000D_
"share":10},{"address":"sophie",_x000D_
"share":90}]</v>
      </c>
      <c r="Y1089" s="1" t="str">
        <f>formatRow(Tokens!BD$2:BI$2,Tokens!BD1089:BI1089,2,"files")</f>
        <v>"files":[]</v>
      </c>
      <c r="Z1089" s="1"/>
      <c r="AA1089" s="1"/>
      <c r="AB1089" s="1"/>
      <c r="AC1089" s="1" t="str">
        <f>formatRow(Tokens!BJ$2:BK$2,Tokens!BJ1089:BK1089,0,"collection")</f>
        <v>"collection":{"name":"In Casa",_x000D_
"family":"Calvi On The Rocks"}</v>
      </c>
    </row>
    <row r="1090" spans="4:29" ht="14.25" customHeight="1" x14ac:dyDescent="0.25">
      <c r="D1090" s="1">
        <f>Tokens!B1090</f>
        <v>1087</v>
      </c>
      <c r="E1090" s="17" t="str">
        <f>IF(Tokens!C1090="","",Tokens!C1090)</f>
        <v>In Casa #1087</v>
      </c>
      <c r="F1090"/>
      <c r="G1090"/>
      <c r="H1090"/>
      <c r="I1090"/>
      <c r="J1090"/>
      <c r="M1090"/>
      <c r="N1090"/>
      <c r="O1090" s="15" t="str">
        <f t="shared" si="32"/>
        <v>_</v>
      </c>
      <c r="P1090" s="18" t="str">
        <f>IF(F1090="stop","",IF(F1090&lt;&gt;"",HYPERLINK(Settings!$B$5 &amp; "/manage/?network=" &amp; LOWER(B$8) &amp; "&amp;search=token&amp;account=" &amp; ToMint!$B$5 &amp; "&amp;view=" &amp; ToMint!J1090,"TokenSol"),""))</f>
        <v/>
      </c>
      <c r="Q1090" s="2"/>
      <c r="R1090" s="2"/>
      <c r="S1090" s="11"/>
      <c r="T1090" s="1" t="str">
        <f>"owner=" &amp; Tokens!BS1090 &amp; "&amp;filename_for_metadata=" &amp; Tokens!BT1090 &amp; "&amp;offchaindata_platform=" &amp; $B$17 &amp; "&amp;keyfile=" &amp; $B$5 &amp; "&amp;network=" &amp; LOWER($B$8) &amp; "&amp;repository=" &amp; $B$18</f>
        <v>owner=thomas&amp;filename_for_metadata=InCasa_COR22D1087&amp;offchaindata_platform=Github&amp;keyfile=Paul&amp;network=solana-devnet&amp;repository=test2</v>
      </c>
      <c r="U1090" s="1" t="str">
        <f t="shared" si="33"/>
        <v>{"name":"In Casa #1087",_x000D_
"symbol":"COR22D1087",_x000D_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90" s="1" t="str">
        <f>formatRow(Tokens!C$2:I$2,Tokens!C1090:I1090)</f>
        <v>"name":"In Casa #1087",_x000D_
"symbol":"COR22D1087",_x000D_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0" s="1" t="str">
        <f>formatRow(Tokens!J$2:AV$2,Tokens!J1090:AV1090,2,"attributes")</f>
        <v>"attributes":[{"trait_type":"Pass festival &amp; Avantages",_x000D_
"value":"pour une (1) personne"},{"trait_type":"Edition1",_x000D_
"value":1},{"trait_type":"Last use"}]</v>
      </c>
      <c r="X1090" s="1" t="str">
        <f>formatRow(Tokens!AX$2:BC$2,Tokens!AX1090:BC1090,2,"creators")</f>
        <v>"creators":[{"address":"paul",_x000D_
"share":10},{"address":"sophie",_x000D_
"share":90}]</v>
      </c>
      <c r="Y1090" s="1" t="str">
        <f>formatRow(Tokens!BD$2:BI$2,Tokens!BD1090:BI1090,2,"files")</f>
        <v>"files":[]</v>
      </c>
      <c r="Z1090" s="1"/>
      <c r="AA1090" s="1"/>
      <c r="AB1090" s="1"/>
      <c r="AC1090" s="1" t="str">
        <f>formatRow(Tokens!BJ$2:BK$2,Tokens!BJ1090:BK1090,0,"collection")</f>
        <v>"collection":{"name":"In Casa",_x000D_
"family":"Calvi On The Rocks"}</v>
      </c>
    </row>
    <row r="1091" spans="4:29" ht="14.25" customHeight="1" x14ac:dyDescent="0.25">
      <c r="D1091" s="1">
        <f>Tokens!B1091</f>
        <v>1088</v>
      </c>
      <c r="E1091" s="17" t="str">
        <f>IF(Tokens!C1091="","",Tokens!C1091)</f>
        <v>In Casa #1088</v>
      </c>
      <c r="F1091"/>
      <c r="G1091"/>
      <c r="H1091"/>
      <c r="I1091"/>
      <c r="J1091"/>
      <c r="M1091"/>
      <c r="N1091"/>
      <c r="O1091" s="15" t="str">
        <f t="shared" si="32"/>
        <v>_</v>
      </c>
      <c r="P1091" s="18" t="str">
        <f>IF(F1091="stop","",IF(F1091&lt;&gt;"",HYPERLINK(Settings!$B$5 &amp; "/manage/?network=" &amp; LOWER(B$8) &amp; "&amp;search=token&amp;account=" &amp; ToMint!$B$5 &amp; "&amp;view=" &amp; ToMint!J1091,"TokenSol"),""))</f>
        <v/>
      </c>
      <c r="Q1091" s="2"/>
      <c r="R1091" s="2"/>
      <c r="S1091" s="11"/>
      <c r="T1091" s="1" t="str">
        <f>"owner=" &amp; Tokens!BS1091 &amp; "&amp;filename_for_metadata=" &amp; Tokens!BT1091 &amp; "&amp;offchaindata_platform=" &amp; $B$17 &amp; "&amp;keyfile=" &amp; $B$5 &amp; "&amp;network=" &amp; LOWER($B$8) &amp; "&amp;repository=" &amp; $B$18</f>
        <v>owner=thomas&amp;filename_for_metadata=InCasa_COR22D1088&amp;offchaindata_platform=Github&amp;keyfile=Paul&amp;network=solana-devnet&amp;repository=test2</v>
      </c>
      <c r="U1091" s="1" t="str">
        <f t="shared" si="33"/>
        <v>{"name":"In Casa #1088",_x000D_
"symbol":"COR22D1088",_x000D_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91" s="1" t="str">
        <f>formatRow(Tokens!C$2:I$2,Tokens!C1091:I1091)</f>
        <v>"name":"In Casa #1088",_x000D_
"symbol":"COR22D1088",_x000D_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1" s="1" t="str">
        <f>formatRow(Tokens!J$2:AV$2,Tokens!J1091:AV1091,2,"attributes")</f>
        <v>"attributes":[{"trait_type":"Pass festival &amp; Avantages",_x000D_
"value":"pour une (1) personne"},{"trait_type":"Edition1",_x000D_
"value":1},{"trait_type":"Last use"}]</v>
      </c>
      <c r="X1091" s="1" t="str">
        <f>formatRow(Tokens!AX$2:BC$2,Tokens!AX1091:BC1091,2,"creators")</f>
        <v>"creators":[{"address":"paul",_x000D_
"share":10},{"address":"sophie",_x000D_
"share":90}]</v>
      </c>
      <c r="Y1091" s="1" t="str">
        <f>formatRow(Tokens!BD$2:BI$2,Tokens!BD1091:BI1091,2,"files")</f>
        <v>"files":[]</v>
      </c>
      <c r="Z1091" s="1"/>
      <c r="AA1091" s="1"/>
      <c r="AB1091" s="1"/>
      <c r="AC1091" s="1" t="str">
        <f>formatRow(Tokens!BJ$2:BK$2,Tokens!BJ1091:BK1091,0,"collection")</f>
        <v>"collection":{"name":"In Casa",_x000D_
"family":"Calvi On The Rocks"}</v>
      </c>
    </row>
    <row r="1092" spans="4:29" ht="14.25" customHeight="1" x14ac:dyDescent="0.25">
      <c r="D1092" s="1">
        <f>Tokens!B1092</f>
        <v>1089</v>
      </c>
      <c r="E1092" s="17" t="str">
        <f>IF(Tokens!C1092="","",Tokens!C1092)</f>
        <v>In Casa #1089</v>
      </c>
      <c r="F1092"/>
      <c r="G1092"/>
      <c r="H1092"/>
      <c r="I1092"/>
      <c r="J1092"/>
      <c r="M1092"/>
      <c r="N1092"/>
      <c r="O1092" s="15" t="str">
        <f t="shared" ref="O1092:O1155" si="34">IF(AND(ISNUMBER(N1091),ISNUMBER(N1092)),(N1092-N1091)*$O$1,"_")</f>
        <v>_</v>
      </c>
      <c r="P1092" s="18" t="str">
        <f>IF(F1092="stop","",IF(F1092&lt;&gt;"",HYPERLINK(Settings!$B$5 &amp; "/manage/?network=" &amp; LOWER(B$8) &amp; "&amp;search=token&amp;account=" &amp; ToMint!$B$5 &amp; "&amp;view=" &amp; ToMint!J1092,"TokenSol"),""))</f>
        <v/>
      </c>
      <c r="Q1092" s="2"/>
      <c r="R1092" s="2"/>
      <c r="S1092" s="11"/>
      <c r="T1092" s="1" t="str">
        <f>"owner=" &amp; Tokens!BS1092 &amp; "&amp;filename_for_metadata=" &amp; Tokens!BT1092 &amp; "&amp;offchaindata_platform=" &amp; $B$17 &amp; "&amp;keyfile=" &amp; $B$5 &amp; "&amp;network=" &amp; LOWER($B$8) &amp; "&amp;repository=" &amp; $B$18</f>
        <v>owner=thomas&amp;filename_for_metadata=InCasa_COR22D1089&amp;offchaindata_platform=Github&amp;keyfile=Paul&amp;network=solana-devnet&amp;repository=test2</v>
      </c>
      <c r="U1092" s="1" t="str">
        <f t="shared" si="33"/>
        <v>{"name":"In Casa #1089",_x000D_
"symbol":"COR22D1089",_x000D_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92" s="1" t="str">
        <f>formatRow(Tokens!C$2:I$2,Tokens!C1092:I1092)</f>
        <v>"name":"In Casa #1089",_x000D_
"symbol":"COR22D1089",_x000D_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2" s="1" t="str">
        <f>formatRow(Tokens!J$2:AV$2,Tokens!J1092:AV1092,2,"attributes")</f>
        <v>"attributes":[{"trait_type":"Pass festival &amp; Avantages",_x000D_
"value":"pour une (1) personne"},{"trait_type":"Edition1",_x000D_
"value":1},{"trait_type":"Last use"}]</v>
      </c>
      <c r="X1092" s="1" t="str">
        <f>formatRow(Tokens!AX$2:BC$2,Tokens!AX1092:BC1092,2,"creators")</f>
        <v>"creators":[{"address":"paul",_x000D_
"share":10},{"address":"sophie",_x000D_
"share":90}]</v>
      </c>
      <c r="Y1092" s="1" t="str">
        <f>formatRow(Tokens!BD$2:BI$2,Tokens!BD1092:BI1092,2,"files")</f>
        <v>"files":[]</v>
      </c>
      <c r="Z1092" s="1"/>
      <c r="AA1092" s="1"/>
      <c r="AB1092" s="1"/>
      <c r="AC1092" s="1" t="str">
        <f>formatRow(Tokens!BJ$2:BK$2,Tokens!BJ1092:BK1092,0,"collection")</f>
        <v>"collection":{"name":"In Casa",_x000D_
"family":"Calvi On The Rocks"}</v>
      </c>
    </row>
    <row r="1093" spans="4:29" ht="14.25" customHeight="1" x14ac:dyDescent="0.25">
      <c r="D1093" s="1">
        <f>Tokens!B1093</f>
        <v>1090</v>
      </c>
      <c r="E1093" s="17" t="str">
        <f>IF(Tokens!C1093="","",Tokens!C1093)</f>
        <v>In Casa #1090</v>
      </c>
      <c r="F1093"/>
      <c r="G1093"/>
      <c r="H1093"/>
      <c r="I1093"/>
      <c r="J1093"/>
      <c r="M1093"/>
      <c r="N1093"/>
      <c r="O1093" s="15" t="str">
        <f t="shared" si="34"/>
        <v>_</v>
      </c>
      <c r="P1093" s="18" t="str">
        <f>IF(F1093="stop","",IF(F1093&lt;&gt;"",HYPERLINK(Settings!$B$5 &amp; "/manage/?network=" &amp; LOWER(B$8) &amp; "&amp;search=token&amp;account=" &amp; ToMint!$B$5 &amp; "&amp;view=" &amp; ToMint!J1093,"TokenSol"),""))</f>
        <v/>
      </c>
      <c r="Q1093" s="2"/>
      <c r="R1093" s="2"/>
      <c r="S1093" s="11"/>
      <c r="T1093" s="1" t="str">
        <f>"owner=" &amp; Tokens!BS1093 &amp; "&amp;filename_for_metadata=" &amp; Tokens!BT1093 &amp; "&amp;offchaindata_platform=" &amp; $B$17 &amp; "&amp;keyfile=" &amp; $B$5 &amp; "&amp;network=" &amp; LOWER($B$8) &amp; "&amp;repository=" &amp; $B$18</f>
        <v>owner=thomas&amp;filename_for_metadata=InCasa_COR22D1090&amp;offchaindata_platform=Github&amp;keyfile=Paul&amp;network=solana-devnet&amp;repository=test2</v>
      </c>
      <c r="U1093" s="1" t="str">
        <f t="shared" ref="U1093:U1156" si="35">"{" &amp; V1093 &amp; "," &amp; W1093 &amp; "," &amp; """properties"":{" &amp; X1093 &amp; "," &amp; Y1093 &amp; "}," &amp; AC1093 &amp; "}"</f>
        <v>{"name":"In Casa #1090",_x000D_
"symbol":"COR22D1090",_x000D_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93" s="1" t="str">
        <f>formatRow(Tokens!C$2:I$2,Tokens!C1093:I1093)</f>
        <v>"name":"In Casa #1090",_x000D_
"symbol":"COR22D1090",_x000D_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3" s="1" t="str">
        <f>formatRow(Tokens!J$2:AV$2,Tokens!J1093:AV1093,2,"attributes")</f>
        <v>"attributes":[{"trait_type":"Pass festival &amp; Avantages",_x000D_
"value":"pour une (1) personne"},{"trait_type":"Edition1",_x000D_
"value":1},{"trait_type":"Last use"}]</v>
      </c>
      <c r="X1093" s="1" t="str">
        <f>formatRow(Tokens!AX$2:BC$2,Tokens!AX1093:BC1093,2,"creators")</f>
        <v>"creators":[{"address":"paul",_x000D_
"share":10},{"address":"sophie",_x000D_
"share":90}]</v>
      </c>
      <c r="Y1093" s="1" t="str">
        <f>formatRow(Tokens!BD$2:BI$2,Tokens!BD1093:BI1093,2,"files")</f>
        <v>"files":[]</v>
      </c>
      <c r="Z1093" s="1"/>
      <c r="AA1093" s="1"/>
      <c r="AB1093" s="1"/>
      <c r="AC1093" s="1" t="str">
        <f>formatRow(Tokens!BJ$2:BK$2,Tokens!BJ1093:BK1093,0,"collection")</f>
        <v>"collection":{"name":"In Casa",_x000D_
"family":"Calvi On The Rocks"}</v>
      </c>
    </row>
    <row r="1094" spans="4:29" ht="14.25" customHeight="1" x14ac:dyDescent="0.25">
      <c r="D1094" s="1">
        <f>Tokens!B1094</f>
        <v>1091</v>
      </c>
      <c r="E1094" s="17" t="str">
        <f>IF(Tokens!C1094="","",Tokens!C1094)</f>
        <v>In Casa #1091</v>
      </c>
      <c r="F1094"/>
      <c r="G1094"/>
      <c r="H1094"/>
      <c r="I1094"/>
      <c r="J1094"/>
      <c r="M1094"/>
      <c r="N1094"/>
      <c r="O1094" s="15" t="str">
        <f t="shared" si="34"/>
        <v>_</v>
      </c>
      <c r="P1094" s="18" t="str">
        <f>IF(F1094="stop","",IF(F1094&lt;&gt;"",HYPERLINK(Settings!$B$5 &amp; "/manage/?network=" &amp; LOWER(B$8) &amp; "&amp;search=token&amp;account=" &amp; ToMint!$B$5 &amp; "&amp;view=" &amp; ToMint!J1094,"TokenSol"),""))</f>
        <v/>
      </c>
      <c r="Q1094" s="2"/>
      <c r="R1094" s="2"/>
      <c r="S1094" s="11"/>
      <c r="T1094" s="1" t="str">
        <f>"owner=" &amp; Tokens!BS1094 &amp; "&amp;filename_for_metadata=" &amp; Tokens!BT1094 &amp; "&amp;offchaindata_platform=" &amp; $B$17 &amp; "&amp;keyfile=" &amp; $B$5 &amp; "&amp;network=" &amp; LOWER($B$8) &amp; "&amp;repository=" &amp; $B$18</f>
        <v>owner=thomas&amp;filename_for_metadata=InCasa_COR22D1091&amp;offchaindata_platform=Github&amp;keyfile=Paul&amp;network=solana-devnet&amp;repository=test2</v>
      </c>
      <c r="U1094" s="1" t="str">
        <f t="shared" si="35"/>
        <v>{"name":"In Casa #1091",_x000D_
"symbol":"COR22D1091",_x000D_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94" s="1" t="str">
        <f>formatRow(Tokens!C$2:I$2,Tokens!C1094:I1094)</f>
        <v>"name":"In Casa #1091",_x000D_
"symbol":"COR22D1091",_x000D_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4" s="1" t="str">
        <f>formatRow(Tokens!J$2:AV$2,Tokens!J1094:AV1094,2,"attributes")</f>
        <v>"attributes":[{"trait_type":"Pass festival &amp; Avantages",_x000D_
"value":"pour une (1) personne"},{"trait_type":"Edition1",_x000D_
"value":1},{"trait_type":"Last use"}]</v>
      </c>
      <c r="X1094" s="1" t="str">
        <f>formatRow(Tokens!AX$2:BC$2,Tokens!AX1094:BC1094,2,"creators")</f>
        <v>"creators":[{"address":"paul",_x000D_
"share":10},{"address":"sophie",_x000D_
"share":90}]</v>
      </c>
      <c r="Y1094" s="1" t="str">
        <f>formatRow(Tokens!BD$2:BI$2,Tokens!BD1094:BI1094,2,"files")</f>
        <v>"files":[]</v>
      </c>
      <c r="Z1094" s="1"/>
      <c r="AA1094" s="1"/>
      <c r="AB1094" s="1"/>
      <c r="AC1094" s="1" t="str">
        <f>formatRow(Tokens!BJ$2:BK$2,Tokens!BJ1094:BK1094,0,"collection")</f>
        <v>"collection":{"name":"In Casa",_x000D_
"family":"Calvi On The Rocks"}</v>
      </c>
    </row>
    <row r="1095" spans="4:29" ht="14.25" customHeight="1" x14ac:dyDescent="0.25">
      <c r="D1095" s="1">
        <f>Tokens!B1095</f>
        <v>1092</v>
      </c>
      <c r="E1095" s="17" t="str">
        <f>IF(Tokens!C1095="","",Tokens!C1095)</f>
        <v>In Casa #1092</v>
      </c>
      <c r="F1095"/>
      <c r="G1095"/>
      <c r="H1095"/>
      <c r="I1095"/>
      <c r="J1095"/>
      <c r="M1095"/>
      <c r="N1095"/>
      <c r="O1095" s="15" t="str">
        <f t="shared" si="34"/>
        <v>_</v>
      </c>
      <c r="P1095" s="18" t="str">
        <f>IF(F1095="stop","",IF(F1095&lt;&gt;"",HYPERLINK(Settings!$B$5 &amp; "/manage/?network=" &amp; LOWER(B$8) &amp; "&amp;search=token&amp;account=" &amp; ToMint!$B$5 &amp; "&amp;view=" &amp; ToMint!J1095,"TokenSol"),""))</f>
        <v/>
      </c>
      <c r="Q1095" s="2"/>
      <c r="R1095" s="2"/>
      <c r="S1095" s="11"/>
      <c r="T1095" s="1" t="str">
        <f>"owner=" &amp; Tokens!BS1095 &amp; "&amp;filename_for_metadata=" &amp; Tokens!BT1095 &amp; "&amp;offchaindata_platform=" &amp; $B$17 &amp; "&amp;keyfile=" &amp; $B$5 &amp; "&amp;network=" &amp; LOWER($B$8) &amp; "&amp;repository=" &amp; $B$18</f>
        <v>owner=thomas&amp;filename_for_metadata=InCasa_COR22D1092&amp;offchaindata_platform=Github&amp;keyfile=Paul&amp;network=solana-devnet&amp;repository=test2</v>
      </c>
      <c r="U1095" s="1" t="str">
        <f t="shared" si="35"/>
        <v>{"name":"In Casa #1092",_x000D_
"symbol":"COR22D1092",_x000D_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95" s="1" t="str">
        <f>formatRow(Tokens!C$2:I$2,Tokens!C1095:I1095)</f>
        <v>"name":"In Casa #1092",_x000D_
"symbol":"COR22D1092",_x000D_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5" s="1" t="str">
        <f>formatRow(Tokens!J$2:AV$2,Tokens!J1095:AV1095,2,"attributes")</f>
        <v>"attributes":[{"trait_type":"Pass festival &amp; Avantages",_x000D_
"value":"pour une (1) personne"},{"trait_type":"Edition1",_x000D_
"value":1},{"trait_type":"Last use"}]</v>
      </c>
      <c r="X1095" s="1" t="str">
        <f>formatRow(Tokens!AX$2:BC$2,Tokens!AX1095:BC1095,2,"creators")</f>
        <v>"creators":[{"address":"paul",_x000D_
"share":10},{"address":"sophie",_x000D_
"share":90}]</v>
      </c>
      <c r="Y1095" s="1" t="str">
        <f>formatRow(Tokens!BD$2:BI$2,Tokens!BD1095:BI1095,2,"files")</f>
        <v>"files":[]</v>
      </c>
      <c r="Z1095" s="1"/>
      <c r="AA1095" s="1"/>
      <c r="AB1095" s="1"/>
      <c r="AC1095" s="1" t="str">
        <f>formatRow(Tokens!BJ$2:BK$2,Tokens!BJ1095:BK1095,0,"collection")</f>
        <v>"collection":{"name":"In Casa",_x000D_
"family":"Calvi On The Rocks"}</v>
      </c>
    </row>
    <row r="1096" spans="4:29" ht="14.25" customHeight="1" x14ac:dyDescent="0.25">
      <c r="D1096" s="1">
        <f>Tokens!B1096</f>
        <v>1093</v>
      </c>
      <c r="E1096" s="17" t="str">
        <f>IF(Tokens!C1096="","",Tokens!C1096)</f>
        <v>In Casa #1093</v>
      </c>
      <c r="F1096"/>
      <c r="G1096"/>
      <c r="H1096"/>
      <c r="I1096"/>
      <c r="J1096"/>
      <c r="M1096"/>
      <c r="N1096"/>
      <c r="O1096" s="15" t="str">
        <f t="shared" si="34"/>
        <v>_</v>
      </c>
      <c r="P1096" s="18" t="str">
        <f>IF(F1096="stop","",IF(F1096&lt;&gt;"",HYPERLINK(Settings!$B$5 &amp; "/manage/?network=" &amp; LOWER(B$8) &amp; "&amp;search=token&amp;account=" &amp; ToMint!$B$5 &amp; "&amp;view=" &amp; ToMint!J1096,"TokenSol"),""))</f>
        <v/>
      </c>
      <c r="Q1096" s="2"/>
      <c r="R1096" s="2"/>
      <c r="S1096" s="11"/>
      <c r="T1096" s="1" t="str">
        <f>"owner=" &amp; Tokens!BS1096 &amp; "&amp;filename_for_metadata=" &amp; Tokens!BT1096 &amp; "&amp;offchaindata_platform=" &amp; $B$17 &amp; "&amp;keyfile=" &amp; $B$5 &amp; "&amp;network=" &amp; LOWER($B$8) &amp; "&amp;repository=" &amp; $B$18</f>
        <v>owner=thomas&amp;filename_for_metadata=InCasa_COR22D1093&amp;offchaindata_platform=Github&amp;keyfile=Paul&amp;network=solana-devnet&amp;repository=test2</v>
      </c>
      <c r="U1096" s="1" t="str">
        <f t="shared" si="35"/>
        <v>{"name":"In Casa #1093",_x000D_
"symbol":"COR22D1093",_x000D_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96" s="1" t="str">
        <f>formatRow(Tokens!C$2:I$2,Tokens!C1096:I1096)</f>
        <v>"name":"In Casa #1093",_x000D_
"symbol":"COR22D1093",_x000D_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6" s="1" t="str">
        <f>formatRow(Tokens!J$2:AV$2,Tokens!J1096:AV1096,2,"attributes")</f>
        <v>"attributes":[{"trait_type":"Pass festival &amp; Avantages",_x000D_
"value":"pour une (1) personne"},{"trait_type":"Edition1",_x000D_
"value":1},{"trait_type":"Last use"}]</v>
      </c>
      <c r="X1096" s="1" t="str">
        <f>formatRow(Tokens!AX$2:BC$2,Tokens!AX1096:BC1096,2,"creators")</f>
        <v>"creators":[{"address":"paul",_x000D_
"share":10},{"address":"sophie",_x000D_
"share":90}]</v>
      </c>
      <c r="Y1096" s="1" t="str">
        <f>formatRow(Tokens!BD$2:BI$2,Tokens!BD1096:BI1096,2,"files")</f>
        <v>"files":[]</v>
      </c>
      <c r="Z1096" s="1"/>
      <c r="AA1096" s="1"/>
      <c r="AB1096" s="1"/>
      <c r="AC1096" s="1" t="str">
        <f>formatRow(Tokens!BJ$2:BK$2,Tokens!BJ1096:BK1096,0,"collection")</f>
        <v>"collection":{"name":"In Casa",_x000D_
"family":"Calvi On The Rocks"}</v>
      </c>
    </row>
    <row r="1097" spans="4:29" ht="14.25" customHeight="1" x14ac:dyDescent="0.25">
      <c r="D1097" s="1">
        <f>Tokens!B1097</f>
        <v>1094</v>
      </c>
      <c r="E1097" s="17" t="str">
        <f>IF(Tokens!C1097="","",Tokens!C1097)</f>
        <v>In Casa #1094</v>
      </c>
      <c r="F1097"/>
      <c r="G1097"/>
      <c r="H1097"/>
      <c r="I1097"/>
      <c r="J1097"/>
      <c r="M1097"/>
      <c r="N1097"/>
      <c r="O1097" s="15" t="str">
        <f t="shared" si="34"/>
        <v>_</v>
      </c>
      <c r="P1097" s="18" t="str">
        <f>IF(F1097="stop","",IF(F1097&lt;&gt;"",HYPERLINK(Settings!$B$5 &amp; "/manage/?network=" &amp; LOWER(B$8) &amp; "&amp;search=token&amp;account=" &amp; ToMint!$B$5 &amp; "&amp;view=" &amp; ToMint!J1097,"TokenSol"),""))</f>
        <v/>
      </c>
      <c r="Q1097" s="2"/>
      <c r="R1097" s="2"/>
      <c r="S1097" s="11"/>
      <c r="T1097" s="1" t="str">
        <f>"owner=" &amp; Tokens!BS1097 &amp; "&amp;filename_for_metadata=" &amp; Tokens!BT1097 &amp; "&amp;offchaindata_platform=" &amp; $B$17 &amp; "&amp;keyfile=" &amp; $B$5 &amp; "&amp;network=" &amp; LOWER($B$8) &amp; "&amp;repository=" &amp; $B$18</f>
        <v>owner=thomas&amp;filename_for_metadata=InCasa_COR22D1094&amp;offchaindata_platform=Github&amp;keyfile=Paul&amp;network=solana-devnet&amp;repository=test2</v>
      </c>
      <c r="U1097" s="1" t="str">
        <f t="shared" si="35"/>
        <v>{"name":"In Casa #1094",_x000D_
"symbol":"COR22D1094",_x000D_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97" s="1" t="str">
        <f>formatRow(Tokens!C$2:I$2,Tokens!C1097:I1097)</f>
        <v>"name":"In Casa #1094",_x000D_
"symbol":"COR22D1094",_x000D_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7" s="1" t="str">
        <f>formatRow(Tokens!J$2:AV$2,Tokens!J1097:AV1097,2,"attributes")</f>
        <v>"attributes":[{"trait_type":"Pass festival &amp; Avantages",_x000D_
"value":"pour une (1) personne"},{"trait_type":"Edition1",_x000D_
"value":1},{"trait_type":"Last use"}]</v>
      </c>
      <c r="X1097" s="1" t="str">
        <f>formatRow(Tokens!AX$2:BC$2,Tokens!AX1097:BC1097,2,"creators")</f>
        <v>"creators":[{"address":"paul",_x000D_
"share":10},{"address":"sophie",_x000D_
"share":90}]</v>
      </c>
      <c r="Y1097" s="1" t="str">
        <f>formatRow(Tokens!BD$2:BI$2,Tokens!BD1097:BI1097,2,"files")</f>
        <v>"files":[]</v>
      </c>
      <c r="Z1097" s="1"/>
      <c r="AA1097" s="1"/>
      <c r="AB1097" s="1"/>
      <c r="AC1097" s="1" t="str">
        <f>formatRow(Tokens!BJ$2:BK$2,Tokens!BJ1097:BK1097,0,"collection")</f>
        <v>"collection":{"name":"In Casa",_x000D_
"family":"Calvi On The Rocks"}</v>
      </c>
    </row>
    <row r="1098" spans="4:29" ht="14.25" customHeight="1" x14ac:dyDescent="0.25">
      <c r="D1098" s="1">
        <f>Tokens!B1098</f>
        <v>1095</v>
      </c>
      <c r="E1098" s="17" t="str">
        <f>IF(Tokens!C1098="","",Tokens!C1098)</f>
        <v>In Casa #1095</v>
      </c>
      <c r="F1098"/>
      <c r="G1098"/>
      <c r="H1098"/>
      <c r="I1098"/>
      <c r="J1098"/>
      <c r="M1098"/>
      <c r="N1098"/>
      <c r="O1098" s="15" t="str">
        <f t="shared" si="34"/>
        <v>_</v>
      </c>
      <c r="P1098" s="18" t="str">
        <f>IF(F1098="stop","",IF(F1098&lt;&gt;"",HYPERLINK(Settings!$B$5 &amp; "/manage/?network=" &amp; LOWER(B$8) &amp; "&amp;search=token&amp;account=" &amp; ToMint!$B$5 &amp; "&amp;view=" &amp; ToMint!J1098,"TokenSol"),""))</f>
        <v/>
      </c>
      <c r="Q1098" s="2"/>
      <c r="R1098" s="2"/>
      <c r="S1098" s="11"/>
      <c r="T1098" s="1" t="str">
        <f>"owner=" &amp; Tokens!BS1098 &amp; "&amp;filename_for_metadata=" &amp; Tokens!BT1098 &amp; "&amp;offchaindata_platform=" &amp; $B$17 &amp; "&amp;keyfile=" &amp; $B$5 &amp; "&amp;network=" &amp; LOWER($B$8) &amp; "&amp;repository=" &amp; $B$18</f>
        <v>owner=thomas&amp;filename_for_metadata=InCasa_COR22D1095&amp;offchaindata_platform=Github&amp;keyfile=Paul&amp;network=solana-devnet&amp;repository=test2</v>
      </c>
      <c r="U1098" s="1" t="str">
        <f t="shared" si="35"/>
        <v>{"name":"In Casa #1095",_x000D_
"symbol":"COR22D1095",_x000D_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98" s="1" t="str">
        <f>formatRow(Tokens!C$2:I$2,Tokens!C1098:I1098)</f>
        <v>"name":"In Casa #1095",_x000D_
"symbol":"COR22D1095",_x000D_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8" s="1" t="str">
        <f>formatRow(Tokens!J$2:AV$2,Tokens!J1098:AV1098,2,"attributes")</f>
        <v>"attributes":[{"trait_type":"Pass festival &amp; Avantages",_x000D_
"value":"pour une (1) personne"},{"trait_type":"Edition1",_x000D_
"value":1},{"trait_type":"Last use"}]</v>
      </c>
      <c r="X1098" s="1" t="str">
        <f>formatRow(Tokens!AX$2:BC$2,Tokens!AX1098:BC1098,2,"creators")</f>
        <v>"creators":[{"address":"paul",_x000D_
"share":10},{"address":"sophie",_x000D_
"share":90}]</v>
      </c>
      <c r="Y1098" s="1" t="str">
        <f>formatRow(Tokens!BD$2:BI$2,Tokens!BD1098:BI1098,2,"files")</f>
        <v>"files":[]</v>
      </c>
      <c r="Z1098" s="1"/>
      <c r="AA1098" s="1"/>
      <c r="AB1098" s="1"/>
      <c r="AC1098" s="1" t="str">
        <f>formatRow(Tokens!BJ$2:BK$2,Tokens!BJ1098:BK1098,0,"collection")</f>
        <v>"collection":{"name":"In Casa",_x000D_
"family":"Calvi On The Rocks"}</v>
      </c>
    </row>
    <row r="1099" spans="4:29" ht="14.25" customHeight="1" x14ac:dyDescent="0.25">
      <c r="D1099" s="1">
        <f>Tokens!B1099</f>
        <v>1096</v>
      </c>
      <c r="E1099" s="17" t="str">
        <f>IF(Tokens!C1099="","",Tokens!C1099)</f>
        <v>In Casa #1096</v>
      </c>
      <c r="F1099"/>
      <c r="G1099"/>
      <c r="H1099"/>
      <c r="I1099"/>
      <c r="J1099"/>
      <c r="M1099"/>
      <c r="N1099"/>
      <c r="O1099" s="15" t="str">
        <f t="shared" si="34"/>
        <v>_</v>
      </c>
      <c r="P1099" s="18" t="str">
        <f>IF(F1099="stop","",IF(F1099&lt;&gt;"",HYPERLINK(Settings!$B$5 &amp; "/manage/?network=" &amp; LOWER(B$8) &amp; "&amp;search=token&amp;account=" &amp; ToMint!$B$5 &amp; "&amp;view=" &amp; ToMint!J1099,"TokenSol"),""))</f>
        <v/>
      </c>
      <c r="Q1099" s="2"/>
      <c r="R1099" s="2"/>
      <c r="S1099" s="11"/>
      <c r="T1099" s="1" t="str">
        <f>"owner=" &amp; Tokens!BS1099 &amp; "&amp;filename_for_metadata=" &amp; Tokens!BT1099 &amp; "&amp;offchaindata_platform=" &amp; $B$17 &amp; "&amp;keyfile=" &amp; $B$5 &amp; "&amp;network=" &amp; LOWER($B$8) &amp; "&amp;repository=" &amp; $B$18</f>
        <v>owner=thomas&amp;filename_for_metadata=InCasa_COR22D1096&amp;offchaindata_platform=Github&amp;keyfile=Paul&amp;network=solana-devnet&amp;repository=test2</v>
      </c>
      <c r="U1099" s="1" t="str">
        <f t="shared" si="35"/>
        <v>{"name":"In Casa #1096",_x000D_
"symbol":"COR22D1096",_x000D_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099" s="1" t="str">
        <f>formatRow(Tokens!C$2:I$2,Tokens!C1099:I1099)</f>
        <v>"name":"In Casa #1096",_x000D_
"symbol":"COR22D1096",_x000D_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9" s="1" t="str">
        <f>formatRow(Tokens!J$2:AV$2,Tokens!J1099:AV1099,2,"attributes")</f>
        <v>"attributes":[{"trait_type":"Pass festival &amp; Avantages",_x000D_
"value":"pour une (1) personne"},{"trait_type":"Edition1",_x000D_
"value":1},{"trait_type":"Last use"}]</v>
      </c>
      <c r="X1099" s="1" t="str">
        <f>formatRow(Tokens!AX$2:BC$2,Tokens!AX1099:BC1099,2,"creators")</f>
        <v>"creators":[{"address":"paul",_x000D_
"share":10},{"address":"sophie",_x000D_
"share":90}]</v>
      </c>
      <c r="Y1099" s="1" t="str">
        <f>formatRow(Tokens!BD$2:BI$2,Tokens!BD1099:BI1099,2,"files")</f>
        <v>"files":[]</v>
      </c>
      <c r="Z1099" s="1"/>
      <c r="AA1099" s="1"/>
      <c r="AB1099" s="1"/>
      <c r="AC1099" s="1" t="str">
        <f>formatRow(Tokens!BJ$2:BK$2,Tokens!BJ1099:BK1099,0,"collection")</f>
        <v>"collection":{"name":"In Casa",_x000D_
"family":"Calvi On The Rocks"}</v>
      </c>
    </row>
    <row r="1100" spans="4:29" ht="14.25" customHeight="1" x14ac:dyDescent="0.25">
      <c r="D1100" s="1">
        <f>Tokens!B1100</f>
        <v>1097</v>
      </c>
      <c r="E1100" s="17" t="str">
        <f>IF(Tokens!C1100="","",Tokens!C1100)</f>
        <v>In Casa #1097</v>
      </c>
      <c r="F1100"/>
      <c r="G1100"/>
      <c r="H1100"/>
      <c r="I1100"/>
      <c r="J1100"/>
      <c r="M1100"/>
      <c r="N1100"/>
      <c r="O1100" s="15" t="str">
        <f t="shared" si="34"/>
        <v>_</v>
      </c>
      <c r="P1100" s="18" t="str">
        <f>IF(F1100="stop","",IF(F1100&lt;&gt;"",HYPERLINK(Settings!$B$5 &amp; "/manage/?network=" &amp; LOWER(B$8) &amp; "&amp;search=token&amp;account=" &amp; ToMint!$B$5 &amp; "&amp;view=" &amp; ToMint!J1100,"TokenSol"),""))</f>
        <v/>
      </c>
      <c r="Q1100" s="2"/>
      <c r="R1100" s="2"/>
      <c r="S1100" s="11"/>
      <c r="T1100" s="1" t="str">
        <f>"owner=" &amp; Tokens!BS1100 &amp; "&amp;filename_for_metadata=" &amp; Tokens!BT1100 &amp; "&amp;offchaindata_platform=" &amp; $B$17 &amp; "&amp;keyfile=" &amp; $B$5 &amp; "&amp;network=" &amp; LOWER($B$8) &amp; "&amp;repository=" &amp; $B$18</f>
        <v>owner=thomas&amp;filename_for_metadata=InCasa_COR22D1097&amp;offchaindata_platform=Github&amp;keyfile=Paul&amp;network=solana-devnet&amp;repository=test2</v>
      </c>
      <c r="U1100" s="1" t="str">
        <f t="shared" si="35"/>
        <v>{"name":"In Casa #1097",_x000D_
"symbol":"COR22D1097",_x000D_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00" s="1" t="str">
        <f>formatRow(Tokens!C$2:I$2,Tokens!C1100:I1100)</f>
        <v>"name":"In Casa #1097",_x000D_
"symbol":"COR22D1097",_x000D_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0" s="1" t="str">
        <f>formatRow(Tokens!J$2:AV$2,Tokens!J1100:AV1100,2,"attributes")</f>
        <v>"attributes":[{"trait_type":"Pass festival &amp; Avantages",_x000D_
"value":"pour une (1) personne"},{"trait_type":"Edition1",_x000D_
"value":1},{"trait_type":"Last use"}]</v>
      </c>
      <c r="X1100" s="1" t="str">
        <f>formatRow(Tokens!AX$2:BC$2,Tokens!AX1100:BC1100,2,"creators")</f>
        <v>"creators":[{"address":"paul",_x000D_
"share":10},{"address":"sophie",_x000D_
"share":90}]</v>
      </c>
      <c r="Y1100" s="1" t="str">
        <f>formatRow(Tokens!BD$2:BI$2,Tokens!BD1100:BI1100,2,"files")</f>
        <v>"files":[]</v>
      </c>
      <c r="Z1100" s="1"/>
      <c r="AA1100" s="1"/>
      <c r="AB1100" s="1"/>
      <c r="AC1100" s="1" t="str">
        <f>formatRow(Tokens!BJ$2:BK$2,Tokens!BJ1100:BK1100,0,"collection")</f>
        <v>"collection":{"name":"In Casa",_x000D_
"family":"Calvi On The Rocks"}</v>
      </c>
    </row>
    <row r="1101" spans="4:29" ht="14.25" customHeight="1" x14ac:dyDescent="0.25">
      <c r="D1101" s="1">
        <f>Tokens!B1101</f>
        <v>1098</v>
      </c>
      <c r="E1101" s="17" t="str">
        <f>IF(Tokens!C1101="","",Tokens!C1101)</f>
        <v>In Casa #1098</v>
      </c>
      <c r="F1101"/>
      <c r="G1101"/>
      <c r="H1101"/>
      <c r="I1101"/>
      <c r="J1101"/>
      <c r="M1101"/>
      <c r="N1101"/>
      <c r="O1101" s="15" t="str">
        <f t="shared" si="34"/>
        <v>_</v>
      </c>
      <c r="P1101" s="18" t="str">
        <f>IF(F1101="stop","",IF(F1101&lt;&gt;"",HYPERLINK(Settings!$B$5 &amp; "/manage/?network=" &amp; LOWER(B$8) &amp; "&amp;search=token&amp;account=" &amp; ToMint!$B$5 &amp; "&amp;view=" &amp; ToMint!J1101,"TokenSol"),""))</f>
        <v/>
      </c>
      <c r="Q1101" s="2"/>
      <c r="R1101" s="2"/>
      <c r="S1101" s="11"/>
      <c r="T1101" s="1" t="str">
        <f>"owner=" &amp; Tokens!BS1101 &amp; "&amp;filename_for_metadata=" &amp; Tokens!BT1101 &amp; "&amp;offchaindata_platform=" &amp; $B$17 &amp; "&amp;keyfile=" &amp; $B$5 &amp; "&amp;network=" &amp; LOWER($B$8) &amp; "&amp;repository=" &amp; $B$18</f>
        <v>owner=thomas&amp;filename_for_metadata=InCasa_COR22D1098&amp;offchaindata_platform=Github&amp;keyfile=Paul&amp;network=solana-devnet&amp;repository=test2</v>
      </c>
      <c r="U1101" s="1" t="str">
        <f t="shared" si="35"/>
        <v>{"name":"In Casa #1098",_x000D_
"symbol":"COR22D1098",_x000D_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01" s="1" t="str">
        <f>formatRow(Tokens!C$2:I$2,Tokens!C1101:I1101)</f>
        <v>"name":"In Casa #1098",_x000D_
"symbol":"COR22D1098",_x000D_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1" s="1" t="str">
        <f>formatRow(Tokens!J$2:AV$2,Tokens!J1101:AV1101,2,"attributes")</f>
        <v>"attributes":[{"trait_type":"Pass festival &amp; Avantages",_x000D_
"value":"pour une (1) personne"},{"trait_type":"Edition1",_x000D_
"value":1},{"trait_type":"Last use"}]</v>
      </c>
      <c r="X1101" s="1" t="str">
        <f>formatRow(Tokens!AX$2:BC$2,Tokens!AX1101:BC1101,2,"creators")</f>
        <v>"creators":[{"address":"paul",_x000D_
"share":10},{"address":"sophie",_x000D_
"share":90}]</v>
      </c>
      <c r="Y1101" s="1" t="str">
        <f>formatRow(Tokens!BD$2:BI$2,Tokens!BD1101:BI1101,2,"files")</f>
        <v>"files":[]</v>
      </c>
      <c r="Z1101" s="1"/>
      <c r="AA1101" s="1"/>
      <c r="AB1101" s="1"/>
      <c r="AC1101" s="1" t="str">
        <f>formatRow(Tokens!BJ$2:BK$2,Tokens!BJ1101:BK1101,0,"collection")</f>
        <v>"collection":{"name":"In Casa",_x000D_
"family":"Calvi On The Rocks"}</v>
      </c>
    </row>
    <row r="1102" spans="4:29" ht="14.25" customHeight="1" x14ac:dyDescent="0.25">
      <c r="D1102" s="1">
        <f>Tokens!B1102</f>
        <v>1099</v>
      </c>
      <c r="E1102" s="17" t="str">
        <f>IF(Tokens!C1102="","",Tokens!C1102)</f>
        <v>In Casa #1099</v>
      </c>
      <c r="F1102"/>
      <c r="G1102"/>
      <c r="H1102"/>
      <c r="I1102"/>
      <c r="J1102"/>
      <c r="M1102"/>
      <c r="N1102"/>
      <c r="O1102" s="15" t="str">
        <f t="shared" si="34"/>
        <v>_</v>
      </c>
      <c r="P1102" s="18" t="str">
        <f>IF(F1102="stop","",IF(F1102&lt;&gt;"",HYPERLINK(Settings!$B$5 &amp; "/manage/?network=" &amp; LOWER(B$8) &amp; "&amp;search=token&amp;account=" &amp; ToMint!$B$5 &amp; "&amp;view=" &amp; ToMint!J1102,"TokenSol"),""))</f>
        <v/>
      </c>
      <c r="Q1102" s="2"/>
      <c r="R1102" s="2"/>
      <c r="S1102" s="11"/>
      <c r="T1102" s="1" t="str">
        <f>"owner=" &amp; Tokens!BS1102 &amp; "&amp;filename_for_metadata=" &amp; Tokens!BT1102 &amp; "&amp;offchaindata_platform=" &amp; $B$17 &amp; "&amp;keyfile=" &amp; $B$5 &amp; "&amp;network=" &amp; LOWER($B$8) &amp; "&amp;repository=" &amp; $B$18</f>
        <v>owner=thomas&amp;filename_for_metadata=InCasa_COR22D1099&amp;offchaindata_platform=Github&amp;keyfile=Paul&amp;network=solana-devnet&amp;repository=test2</v>
      </c>
      <c r="U1102" s="1" t="str">
        <f t="shared" si="35"/>
        <v>{"name":"In Casa #1099",_x000D_
"symbol":"COR22D1099",_x000D_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02" s="1" t="str">
        <f>formatRow(Tokens!C$2:I$2,Tokens!C1102:I1102)</f>
        <v>"name":"In Casa #1099",_x000D_
"symbol":"COR22D1099",_x000D_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2" s="1" t="str">
        <f>formatRow(Tokens!J$2:AV$2,Tokens!J1102:AV1102,2,"attributes")</f>
        <v>"attributes":[{"trait_type":"Pass festival &amp; Avantages",_x000D_
"value":"pour une (1) personne"},{"trait_type":"Edition1",_x000D_
"value":1},{"trait_type":"Last use"}]</v>
      </c>
      <c r="X1102" s="1" t="str">
        <f>formatRow(Tokens!AX$2:BC$2,Tokens!AX1102:BC1102,2,"creators")</f>
        <v>"creators":[{"address":"paul",_x000D_
"share":10},{"address":"sophie",_x000D_
"share":90}]</v>
      </c>
      <c r="Y1102" s="1" t="str">
        <f>formatRow(Tokens!BD$2:BI$2,Tokens!BD1102:BI1102,2,"files")</f>
        <v>"files":[]</v>
      </c>
      <c r="Z1102" s="1"/>
      <c r="AA1102" s="1"/>
      <c r="AB1102" s="1"/>
      <c r="AC1102" s="1" t="str">
        <f>formatRow(Tokens!BJ$2:BK$2,Tokens!BJ1102:BK1102,0,"collection")</f>
        <v>"collection":{"name":"In Casa",_x000D_
"family":"Calvi On The Rocks"}</v>
      </c>
    </row>
    <row r="1103" spans="4:29" ht="14.25" customHeight="1" x14ac:dyDescent="0.25">
      <c r="D1103" s="1">
        <f>Tokens!B1103</f>
        <v>1100</v>
      </c>
      <c r="E1103" s="17" t="str">
        <f>IF(Tokens!C1103="","",Tokens!C1103)</f>
        <v>In Casa #1100</v>
      </c>
      <c r="F1103"/>
      <c r="G1103"/>
      <c r="H1103"/>
      <c r="I1103"/>
      <c r="J1103"/>
      <c r="M1103"/>
      <c r="N1103"/>
      <c r="O1103" s="15" t="str">
        <f t="shared" si="34"/>
        <v>_</v>
      </c>
      <c r="P1103" s="18" t="str">
        <f>IF(F1103="stop","",IF(F1103&lt;&gt;"",HYPERLINK(Settings!$B$5 &amp; "/manage/?network=" &amp; LOWER(B$8) &amp; "&amp;search=token&amp;account=" &amp; ToMint!$B$5 &amp; "&amp;view=" &amp; ToMint!J1103,"TokenSol"),""))</f>
        <v/>
      </c>
      <c r="Q1103" s="2"/>
      <c r="R1103" s="2"/>
      <c r="S1103" s="11"/>
      <c r="T1103" s="1" t="str">
        <f>"owner=" &amp; Tokens!BS1103 &amp; "&amp;filename_for_metadata=" &amp; Tokens!BT1103 &amp; "&amp;offchaindata_platform=" &amp; $B$17 &amp; "&amp;keyfile=" &amp; $B$5 &amp; "&amp;network=" &amp; LOWER($B$8) &amp; "&amp;repository=" &amp; $B$18</f>
        <v>owner=thomas&amp;filename_for_metadata=InCasa_COR22D1100&amp;offchaindata_platform=Github&amp;keyfile=Paul&amp;network=solana-devnet&amp;repository=test2</v>
      </c>
      <c r="U1103" s="1" t="str">
        <f t="shared" si="35"/>
        <v>{"name":"In Casa #1100",_x000D_
"symbol":"COR22D1100",_x000D_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03" s="1" t="str">
        <f>formatRow(Tokens!C$2:I$2,Tokens!C1103:I1103)</f>
        <v>"name":"In Casa #1100",_x000D_
"symbol":"COR22D1100",_x000D_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3" s="1" t="str">
        <f>formatRow(Tokens!J$2:AV$2,Tokens!J1103:AV1103,2,"attributes")</f>
        <v>"attributes":[{"trait_type":"Pass festival &amp; Avantages",_x000D_
"value":"pour une (1) personne"},{"trait_type":"Edition1",_x000D_
"value":1},{"trait_type":"Last use"}]</v>
      </c>
      <c r="X1103" s="1" t="str">
        <f>formatRow(Tokens!AX$2:BC$2,Tokens!AX1103:BC1103,2,"creators")</f>
        <v>"creators":[{"address":"paul",_x000D_
"share":10},{"address":"sophie",_x000D_
"share":90}]</v>
      </c>
      <c r="Y1103" s="1" t="str">
        <f>formatRow(Tokens!BD$2:BI$2,Tokens!BD1103:BI1103,2,"files")</f>
        <v>"files":[]</v>
      </c>
      <c r="Z1103" s="1"/>
      <c r="AA1103" s="1"/>
      <c r="AB1103" s="1"/>
      <c r="AC1103" s="1" t="str">
        <f>formatRow(Tokens!BJ$2:BK$2,Tokens!BJ1103:BK1103,0,"collection")</f>
        <v>"collection":{"name":"In Casa",_x000D_
"family":"Calvi On The Rocks"}</v>
      </c>
    </row>
    <row r="1104" spans="4:29" ht="14.25" customHeight="1" x14ac:dyDescent="0.25">
      <c r="D1104" s="1">
        <f>Tokens!B1104</f>
        <v>1101</v>
      </c>
      <c r="E1104" s="17" t="str">
        <f>IF(Tokens!C1104="","",Tokens!C1104)</f>
        <v>In Casa #1101</v>
      </c>
      <c r="F1104"/>
      <c r="G1104"/>
      <c r="H1104"/>
      <c r="I1104"/>
      <c r="J1104"/>
      <c r="M1104"/>
      <c r="N1104"/>
      <c r="O1104" s="15" t="str">
        <f t="shared" si="34"/>
        <v>_</v>
      </c>
      <c r="P1104" s="18" t="str">
        <f>IF(F1104="stop","",IF(F1104&lt;&gt;"",HYPERLINK(Settings!$B$5 &amp; "/manage/?network=" &amp; LOWER(B$8) &amp; "&amp;search=token&amp;account=" &amp; ToMint!$B$5 &amp; "&amp;view=" &amp; ToMint!J1104,"TokenSol"),""))</f>
        <v/>
      </c>
      <c r="Q1104" s="2"/>
      <c r="R1104" s="2"/>
      <c r="S1104" s="11"/>
      <c r="T1104" s="1" t="str">
        <f>"owner=" &amp; Tokens!BS1104 &amp; "&amp;filename_for_metadata=" &amp; Tokens!BT1104 &amp; "&amp;offchaindata_platform=" &amp; $B$17 &amp; "&amp;keyfile=" &amp; $B$5 &amp; "&amp;network=" &amp; LOWER($B$8) &amp; "&amp;repository=" &amp; $B$18</f>
        <v>owner=thomas&amp;filename_for_metadata=InCasa_COR22D1101&amp;offchaindata_platform=Github&amp;keyfile=Paul&amp;network=solana-devnet&amp;repository=test2</v>
      </c>
      <c r="U1104" s="1" t="str">
        <f t="shared" si="35"/>
        <v>{"name":"In Casa #1101",_x000D_
"symbol":"COR22D1101",_x000D_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04" s="1" t="str">
        <f>formatRow(Tokens!C$2:I$2,Tokens!C1104:I1104)</f>
        <v>"name":"In Casa #1101",_x000D_
"symbol":"COR22D1101",_x000D_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4" s="1" t="str">
        <f>formatRow(Tokens!J$2:AV$2,Tokens!J1104:AV1104,2,"attributes")</f>
        <v>"attributes":[{"trait_type":"Pass festival &amp; Avantages",_x000D_
"value":"pour une (1) personne"},{"trait_type":"Edition1",_x000D_
"value":1},{"trait_type":"Last use"}]</v>
      </c>
      <c r="X1104" s="1" t="str">
        <f>formatRow(Tokens!AX$2:BC$2,Tokens!AX1104:BC1104,2,"creators")</f>
        <v>"creators":[{"address":"paul",_x000D_
"share":10},{"address":"sophie",_x000D_
"share":90}]</v>
      </c>
      <c r="Y1104" s="1" t="str">
        <f>formatRow(Tokens!BD$2:BI$2,Tokens!BD1104:BI1104,2,"files")</f>
        <v>"files":[]</v>
      </c>
      <c r="Z1104" s="1"/>
      <c r="AA1104" s="1"/>
      <c r="AB1104" s="1"/>
      <c r="AC1104" s="1" t="str">
        <f>formatRow(Tokens!BJ$2:BK$2,Tokens!BJ1104:BK1104,0,"collection")</f>
        <v>"collection":{"name":"In Casa",_x000D_
"family":"Calvi On The Rocks"}</v>
      </c>
    </row>
    <row r="1105" spans="4:29" ht="14.25" customHeight="1" x14ac:dyDescent="0.25">
      <c r="D1105" s="1">
        <f>Tokens!B1105</f>
        <v>1102</v>
      </c>
      <c r="E1105" s="17" t="str">
        <f>IF(Tokens!C1105="","",Tokens!C1105)</f>
        <v>In Casa #1102</v>
      </c>
      <c r="F1105"/>
      <c r="G1105"/>
      <c r="H1105"/>
      <c r="I1105"/>
      <c r="J1105"/>
      <c r="M1105"/>
      <c r="N1105"/>
      <c r="O1105" s="15" t="str">
        <f t="shared" si="34"/>
        <v>_</v>
      </c>
      <c r="P1105" s="18" t="str">
        <f>IF(F1105="stop","",IF(F1105&lt;&gt;"",HYPERLINK(Settings!$B$5 &amp; "/manage/?network=" &amp; LOWER(B$8) &amp; "&amp;search=token&amp;account=" &amp; ToMint!$B$5 &amp; "&amp;view=" &amp; ToMint!J1105,"TokenSol"),""))</f>
        <v/>
      </c>
      <c r="Q1105" s="2"/>
      <c r="R1105" s="2"/>
      <c r="S1105" s="11"/>
      <c r="T1105" s="1" t="str">
        <f>"owner=" &amp; Tokens!BS1105 &amp; "&amp;filename_for_metadata=" &amp; Tokens!BT1105 &amp; "&amp;offchaindata_platform=" &amp; $B$17 &amp; "&amp;keyfile=" &amp; $B$5 &amp; "&amp;network=" &amp; LOWER($B$8) &amp; "&amp;repository=" &amp; $B$18</f>
        <v>owner=thomas&amp;filename_for_metadata=InCasa_COR22D1102&amp;offchaindata_platform=Github&amp;keyfile=Paul&amp;network=solana-devnet&amp;repository=test2</v>
      </c>
      <c r="U1105" s="1" t="str">
        <f t="shared" si="35"/>
        <v>{"name":"In Casa #1102",_x000D_
"symbol":"COR22D1102",_x000D_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05" s="1" t="str">
        <f>formatRow(Tokens!C$2:I$2,Tokens!C1105:I1105)</f>
        <v>"name":"In Casa #1102",_x000D_
"symbol":"COR22D1102",_x000D_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5" s="1" t="str">
        <f>formatRow(Tokens!J$2:AV$2,Tokens!J1105:AV1105,2,"attributes")</f>
        <v>"attributes":[{"trait_type":"Pass festival &amp; Avantages",_x000D_
"value":"pour une (1) personne"},{"trait_type":"Edition1",_x000D_
"value":1},{"trait_type":"Last use"}]</v>
      </c>
      <c r="X1105" s="1" t="str">
        <f>formatRow(Tokens!AX$2:BC$2,Tokens!AX1105:BC1105,2,"creators")</f>
        <v>"creators":[{"address":"paul",_x000D_
"share":10},{"address":"sophie",_x000D_
"share":90}]</v>
      </c>
      <c r="Y1105" s="1" t="str">
        <f>formatRow(Tokens!BD$2:BI$2,Tokens!BD1105:BI1105,2,"files")</f>
        <v>"files":[]</v>
      </c>
      <c r="Z1105" s="1"/>
      <c r="AA1105" s="1"/>
      <c r="AB1105" s="1"/>
      <c r="AC1105" s="1" t="str">
        <f>formatRow(Tokens!BJ$2:BK$2,Tokens!BJ1105:BK1105,0,"collection")</f>
        <v>"collection":{"name":"In Casa",_x000D_
"family":"Calvi On The Rocks"}</v>
      </c>
    </row>
    <row r="1106" spans="4:29" ht="14.25" customHeight="1" x14ac:dyDescent="0.25">
      <c r="D1106" s="1">
        <f>Tokens!B1106</f>
        <v>1103</v>
      </c>
      <c r="E1106" s="17" t="str">
        <f>IF(Tokens!C1106="","",Tokens!C1106)</f>
        <v>In Casa #1103</v>
      </c>
      <c r="F1106"/>
      <c r="G1106"/>
      <c r="H1106"/>
      <c r="I1106"/>
      <c r="J1106"/>
      <c r="M1106"/>
      <c r="N1106"/>
      <c r="O1106" s="15" t="str">
        <f t="shared" si="34"/>
        <v>_</v>
      </c>
      <c r="P1106" s="18" t="str">
        <f>IF(F1106="stop","",IF(F1106&lt;&gt;"",HYPERLINK(Settings!$B$5 &amp; "/manage/?network=" &amp; LOWER(B$8) &amp; "&amp;search=token&amp;account=" &amp; ToMint!$B$5 &amp; "&amp;view=" &amp; ToMint!J1106,"TokenSol"),""))</f>
        <v/>
      </c>
      <c r="Q1106" s="2"/>
      <c r="R1106" s="2"/>
      <c r="S1106" s="11"/>
      <c r="T1106" s="1" t="str">
        <f>"owner=" &amp; Tokens!BS1106 &amp; "&amp;filename_for_metadata=" &amp; Tokens!BT1106 &amp; "&amp;offchaindata_platform=" &amp; $B$17 &amp; "&amp;keyfile=" &amp; $B$5 &amp; "&amp;network=" &amp; LOWER($B$8) &amp; "&amp;repository=" &amp; $B$18</f>
        <v>owner=thomas&amp;filename_for_metadata=InCasa_COR22D1103&amp;offchaindata_platform=Github&amp;keyfile=Paul&amp;network=solana-devnet&amp;repository=test2</v>
      </c>
      <c r="U1106" s="1" t="str">
        <f t="shared" si="35"/>
        <v>{"name":"In Casa #1103",_x000D_
"symbol":"COR22D1103",_x000D_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06" s="1" t="str">
        <f>formatRow(Tokens!C$2:I$2,Tokens!C1106:I1106)</f>
        <v>"name":"In Casa #1103",_x000D_
"symbol":"COR22D1103",_x000D_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6" s="1" t="str">
        <f>formatRow(Tokens!J$2:AV$2,Tokens!J1106:AV1106,2,"attributes")</f>
        <v>"attributes":[{"trait_type":"Pass festival &amp; Avantages",_x000D_
"value":"pour une (1) personne"},{"trait_type":"Edition1",_x000D_
"value":1},{"trait_type":"Last use"}]</v>
      </c>
      <c r="X1106" s="1" t="str">
        <f>formatRow(Tokens!AX$2:BC$2,Tokens!AX1106:BC1106,2,"creators")</f>
        <v>"creators":[{"address":"paul",_x000D_
"share":10},{"address":"sophie",_x000D_
"share":90}]</v>
      </c>
      <c r="Y1106" s="1" t="str">
        <f>formatRow(Tokens!BD$2:BI$2,Tokens!BD1106:BI1106,2,"files")</f>
        <v>"files":[]</v>
      </c>
      <c r="Z1106" s="1"/>
      <c r="AA1106" s="1"/>
      <c r="AB1106" s="1"/>
      <c r="AC1106" s="1" t="str">
        <f>formatRow(Tokens!BJ$2:BK$2,Tokens!BJ1106:BK1106,0,"collection")</f>
        <v>"collection":{"name":"In Casa",_x000D_
"family":"Calvi On The Rocks"}</v>
      </c>
    </row>
    <row r="1107" spans="4:29" ht="14.25" customHeight="1" x14ac:dyDescent="0.25">
      <c r="D1107" s="1">
        <f>Tokens!B1107</f>
        <v>1104</v>
      </c>
      <c r="E1107" s="17" t="str">
        <f>IF(Tokens!C1107="","",Tokens!C1107)</f>
        <v>In Casa #1104</v>
      </c>
      <c r="F1107"/>
      <c r="G1107"/>
      <c r="H1107"/>
      <c r="I1107"/>
      <c r="J1107"/>
      <c r="M1107"/>
      <c r="N1107"/>
      <c r="O1107" s="15" t="str">
        <f t="shared" si="34"/>
        <v>_</v>
      </c>
      <c r="P1107" s="18" t="str">
        <f>IF(F1107="stop","",IF(F1107&lt;&gt;"",HYPERLINK(Settings!$B$5 &amp; "/manage/?network=" &amp; LOWER(B$8) &amp; "&amp;search=token&amp;account=" &amp; ToMint!$B$5 &amp; "&amp;view=" &amp; ToMint!J1107,"TokenSol"),""))</f>
        <v/>
      </c>
      <c r="Q1107" s="2"/>
      <c r="R1107" s="2"/>
      <c r="S1107" s="11"/>
      <c r="T1107" s="1" t="str">
        <f>"owner=" &amp; Tokens!BS1107 &amp; "&amp;filename_for_metadata=" &amp; Tokens!BT1107 &amp; "&amp;offchaindata_platform=" &amp; $B$17 &amp; "&amp;keyfile=" &amp; $B$5 &amp; "&amp;network=" &amp; LOWER($B$8) &amp; "&amp;repository=" &amp; $B$18</f>
        <v>owner=thomas&amp;filename_for_metadata=InCasa_COR22D1104&amp;offchaindata_platform=Github&amp;keyfile=Paul&amp;network=solana-devnet&amp;repository=test2</v>
      </c>
      <c r="U1107" s="1" t="str">
        <f t="shared" si="35"/>
        <v>{"name":"In Casa #1104",_x000D_
"symbol":"COR22D1104",_x000D_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07" s="1" t="str">
        <f>formatRow(Tokens!C$2:I$2,Tokens!C1107:I1107)</f>
        <v>"name":"In Casa #1104",_x000D_
"symbol":"COR22D1104",_x000D_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7" s="1" t="str">
        <f>formatRow(Tokens!J$2:AV$2,Tokens!J1107:AV1107,2,"attributes")</f>
        <v>"attributes":[{"trait_type":"Pass festival &amp; Avantages",_x000D_
"value":"pour une (1) personne"},{"trait_type":"Edition1",_x000D_
"value":1},{"trait_type":"Last use"}]</v>
      </c>
      <c r="X1107" s="1" t="str">
        <f>formatRow(Tokens!AX$2:BC$2,Tokens!AX1107:BC1107,2,"creators")</f>
        <v>"creators":[{"address":"paul",_x000D_
"share":10},{"address":"sophie",_x000D_
"share":90}]</v>
      </c>
      <c r="Y1107" s="1" t="str">
        <f>formatRow(Tokens!BD$2:BI$2,Tokens!BD1107:BI1107,2,"files")</f>
        <v>"files":[]</v>
      </c>
      <c r="Z1107" s="1"/>
      <c r="AA1107" s="1"/>
      <c r="AB1107" s="1"/>
      <c r="AC1107" s="1" t="str">
        <f>formatRow(Tokens!BJ$2:BK$2,Tokens!BJ1107:BK1107,0,"collection")</f>
        <v>"collection":{"name":"In Casa",_x000D_
"family":"Calvi On The Rocks"}</v>
      </c>
    </row>
    <row r="1108" spans="4:29" ht="14.25" customHeight="1" x14ac:dyDescent="0.25">
      <c r="D1108" s="1">
        <f>Tokens!B1108</f>
        <v>1105</v>
      </c>
      <c r="E1108" s="17" t="str">
        <f>IF(Tokens!C1108="","",Tokens!C1108)</f>
        <v>In Casa #1105</v>
      </c>
      <c r="F1108"/>
      <c r="G1108"/>
      <c r="H1108"/>
      <c r="I1108"/>
      <c r="J1108"/>
      <c r="M1108"/>
      <c r="N1108"/>
      <c r="O1108" s="15" t="str">
        <f t="shared" si="34"/>
        <v>_</v>
      </c>
      <c r="P1108" s="18" t="str">
        <f>IF(F1108="stop","",IF(F1108&lt;&gt;"",HYPERLINK(Settings!$B$5 &amp; "/manage/?network=" &amp; LOWER(B$8) &amp; "&amp;search=token&amp;account=" &amp; ToMint!$B$5 &amp; "&amp;view=" &amp; ToMint!J1108,"TokenSol"),""))</f>
        <v/>
      </c>
      <c r="Q1108" s="2"/>
      <c r="R1108" s="2"/>
      <c r="S1108" s="11"/>
      <c r="T1108" s="1" t="str">
        <f>"owner=" &amp; Tokens!BS1108 &amp; "&amp;filename_for_metadata=" &amp; Tokens!BT1108 &amp; "&amp;offchaindata_platform=" &amp; $B$17 &amp; "&amp;keyfile=" &amp; $B$5 &amp; "&amp;network=" &amp; LOWER($B$8) &amp; "&amp;repository=" &amp; $B$18</f>
        <v>owner=thomas&amp;filename_for_metadata=InCasa_COR22D1105&amp;offchaindata_platform=Github&amp;keyfile=Paul&amp;network=solana-devnet&amp;repository=test2</v>
      </c>
      <c r="U1108" s="1" t="str">
        <f t="shared" si="35"/>
        <v>{"name":"In Casa #1105",_x000D_
"symbol":"COR22D1105",_x000D_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08" s="1" t="str">
        <f>formatRow(Tokens!C$2:I$2,Tokens!C1108:I1108)</f>
        <v>"name":"In Casa #1105",_x000D_
"symbol":"COR22D1105",_x000D_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8" s="1" t="str">
        <f>formatRow(Tokens!J$2:AV$2,Tokens!J1108:AV1108,2,"attributes")</f>
        <v>"attributes":[{"trait_type":"Pass festival &amp; Avantages",_x000D_
"value":"pour une (1) personne"},{"trait_type":"Edition1",_x000D_
"value":1},{"trait_type":"Last use"}]</v>
      </c>
      <c r="X1108" s="1" t="str">
        <f>formatRow(Tokens!AX$2:BC$2,Tokens!AX1108:BC1108,2,"creators")</f>
        <v>"creators":[{"address":"paul",_x000D_
"share":10},{"address":"sophie",_x000D_
"share":90}]</v>
      </c>
      <c r="Y1108" s="1" t="str">
        <f>formatRow(Tokens!BD$2:BI$2,Tokens!BD1108:BI1108,2,"files")</f>
        <v>"files":[]</v>
      </c>
      <c r="Z1108" s="1"/>
      <c r="AA1108" s="1"/>
      <c r="AB1108" s="1"/>
      <c r="AC1108" s="1" t="str">
        <f>formatRow(Tokens!BJ$2:BK$2,Tokens!BJ1108:BK1108,0,"collection")</f>
        <v>"collection":{"name":"In Casa",_x000D_
"family":"Calvi On The Rocks"}</v>
      </c>
    </row>
    <row r="1109" spans="4:29" ht="14.25" customHeight="1" x14ac:dyDescent="0.25">
      <c r="D1109" s="1">
        <f>Tokens!B1109</f>
        <v>1106</v>
      </c>
      <c r="E1109" s="17" t="str">
        <f>IF(Tokens!C1109="","",Tokens!C1109)</f>
        <v>In Casa #1106</v>
      </c>
      <c r="F1109"/>
      <c r="G1109"/>
      <c r="H1109"/>
      <c r="I1109"/>
      <c r="J1109"/>
      <c r="M1109"/>
      <c r="N1109"/>
      <c r="O1109" s="15" t="str">
        <f t="shared" si="34"/>
        <v>_</v>
      </c>
      <c r="P1109" s="18" t="str">
        <f>IF(F1109="stop","",IF(F1109&lt;&gt;"",HYPERLINK(Settings!$B$5 &amp; "/manage/?network=" &amp; LOWER(B$8) &amp; "&amp;search=token&amp;account=" &amp; ToMint!$B$5 &amp; "&amp;view=" &amp; ToMint!J1109,"TokenSol"),""))</f>
        <v/>
      </c>
      <c r="Q1109" s="2"/>
      <c r="R1109" s="2"/>
      <c r="S1109" s="11"/>
      <c r="T1109" s="1" t="str">
        <f>"owner=" &amp; Tokens!BS1109 &amp; "&amp;filename_for_metadata=" &amp; Tokens!BT1109 &amp; "&amp;offchaindata_platform=" &amp; $B$17 &amp; "&amp;keyfile=" &amp; $B$5 &amp; "&amp;network=" &amp; LOWER($B$8) &amp; "&amp;repository=" &amp; $B$18</f>
        <v>owner=thomas&amp;filename_for_metadata=InCasa_COR22D1106&amp;offchaindata_platform=Github&amp;keyfile=Paul&amp;network=solana-devnet&amp;repository=test2</v>
      </c>
      <c r="U1109" s="1" t="str">
        <f t="shared" si="35"/>
        <v>{"name":"In Casa #1106",_x000D_
"symbol":"COR22D1106",_x000D_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09" s="1" t="str">
        <f>formatRow(Tokens!C$2:I$2,Tokens!C1109:I1109)</f>
        <v>"name":"In Casa #1106",_x000D_
"symbol":"COR22D1106",_x000D_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9" s="1" t="str">
        <f>formatRow(Tokens!J$2:AV$2,Tokens!J1109:AV1109,2,"attributes")</f>
        <v>"attributes":[{"trait_type":"Pass festival &amp; Avantages",_x000D_
"value":"pour une (1) personne"},{"trait_type":"Edition1",_x000D_
"value":1},{"trait_type":"Last use"}]</v>
      </c>
      <c r="X1109" s="1" t="str">
        <f>formatRow(Tokens!AX$2:BC$2,Tokens!AX1109:BC1109,2,"creators")</f>
        <v>"creators":[{"address":"paul",_x000D_
"share":10},{"address":"sophie",_x000D_
"share":90}]</v>
      </c>
      <c r="Y1109" s="1" t="str">
        <f>formatRow(Tokens!BD$2:BI$2,Tokens!BD1109:BI1109,2,"files")</f>
        <v>"files":[]</v>
      </c>
      <c r="Z1109" s="1"/>
      <c r="AA1109" s="1"/>
      <c r="AB1109" s="1"/>
      <c r="AC1109" s="1" t="str">
        <f>formatRow(Tokens!BJ$2:BK$2,Tokens!BJ1109:BK1109,0,"collection")</f>
        <v>"collection":{"name":"In Casa",_x000D_
"family":"Calvi On The Rocks"}</v>
      </c>
    </row>
    <row r="1110" spans="4:29" ht="14.25" customHeight="1" x14ac:dyDescent="0.25">
      <c r="D1110" s="1">
        <f>Tokens!B1110</f>
        <v>1107</v>
      </c>
      <c r="E1110" s="17" t="str">
        <f>IF(Tokens!C1110="","",Tokens!C1110)</f>
        <v>In Casa #1107</v>
      </c>
      <c r="F1110"/>
      <c r="G1110"/>
      <c r="H1110"/>
      <c r="I1110"/>
      <c r="J1110"/>
      <c r="M1110"/>
      <c r="N1110"/>
      <c r="O1110" s="15" t="str">
        <f t="shared" si="34"/>
        <v>_</v>
      </c>
      <c r="P1110" s="18" t="str">
        <f>IF(F1110="stop","",IF(F1110&lt;&gt;"",HYPERLINK(Settings!$B$5 &amp; "/manage/?network=" &amp; LOWER(B$8) &amp; "&amp;search=token&amp;account=" &amp; ToMint!$B$5 &amp; "&amp;view=" &amp; ToMint!J1110,"TokenSol"),""))</f>
        <v/>
      </c>
      <c r="Q1110" s="2"/>
      <c r="R1110" s="2"/>
      <c r="S1110" s="11"/>
      <c r="T1110" s="1" t="str">
        <f>"owner=" &amp; Tokens!BS1110 &amp; "&amp;filename_for_metadata=" &amp; Tokens!BT1110 &amp; "&amp;offchaindata_platform=" &amp; $B$17 &amp; "&amp;keyfile=" &amp; $B$5 &amp; "&amp;network=" &amp; LOWER($B$8) &amp; "&amp;repository=" &amp; $B$18</f>
        <v>owner=thomas&amp;filename_for_metadata=InCasa_COR22D1107&amp;offchaindata_platform=Github&amp;keyfile=Paul&amp;network=solana-devnet&amp;repository=test2</v>
      </c>
      <c r="U1110" s="1" t="str">
        <f t="shared" si="35"/>
        <v>{"name":"In Casa #1107",_x000D_
"symbol":"COR22D1107",_x000D_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10" s="1" t="str">
        <f>formatRow(Tokens!C$2:I$2,Tokens!C1110:I1110)</f>
        <v>"name":"In Casa #1107",_x000D_
"symbol":"COR22D1107",_x000D_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0" s="1" t="str">
        <f>formatRow(Tokens!J$2:AV$2,Tokens!J1110:AV1110,2,"attributes")</f>
        <v>"attributes":[{"trait_type":"Pass festival &amp; Avantages",_x000D_
"value":"pour une (1) personne"},{"trait_type":"Edition1",_x000D_
"value":1},{"trait_type":"Last use"}]</v>
      </c>
      <c r="X1110" s="1" t="str">
        <f>formatRow(Tokens!AX$2:BC$2,Tokens!AX1110:BC1110,2,"creators")</f>
        <v>"creators":[{"address":"paul",_x000D_
"share":10},{"address":"sophie",_x000D_
"share":90}]</v>
      </c>
      <c r="Y1110" s="1" t="str">
        <f>formatRow(Tokens!BD$2:BI$2,Tokens!BD1110:BI1110,2,"files")</f>
        <v>"files":[]</v>
      </c>
      <c r="Z1110" s="1"/>
      <c r="AA1110" s="1"/>
      <c r="AB1110" s="1"/>
      <c r="AC1110" s="1" t="str">
        <f>formatRow(Tokens!BJ$2:BK$2,Tokens!BJ1110:BK1110,0,"collection")</f>
        <v>"collection":{"name":"In Casa",_x000D_
"family":"Calvi On The Rocks"}</v>
      </c>
    </row>
    <row r="1111" spans="4:29" ht="14.25" customHeight="1" x14ac:dyDescent="0.25">
      <c r="D1111" s="1">
        <f>Tokens!B1111</f>
        <v>1108</v>
      </c>
      <c r="E1111" s="17" t="str">
        <f>IF(Tokens!C1111="","",Tokens!C1111)</f>
        <v>In Casa #1108</v>
      </c>
      <c r="F1111"/>
      <c r="G1111"/>
      <c r="H1111"/>
      <c r="I1111"/>
      <c r="J1111"/>
      <c r="M1111"/>
      <c r="N1111"/>
      <c r="O1111" s="15" t="str">
        <f t="shared" si="34"/>
        <v>_</v>
      </c>
      <c r="P1111" s="18" t="str">
        <f>IF(F1111="stop","",IF(F1111&lt;&gt;"",HYPERLINK(Settings!$B$5 &amp; "/manage/?network=" &amp; LOWER(B$8) &amp; "&amp;search=token&amp;account=" &amp; ToMint!$B$5 &amp; "&amp;view=" &amp; ToMint!J1111,"TokenSol"),""))</f>
        <v/>
      </c>
      <c r="Q1111" s="2"/>
      <c r="R1111" s="2"/>
      <c r="S1111" s="11"/>
      <c r="T1111" s="1" t="str">
        <f>"owner=" &amp; Tokens!BS1111 &amp; "&amp;filename_for_metadata=" &amp; Tokens!BT1111 &amp; "&amp;offchaindata_platform=" &amp; $B$17 &amp; "&amp;keyfile=" &amp; $B$5 &amp; "&amp;network=" &amp; LOWER($B$8) &amp; "&amp;repository=" &amp; $B$18</f>
        <v>owner=thomas&amp;filename_for_metadata=InCasa_COR22D1108&amp;offchaindata_platform=Github&amp;keyfile=Paul&amp;network=solana-devnet&amp;repository=test2</v>
      </c>
      <c r="U1111" s="1" t="str">
        <f t="shared" si="35"/>
        <v>{"name":"In Casa #1108",_x000D_
"symbol":"COR22D1108",_x000D_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11" s="1" t="str">
        <f>formatRow(Tokens!C$2:I$2,Tokens!C1111:I1111)</f>
        <v>"name":"In Casa #1108",_x000D_
"symbol":"COR22D1108",_x000D_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1" s="1" t="str">
        <f>formatRow(Tokens!J$2:AV$2,Tokens!J1111:AV1111,2,"attributes")</f>
        <v>"attributes":[{"trait_type":"Pass festival &amp; Avantages",_x000D_
"value":"pour une (1) personne"},{"trait_type":"Edition1",_x000D_
"value":1},{"trait_type":"Last use"}]</v>
      </c>
      <c r="X1111" s="1" t="str">
        <f>formatRow(Tokens!AX$2:BC$2,Tokens!AX1111:BC1111,2,"creators")</f>
        <v>"creators":[{"address":"paul",_x000D_
"share":10},{"address":"sophie",_x000D_
"share":90}]</v>
      </c>
      <c r="Y1111" s="1" t="str">
        <f>formatRow(Tokens!BD$2:BI$2,Tokens!BD1111:BI1111,2,"files")</f>
        <v>"files":[]</v>
      </c>
      <c r="Z1111" s="1"/>
      <c r="AA1111" s="1"/>
      <c r="AB1111" s="1"/>
      <c r="AC1111" s="1" t="str">
        <f>formatRow(Tokens!BJ$2:BK$2,Tokens!BJ1111:BK1111,0,"collection")</f>
        <v>"collection":{"name":"In Casa",_x000D_
"family":"Calvi On The Rocks"}</v>
      </c>
    </row>
    <row r="1112" spans="4:29" ht="14.25" customHeight="1" x14ac:dyDescent="0.25">
      <c r="D1112" s="1">
        <f>Tokens!B1112</f>
        <v>1109</v>
      </c>
      <c r="E1112" s="17" t="str">
        <f>IF(Tokens!C1112="","",Tokens!C1112)</f>
        <v>In Casa #1109</v>
      </c>
      <c r="F1112"/>
      <c r="G1112"/>
      <c r="H1112"/>
      <c r="I1112"/>
      <c r="J1112"/>
      <c r="M1112"/>
      <c r="N1112"/>
      <c r="O1112" s="15" t="str">
        <f t="shared" si="34"/>
        <v>_</v>
      </c>
      <c r="P1112" s="18" t="str">
        <f>IF(F1112="stop","",IF(F1112&lt;&gt;"",HYPERLINK(Settings!$B$5 &amp; "/manage/?network=" &amp; LOWER(B$8) &amp; "&amp;search=token&amp;account=" &amp; ToMint!$B$5 &amp; "&amp;view=" &amp; ToMint!J1112,"TokenSol"),""))</f>
        <v/>
      </c>
      <c r="Q1112" s="2"/>
      <c r="R1112" s="2"/>
      <c r="S1112" s="11"/>
      <c r="T1112" s="1" t="str">
        <f>"owner=" &amp; Tokens!BS1112 &amp; "&amp;filename_for_metadata=" &amp; Tokens!BT1112 &amp; "&amp;offchaindata_platform=" &amp; $B$17 &amp; "&amp;keyfile=" &amp; $B$5 &amp; "&amp;network=" &amp; LOWER($B$8) &amp; "&amp;repository=" &amp; $B$18</f>
        <v>owner=thomas&amp;filename_for_metadata=InCasa_COR22D1109&amp;offchaindata_platform=Github&amp;keyfile=Paul&amp;network=solana-devnet&amp;repository=test2</v>
      </c>
      <c r="U1112" s="1" t="str">
        <f t="shared" si="35"/>
        <v>{"name":"In Casa #1109",_x000D_
"symbol":"COR22D1109",_x000D_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12" s="1" t="str">
        <f>formatRow(Tokens!C$2:I$2,Tokens!C1112:I1112)</f>
        <v>"name":"In Casa #1109",_x000D_
"symbol":"COR22D1109",_x000D_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2" s="1" t="str">
        <f>formatRow(Tokens!J$2:AV$2,Tokens!J1112:AV1112,2,"attributes")</f>
        <v>"attributes":[{"trait_type":"Pass festival &amp; Avantages",_x000D_
"value":"pour une (1) personne"},{"trait_type":"Edition1",_x000D_
"value":1},{"trait_type":"Last use"}]</v>
      </c>
      <c r="X1112" s="1" t="str">
        <f>formatRow(Tokens!AX$2:BC$2,Tokens!AX1112:BC1112,2,"creators")</f>
        <v>"creators":[{"address":"paul",_x000D_
"share":10},{"address":"sophie",_x000D_
"share":90}]</v>
      </c>
      <c r="Y1112" s="1" t="str">
        <f>formatRow(Tokens!BD$2:BI$2,Tokens!BD1112:BI1112,2,"files")</f>
        <v>"files":[]</v>
      </c>
      <c r="Z1112" s="1"/>
      <c r="AA1112" s="1"/>
      <c r="AB1112" s="1"/>
      <c r="AC1112" s="1" t="str">
        <f>formatRow(Tokens!BJ$2:BK$2,Tokens!BJ1112:BK1112,0,"collection")</f>
        <v>"collection":{"name":"In Casa",_x000D_
"family":"Calvi On The Rocks"}</v>
      </c>
    </row>
    <row r="1113" spans="4:29" ht="14.25" customHeight="1" x14ac:dyDescent="0.25">
      <c r="D1113" s="1">
        <f>Tokens!B1113</f>
        <v>1110</v>
      </c>
      <c r="E1113" s="17" t="str">
        <f>IF(Tokens!C1113="","",Tokens!C1113)</f>
        <v>In Casa #1110</v>
      </c>
      <c r="F1113"/>
      <c r="G1113"/>
      <c r="H1113"/>
      <c r="I1113"/>
      <c r="J1113"/>
      <c r="M1113"/>
      <c r="N1113"/>
      <c r="O1113" s="15" t="str">
        <f t="shared" si="34"/>
        <v>_</v>
      </c>
      <c r="P1113" s="18" t="str">
        <f>IF(F1113="stop","",IF(F1113&lt;&gt;"",HYPERLINK(Settings!$B$5 &amp; "/manage/?network=" &amp; LOWER(B$8) &amp; "&amp;search=token&amp;account=" &amp; ToMint!$B$5 &amp; "&amp;view=" &amp; ToMint!J1113,"TokenSol"),""))</f>
        <v/>
      </c>
      <c r="Q1113" s="2"/>
      <c r="R1113" s="2"/>
      <c r="S1113" s="11"/>
      <c r="T1113" s="1" t="str">
        <f>"owner=" &amp; Tokens!BS1113 &amp; "&amp;filename_for_metadata=" &amp; Tokens!BT1113 &amp; "&amp;offchaindata_platform=" &amp; $B$17 &amp; "&amp;keyfile=" &amp; $B$5 &amp; "&amp;network=" &amp; LOWER($B$8) &amp; "&amp;repository=" &amp; $B$18</f>
        <v>owner=thomas&amp;filename_for_metadata=InCasa_COR22D1110&amp;offchaindata_platform=Github&amp;keyfile=Paul&amp;network=solana-devnet&amp;repository=test2</v>
      </c>
      <c r="U1113" s="1" t="str">
        <f t="shared" si="35"/>
        <v>{"name":"In Casa #1110",_x000D_
"symbol":"COR22D1110",_x000D_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13" s="1" t="str">
        <f>formatRow(Tokens!C$2:I$2,Tokens!C1113:I1113)</f>
        <v>"name":"In Casa #1110",_x000D_
"symbol":"COR22D1110",_x000D_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3" s="1" t="str">
        <f>formatRow(Tokens!J$2:AV$2,Tokens!J1113:AV1113,2,"attributes")</f>
        <v>"attributes":[{"trait_type":"Pass festival &amp; Avantages",_x000D_
"value":"pour une (1) personne"},{"trait_type":"Edition1",_x000D_
"value":1},{"trait_type":"Last use"}]</v>
      </c>
      <c r="X1113" s="1" t="str">
        <f>formatRow(Tokens!AX$2:BC$2,Tokens!AX1113:BC1113,2,"creators")</f>
        <v>"creators":[{"address":"paul",_x000D_
"share":10},{"address":"sophie",_x000D_
"share":90}]</v>
      </c>
      <c r="Y1113" s="1" t="str">
        <f>formatRow(Tokens!BD$2:BI$2,Tokens!BD1113:BI1113,2,"files")</f>
        <v>"files":[]</v>
      </c>
      <c r="Z1113" s="1"/>
      <c r="AA1113" s="1"/>
      <c r="AB1113" s="1"/>
      <c r="AC1113" s="1" t="str">
        <f>formatRow(Tokens!BJ$2:BK$2,Tokens!BJ1113:BK1113,0,"collection")</f>
        <v>"collection":{"name":"In Casa",_x000D_
"family":"Calvi On The Rocks"}</v>
      </c>
    </row>
    <row r="1114" spans="4:29" ht="14.25" customHeight="1" x14ac:dyDescent="0.25">
      <c r="D1114" s="1">
        <f>Tokens!B1114</f>
        <v>1111</v>
      </c>
      <c r="E1114" s="17" t="str">
        <f>IF(Tokens!C1114="","",Tokens!C1114)</f>
        <v>In Casa #1111</v>
      </c>
      <c r="F1114"/>
      <c r="G1114"/>
      <c r="H1114"/>
      <c r="I1114"/>
      <c r="J1114"/>
      <c r="M1114"/>
      <c r="N1114"/>
      <c r="O1114" s="15" t="str">
        <f t="shared" si="34"/>
        <v>_</v>
      </c>
      <c r="P1114" s="18" t="str">
        <f>IF(F1114="stop","",IF(F1114&lt;&gt;"",HYPERLINK(Settings!$B$5 &amp; "/manage/?network=" &amp; LOWER(B$8) &amp; "&amp;search=token&amp;account=" &amp; ToMint!$B$5 &amp; "&amp;view=" &amp; ToMint!J1114,"TokenSol"),""))</f>
        <v/>
      </c>
      <c r="Q1114" s="2"/>
      <c r="R1114" s="2"/>
      <c r="S1114" s="11"/>
      <c r="T1114" s="1" t="str">
        <f>"owner=" &amp; Tokens!BS1114 &amp; "&amp;filename_for_metadata=" &amp; Tokens!BT1114 &amp; "&amp;offchaindata_platform=" &amp; $B$17 &amp; "&amp;keyfile=" &amp; $B$5 &amp; "&amp;network=" &amp; LOWER($B$8) &amp; "&amp;repository=" &amp; $B$18</f>
        <v>owner=thomas&amp;filename_for_metadata=InCasa_COR22D1111&amp;offchaindata_platform=Github&amp;keyfile=Paul&amp;network=solana-devnet&amp;repository=test2</v>
      </c>
      <c r="U1114" s="1" t="str">
        <f t="shared" si="35"/>
        <v>{"name":"In Casa #1111",_x000D_
"symbol":"COR22D1111",_x000D_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14" s="1" t="str">
        <f>formatRow(Tokens!C$2:I$2,Tokens!C1114:I1114)</f>
        <v>"name":"In Casa #1111",_x000D_
"symbol":"COR22D1111",_x000D_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4" s="1" t="str">
        <f>formatRow(Tokens!J$2:AV$2,Tokens!J1114:AV1114,2,"attributes")</f>
        <v>"attributes":[{"trait_type":"Pass festival &amp; Avantages",_x000D_
"value":"pour une (1) personne"},{"trait_type":"Edition1",_x000D_
"value":1},{"trait_type":"Last use"}]</v>
      </c>
      <c r="X1114" s="1" t="str">
        <f>formatRow(Tokens!AX$2:BC$2,Tokens!AX1114:BC1114,2,"creators")</f>
        <v>"creators":[{"address":"paul",_x000D_
"share":10},{"address":"sophie",_x000D_
"share":90}]</v>
      </c>
      <c r="Y1114" s="1" t="str">
        <f>formatRow(Tokens!BD$2:BI$2,Tokens!BD1114:BI1114,2,"files")</f>
        <v>"files":[]</v>
      </c>
      <c r="Z1114" s="1"/>
      <c r="AA1114" s="1"/>
      <c r="AB1114" s="1"/>
      <c r="AC1114" s="1" t="str">
        <f>formatRow(Tokens!BJ$2:BK$2,Tokens!BJ1114:BK1114,0,"collection")</f>
        <v>"collection":{"name":"In Casa",_x000D_
"family":"Calvi On The Rocks"}</v>
      </c>
    </row>
    <row r="1115" spans="4:29" ht="14.25" customHeight="1" x14ac:dyDescent="0.25">
      <c r="D1115" s="1">
        <f>Tokens!B1115</f>
        <v>1112</v>
      </c>
      <c r="E1115" s="17" t="str">
        <f>IF(Tokens!C1115="","",Tokens!C1115)</f>
        <v>In Casa #1112</v>
      </c>
      <c r="F1115"/>
      <c r="G1115"/>
      <c r="H1115"/>
      <c r="I1115"/>
      <c r="J1115"/>
      <c r="M1115"/>
      <c r="N1115"/>
      <c r="O1115" s="15" t="str">
        <f t="shared" si="34"/>
        <v>_</v>
      </c>
      <c r="P1115" s="18" t="str">
        <f>IF(F1115="stop","",IF(F1115&lt;&gt;"",HYPERLINK(Settings!$B$5 &amp; "/manage/?network=" &amp; LOWER(B$8) &amp; "&amp;search=token&amp;account=" &amp; ToMint!$B$5 &amp; "&amp;view=" &amp; ToMint!J1115,"TokenSol"),""))</f>
        <v/>
      </c>
      <c r="Q1115" s="2"/>
      <c r="R1115" s="2"/>
      <c r="S1115" s="11"/>
      <c r="T1115" s="1" t="str">
        <f>"owner=" &amp; Tokens!BS1115 &amp; "&amp;filename_for_metadata=" &amp; Tokens!BT1115 &amp; "&amp;offchaindata_platform=" &amp; $B$17 &amp; "&amp;keyfile=" &amp; $B$5 &amp; "&amp;network=" &amp; LOWER($B$8) &amp; "&amp;repository=" &amp; $B$18</f>
        <v>owner=thomas&amp;filename_for_metadata=InCasa_COR22D1112&amp;offchaindata_platform=Github&amp;keyfile=Paul&amp;network=solana-devnet&amp;repository=test2</v>
      </c>
      <c r="U1115" s="1" t="str">
        <f t="shared" si="35"/>
        <v>{"name":"In Casa #1112",_x000D_
"symbol":"COR22D1112",_x000D_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15" s="1" t="str">
        <f>formatRow(Tokens!C$2:I$2,Tokens!C1115:I1115)</f>
        <v>"name":"In Casa #1112",_x000D_
"symbol":"COR22D1112",_x000D_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5" s="1" t="str">
        <f>formatRow(Tokens!J$2:AV$2,Tokens!J1115:AV1115,2,"attributes")</f>
        <v>"attributes":[{"trait_type":"Pass festival &amp; Avantages",_x000D_
"value":"pour une (1) personne"},{"trait_type":"Edition1",_x000D_
"value":1},{"trait_type":"Last use"}]</v>
      </c>
      <c r="X1115" s="1" t="str">
        <f>formatRow(Tokens!AX$2:BC$2,Tokens!AX1115:BC1115,2,"creators")</f>
        <v>"creators":[{"address":"paul",_x000D_
"share":10},{"address":"sophie",_x000D_
"share":90}]</v>
      </c>
      <c r="Y1115" s="1" t="str">
        <f>formatRow(Tokens!BD$2:BI$2,Tokens!BD1115:BI1115,2,"files")</f>
        <v>"files":[]</v>
      </c>
      <c r="Z1115" s="1"/>
      <c r="AA1115" s="1"/>
      <c r="AB1115" s="1"/>
      <c r="AC1115" s="1" t="str">
        <f>formatRow(Tokens!BJ$2:BK$2,Tokens!BJ1115:BK1115,0,"collection")</f>
        <v>"collection":{"name":"In Casa",_x000D_
"family":"Calvi On The Rocks"}</v>
      </c>
    </row>
    <row r="1116" spans="4:29" ht="14.25" customHeight="1" x14ac:dyDescent="0.25">
      <c r="D1116" s="1">
        <f>Tokens!B1116</f>
        <v>1113</v>
      </c>
      <c r="E1116" s="17" t="str">
        <f>IF(Tokens!C1116="","",Tokens!C1116)</f>
        <v>In Casa #1113</v>
      </c>
      <c r="F1116"/>
      <c r="G1116"/>
      <c r="H1116"/>
      <c r="I1116"/>
      <c r="J1116"/>
      <c r="M1116"/>
      <c r="N1116"/>
      <c r="O1116" s="15" t="str">
        <f t="shared" si="34"/>
        <v>_</v>
      </c>
      <c r="P1116" s="18" t="str">
        <f>IF(F1116="stop","",IF(F1116&lt;&gt;"",HYPERLINK(Settings!$B$5 &amp; "/manage/?network=" &amp; LOWER(B$8) &amp; "&amp;search=token&amp;account=" &amp; ToMint!$B$5 &amp; "&amp;view=" &amp; ToMint!J1116,"TokenSol"),""))</f>
        <v/>
      </c>
      <c r="Q1116" s="2"/>
      <c r="R1116" s="2"/>
      <c r="S1116" s="11"/>
      <c r="T1116" s="1" t="str">
        <f>"owner=" &amp; Tokens!BS1116 &amp; "&amp;filename_for_metadata=" &amp; Tokens!BT1116 &amp; "&amp;offchaindata_platform=" &amp; $B$17 &amp; "&amp;keyfile=" &amp; $B$5 &amp; "&amp;network=" &amp; LOWER($B$8) &amp; "&amp;repository=" &amp; $B$18</f>
        <v>owner=thomas&amp;filename_for_metadata=InCasa_COR22D1113&amp;offchaindata_platform=Github&amp;keyfile=Paul&amp;network=solana-devnet&amp;repository=test2</v>
      </c>
      <c r="U1116" s="1" t="str">
        <f t="shared" si="35"/>
        <v>{"name":"In Casa #1113",_x000D_
"symbol":"COR22D1113",_x000D_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16" s="1" t="str">
        <f>formatRow(Tokens!C$2:I$2,Tokens!C1116:I1116)</f>
        <v>"name":"In Casa #1113",_x000D_
"symbol":"COR22D1113",_x000D_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6" s="1" t="str">
        <f>formatRow(Tokens!J$2:AV$2,Tokens!J1116:AV1116,2,"attributes")</f>
        <v>"attributes":[{"trait_type":"Pass festival &amp; Avantages",_x000D_
"value":"pour une (1) personne"},{"trait_type":"Edition1",_x000D_
"value":1},{"trait_type":"Last use"}]</v>
      </c>
      <c r="X1116" s="1" t="str">
        <f>formatRow(Tokens!AX$2:BC$2,Tokens!AX1116:BC1116,2,"creators")</f>
        <v>"creators":[{"address":"paul",_x000D_
"share":10},{"address":"sophie",_x000D_
"share":90}]</v>
      </c>
      <c r="Y1116" s="1" t="str">
        <f>formatRow(Tokens!BD$2:BI$2,Tokens!BD1116:BI1116,2,"files")</f>
        <v>"files":[]</v>
      </c>
      <c r="Z1116" s="1"/>
      <c r="AA1116" s="1"/>
      <c r="AB1116" s="1"/>
      <c r="AC1116" s="1" t="str">
        <f>formatRow(Tokens!BJ$2:BK$2,Tokens!BJ1116:BK1116,0,"collection")</f>
        <v>"collection":{"name":"In Casa",_x000D_
"family":"Calvi On The Rocks"}</v>
      </c>
    </row>
    <row r="1117" spans="4:29" ht="14.25" customHeight="1" x14ac:dyDescent="0.25">
      <c r="D1117" s="1">
        <f>Tokens!B1117</f>
        <v>1114</v>
      </c>
      <c r="E1117" s="17" t="str">
        <f>IF(Tokens!C1117="","",Tokens!C1117)</f>
        <v>In Casa #1114</v>
      </c>
      <c r="F1117"/>
      <c r="G1117"/>
      <c r="H1117"/>
      <c r="I1117"/>
      <c r="J1117"/>
      <c r="M1117"/>
      <c r="N1117"/>
      <c r="O1117" s="15" t="str">
        <f t="shared" si="34"/>
        <v>_</v>
      </c>
      <c r="P1117" s="18" t="str">
        <f>IF(F1117="stop","",IF(F1117&lt;&gt;"",HYPERLINK(Settings!$B$5 &amp; "/manage/?network=" &amp; LOWER(B$8) &amp; "&amp;search=token&amp;account=" &amp; ToMint!$B$5 &amp; "&amp;view=" &amp; ToMint!J1117,"TokenSol"),""))</f>
        <v/>
      </c>
      <c r="Q1117" s="2"/>
      <c r="R1117" s="2"/>
      <c r="S1117" s="11"/>
      <c r="T1117" s="1" t="str">
        <f>"owner=" &amp; Tokens!BS1117 &amp; "&amp;filename_for_metadata=" &amp; Tokens!BT1117 &amp; "&amp;offchaindata_platform=" &amp; $B$17 &amp; "&amp;keyfile=" &amp; $B$5 &amp; "&amp;network=" &amp; LOWER($B$8) &amp; "&amp;repository=" &amp; $B$18</f>
        <v>owner=thomas&amp;filename_for_metadata=InCasa_COR22D1114&amp;offchaindata_platform=Github&amp;keyfile=Paul&amp;network=solana-devnet&amp;repository=test2</v>
      </c>
      <c r="U1117" s="1" t="str">
        <f t="shared" si="35"/>
        <v>{"name":"In Casa #1114",_x000D_
"symbol":"COR22D1114",_x000D_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17" s="1" t="str">
        <f>formatRow(Tokens!C$2:I$2,Tokens!C1117:I1117)</f>
        <v>"name":"In Casa #1114",_x000D_
"symbol":"COR22D1114",_x000D_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7" s="1" t="str">
        <f>formatRow(Tokens!J$2:AV$2,Tokens!J1117:AV1117,2,"attributes")</f>
        <v>"attributes":[{"trait_type":"Pass festival &amp; Avantages",_x000D_
"value":"pour une (1) personne"},{"trait_type":"Edition1",_x000D_
"value":1},{"trait_type":"Last use"}]</v>
      </c>
      <c r="X1117" s="1" t="str">
        <f>formatRow(Tokens!AX$2:BC$2,Tokens!AX1117:BC1117,2,"creators")</f>
        <v>"creators":[{"address":"paul",_x000D_
"share":10},{"address":"sophie",_x000D_
"share":90}]</v>
      </c>
      <c r="Y1117" s="1" t="str">
        <f>formatRow(Tokens!BD$2:BI$2,Tokens!BD1117:BI1117,2,"files")</f>
        <v>"files":[]</v>
      </c>
      <c r="Z1117" s="1"/>
      <c r="AA1117" s="1"/>
      <c r="AB1117" s="1"/>
      <c r="AC1117" s="1" t="str">
        <f>formatRow(Tokens!BJ$2:BK$2,Tokens!BJ1117:BK1117,0,"collection")</f>
        <v>"collection":{"name":"In Casa",_x000D_
"family":"Calvi On The Rocks"}</v>
      </c>
    </row>
    <row r="1118" spans="4:29" ht="14.25" customHeight="1" x14ac:dyDescent="0.25">
      <c r="D1118" s="1">
        <f>Tokens!B1118</f>
        <v>1115</v>
      </c>
      <c r="E1118" s="17" t="str">
        <f>IF(Tokens!C1118="","",Tokens!C1118)</f>
        <v>In Casa #1115</v>
      </c>
      <c r="F1118"/>
      <c r="G1118"/>
      <c r="H1118"/>
      <c r="I1118"/>
      <c r="J1118"/>
      <c r="M1118"/>
      <c r="N1118"/>
      <c r="O1118" s="15" t="str">
        <f t="shared" si="34"/>
        <v>_</v>
      </c>
      <c r="P1118" s="18" t="str">
        <f>IF(F1118="stop","",IF(F1118&lt;&gt;"",HYPERLINK(Settings!$B$5 &amp; "/manage/?network=" &amp; LOWER(B$8) &amp; "&amp;search=token&amp;account=" &amp; ToMint!$B$5 &amp; "&amp;view=" &amp; ToMint!J1118,"TokenSol"),""))</f>
        <v/>
      </c>
      <c r="Q1118" s="2"/>
      <c r="R1118" s="2"/>
      <c r="S1118" s="11"/>
      <c r="T1118" s="1" t="str">
        <f>"owner=" &amp; Tokens!BS1118 &amp; "&amp;filename_for_metadata=" &amp; Tokens!BT1118 &amp; "&amp;offchaindata_platform=" &amp; $B$17 &amp; "&amp;keyfile=" &amp; $B$5 &amp; "&amp;network=" &amp; LOWER($B$8) &amp; "&amp;repository=" &amp; $B$18</f>
        <v>owner=thomas&amp;filename_for_metadata=InCasa_COR22D1115&amp;offchaindata_platform=Github&amp;keyfile=Paul&amp;network=solana-devnet&amp;repository=test2</v>
      </c>
      <c r="U1118" s="1" t="str">
        <f t="shared" si="35"/>
        <v>{"name":"In Casa #1115",_x000D_
"symbol":"COR22D1115",_x000D_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18" s="1" t="str">
        <f>formatRow(Tokens!C$2:I$2,Tokens!C1118:I1118)</f>
        <v>"name":"In Casa #1115",_x000D_
"symbol":"COR22D1115",_x000D_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8" s="1" t="str">
        <f>formatRow(Tokens!J$2:AV$2,Tokens!J1118:AV1118,2,"attributes")</f>
        <v>"attributes":[{"trait_type":"Pass festival &amp; Avantages",_x000D_
"value":"pour une (1) personne"},{"trait_type":"Edition1",_x000D_
"value":1},{"trait_type":"Last use"}]</v>
      </c>
      <c r="X1118" s="1" t="str">
        <f>formatRow(Tokens!AX$2:BC$2,Tokens!AX1118:BC1118,2,"creators")</f>
        <v>"creators":[{"address":"paul",_x000D_
"share":10},{"address":"sophie",_x000D_
"share":90}]</v>
      </c>
      <c r="Y1118" s="1" t="str">
        <f>formatRow(Tokens!BD$2:BI$2,Tokens!BD1118:BI1118,2,"files")</f>
        <v>"files":[]</v>
      </c>
      <c r="Z1118" s="1"/>
      <c r="AA1118" s="1"/>
      <c r="AB1118" s="1"/>
      <c r="AC1118" s="1" t="str">
        <f>formatRow(Tokens!BJ$2:BK$2,Tokens!BJ1118:BK1118,0,"collection")</f>
        <v>"collection":{"name":"In Casa",_x000D_
"family":"Calvi On The Rocks"}</v>
      </c>
    </row>
    <row r="1119" spans="4:29" ht="14.25" customHeight="1" x14ac:dyDescent="0.25">
      <c r="D1119" s="1">
        <f>Tokens!B1119</f>
        <v>1116</v>
      </c>
      <c r="E1119" s="17" t="str">
        <f>IF(Tokens!C1119="","",Tokens!C1119)</f>
        <v>In Casa #1116</v>
      </c>
      <c r="F1119"/>
      <c r="G1119"/>
      <c r="H1119"/>
      <c r="I1119"/>
      <c r="J1119"/>
      <c r="M1119"/>
      <c r="N1119"/>
      <c r="O1119" s="15" t="str">
        <f t="shared" si="34"/>
        <v>_</v>
      </c>
      <c r="P1119" s="18" t="str">
        <f>IF(F1119="stop","",IF(F1119&lt;&gt;"",HYPERLINK(Settings!$B$5 &amp; "/manage/?network=" &amp; LOWER(B$8) &amp; "&amp;search=token&amp;account=" &amp; ToMint!$B$5 &amp; "&amp;view=" &amp; ToMint!J1119,"TokenSol"),""))</f>
        <v/>
      </c>
      <c r="Q1119" s="2"/>
      <c r="R1119" s="2"/>
      <c r="S1119" s="11"/>
      <c r="T1119" s="1" t="str">
        <f>"owner=" &amp; Tokens!BS1119 &amp; "&amp;filename_for_metadata=" &amp; Tokens!BT1119 &amp; "&amp;offchaindata_platform=" &amp; $B$17 &amp; "&amp;keyfile=" &amp; $B$5 &amp; "&amp;network=" &amp; LOWER($B$8) &amp; "&amp;repository=" &amp; $B$18</f>
        <v>owner=thomas&amp;filename_for_metadata=InCasa_COR22D1116&amp;offchaindata_platform=Github&amp;keyfile=Paul&amp;network=solana-devnet&amp;repository=test2</v>
      </c>
      <c r="U1119" s="1" t="str">
        <f t="shared" si="35"/>
        <v>{"name":"In Casa #1116",_x000D_
"symbol":"COR22D1116",_x000D_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19" s="1" t="str">
        <f>formatRow(Tokens!C$2:I$2,Tokens!C1119:I1119)</f>
        <v>"name":"In Casa #1116",_x000D_
"symbol":"COR22D1116",_x000D_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9" s="1" t="str">
        <f>formatRow(Tokens!J$2:AV$2,Tokens!J1119:AV1119,2,"attributes")</f>
        <v>"attributes":[{"trait_type":"Pass festival &amp; Avantages",_x000D_
"value":"pour une (1) personne"},{"trait_type":"Edition1",_x000D_
"value":1},{"trait_type":"Last use"}]</v>
      </c>
      <c r="X1119" s="1" t="str">
        <f>formatRow(Tokens!AX$2:BC$2,Tokens!AX1119:BC1119,2,"creators")</f>
        <v>"creators":[{"address":"paul",_x000D_
"share":10},{"address":"sophie",_x000D_
"share":90}]</v>
      </c>
      <c r="Y1119" s="1" t="str">
        <f>formatRow(Tokens!BD$2:BI$2,Tokens!BD1119:BI1119,2,"files")</f>
        <v>"files":[]</v>
      </c>
      <c r="Z1119" s="1"/>
      <c r="AA1119" s="1"/>
      <c r="AB1119" s="1"/>
      <c r="AC1119" s="1" t="str">
        <f>formatRow(Tokens!BJ$2:BK$2,Tokens!BJ1119:BK1119,0,"collection")</f>
        <v>"collection":{"name":"In Casa",_x000D_
"family":"Calvi On The Rocks"}</v>
      </c>
    </row>
    <row r="1120" spans="4:29" ht="14.25" customHeight="1" x14ac:dyDescent="0.25">
      <c r="D1120" s="1">
        <f>Tokens!B1120</f>
        <v>1117</v>
      </c>
      <c r="E1120" s="17" t="str">
        <f>IF(Tokens!C1120="","",Tokens!C1120)</f>
        <v>In Casa #1117</v>
      </c>
      <c r="F1120"/>
      <c r="G1120"/>
      <c r="H1120"/>
      <c r="I1120"/>
      <c r="J1120"/>
      <c r="M1120"/>
      <c r="N1120"/>
      <c r="O1120" s="15" t="str">
        <f t="shared" si="34"/>
        <v>_</v>
      </c>
      <c r="P1120" s="18" t="str">
        <f>IF(F1120="stop","",IF(F1120&lt;&gt;"",HYPERLINK(Settings!$B$5 &amp; "/manage/?network=" &amp; LOWER(B$8) &amp; "&amp;search=token&amp;account=" &amp; ToMint!$B$5 &amp; "&amp;view=" &amp; ToMint!J1120,"TokenSol"),""))</f>
        <v/>
      </c>
      <c r="Q1120" s="2"/>
      <c r="R1120" s="2"/>
      <c r="S1120" s="11"/>
      <c r="T1120" s="1" t="str">
        <f>"owner=" &amp; Tokens!BS1120 &amp; "&amp;filename_for_metadata=" &amp; Tokens!BT1120 &amp; "&amp;offchaindata_platform=" &amp; $B$17 &amp; "&amp;keyfile=" &amp; $B$5 &amp; "&amp;network=" &amp; LOWER($B$8) &amp; "&amp;repository=" &amp; $B$18</f>
        <v>owner=thomas&amp;filename_for_metadata=InCasa_COR22D1117&amp;offchaindata_platform=Github&amp;keyfile=Paul&amp;network=solana-devnet&amp;repository=test2</v>
      </c>
      <c r="U1120" s="1" t="str">
        <f t="shared" si="35"/>
        <v>{"name":"In Casa #1117",_x000D_
"symbol":"COR22D1117",_x000D_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20" s="1" t="str">
        <f>formatRow(Tokens!C$2:I$2,Tokens!C1120:I1120)</f>
        <v>"name":"In Casa #1117",_x000D_
"symbol":"COR22D1117",_x000D_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0" s="1" t="str">
        <f>formatRow(Tokens!J$2:AV$2,Tokens!J1120:AV1120,2,"attributes")</f>
        <v>"attributes":[{"trait_type":"Pass festival &amp; Avantages",_x000D_
"value":"pour une (1) personne"},{"trait_type":"Edition1",_x000D_
"value":1},{"trait_type":"Last use"}]</v>
      </c>
      <c r="X1120" s="1" t="str">
        <f>formatRow(Tokens!AX$2:BC$2,Tokens!AX1120:BC1120,2,"creators")</f>
        <v>"creators":[{"address":"paul",_x000D_
"share":10},{"address":"sophie",_x000D_
"share":90}]</v>
      </c>
      <c r="Y1120" s="1" t="str">
        <f>formatRow(Tokens!BD$2:BI$2,Tokens!BD1120:BI1120,2,"files")</f>
        <v>"files":[]</v>
      </c>
      <c r="Z1120" s="1"/>
      <c r="AA1120" s="1"/>
      <c r="AB1120" s="1"/>
      <c r="AC1120" s="1" t="str">
        <f>formatRow(Tokens!BJ$2:BK$2,Tokens!BJ1120:BK1120,0,"collection")</f>
        <v>"collection":{"name":"In Casa",_x000D_
"family":"Calvi On The Rocks"}</v>
      </c>
    </row>
    <row r="1121" spans="4:29" ht="14.25" customHeight="1" x14ac:dyDescent="0.25">
      <c r="D1121" s="1">
        <f>Tokens!B1121</f>
        <v>1118</v>
      </c>
      <c r="E1121" s="17" t="str">
        <f>IF(Tokens!C1121="","",Tokens!C1121)</f>
        <v>In Casa #1118</v>
      </c>
      <c r="F1121"/>
      <c r="G1121"/>
      <c r="H1121"/>
      <c r="I1121"/>
      <c r="J1121"/>
      <c r="M1121"/>
      <c r="N1121"/>
      <c r="O1121" s="15" t="str">
        <f t="shared" si="34"/>
        <v>_</v>
      </c>
      <c r="P1121" s="18" t="str">
        <f>IF(F1121="stop","",IF(F1121&lt;&gt;"",HYPERLINK(Settings!$B$5 &amp; "/manage/?network=" &amp; LOWER(B$8) &amp; "&amp;search=token&amp;account=" &amp; ToMint!$B$5 &amp; "&amp;view=" &amp; ToMint!J1121,"TokenSol"),""))</f>
        <v/>
      </c>
      <c r="Q1121" s="2"/>
      <c r="R1121" s="2"/>
      <c r="S1121" s="11"/>
      <c r="T1121" s="1" t="str">
        <f>"owner=" &amp; Tokens!BS1121 &amp; "&amp;filename_for_metadata=" &amp; Tokens!BT1121 &amp; "&amp;offchaindata_platform=" &amp; $B$17 &amp; "&amp;keyfile=" &amp; $B$5 &amp; "&amp;network=" &amp; LOWER($B$8) &amp; "&amp;repository=" &amp; $B$18</f>
        <v>owner=thomas&amp;filename_for_metadata=InCasa_COR22D1118&amp;offchaindata_platform=Github&amp;keyfile=Paul&amp;network=solana-devnet&amp;repository=test2</v>
      </c>
      <c r="U1121" s="1" t="str">
        <f t="shared" si="35"/>
        <v>{"name":"In Casa #1118",_x000D_
"symbol":"COR22D1118",_x000D_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21" s="1" t="str">
        <f>formatRow(Tokens!C$2:I$2,Tokens!C1121:I1121)</f>
        <v>"name":"In Casa #1118",_x000D_
"symbol":"COR22D1118",_x000D_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1" s="1" t="str">
        <f>formatRow(Tokens!J$2:AV$2,Tokens!J1121:AV1121,2,"attributes")</f>
        <v>"attributes":[{"trait_type":"Pass festival &amp; Avantages",_x000D_
"value":"pour une (1) personne"},{"trait_type":"Edition1",_x000D_
"value":1},{"trait_type":"Last use"}]</v>
      </c>
      <c r="X1121" s="1" t="str">
        <f>formatRow(Tokens!AX$2:BC$2,Tokens!AX1121:BC1121,2,"creators")</f>
        <v>"creators":[{"address":"paul",_x000D_
"share":10},{"address":"sophie",_x000D_
"share":90}]</v>
      </c>
      <c r="Y1121" s="1" t="str">
        <f>formatRow(Tokens!BD$2:BI$2,Tokens!BD1121:BI1121,2,"files")</f>
        <v>"files":[]</v>
      </c>
      <c r="Z1121" s="1"/>
      <c r="AA1121" s="1"/>
      <c r="AB1121" s="1"/>
      <c r="AC1121" s="1" t="str">
        <f>formatRow(Tokens!BJ$2:BK$2,Tokens!BJ1121:BK1121,0,"collection")</f>
        <v>"collection":{"name":"In Casa",_x000D_
"family":"Calvi On The Rocks"}</v>
      </c>
    </row>
    <row r="1122" spans="4:29" ht="14.25" customHeight="1" x14ac:dyDescent="0.25">
      <c r="D1122" s="1">
        <f>Tokens!B1122</f>
        <v>1119</v>
      </c>
      <c r="E1122" s="17" t="str">
        <f>IF(Tokens!C1122="","",Tokens!C1122)</f>
        <v>In Casa #1119</v>
      </c>
      <c r="F1122"/>
      <c r="G1122"/>
      <c r="H1122"/>
      <c r="I1122"/>
      <c r="J1122"/>
      <c r="M1122"/>
      <c r="N1122"/>
      <c r="O1122" s="15" t="str">
        <f t="shared" si="34"/>
        <v>_</v>
      </c>
      <c r="P1122" s="18" t="str">
        <f>IF(F1122="stop","",IF(F1122&lt;&gt;"",HYPERLINK(Settings!$B$5 &amp; "/manage/?network=" &amp; LOWER(B$8) &amp; "&amp;search=token&amp;account=" &amp; ToMint!$B$5 &amp; "&amp;view=" &amp; ToMint!J1122,"TokenSol"),""))</f>
        <v/>
      </c>
      <c r="Q1122" s="2"/>
      <c r="R1122" s="2"/>
      <c r="S1122" s="11"/>
      <c r="T1122" s="1" t="str">
        <f>"owner=" &amp; Tokens!BS1122 &amp; "&amp;filename_for_metadata=" &amp; Tokens!BT1122 &amp; "&amp;offchaindata_platform=" &amp; $B$17 &amp; "&amp;keyfile=" &amp; $B$5 &amp; "&amp;network=" &amp; LOWER($B$8) &amp; "&amp;repository=" &amp; $B$18</f>
        <v>owner=thomas&amp;filename_for_metadata=InCasa_COR22D1119&amp;offchaindata_platform=Github&amp;keyfile=Paul&amp;network=solana-devnet&amp;repository=test2</v>
      </c>
      <c r="U1122" s="1" t="str">
        <f t="shared" si="35"/>
        <v>{"name":"In Casa #1119",_x000D_
"symbol":"COR22D1119",_x000D_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22" s="1" t="str">
        <f>formatRow(Tokens!C$2:I$2,Tokens!C1122:I1122)</f>
        <v>"name":"In Casa #1119",_x000D_
"symbol":"COR22D1119",_x000D_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2" s="1" t="str">
        <f>formatRow(Tokens!J$2:AV$2,Tokens!J1122:AV1122,2,"attributes")</f>
        <v>"attributes":[{"trait_type":"Pass festival &amp; Avantages",_x000D_
"value":"pour une (1) personne"},{"trait_type":"Edition1",_x000D_
"value":1},{"trait_type":"Last use"}]</v>
      </c>
      <c r="X1122" s="1" t="str">
        <f>formatRow(Tokens!AX$2:BC$2,Tokens!AX1122:BC1122,2,"creators")</f>
        <v>"creators":[{"address":"paul",_x000D_
"share":10},{"address":"sophie",_x000D_
"share":90}]</v>
      </c>
      <c r="Y1122" s="1" t="str">
        <f>formatRow(Tokens!BD$2:BI$2,Tokens!BD1122:BI1122,2,"files")</f>
        <v>"files":[]</v>
      </c>
      <c r="Z1122" s="1"/>
      <c r="AA1122" s="1"/>
      <c r="AB1122" s="1"/>
      <c r="AC1122" s="1" t="str">
        <f>formatRow(Tokens!BJ$2:BK$2,Tokens!BJ1122:BK1122,0,"collection")</f>
        <v>"collection":{"name":"In Casa",_x000D_
"family":"Calvi On The Rocks"}</v>
      </c>
    </row>
    <row r="1123" spans="4:29" ht="14.25" customHeight="1" x14ac:dyDescent="0.25">
      <c r="D1123" s="1">
        <f>Tokens!B1123</f>
        <v>1120</v>
      </c>
      <c r="E1123" s="17" t="str">
        <f>IF(Tokens!C1123="","",Tokens!C1123)</f>
        <v>In Casa #1120</v>
      </c>
      <c r="F1123"/>
      <c r="G1123"/>
      <c r="H1123"/>
      <c r="I1123"/>
      <c r="J1123"/>
      <c r="M1123"/>
      <c r="N1123"/>
      <c r="O1123" s="15" t="str">
        <f t="shared" si="34"/>
        <v>_</v>
      </c>
      <c r="P1123" s="18" t="str">
        <f>IF(F1123="stop","",IF(F1123&lt;&gt;"",HYPERLINK(Settings!$B$5 &amp; "/manage/?network=" &amp; LOWER(B$8) &amp; "&amp;search=token&amp;account=" &amp; ToMint!$B$5 &amp; "&amp;view=" &amp; ToMint!J1123,"TokenSol"),""))</f>
        <v/>
      </c>
      <c r="Q1123" s="2"/>
      <c r="R1123" s="2"/>
      <c r="S1123" s="11"/>
      <c r="T1123" s="1" t="str">
        <f>"owner=" &amp; Tokens!BS1123 &amp; "&amp;filename_for_metadata=" &amp; Tokens!BT1123 &amp; "&amp;offchaindata_platform=" &amp; $B$17 &amp; "&amp;keyfile=" &amp; $B$5 &amp; "&amp;network=" &amp; LOWER($B$8) &amp; "&amp;repository=" &amp; $B$18</f>
        <v>owner=thomas&amp;filename_for_metadata=InCasa_COR22D1120&amp;offchaindata_platform=Github&amp;keyfile=Paul&amp;network=solana-devnet&amp;repository=test2</v>
      </c>
      <c r="U1123" s="1" t="str">
        <f t="shared" si="35"/>
        <v>{"name":"In Casa #1120",_x000D_
"symbol":"COR22D1120",_x000D_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23" s="1" t="str">
        <f>formatRow(Tokens!C$2:I$2,Tokens!C1123:I1123)</f>
        <v>"name":"In Casa #1120",_x000D_
"symbol":"COR22D1120",_x000D_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3" s="1" t="str">
        <f>formatRow(Tokens!J$2:AV$2,Tokens!J1123:AV1123,2,"attributes")</f>
        <v>"attributes":[{"trait_type":"Pass festival &amp; Avantages",_x000D_
"value":"pour une (1) personne"},{"trait_type":"Edition1",_x000D_
"value":1},{"trait_type":"Last use"}]</v>
      </c>
      <c r="X1123" s="1" t="str">
        <f>formatRow(Tokens!AX$2:BC$2,Tokens!AX1123:BC1123,2,"creators")</f>
        <v>"creators":[{"address":"paul",_x000D_
"share":10},{"address":"sophie",_x000D_
"share":90}]</v>
      </c>
      <c r="Y1123" s="1" t="str">
        <f>formatRow(Tokens!BD$2:BI$2,Tokens!BD1123:BI1123,2,"files")</f>
        <v>"files":[]</v>
      </c>
      <c r="Z1123" s="1"/>
      <c r="AA1123" s="1"/>
      <c r="AB1123" s="1"/>
      <c r="AC1123" s="1" t="str">
        <f>formatRow(Tokens!BJ$2:BK$2,Tokens!BJ1123:BK1123,0,"collection")</f>
        <v>"collection":{"name":"In Casa",_x000D_
"family":"Calvi On The Rocks"}</v>
      </c>
    </row>
    <row r="1124" spans="4:29" ht="14.25" customHeight="1" x14ac:dyDescent="0.25">
      <c r="D1124" s="1">
        <f>Tokens!B1124</f>
        <v>1121</v>
      </c>
      <c r="E1124" s="17" t="str">
        <f>IF(Tokens!C1124="","",Tokens!C1124)</f>
        <v>In Casa #1121</v>
      </c>
      <c r="F1124"/>
      <c r="G1124"/>
      <c r="H1124"/>
      <c r="I1124"/>
      <c r="J1124"/>
      <c r="M1124"/>
      <c r="N1124"/>
      <c r="O1124" s="15" t="str">
        <f t="shared" si="34"/>
        <v>_</v>
      </c>
      <c r="P1124" s="18" t="str">
        <f>IF(F1124="stop","",IF(F1124&lt;&gt;"",HYPERLINK(Settings!$B$5 &amp; "/manage/?network=" &amp; LOWER(B$8) &amp; "&amp;search=token&amp;account=" &amp; ToMint!$B$5 &amp; "&amp;view=" &amp; ToMint!J1124,"TokenSol"),""))</f>
        <v/>
      </c>
      <c r="Q1124" s="2"/>
      <c r="R1124" s="2"/>
      <c r="S1124" s="11"/>
      <c r="T1124" s="1" t="str">
        <f>"owner=" &amp; Tokens!BS1124 &amp; "&amp;filename_for_metadata=" &amp; Tokens!BT1124 &amp; "&amp;offchaindata_platform=" &amp; $B$17 &amp; "&amp;keyfile=" &amp; $B$5 &amp; "&amp;network=" &amp; LOWER($B$8) &amp; "&amp;repository=" &amp; $B$18</f>
        <v>owner=thomas&amp;filename_for_metadata=InCasa_COR22D1121&amp;offchaindata_platform=Github&amp;keyfile=Paul&amp;network=solana-devnet&amp;repository=test2</v>
      </c>
      <c r="U1124" s="1" t="str">
        <f t="shared" si="35"/>
        <v>{"name":"In Casa #1121",_x000D_
"symbol":"COR22D1121",_x000D_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24" s="1" t="str">
        <f>formatRow(Tokens!C$2:I$2,Tokens!C1124:I1124)</f>
        <v>"name":"In Casa #1121",_x000D_
"symbol":"COR22D1121",_x000D_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4" s="1" t="str">
        <f>formatRow(Tokens!J$2:AV$2,Tokens!J1124:AV1124,2,"attributes")</f>
        <v>"attributes":[{"trait_type":"Pass festival &amp; Avantages",_x000D_
"value":"pour une (1) personne"},{"trait_type":"Edition1",_x000D_
"value":1},{"trait_type":"Last use"}]</v>
      </c>
      <c r="X1124" s="1" t="str">
        <f>formatRow(Tokens!AX$2:BC$2,Tokens!AX1124:BC1124,2,"creators")</f>
        <v>"creators":[{"address":"paul",_x000D_
"share":10},{"address":"sophie",_x000D_
"share":90}]</v>
      </c>
      <c r="Y1124" s="1" t="str">
        <f>formatRow(Tokens!BD$2:BI$2,Tokens!BD1124:BI1124,2,"files")</f>
        <v>"files":[]</v>
      </c>
      <c r="Z1124" s="1"/>
      <c r="AA1124" s="1"/>
      <c r="AB1124" s="1"/>
      <c r="AC1124" s="1" t="str">
        <f>formatRow(Tokens!BJ$2:BK$2,Tokens!BJ1124:BK1124,0,"collection")</f>
        <v>"collection":{"name":"In Casa",_x000D_
"family":"Calvi On The Rocks"}</v>
      </c>
    </row>
    <row r="1125" spans="4:29" ht="14.25" customHeight="1" x14ac:dyDescent="0.25">
      <c r="D1125" s="1">
        <f>Tokens!B1125</f>
        <v>1122</v>
      </c>
      <c r="E1125" s="17" t="str">
        <f>IF(Tokens!C1125="","",Tokens!C1125)</f>
        <v>In Casa #1122</v>
      </c>
      <c r="F1125"/>
      <c r="G1125"/>
      <c r="H1125"/>
      <c r="I1125"/>
      <c r="J1125"/>
      <c r="M1125"/>
      <c r="N1125"/>
      <c r="O1125" s="15" t="str">
        <f t="shared" si="34"/>
        <v>_</v>
      </c>
      <c r="P1125" s="18" t="str">
        <f>IF(F1125="stop","",IF(F1125&lt;&gt;"",HYPERLINK(Settings!$B$5 &amp; "/manage/?network=" &amp; LOWER(B$8) &amp; "&amp;search=token&amp;account=" &amp; ToMint!$B$5 &amp; "&amp;view=" &amp; ToMint!J1125,"TokenSol"),""))</f>
        <v/>
      </c>
      <c r="Q1125" s="2"/>
      <c r="R1125" s="2"/>
      <c r="S1125" s="11"/>
      <c r="T1125" s="1" t="str">
        <f>"owner=" &amp; Tokens!BS1125 &amp; "&amp;filename_for_metadata=" &amp; Tokens!BT1125 &amp; "&amp;offchaindata_platform=" &amp; $B$17 &amp; "&amp;keyfile=" &amp; $B$5 &amp; "&amp;network=" &amp; LOWER($B$8) &amp; "&amp;repository=" &amp; $B$18</f>
        <v>owner=thomas&amp;filename_for_metadata=InCasa_COR22D1122&amp;offchaindata_platform=Github&amp;keyfile=Paul&amp;network=solana-devnet&amp;repository=test2</v>
      </c>
      <c r="U1125" s="1" t="str">
        <f t="shared" si="35"/>
        <v>{"name":"In Casa #1122",_x000D_
"symbol":"COR22D1122",_x000D_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25" s="1" t="str">
        <f>formatRow(Tokens!C$2:I$2,Tokens!C1125:I1125)</f>
        <v>"name":"In Casa #1122",_x000D_
"symbol":"COR22D1122",_x000D_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5" s="1" t="str">
        <f>formatRow(Tokens!J$2:AV$2,Tokens!J1125:AV1125,2,"attributes")</f>
        <v>"attributes":[{"trait_type":"Pass festival &amp; Avantages",_x000D_
"value":"pour une (1) personne"},{"trait_type":"Edition1",_x000D_
"value":1},{"trait_type":"Last use"}]</v>
      </c>
      <c r="X1125" s="1" t="str">
        <f>formatRow(Tokens!AX$2:BC$2,Tokens!AX1125:BC1125,2,"creators")</f>
        <v>"creators":[{"address":"paul",_x000D_
"share":10},{"address":"sophie",_x000D_
"share":90}]</v>
      </c>
      <c r="Y1125" s="1" t="str">
        <f>formatRow(Tokens!BD$2:BI$2,Tokens!BD1125:BI1125,2,"files")</f>
        <v>"files":[]</v>
      </c>
      <c r="Z1125" s="1"/>
      <c r="AA1125" s="1"/>
      <c r="AB1125" s="1"/>
      <c r="AC1125" s="1" t="str">
        <f>formatRow(Tokens!BJ$2:BK$2,Tokens!BJ1125:BK1125,0,"collection")</f>
        <v>"collection":{"name":"In Casa",_x000D_
"family":"Calvi On The Rocks"}</v>
      </c>
    </row>
    <row r="1126" spans="4:29" ht="14.25" customHeight="1" x14ac:dyDescent="0.25">
      <c r="D1126" s="1">
        <f>Tokens!B1126</f>
        <v>1123</v>
      </c>
      <c r="E1126" s="17" t="str">
        <f>IF(Tokens!C1126="","",Tokens!C1126)</f>
        <v>In Casa #1123</v>
      </c>
      <c r="F1126"/>
      <c r="G1126"/>
      <c r="H1126"/>
      <c r="I1126"/>
      <c r="J1126"/>
      <c r="M1126"/>
      <c r="N1126"/>
      <c r="O1126" s="15" t="str">
        <f t="shared" si="34"/>
        <v>_</v>
      </c>
      <c r="P1126" s="18" t="str">
        <f>IF(F1126="stop","",IF(F1126&lt;&gt;"",HYPERLINK(Settings!$B$5 &amp; "/manage/?network=" &amp; LOWER(B$8) &amp; "&amp;search=token&amp;account=" &amp; ToMint!$B$5 &amp; "&amp;view=" &amp; ToMint!J1126,"TokenSol"),""))</f>
        <v/>
      </c>
      <c r="Q1126" s="2"/>
      <c r="R1126" s="2"/>
      <c r="S1126" s="11"/>
      <c r="T1126" s="1" t="str">
        <f>"owner=" &amp; Tokens!BS1126 &amp; "&amp;filename_for_metadata=" &amp; Tokens!BT1126 &amp; "&amp;offchaindata_platform=" &amp; $B$17 &amp; "&amp;keyfile=" &amp; $B$5 &amp; "&amp;network=" &amp; LOWER($B$8) &amp; "&amp;repository=" &amp; $B$18</f>
        <v>owner=thomas&amp;filename_for_metadata=InCasa_COR22D1123&amp;offchaindata_platform=Github&amp;keyfile=Paul&amp;network=solana-devnet&amp;repository=test2</v>
      </c>
      <c r="U1126" s="1" t="str">
        <f t="shared" si="35"/>
        <v>{"name":"In Casa #1123",_x000D_
"symbol":"COR22D1123",_x000D_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26" s="1" t="str">
        <f>formatRow(Tokens!C$2:I$2,Tokens!C1126:I1126)</f>
        <v>"name":"In Casa #1123",_x000D_
"symbol":"COR22D1123",_x000D_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6" s="1" t="str">
        <f>formatRow(Tokens!J$2:AV$2,Tokens!J1126:AV1126,2,"attributes")</f>
        <v>"attributes":[{"trait_type":"Pass festival &amp; Avantages",_x000D_
"value":"pour une (1) personne"},{"trait_type":"Edition1",_x000D_
"value":1},{"trait_type":"Last use"}]</v>
      </c>
      <c r="X1126" s="1" t="str">
        <f>formatRow(Tokens!AX$2:BC$2,Tokens!AX1126:BC1126,2,"creators")</f>
        <v>"creators":[{"address":"paul",_x000D_
"share":10},{"address":"sophie",_x000D_
"share":90}]</v>
      </c>
      <c r="Y1126" s="1" t="str">
        <f>formatRow(Tokens!BD$2:BI$2,Tokens!BD1126:BI1126,2,"files")</f>
        <v>"files":[]</v>
      </c>
      <c r="Z1126" s="1"/>
      <c r="AA1126" s="1"/>
      <c r="AB1126" s="1"/>
      <c r="AC1126" s="1" t="str">
        <f>formatRow(Tokens!BJ$2:BK$2,Tokens!BJ1126:BK1126,0,"collection")</f>
        <v>"collection":{"name":"In Casa",_x000D_
"family":"Calvi On The Rocks"}</v>
      </c>
    </row>
    <row r="1127" spans="4:29" ht="14.25" customHeight="1" x14ac:dyDescent="0.25">
      <c r="D1127" s="1">
        <f>Tokens!B1127</f>
        <v>1124</v>
      </c>
      <c r="E1127" s="17" t="str">
        <f>IF(Tokens!C1127="","",Tokens!C1127)</f>
        <v>In Casa #1124</v>
      </c>
      <c r="F1127"/>
      <c r="G1127"/>
      <c r="H1127"/>
      <c r="I1127"/>
      <c r="J1127"/>
      <c r="M1127"/>
      <c r="N1127"/>
      <c r="O1127" s="15" t="str">
        <f t="shared" si="34"/>
        <v>_</v>
      </c>
      <c r="P1127" s="18" t="str">
        <f>IF(F1127="stop","",IF(F1127&lt;&gt;"",HYPERLINK(Settings!$B$5 &amp; "/manage/?network=" &amp; LOWER(B$8) &amp; "&amp;search=token&amp;account=" &amp; ToMint!$B$5 &amp; "&amp;view=" &amp; ToMint!J1127,"TokenSol"),""))</f>
        <v/>
      </c>
      <c r="Q1127" s="2"/>
      <c r="R1127" s="2"/>
      <c r="S1127" s="11"/>
      <c r="T1127" s="1" t="str">
        <f>"owner=" &amp; Tokens!BS1127 &amp; "&amp;filename_for_metadata=" &amp; Tokens!BT1127 &amp; "&amp;offchaindata_platform=" &amp; $B$17 &amp; "&amp;keyfile=" &amp; $B$5 &amp; "&amp;network=" &amp; LOWER($B$8) &amp; "&amp;repository=" &amp; $B$18</f>
        <v>owner=thomas&amp;filename_for_metadata=InCasa_COR22D1124&amp;offchaindata_platform=Github&amp;keyfile=Paul&amp;network=solana-devnet&amp;repository=test2</v>
      </c>
      <c r="U1127" s="1" t="str">
        <f t="shared" si="35"/>
        <v>{"name":"In Casa #1124",_x000D_
"symbol":"COR22D1124",_x000D_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27" s="1" t="str">
        <f>formatRow(Tokens!C$2:I$2,Tokens!C1127:I1127)</f>
        <v>"name":"In Casa #1124",_x000D_
"symbol":"COR22D1124",_x000D_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7" s="1" t="str">
        <f>formatRow(Tokens!J$2:AV$2,Tokens!J1127:AV1127,2,"attributes")</f>
        <v>"attributes":[{"trait_type":"Pass festival &amp; Avantages",_x000D_
"value":"pour une (1) personne"},{"trait_type":"Edition1",_x000D_
"value":1},{"trait_type":"Last use"}]</v>
      </c>
      <c r="X1127" s="1" t="str">
        <f>formatRow(Tokens!AX$2:BC$2,Tokens!AX1127:BC1127,2,"creators")</f>
        <v>"creators":[{"address":"paul",_x000D_
"share":10},{"address":"sophie",_x000D_
"share":90}]</v>
      </c>
      <c r="Y1127" s="1" t="str">
        <f>formatRow(Tokens!BD$2:BI$2,Tokens!BD1127:BI1127,2,"files")</f>
        <v>"files":[]</v>
      </c>
      <c r="Z1127" s="1"/>
      <c r="AA1127" s="1"/>
      <c r="AB1127" s="1"/>
      <c r="AC1127" s="1" t="str">
        <f>formatRow(Tokens!BJ$2:BK$2,Tokens!BJ1127:BK1127,0,"collection")</f>
        <v>"collection":{"name":"In Casa",_x000D_
"family":"Calvi On The Rocks"}</v>
      </c>
    </row>
    <row r="1128" spans="4:29" ht="14.25" customHeight="1" x14ac:dyDescent="0.25">
      <c r="D1128" s="1">
        <f>Tokens!B1128</f>
        <v>1125</v>
      </c>
      <c r="E1128" s="17" t="str">
        <f>IF(Tokens!C1128="","",Tokens!C1128)</f>
        <v>In Casa #1125</v>
      </c>
      <c r="F1128"/>
      <c r="G1128"/>
      <c r="H1128"/>
      <c r="I1128"/>
      <c r="J1128"/>
      <c r="M1128"/>
      <c r="N1128"/>
      <c r="O1128" s="15" t="str">
        <f t="shared" si="34"/>
        <v>_</v>
      </c>
      <c r="P1128" s="18" t="str">
        <f>IF(F1128="stop","",IF(F1128&lt;&gt;"",HYPERLINK(Settings!$B$5 &amp; "/manage/?network=" &amp; LOWER(B$8) &amp; "&amp;search=token&amp;account=" &amp; ToMint!$B$5 &amp; "&amp;view=" &amp; ToMint!J1128,"TokenSol"),""))</f>
        <v/>
      </c>
      <c r="Q1128" s="2"/>
      <c r="R1128" s="2"/>
      <c r="S1128" s="11"/>
      <c r="T1128" s="1" t="str">
        <f>"owner=" &amp; Tokens!BS1128 &amp; "&amp;filename_for_metadata=" &amp; Tokens!BT1128 &amp; "&amp;offchaindata_platform=" &amp; $B$17 &amp; "&amp;keyfile=" &amp; $B$5 &amp; "&amp;network=" &amp; LOWER($B$8) &amp; "&amp;repository=" &amp; $B$18</f>
        <v>owner=thomas&amp;filename_for_metadata=InCasa_COR22D1125&amp;offchaindata_platform=Github&amp;keyfile=Paul&amp;network=solana-devnet&amp;repository=test2</v>
      </c>
      <c r="U1128" s="1" t="str">
        <f t="shared" si="35"/>
        <v>{"name":"In Casa #1125",_x000D_
"symbol":"COR22D1125",_x000D_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28" s="1" t="str">
        <f>formatRow(Tokens!C$2:I$2,Tokens!C1128:I1128)</f>
        <v>"name":"In Casa #1125",_x000D_
"symbol":"COR22D1125",_x000D_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8" s="1" t="str">
        <f>formatRow(Tokens!J$2:AV$2,Tokens!J1128:AV1128,2,"attributes")</f>
        <v>"attributes":[{"trait_type":"Pass festival &amp; Avantages",_x000D_
"value":"pour une (1) personne"},{"trait_type":"Edition1",_x000D_
"value":1},{"trait_type":"Last use"}]</v>
      </c>
      <c r="X1128" s="1" t="str">
        <f>formatRow(Tokens!AX$2:BC$2,Tokens!AX1128:BC1128,2,"creators")</f>
        <v>"creators":[{"address":"paul",_x000D_
"share":10},{"address":"sophie",_x000D_
"share":90}]</v>
      </c>
      <c r="Y1128" s="1" t="str">
        <f>formatRow(Tokens!BD$2:BI$2,Tokens!BD1128:BI1128,2,"files")</f>
        <v>"files":[]</v>
      </c>
      <c r="Z1128" s="1"/>
      <c r="AA1128" s="1"/>
      <c r="AB1128" s="1"/>
      <c r="AC1128" s="1" t="str">
        <f>formatRow(Tokens!BJ$2:BK$2,Tokens!BJ1128:BK1128,0,"collection")</f>
        <v>"collection":{"name":"In Casa",_x000D_
"family":"Calvi On The Rocks"}</v>
      </c>
    </row>
    <row r="1129" spans="4:29" ht="14.25" customHeight="1" x14ac:dyDescent="0.25">
      <c r="D1129" s="1">
        <f>Tokens!B1129</f>
        <v>1126</v>
      </c>
      <c r="E1129" s="17" t="str">
        <f>IF(Tokens!C1129="","",Tokens!C1129)</f>
        <v>In Casa #1126</v>
      </c>
      <c r="F1129"/>
      <c r="G1129"/>
      <c r="H1129"/>
      <c r="I1129"/>
      <c r="J1129"/>
      <c r="M1129"/>
      <c r="N1129"/>
      <c r="O1129" s="15" t="str">
        <f t="shared" si="34"/>
        <v>_</v>
      </c>
      <c r="P1129" s="18" t="str">
        <f>IF(F1129="stop","",IF(F1129&lt;&gt;"",HYPERLINK(Settings!$B$5 &amp; "/manage/?network=" &amp; LOWER(B$8) &amp; "&amp;search=token&amp;account=" &amp; ToMint!$B$5 &amp; "&amp;view=" &amp; ToMint!J1129,"TokenSol"),""))</f>
        <v/>
      </c>
      <c r="Q1129" s="2"/>
      <c r="R1129" s="2"/>
      <c r="S1129" s="11"/>
      <c r="T1129" s="1" t="str">
        <f>"owner=" &amp; Tokens!BS1129 &amp; "&amp;filename_for_metadata=" &amp; Tokens!BT1129 &amp; "&amp;offchaindata_platform=" &amp; $B$17 &amp; "&amp;keyfile=" &amp; $B$5 &amp; "&amp;network=" &amp; LOWER($B$8) &amp; "&amp;repository=" &amp; $B$18</f>
        <v>owner=thomas&amp;filename_for_metadata=InCasa_COR22D1126&amp;offchaindata_platform=Github&amp;keyfile=Paul&amp;network=solana-devnet&amp;repository=test2</v>
      </c>
      <c r="U1129" s="1" t="str">
        <f t="shared" si="35"/>
        <v>{"name":"In Casa #1126",_x000D_
"symbol":"COR22D1126",_x000D_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29" s="1" t="str">
        <f>formatRow(Tokens!C$2:I$2,Tokens!C1129:I1129)</f>
        <v>"name":"In Casa #1126",_x000D_
"symbol":"COR22D1126",_x000D_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9" s="1" t="str">
        <f>formatRow(Tokens!J$2:AV$2,Tokens!J1129:AV1129,2,"attributes")</f>
        <v>"attributes":[{"trait_type":"Pass festival &amp; Avantages",_x000D_
"value":"pour une (1) personne"},{"trait_type":"Edition1",_x000D_
"value":1},{"trait_type":"Last use"}]</v>
      </c>
      <c r="X1129" s="1" t="str">
        <f>formatRow(Tokens!AX$2:BC$2,Tokens!AX1129:BC1129,2,"creators")</f>
        <v>"creators":[{"address":"paul",_x000D_
"share":10},{"address":"sophie",_x000D_
"share":90}]</v>
      </c>
      <c r="Y1129" s="1" t="str">
        <f>formatRow(Tokens!BD$2:BI$2,Tokens!BD1129:BI1129,2,"files")</f>
        <v>"files":[]</v>
      </c>
      <c r="Z1129" s="1"/>
      <c r="AA1129" s="1"/>
      <c r="AB1129" s="1"/>
      <c r="AC1129" s="1" t="str">
        <f>formatRow(Tokens!BJ$2:BK$2,Tokens!BJ1129:BK1129,0,"collection")</f>
        <v>"collection":{"name":"In Casa",_x000D_
"family":"Calvi On The Rocks"}</v>
      </c>
    </row>
    <row r="1130" spans="4:29" ht="14.25" customHeight="1" x14ac:dyDescent="0.25">
      <c r="D1130" s="1">
        <f>Tokens!B1130</f>
        <v>1127</v>
      </c>
      <c r="E1130" s="17" t="str">
        <f>IF(Tokens!C1130="","",Tokens!C1130)</f>
        <v>In Casa #1127</v>
      </c>
      <c r="F1130"/>
      <c r="G1130"/>
      <c r="H1130"/>
      <c r="I1130"/>
      <c r="J1130"/>
      <c r="M1130"/>
      <c r="N1130"/>
      <c r="O1130" s="15" t="str">
        <f t="shared" si="34"/>
        <v>_</v>
      </c>
      <c r="P1130" s="18" t="str">
        <f>IF(F1130="stop","",IF(F1130&lt;&gt;"",HYPERLINK(Settings!$B$5 &amp; "/manage/?network=" &amp; LOWER(B$8) &amp; "&amp;search=token&amp;account=" &amp; ToMint!$B$5 &amp; "&amp;view=" &amp; ToMint!J1130,"TokenSol"),""))</f>
        <v/>
      </c>
      <c r="Q1130" s="2"/>
      <c r="R1130" s="2"/>
      <c r="S1130" s="11"/>
      <c r="T1130" s="1" t="str">
        <f>"owner=" &amp; Tokens!BS1130 &amp; "&amp;filename_for_metadata=" &amp; Tokens!BT1130 &amp; "&amp;offchaindata_platform=" &amp; $B$17 &amp; "&amp;keyfile=" &amp; $B$5 &amp; "&amp;network=" &amp; LOWER($B$8) &amp; "&amp;repository=" &amp; $B$18</f>
        <v>owner=thomas&amp;filename_for_metadata=InCasa_COR22D1127&amp;offchaindata_platform=Github&amp;keyfile=Paul&amp;network=solana-devnet&amp;repository=test2</v>
      </c>
      <c r="U1130" s="1" t="str">
        <f t="shared" si="35"/>
        <v>{"name":"In Casa #1127",_x000D_
"symbol":"COR22D1127",_x000D_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30" s="1" t="str">
        <f>formatRow(Tokens!C$2:I$2,Tokens!C1130:I1130)</f>
        <v>"name":"In Casa #1127",_x000D_
"symbol":"COR22D1127",_x000D_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0" s="1" t="str">
        <f>formatRow(Tokens!J$2:AV$2,Tokens!J1130:AV1130,2,"attributes")</f>
        <v>"attributes":[{"trait_type":"Pass festival &amp; Avantages",_x000D_
"value":"pour une (1) personne"},{"trait_type":"Edition1",_x000D_
"value":1},{"trait_type":"Last use"}]</v>
      </c>
      <c r="X1130" s="1" t="str">
        <f>formatRow(Tokens!AX$2:BC$2,Tokens!AX1130:BC1130,2,"creators")</f>
        <v>"creators":[{"address":"paul",_x000D_
"share":10},{"address":"sophie",_x000D_
"share":90}]</v>
      </c>
      <c r="Y1130" s="1" t="str">
        <f>formatRow(Tokens!BD$2:BI$2,Tokens!BD1130:BI1130,2,"files")</f>
        <v>"files":[]</v>
      </c>
      <c r="Z1130" s="1"/>
      <c r="AA1130" s="1"/>
      <c r="AB1130" s="1"/>
      <c r="AC1130" s="1" t="str">
        <f>formatRow(Tokens!BJ$2:BK$2,Tokens!BJ1130:BK1130,0,"collection")</f>
        <v>"collection":{"name":"In Casa",_x000D_
"family":"Calvi On The Rocks"}</v>
      </c>
    </row>
    <row r="1131" spans="4:29" ht="14.25" customHeight="1" x14ac:dyDescent="0.25">
      <c r="D1131" s="1">
        <f>Tokens!B1131</f>
        <v>1128</v>
      </c>
      <c r="E1131" s="17" t="str">
        <f>IF(Tokens!C1131="","",Tokens!C1131)</f>
        <v>In Casa #1128</v>
      </c>
      <c r="F1131"/>
      <c r="G1131"/>
      <c r="H1131"/>
      <c r="I1131"/>
      <c r="J1131"/>
      <c r="M1131"/>
      <c r="N1131"/>
      <c r="O1131" s="15" t="str">
        <f t="shared" si="34"/>
        <v>_</v>
      </c>
      <c r="P1131" s="18" t="str">
        <f>IF(F1131="stop","",IF(F1131&lt;&gt;"",HYPERLINK(Settings!$B$5 &amp; "/manage/?network=" &amp; LOWER(B$8) &amp; "&amp;search=token&amp;account=" &amp; ToMint!$B$5 &amp; "&amp;view=" &amp; ToMint!J1131,"TokenSol"),""))</f>
        <v/>
      </c>
      <c r="Q1131" s="2"/>
      <c r="R1131" s="2"/>
      <c r="S1131" s="11"/>
      <c r="T1131" s="1" t="str">
        <f>"owner=" &amp; Tokens!BS1131 &amp; "&amp;filename_for_metadata=" &amp; Tokens!BT1131 &amp; "&amp;offchaindata_platform=" &amp; $B$17 &amp; "&amp;keyfile=" &amp; $B$5 &amp; "&amp;network=" &amp; LOWER($B$8) &amp; "&amp;repository=" &amp; $B$18</f>
        <v>owner=thomas&amp;filename_for_metadata=InCasa_COR22D1128&amp;offchaindata_platform=Github&amp;keyfile=Paul&amp;network=solana-devnet&amp;repository=test2</v>
      </c>
      <c r="U1131" s="1" t="str">
        <f t="shared" si="35"/>
        <v>{"name":"In Casa #1128",_x000D_
"symbol":"COR22D1128",_x000D_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31" s="1" t="str">
        <f>formatRow(Tokens!C$2:I$2,Tokens!C1131:I1131)</f>
        <v>"name":"In Casa #1128",_x000D_
"symbol":"COR22D1128",_x000D_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1" s="1" t="str">
        <f>formatRow(Tokens!J$2:AV$2,Tokens!J1131:AV1131,2,"attributes")</f>
        <v>"attributes":[{"trait_type":"Pass festival &amp; Avantages",_x000D_
"value":"pour une (1) personne"},{"trait_type":"Edition1",_x000D_
"value":1},{"trait_type":"Last use"}]</v>
      </c>
      <c r="X1131" s="1" t="str">
        <f>formatRow(Tokens!AX$2:BC$2,Tokens!AX1131:BC1131,2,"creators")</f>
        <v>"creators":[{"address":"paul",_x000D_
"share":10},{"address":"sophie",_x000D_
"share":90}]</v>
      </c>
      <c r="Y1131" s="1" t="str">
        <f>formatRow(Tokens!BD$2:BI$2,Tokens!BD1131:BI1131,2,"files")</f>
        <v>"files":[]</v>
      </c>
      <c r="Z1131" s="1"/>
      <c r="AA1131" s="1"/>
      <c r="AB1131" s="1"/>
      <c r="AC1131" s="1" t="str">
        <f>formatRow(Tokens!BJ$2:BK$2,Tokens!BJ1131:BK1131,0,"collection")</f>
        <v>"collection":{"name":"In Casa",_x000D_
"family":"Calvi On The Rocks"}</v>
      </c>
    </row>
    <row r="1132" spans="4:29" ht="14.25" customHeight="1" x14ac:dyDescent="0.25">
      <c r="D1132" s="1">
        <f>Tokens!B1132</f>
        <v>1129</v>
      </c>
      <c r="E1132" s="17" t="str">
        <f>IF(Tokens!C1132="","",Tokens!C1132)</f>
        <v>In Casa #1129</v>
      </c>
      <c r="F1132"/>
      <c r="G1132"/>
      <c r="H1132"/>
      <c r="I1132"/>
      <c r="J1132"/>
      <c r="M1132"/>
      <c r="N1132"/>
      <c r="O1132" s="15" t="str">
        <f t="shared" si="34"/>
        <v>_</v>
      </c>
      <c r="P1132" s="18" t="str">
        <f>IF(F1132="stop","",IF(F1132&lt;&gt;"",HYPERLINK(Settings!$B$5 &amp; "/manage/?network=" &amp; LOWER(B$8) &amp; "&amp;search=token&amp;account=" &amp; ToMint!$B$5 &amp; "&amp;view=" &amp; ToMint!J1132,"TokenSol"),""))</f>
        <v/>
      </c>
      <c r="Q1132" s="2"/>
      <c r="R1132" s="2"/>
      <c r="S1132" s="11"/>
      <c r="T1132" s="1" t="str">
        <f>"owner=" &amp; Tokens!BS1132 &amp; "&amp;filename_for_metadata=" &amp; Tokens!BT1132 &amp; "&amp;offchaindata_platform=" &amp; $B$17 &amp; "&amp;keyfile=" &amp; $B$5 &amp; "&amp;network=" &amp; LOWER($B$8) &amp; "&amp;repository=" &amp; $B$18</f>
        <v>owner=thomas&amp;filename_for_metadata=InCasa_COR22D1129&amp;offchaindata_platform=Github&amp;keyfile=Paul&amp;network=solana-devnet&amp;repository=test2</v>
      </c>
      <c r="U1132" s="1" t="str">
        <f t="shared" si="35"/>
        <v>{"name":"In Casa #1129",_x000D_
"symbol":"COR22D1129",_x000D_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32" s="1" t="str">
        <f>formatRow(Tokens!C$2:I$2,Tokens!C1132:I1132)</f>
        <v>"name":"In Casa #1129",_x000D_
"symbol":"COR22D1129",_x000D_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2" s="1" t="str">
        <f>formatRow(Tokens!J$2:AV$2,Tokens!J1132:AV1132,2,"attributes")</f>
        <v>"attributes":[{"trait_type":"Pass festival &amp; Avantages",_x000D_
"value":"pour une (1) personne"},{"trait_type":"Edition1",_x000D_
"value":1},{"trait_type":"Last use"}]</v>
      </c>
      <c r="X1132" s="1" t="str">
        <f>formatRow(Tokens!AX$2:BC$2,Tokens!AX1132:BC1132,2,"creators")</f>
        <v>"creators":[{"address":"paul",_x000D_
"share":10},{"address":"sophie",_x000D_
"share":90}]</v>
      </c>
      <c r="Y1132" s="1" t="str">
        <f>formatRow(Tokens!BD$2:BI$2,Tokens!BD1132:BI1132,2,"files")</f>
        <v>"files":[]</v>
      </c>
      <c r="Z1132" s="1"/>
      <c r="AA1132" s="1"/>
      <c r="AB1132" s="1"/>
      <c r="AC1132" s="1" t="str">
        <f>formatRow(Tokens!BJ$2:BK$2,Tokens!BJ1132:BK1132,0,"collection")</f>
        <v>"collection":{"name":"In Casa",_x000D_
"family":"Calvi On The Rocks"}</v>
      </c>
    </row>
    <row r="1133" spans="4:29" ht="14.25" customHeight="1" x14ac:dyDescent="0.25">
      <c r="D1133" s="1">
        <f>Tokens!B1133</f>
        <v>1130</v>
      </c>
      <c r="E1133" s="17" t="str">
        <f>IF(Tokens!C1133="","",Tokens!C1133)</f>
        <v>In Casa #1130</v>
      </c>
      <c r="F1133"/>
      <c r="G1133"/>
      <c r="H1133"/>
      <c r="I1133"/>
      <c r="J1133"/>
      <c r="M1133"/>
      <c r="N1133"/>
      <c r="O1133" s="15" t="str">
        <f t="shared" si="34"/>
        <v>_</v>
      </c>
      <c r="P1133" s="18" t="str">
        <f>IF(F1133="stop","",IF(F1133&lt;&gt;"",HYPERLINK(Settings!$B$5 &amp; "/manage/?network=" &amp; LOWER(B$8) &amp; "&amp;search=token&amp;account=" &amp; ToMint!$B$5 &amp; "&amp;view=" &amp; ToMint!J1133,"TokenSol"),""))</f>
        <v/>
      </c>
      <c r="Q1133" s="2"/>
      <c r="R1133" s="2"/>
      <c r="S1133" s="11"/>
      <c r="T1133" s="1" t="str">
        <f>"owner=" &amp; Tokens!BS1133 &amp; "&amp;filename_for_metadata=" &amp; Tokens!BT1133 &amp; "&amp;offchaindata_platform=" &amp; $B$17 &amp; "&amp;keyfile=" &amp; $B$5 &amp; "&amp;network=" &amp; LOWER($B$8) &amp; "&amp;repository=" &amp; $B$18</f>
        <v>owner=thomas&amp;filename_for_metadata=InCasa_COR22D1130&amp;offchaindata_platform=Github&amp;keyfile=Paul&amp;network=solana-devnet&amp;repository=test2</v>
      </c>
      <c r="U1133" s="1" t="str">
        <f t="shared" si="35"/>
        <v>{"name":"In Casa #1130",_x000D_
"symbol":"COR22D1130",_x000D_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33" s="1" t="str">
        <f>formatRow(Tokens!C$2:I$2,Tokens!C1133:I1133)</f>
        <v>"name":"In Casa #1130",_x000D_
"symbol":"COR22D1130",_x000D_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3" s="1" t="str">
        <f>formatRow(Tokens!J$2:AV$2,Tokens!J1133:AV1133,2,"attributes")</f>
        <v>"attributes":[{"trait_type":"Pass festival &amp; Avantages",_x000D_
"value":"pour une (1) personne"},{"trait_type":"Edition1",_x000D_
"value":1},{"trait_type":"Last use"}]</v>
      </c>
      <c r="X1133" s="1" t="str">
        <f>formatRow(Tokens!AX$2:BC$2,Tokens!AX1133:BC1133,2,"creators")</f>
        <v>"creators":[{"address":"paul",_x000D_
"share":10},{"address":"sophie",_x000D_
"share":90}]</v>
      </c>
      <c r="Y1133" s="1" t="str">
        <f>formatRow(Tokens!BD$2:BI$2,Tokens!BD1133:BI1133,2,"files")</f>
        <v>"files":[]</v>
      </c>
      <c r="Z1133" s="1"/>
      <c r="AA1133" s="1"/>
      <c r="AB1133" s="1"/>
      <c r="AC1133" s="1" t="str">
        <f>formatRow(Tokens!BJ$2:BK$2,Tokens!BJ1133:BK1133,0,"collection")</f>
        <v>"collection":{"name":"In Casa",_x000D_
"family":"Calvi On The Rocks"}</v>
      </c>
    </row>
    <row r="1134" spans="4:29" ht="14.25" customHeight="1" x14ac:dyDescent="0.25">
      <c r="D1134" s="1">
        <f>Tokens!B1134</f>
        <v>1131</v>
      </c>
      <c r="E1134" s="17" t="str">
        <f>IF(Tokens!C1134="","",Tokens!C1134)</f>
        <v>In Casa #1131</v>
      </c>
      <c r="F1134"/>
      <c r="G1134"/>
      <c r="H1134"/>
      <c r="I1134"/>
      <c r="J1134"/>
      <c r="M1134"/>
      <c r="N1134"/>
      <c r="O1134" s="15" t="str">
        <f t="shared" si="34"/>
        <v>_</v>
      </c>
      <c r="P1134" s="18" t="str">
        <f>IF(F1134="stop","",IF(F1134&lt;&gt;"",HYPERLINK(Settings!$B$5 &amp; "/manage/?network=" &amp; LOWER(B$8) &amp; "&amp;search=token&amp;account=" &amp; ToMint!$B$5 &amp; "&amp;view=" &amp; ToMint!J1134,"TokenSol"),""))</f>
        <v/>
      </c>
      <c r="Q1134" s="2"/>
      <c r="R1134" s="2"/>
      <c r="S1134" s="11"/>
      <c r="T1134" s="1" t="str">
        <f>"owner=" &amp; Tokens!BS1134 &amp; "&amp;filename_for_metadata=" &amp; Tokens!BT1134 &amp; "&amp;offchaindata_platform=" &amp; $B$17 &amp; "&amp;keyfile=" &amp; $B$5 &amp; "&amp;network=" &amp; LOWER($B$8) &amp; "&amp;repository=" &amp; $B$18</f>
        <v>owner=thomas&amp;filename_for_metadata=InCasa_COR22D1131&amp;offchaindata_platform=Github&amp;keyfile=Paul&amp;network=solana-devnet&amp;repository=test2</v>
      </c>
      <c r="U1134" s="1" t="str">
        <f t="shared" si="35"/>
        <v>{"name":"In Casa #1131",_x000D_
"symbol":"COR22D1131",_x000D_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34" s="1" t="str">
        <f>formatRow(Tokens!C$2:I$2,Tokens!C1134:I1134)</f>
        <v>"name":"In Casa #1131",_x000D_
"symbol":"COR22D1131",_x000D_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4" s="1" t="str">
        <f>formatRow(Tokens!J$2:AV$2,Tokens!J1134:AV1134,2,"attributes")</f>
        <v>"attributes":[{"trait_type":"Pass festival &amp; Avantages",_x000D_
"value":"pour une (1) personne"},{"trait_type":"Edition1",_x000D_
"value":1},{"trait_type":"Last use"}]</v>
      </c>
      <c r="X1134" s="1" t="str">
        <f>formatRow(Tokens!AX$2:BC$2,Tokens!AX1134:BC1134,2,"creators")</f>
        <v>"creators":[{"address":"paul",_x000D_
"share":10},{"address":"sophie",_x000D_
"share":90}]</v>
      </c>
      <c r="Y1134" s="1" t="str">
        <f>formatRow(Tokens!BD$2:BI$2,Tokens!BD1134:BI1134,2,"files")</f>
        <v>"files":[]</v>
      </c>
      <c r="Z1134" s="1"/>
      <c r="AA1134" s="1"/>
      <c r="AB1134" s="1"/>
      <c r="AC1134" s="1" t="str">
        <f>formatRow(Tokens!BJ$2:BK$2,Tokens!BJ1134:BK1134,0,"collection")</f>
        <v>"collection":{"name":"In Casa",_x000D_
"family":"Calvi On The Rocks"}</v>
      </c>
    </row>
    <row r="1135" spans="4:29" ht="14.25" customHeight="1" x14ac:dyDescent="0.25">
      <c r="D1135" s="1">
        <f>Tokens!B1135</f>
        <v>1132</v>
      </c>
      <c r="E1135" s="17" t="str">
        <f>IF(Tokens!C1135="","",Tokens!C1135)</f>
        <v>In Casa #1132</v>
      </c>
      <c r="F1135"/>
      <c r="G1135"/>
      <c r="H1135"/>
      <c r="I1135"/>
      <c r="J1135"/>
      <c r="M1135"/>
      <c r="N1135"/>
      <c r="O1135" s="15" t="str">
        <f t="shared" si="34"/>
        <v>_</v>
      </c>
      <c r="P1135" s="18" t="str">
        <f>IF(F1135="stop","",IF(F1135&lt;&gt;"",HYPERLINK(Settings!$B$5 &amp; "/manage/?network=" &amp; LOWER(B$8) &amp; "&amp;search=token&amp;account=" &amp; ToMint!$B$5 &amp; "&amp;view=" &amp; ToMint!J1135,"TokenSol"),""))</f>
        <v/>
      </c>
      <c r="Q1135" s="2"/>
      <c r="R1135" s="2"/>
      <c r="S1135" s="11"/>
      <c r="T1135" s="1" t="str">
        <f>"owner=" &amp; Tokens!BS1135 &amp; "&amp;filename_for_metadata=" &amp; Tokens!BT1135 &amp; "&amp;offchaindata_platform=" &amp; $B$17 &amp; "&amp;keyfile=" &amp; $B$5 &amp; "&amp;network=" &amp; LOWER($B$8) &amp; "&amp;repository=" &amp; $B$18</f>
        <v>owner=thomas&amp;filename_for_metadata=InCasa_COR22D1132&amp;offchaindata_platform=Github&amp;keyfile=Paul&amp;network=solana-devnet&amp;repository=test2</v>
      </c>
      <c r="U1135" s="1" t="str">
        <f t="shared" si="35"/>
        <v>{"name":"In Casa #1132",_x000D_
"symbol":"COR22D1132",_x000D_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35" s="1" t="str">
        <f>formatRow(Tokens!C$2:I$2,Tokens!C1135:I1135)</f>
        <v>"name":"In Casa #1132",_x000D_
"symbol":"COR22D1132",_x000D_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5" s="1" t="str">
        <f>formatRow(Tokens!J$2:AV$2,Tokens!J1135:AV1135,2,"attributes")</f>
        <v>"attributes":[{"trait_type":"Pass festival &amp; Avantages",_x000D_
"value":"pour une (1) personne"},{"trait_type":"Edition1",_x000D_
"value":1},{"trait_type":"Last use"}]</v>
      </c>
      <c r="X1135" s="1" t="str">
        <f>formatRow(Tokens!AX$2:BC$2,Tokens!AX1135:BC1135,2,"creators")</f>
        <v>"creators":[{"address":"paul",_x000D_
"share":10},{"address":"sophie",_x000D_
"share":90}]</v>
      </c>
      <c r="Y1135" s="1" t="str">
        <f>formatRow(Tokens!BD$2:BI$2,Tokens!BD1135:BI1135,2,"files")</f>
        <v>"files":[]</v>
      </c>
      <c r="Z1135" s="1"/>
      <c r="AA1135" s="1"/>
      <c r="AB1135" s="1"/>
      <c r="AC1135" s="1" t="str">
        <f>formatRow(Tokens!BJ$2:BK$2,Tokens!BJ1135:BK1135,0,"collection")</f>
        <v>"collection":{"name":"In Casa",_x000D_
"family":"Calvi On The Rocks"}</v>
      </c>
    </row>
    <row r="1136" spans="4:29" ht="14.25" customHeight="1" x14ac:dyDescent="0.25">
      <c r="D1136" s="1">
        <f>Tokens!B1136</f>
        <v>1133</v>
      </c>
      <c r="E1136" s="17" t="str">
        <f>IF(Tokens!C1136="","",Tokens!C1136)</f>
        <v>In Casa #1133</v>
      </c>
      <c r="F1136"/>
      <c r="G1136"/>
      <c r="H1136"/>
      <c r="I1136"/>
      <c r="J1136"/>
      <c r="M1136"/>
      <c r="N1136"/>
      <c r="O1136" s="15" t="str">
        <f t="shared" si="34"/>
        <v>_</v>
      </c>
      <c r="P1136" s="18" t="str">
        <f>IF(F1136="stop","",IF(F1136&lt;&gt;"",HYPERLINK(Settings!$B$5 &amp; "/manage/?network=" &amp; LOWER(B$8) &amp; "&amp;search=token&amp;account=" &amp; ToMint!$B$5 &amp; "&amp;view=" &amp; ToMint!J1136,"TokenSol"),""))</f>
        <v/>
      </c>
      <c r="Q1136" s="2"/>
      <c r="R1136" s="2"/>
      <c r="S1136" s="11"/>
      <c r="T1136" s="1" t="str">
        <f>"owner=" &amp; Tokens!BS1136 &amp; "&amp;filename_for_metadata=" &amp; Tokens!BT1136 &amp; "&amp;offchaindata_platform=" &amp; $B$17 &amp; "&amp;keyfile=" &amp; $B$5 &amp; "&amp;network=" &amp; LOWER($B$8) &amp; "&amp;repository=" &amp; $B$18</f>
        <v>owner=thomas&amp;filename_for_metadata=InCasa_COR22D1133&amp;offchaindata_platform=Github&amp;keyfile=Paul&amp;network=solana-devnet&amp;repository=test2</v>
      </c>
      <c r="U1136" s="1" t="str">
        <f t="shared" si="35"/>
        <v>{"name":"In Casa #1133",_x000D_
"symbol":"COR22D1133",_x000D_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36" s="1" t="str">
        <f>formatRow(Tokens!C$2:I$2,Tokens!C1136:I1136)</f>
        <v>"name":"In Casa #1133",_x000D_
"symbol":"COR22D1133",_x000D_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6" s="1" t="str">
        <f>formatRow(Tokens!J$2:AV$2,Tokens!J1136:AV1136,2,"attributes")</f>
        <v>"attributes":[{"trait_type":"Pass festival &amp; Avantages",_x000D_
"value":"pour une (1) personne"},{"trait_type":"Edition1",_x000D_
"value":1},{"trait_type":"Last use"}]</v>
      </c>
      <c r="X1136" s="1" t="str">
        <f>formatRow(Tokens!AX$2:BC$2,Tokens!AX1136:BC1136,2,"creators")</f>
        <v>"creators":[{"address":"paul",_x000D_
"share":10},{"address":"sophie",_x000D_
"share":90}]</v>
      </c>
      <c r="Y1136" s="1" t="str">
        <f>formatRow(Tokens!BD$2:BI$2,Tokens!BD1136:BI1136,2,"files")</f>
        <v>"files":[]</v>
      </c>
      <c r="Z1136" s="1"/>
      <c r="AA1136" s="1"/>
      <c r="AB1136" s="1"/>
      <c r="AC1136" s="1" t="str">
        <f>formatRow(Tokens!BJ$2:BK$2,Tokens!BJ1136:BK1136,0,"collection")</f>
        <v>"collection":{"name":"In Casa",_x000D_
"family":"Calvi On The Rocks"}</v>
      </c>
    </row>
    <row r="1137" spans="4:29" ht="14.25" customHeight="1" x14ac:dyDescent="0.25">
      <c r="D1137" s="1">
        <f>Tokens!B1137</f>
        <v>1134</v>
      </c>
      <c r="E1137" s="17" t="str">
        <f>IF(Tokens!C1137="","",Tokens!C1137)</f>
        <v>In Casa #1134</v>
      </c>
      <c r="F1137"/>
      <c r="G1137"/>
      <c r="H1137"/>
      <c r="I1137"/>
      <c r="J1137"/>
      <c r="M1137"/>
      <c r="N1137"/>
      <c r="O1137" s="15" t="str">
        <f t="shared" si="34"/>
        <v>_</v>
      </c>
      <c r="P1137" s="18" t="str">
        <f>IF(F1137="stop","",IF(F1137&lt;&gt;"",HYPERLINK(Settings!$B$5 &amp; "/manage/?network=" &amp; LOWER(B$8) &amp; "&amp;search=token&amp;account=" &amp; ToMint!$B$5 &amp; "&amp;view=" &amp; ToMint!J1137,"TokenSol"),""))</f>
        <v/>
      </c>
      <c r="Q1137" s="2"/>
      <c r="R1137" s="2"/>
      <c r="S1137" s="11"/>
      <c r="T1137" s="1" t="str">
        <f>"owner=" &amp; Tokens!BS1137 &amp; "&amp;filename_for_metadata=" &amp; Tokens!BT1137 &amp; "&amp;offchaindata_platform=" &amp; $B$17 &amp; "&amp;keyfile=" &amp; $B$5 &amp; "&amp;network=" &amp; LOWER($B$8) &amp; "&amp;repository=" &amp; $B$18</f>
        <v>owner=thomas&amp;filename_for_metadata=InCasa_COR22D1134&amp;offchaindata_platform=Github&amp;keyfile=Paul&amp;network=solana-devnet&amp;repository=test2</v>
      </c>
      <c r="U1137" s="1" t="str">
        <f t="shared" si="35"/>
        <v>{"name":"In Casa #1134",_x000D_
"symbol":"COR22D1134",_x000D_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37" s="1" t="str">
        <f>formatRow(Tokens!C$2:I$2,Tokens!C1137:I1137)</f>
        <v>"name":"In Casa #1134",_x000D_
"symbol":"COR22D1134",_x000D_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7" s="1" t="str">
        <f>formatRow(Tokens!J$2:AV$2,Tokens!J1137:AV1137,2,"attributes")</f>
        <v>"attributes":[{"trait_type":"Pass festival &amp; Avantages",_x000D_
"value":"pour une (1) personne"},{"trait_type":"Edition1",_x000D_
"value":1},{"trait_type":"Last use"}]</v>
      </c>
      <c r="X1137" s="1" t="str">
        <f>formatRow(Tokens!AX$2:BC$2,Tokens!AX1137:BC1137,2,"creators")</f>
        <v>"creators":[{"address":"paul",_x000D_
"share":10},{"address":"sophie",_x000D_
"share":90}]</v>
      </c>
      <c r="Y1137" s="1" t="str">
        <f>formatRow(Tokens!BD$2:BI$2,Tokens!BD1137:BI1137,2,"files")</f>
        <v>"files":[]</v>
      </c>
      <c r="Z1137" s="1"/>
      <c r="AA1137" s="1"/>
      <c r="AB1137" s="1"/>
      <c r="AC1137" s="1" t="str">
        <f>formatRow(Tokens!BJ$2:BK$2,Tokens!BJ1137:BK1137,0,"collection")</f>
        <v>"collection":{"name":"In Casa",_x000D_
"family":"Calvi On The Rocks"}</v>
      </c>
    </row>
    <row r="1138" spans="4:29" ht="14.25" customHeight="1" x14ac:dyDescent="0.25">
      <c r="D1138" s="1">
        <f>Tokens!B1138</f>
        <v>1135</v>
      </c>
      <c r="E1138" s="17" t="str">
        <f>IF(Tokens!C1138="","",Tokens!C1138)</f>
        <v>In Casa #1135</v>
      </c>
      <c r="F1138"/>
      <c r="G1138"/>
      <c r="H1138"/>
      <c r="I1138"/>
      <c r="J1138"/>
      <c r="M1138"/>
      <c r="N1138"/>
      <c r="O1138" s="15" t="str">
        <f t="shared" si="34"/>
        <v>_</v>
      </c>
      <c r="P1138" s="18" t="str">
        <f>IF(F1138="stop","",IF(F1138&lt;&gt;"",HYPERLINK(Settings!$B$5 &amp; "/manage/?network=" &amp; LOWER(B$8) &amp; "&amp;search=token&amp;account=" &amp; ToMint!$B$5 &amp; "&amp;view=" &amp; ToMint!J1138,"TokenSol"),""))</f>
        <v/>
      </c>
      <c r="Q1138" s="2"/>
      <c r="R1138" s="2"/>
      <c r="S1138" s="11"/>
      <c r="T1138" s="1" t="str">
        <f>"owner=" &amp; Tokens!BS1138 &amp; "&amp;filename_for_metadata=" &amp; Tokens!BT1138 &amp; "&amp;offchaindata_platform=" &amp; $B$17 &amp; "&amp;keyfile=" &amp; $B$5 &amp; "&amp;network=" &amp; LOWER($B$8) &amp; "&amp;repository=" &amp; $B$18</f>
        <v>owner=thomas&amp;filename_for_metadata=InCasa_COR22D1135&amp;offchaindata_platform=Github&amp;keyfile=Paul&amp;network=solana-devnet&amp;repository=test2</v>
      </c>
      <c r="U1138" s="1" t="str">
        <f t="shared" si="35"/>
        <v>{"name":"In Casa #1135",_x000D_
"symbol":"COR22D1135",_x000D_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38" s="1" t="str">
        <f>formatRow(Tokens!C$2:I$2,Tokens!C1138:I1138)</f>
        <v>"name":"In Casa #1135",_x000D_
"symbol":"COR22D1135",_x000D_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8" s="1" t="str">
        <f>formatRow(Tokens!J$2:AV$2,Tokens!J1138:AV1138,2,"attributes")</f>
        <v>"attributes":[{"trait_type":"Pass festival &amp; Avantages",_x000D_
"value":"pour une (1) personne"},{"trait_type":"Edition1",_x000D_
"value":1},{"trait_type":"Last use"}]</v>
      </c>
      <c r="X1138" s="1" t="str">
        <f>formatRow(Tokens!AX$2:BC$2,Tokens!AX1138:BC1138,2,"creators")</f>
        <v>"creators":[{"address":"paul",_x000D_
"share":10},{"address":"sophie",_x000D_
"share":90}]</v>
      </c>
      <c r="Y1138" s="1" t="str">
        <f>formatRow(Tokens!BD$2:BI$2,Tokens!BD1138:BI1138,2,"files")</f>
        <v>"files":[]</v>
      </c>
      <c r="Z1138" s="1"/>
      <c r="AA1138" s="1"/>
      <c r="AB1138" s="1"/>
      <c r="AC1138" s="1" t="str">
        <f>formatRow(Tokens!BJ$2:BK$2,Tokens!BJ1138:BK1138,0,"collection")</f>
        <v>"collection":{"name":"In Casa",_x000D_
"family":"Calvi On The Rocks"}</v>
      </c>
    </row>
    <row r="1139" spans="4:29" ht="14.25" customHeight="1" x14ac:dyDescent="0.25">
      <c r="D1139" s="1">
        <f>Tokens!B1139</f>
        <v>1136</v>
      </c>
      <c r="E1139" s="17" t="str">
        <f>IF(Tokens!C1139="","",Tokens!C1139)</f>
        <v>In Casa #1136</v>
      </c>
      <c r="F1139"/>
      <c r="G1139"/>
      <c r="H1139"/>
      <c r="I1139"/>
      <c r="J1139"/>
      <c r="M1139"/>
      <c r="N1139"/>
      <c r="O1139" s="15" t="str">
        <f t="shared" si="34"/>
        <v>_</v>
      </c>
      <c r="P1139" s="18" t="str">
        <f>IF(F1139="stop","",IF(F1139&lt;&gt;"",HYPERLINK(Settings!$B$5 &amp; "/manage/?network=" &amp; LOWER(B$8) &amp; "&amp;search=token&amp;account=" &amp; ToMint!$B$5 &amp; "&amp;view=" &amp; ToMint!J1139,"TokenSol"),""))</f>
        <v/>
      </c>
      <c r="Q1139" s="2"/>
      <c r="R1139" s="2"/>
      <c r="S1139" s="11"/>
      <c r="T1139" s="1" t="str">
        <f>"owner=" &amp; Tokens!BS1139 &amp; "&amp;filename_for_metadata=" &amp; Tokens!BT1139 &amp; "&amp;offchaindata_platform=" &amp; $B$17 &amp; "&amp;keyfile=" &amp; $B$5 &amp; "&amp;network=" &amp; LOWER($B$8) &amp; "&amp;repository=" &amp; $B$18</f>
        <v>owner=thomas&amp;filename_for_metadata=InCasa_COR22D1136&amp;offchaindata_platform=Github&amp;keyfile=Paul&amp;network=solana-devnet&amp;repository=test2</v>
      </c>
      <c r="U1139" s="1" t="str">
        <f t="shared" si="35"/>
        <v>{"name":"In Casa #1136",_x000D_
"symbol":"COR22D1136",_x000D_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39" s="1" t="str">
        <f>formatRow(Tokens!C$2:I$2,Tokens!C1139:I1139)</f>
        <v>"name":"In Casa #1136",_x000D_
"symbol":"COR22D1136",_x000D_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9" s="1" t="str">
        <f>formatRow(Tokens!J$2:AV$2,Tokens!J1139:AV1139,2,"attributes")</f>
        <v>"attributes":[{"trait_type":"Pass festival &amp; Avantages",_x000D_
"value":"pour une (1) personne"},{"trait_type":"Edition1",_x000D_
"value":1},{"trait_type":"Last use"}]</v>
      </c>
      <c r="X1139" s="1" t="str">
        <f>formatRow(Tokens!AX$2:BC$2,Tokens!AX1139:BC1139,2,"creators")</f>
        <v>"creators":[{"address":"paul",_x000D_
"share":10},{"address":"sophie",_x000D_
"share":90}]</v>
      </c>
      <c r="Y1139" s="1" t="str">
        <f>formatRow(Tokens!BD$2:BI$2,Tokens!BD1139:BI1139,2,"files")</f>
        <v>"files":[]</v>
      </c>
      <c r="Z1139" s="1"/>
      <c r="AA1139" s="1"/>
      <c r="AB1139" s="1"/>
      <c r="AC1139" s="1" t="str">
        <f>formatRow(Tokens!BJ$2:BK$2,Tokens!BJ1139:BK1139,0,"collection")</f>
        <v>"collection":{"name":"In Casa",_x000D_
"family":"Calvi On The Rocks"}</v>
      </c>
    </row>
    <row r="1140" spans="4:29" ht="14.25" customHeight="1" x14ac:dyDescent="0.25">
      <c r="D1140" s="1">
        <f>Tokens!B1140</f>
        <v>1137</v>
      </c>
      <c r="E1140" s="17" t="str">
        <f>IF(Tokens!C1140="","",Tokens!C1140)</f>
        <v>In Casa #1137</v>
      </c>
      <c r="F1140"/>
      <c r="G1140"/>
      <c r="H1140"/>
      <c r="I1140"/>
      <c r="J1140"/>
      <c r="M1140"/>
      <c r="N1140"/>
      <c r="O1140" s="15" t="str">
        <f t="shared" si="34"/>
        <v>_</v>
      </c>
      <c r="P1140" s="18" t="str">
        <f>IF(F1140="stop","",IF(F1140&lt;&gt;"",HYPERLINK(Settings!$B$5 &amp; "/manage/?network=" &amp; LOWER(B$8) &amp; "&amp;search=token&amp;account=" &amp; ToMint!$B$5 &amp; "&amp;view=" &amp; ToMint!J1140,"TokenSol"),""))</f>
        <v/>
      </c>
      <c r="Q1140" s="2"/>
      <c r="R1140" s="2"/>
      <c r="S1140" s="11"/>
      <c r="T1140" s="1" t="str">
        <f>"owner=" &amp; Tokens!BS1140 &amp; "&amp;filename_for_metadata=" &amp; Tokens!BT1140 &amp; "&amp;offchaindata_platform=" &amp; $B$17 &amp; "&amp;keyfile=" &amp; $B$5 &amp; "&amp;network=" &amp; LOWER($B$8) &amp; "&amp;repository=" &amp; $B$18</f>
        <v>owner=thomas&amp;filename_for_metadata=InCasa_COR22D1137&amp;offchaindata_platform=Github&amp;keyfile=Paul&amp;network=solana-devnet&amp;repository=test2</v>
      </c>
      <c r="U1140" s="1" t="str">
        <f t="shared" si="35"/>
        <v>{"name":"In Casa #1137",_x000D_
"symbol":"COR22D1137",_x000D_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40" s="1" t="str">
        <f>formatRow(Tokens!C$2:I$2,Tokens!C1140:I1140)</f>
        <v>"name":"In Casa #1137",_x000D_
"symbol":"COR22D1137",_x000D_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0" s="1" t="str">
        <f>formatRow(Tokens!J$2:AV$2,Tokens!J1140:AV1140,2,"attributes")</f>
        <v>"attributes":[{"trait_type":"Pass festival &amp; Avantages",_x000D_
"value":"pour une (1) personne"},{"trait_type":"Edition1",_x000D_
"value":1},{"trait_type":"Last use"}]</v>
      </c>
      <c r="X1140" s="1" t="str">
        <f>formatRow(Tokens!AX$2:BC$2,Tokens!AX1140:BC1140,2,"creators")</f>
        <v>"creators":[{"address":"paul",_x000D_
"share":10},{"address":"sophie",_x000D_
"share":90}]</v>
      </c>
      <c r="Y1140" s="1" t="str">
        <f>formatRow(Tokens!BD$2:BI$2,Tokens!BD1140:BI1140,2,"files")</f>
        <v>"files":[]</v>
      </c>
      <c r="Z1140" s="1"/>
      <c r="AA1140" s="1"/>
      <c r="AB1140" s="1"/>
      <c r="AC1140" s="1" t="str">
        <f>formatRow(Tokens!BJ$2:BK$2,Tokens!BJ1140:BK1140,0,"collection")</f>
        <v>"collection":{"name":"In Casa",_x000D_
"family":"Calvi On The Rocks"}</v>
      </c>
    </row>
    <row r="1141" spans="4:29" ht="14.25" customHeight="1" x14ac:dyDescent="0.25">
      <c r="D1141" s="1">
        <f>Tokens!B1141</f>
        <v>1138</v>
      </c>
      <c r="E1141" s="17" t="str">
        <f>IF(Tokens!C1141="","",Tokens!C1141)</f>
        <v>In Casa #1138</v>
      </c>
      <c r="F1141"/>
      <c r="G1141"/>
      <c r="H1141"/>
      <c r="I1141"/>
      <c r="J1141"/>
      <c r="M1141"/>
      <c r="N1141"/>
      <c r="O1141" s="15" t="str">
        <f t="shared" si="34"/>
        <v>_</v>
      </c>
      <c r="P1141" s="18" t="str">
        <f>IF(F1141="stop","",IF(F1141&lt;&gt;"",HYPERLINK(Settings!$B$5 &amp; "/manage/?network=" &amp; LOWER(B$8) &amp; "&amp;search=token&amp;account=" &amp; ToMint!$B$5 &amp; "&amp;view=" &amp; ToMint!J1141,"TokenSol"),""))</f>
        <v/>
      </c>
      <c r="Q1141" s="2"/>
      <c r="R1141" s="2"/>
      <c r="S1141" s="11"/>
      <c r="T1141" s="1" t="str">
        <f>"owner=" &amp; Tokens!BS1141 &amp; "&amp;filename_for_metadata=" &amp; Tokens!BT1141 &amp; "&amp;offchaindata_platform=" &amp; $B$17 &amp; "&amp;keyfile=" &amp; $B$5 &amp; "&amp;network=" &amp; LOWER($B$8) &amp; "&amp;repository=" &amp; $B$18</f>
        <v>owner=thomas&amp;filename_for_metadata=InCasa_COR22D1138&amp;offchaindata_platform=Github&amp;keyfile=Paul&amp;network=solana-devnet&amp;repository=test2</v>
      </c>
      <c r="U1141" s="1" t="str">
        <f t="shared" si="35"/>
        <v>{"name":"In Casa #1138",_x000D_
"symbol":"COR22D1138",_x000D_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41" s="1" t="str">
        <f>formatRow(Tokens!C$2:I$2,Tokens!C1141:I1141)</f>
        <v>"name":"In Casa #1138",_x000D_
"symbol":"COR22D1138",_x000D_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1" s="1" t="str">
        <f>formatRow(Tokens!J$2:AV$2,Tokens!J1141:AV1141,2,"attributes")</f>
        <v>"attributes":[{"trait_type":"Pass festival &amp; Avantages",_x000D_
"value":"pour une (1) personne"},{"trait_type":"Edition1",_x000D_
"value":1},{"trait_type":"Last use"}]</v>
      </c>
      <c r="X1141" s="1" t="str">
        <f>formatRow(Tokens!AX$2:BC$2,Tokens!AX1141:BC1141,2,"creators")</f>
        <v>"creators":[{"address":"paul",_x000D_
"share":10},{"address":"sophie",_x000D_
"share":90}]</v>
      </c>
      <c r="Y1141" s="1" t="str">
        <f>formatRow(Tokens!BD$2:BI$2,Tokens!BD1141:BI1141,2,"files")</f>
        <v>"files":[]</v>
      </c>
      <c r="Z1141" s="1"/>
      <c r="AA1141" s="1"/>
      <c r="AB1141" s="1"/>
      <c r="AC1141" s="1" t="str">
        <f>formatRow(Tokens!BJ$2:BK$2,Tokens!BJ1141:BK1141,0,"collection")</f>
        <v>"collection":{"name":"In Casa",_x000D_
"family":"Calvi On The Rocks"}</v>
      </c>
    </row>
    <row r="1142" spans="4:29" ht="14.25" customHeight="1" x14ac:dyDescent="0.25">
      <c r="D1142" s="1">
        <f>Tokens!B1142</f>
        <v>1139</v>
      </c>
      <c r="E1142" s="17" t="str">
        <f>IF(Tokens!C1142="","",Tokens!C1142)</f>
        <v>In Casa #1139</v>
      </c>
      <c r="F1142"/>
      <c r="G1142"/>
      <c r="H1142"/>
      <c r="I1142"/>
      <c r="J1142"/>
      <c r="M1142"/>
      <c r="N1142"/>
      <c r="O1142" s="15" t="str">
        <f t="shared" si="34"/>
        <v>_</v>
      </c>
      <c r="P1142" s="18" t="str">
        <f>IF(F1142="stop","",IF(F1142&lt;&gt;"",HYPERLINK(Settings!$B$5 &amp; "/manage/?network=" &amp; LOWER(B$8) &amp; "&amp;search=token&amp;account=" &amp; ToMint!$B$5 &amp; "&amp;view=" &amp; ToMint!J1142,"TokenSol"),""))</f>
        <v/>
      </c>
      <c r="Q1142" s="2"/>
      <c r="R1142" s="2"/>
      <c r="S1142" s="11"/>
      <c r="T1142" s="1" t="str">
        <f>"owner=" &amp; Tokens!BS1142 &amp; "&amp;filename_for_metadata=" &amp; Tokens!BT1142 &amp; "&amp;offchaindata_platform=" &amp; $B$17 &amp; "&amp;keyfile=" &amp; $B$5 &amp; "&amp;network=" &amp; LOWER($B$8) &amp; "&amp;repository=" &amp; $B$18</f>
        <v>owner=thomas&amp;filename_for_metadata=InCasa_COR22D1139&amp;offchaindata_platform=Github&amp;keyfile=Paul&amp;network=solana-devnet&amp;repository=test2</v>
      </c>
      <c r="U1142" s="1" t="str">
        <f t="shared" si="35"/>
        <v>{"name":"In Casa #1139",_x000D_
"symbol":"COR22D1139",_x000D_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42" s="1" t="str">
        <f>formatRow(Tokens!C$2:I$2,Tokens!C1142:I1142)</f>
        <v>"name":"In Casa #1139",_x000D_
"symbol":"COR22D1139",_x000D_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2" s="1" t="str">
        <f>formatRow(Tokens!J$2:AV$2,Tokens!J1142:AV1142,2,"attributes")</f>
        <v>"attributes":[{"trait_type":"Pass festival &amp; Avantages",_x000D_
"value":"pour une (1) personne"},{"trait_type":"Edition1",_x000D_
"value":1},{"trait_type":"Last use"}]</v>
      </c>
      <c r="X1142" s="1" t="str">
        <f>formatRow(Tokens!AX$2:BC$2,Tokens!AX1142:BC1142,2,"creators")</f>
        <v>"creators":[{"address":"paul",_x000D_
"share":10},{"address":"sophie",_x000D_
"share":90}]</v>
      </c>
      <c r="Y1142" s="1" t="str">
        <f>formatRow(Tokens!BD$2:BI$2,Tokens!BD1142:BI1142,2,"files")</f>
        <v>"files":[]</v>
      </c>
      <c r="Z1142" s="1"/>
      <c r="AA1142" s="1"/>
      <c r="AB1142" s="1"/>
      <c r="AC1142" s="1" t="str">
        <f>formatRow(Tokens!BJ$2:BK$2,Tokens!BJ1142:BK1142,0,"collection")</f>
        <v>"collection":{"name":"In Casa",_x000D_
"family":"Calvi On The Rocks"}</v>
      </c>
    </row>
    <row r="1143" spans="4:29" ht="14.25" customHeight="1" x14ac:dyDescent="0.25">
      <c r="D1143" s="1">
        <f>Tokens!B1143</f>
        <v>1140</v>
      </c>
      <c r="E1143" s="17" t="str">
        <f>IF(Tokens!C1143="","",Tokens!C1143)</f>
        <v>In Casa #1140</v>
      </c>
      <c r="F1143"/>
      <c r="G1143"/>
      <c r="H1143"/>
      <c r="I1143"/>
      <c r="J1143"/>
      <c r="M1143"/>
      <c r="N1143"/>
      <c r="O1143" s="15" t="str">
        <f t="shared" si="34"/>
        <v>_</v>
      </c>
      <c r="P1143" s="18" t="str">
        <f>IF(F1143="stop","",IF(F1143&lt;&gt;"",HYPERLINK(Settings!$B$5 &amp; "/manage/?network=" &amp; LOWER(B$8) &amp; "&amp;search=token&amp;account=" &amp; ToMint!$B$5 &amp; "&amp;view=" &amp; ToMint!J1143,"TokenSol"),""))</f>
        <v/>
      </c>
      <c r="Q1143" s="2"/>
      <c r="R1143" s="2"/>
      <c r="S1143" s="11"/>
      <c r="T1143" s="1" t="str">
        <f>"owner=" &amp; Tokens!BS1143 &amp; "&amp;filename_for_metadata=" &amp; Tokens!BT1143 &amp; "&amp;offchaindata_platform=" &amp; $B$17 &amp; "&amp;keyfile=" &amp; $B$5 &amp; "&amp;network=" &amp; LOWER($B$8) &amp; "&amp;repository=" &amp; $B$18</f>
        <v>owner=thomas&amp;filename_for_metadata=InCasa_COR22D1140&amp;offchaindata_platform=Github&amp;keyfile=Paul&amp;network=solana-devnet&amp;repository=test2</v>
      </c>
      <c r="U1143" s="1" t="str">
        <f t="shared" si="35"/>
        <v>{"name":"In Casa #1140",_x000D_
"symbol":"COR22D1140",_x000D_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43" s="1" t="str">
        <f>formatRow(Tokens!C$2:I$2,Tokens!C1143:I1143)</f>
        <v>"name":"In Casa #1140",_x000D_
"symbol":"COR22D1140",_x000D_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3" s="1" t="str">
        <f>formatRow(Tokens!J$2:AV$2,Tokens!J1143:AV1143,2,"attributes")</f>
        <v>"attributes":[{"trait_type":"Pass festival &amp; Avantages",_x000D_
"value":"pour une (1) personne"},{"trait_type":"Edition1",_x000D_
"value":1},{"trait_type":"Last use"}]</v>
      </c>
      <c r="X1143" s="1" t="str">
        <f>formatRow(Tokens!AX$2:BC$2,Tokens!AX1143:BC1143,2,"creators")</f>
        <v>"creators":[{"address":"paul",_x000D_
"share":10},{"address":"sophie",_x000D_
"share":90}]</v>
      </c>
      <c r="Y1143" s="1" t="str">
        <f>formatRow(Tokens!BD$2:BI$2,Tokens!BD1143:BI1143,2,"files")</f>
        <v>"files":[]</v>
      </c>
      <c r="Z1143" s="1"/>
      <c r="AA1143" s="1"/>
      <c r="AB1143" s="1"/>
      <c r="AC1143" s="1" t="str">
        <f>formatRow(Tokens!BJ$2:BK$2,Tokens!BJ1143:BK1143,0,"collection")</f>
        <v>"collection":{"name":"In Casa",_x000D_
"family":"Calvi On The Rocks"}</v>
      </c>
    </row>
    <row r="1144" spans="4:29" ht="14.25" customHeight="1" x14ac:dyDescent="0.25">
      <c r="D1144" s="1">
        <f>Tokens!B1144</f>
        <v>1141</v>
      </c>
      <c r="E1144" s="17" t="str">
        <f>IF(Tokens!C1144="","",Tokens!C1144)</f>
        <v>In Casa #1141</v>
      </c>
      <c r="F1144"/>
      <c r="G1144"/>
      <c r="H1144"/>
      <c r="I1144"/>
      <c r="J1144"/>
      <c r="M1144"/>
      <c r="N1144"/>
      <c r="O1144" s="15" t="str">
        <f t="shared" si="34"/>
        <v>_</v>
      </c>
      <c r="P1144" s="18" t="str">
        <f>IF(F1144="stop","",IF(F1144&lt;&gt;"",HYPERLINK(Settings!$B$5 &amp; "/manage/?network=" &amp; LOWER(B$8) &amp; "&amp;search=token&amp;account=" &amp; ToMint!$B$5 &amp; "&amp;view=" &amp; ToMint!J1144,"TokenSol"),""))</f>
        <v/>
      </c>
      <c r="Q1144" s="2"/>
      <c r="R1144" s="2"/>
      <c r="S1144" s="11"/>
      <c r="T1144" s="1" t="str">
        <f>"owner=" &amp; Tokens!BS1144 &amp; "&amp;filename_for_metadata=" &amp; Tokens!BT1144 &amp; "&amp;offchaindata_platform=" &amp; $B$17 &amp; "&amp;keyfile=" &amp; $B$5 &amp; "&amp;network=" &amp; LOWER($B$8) &amp; "&amp;repository=" &amp; $B$18</f>
        <v>owner=thomas&amp;filename_for_metadata=InCasa_COR22D1141&amp;offchaindata_platform=Github&amp;keyfile=Paul&amp;network=solana-devnet&amp;repository=test2</v>
      </c>
      <c r="U1144" s="1" t="str">
        <f t="shared" si="35"/>
        <v>{"name":"In Casa #1141",_x000D_
"symbol":"COR22D1141",_x000D_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44" s="1" t="str">
        <f>formatRow(Tokens!C$2:I$2,Tokens!C1144:I1144)</f>
        <v>"name":"In Casa #1141",_x000D_
"symbol":"COR22D1141",_x000D_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4" s="1" t="str">
        <f>formatRow(Tokens!J$2:AV$2,Tokens!J1144:AV1144,2,"attributes")</f>
        <v>"attributes":[{"trait_type":"Pass festival &amp; Avantages",_x000D_
"value":"pour une (1) personne"},{"trait_type":"Edition1",_x000D_
"value":1},{"trait_type":"Last use"}]</v>
      </c>
      <c r="X1144" s="1" t="str">
        <f>formatRow(Tokens!AX$2:BC$2,Tokens!AX1144:BC1144,2,"creators")</f>
        <v>"creators":[{"address":"paul",_x000D_
"share":10},{"address":"sophie",_x000D_
"share":90}]</v>
      </c>
      <c r="Y1144" s="1" t="str">
        <f>formatRow(Tokens!BD$2:BI$2,Tokens!BD1144:BI1144,2,"files")</f>
        <v>"files":[]</v>
      </c>
      <c r="Z1144" s="1"/>
      <c r="AA1144" s="1"/>
      <c r="AB1144" s="1"/>
      <c r="AC1144" s="1" t="str">
        <f>formatRow(Tokens!BJ$2:BK$2,Tokens!BJ1144:BK1144,0,"collection")</f>
        <v>"collection":{"name":"In Casa",_x000D_
"family":"Calvi On The Rocks"}</v>
      </c>
    </row>
    <row r="1145" spans="4:29" ht="14.25" customHeight="1" x14ac:dyDescent="0.25">
      <c r="D1145" s="1">
        <f>Tokens!B1145</f>
        <v>1142</v>
      </c>
      <c r="E1145" s="17" t="str">
        <f>IF(Tokens!C1145="","",Tokens!C1145)</f>
        <v>In Casa #1142</v>
      </c>
      <c r="F1145"/>
      <c r="G1145"/>
      <c r="H1145"/>
      <c r="I1145"/>
      <c r="J1145"/>
      <c r="M1145"/>
      <c r="N1145"/>
      <c r="O1145" s="15" t="str">
        <f t="shared" si="34"/>
        <v>_</v>
      </c>
      <c r="P1145" s="18" t="str">
        <f>IF(F1145="stop","",IF(F1145&lt;&gt;"",HYPERLINK(Settings!$B$5 &amp; "/manage/?network=" &amp; LOWER(B$8) &amp; "&amp;search=token&amp;account=" &amp; ToMint!$B$5 &amp; "&amp;view=" &amp; ToMint!J1145,"TokenSol"),""))</f>
        <v/>
      </c>
      <c r="Q1145" s="2"/>
      <c r="R1145" s="2"/>
      <c r="S1145" s="11"/>
      <c r="T1145" s="1" t="str">
        <f>"owner=" &amp; Tokens!BS1145 &amp; "&amp;filename_for_metadata=" &amp; Tokens!BT1145 &amp; "&amp;offchaindata_platform=" &amp; $B$17 &amp; "&amp;keyfile=" &amp; $B$5 &amp; "&amp;network=" &amp; LOWER($B$8) &amp; "&amp;repository=" &amp; $B$18</f>
        <v>owner=thomas&amp;filename_for_metadata=InCasa_COR22D1142&amp;offchaindata_platform=Github&amp;keyfile=Paul&amp;network=solana-devnet&amp;repository=test2</v>
      </c>
      <c r="U1145" s="1" t="str">
        <f t="shared" si="35"/>
        <v>{"name":"In Casa #1142",_x000D_
"symbol":"COR22D1142",_x000D_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45" s="1" t="str">
        <f>formatRow(Tokens!C$2:I$2,Tokens!C1145:I1145)</f>
        <v>"name":"In Casa #1142",_x000D_
"symbol":"COR22D1142",_x000D_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5" s="1" t="str">
        <f>formatRow(Tokens!J$2:AV$2,Tokens!J1145:AV1145,2,"attributes")</f>
        <v>"attributes":[{"trait_type":"Pass festival &amp; Avantages",_x000D_
"value":"pour une (1) personne"},{"trait_type":"Edition1",_x000D_
"value":1},{"trait_type":"Last use"}]</v>
      </c>
      <c r="X1145" s="1" t="str">
        <f>formatRow(Tokens!AX$2:BC$2,Tokens!AX1145:BC1145,2,"creators")</f>
        <v>"creators":[{"address":"paul",_x000D_
"share":10},{"address":"sophie",_x000D_
"share":90}]</v>
      </c>
      <c r="Y1145" s="1" t="str">
        <f>formatRow(Tokens!BD$2:BI$2,Tokens!BD1145:BI1145,2,"files")</f>
        <v>"files":[]</v>
      </c>
      <c r="Z1145" s="1"/>
      <c r="AA1145" s="1"/>
      <c r="AB1145" s="1"/>
      <c r="AC1145" s="1" t="str">
        <f>formatRow(Tokens!BJ$2:BK$2,Tokens!BJ1145:BK1145,0,"collection")</f>
        <v>"collection":{"name":"In Casa",_x000D_
"family":"Calvi On The Rocks"}</v>
      </c>
    </row>
    <row r="1146" spans="4:29" ht="14.25" customHeight="1" x14ac:dyDescent="0.25">
      <c r="D1146" s="1">
        <f>Tokens!B1146</f>
        <v>1143</v>
      </c>
      <c r="E1146" s="17" t="str">
        <f>IF(Tokens!C1146="","",Tokens!C1146)</f>
        <v>In Casa #1143</v>
      </c>
      <c r="F1146"/>
      <c r="G1146"/>
      <c r="H1146"/>
      <c r="I1146"/>
      <c r="J1146"/>
      <c r="M1146"/>
      <c r="N1146"/>
      <c r="O1146" s="15" t="str">
        <f t="shared" si="34"/>
        <v>_</v>
      </c>
      <c r="P1146" s="18" t="str">
        <f>IF(F1146="stop","",IF(F1146&lt;&gt;"",HYPERLINK(Settings!$B$5 &amp; "/manage/?network=" &amp; LOWER(B$8) &amp; "&amp;search=token&amp;account=" &amp; ToMint!$B$5 &amp; "&amp;view=" &amp; ToMint!J1146,"TokenSol"),""))</f>
        <v/>
      </c>
      <c r="Q1146" s="2"/>
      <c r="R1146" s="2"/>
      <c r="S1146" s="11"/>
      <c r="T1146" s="1" t="str">
        <f>"owner=" &amp; Tokens!BS1146 &amp; "&amp;filename_for_metadata=" &amp; Tokens!BT1146 &amp; "&amp;offchaindata_platform=" &amp; $B$17 &amp; "&amp;keyfile=" &amp; $B$5 &amp; "&amp;network=" &amp; LOWER($B$8) &amp; "&amp;repository=" &amp; $B$18</f>
        <v>owner=thomas&amp;filename_for_metadata=InCasa_COR22D1143&amp;offchaindata_platform=Github&amp;keyfile=Paul&amp;network=solana-devnet&amp;repository=test2</v>
      </c>
      <c r="U1146" s="1" t="str">
        <f t="shared" si="35"/>
        <v>{"name":"In Casa #1143",_x000D_
"symbol":"COR22D1143",_x000D_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46" s="1" t="str">
        <f>formatRow(Tokens!C$2:I$2,Tokens!C1146:I1146)</f>
        <v>"name":"In Casa #1143",_x000D_
"symbol":"COR22D1143",_x000D_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6" s="1" t="str">
        <f>formatRow(Tokens!J$2:AV$2,Tokens!J1146:AV1146,2,"attributes")</f>
        <v>"attributes":[{"trait_type":"Pass festival &amp; Avantages",_x000D_
"value":"pour une (1) personne"},{"trait_type":"Edition1",_x000D_
"value":1},{"trait_type":"Last use"}]</v>
      </c>
      <c r="X1146" s="1" t="str">
        <f>formatRow(Tokens!AX$2:BC$2,Tokens!AX1146:BC1146,2,"creators")</f>
        <v>"creators":[{"address":"paul",_x000D_
"share":10},{"address":"sophie",_x000D_
"share":90}]</v>
      </c>
      <c r="Y1146" s="1" t="str">
        <f>formatRow(Tokens!BD$2:BI$2,Tokens!BD1146:BI1146,2,"files")</f>
        <v>"files":[]</v>
      </c>
      <c r="Z1146" s="1"/>
      <c r="AA1146" s="1"/>
      <c r="AB1146" s="1"/>
      <c r="AC1146" s="1" t="str">
        <f>formatRow(Tokens!BJ$2:BK$2,Tokens!BJ1146:BK1146,0,"collection")</f>
        <v>"collection":{"name":"In Casa",_x000D_
"family":"Calvi On The Rocks"}</v>
      </c>
    </row>
    <row r="1147" spans="4:29" ht="14.25" customHeight="1" x14ac:dyDescent="0.25">
      <c r="D1147" s="1">
        <f>Tokens!B1147</f>
        <v>1144</v>
      </c>
      <c r="E1147" s="17" t="str">
        <f>IF(Tokens!C1147="","",Tokens!C1147)</f>
        <v>In Casa #1144</v>
      </c>
      <c r="F1147"/>
      <c r="G1147"/>
      <c r="H1147"/>
      <c r="I1147"/>
      <c r="J1147"/>
      <c r="M1147"/>
      <c r="N1147"/>
      <c r="O1147" s="15" t="str">
        <f t="shared" si="34"/>
        <v>_</v>
      </c>
      <c r="P1147" s="18" t="str">
        <f>IF(F1147="stop","",IF(F1147&lt;&gt;"",HYPERLINK(Settings!$B$5 &amp; "/manage/?network=" &amp; LOWER(B$8) &amp; "&amp;search=token&amp;account=" &amp; ToMint!$B$5 &amp; "&amp;view=" &amp; ToMint!J1147,"TokenSol"),""))</f>
        <v/>
      </c>
      <c r="Q1147" s="2"/>
      <c r="R1147" s="2"/>
      <c r="S1147" s="11"/>
      <c r="T1147" s="1" t="str">
        <f>"owner=" &amp; Tokens!BS1147 &amp; "&amp;filename_for_metadata=" &amp; Tokens!BT1147 &amp; "&amp;offchaindata_platform=" &amp; $B$17 &amp; "&amp;keyfile=" &amp; $B$5 &amp; "&amp;network=" &amp; LOWER($B$8) &amp; "&amp;repository=" &amp; $B$18</f>
        <v>owner=thomas&amp;filename_for_metadata=InCasa_COR22D1144&amp;offchaindata_platform=Github&amp;keyfile=Paul&amp;network=solana-devnet&amp;repository=test2</v>
      </c>
      <c r="U1147" s="1" t="str">
        <f t="shared" si="35"/>
        <v>{"name":"In Casa #1144",_x000D_
"symbol":"COR22D1144",_x000D_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47" s="1" t="str">
        <f>formatRow(Tokens!C$2:I$2,Tokens!C1147:I1147)</f>
        <v>"name":"In Casa #1144",_x000D_
"symbol":"COR22D1144",_x000D_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7" s="1" t="str">
        <f>formatRow(Tokens!J$2:AV$2,Tokens!J1147:AV1147,2,"attributes")</f>
        <v>"attributes":[{"trait_type":"Pass festival &amp; Avantages",_x000D_
"value":"pour une (1) personne"},{"trait_type":"Edition1",_x000D_
"value":1},{"trait_type":"Last use"}]</v>
      </c>
      <c r="X1147" s="1" t="str">
        <f>formatRow(Tokens!AX$2:BC$2,Tokens!AX1147:BC1147,2,"creators")</f>
        <v>"creators":[{"address":"paul",_x000D_
"share":10},{"address":"sophie",_x000D_
"share":90}]</v>
      </c>
      <c r="Y1147" s="1" t="str">
        <f>formatRow(Tokens!BD$2:BI$2,Tokens!BD1147:BI1147,2,"files")</f>
        <v>"files":[]</v>
      </c>
      <c r="Z1147" s="1"/>
      <c r="AA1147" s="1"/>
      <c r="AB1147" s="1"/>
      <c r="AC1147" s="1" t="str">
        <f>formatRow(Tokens!BJ$2:BK$2,Tokens!BJ1147:BK1147,0,"collection")</f>
        <v>"collection":{"name":"In Casa",_x000D_
"family":"Calvi On The Rocks"}</v>
      </c>
    </row>
    <row r="1148" spans="4:29" ht="14.25" customHeight="1" x14ac:dyDescent="0.25">
      <c r="D1148" s="1">
        <f>Tokens!B1148</f>
        <v>1145</v>
      </c>
      <c r="E1148" s="17" t="str">
        <f>IF(Tokens!C1148="","",Tokens!C1148)</f>
        <v>In Casa #1145</v>
      </c>
      <c r="F1148"/>
      <c r="G1148"/>
      <c r="H1148"/>
      <c r="I1148"/>
      <c r="J1148"/>
      <c r="M1148"/>
      <c r="N1148"/>
      <c r="O1148" s="15" t="str">
        <f t="shared" si="34"/>
        <v>_</v>
      </c>
      <c r="P1148" s="18" t="str">
        <f>IF(F1148="stop","",IF(F1148&lt;&gt;"",HYPERLINK(Settings!$B$5 &amp; "/manage/?network=" &amp; LOWER(B$8) &amp; "&amp;search=token&amp;account=" &amp; ToMint!$B$5 &amp; "&amp;view=" &amp; ToMint!J1148,"TokenSol"),""))</f>
        <v/>
      </c>
      <c r="Q1148" s="2"/>
      <c r="R1148" s="2"/>
      <c r="S1148" s="11"/>
      <c r="T1148" s="1" t="str">
        <f>"owner=" &amp; Tokens!BS1148 &amp; "&amp;filename_for_metadata=" &amp; Tokens!BT1148 &amp; "&amp;offchaindata_platform=" &amp; $B$17 &amp; "&amp;keyfile=" &amp; $B$5 &amp; "&amp;network=" &amp; LOWER($B$8) &amp; "&amp;repository=" &amp; $B$18</f>
        <v>owner=thomas&amp;filename_for_metadata=InCasa_COR22D1145&amp;offchaindata_platform=Github&amp;keyfile=Paul&amp;network=solana-devnet&amp;repository=test2</v>
      </c>
      <c r="U1148" s="1" t="str">
        <f t="shared" si="35"/>
        <v>{"name":"In Casa #1145",_x000D_
"symbol":"COR22D1145",_x000D_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48" s="1" t="str">
        <f>formatRow(Tokens!C$2:I$2,Tokens!C1148:I1148)</f>
        <v>"name":"In Casa #1145",_x000D_
"symbol":"COR22D1145",_x000D_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8" s="1" t="str">
        <f>formatRow(Tokens!J$2:AV$2,Tokens!J1148:AV1148,2,"attributes")</f>
        <v>"attributes":[{"trait_type":"Pass festival &amp; Avantages",_x000D_
"value":"pour une (1) personne"},{"trait_type":"Edition1",_x000D_
"value":1},{"trait_type":"Last use"}]</v>
      </c>
      <c r="X1148" s="1" t="str">
        <f>formatRow(Tokens!AX$2:BC$2,Tokens!AX1148:BC1148,2,"creators")</f>
        <v>"creators":[{"address":"paul",_x000D_
"share":10},{"address":"sophie",_x000D_
"share":90}]</v>
      </c>
      <c r="Y1148" s="1" t="str">
        <f>formatRow(Tokens!BD$2:BI$2,Tokens!BD1148:BI1148,2,"files")</f>
        <v>"files":[]</v>
      </c>
      <c r="Z1148" s="1"/>
      <c r="AA1148" s="1"/>
      <c r="AB1148" s="1"/>
      <c r="AC1148" s="1" t="str">
        <f>formatRow(Tokens!BJ$2:BK$2,Tokens!BJ1148:BK1148,0,"collection")</f>
        <v>"collection":{"name":"In Casa",_x000D_
"family":"Calvi On The Rocks"}</v>
      </c>
    </row>
    <row r="1149" spans="4:29" ht="14.25" customHeight="1" x14ac:dyDescent="0.25">
      <c r="D1149" s="1">
        <f>Tokens!B1149</f>
        <v>1146</v>
      </c>
      <c r="E1149" s="17" t="str">
        <f>IF(Tokens!C1149="","",Tokens!C1149)</f>
        <v>In Casa #1146</v>
      </c>
      <c r="F1149"/>
      <c r="G1149"/>
      <c r="H1149"/>
      <c r="I1149"/>
      <c r="J1149"/>
      <c r="M1149"/>
      <c r="N1149"/>
      <c r="O1149" s="15" t="str">
        <f t="shared" si="34"/>
        <v>_</v>
      </c>
      <c r="P1149" s="18" t="str">
        <f>IF(F1149="stop","",IF(F1149&lt;&gt;"",HYPERLINK(Settings!$B$5 &amp; "/manage/?network=" &amp; LOWER(B$8) &amp; "&amp;search=token&amp;account=" &amp; ToMint!$B$5 &amp; "&amp;view=" &amp; ToMint!J1149,"TokenSol"),""))</f>
        <v/>
      </c>
      <c r="Q1149" s="2"/>
      <c r="R1149" s="2"/>
      <c r="S1149" s="11"/>
      <c r="T1149" s="1" t="str">
        <f>"owner=" &amp; Tokens!BS1149 &amp; "&amp;filename_for_metadata=" &amp; Tokens!BT1149 &amp; "&amp;offchaindata_platform=" &amp; $B$17 &amp; "&amp;keyfile=" &amp; $B$5 &amp; "&amp;network=" &amp; LOWER($B$8) &amp; "&amp;repository=" &amp; $B$18</f>
        <v>owner=thomas&amp;filename_for_metadata=InCasa_COR22D1146&amp;offchaindata_platform=Github&amp;keyfile=Paul&amp;network=solana-devnet&amp;repository=test2</v>
      </c>
      <c r="U1149" s="1" t="str">
        <f t="shared" si="35"/>
        <v>{"name":"In Casa #1146",_x000D_
"symbol":"COR22D1146",_x000D_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49" s="1" t="str">
        <f>formatRow(Tokens!C$2:I$2,Tokens!C1149:I1149)</f>
        <v>"name":"In Casa #1146",_x000D_
"symbol":"COR22D1146",_x000D_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9" s="1" t="str">
        <f>formatRow(Tokens!J$2:AV$2,Tokens!J1149:AV1149,2,"attributes")</f>
        <v>"attributes":[{"trait_type":"Pass festival &amp; Avantages",_x000D_
"value":"pour une (1) personne"},{"trait_type":"Edition1",_x000D_
"value":1},{"trait_type":"Last use"}]</v>
      </c>
      <c r="X1149" s="1" t="str">
        <f>formatRow(Tokens!AX$2:BC$2,Tokens!AX1149:BC1149,2,"creators")</f>
        <v>"creators":[{"address":"paul",_x000D_
"share":10},{"address":"sophie",_x000D_
"share":90}]</v>
      </c>
      <c r="Y1149" s="1" t="str">
        <f>formatRow(Tokens!BD$2:BI$2,Tokens!BD1149:BI1149,2,"files")</f>
        <v>"files":[]</v>
      </c>
      <c r="Z1149" s="1"/>
      <c r="AA1149" s="1"/>
      <c r="AB1149" s="1"/>
      <c r="AC1149" s="1" t="str">
        <f>formatRow(Tokens!BJ$2:BK$2,Tokens!BJ1149:BK1149,0,"collection")</f>
        <v>"collection":{"name":"In Casa",_x000D_
"family":"Calvi On The Rocks"}</v>
      </c>
    </row>
    <row r="1150" spans="4:29" ht="14.25" customHeight="1" x14ac:dyDescent="0.25">
      <c r="D1150" s="1">
        <f>Tokens!B1150</f>
        <v>1147</v>
      </c>
      <c r="E1150" s="17" t="str">
        <f>IF(Tokens!C1150="","",Tokens!C1150)</f>
        <v>In Casa #1147</v>
      </c>
      <c r="F1150"/>
      <c r="G1150"/>
      <c r="H1150"/>
      <c r="I1150"/>
      <c r="J1150"/>
      <c r="M1150"/>
      <c r="N1150"/>
      <c r="O1150" s="15" t="str">
        <f t="shared" si="34"/>
        <v>_</v>
      </c>
      <c r="P1150" s="18" t="str">
        <f>IF(F1150="stop","",IF(F1150&lt;&gt;"",HYPERLINK(Settings!$B$5 &amp; "/manage/?network=" &amp; LOWER(B$8) &amp; "&amp;search=token&amp;account=" &amp; ToMint!$B$5 &amp; "&amp;view=" &amp; ToMint!J1150,"TokenSol"),""))</f>
        <v/>
      </c>
      <c r="Q1150" s="2"/>
      <c r="R1150" s="2"/>
      <c r="S1150" s="11"/>
      <c r="T1150" s="1" t="str">
        <f>"owner=" &amp; Tokens!BS1150 &amp; "&amp;filename_for_metadata=" &amp; Tokens!BT1150 &amp; "&amp;offchaindata_platform=" &amp; $B$17 &amp; "&amp;keyfile=" &amp; $B$5 &amp; "&amp;network=" &amp; LOWER($B$8) &amp; "&amp;repository=" &amp; $B$18</f>
        <v>owner=thomas&amp;filename_for_metadata=InCasa_COR22D1147&amp;offchaindata_platform=Github&amp;keyfile=Paul&amp;network=solana-devnet&amp;repository=test2</v>
      </c>
      <c r="U1150" s="1" t="str">
        <f t="shared" si="35"/>
        <v>{"name":"In Casa #1147",_x000D_
"symbol":"COR22D1147",_x000D_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50" s="1" t="str">
        <f>formatRow(Tokens!C$2:I$2,Tokens!C1150:I1150)</f>
        <v>"name":"In Casa #1147",_x000D_
"symbol":"COR22D1147",_x000D_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0" s="1" t="str">
        <f>formatRow(Tokens!J$2:AV$2,Tokens!J1150:AV1150,2,"attributes")</f>
        <v>"attributes":[{"trait_type":"Pass festival &amp; Avantages",_x000D_
"value":"pour une (1) personne"},{"trait_type":"Edition1",_x000D_
"value":1},{"trait_type":"Last use"}]</v>
      </c>
      <c r="X1150" s="1" t="str">
        <f>formatRow(Tokens!AX$2:BC$2,Tokens!AX1150:BC1150,2,"creators")</f>
        <v>"creators":[{"address":"paul",_x000D_
"share":10},{"address":"sophie",_x000D_
"share":90}]</v>
      </c>
      <c r="Y1150" s="1" t="str">
        <f>formatRow(Tokens!BD$2:BI$2,Tokens!BD1150:BI1150,2,"files")</f>
        <v>"files":[]</v>
      </c>
      <c r="Z1150" s="1"/>
      <c r="AA1150" s="1"/>
      <c r="AB1150" s="1"/>
      <c r="AC1150" s="1" t="str">
        <f>formatRow(Tokens!BJ$2:BK$2,Tokens!BJ1150:BK1150,0,"collection")</f>
        <v>"collection":{"name":"In Casa",_x000D_
"family":"Calvi On The Rocks"}</v>
      </c>
    </row>
    <row r="1151" spans="4:29" ht="14.25" customHeight="1" x14ac:dyDescent="0.25">
      <c r="D1151" s="1">
        <f>Tokens!B1151</f>
        <v>1148</v>
      </c>
      <c r="E1151" s="17" t="str">
        <f>IF(Tokens!C1151="","",Tokens!C1151)</f>
        <v>In Casa #1148</v>
      </c>
      <c r="F1151"/>
      <c r="G1151"/>
      <c r="H1151"/>
      <c r="I1151"/>
      <c r="J1151"/>
      <c r="M1151"/>
      <c r="N1151"/>
      <c r="O1151" s="15" t="str">
        <f t="shared" si="34"/>
        <v>_</v>
      </c>
      <c r="P1151" s="18" t="str">
        <f>IF(F1151="stop","",IF(F1151&lt;&gt;"",HYPERLINK(Settings!$B$5 &amp; "/manage/?network=" &amp; LOWER(B$8) &amp; "&amp;search=token&amp;account=" &amp; ToMint!$B$5 &amp; "&amp;view=" &amp; ToMint!J1151,"TokenSol"),""))</f>
        <v/>
      </c>
      <c r="Q1151" s="2"/>
      <c r="R1151" s="2"/>
      <c r="S1151" s="11"/>
      <c r="T1151" s="1" t="str">
        <f>"owner=" &amp; Tokens!BS1151 &amp; "&amp;filename_for_metadata=" &amp; Tokens!BT1151 &amp; "&amp;offchaindata_platform=" &amp; $B$17 &amp; "&amp;keyfile=" &amp; $B$5 &amp; "&amp;network=" &amp; LOWER($B$8) &amp; "&amp;repository=" &amp; $B$18</f>
        <v>owner=thomas&amp;filename_for_metadata=InCasa_COR22D1148&amp;offchaindata_platform=Github&amp;keyfile=Paul&amp;network=solana-devnet&amp;repository=test2</v>
      </c>
      <c r="U1151" s="1" t="str">
        <f t="shared" si="35"/>
        <v>{"name":"In Casa #1148",_x000D_
"symbol":"COR22D1148",_x000D_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51" s="1" t="str">
        <f>formatRow(Tokens!C$2:I$2,Tokens!C1151:I1151)</f>
        <v>"name":"In Casa #1148",_x000D_
"symbol":"COR22D1148",_x000D_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1" s="1" t="str">
        <f>formatRow(Tokens!J$2:AV$2,Tokens!J1151:AV1151,2,"attributes")</f>
        <v>"attributes":[{"trait_type":"Pass festival &amp; Avantages",_x000D_
"value":"pour une (1) personne"},{"trait_type":"Edition1",_x000D_
"value":1},{"trait_type":"Last use"}]</v>
      </c>
      <c r="X1151" s="1" t="str">
        <f>formatRow(Tokens!AX$2:BC$2,Tokens!AX1151:BC1151,2,"creators")</f>
        <v>"creators":[{"address":"paul",_x000D_
"share":10},{"address":"sophie",_x000D_
"share":90}]</v>
      </c>
      <c r="Y1151" s="1" t="str">
        <f>formatRow(Tokens!BD$2:BI$2,Tokens!BD1151:BI1151,2,"files")</f>
        <v>"files":[]</v>
      </c>
      <c r="Z1151" s="1"/>
      <c r="AA1151" s="1"/>
      <c r="AB1151" s="1"/>
      <c r="AC1151" s="1" t="str">
        <f>formatRow(Tokens!BJ$2:BK$2,Tokens!BJ1151:BK1151,0,"collection")</f>
        <v>"collection":{"name":"In Casa",_x000D_
"family":"Calvi On The Rocks"}</v>
      </c>
    </row>
    <row r="1152" spans="4:29" ht="14.25" customHeight="1" x14ac:dyDescent="0.25">
      <c r="D1152" s="1">
        <f>Tokens!B1152</f>
        <v>1149</v>
      </c>
      <c r="E1152" s="17" t="str">
        <f>IF(Tokens!C1152="","",Tokens!C1152)</f>
        <v>In Casa #1149</v>
      </c>
      <c r="F1152"/>
      <c r="G1152"/>
      <c r="H1152"/>
      <c r="I1152"/>
      <c r="J1152"/>
      <c r="M1152"/>
      <c r="N1152"/>
      <c r="O1152" s="15" t="str">
        <f t="shared" si="34"/>
        <v>_</v>
      </c>
      <c r="P1152" s="18" t="str">
        <f>IF(F1152="stop","",IF(F1152&lt;&gt;"",HYPERLINK(Settings!$B$5 &amp; "/manage/?network=" &amp; LOWER(B$8) &amp; "&amp;search=token&amp;account=" &amp; ToMint!$B$5 &amp; "&amp;view=" &amp; ToMint!J1152,"TokenSol"),""))</f>
        <v/>
      </c>
      <c r="Q1152" s="2"/>
      <c r="R1152" s="2"/>
      <c r="S1152" s="11"/>
      <c r="T1152" s="1" t="str">
        <f>"owner=" &amp; Tokens!BS1152 &amp; "&amp;filename_for_metadata=" &amp; Tokens!BT1152 &amp; "&amp;offchaindata_platform=" &amp; $B$17 &amp; "&amp;keyfile=" &amp; $B$5 &amp; "&amp;network=" &amp; LOWER($B$8) &amp; "&amp;repository=" &amp; $B$18</f>
        <v>owner=thomas&amp;filename_for_metadata=InCasa_COR22D1149&amp;offchaindata_platform=Github&amp;keyfile=Paul&amp;network=solana-devnet&amp;repository=test2</v>
      </c>
      <c r="U1152" s="1" t="str">
        <f t="shared" si="35"/>
        <v>{"name":"In Casa #1149",_x000D_
"symbol":"COR22D1149",_x000D_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52" s="1" t="str">
        <f>formatRow(Tokens!C$2:I$2,Tokens!C1152:I1152)</f>
        <v>"name":"In Casa #1149",_x000D_
"symbol":"COR22D1149",_x000D_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2" s="1" t="str">
        <f>formatRow(Tokens!J$2:AV$2,Tokens!J1152:AV1152,2,"attributes")</f>
        <v>"attributes":[{"trait_type":"Pass festival &amp; Avantages",_x000D_
"value":"pour une (1) personne"},{"trait_type":"Edition1",_x000D_
"value":1},{"trait_type":"Last use"}]</v>
      </c>
      <c r="X1152" s="1" t="str">
        <f>formatRow(Tokens!AX$2:BC$2,Tokens!AX1152:BC1152,2,"creators")</f>
        <v>"creators":[{"address":"paul",_x000D_
"share":10},{"address":"sophie",_x000D_
"share":90}]</v>
      </c>
      <c r="Y1152" s="1" t="str">
        <f>formatRow(Tokens!BD$2:BI$2,Tokens!BD1152:BI1152,2,"files")</f>
        <v>"files":[]</v>
      </c>
      <c r="Z1152" s="1"/>
      <c r="AA1152" s="1"/>
      <c r="AB1152" s="1"/>
      <c r="AC1152" s="1" t="str">
        <f>formatRow(Tokens!BJ$2:BK$2,Tokens!BJ1152:BK1152,0,"collection")</f>
        <v>"collection":{"name":"In Casa",_x000D_
"family":"Calvi On The Rocks"}</v>
      </c>
    </row>
    <row r="1153" spans="4:29" ht="14.25" customHeight="1" x14ac:dyDescent="0.25">
      <c r="D1153" s="1">
        <f>Tokens!B1153</f>
        <v>1150</v>
      </c>
      <c r="E1153" s="17" t="str">
        <f>IF(Tokens!C1153="","",Tokens!C1153)</f>
        <v>In Casa #1150</v>
      </c>
      <c r="F1153"/>
      <c r="G1153"/>
      <c r="H1153"/>
      <c r="I1153"/>
      <c r="J1153"/>
      <c r="M1153"/>
      <c r="N1153"/>
      <c r="O1153" s="15" t="str">
        <f t="shared" si="34"/>
        <v>_</v>
      </c>
      <c r="P1153" s="18" t="str">
        <f>IF(F1153="stop","",IF(F1153&lt;&gt;"",HYPERLINK(Settings!$B$5 &amp; "/manage/?network=" &amp; LOWER(B$8) &amp; "&amp;search=token&amp;account=" &amp; ToMint!$B$5 &amp; "&amp;view=" &amp; ToMint!J1153,"TokenSol"),""))</f>
        <v/>
      </c>
      <c r="Q1153" s="2"/>
      <c r="R1153" s="2"/>
      <c r="S1153" s="11"/>
      <c r="T1153" s="1" t="str">
        <f>"owner=" &amp; Tokens!BS1153 &amp; "&amp;filename_for_metadata=" &amp; Tokens!BT1153 &amp; "&amp;offchaindata_platform=" &amp; $B$17 &amp; "&amp;keyfile=" &amp; $B$5 &amp; "&amp;network=" &amp; LOWER($B$8) &amp; "&amp;repository=" &amp; $B$18</f>
        <v>owner=thomas&amp;filename_for_metadata=InCasa_COR22D1150&amp;offchaindata_platform=Github&amp;keyfile=Paul&amp;network=solana-devnet&amp;repository=test2</v>
      </c>
      <c r="U1153" s="1" t="str">
        <f t="shared" si="35"/>
        <v>{"name":"In Casa #1150",_x000D_
"symbol":"COR22D1150",_x000D_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53" s="1" t="str">
        <f>formatRow(Tokens!C$2:I$2,Tokens!C1153:I1153)</f>
        <v>"name":"In Casa #1150",_x000D_
"symbol":"COR22D1150",_x000D_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3" s="1" t="str">
        <f>formatRow(Tokens!J$2:AV$2,Tokens!J1153:AV1153,2,"attributes")</f>
        <v>"attributes":[{"trait_type":"Pass festival &amp; Avantages",_x000D_
"value":"pour une (1) personne"},{"trait_type":"Edition1",_x000D_
"value":1},{"trait_type":"Last use"}]</v>
      </c>
      <c r="X1153" s="1" t="str">
        <f>formatRow(Tokens!AX$2:BC$2,Tokens!AX1153:BC1153,2,"creators")</f>
        <v>"creators":[{"address":"paul",_x000D_
"share":10},{"address":"sophie",_x000D_
"share":90}]</v>
      </c>
      <c r="Y1153" s="1" t="str">
        <f>formatRow(Tokens!BD$2:BI$2,Tokens!BD1153:BI1153,2,"files")</f>
        <v>"files":[]</v>
      </c>
      <c r="Z1153" s="1"/>
      <c r="AA1153" s="1"/>
      <c r="AB1153" s="1"/>
      <c r="AC1153" s="1" t="str">
        <f>formatRow(Tokens!BJ$2:BK$2,Tokens!BJ1153:BK1153,0,"collection")</f>
        <v>"collection":{"name":"In Casa",_x000D_
"family":"Calvi On The Rocks"}</v>
      </c>
    </row>
    <row r="1154" spans="4:29" ht="14.25" customHeight="1" x14ac:dyDescent="0.25">
      <c r="D1154" s="1">
        <f>Tokens!B1154</f>
        <v>1151</v>
      </c>
      <c r="E1154" s="17" t="str">
        <f>IF(Tokens!C1154="","",Tokens!C1154)</f>
        <v>In Casa #1151</v>
      </c>
      <c r="F1154"/>
      <c r="G1154"/>
      <c r="H1154"/>
      <c r="I1154"/>
      <c r="J1154"/>
      <c r="M1154"/>
      <c r="N1154"/>
      <c r="O1154" s="15" t="str">
        <f t="shared" si="34"/>
        <v>_</v>
      </c>
      <c r="P1154" s="18" t="str">
        <f>IF(F1154="stop","",IF(F1154&lt;&gt;"",HYPERLINK(Settings!$B$5 &amp; "/manage/?network=" &amp; LOWER(B$8) &amp; "&amp;search=token&amp;account=" &amp; ToMint!$B$5 &amp; "&amp;view=" &amp; ToMint!J1154,"TokenSol"),""))</f>
        <v/>
      </c>
      <c r="Q1154" s="2"/>
      <c r="R1154" s="2"/>
      <c r="S1154" s="11"/>
      <c r="T1154" s="1" t="str">
        <f>"owner=" &amp; Tokens!BS1154 &amp; "&amp;filename_for_metadata=" &amp; Tokens!BT1154 &amp; "&amp;offchaindata_platform=" &amp; $B$17 &amp; "&amp;keyfile=" &amp; $B$5 &amp; "&amp;network=" &amp; LOWER($B$8) &amp; "&amp;repository=" &amp; $B$18</f>
        <v>owner=thomas&amp;filename_for_metadata=InCasa_COR22D1151&amp;offchaindata_platform=Github&amp;keyfile=Paul&amp;network=solana-devnet&amp;repository=test2</v>
      </c>
      <c r="U1154" s="1" t="str">
        <f t="shared" si="35"/>
        <v>{"name":"In Casa #1151",_x000D_
"symbol":"COR22D1151",_x000D_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54" s="1" t="str">
        <f>formatRow(Tokens!C$2:I$2,Tokens!C1154:I1154)</f>
        <v>"name":"In Casa #1151",_x000D_
"symbol":"COR22D1151",_x000D_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4" s="1" t="str">
        <f>formatRow(Tokens!J$2:AV$2,Tokens!J1154:AV1154,2,"attributes")</f>
        <v>"attributes":[{"trait_type":"Pass festival &amp; Avantages",_x000D_
"value":"pour une (1) personne"},{"trait_type":"Edition1",_x000D_
"value":1},{"trait_type":"Last use"}]</v>
      </c>
      <c r="X1154" s="1" t="str">
        <f>formatRow(Tokens!AX$2:BC$2,Tokens!AX1154:BC1154,2,"creators")</f>
        <v>"creators":[{"address":"paul",_x000D_
"share":10},{"address":"sophie",_x000D_
"share":90}]</v>
      </c>
      <c r="Y1154" s="1" t="str">
        <f>formatRow(Tokens!BD$2:BI$2,Tokens!BD1154:BI1154,2,"files")</f>
        <v>"files":[]</v>
      </c>
      <c r="Z1154" s="1"/>
      <c r="AA1154" s="1"/>
      <c r="AB1154" s="1"/>
      <c r="AC1154" s="1" t="str">
        <f>formatRow(Tokens!BJ$2:BK$2,Tokens!BJ1154:BK1154,0,"collection")</f>
        <v>"collection":{"name":"In Casa",_x000D_
"family":"Calvi On The Rocks"}</v>
      </c>
    </row>
    <row r="1155" spans="4:29" ht="14.25" customHeight="1" x14ac:dyDescent="0.25">
      <c r="D1155" s="1">
        <f>Tokens!B1155</f>
        <v>1152</v>
      </c>
      <c r="E1155" s="17" t="str">
        <f>IF(Tokens!C1155="","",Tokens!C1155)</f>
        <v>In Casa #1152</v>
      </c>
      <c r="F1155"/>
      <c r="G1155"/>
      <c r="H1155"/>
      <c r="I1155"/>
      <c r="J1155"/>
      <c r="M1155"/>
      <c r="N1155"/>
      <c r="O1155" s="15" t="str">
        <f t="shared" si="34"/>
        <v>_</v>
      </c>
      <c r="P1155" s="18" t="str">
        <f>IF(F1155="stop","",IF(F1155&lt;&gt;"",HYPERLINK(Settings!$B$5 &amp; "/manage/?network=" &amp; LOWER(B$8) &amp; "&amp;search=token&amp;account=" &amp; ToMint!$B$5 &amp; "&amp;view=" &amp; ToMint!J1155,"TokenSol"),""))</f>
        <v/>
      </c>
      <c r="Q1155" s="2"/>
      <c r="R1155" s="2"/>
      <c r="S1155" s="11"/>
      <c r="T1155" s="1" t="str">
        <f>"owner=" &amp; Tokens!BS1155 &amp; "&amp;filename_for_metadata=" &amp; Tokens!BT1155 &amp; "&amp;offchaindata_platform=" &amp; $B$17 &amp; "&amp;keyfile=" &amp; $B$5 &amp; "&amp;network=" &amp; LOWER($B$8) &amp; "&amp;repository=" &amp; $B$18</f>
        <v>owner=thomas&amp;filename_for_metadata=InCasa_COR22D1152&amp;offchaindata_platform=Github&amp;keyfile=Paul&amp;network=solana-devnet&amp;repository=test2</v>
      </c>
      <c r="U1155" s="1" t="str">
        <f t="shared" si="35"/>
        <v>{"name":"In Casa #1152",_x000D_
"symbol":"COR22D1152",_x000D_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55" s="1" t="str">
        <f>formatRow(Tokens!C$2:I$2,Tokens!C1155:I1155)</f>
        <v>"name":"In Casa #1152",_x000D_
"symbol":"COR22D1152",_x000D_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5" s="1" t="str">
        <f>formatRow(Tokens!J$2:AV$2,Tokens!J1155:AV1155,2,"attributes")</f>
        <v>"attributes":[{"trait_type":"Pass festival &amp; Avantages",_x000D_
"value":"pour une (1) personne"},{"trait_type":"Edition1",_x000D_
"value":1},{"trait_type":"Last use"}]</v>
      </c>
      <c r="X1155" s="1" t="str">
        <f>formatRow(Tokens!AX$2:BC$2,Tokens!AX1155:BC1155,2,"creators")</f>
        <v>"creators":[{"address":"paul",_x000D_
"share":10},{"address":"sophie",_x000D_
"share":90}]</v>
      </c>
      <c r="Y1155" s="1" t="str">
        <f>formatRow(Tokens!BD$2:BI$2,Tokens!BD1155:BI1155,2,"files")</f>
        <v>"files":[]</v>
      </c>
      <c r="Z1155" s="1"/>
      <c r="AA1155" s="1"/>
      <c r="AB1155" s="1"/>
      <c r="AC1155" s="1" t="str">
        <f>formatRow(Tokens!BJ$2:BK$2,Tokens!BJ1155:BK1155,0,"collection")</f>
        <v>"collection":{"name":"In Casa",_x000D_
"family":"Calvi On The Rocks"}</v>
      </c>
    </row>
    <row r="1156" spans="4:29" ht="14.25" customHeight="1" x14ac:dyDescent="0.25">
      <c r="D1156" s="1">
        <f>Tokens!B1156</f>
        <v>1153</v>
      </c>
      <c r="E1156" s="17" t="str">
        <f>IF(Tokens!C1156="","",Tokens!C1156)</f>
        <v>In Casa #1153</v>
      </c>
      <c r="F1156"/>
      <c r="G1156"/>
      <c r="H1156"/>
      <c r="I1156"/>
      <c r="J1156"/>
      <c r="M1156"/>
      <c r="N1156"/>
      <c r="O1156" s="15" t="str">
        <f t="shared" ref="O1156:O1219" si="36">IF(AND(ISNUMBER(N1155),ISNUMBER(N1156)),(N1156-N1155)*$O$1,"_")</f>
        <v>_</v>
      </c>
      <c r="P1156" s="18" t="str">
        <f>IF(F1156="stop","",IF(F1156&lt;&gt;"",HYPERLINK(Settings!$B$5 &amp; "/manage/?network=" &amp; LOWER(B$8) &amp; "&amp;search=token&amp;account=" &amp; ToMint!$B$5 &amp; "&amp;view=" &amp; ToMint!J1156,"TokenSol"),""))</f>
        <v/>
      </c>
      <c r="Q1156" s="2"/>
      <c r="R1156" s="2"/>
      <c r="S1156" s="11"/>
      <c r="T1156" s="1" t="str">
        <f>"owner=" &amp; Tokens!BS1156 &amp; "&amp;filename_for_metadata=" &amp; Tokens!BT1156 &amp; "&amp;offchaindata_platform=" &amp; $B$17 &amp; "&amp;keyfile=" &amp; $B$5 &amp; "&amp;network=" &amp; LOWER($B$8) &amp; "&amp;repository=" &amp; $B$18</f>
        <v>owner=thomas&amp;filename_for_metadata=InCasa_COR22D1153&amp;offchaindata_platform=Github&amp;keyfile=Paul&amp;network=solana-devnet&amp;repository=test2</v>
      </c>
      <c r="U1156" s="1" t="str">
        <f t="shared" si="35"/>
        <v>{"name":"In Casa #1153",_x000D_
"symbol":"COR22D1153",_x000D_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56" s="1" t="str">
        <f>formatRow(Tokens!C$2:I$2,Tokens!C1156:I1156)</f>
        <v>"name":"In Casa #1153",_x000D_
"symbol":"COR22D1153",_x000D_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6" s="1" t="str">
        <f>formatRow(Tokens!J$2:AV$2,Tokens!J1156:AV1156,2,"attributes")</f>
        <v>"attributes":[{"trait_type":"Pass festival &amp; Avantages",_x000D_
"value":"pour une (1) personne"},{"trait_type":"Edition1",_x000D_
"value":1},{"trait_type":"Last use"}]</v>
      </c>
      <c r="X1156" s="1" t="str">
        <f>formatRow(Tokens!AX$2:BC$2,Tokens!AX1156:BC1156,2,"creators")</f>
        <v>"creators":[{"address":"paul",_x000D_
"share":10},{"address":"sophie",_x000D_
"share":90}]</v>
      </c>
      <c r="Y1156" s="1" t="str">
        <f>formatRow(Tokens!BD$2:BI$2,Tokens!BD1156:BI1156,2,"files")</f>
        <v>"files":[]</v>
      </c>
      <c r="Z1156" s="1"/>
      <c r="AA1156" s="1"/>
      <c r="AB1156" s="1"/>
      <c r="AC1156" s="1" t="str">
        <f>formatRow(Tokens!BJ$2:BK$2,Tokens!BJ1156:BK1156,0,"collection")</f>
        <v>"collection":{"name":"In Casa",_x000D_
"family":"Calvi On The Rocks"}</v>
      </c>
    </row>
    <row r="1157" spans="4:29" ht="14.25" customHeight="1" x14ac:dyDescent="0.25">
      <c r="D1157" s="1">
        <f>Tokens!B1157</f>
        <v>1154</v>
      </c>
      <c r="E1157" s="17" t="str">
        <f>IF(Tokens!C1157="","",Tokens!C1157)</f>
        <v>In Casa #1154</v>
      </c>
      <c r="F1157"/>
      <c r="G1157"/>
      <c r="H1157"/>
      <c r="I1157"/>
      <c r="J1157"/>
      <c r="M1157"/>
      <c r="N1157"/>
      <c r="O1157" s="15" t="str">
        <f t="shared" si="36"/>
        <v>_</v>
      </c>
      <c r="P1157" s="18" t="str">
        <f>IF(F1157="stop","",IF(F1157&lt;&gt;"",HYPERLINK(Settings!$B$5 &amp; "/manage/?network=" &amp; LOWER(B$8) &amp; "&amp;search=token&amp;account=" &amp; ToMint!$B$5 &amp; "&amp;view=" &amp; ToMint!J1157,"TokenSol"),""))</f>
        <v/>
      </c>
      <c r="Q1157" s="2"/>
      <c r="R1157" s="2"/>
      <c r="S1157" s="11"/>
      <c r="T1157" s="1" t="str">
        <f>"owner=" &amp; Tokens!BS1157 &amp; "&amp;filename_for_metadata=" &amp; Tokens!BT1157 &amp; "&amp;offchaindata_platform=" &amp; $B$17 &amp; "&amp;keyfile=" &amp; $B$5 &amp; "&amp;network=" &amp; LOWER($B$8) &amp; "&amp;repository=" &amp; $B$18</f>
        <v>owner=thomas&amp;filename_for_metadata=InCasa_COR22D1154&amp;offchaindata_platform=Github&amp;keyfile=Paul&amp;network=solana-devnet&amp;repository=test2</v>
      </c>
      <c r="U1157" s="1" t="str">
        <f t="shared" ref="U1157:U1220" si="37">"{" &amp; V1157 &amp; "," &amp; W1157 &amp; "," &amp; """properties"":{" &amp; X1157 &amp; "," &amp; Y1157 &amp; "}," &amp; AC1157 &amp; "}"</f>
        <v>{"name":"In Casa #1154",_x000D_
"symbol":"COR22D1154",_x000D_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57" s="1" t="str">
        <f>formatRow(Tokens!C$2:I$2,Tokens!C1157:I1157)</f>
        <v>"name":"In Casa #1154",_x000D_
"symbol":"COR22D1154",_x000D_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7" s="1" t="str">
        <f>formatRow(Tokens!J$2:AV$2,Tokens!J1157:AV1157,2,"attributes")</f>
        <v>"attributes":[{"trait_type":"Pass festival &amp; Avantages",_x000D_
"value":"pour une (1) personne"},{"trait_type":"Edition1",_x000D_
"value":1},{"trait_type":"Last use"}]</v>
      </c>
      <c r="X1157" s="1" t="str">
        <f>formatRow(Tokens!AX$2:BC$2,Tokens!AX1157:BC1157,2,"creators")</f>
        <v>"creators":[{"address":"paul",_x000D_
"share":10},{"address":"sophie",_x000D_
"share":90}]</v>
      </c>
      <c r="Y1157" s="1" t="str">
        <f>formatRow(Tokens!BD$2:BI$2,Tokens!BD1157:BI1157,2,"files")</f>
        <v>"files":[]</v>
      </c>
      <c r="Z1157" s="1"/>
      <c r="AA1157" s="1"/>
      <c r="AB1157" s="1"/>
      <c r="AC1157" s="1" t="str">
        <f>formatRow(Tokens!BJ$2:BK$2,Tokens!BJ1157:BK1157,0,"collection")</f>
        <v>"collection":{"name":"In Casa",_x000D_
"family":"Calvi On The Rocks"}</v>
      </c>
    </row>
    <row r="1158" spans="4:29" ht="14.25" customHeight="1" x14ac:dyDescent="0.25">
      <c r="D1158" s="1">
        <f>Tokens!B1158</f>
        <v>1155</v>
      </c>
      <c r="E1158" s="17" t="str">
        <f>IF(Tokens!C1158="","",Tokens!C1158)</f>
        <v>In Casa #1155</v>
      </c>
      <c r="F1158"/>
      <c r="G1158"/>
      <c r="H1158"/>
      <c r="I1158"/>
      <c r="J1158"/>
      <c r="M1158"/>
      <c r="N1158"/>
      <c r="O1158" s="15" t="str">
        <f t="shared" si="36"/>
        <v>_</v>
      </c>
      <c r="P1158" s="18" t="str">
        <f>IF(F1158="stop","",IF(F1158&lt;&gt;"",HYPERLINK(Settings!$B$5 &amp; "/manage/?network=" &amp; LOWER(B$8) &amp; "&amp;search=token&amp;account=" &amp; ToMint!$B$5 &amp; "&amp;view=" &amp; ToMint!J1158,"TokenSol"),""))</f>
        <v/>
      </c>
      <c r="Q1158" s="2"/>
      <c r="R1158" s="2"/>
      <c r="S1158" s="11"/>
      <c r="T1158" s="1" t="str">
        <f>"owner=" &amp; Tokens!BS1158 &amp; "&amp;filename_for_metadata=" &amp; Tokens!BT1158 &amp; "&amp;offchaindata_platform=" &amp; $B$17 &amp; "&amp;keyfile=" &amp; $B$5 &amp; "&amp;network=" &amp; LOWER($B$8) &amp; "&amp;repository=" &amp; $B$18</f>
        <v>owner=thomas&amp;filename_for_metadata=InCasa_COR22D1155&amp;offchaindata_platform=Github&amp;keyfile=Paul&amp;network=solana-devnet&amp;repository=test2</v>
      </c>
      <c r="U1158" s="1" t="str">
        <f t="shared" si="37"/>
        <v>{"name":"In Casa #1155",_x000D_
"symbol":"COR22D1155",_x000D_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58" s="1" t="str">
        <f>formatRow(Tokens!C$2:I$2,Tokens!C1158:I1158)</f>
        <v>"name":"In Casa #1155",_x000D_
"symbol":"COR22D1155",_x000D_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8" s="1" t="str">
        <f>formatRow(Tokens!J$2:AV$2,Tokens!J1158:AV1158,2,"attributes")</f>
        <v>"attributes":[{"trait_type":"Pass festival &amp; Avantages",_x000D_
"value":"pour une (1) personne"},{"trait_type":"Edition1",_x000D_
"value":1},{"trait_type":"Last use"}]</v>
      </c>
      <c r="X1158" s="1" t="str">
        <f>formatRow(Tokens!AX$2:BC$2,Tokens!AX1158:BC1158,2,"creators")</f>
        <v>"creators":[{"address":"paul",_x000D_
"share":10},{"address":"sophie",_x000D_
"share":90}]</v>
      </c>
      <c r="Y1158" s="1" t="str">
        <f>formatRow(Tokens!BD$2:BI$2,Tokens!BD1158:BI1158,2,"files")</f>
        <v>"files":[]</v>
      </c>
      <c r="Z1158" s="1"/>
      <c r="AA1158" s="1"/>
      <c r="AB1158" s="1"/>
      <c r="AC1158" s="1" t="str">
        <f>formatRow(Tokens!BJ$2:BK$2,Tokens!BJ1158:BK1158,0,"collection")</f>
        <v>"collection":{"name":"In Casa",_x000D_
"family":"Calvi On The Rocks"}</v>
      </c>
    </row>
    <row r="1159" spans="4:29" ht="14.25" customHeight="1" x14ac:dyDescent="0.25">
      <c r="D1159" s="1">
        <f>Tokens!B1159</f>
        <v>1156</v>
      </c>
      <c r="E1159" s="17" t="str">
        <f>IF(Tokens!C1159="","",Tokens!C1159)</f>
        <v>In Casa #1156</v>
      </c>
      <c r="F1159"/>
      <c r="G1159"/>
      <c r="H1159"/>
      <c r="I1159"/>
      <c r="J1159"/>
      <c r="M1159"/>
      <c r="N1159"/>
      <c r="O1159" s="15" t="str">
        <f t="shared" si="36"/>
        <v>_</v>
      </c>
      <c r="P1159" s="18" t="str">
        <f>IF(F1159="stop","",IF(F1159&lt;&gt;"",HYPERLINK(Settings!$B$5 &amp; "/manage/?network=" &amp; LOWER(B$8) &amp; "&amp;search=token&amp;account=" &amp; ToMint!$B$5 &amp; "&amp;view=" &amp; ToMint!J1159,"TokenSol"),""))</f>
        <v/>
      </c>
      <c r="Q1159" s="2"/>
      <c r="R1159" s="2"/>
      <c r="S1159" s="11"/>
      <c r="T1159" s="1" t="str">
        <f>"owner=" &amp; Tokens!BS1159 &amp; "&amp;filename_for_metadata=" &amp; Tokens!BT1159 &amp; "&amp;offchaindata_platform=" &amp; $B$17 &amp; "&amp;keyfile=" &amp; $B$5 &amp; "&amp;network=" &amp; LOWER($B$8) &amp; "&amp;repository=" &amp; $B$18</f>
        <v>owner=thomas&amp;filename_for_metadata=InCasa_COR22D1156&amp;offchaindata_platform=Github&amp;keyfile=Paul&amp;network=solana-devnet&amp;repository=test2</v>
      </c>
      <c r="U1159" s="1" t="str">
        <f t="shared" si="37"/>
        <v>{"name":"In Casa #1156",_x000D_
"symbol":"COR22D1156",_x000D_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59" s="1" t="str">
        <f>formatRow(Tokens!C$2:I$2,Tokens!C1159:I1159)</f>
        <v>"name":"In Casa #1156",_x000D_
"symbol":"COR22D1156",_x000D_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9" s="1" t="str">
        <f>formatRow(Tokens!J$2:AV$2,Tokens!J1159:AV1159,2,"attributes")</f>
        <v>"attributes":[{"trait_type":"Pass festival &amp; Avantages",_x000D_
"value":"pour une (1) personne"},{"trait_type":"Edition1",_x000D_
"value":1},{"trait_type":"Last use"}]</v>
      </c>
      <c r="X1159" s="1" t="str">
        <f>formatRow(Tokens!AX$2:BC$2,Tokens!AX1159:BC1159,2,"creators")</f>
        <v>"creators":[{"address":"paul",_x000D_
"share":10},{"address":"sophie",_x000D_
"share":90}]</v>
      </c>
      <c r="Y1159" s="1" t="str">
        <f>formatRow(Tokens!BD$2:BI$2,Tokens!BD1159:BI1159,2,"files")</f>
        <v>"files":[]</v>
      </c>
      <c r="Z1159" s="1"/>
      <c r="AA1159" s="1"/>
      <c r="AB1159" s="1"/>
      <c r="AC1159" s="1" t="str">
        <f>formatRow(Tokens!BJ$2:BK$2,Tokens!BJ1159:BK1159,0,"collection")</f>
        <v>"collection":{"name":"In Casa",_x000D_
"family":"Calvi On The Rocks"}</v>
      </c>
    </row>
    <row r="1160" spans="4:29" ht="14.25" customHeight="1" x14ac:dyDescent="0.25">
      <c r="D1160" s="1">
        <f>Tokens!B1160</f>
        <v>1157</v>
      </c>
      <c r="E1160" s="17" t="str">
        <f>IF(Tokens!C1160="","",Tokens!C1160)</f>
        <v>In Casa #1157</v>
      </c>
      <c r="F1160"/>
      <c r="G1160"/>
      <c r="H1160"/>
      <c r="I1160"/>
      <c r="J1160"/>
      <c r="M1160"/>
      <c r="N1160"/>
      <c r="O1160" s="15" t="str">
        <f t="shared" si="36"/>
        <v>_</v>
      </c>
      <c r="P1160" s="18" t="str">
        <f>IF(F1160="stop","",IF(F1160&lt;&gt;"",HYPERLINK(Settings!$B$5 &amp; "/manage/?network=" &amp; LOWER(B$8) &amp; "&amp;search=token&amp;account=" &amp; ToMint!$B$5 &amp; "&amp;view=" &amp; ToMint!J1160,"TokenSol"),""))</f>
        <v/>
      </c>
      <c r="Q1160" s="2"/>
      <c r="R1160" s="2"/>
      <c r="S1160" s="11"/>
      <c r="T1160" s="1" t="str">
        <f>"owner=" &amp; Tokens!BS1160 &amp; "&amp;filename_for_metadata=" &amp; Tokens!BT1160 &amp; "&amp;offchaindata_platform=" &amp; $B$17 &amp; "&amp;keyfile=" &amp; $B$5 &amp; "&amp;network=" &amp; LOWER($B$8) &amp; "&amp;repository=" &amp; $B$18</f>
        <v>owner=thomas&amp;filename_for_metadata=InCasa_COR22D1157&amp;offchaindata_platform=Github&amp;keyfile=Paul&amp;network=solana-devnet&amp;repository=test2</v>
      </c>
      <c r="U1160" s="1" t="str">
        <f t="shared" si="37"/>
        <v>{"name":"In Casa #1157",_x000D_
"symbol":"COR22D1157",_x000D_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60" s="1" t="str">
        <f>formatRow(Tokens!C$2:I$2,Tokens!C1160:I1160)</f>
        <v>"name":"In Casa #1157",_x000D_
"symbol":"COR22D1157",_x000D_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0" s="1" t="str">
        <f>formatRow(Tokens!J$2:AV$2,Tokens!J1160:AV1160,2,"attributes")</f>
        <v>"attributes":[{"trait_type":"Pass festival &amp; Avantages",_x000D_
"value":"pour une (1) personne"},{"trait_type":"Edition1",_x000D_
"value":1},{"trait_type":"Last use"}]</v>
      </c>
      <c r="X1160" s="1" t="str">
        <f>formatRow(Tokens!AX$2:BC$2,Tokens!AX1160:BC1160,2,"creators")</f>
        <v>"creators":[{"address":"paul",_x000D_
"share":10},{"address":"sophie",_x000D_
"share":90}]</v>
      </c>
      <c r="Y1160" s="1" t="str">
        <f>formatRow(Tokens!BD$2:BI$2,Tokens!BD1160:BI1160,2,"files")</f>
        <v>"files":[]</v>
      </c>
      <c r="Z1160" s="1"/>
      <c r="AA1160" s="1"/>
      <c r="AB1160" s="1"/>
      <c r="AC1160" s="1" t="str">
        <f>formatRow(Tokens!BJ$2:BK$2,Tokens!BJ1160:BK1160,0,"collection")</f>
        <v>"collection":{"name":"In Casa",_x000D_
"family":"Calvi On The Rocks"}</v>
      </c>
    </row>
    <row r="1161" spans="4:29" ht="14.25" customHeight="1" x14ac:dyDescent="0.25">
      <c r="D1161" s="1">
        <f>Tokens!B1161</f>
        <v>1158</v>
      </c>
      <c r="E1161" s="17" t="str">
        <f>IF(Tokens!C1161="","",Tokens!C1161)</f>
        <v>In Casa #1158</v>
      </c>
      <c r="F1161"/>
      <c r="G1161"/>
      <c r="H1161"/>
      <c r="I1161"/>
      <c r="J1161"/>
      <c r="M1161"/>
      <c r="N1161"/>
      <c r="O1161" s="15" t="str">
        <f t="shared" si="36"/>
        <v>_</v>
      </c>
      <c r="P1161" s="18" t="str">
        <f>IF(F1161="stop","",IF(F1161&lt;&gt;"",HYPERLINK(Settings!$B$5 &amp; "/manage/?network=" &amp; LOWER(B$8) &amp; "&amp;search=token&amp;account=" &amp; ToMint!$B$5 &amp; "&amp;view=" &amp; ToMint!J1161,"TokenSol"),""))</f>
        <v/>
      </c>
      <c r="Q1161" s="2"/>
      <c r="R1161" s="2"/>
      <c r="S1161" s="11"/>
      <c r="T1161" s="1" t="str">
        <f>"owner=" &amp; Tokens!BS1161 &amp; "&amp;filename_for_metadata=" &amp; Tokens!BT1161 &amp; "&amp;offchaindata_platform=" &amp; $B$17 &amp; "&amp;keyfile=" &amp; $B$5 &amp; "&amp;network=" &amp; LOWER($B$8) &amp; "&amp;repository=" &amp; $B$18</f>
        <v>owner=thomas&amp;filename_for_metadata=InCasa_COR22D1158&amp;offchaindata_platform=Github&amp;keyfile=Paul&amp;network=solana-devnet&amp;repository=test2</v>
      </c>
      <c r="U1161" s="1" t="str">
        <f t="shared" si="37"/>
        <v>{"name":"In Casa #1158",_x000D_
"symbol":"COR22D1158",_x000D_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61" s="1" t="str">
        <f>formatRow(Tokens!C$2:I$2,Tokens!C1161:I1161)</f>
        <v>"name":"In Casa #1158",_x000D_
"symbol":"COR22D1158",_x000D_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1" s="1" t="str">
        <f>formatRow(Tokens!J$2:AV$2,Tokens!J1161:AV1161,2,"attributes")</f>
        <v>"attributes":[{"trait_type":"Pass festival &amp; Avantages",_x000D_
"value":"pour une (1) personne"},{"trait_type":"Edition1",_x000D_
"value":1},{"trait_type":"Last use"}]</v>
      </c>
      <c r="X1161" s="1" t="str">
        <f>formatRow(Tokens!AX$2:BC$2,Tokens!AX1161:BC1161,2,"creators")</f>
        <v>"creators":[{"address":"paul",_x000D_
"share":10},{"address":"sophie",_x000D_
"share":90}]</v>
      </c>
      <c r="Y1161" s="1" t="str">
        <f>formatRow(Tokens!BD$2:BI$2,Tokens!BD1161:BI1161,2,"files")</f>
        <v>"files":[]</v>
      </c>
      <c r="Z1161" s="1"/>
      <c r="AA1161" s="1"/>
      <c r="AB1161" s="1"/>
      <c r="AC1161" s="1" t="str">
        <f>formatRow(Tokens!BJ$2:BK$2,Tokens!BJ1161:BK1161,0,"collection")</f>
        <v>"collection":{"name":"In Casa",_x000D_
"family":"Calvi On The Rocks"}</v>
      </c>
    </row>
    <row r="1162" spans="4:29" ht="14.25" customHeight="1" x14ac:dyDescent="0.25">
      <c r="D1162" s="1">
        <f>Tokens!B1162</f>
        <v>1159</v>
      </c>
      <c r="E1162" s="17" t="str">
        <f>IF(Tokens!C1162="","",Tokens!C1162)</f>
        <v>In Casa #1159</v>
      </c>
      <c r="F1162"/>
      <c r="G1162"/>
      <c r="H1162"/>
      <c r="I1162"/>
      <c r="J1162"/>
      <c r="M1162"/>
      <c r="N1162"/>
      <c r="O1162" s="15" t="str">
        <f t="shared" si="36"/>
        <v>_</v>
      </c>
      <c r="P1162" s="18" t="str">
        <f>IF(F1162="stop","",IF(F1162&lt;&gt;"",HYPERLINK(Settings!$B$5 &amp; "/manage/?network=" &amp; LOWER(B$8) &amp; "&amp;search=token&amp;account=" &amp; ToMint!$B$5 &amp; "&amp;view=" &amp; ToMint!J1162,"TokenSol"),""))</f>
        <v/>
      </c>
      <c r="Q1162" s="2"/>
      <c r="R1162" s="2"/>
      <c r="S1162" s="11"/>
      <c r="T1162" s="1" t="str">
        <f>"owner=" &amp; Tokens!BS1162 &amp; "&amp;filename_for_metadata=" &amp; Tokens!BT1162 &amp; "&amp;offchaindata_platform=" &amp; $B$17 &amp; "&amp;keyfile=" &amp; $B$5 &amp; "&amp;network=" &amp; LOWER($B$8) &amp; "&amp;repository=" &amp; $B$18</f>
        <v>owner=thomas&amp;filename_for_metadata=InCasa_COR22D1159&amp;offchaindata_platform=Github&amp;keyfile=Paul&amp;network=solana-devnet&amp;repository=test2</v>
      </c>
      <c r="U1162" s="1" t="str">
        <f t="shared" si="37"/>
        <v>{"name":"In Casa #1159",_x000D_
"symbol":"COR22D1159",_x000D_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62" s="1" t="str">
        <f>formatRow(Tokens!C$2:I$2,Tokens!C1162:I1162)</f>
        <v>"name":"In Casa #1159",_x000D_
"symbol":"COR22D1159",_x000D_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2" s="1" t="str">
        <f>formatRow(Tokens!J$2:AV$2,Tokens!J1162:AV1162,2,"attributes")</f>
        <v>"attributes":[{"trait_type":"Pass festival &amp; Avantages",_x000D_
"value":"pour une (1) personne"},{"trait_type":"Edition1",_x000D_
"value":1},{"trait_type":"Last use"}]</v>
      </c>
      <c r="X1162" s="1" t="str">
        <f>formatRow(Tokens!AX$2:BC$2,Tokens!AX1162:BC1162,2,"creators")</f>
        <v>"creators":[{"address":"paul",_x000D_
"share":10},{"address":"sophie",_x000D_
"share":90}]</v>
      </c>
      <c r="Y1162" s="1" t="str">
        <f>formatRow(Tokens!BD$2:BI$2,Tokens!BD1162:BI1162,2,"files")</f>
        <v>"files":[]</v>
      </c>
      <c r="Z1162" s="1"/>
      <c r="AA1162" s="1"/>
      <c r="AB1162" s="1"/>
      <c r="AC1162" s="1" t="str">
        <f>formatRow(Tokens!BJ$2:BK$2,Tokens!BJ1162:BK1162,0,"collection")</f>
        <v>"collection":{"name":"In Casa",_x000D_
"family":"Calvi On The Rocks"}</v>
      </c>
    </row>
    <row r="1163" spans="4:29" ht="14.25" customHeight="1" x14ac:dyDescent="0.25">
      <c r="D1163" s="1">
        <f>Tokens!B1163</f>
        <v>1160</v>
      </c>
      <c r="E1163" s="17" t="str">
        <f>IF(Tokens!C1163="","",Tokens!C1163)</f>
        <v>In Casa #1160</v>
      </c>
      <c r="F1163"/>
      <c r="G1163"/>
      <c r="H1163"/>
      <c r="I1163"/>
      <c r="J1163"/>
      <c r="M1163"/>
      <c r="N1163"/>
      <c r="O1163" s="15" t="str">
        <f t="shared" si="36"/>
        <v>_</v>
      </c>
      <c r="P1163" s="18" t="str">
        <f>IF(F1163="stop","",IF(F1163&lt;&gt;"",HYPERLINK(Settings!$B$5 &amp; "/manage/?network=" &amp; LOWER(B$8) &amp; "&amp;search=token&amp;account=" &amp; ToMint!$B$5 &amp; "&amp;view=" &amp; ToMint!J1163,"TokenSol"),""))</f>
        <v/>
      </c>
      <c r="Q1163" s="2"/>
      <c r="R1163" s="2"/>
      <c r="S1163" s="11"/>
      <c r="T1163" s="1" t="str">
        <f>"owner=" &amp; Tokens!BS1163 &amp; "&amp;filename_for_metadata=" &amp; Tokens!BT1163 &amp; "&amp;offchaindata_platform=" &amp; $B$17 &amp; "&amp;keyfile=" &amp; $B$5 &amp; "&amp;network=" &amp; LOWER($B$8) &amp; "&amp;repository=" &amp; $B$18</f>
        <v>owner=thomas&amp;filename_for_metadata=InCasa_COR22D1160&amp;offchaindata_platform=Github&amp;keyfile=Paul&amp;network=solana-devnet&amp;repository=test2</v>
      </c>
      <c r="U1163" s="1" t="str">
        <f t="shared" si="37"/>
        <v>{"name":"In Casa #1160",_x000D_
"symbol":"COR22D1160",_x000D_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63" s="1" t="str">
        <f>formatRow(Tokens!C$2:I$2,Tokens!C1163:I1163)</f>
        <v>"name":"In Casa #1160",_x000D_
"symbol":"COR22D1160",_x000D_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3" s="1" t="str">
        <f>formatRow(Tokens!J$2:AV$2,Tokens!J1163:AV1163,2,"attributes")</f>
        <v>"attributes":[{"trait_type":"Pass festival &amp; Avantages",_x000D_
"value":"pour une (1) personne"},{"trait_type":"Edition1",_x000D_
"value":1},{"trait_type":"Last use"}]</v>
      </c>
      <c r="X1163" s="1" t="str">
        <f>formatRow(Tokens!AX$2:BC$2,Tokens!AX1163:BC1163,2,"creators")</f>
        <v>"creators":[{"address":"paul",_x000D_
"share":10},{"address":"sophie",_x000D_
"share":90}]</v>
      </c>
      <c r="Y1163" s="1" t="str">
        <f>formatRow(Tokens!BD$2:BI$2,Tokens!BD1163:BI1163,2,"files")</f>
        <v>"files":[]</v>
      </c>
      <c r="Z1163" s="1"/>
      <c r="AA1163" s="1"/>
      <c r="AB1163" s="1"/>
      <c r="AC1163" s="1" t="str">
        <f>formatRow(Tokens!BJ$2:BK$2,Tokens!BJ1163:BK1163,0,"collection")</f>
        <v>"collection":{"name":"In Casa",_x000D_
"family":"Calvi On The Rocks"}</v>
      </c>
    </row>
    <row r="1164" spans="4:29" ht="14.25" customHeight="1" x14ac:dyDescent="0.25">
      <c r="D1164" s="1">
        <f>Tokens!B1164</f>
        <v>1161</v>
      </c>
      <c r="E1164" s="17" t="str">
        <f>IF(Tokens!C1164="","",Tokens!C1164)</f>
        <v>In Casa #1161</v>
      </c>
      <c r="F1164"/>
      <c r="G1164"/>
      <c r="H1164"/>
      <c r="I1164"/>
      <c r="J1164"/>
      <c r="M1164"/>
      <c r="N1164"/>
      <c r="O1164" s="15" t="str">
        <f t="shared" si="36"/>
        <v>_</v>
      </c>
      <c r="P1164" s="18" t="str">
        <f>IF(F1164="stop","",IF(F1164&lt;&gt;"",HYPERLINK(Settings!$B$5 &amp; "/manage/?network=" &amp; LOWER(B$8) &amp; "&amp;search=token&amp;account=" &amp; ToMint!$B$5 &amp; "&amp;view=" &amp; ToMint!J1164,"TokenSol"),""))</f>
        <v/>
      </c>
      <c r="Q1164" s="2"/>
      <c r="R1164" s="2"/>
      <c r="S1164" s="11"/>
      <c r="T1164" s="1" t="str">
        <f>"owner=" &amp; Tokens!BS1164 &amp; "&amp;filename_for_metadata=" &amp; Tokens!BT1164 &amp; "&amp;offchaindata_platform=" &amp; $B$17 &amp; "&amp;keyfile=" &amp; $B$5 &amp; "&amp;network=" &amp; LOWER($B$8) &amp; "&amp;repository=" &amp; $B$18</f>
        <v>owner=thomas&amp;filename_for_metadata=InCasa_COR22D1161&amp;offchaindata_platform=Github&amp;keyfile=Paul&amp;network=solana-devnet&amp;repository=test2</v>
      </c>
      <c r="U1164" s="1" t="str">
        <f t="shared" si="37"/>
        <v>{"name":"In Casa #1161",_x000D_
"symbol":"COR22D1161",_x000D_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64" s="1" t="str">
        <f>formatRow(Tokens!C$2:I$2,Tokens!C1164:I1164)</f>
        <v>"name":"In Casa #1161",_x000D_
"symbol":"COR22D1161",_x000D_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4" s="1" t="str">
        <f>formatRow(Tokens!J$2:AV$2,Tokens!J1164:AV1164,2,"attributes")</f>
        <v>"attributes":[{"trait_type":"Pass festival &amp; Avantages",_x000D_
"value":"pour une (1) personne"},{"trait_type":"Edition1",_x000D_
"value":1},{"trait_type":"Last use"}]</v>
      </c>
      <c r="X1164" s="1" t="str">
        <f>formatRow(Tokens!AX$2:BC$2,Tokens!AX1164:BC1164,2,"creators")</f>
        <v>"creators":[{"address":"paul",_x000D_
"share":10},{"address":"sophie",_x000D_
"share":90}]</v>
      </c>
      <c r="Y1164" s="1" t="str">
        <f>formatRow(Tokens!BD$2:BI$2,Tokens!BD1164:BI1164,2,"files")</f>
        <v>"files":[]</v>
      </c>
      <c r="Z1164" s="1"/>
      <c r="AA1164" s="1"/>
      <c r="AB1164" s="1"/>
      <c r="AC1164" s="1" t="str">
        <f>formatRow(Tokens!BJ$2:BK$2,Tokens!BJ1164:BK1164,0,"collection")</f>
        <v>"collection":{"name":"In Casa",_x000D_
"family":"Calvi On The Rocks"}</v>
      </c>
    </row>
    <row r="1165" spans="4:29" ht="14.25" customHeight="1" x14ac:dyDescent="0.25">
      <c r="D1165" s="1">
        <f>Tokens!B1165</f>
        <v>1162</v>
      </c>
      <c r="E1165" s="17" t="str">
        <f>IF(Tokens!C1165="","",Tokens!C1165)</f>
        <v>In Casa #1162</v>
      </c>
      <c r="F1165"/>
      <c r="G1165"/>
      <c r="H1165"/>
      <c r="I1165"/>
      <c r="J1165"/>
      <c r="M1165"/>
      <c r="N1165"/>
      <c r="O1165" s="15" t="str">
        <f t="shared" si="36"/>
        <v>_</v>
      </c>
      <c r="P1165" s="18" t="str">
        <f>IF(F1165="stop","",IF(F1165&lt;&gt;"",HYPERLINK(Settings!$B$5 &amp; "/manage/?network=" &amp; LOWER(B$8) &amp; "&amp;search=token&amp;account=" &amp; ToMint!$B$5 &amp; "&amp;view=" &amp; ToMint!J1165,"TokenSol"),""))</f>
        <v/>
      </c>
      <c r="Q1165" s="2"/>
      <c r="R1165" s="2"/>
      <c r="S1165" s="11"/>
      <c r="T1165" s="1" t="str">
        <f>"owner=" &amp; Tokens!BS1165 &amp; "&amp;filename_for_metadata=" &amp; Tokens!BT1165 &amp; "&amp;offchaindata_platform=" &amp; $B$17 &amp; "&amp;keyfile=" &amp; $B$5 &amp; "&amp;network=" &amp; LOWER($B$8) &amp; "&amp;repository=" &amp; $B$18</f>
        <v>owner=thomas&amp;filename_for_metadata=InCasa_COR22D1162&amp;offchaindata_platform=Github&amp;keyfile=Paul&amp;network=solana-devnet&amp;repository=test2</v>
      </c>
      <c r="U1165" s="1" t="str">
        <f t="shared" si="37"/>
        <v>{"name":"In Casa #1162",_x000D_
"symbol":"COR22D1162",_x000D_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65" s="1" t="str">
        <f>formatRow(Tokens!C$2:I$2,Tokens!C1165:I1165)</f>
        <v>"name":"In Casa #1162",_x000D_
"symbol":"COR22D1162",_x000D_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5" s="1" t="str">
        <f>formatRow(Tokens!J$2:AV$2,Tokens!J1165:AV1165,2,"attributes")</f>
        <v>"attributes":[{"trait_type":"Pass festival &amp; Avantages",_x000D_
"value":"pour une (1) personne"},{"trait_type":"Edition1",_x000D_
"value":1},{"trait_type":"Last use"}]</v>
      </c>
      <c r="X1165" s="1" t="str">
        <f>formatRow(Tokens!AX$2:BC$2,Tokens!AX1165:BC1165,2,"creators")</f>
        <v>"creators":[{"address":"paul",_x000D_
"share":10},{"address":"sophie",_x000D_
"share":90}]</v>
      </c>
      <c r="Y1165" s="1" t="str">
        <f>formatRow(Tokens!BD$2:BI$2,Tokens!BD1165:BI1165,2,"files")</f>
        <v>"files":[]</v>
      </c>
      <c r="Z1165" s="1"/>
      <c r="AA1165" s="1"/>
      <c r="AB1165" s="1"/>
      <c r="AC1165" s="1" t="str">
        <f>formatRow(Tokens!BJ$2:BK$2,Tokens!BJ1165:BK1165,0,"collection")</f>
        <v>"collection":{"name":"In Casa",_x000D_
"family":"Calvi On The Rocks"}</v>
      </c>
    </row>
    <row r="1166" spans="4:29" ht="14.25" customHeight="1" x14ac:dyDescent="0.25">
      <c r="D1166" s="1">
        <f>Tokens!B1166</f>
        <v>1163</v>
      </c>
      <c r="E1166" s="17" t="str">
        <f>IF(Tokens!C1166="","",Tokens!C1166)</f>
        <v>In Casa #1163</v>
      </c>
      <c r="F1166"/>
      <c r="G1166"/>
      <c r="H1166"/>
      <c r="I1166"/>
      <c r="J1166"/>
      <c r="M1166"/>
      <c r="N1166"/>
      <c r="O1166" s="15" t="str">
        <f t="shared" si="36"/>
        <v>_</v>
      </c>
      <c r="P1166" s="18" t="str">
        <f>IF(F1166="stop","",IF(F1166&lt;&gt;"",HYPERLINK(Settings!$B$5 &amp; "/manage/?network=" &amp; LOWER(B$8) &amp; "&amp;search=token&amp;account=" &amp; ToMint!$B$5 &amp; "&amp;view=" &amp; ToMint!J1166,"TokenSol"),""))</f>
        <v/>
      </c>
      <c r="Q1166" s="2"/>
      <c r="R1166" s="2"/>
      <c r="S1166" s="11"/>
      <c r="T1166" s="1" t="str">
        <f>"owner=" &amp; Tokens!BS1166 &amp; "&amp;filename_for_metadata=" &amp; Tokens!BT1166 &amp; "&amp;offchaindata_platform=" &amp; $B$17 &amp; "&amp;keyfile=" &amp; $B$5 &amp; "&amp;network=" &amp; LOWER($B$8) &amp; "&amp;repository=" &amp; $B$18</f>
        <v>owner=thomas&amp;filename_for_metadata=InCasa_COR22D1163&amp;offchaindata_platform=Github&amp;keyfile=Paul&amp;network=solana-devnet&amp;repository=test2</v>
      </c>
      <c r="U1166" s="1" t="str">
        <f t="shared" si="37"/>
        <v>{"name":"In Casa #1163",_x000D_
"symbol":"COR22D1163",_x000D_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66" s="1" t="str">
        <f>formatRow(Tokens!C$2:I$2,Tokens!C1166:I1166)</f>
        <v>"name":"In Casa #1163",_x000D_
"symbol":"COR22D1163",_x000D_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6" s="1" t="str">
        <f>formatRow(Tokens!J$2:AV$2,Tokens!J1166:AV1166,2,"attributes")</f>
        <v>"attributes":[{"trait_type":"Pass festival &amp; Avantages",_x000D_
"value":"pour une (1) personne"},{"trait_type":"Edition1",_x000D_
"value":1},{"trait_type":"Last use"}]</v>
      </c>
      <c r="X1166" s="1" t="str">
        <f>formatRow(Tokens!AX$2:BC$2,Tokens!AX1166:BC1166,2,"creators")</f>
        <v>"creators":[{"address":"paul",_x000D_
"share":10},{"address":"sophie",_x000D_
"share":90}]</v>
      </c>
      <c r="Y1166" s="1" t="str">
        <f>formatRow(Tokens!BD$2:BI$2,Tokens!BD1166:BI1166,2,"files")</f>
        <v>"files":[]</v>
      </c>
      <c r="Z1166" s="1"/>
      <c r="AA1166" s="1"/>
      <c r="AB1166" s="1"/>
      <c r="AC1166" s="1" t="str">
        <f>formatRow(Tokens!BJ$2:BK$2,Tokens!BJ1166:BK1166,0,"collection")</f>
        <v>"collection":{"name":"In Casa",_x000D_
"family":"Calvi On The Rocks"}</v>
      </c>
    </row>
    <row r="1167" spans="4:29" ht="14.25" customHeight="1" x14ac:dyDescent="0.25">
      <c r="D1167" s="1">
        <f>Tokens!B1167</f>
        <v>1164</v>
      </c>
      <c r="E1167" s="17" t="str">
        <f>IF(Tokens!C1167="","",Tokens!C1167)</f>
        <v>In Casa #1164</v>
      </c>
      <c r="F1167"/>
      <c r="G1167"/>
      <c r="H1167"/>
      <c r="I1167"/>
      <c r="J1167"/>
      <c r="M1167"/>
      <c r="N1167"/>
      <c r="O1167" s="15" t="str">
        <f t="shared" si="36"/>
        <v>_</v>
      </c>
      <c r="P1167" s="18" t="str">
        <f>IF(F1167="stop","",IF(F1167&lt;&gt;"",HYPERLINK(Settings!$B$5 &amp; "/manage/?network=" &amp; LOWER(B$8) &amp; "&amp;search=token&amp;account=" &amp; ToMint!$B$5 &amp; "&amp;view=" &amp; ToMint!J1167,"TokenSol"),""))</f>
        <v/>
      </c>
      <c r="Q1167" s="2"/>
      <c r="R1167" s="2"/>
      <c r="S1167" s="11"/>
      <c r="T1167" s="1" t="str">
        <f>"owner=" &amp; Tokens!BS1167 &amp; "&amp;filename_for_metadata=" &amp; Tokens!BT1167 &amp; "&amp;offchaindata_platform=" &amp; $B$17 &amp; "&amp;keyfile=" &amp; $B$5 &amp; "&amp;network=" &amp; LOWER($B$8) &amp; "&amp;repository=" &amp; $B$18</f>
        <v>owner=thomas&amp;filename_for_metadata=InCasa_COR22D1164&amp;offchaindata_platform=Github&amp;keyfile=Paul&amp;network=solana-devnet&amp;repository=test2</v>
      </c>
      <c r="U1167" s="1" t="str">
        <f t="shared" si="37"/>
        <v>{"name":"In Casa #1164",_x000D_
"symbol":"COR22D1164",_x000D_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67" s="1" t="str">
        <f>formatRow(Tokens!C$2:I$2,Tokens!C1167:I1167)</f>
        <v>"name":"In Casa #1164",_x000D_
"symbol":"COR22D1164",_x000D_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7" s="1" t="str">
        <f>formatRow(Tokens!J$2:AV$2,Tokens!J1167:AV1167,2,"attributes")</f>
        <v>"attributes":[{"trait_type":"Pass festival &amp; Avantages",_x000D_
"value":"pour une (1) personne"},{"trait_type":"Edition1",_x000D_
"value":1},{"trait_type":"Last use"}]</v>
      </c>
      <c r="X1167" s="1" t="str">
        <f>formatRow(Tokens!AX$2:BC$2,Tokens!AX1167:BC1167,2,"creators")</f>
        <v>"creators":[{"address":"paul",_x000D_
"share":10},{"address":"sophie",_x000D_
"share":90}]</v>
      </c>
      <c r="Y1167" s="1" t="str">
        <f>formatRow(Tokens!BD$2:BI$2,Tokens!BD1167:BI1167,2,"files")</f>
        <v>"files":[]</v>
      </c>
      <c r="Z1167" s="1"/>
      <c r="AA1167" s="1"/>
      <c r="AB1167" s="1"/>
      <c r="AC1167" s="1" t="str">
        <f>formatRow(Tokens!BJ$2:BK$2,Tokens!BJ1167:BK1167,0,"collection")</f>
        <v>"collection":{"name":"In Casa",_x000D_
"family":"Calvi On The Rocks"}</v>
      </c>
    </row>
    <row r="1168" spans="4:29" ht="14.25" customHeight="1" x14ac:dyDescent="0.25">
      <c r="D1168" s="1">
        <f>Tokens!B1168</f>
        <v>1165</v>
      </c>
      <c r="E1168" s="17" t="str">
        <f>IF(Tokens!C1168="","",Tokens!C1168)</f>
        <v>In Casa #1165</v>
      </c>
      <c r="F1168"/>
      <c r="G1168"/>
      <c r="H1168"/>
      <c r="I1168"/>
      <c r="J1168"/>
      <c r="M1168"/>
      <c r="N1168"/>
      <c r="O1168" s="15" t="str">
        <f t="shared" si="36"/>
        <v>_</v>
      </c>
      <c r="P1168" s="18" t="str">
        <f>IF(F1168="stop","",IF(F1168&lt;&gt;"",HYPERLINK(Settings!$B$5 &amp; "/manage/?network=" &amp; LOWER(B$8) &amp; "&amp;search=token&amp;account=" &amp; ToMint!$B$5 &amp; "&amp;view=" &amp; ToMint!J1168,"TokenSol"),""))</f>
        <v/>
      </c>
      <c r="Q1168" s="2"/>
      <c r="R1168" s="2"/>
      <c r="S1168" s="11"/>
      <c r="T1168" s="1" t="str">
        <f>"owner=" &amp; Tokens!BS1168 &amp; "&amp;filename_for_metadata=" &amp; Tokens!BT1168 &amp; "&amp;offchaindata_platform=" &amp; $B$17 &amp; "&amp;keyfile=" &amp; $B$5 &amp; "&amp;network=" &amp; LOWER($B$8) &amp; "&amp;repository=" &amp; $B$18</f>
        <v>owner=thomas&amp;filename_for_metadata=InCasa_COR22D1165&amp;offchaindata_platform=Github&amp;keyfile=Paul&amp;network=solana-devnet&amp;repository=test2</v>
      </c>
      <c r="U1168" s="1" t="str">
        <f t="shared" si="37"/>
        <v>{"name":"In Casa #1165",_x000D_
"symbol":"COR22D1165",_x000D_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68" s="1" t="str">
        <f>formatRow(Tokens!C$2:I$2,Tokens!C1168:I1168)</f>
        <v>"name":"In Casa #1165",_x000D_
"symbol":"COR22D1165",_x000D_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8" s="1" t="str">
        <f>formatRow(Tokens!J$2:AV$2,Tokens!J1168:AV1168,2,"attributes")</f>
        <v>"attributes":[{"trait_type":"Pass festival &amp; Avantages",_x000D_
"value":"pour une (1) personne"},{"trait_type":"Edition1",_x000D_
"value":1},{"trait_type":"Last use"}]</v>
      </c>
      <c r="X1168" s="1" t="str">
        <f>formatRow(Tokens!AX$2:BC$2,Tokens!AX1168:BC1168,2,"creators")</f>
        <v>"creators":[{"address":"paul",_x000D_
"share":10},{"address":"sophie",_x000D_
"share":90}]</v>
      </c>
      <c r="Y1168" s="1" t="str">
        <f>formatRow(Tokens!BD$2:BI$2,Tokens!BD1168:BI1168,2,"files")</f>
        <v>"files":[]</v>
      </c>
      <c r="Z1168" s="1"/>
      <c r="AA1168" s="1"/>
      <c r="AB1168" s="1"/>
      <c r="AC1168" s="1" t="str">
        <f>formatRow(Tokens!BJ$2:BK$2,Tokens!BJ1168:BK1168,0,"collection")</f>
        <v>"collection":{"name":"In Casa",_x000D_
"family":"Calvi On The Rocks"}</v>
      </c>
    </row>
    <row r="1169" spans="4:29" ht="14.25" customHeight="1" x14ac:dyDescent="0.25">
      <c r="D1169" s="1">
        <f>Tokens!B1169</f>
        <v>1166</v>
      </c>
      <c r="E1169" s="17" t="str">
        <f>IF(Tokens!C1169="","",Tokens!C1169)</f>
        <v>In Casa #1166</v>
      </c>
      <c r="F1169"/>
      <c r="G1169"/>
      <c r="H1169"/>
      <c r="I1169"/>
      <c r="J1169"/>
      <c r="M1169"/>
      <c r="N1169"/>
      <c r="O1169" s="15" t="str">
        <f t="shared" si="36"/>
        <v>_</v>
      </c>
      <c r="P1169" s="18" t="str">
        <f>IF(F1169="stop","",IF(F1169&lt;&gt;"",HYPERLINK(Settings!$B$5 &amp; "/manage/?network=" &amp; LOWER(B$8) &amp; "&amp;search=token&amp;account=" &amp; ToMint!$B$5 &amp; "&amp;view=" &amp; ToMint!J1169,"TokenSol"),""))</f>
        <v/>
      </c>
      <c r="Q1169" s="2"/>
      <c r="R1169" s="2"/>
      <c r="S1169" s="11"/>
      <c r="T1169" s="1" t="str">
        <f>"owner=" &amp; Tokens!BS1169 &amp; "&amp;filename_for_metadata=" &amp; Tokens!BT1169 &amp; "&amp;offchaindata_platform=" &amp; $B$17 &amp; "&amp;keyfile=" &amp; $B$5 &amp; "&amp;network=" &amp; LOWER($B$8) &amp; "&amp;repository=" &amp; $B$18</f>
        <v>owner=thomas&amp;filename_for_metadata=InCasa_COR22D1166&amp;offchaindata_platform=Github&amp;keyfile=Paul&amp;network=solana-devnet&amp;repository=test2</v>
      </c>
      <c r="U1169" s="1" t="str">
        <f t="shared" si="37"/>
        <v>{"name":"In Casa #1166",_x000D_
"symbol":"COR22D1166",_x000D_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69" s="1" t="str">
        <f>formatRow(Tokens!C$2:I$2,Tokens!C1169:I1169)</f>
        <v>"name":"In Casa #1166",_x000D_
"symbol":"COR22D1166",_x000D_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9" s="1" t="str">
        <f>formatRow(Tokens!J$2:AV$2,Tokens!J1169:AV1169,2,"attributes")</f>
        <v>"attributes":[{"trait_type":"Pass festival &amp; Avantages",_x000D_
"value":"pour une (1) personne"},{"trait_type":"Edition1",_x000D_
"value":1},{"trait_type":"Last use"}]</v>
      </c>
      <c r="X1169" s="1" t="str">
        <f>formatRow(Tokens!AX$2:BC$2,Tokens!AX1169:BC1169,2,"creators")</f>
        <v>"creators":[{"address":"paul",_x000D_
"share":10},{"address":"sophie",_x000D_
"share":90}]</v>
      </c>
      <c r="Y1169" s="1" t="str">
        <f>formatRow(Tokens!BD$2:BI$2,Tokens!BD1169:BI1169,2,"files")</f>
        <v>"files":[]</v>
      </c>
      <c r="Z1169" s="1"/>
      <c r="AA1169" s="1"/>
      <c r="AB1169" s="1"/>
      <c r="AC1169" s="1" t="str">
        <f>formatRow(Tokens!BJ$2:BK$2,Tokens!BJ1169:BK1169,0,"collection")</f>
        <v>"collection":{"name":"In Casa",_x000D_
"family":"Calvi On The Rocks"}</v>
      </c>
    </row>
    <row r="1170" spans="4:29" ht="14.25" customHeight="1" x14ac:dyDescent="0.25">
      <c r="D1170" s="1">
        <f>Tokens!B1170</f>
        <v>1167</v>
      </c>
      <c r="E1170" s="17" t="str">
        <f>IF(Tokens!C1170="","",Tokens!C1170)</f>
        <v>In Casa #1167</v>
      </c>
      <c r="F1170"/>
      <c r="G1170"/>
      <c r="H1170"/>
      <c r="I1170"/>
      <c r="J1170"/>
      <c r="M1170"/>
      <c r="N1170"/>
      <c r="O1170" s="15" t="str">
        <f t="shared" si="36"/>
        <v>_</v>
      </c>
      <c r="P1170" s="18" t="str">
        <f>IF(F1170="stop","",IF(F1170&lt;&gt;"",HYPERLINK(Settings!$B$5 &amp; "/manage/?network=" &amp; LOWER(B$8) &amp; "&amp;search=token&amp;account=" &amp; ToMint!$B$5 &amp; "&amp;view=" &amp; ToMint!J1170,"TokenSol"),""))</f>
        <v/>
      </c>
      <c r="Q1170" s="2"/>
      <c r="R1170" s="2"/>
      <c r="S1170" s="11"/>
      <c r="T1170" s="1" t="str">
        <f>"owner=" &amp; Tokens!BS1170 &amp; "&amp;filename_for_metadata=" &amp; Tokens!BT1170 &amp; "&amp;offchaindata_platform=" &amp; $B$17 &amp; "&amp;keyfile=" &amp; $B$5 &amp; "&amp;network=" &amp; LOWER($B$8) &amp; "&amp;repository=" &amp; $B$18</f>
        <v>owner=thomas&amp;filename_for_metadata=InCasa_COR22D1167&amp;offchaindata_platform=Github&amp;keyfile=Paul&amp;network=solana-devnet&amp;repository=test2</v>
      </c>
      <c r="U1170" s="1" t="str">
        <f t="shared" si="37"/>
        <v>{"name":"In Casa #1167",_x000D_
"symbol":"COR22D1167",_x000D_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70" s="1" t="str">
        <f>formatRow(Tokens!C$2:I$2,Tokens!C1170:I1170)</f>
        <v>"name":"In Casa #1167",_x000D_
"symbol":"COR22D1167",_x000D_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0" s="1" t="str">
        <f>formatRow(Tokens!J$2:AV$2,Tokens!J1170:AV1170,2,"attributes")</f>
        <v>"attributes":[{"trait_type":"Pass festival &amp; Avantages",_x000D_
"value":"pour une (1) personne"},{"trait_type":"Edition1",_x000D_
"value":1},{"trait_type":"Last use"}]</v>
      </c>
      <c r="X1170" s="1" t="str">
        <f>formatRow(Tokens!AX$2:BC$2,Tokens!AX1170:BC1170,2,"creators")</f>
        <v>"creators":[{"address":"paul",_x000D_
"share":10},{"address":"sophie",_x000D_
"share":90}]</v>
      </c>
      <c r="Y1170" s="1" t="str">
        <f>formatRow(Tokens!BD$2:BI$2,Tokens!BD1170:BI1170,2,"files")</f>
        <v>"files":[]</v>
      </c>
      <c r="Z1170" s="1"/>
      <c r="AA1170" s="1"/>
      <c r="AB1170" s="1"/>
      <c r="AC1170" s="1" t="str">
        <f>formatRow(Tokens!BJ$2:BK$2,Tokens!BJ1170:BK1170,0,"collection")</f>
        <v>"collection":{"name":"In Casa",_x000D_
"family":"Calvi On The Rocks"}</v>
      </c>
    </row>
    <row r="1171" spans="4:29" ht="14.25" customHeight="1" x14ac:dyDescent="0.25">
      <c r="D1171" s="1">
        <f>Tokens!B1171</f>
        <v>1168</v>
      </c>
      <c r="E1171" s="17" t="str">
        <f>IF(Tokens!C1171="","",Tokens!C1171)</f>
        <v>In Casa #1168</v>
      </c>
      <c r="F1171"/>
      <c r="G1171"/>
      <c r="H1171"/>
      <c r="I1171"/>
      <c r="J1171"/>
      <c r="M1171"/>
      <c r="N1171"/>
      <c r="O1171" s="15" t="str">
        <f t="shared" si="36"/>
        <v>_</v>
      </c>
      <c r="P1171" s="18" t="str">
        <f>IF(F1171="stop","",IF(F1171&lt;&gt;"",HYPERLINK(Settings!$B$5 &amp; "/manage/?network=" &amp; LOWER(B$8) &amp; "&amp;search=token&amp;account=" &amp; ToMint!$B$5 &amp; "&amp;view=" &amp; ToMint!J1171,"TokenSol"),""))</f>
        <v/>
      </c>
      <c r="Q1171" s="2"/>
      <c r="R1171" s="2"/>
      <c r="S1171" s="11"/>
      <c r="T1171" s="1" t="str">
        <f>"owner=" &amp; Tokens!BS1171 &amp; "&amp;filename_for_metadata=" &amp; Tokens!BT1171 &amp; "&amp;offchaindata_platform=" &amp; $B$17 &amp; "&amp;keyfile=" &amp; $B$5 &amp; "&amp;network=" &amp; LOWER($B$8) &amp; "&amp;repository=" &amp; $B$18</f>
        <v>owner=thomas&amp;filename_for_metadata=InCasa_COR22D1168&amp;offchaindata_platform=Github&amp;keyfile=Paul&amp;network=solana-devnet&amp;repository=test2</v>
      </c>
      <c r="U1171" s="1" t="str">
        <f t="shared" si="37"/>
        <v>{"name":"In Casa #1168",_x000D_
"symbol":"COR22D1168",_x000D_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71" s="1" t="str">
        <f>formatRow(Tokens!C$2:I$2,Tokens!C1171:I1171)</f>
        <v>"name":"In Casa #1168",_x000D_
"symbol":"COR22D1168",_x000D_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1" s="1" t="str">
        <f>formatRow(Tokens!J$2:AV$2,Tokens!J1171:AV1171,2,"attributes")</f>
        <v>"attributes":[{"trait_type":"Pass festival &amp; Avantages",_x000D_
"value":"pour une (1) personne"},{"trait_type":"Edition1",_x000D_
"value":1},{"trait_type":"Last use"}]</v>
      </c>
      <c r="X1171" s="1" t="str">
        <f>formatRow(Tokens!AX$2:BC$2,Tokens!AX1171:BC1171,2,"creators")</f>
        <v>"creators":[{"address":"paul",_x000D_
"share":10},{"address":"sophie",_x000D_
"share":90}]</v>
      </c>
      <c r="Y1171" s="1" t="str">
        <f>formatRow(Tokens!BD$2:BI$2,Tokens!BD1171:BI1171,2,"files")</f>
        <v>"files":[]</v>
      </c>
      <c r="Z1171" s="1"/>
      <c r="AA1171" s="1"/>
      <c r="AB1171" s="1"/>
      <c r="AC1171" s="1" t="str">
        <f>formatRow(Tokens!BJ$2:BK$2,Tokens!BJ1171:BK1171,0,"collection")</f>
        <v>"collection":{"name":"In Casa",_x000D_
"family":"Calvi On The Rocks"}</v>
      </c>
    </row>
    <row r="1172" spans="4:29" ht="14.25" customHeight="1" x14ac:dyDescent="0.25">
      <c r="D1172" s="1">
        <f>Tokens!B1172</f>
        <v>1169</v>
      </c>
      <c r="E1172" s="17" t="str">
        <f>IF(Tokens!C1172="","",Tokens!C1172)</f>
        <v>In Casa #1169</v>
      </c>
      <c r="F1172"/>
      <c r="G1172"/>
      <c r="H1172"/>
      <c r="I1172"/>
      <c r="J1172"/>
      <c r="M1172"/>
      <c r="N1172"/>
      <c r="O1172" s="15" t="str">
        <f t="shared" si="36"/>
        <v>_</v>
      </c>
      <c r="P1172" s="18" t="str">
        <f>IF(F1172="stop","",IF(F1172&lt;&gt;"",HYPERLINK(Settings!$B$5 &amp; "/manage/?network=" &amp; LOWER(B$8) &amp; "&amp;search=token&amp;account=" &amp; ToMint!$B$5 &amp; "&amp;view=" &amp; ToMint!J1172,"TokenSol"),""))</f>
        <v/>
      </c>
      <c r="Q1172" s="2"/>
      <c r="R1172" s="2"/>
      <c r="S1172" s="11"/>
      <c r="T1172" s="1" t="str">
        <f>"owner=" &amp; Tokens!BS1172 &amp; "&amp;filename_for_metadata=" &amp; Tokens!BT1172 &amp; "&amp;offchaindata_platform=" &amp; $B$17 &amp; "&amp;keyfile=" &amp; $B$5 &amp; "&amp;network=" &amp; LOWER($B$8) &amp; "&amp;repository=" &amp; $B$18</f>
        <v>owner=thomas&amp;filename_for_metadata=InCasa_COR22D1169&amp;offchaindata_platform=Github&amp;keyfile=Paul&amp;network=solana-devnet&amp;repository=test2</v>
      </c>
      <c r="U1172" s="1" t="str">
        <f t="shared" si="37"/>
        <v>{"name":"In Casa #1169",_x000D_
"symbol":"COR22D1169",_x000D_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72" s="1" t="str">
        <f>formatRow(Tokens!C$2:I$2,Tokens!C1172:I1172)</f>
        <v>"name":"In Casa #1169",_x000D_
"symbol":"COR22D1169",_x000D_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2" s="1" t="str">
        <f>formatRow(Tokens!J$2:AV$2,Tokens!J1172:AV1172,2,"attributes")</f>
        <v>"attributes":[{"trait_type":"Pass festival &amp; Avantages",_x000D_
"value":"pour une (1) personne"},{"trait_type":"Edition1",_x000D_
"value":1},{"trait_type":"Last use"}]</v>
      </c>
      <c r="X1172" s="1" t="str">
        <f>formatRow(Tokens!AX$2:BC$2,Tokens!AX1172:BC1172,2,"creators")</f>
        <v>"creators":[{"address":"paul",_x000D_
"share":10},{"address":"sophie",_x000D_
"share":90}]</v>
      </c>
      <c r="Y1172" s="1" t="str">
        <f>formatRow(Tokens!BD$2:BI$2,Tokens!BD1172:BI1172,2,"files")</f>
        <v>"files":[]</v>
      </c>
      <c r="Z1172" s="1"/>
      <c r="AA1172" s="1"/>
      <c r="AB1172" s="1"/>
      <c r="AC1172" s="1" t="str">
        <f>formatRow(Tokens!BJ$2:BK$2,Tokens!BJ1172:BK1172,0,"collection")</f>
        <v>"collection":{"name":"In Casa",_x000D_
"family":"Calvi On The Rocks"}</v>
      </c>
    </row>
    <row r="1173" spans="4:29" ht="14.25" customHeight="1" x14ac:dyDescent="0.25">
      <c r="D1173" s="1">
        <f>Tokens!B1173</f>
        <v>1170</v>
      </c>
      <c r="E1173" s="17" t="str">
        <f>IF(Tokens!C1173="","",Tokens!C1173)</f>
        <v>In Casa #1170</v>
      </c>
      <c r="F1173"/>
      <c r="G1173"/>
      <c r="H1173"/>
      <c r="I1173"/>
      <c r="J1173"/>
      <c r="M1173"/>
      <c r="N1173"/>
      <c r="O1173" s="15" t="str">
        <f t="shared" si="36"/>
        <v>_</v>
      </c>
      <c r="P1173" s="18" t="str">
        <f>IF(F1173="stop","",IF(F1173&lt;&gt;"",HYPERLINK(Settings!$B$5 &amp; "/manage/?network=" &amp; LOWER(B$8) &amp; "&amp;search=token&amp;account=" &amp; ToMint!$B$5 &amp; "&amp;view=" &amp; ToMint!J1173,"TokenSol"),""))</f>
        <v/>
      </c>
      <c r="Q1173" s="2"/>
      <c r="R1173" s="2"/>
      <c r="S1173" s="11"/>
      <c r="T1173" s="1" t="str">
        <f>"owner=" &amp; Tokens!BS1173 &amp; "&amp;filename_for_metadata=" &amp; Tokens!BT1173 &amp; "&amp;offchaindata_platform=" &amp; $B$17 &amp; "&amp;keyfile=" &amp; $B$5 &amp; "&amp;network=" &amp; LOWER($B$8) &amp; "&amp;repository=" &amp; $B$18</f>
        <v>owner=thomas&amp;filename_for_metadata=InCasa_COR22D1170&amp;offchaindata_platform=Github&amp;keyfile=Paul&amp;network=solana-devnet&amp;repository=test2</v>
      </c>
      <c r="U1173" s="1" t="str">
        <f t="shared" si="37"/>
        <v>{"name":"In Casa #1170",_x000D_
"symbol":"COR22D1170",_x000D_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73" s="1" t="str">
        <f>formatRow(Tokens!C$2:I$2,Tokens!C1173:I1173)</f>
        <v>"name":"In Casa #1170",_x000D_
"symbol":"COR22D1170",_x000D_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3" s="1" t="str">
        <f>formatRow(Tokens!J$2:AV$2,Tokens!J1173:AV1173,2,"attributes")</f>
        <v>"attributes":[{"trait_type":"Pass festival &amp; Avantages",_x000D_
"value":"pour une (1) personne"},{"trait_type":"Edition1",_x000D_
"value":1},{"trait_type":"Last use"}]</v>
      </c>
      <c r="X1173" s="1" t="str">
        <f>formatRow(Tokens!AX$2:BC$2,Tokens!AX1173:BC1173,2,"creators")</f>
        <v>"creators":[{"address":"paul",_x000D_
"share":10},{"address":"sophie",_x000D_
"share":90}]</v>
      </c>
      <c r="Y1173" s="1" t="str">
        <f>formatRow(Tokens!BD$2:BI$2,Tokens!BD1173:BI1173,2,"files")</f>
        <v>"files":[]</v>
      </c>
      <c r="Z1173" s="1"/>
      <c r="AA1173" s="1"/>
      <c r="AB1173" s="1"/>
      <c r="AC1173" s="1" t="str">
        <f>formatRow(Tokens!BJ$2:BK$2,Tokens!BJ1173:BK1173,0,"collection")</f>
        <v>"collection":{"name":"In Casa",_x000D_
"family":"Calvi On The Rocks"}</v>
      </c>
    </row>
    <row r="1174" spans="4:29" ht="14.25" customHeight="1" x14ac:dyDescent="0.25">
      <c r="D1174" s="1">
        <f>Tokens!B1174</f>
        <v>1171</v>
      </c>
      <c r="E1174" s="17" t="str">
        <f>IF(Tokens!C1174="","",Tokens!C1174)</f>
        <v>In Casa #1171</v>
      </c>
      <c r="F1174"/>
      <c r="G1174"/>
      <c r="H1174"/>
      <c r="I1174"/>
      <c r="J1174"/>
      <c r="M1174"/>
      <c r="N1174"/>
      <c r="O1174" s="15" t="str">
        <f t="shared" si="36"/>
        <v>_</v>
      </c>
      <c r="P1174" s="18" t="str">
        <f>IF(F1174="stop","",IF(F1174&lt;&gt;"",HYPERLINK(Settings!$B$5 &amp; "/manage/?network=" &amp; LOWER(B$8) &amp; "&amp;search=token&amp;account=" &amp; ToMint!$B$5 &amp; "&amp;view=" &amp; ToMint!J1174,"TokenSol"),""))</f>
        <v/>
      </c>
      <c r="Q1174" s="2"/>
      <c r="R1174" s="2"/>
      <c r="S1174" s="11"/>
      <c r="T1174" s="1" t="str">
        <f>"owner=" &amp; Tokens!BS1174 &amp; "&amp;filename_for_metadata=" &amp; Tokens!BT1174 &amp; "&amp;offchaindata_platform=" &amp; $B$17 &amp; "&amp;keyfile=" &amp; $B$5 &amp; "&amp;network=" &amp; LOWER($B$8) &amp; "&amp;repository=" &amp; $B$18</f>
        <v>owner=thomas&amp;filename_for_metadata=InCasa_COR22D1171&amp;offchaindata_platform=Github&amp;keyfile=Paul&amp;network=solana-devnet&amp;repository=test2</v>
      </c>
      <c r="U1174" s="1" t="str">
        <f t="shared" si="37"/>
        <v>{"name":"In Casa #1171",_x000D_
"symbol":"COR22D1171",_x000D_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74" s="1" t="str">
        <f>formatRow(Tokens!C$2:I$2,Tokens!C1174:I1174)</f>
        <v>"name":"In Casa #1171",_x000D_
"symbol":"COR22D1171",_x000D_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4" s="1" t="str">
        <f>formatRow(Tokens!J$2:AV$2,Tokens!J1174:AV1174,2,"attributes")</f>
        <v>"attributes":[{"trait_type":"Pass festival &amp; Avantages",_x000D_
"value":"pour une (1) personne"},{"trait_type":"Edition1",_x000D_
"value":1},{"trait_type":"Last use"}]</v>
      </c>
      <c r="X1174" s="1" t="str">
        <f>formatRow(Tokens!AX$2:BC$2,Tokens!AX1174:BC1174,2,"creators")</f>
        <v>"creators":[{"address":"paul",_x000D_
"share":10},{"address":"sophie",_x000D_
"share":90}]</v>
      </c>
      <c r="Y1174" s="1" t="str">
        <f>formatRow(Tokens!BD$2:BI$2,Tokens!BD1174:BI1174,2,"files")</f>
        <v>"files":[]</v>
      </c>
      <c r="Z1174" s="1"/>
      <c r="AA1174" s="1"/>
      <c r="AB1174" s="1"/>
      <c r="AC1174" s="1" t="str">
        <f>formatRow(Tokens!BJ$2:BK$2,Tokens!BJ1174:BK1174,0,"collection")</f>
        <v>"collection":{"name":"In Casa",_x000D_
"family":"Calvi On The Rocks"}</v>
      </c>
    </row>
    <row r="1175" spans="4:29" ht="14.25" customHeight="1" x14ac:dyDescent="0.25">
      <c r="D1175" s="1">
        <f>Tokens!B1175</f>
        <v>1172</v>
      </c>
      <c r="E1175" s="17" t="str">
        <f>IF(Tokens!C1175="","",Tokens!C1175)</f>
        <v>In Casa #1172</v>
      </c>
      <c r="F1175"/>
      <c r="G1175"/>
      <c r="H1175"/>
      <c r="I1175"/>
      <c r="J1175"/>
      <c r="M1175"/>
      <c r="N1175"/>
      <c r="O1175" s="15" t="str">
        <f t="shared" si="36"/>
        <v>_</v>
      </c>
      <c r="P1175" s="18" t="str">
        <f>IF(F1175="stop","",IF(F1175&lt;&gt;"",HYPERLINK(Settings!$B$5 &amp; "/manage/?network=" &amp; LOWER(B$8) &amp; "&amp;search=token&amp;account=" &amp; ToMint!$B$5 &amp; "&amp;view=" &amp; ToMint!J1175,"TokenSol"),""))</f>
        <v/>
      </c>
      <c r="Q1175" s="2"/>
      <c r="R1175" s="2"/>
      <c r="S1175" s="11"/>
      <c r="T1175" s="1" t="str">
        <f>"owner=" &amp; Tokens!BS1175 &amp; "&amp;filename_for_metadata=" &amp; Tokens!BT1175 &amp; "&amp;offchaindata_platform=" &amp; $B$17 &amp; "&amp;keyfile=" &amp; $B$5 &amp; "&amp;network=" &amp; LOWER($B$8) &amp; "&amp;repository=" &amp; $B$18</f>
        <v>owner=thomas&amp;filename_for_metadata=InCasa_COR22D1172&amp;offchaindata_platform=Github&amp;keyfile=Paul&amp;network=solana-devnet&amp;repository=test2</v>
      </c>
      <c r="U1175" s="1" t="str">
        <f t="shared" si="37"/>
        <v>{"name":"In Casa #1172",_x000D_
"symbol":"COR22D1172",_x000D_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75" s="1" t="str">
        <f>formatRow(Tokens!C$2:I$2,Tokens!C1175:I1175)</f>
        <v>"name":"In Casa #1172",_x000D_
"symbol":"COR22D1172",_x000D_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5" s="1" t="str">
        <f>formatRow(Tokens!J$2:AV$2,Tokens!J1175:AV1175,2,"attributes")</f>
        <v>"attributes":[{"trait_type":"Pass festival &amp; Avantages",_x000D_
"value":"pour une (1) personne"},{"trait_type":"Edition1",_x000D_
"value":1},{"trait_type":"Last use"}]</v>
      </c>
      <c r="X1175" s="1" t="str">
        <f>formatRow(Tokens!AX$2:BC$2,Tokens!AX1175:BC1175,2,"creators")</f>
        <v>"creators":[{"address":"paul",_x000D_
"share":10},{"address":"sophie",_x000D_
"share":90}]</v>
      </c>
      <c r="Y1175" s="1" t="str">
        <f>formatRow(Tokens!BD$2:BI$2,Tokens!BD1175:BI1175,2,"files")</f>
        <v>"files":[]</v>
      </c>
      <c r="Z1175" s="1"/>
      <c r="AA1175" s="1"/>
      <c r="AB1175" s="1"/>
      <c r="AC1175" s="1" t="str">
        <f>formatRow(Tokens!BJ$2:BK$2,Tokens!BJ1175:BK1175,0,"collection")</f>
        <v>"collection":{"name":"In Casa",_x000D_
"family":"Calvi On The Rocks"}</v>
      </c>
    </row>
    <row r="1176" spans="4:29" ht="14.25" customHeight="1" x14ac:dyDescent="0.25">
      <c r="D1176" s="1">
        <f>Tokens!B1176</f>
        <v>1173</v>
      </c>
      <c r="E1176" s="17" t="str">
        <f>IF(Tokens!C1176="","",Tokens!C1176)</f>
        <v>In Casa #1173</v>
      </c>
      <c r="F1176"/>
      <c r="G1176"/>
      <c r="H1176"/>
      <c r="I1176"/>
      <c r="J1176"/>
      <c r="M1176"/>
      <c r="N1176"/>
      <c r="O1176" s="15" t="str">
        <f t="shared" si="36"/>
        <v>_</v>
      </c>
      <c r="P1176" s="18" t="str">
        <f>IF(F1176="stop","",IF(F1176&lt;&gt;"",HYPERLINK(Settings!$B$5 &amp; "/manage/?network=" &amp; LOWER(B$8) &amp; "&amp;search=token&amp;account=" &amp; ToMint!$B$5 &amp; "&amp;view=" &amp; ToMint!J1176,"TokenSol"),""))</f>
        <v/>
      </c>
      <c r="Q1176" s="2"/>
      <c r="R1176" s="2"/>
      <c r="S1176" s="11"/>
      <c r="T1176" s="1" t="str">
        <f>"owner=" &amp; Tokens!BS1176 &amp; "&amp;filename_for_metadata=" &amp; Tokens!BT1176 &amp; "&amp;offchaindata_platform=" &amp; $B$17 &amp; "&amp;keyfile=" &amp; $B$5 &amp; "&amp;network=" &amp; LOWER($B$8) &amp; "&amp;repository=" &amp; $B$18</f>
        <v>owner=thomas&amp;filename_for_metadata=InCasa_COR22D1173&amp;offchaindata_platform=Github&amp;keyfile=Paul&amp;network=solana-devnet&amp;repository=test2</v>
      </c>
      <c r="U1176" s="1" t="str">
        <f t="shared" si="37"/>
        <v>{"name":"In Casa #1173",_x000D_
"symbol":"COR22D1173",_x000D_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76" s="1" t="str">
        <f>formatRow(Tokens!C$2:I$2,Tokens!C1176:I1176)</f>
        <v>"name":"In Casa #1173",_x000D_
"symbol":"COR22D1173",_x000D_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6" s="1" t="str">
        <f>formatRow(Tokens!J$2:AV$2,Tokens!J1176:AV1176,2,"attributes")</f>
        <v>"attributes":[{"trait_type":"Pass festival &amp; Avantages",_x000D_
"value":"pour une (1) personne"},{"trait_type":"Edition1",_x000D_
"value":1},{"trait_type":"Last use"}]</v>
      </c>
      <c r="X1176" s="1" t="str">
        <f>formatRow(Tokens!AX$2:BC$2,Tokens!AX1176:BC1176,2,"creators")</f>
        <v>"creators":[{"address":"paul",_x000D_
"share":10},{"address":"sophie",_x000D_
"share":90}]</v>
      </c>
      <c r="Y1176" s="1" t="str">
        <f>formatRow(Tokens!BD$2:BI$2,Tokens!BD1176:BI1176,2,"files")</f>
        <v>"files":[]</v>
      </c>
      <c r="Z1176" s="1"/>
      <c r="AA1176" s="1"/>
      <c r="AB1176" s="1"/>
      <c r="AC1176" s="1" t="str">
        <f>formatRow(Tokens!BJ$2:BK$2,Tokens!BJ1176:BK1176,0,"collection")</f>
        <v>"collection":{"name":"In Casa",_x000D_
"family":"Calvi On The Rocks"}</v>
      </c>
    </row>
    <row r="1177" spans="4:29" ht="14.25" customHeight="1" x14ac:dyDescent="0.25">
      <c r="D1177" s="1">
        <f>Tokens!B1177</f>
        <v>1174</v>
      </c>
      <c r="E1177" s="17" t="str">
        <f>IF(Tokens!C1177="","",Tokens!C1177)</f>
        <v>In Casa #1174</v>
      </c>
      <c r="F1177"/>
      <c r="G1177"/>
      <c r="H1177"/>
      <c r="I1177"/>
      <c r="J1177"/>
      <c r="M1177"/>
      <c r="N1177"/>
      <c r="O1177" s="15" t="str">
        <f t="shared" si="36"/>
        <v>_</v>
      </c>
      <c r="P1177" s="18" t="str">
        <f>IF(F1177="stop","",IF(F1177&lt;&gt;"",HYPERLINK(Settings!$B$5 &amp; "/manage/?network=" &amp; LOWER(B$8) &amp; "&amp;search=token&amp;account=" &amp; ToMint!$B$5 &amp; "&amp;view=" &amp; ToMint!J1177,"TokenSol"),""))</f>
        <v/>
      </c>
      <c r="Q1177" s="2"/>
      <c r="R1177" s="2"/>
      <c r="S1177" s="11"/>
      <c r="T1177" s="1" t="str">
        <f>"owner=" &amp; Tokens!BS1177 &amp; "&amp;filename_for_metadata=" &amp; Tokens!BT1177 &amp; "&amp;offchaindata_platform=" &amp; $B$17 &amp; "&amp;keyfile=" &amp; $B$5 &amp; "&amp;network=" &amp; LOWER($B$8) &amp; "&amp;repository=" &amp; $B$18</f>
        <v>owner=thomas&amp;filename_for_metadata=InCasa_COR22D1174&amp;offchaindata_platform=Github&amp;keyfile=Paul&amp;network=solana-devnet&amp;repository=test2</v>
      </c>
      <c r="U1177" s="1" t="str">
        <f t="shared" si="37"/>
        <v>{"name":"In Casa #1174",_x000D_
"symbol":"COR22D1174",_x000D_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77" s="1" t="str">
        <f>formatRow(Tokens!C$2:I$2,Tokens!C1177:I1177)</f>
        <v>"name":"In Casa #1174",_x000D_
"symbol":"COR22D1174",_x000D_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7" s="1" t="str">
        <f>formatRow(Tokens!J$2:AV$2,Tokens!J1177:AV1177,2,"attributes")</f>
        <v>"attributes":[{"trait_type":"Pass festival &amp; Avantages",_x000D_
"value":"pour une (1) personne"},{"trait_type":"Edition1",_x000D_
"value":1},{"trait_type":"Last use"}]</v>
      </c>
      <c r="X1177" s="1" t="str">
        <f>formatRow(Tokens!AX$2:BC$2,Tokens!AX1177:BC1177,2,"creators")</f>
        <v>"creators":[{"address":"paul",_x000D_
"share":10},{"address":"sophie",_x000D_
"share":90}]</v>
      </c>
      <c r="Y1177" s="1" t="str">
        <f>formatRow(Tokens!BD$2:BI$2,Tokens!BD1177:BI1177,2,"files")</f>
        <v>"files":[]</v>
      </c>
      <c r="Z1177" s="1"/>
      <c r="AA1177" s="1"/>
      <c r="AB1177" s="1"/>
      <c r="AC1177" s="1" t="str">
        <f>formatRow(Tokens!BJ$2:BK$2,Tokens!BJ1177:BK1177,0,"collection")</f>
        <v>"collection":{"name":"In Casa",_x000D_
"family":"Calvi On The Rocks"}</v>
      </c>
    </row>
    <row r="1178" spans="4:29" ht="14.25" customHeight="1" x14ac:dyDescent="0.25">
      <c r="D1178" s="1">
        <f>Tokens!B1178</f>
        <v>1175</v>
      </c>
      <c r="E1178" s="17" t="str">
        <f>IF(Tokens!C1178="","",Tokens!C1178)</f>
        <v>In Casa #1175</v>
      </c>
      <c r="F1178"/>
      <c r="G1178"/>
      <c r="H1178"/>
      <c r="I1178"/>
      <c r="J1178"/>
      <c r="M1178"/>
      <c r="N1178"/>
      <c r="O1178" s="15" t="str">
        <f t="shared" si="36"/>
        <v>_</v>
      </c>
      <c r="P1178" s="18" t="str">
        <f>IF(F1178="stop","",IF(F1178&lt;&gt;"",HYPERLINK(Settings!$B$5 &amp; "/manage/?network=" &amp; LOWER(B$8) &amp; "&amp;search=token&amp;account=" &amp; ToMint!$B$5 &amp; "&amp;view=" &amp; ToMint!J1178,"TokenSol"),""))</f>
        <v/>
      </c>
      <c r="Q1178" s="2"/>
      <c r="R1178" s="2"/>
      <c r="S1178" s="11"/>
      <c r="T1178" s="1" t="str">
        <f>"owner=" &amp; Tokens!BS1178 &amp; "&amp;filename_for_metadata=" &amp; Tokens!BT1178 &amp; "&amp;offchaindata_platform=" &amp; $B$17 &amp; "&amp;keyfile=" &amp; $B$5 &amp; "&amp;network=" &amp; LOWER($B$8) &amp; "&amp;repository=" &amp; $B$18</f>
        <v>owner=thomas&amp;filename_for_metadata=InCasa_COR22D1175&amp;offchaindata_platform=Github&amp;keyfile=Paul&amp;network=solana-devnet&amp;repository=test2</v>
      </c>
      <c r="U1178" s="1" t="str">
        <f t="shared" si="37"/>
        <v>{"name":"In Casa #1175",_x000D_
"symbol":"COR22D1175",_x000D_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78" s="1" t="str">
        <f>formatRow(Tokens!C$2:I$2,Tokens!C1178:I1178)</f>
        <v>"name":"In Casa #1175",_x000D_
"symbol":"COR22D1175",_x000D_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8" s="1" t="str">
        <f>formatRow(Tokens!J$2:AV$2,Tokens!J1178:AV1178,2,"attributes")</f>
        <v>"attributes":[{"trait_type":"Pass festival &amp; Avantages",_x000D_
"value":"pour une (1) personne"},{"trait_type":"Edition1",_x000D_
"value":1},{"trait_type":"Last use"}]</v>
      </c>
      <c r="X1178" s="1" t="str">
        <f>formatRow(Tokens!AX$2:BC$2,Tokens!AX1178:BC1178,2,"creators")</f>
        <v>"creators":[{"address":"paul",_x000D_
"share":10},{"address":"sophie",_x000D_
"share":90}]</v>
      </c>
      <c r="Y1178" s="1" t="str">
        <f>formatRow(Tokens!BD$2:BI$2,Tokens!BD1178:BI1178,2,"files")</f>
        <v>"files":[]</v>
      </c>
      <c r="Z1178" s="1"/>
      <c r="AA1178" s="1"/>
      <c r="AB1178" s="1"/>
      <c r="AC1178" s="1" t="str">
        <f>formatRow(Tokens!BJ$2:BK$2,Tokens!BJ1178:BK1178,0,"collection")</f>
        <v>"collection":{"name":"In Casa",_x000D_
"family":"Calvi On The Rocks"}</v>
      </c>
    </row>
    <row r="1179" spans="4:29" ht="14.25" customHeight="1" x14ac:dyDescent="0.25">
      <c r="D1179" s="1">
        <f>Tokens!B1179</f>
        <v>1176</v>
      </c>
      <c r="E1179" s="17" t="str">
        <f>IF(Tokens!C1179="","",Tokens!C1179)</f>
        <v>In Casa #1176</v>
      </c>
      <c r="F1179"/>
      <c r="G1179"/>
      <c r="H1179"/>
      <c r="I1179"/>
      <c r="J1179"/>
      <c r="M1179"/>
      <c r="N1179"/>
      <c r="O1179" s="15" t="str">
        <f t="shared" si="36"/>
        <v>_</v>
      </c>
      <c r="P1179" s="18" t="str">
        <f>IF(F1179="stop","",IF(F1179&lt;&gt;"",HYPERLINK(Settings!$B$5 &amp; "/manage/?network=" &amp; LOWER(B$8) &amp; "&amp;search=token&amp;account=" &amp; ToMint!$B$5 &amp; "&amp;view=" &amp; ToMint!J1179,"TokenSol"),""))</f>
        <v/>
      </c>
      <c r="Q1179" s="2"/>
      <c r="R1179" s="2"/>
      <c r="S1179" s="11"/>
      <c r="T1179" s="1" t="str">
        <f>"owner=" &amp; Tokens!BS1179 &amp; "&amp;filename_for_metadata=" &amp; Tokens!BT1179 &amp; "&amp;offchaindata_platform=" &amp; $B$17 &amp; "&amp;keyfile=" &amp; $B$5 &amp; "&amp;network=" &amp; LOWER($B$8) &amp; "&amp;repository=" &amp; $B$18</f>
        <v>owner=thomas&amp;filename_for_metadata=InCasa_COR22D1176&amp;offchaindata_platform=Github&amp;keyfile=Paul&amp;network=solana-devnet&amp;repository=test2</v>
      </c>
      <c r="U1179" s="1" t="str">
        <f t="shared" si="37"/>
        <v>{"name":"In Casa #1176",_x000D_
"symbol":"COR22D1176",_x000D_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79" s="1" t="str">
        <f>formatRow(Tokens!C$2:I$2,Tokens!C1179:I1179)</f>
        <v>"name":"In Casa #1176",_x000D_
"symbol":"COR22D1176",_x000D_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9" s="1" t="str">
        <f>formatRow(Tokens!J$2:AV$2,Tokens!J1179:AV1179,2,"attributes")</f>
        <v>"attributes":[{"trait_type":"Pass festival &amp; Avantages",_x000D_
"value":"pour une (1) personne"},{"trait_type":"Edition1",_x000D_
"value":1},{"trait_type":"Last use"}]</v>
      </c>
      <c r="X1179" s="1" t="str">
        <f>formatRow(Tokens!AX$2:BC$2,Tokens!AX1179:BC1179,2,"creators")</f>
        <v>"creators":[{"address":"paul",_x000D_
"share":10},{"address":"sophie",_x000D_
"share":90}]</v>
      </c>
      <c r="Y1179" s="1" t="str">
        <f>formatRow(Tokens!BD$2:BI$2,Tokens!BD1179:BI1179,2,"files")</f>
        <v>"files":[]</v>
      </c>
      <c r="Z1179" s="1"/>
      <c r="AA1179" s="1"/>
      <c r="AB1179" s="1"/>
      <c r="AC1179" s="1" t="str">
        <f>formatRow(Tokens!BJ$2:BK$2,Tokens!BJ1179:BK1179,0,"collection")</f>
        <v>"collection":{"name":"In Casa",_x000D_
"family":"Calvi On The Rocks"}</v>
      </c>
    </row>
    <row r="1180" spans="4:29" ht="14.25" customHeight="1" x14ac:dyDescent="0.25">
      <c r="D1180" s="1">
        <f>Tokens!B1180</f>
        <v>1177</v>
      </c>
      <c r="E1180" s="17" t="str">
        <f>IF(Tokens!C1180="","",Tokens!C1180)</f>
        <v>In Casa #1177</v>
      </c>
      <c r="F1180"/>
      <c r="G1180"/>
      <c r="H1180"/>
      <c r="I1180"/>
      <c r="J1180"/>
      <c r="M1180"/>
      <c r="N1180"/>
      <c r="O1180" s="15" t="str">
        <f t="shared" si="36"/>
        <v>_</v>
      </c>
      <c r="P1180" s="18" t="str">
        <f>IF(F1180="stop","",IF(F1180&lt;&gt;"",HYPERLINK(Settings!$B$5 &amp; "/manage/?network=" &amp; LOWER(B$8) &amp; "&amp;search=token&amp;account=" &amp; ToMint!$B$5 &amp; "&amp;view=" &amp; ToMint!J1180,"TokenSol"),""))</f>
        <v/>
      </c>
      <c r="Q1180" s="2"/>
      <c r="R1180" s="2"/>
      <c r="S1180" s="11"/>
      <c r="T1180" s="1" t="str">
        <f>"owner=" &amp; Tokens!BS1180 &amp; "&amp;filename_for_metadata=" &amp; Tokens!BT1180 &amp; "&amp;offchaindata_platform=" &amp; $B$17 &amp; "&amp;keyfile=" &amp; $B$5 &amp; "&amp;network=" &amp; LOWER($B$8) &amp; "&amp;repository=" &amp; $B$18</f>
        <v>owner=thomas&amp;filename_for_metadata=InCasa_COR22D1177&amp;offchaindata_platform=Github&amp;keyfile=Paul&amp;network=solana-devnet&amp;repository=test2</v>
      </c>
      <c r="U1180" s="1" t="str">
        <f t="shared" si="37"/>
        <v>{"name":"In Casa #1177",_x000D_
"symbol":"COR22D1177",_x000D_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80" s="1" t="str">
        <f>formatRow(Tokens!C$2:I$2,Tokens!C1180:I1180)</f>
        <v>"name":"In Casa #1177",_x000D_
"symbol":"COR22D1177",_x000D_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0" s="1" t="str">
        <f>formatRow(Tokens!J$2:AV$2,Tokens!J1180:AV1180,2,"attributes")</f>
        <v>"attributes":[{"trait_type":"Pass festival &amp; Avantages",_x000D_
"value":"pour une (1) personne"},{"trait_type":"Edition1",_x000D_
"value":1},{"trait_type":"Last use"}]</v>
      </c>
      <c r="X1180" s="1" t="str">
        <f>formatRow(Tokens!AX$2:BC$2,Tokens!AX1180:BC1180,2,"creators")</f>
        <v>"creators":[{"address":"paul",_x000D_
"share":10},{"address":"sophie",_x000D_
"share":90}]</v>
      </c>
      <c r="Y1180" s="1" t="str">
        <f>formatRow(Tokens!BD$2:BI$2,Tokens!BD1180:BI1180,2,"files")</f>
        <v>"files":[]</v>
      </c>
      <c r="Z1180" s="1"/>
      <c r="AA1180" s="1"/>
      <c r="AB1180" s="1"/>
      <c r="AC1180" s="1" t="str">
        <f>formatRow(Tokens!BJ$2:BK$2,Tokens!BJ1180:BK1180,0,"collection")</f>
        <v>"collection":{"name":"In Casa",_x000D_
"family":"Calvi On The Rocks"}</v>
      </c>
    </row>
    <row r="1181" spans="4:29" ht="14.25" customHeight="1" x14ac:dyDescent="0.25">
      <c r="D1181" s="1">
        <f>Tokens!B1181</f>
        <v>1178</v>
      </c>
      <c r="E1181" s="17" t="str">
        <f>IF(Tokens!C1181="","",Tokens!C1181)</f>
        <v>In Casa #1178</v>
      </c>
      <c r="F1181"/>
      <c r="G1181"/>
      <c r="H1181"/>
      <c r="I1181"/>
      <c r="J1181"/>
      <c r="M1181"/>
      <c r="N1181"/>
      <c r="O1181" s="15" t="str">
        <f t="shared" si="36"/>
        <v>_</v>
      </c>
      <c r="P1181" s="18" t="str">
        <f>IF(F1181="stop","",IF(F1181&lt;&gt;"",HYPERLINK(Settings!$B$5 &amp; "/manage/?network=" &amp; LOWER(B$8) &amp; "&amp;search=token&amp;account=" &amp; ToMint!$B$5 &amp; "&amp;view=" &amp; ToMint!J1181,"TokenSol"),""))</f>
        <v/>
      </c>
      <c r="Q1181" s="2"/>
      <c r="R1181" s="2"/>
      <c r="S1181" s="11"/>
      <c r="T1181" s="1" t="str">
        <f>"owner=" &amp; Tokens!BS1181 &amp; "&amp;filename_for_metadata=" &amp; Tokens!BT1181 &amp; "&amp;offchaindata_platform=" &amp; $B$17 &amp; "&amp;keyfile=" &amp; $B$5 &amp; "&amp;network=" &amp; LOWER($B$8) &amp; "&amp;repository=" &amp; $B$18</f>
        <v>owner=thomas&amp;filename_for_metadata=InCasa_COR22D1178&amp;offchaindata_platform=Github&amp;keyfile=Paul&amp;network=solana-devnet&amp;repository=test2</v>
      </c>
      <c r="U1181" s="1" t="str">
        <f t="shared" si="37"/>
        <v>{"name":"In Casa #1178",_x000D_
"symbol":"COR22D1178",_x000D_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81" s="1" t="str">
        <f>formatRow(Tokens!C$2:I$2,Tokens!C1181:I1181)</f>
        <v>"name":"In Casa #1178",_x000D_
"symbol":"COR22D1178",_x000D_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1" s="1" t="str">
        <f>formatRow(Tokens!J$2:AV$2,Tokens!J1181:AV1181,2,"attributes")</f>
        <v>"attributes":[{"trait_type":"Pass festival &amp; Avantages",_x000D_
"value":"pour une (1) personne"},{"trait_type":"Edition1",_x000D_
"value":1},{"trait_type":"Last use"}]</v>
      </c>
      <c r="X1181" s="1" t="str">
        <f>formatRow(Tokens!AX$2:BC$2,Tokens!AX1181:BC1181,2,"creators")</f>
        <v>"creators":[{"address":"paul",_x000D_
"share":10},{"address":"sophie",_x000D_
"share":90}]</v>
      </c>
      <c r="Y1181" s="1" t="str">
        <f>formatRow(Tokens!BD$2:BI$2,Tokens!BD1181:BI1181,2,"files")</f>
        <v>"files":[]</v>
      </c>
      <c r="Z1181" s="1"/>
      <c r="AA1181" s="1"/>
      <c r="AB1181" s="1"/>
      <c r="AC1181" s="1" t="str">
        <f>formatRow(Tokens!BJ$2:BK$2,Tokens!BJ1181:BK1181,0,"collection")</f>
        <v>"collection":{"name":"In Casa",_x000D_
"family":"Calvi On The Rocks"}</v>
      </c>
    </row>
    <row r="1182" spans="4:29" ht="14.25" customHeight="1" x14ac:dyDescent="0.25">
      <c r="D1182" s="1">
        <f>Tokens!B1182</f>
        <v>1179</v>
      </c>
      <c r="E1182" s="17" t="str">
        <f>IF(Tokens!C1182="","",Tokens!C1182)</f>
        <v>In Casa #1179</v>
      </c>
      <c r="F1182"/>
      <c r="G1182"/>
      <c r="H1182"/>
      <c r="I1182"/>
      <c r="J1182"/>
      <c r="M1182"/>
      <c r="N1182"/>
      <c r="O1182" s="15" t="str">
        <f t="shared" si="36"/>
        <v>_</v>
      </c>
      <c r="P1182" s="18" t="str">
        <f>IF(F1182="stop","",IF(F1182&lt;&gt;"",HYPERLINK(Settings!$B$5 &amp; "/manage/?network=" &amp; LOWER(B$8) &amp; "&amp;search=token&amp;account=" &amp; ToMint!$B$5 &amp; "&amp;view=" &amp; ToMint!J1182,"TokenSol"),""))</f>
        <v/>
      </c>
      <c r="Q1182" s="2"/>
      <c r="R1182" s="2"/>
      <c r="S1182" s="11"/>
      <c r="T1182" s="1" t="str">
        <f>"owner=" &amp; Tokens!BS1182 &amp; "&amp;filename_for_metadata=" &amp; Tokens!BT1182 &amp; "&amp;offchaindata_platform=" &amp; $B$17 &amp; "&amp;keyfile=" &amp; $B$5 &amp; "&amp;network=" &amp; LOWER($B$8) &amp; "&amp;repository=" &amp; $B$18</f>
        <v>owner=thomas&amp;filename_for_metadata=InCasa_COR22D1179&amp;offchaindata_platform=Github&amp;keyfile=Paul&amp;network=solana-devnet&amp;repository=test2</v>
      </c>
      <c r="U1182" s="1" t="str">
        <f t="shared" si="37"/>
        <v>{"name":"In Casa #1179",_x000D_
"symbol":"COR22D1179",_x000D_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82" s="1" t="str">
        <f>formatRow(Tokens!C$2:I$2,Tokens!C1182:I1182)</f>
        <v>"name":"In Casa #1179",_x000D_
"symbol":"COR22D1179",_x000D_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2" s="1" t="str">
        <f>formatRow(Tokens!J$2:AV$2,Tokens!J1182:AV1182,2,"attributes")</f>
        <v>"attributes":[{"trait_type":"Pass festival &amp; Avantages",_x000D_
"value":"pour une (1) personne"},{"trait_type":"Edition1",_x000D_
"value":1},{"trait_type":"Last use"}]</v>
      </c>
      <c r="X1182" s="1" t="str">
        <f>formatRow(Tokens!AX$2:BC$2,Tokens!AX1182:BC1182,2,"creators")</f>
        <v>"creators":[{"address":"paul",_x000D_
"share":10},{"address":"sophie",_x000D_
"share":90}]</v>
      </c>
      <c r="Y1182" s="1" t="str">
        <f>formatRow(Tokens!BD$2:BI$2,Tokens!BD1182:BI1182,2,"files")</f>
        <v>"files":[]</v>
      </c>
      <c r="Z1182" s="1"/>
      <c r="AA1182" s="1"/>
      <c r="AB1182" s="1"/>
      <c r="AC1182" s="1" t="str">
        <f>formatRow(Tokens!BJ$2:BK$2,Tokens!BJ1182:BK1182,0,"collection")</f>
        <v>"collection":{"name":"In Casa",_x000D_
"family":"Calvi On The Rocks"}</v>
      </c>
    </row>
    <row r="1183" spans="4:29" ht="14.25" customHeight="1" x14ac:dyDescent="0.25">
      <c r="D1183" s="1">
        <f>Tokens!B1183</f>
        <v>1180</v>
      </c>
      <c r="E1183" s="17" t="str">
        <f>IF(Tokens!C1183="","",Tokens!C1183)</f>
        <v>In Casa #1180</v>
      </c>
      <c r="F1183"/>
      <c r="G1183"/>
      <c r="H1183"/>
      <c r="I1183"/>
      <c r="J1183"/>
      <c r="M1183"/>
      <c r="N1183"/>
      <c r="O1183" s="15" t="str">
        <f t="shared" si="36"/>
        <v>_</v>
      </c>
      <c r="P1183" s="18" t="str">
        <f>IF(F1183="stop","",IF(F1183&lt;&gt;"",HYPERLINK(Settings!$B$5 &amp; "/manage/?network=" &amp; LOWER(B$8) &amp; "&amp;search=token&amp;account=" &amp; ToMint!$B$5 &amp; "&amp;view=" &amp; ToMint!J1183,"TokenSol"),""))</f>
        <v/>
      </c>
      <c r="Q1183" s="2"/>
      <c r="R1183" s="2"/>
      <c r="S1183" s="11"/>
      <c r="T1183" s="1" t="str">
        <f>"owner=" &amp; Tokens!BS1183 &amp; "&amp;filename_for_metadata=" &amp; Tokens!BT1183 &amp; "&amp;offchaindata_platform=" &amp; $B$17 &amp; "&amp;keyfile=" &amp; $B$5 &amp; "&amp;network=" &amp; LOWER($B$8) &amp; "&amp;repository=" &amp; $B$18</f>
        <v>owner=thomas&amp;filename_for_metadata=InCasa_COR22D1180&amp;offchaindata_platform=Github&amp;keyfile=Paul&amp;network=solana-devnet&amp;repository=test2</v>
      </c>
      <c r="U1183" s="1" t="str">
        <f t="shared" si="37"/>
        <v>{"name":"In Casa #1180",_x000D_
"symbol":"COR22D1180",_x000D_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83" s="1" t="str">
        <f>formatRow(Tokens!C$2:I$2,Tokens!C1183:I1183)</f>
        <v>"name":"In Casa #1180",_x000D_
"symbol":"COR22D1180",_x000D_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3" s="1" t="str">
        <f>formatRow(Tokens!J$2:AV$2,Tokens!J1183:AV1183,2,"attributes")</f>
        <v>"attributes":[{"trait_type":"Pass festival &amp; Avantages",_x000D_
"value":"pour une (1) personne"},{"trait_type":"Edition1",_x000D_
"value":1},{"trait_type":"Last use"}]</v>
      </c>
      <c r="X1183" s="1" t="str">
        <f>formatRow(Tokens!AX$2:BC$2,Tokens!AX1183:BC1183,2,"creators")</f>
        <v>"creators":[{"address":"paul",_x000D_
"share":10},{"address":"sophie",_x000D_
"share":90}]</v>
      </c>
      <c r="Y1183" s="1" t="str">
        <f>formatRow(Tokens!BD$2:BI$2,Tokens!BD1183:BI1183,2,"files")</f>
        <v>"files":[]</v>
      </c>
      <c r="Z1183" s="1"/>
      <c r="AA1183" s="1"/>
      <c r="AB1183" s="1"/>
      <c r="AC1183" s="1" t="str">
        <f>formatRow(Tokens!BJ$2:BK$2,Tokens!BJ1183:BK1183,0,"collection")</f>
        <v>"collection":{"name":"In Casa",_x000D_
"family":"Calvi On The Rocks"}</v>
      </c>
    </row>
    <row r="1184" spans="4:29" ht="14.25" customHeight="1" x14ac:dyDescent="0.25">
      <c r="D1184" s="1">
        <f>Tokens!B1184</f>
        <v>1181</v>
      </c>
      <c r="E1184" s="17" t="str">
        <f>IF(Tokens!C1184="","",Tokens!C1184)</f>
        <v>In Casa #1181</v>
      </c>
      <c r="F1184"/>
      <c r="G1184"/>
      <c r="H1184"/>
      <c r="I1184"/>
      <c r="J1184"/>
      <c r="M1184"/>
      <c r="N1184"/>
      <c r="O1184" s="15" t="str">
        <f t="shared" si="36"/>
        <v>_</v>
      </c>
      <c r="P1184" s="18" t="str">
        <f>IF(F1184="stop","",IF(F1184&lt;&gt;"",HYPERLINK(Settings!$B$5 &amp; "/manage/?network=" &amp; LOWER(B$8) &amp; "&amp;search=token&amp;account=" &amp; ToMint!$B$5 &amp; "&amp;view=" &amp; ToMint!J1184,"TokenSol"),""))</f>
        <v/>
      </c>
      <c r="Q1184" s="2"/>
      <c r="R1184" s="2"/>
      <c r="S1184" s="11"/>
      <c r="T1184" s="1" t="str">
        <f>"owner=" &amp; Tokens!BS1184 &amp; "&amp;filename_for_metadata=" &amp; Tokens!BT1184 &amp; "&amp;offchaindata_platform=" &amp; $B$17 &amp; "&amp;keyfile=" &amp; $B$5 &amp; "&amp;network=" &amp; LOWER($B$8) &amp; "&amp;repository=" &amp; $B$18</f>
        <v>owner=thomas&amp;filename_for_metadata=InCasa_COR22D1181&amp;offchaindata_platform=Github&amp;keyfile=Paul&amp;network=solana-devnet&amp;repository=test2</v>
      </c>
      <c r="U1184" s="1" t="str">
        <f t="shared" si="37"/>
        <v>{"name":"In Casa #1181",_x000D_
"symbol":"COR22D1181",_x000D_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84" s="1" t="str">
        <f>formatRow(Tokens!C$2:I$2,Tokens!C1184:I1184)</f>
        <v>"name":"In Casa #1181",_x000D_
"symbol":"COR22D1181",_x000D_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4" s="1" t="str">
        <f>formatRow(Tokens!J$2:AV$2,Tokens!J1184:AV1184,2,"attributes")</f>
        <v>"attributes":[{"trait_type":"Pass festival &amp; Avantages",_x000D_
"value":"pour une (1) personne"},{"trait_type":"Edition1",_x000D_
"value":1},{"trait_type":"Last use"}]</v>
      </c>
      <c r="X1184" s="1" t="str">
        <f>formatRow(Tokens!AX$2:BC$2,Tokens!AX1184:BC1184,2,"creators")</f>
        <v>"creators":[{"address":"paul",_x000D_
"share":10},{"address":"sophie",_x000D_
"share":90}]</v>
      </c>
      <c r="Y1184" s="1" t="str">
        <f>formatRow(Tokens!BD$2:BI$2,Tokens!BD1184:BI1184,2,"files")</f>
        <v>"files":[]</v>
      </c>
      <c r="Z1184" s="1"/>
      <c r="AA1184" s="1"/>
      <c r="AB1184" s="1"/>
      <c r="AC1184" s="1" t="str">
        <f>formatRow(Tokens!BJ$2:BK$2,Tokens!BJ1184:BK1184,0,"collection")</f>
        <v>"collection":{"name":"In Casa",_x000D_
"family":"Calvi On The Rocks"}</v>
      </c>
    </row>
    <row r="1185" spans="4:29" ht="14.25" customHeight="1" x14ac:dyDescent="0.25">
      <c r="D1185" s="1">
        <f>Tokens!B1185</f>
        <v>1182</v>
      </c>
      <c r="E1185" s="17" t="str">
        <f>IF(Tokens!C1185="","",Tokens!C1185)</f>
        <v>In Casa #1182</v>
      </c>
      <c r="F1185"/>
      <c r="G1185"/>
      <c r="H1185"/>
      <c r="I1185"/>
      <c r="J1185"/>
      <c r="M1185"/>
      <c r="N1185"/>
      <c r="O1185" s="15" t="str">
        <f t="shared" si="36"/>
        <v>_</v>
      </c>
      <c r="P1185" s="18" t="str">
        <f>IF(F1185="stop","",IF(F1185&lt;&gt;"",HYPERLINK(Settings!$B$5 &amp; "/manage/?network=" &amp; LOWER(B$8) &amp; "&amp;search=token&amp;account=" &amp; ToMint!$B$5 &amp; "&amp;view=" &amp; ToMint!J1185,"TokenSol"),""))</f>
        <v/>
      </c>
      <c r="Q1185" s="2"/>
      <c r="R1185" s="2"/>
      <c r="S1185" s="11"/>
      <c r="T1185" s="1" t="str">
        <f>"owner=" &amp; Tokens!BS1185 &amp; "&amp;filename_for_metadata=" &amp; Tokens!BT1185 &amp; "&amp;offchaindata_platform=" &amp; $B$17 &amp; "&amp;keyfile=" &amp; $B$5 &amp; "&amp;network=" &amp; LOWER($B$8) &amp; "&amp;repository=" &amp; $B$18</f>
        <v>owner=thomas&amp;filename_for_metadata=InCasa_COR22D1182&amp;offchaindata_platform=Github&amp;keyfile=Paul&amp;network=solana-devnet&amp;repository=test2</v>
      </c>
      <c r="U1185" s="1" t="str">
        <f t="shared" si="37"/>
        <v>{"name":"In Casa #1182",_x000D_
"symbol":"COR22D1182",_x000D_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85" s="1" t="str">
        <f>formatRow(Tokens!C$2:I$2,Tokens!C1185:I1185)</f>
        <v>"name":"In Casa #1182",_x000D_
"symbol":"COR22D1182",_x000D_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5" s="1" t="str">
        <f>formatRow(Tokens!J$2:AV$2,Tokens!J1185:AV1185,2,"attributes")</f>
        <v>"attributes":[{"trait_type":"Pass festival &amp; Avantages",_x000D_
"value":"pour une (1) personne"},{"trait_type":"Edition1",_x000D_
"value":1},{"trait_type":"Last use"}]</v>
      </c>
      <c r="X1185" s="1" t="str">
        <f>formatRow(Tokens!AX$2:BC$2,Tokens!AX1185:BC1185,2,"creators")</f>
        <v>"creators":[{"address":"paul",_x000D_
"share":10},{"address":"sophie",_x000D_
"share":90}]</v>
      </c>
      <c r="Y1185" s="1" t="str">
        <f>formatRow(Tokens!BD$2:BI$2,Tokens!BD1185:BI1185,2,"files")</f>
        <v>"files":[]</v>
      </c>
      <c r="Z1185" s="1"/>
      <c r="AA1185" s="1"/>
      <c r="AB1185" s="1"/>
      <c r="AC1185" s="1" t="str">
        <f>formatRow(Tokens!BJ$2:BK$2,Tokens!BJ1185:BK1185,0,"collection")</f>
        <v>"collection":{"name":"In Casa",_x000D_
"family":"Calvi On The Rocks"}</v>
      </c>
    </row>
    <row r="1186" spans="4:29" ht="14.25" customHeight="1" x14ac:dyDescent="0.25">
      <c r="D1186" s="1">
        <f>Tokens!B1186</f>
        <v>1183</v>
      </c>
      <c r="E1186" s="17" t="str">
        <f>IF(Tokens!C1186="","",Tokens!C1186)</f>
        <v>In Casa #1183</v>
      </c>
      <c r="F1186"/>
      <c r="G1186"/>
      <c r="H1186"/>
      <c r="I1186"/>
      <c r="J1186"/>
      <c r="M1186"/>
      <c r="N1186"/>
      <c r="O1186" s="15" t="str">
        <f t="shared" si="36"/>
        <v>_</v>
      </c>
      <c r="P1186" s="18" t="str">
        <f>IF(F1186="stop","",IF(F1186&lt;&gt;"",HYPERLINK(Settings!$B$5 &amp; "/manage/?network=" &amp; LOWER(B$8) &amp; "&amp;search=token&amp;account=" &amp; ToMint!$B$5 &amp; "&amp;view=" &amp; ToMint!J1186,"TokenSol"),""))</f>
        <v/>
      </c>
      <c r="Q1186" s="2"/>
      <c r="R1186" s="2"/>
      <c r="S1186" s="11"/>
      <c r="T1186" s="1" t="str">
        <f>"owner=" &amp; Tokens!BS1186 &amp; "&amp;filename_for_metadata=" &amp; Tokens!BT1186 &amp; "&amp;offchaindata_platform=" &amp; $B$17 &amp; "&amp;keyfile=" &amp; $B$5 &amp; "&amp;network=" &amp; LOWER($B$8) &amp; "&amp;repository=" &amp; $B$18</f>
        <v>owner=thomas&amp;filename_for_metadata=InCasa_COR22D1183&amp;offchaindata_platform=Github&amp;keyfile=Paul&amp;network=solana-devnet&amp;repository=test2</v>
      </c>
      <c r="U1186" s="1" t="str">
        <f t="shared" si="37"/>
        <v>{"name":"In Casa #1183",_x000D_
"symbol":"COR22D1183",_x000D_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86" s="1" t="str">
        <f>formatRow(Tokens!C$2:I$2,Tokens!C1186:I1186)</f>
        <v>"name":"In Casa #1183",_x000D_
"symbol":"COR22D1183",_x000D_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6" s="1" t="str">
        <f>formatRow(Tokens!J$2:AV$2,Tokens!J1186:AV1186,2,"attributes")</f>
        <v>"attributes":[{"trait_type":"Pass festival &amp; Avantages",_x000D_
"value":"pour une (1) personne"},{"trait_type":"Edition1",_x000D_
"value":1},{"trait_type":"Last use"}]</v>
      </c>
      <c r="X1186" s="1" t="str">
        <f>formatRow(Tokens!AX$2:BC$2,Tokens!AX1186:BC1186,2,"creators")</f>
        <v>"creators":[{"address":"paul",_x000D_
"share":10},{"address":"sophie",_x000D_
"share":90}]</v>
      </c>
      <c r="Y1186" s="1" t="str">
        <f>formatRow(Tokens!BD$2:BI$2,Tokens!BD1186:BI1186,2,"files")</f>
        <v>"files":[]</v>
      </c>
      <c r="Z1186" s="1"/>
      <c r="AA1186" s="1"/>
      <c r="AB1186" s="1"/>
      <c r="AC1186" s="1" t="str">
        <f>formatRow(Tokens!BJ$2:BK$2,Tokens!BJ1186:BK1186,0,"collection")</f>
        <v>"collection":{"name":"In Casa",_x000D_
"family":"Calvi On The Rocks"}</v>
      </c>
    </row>
    <row r="1187" spans="4:29" ht="14.25" customHeight="1" x14ac:dyDescent="0.25">
      <c r="D1187" s="1">
        <f>Tokens!B1187</f>
        <v>1184</v>
      </c>
      <c r="E1187" s="17" t="str">
        <f>IF(Tokens!C1187="","",Tokens!C1187)</f>
        <v>In Casa #1184</v>
      </c>
      <c r="F1187"/>
      <c r="G1187"/>
      <c r="H1187"/>
      <c r="I1187"/>
      <c r="J1187"/>
      <c r="M1187"/>
      <c r="N1187"/>
      <c r="O1187" s="15" t="str">
        <f t="shared" si="36"/>
        <v>_</v>
      </c>
      <c r="P1187" s="18" t="str">
        <f>IF(F1187="stop","",IF(F1187&lt;&gt;"",HYPERLINK(Settings!$B$5 &amp; "/manage/?network=" &amp; LOWER(B$8) &amp; "&amp;search=token&amp;account=" &amp; ToMint!$B$5 &amp; "&amp;view=" &amp; ToMint!J1187,"TokenSol"),""))</f>
        <v/>
      </c>
      <c r="Q1187" s="2"/>
      <c r="R1187" s="2"/>
      <c r="S1187" s="11"/>
      <c r="T1187" s="1" t="str">
        <f>"owner=" &amp; Tokens!BS1187 &amp; "&amp;filename_for_metadata=" &amp; Tokens!BT1187 &amp; "&amp;offchaindata_platform=" &amp; $B$17 &amp; "&amp;keyfile=" &amp; $B$5 &amp; "&amp;network=" &amp; LOWER($B$8) &amp; "&amp;repository=" &amp; $B$18</f>
        <v>owner=thomas&amp;filename_for_metadata=InCasa_COR22D1184&amp;offchaindata_platform=Github&amp;keyfile=Paul&amp;network=solana-devnet&amp;repository=test2</v>
      </c>
      <c r="U1187" s="1" t="str">
        <f t="shared" si="37"/>
        <v>{"name":"In Casa #1184",_x000D_
"symbol":"COR22D1184",_x000D_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87" s="1" t="str">
        <f>formatRow(Tokens!C$2:I$2,Tokens!C1187:I1187)</f>
        <v>"name":"In Casa #1184",_x000D_
"symbol":"COR22D1184",_x000D_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7" s="1" t="str">
        <f>formatRow(Tokens!J$2:AV$2,Tokens!J1187:AV1187,2,"attributes")</f>
        <v>"attributes":[{"trait_type":"Pass festival &amp; Avantages",_x000D_
"value":"pour une (1) personne"},{"trait_type":"Edition1",_x000D_
"value":1},{"trait_type":"Last use"}]</v>
      </c>
      <c r="X1187" s="1" t="str">
        <f>formatRow(Tokens!AX$2:BC$2,Tokens!AX1187:BC1187,2,"creators")</f>
        <v>"creators":[{"address":"paul",_x000D_
"share":10},{"address":"sophie",_x000D_
"share":90}]</v>
      </c>
      <c r="Y1187" s="1" t="str">
        <f>formatRow(Tokens!BD$2:BI$2,Tokens!BD1187:BI1187,2,"files")</f>
        <v>"files":[]</v>
      </c>
      <c r="Z1187" s="1"/>
      <c r="AA1187" s="1"/>
      <c r="AB1187" s="1"/>
      <c r="AC1187" s="1" t="str">
        <f>formatRow(Tokens!BJ$2:BK$2,Tokens!BJ1187:BK1187,0,"collection")</f>
        <v>"collection":{"name":"In Casa",_x000D_
"family":"Calvi On The Rocks"}</v>
      </c>
    </row>
    <row r="1188" spans="4:29" ht="14.25" customHeight="1" x14ac:dyDescent="0.25">
      <c r="D1188" s="1">
        <f>Tokens!B1188</f>
        <v>1185</v>
      </c>
      <c r="E1188" s="17" t="str">
        <f>IF(Tokens!C1188="","",Tokens!C1188)</f>
        <v>In Casa #1185</v>
      </c>
      <c r="F1188"/>
      <c r="G1188"/>
      <c r="H1188"/>
      <c r="I1188"/>
      <c r="J1188"/>
      <c r="M1188"/>
      <c r="N1188"/>
      <c r="O1188" s="15" t="str">
        <f t="shared" si="36"/>
        <v>_</v>
      </c>
      <c r="P1188" s="18" t="str">
        <f>IF(F1188="stop","",IF(F1188&lt;&gt;"",HYPERLINK(Settings!$B$5 &amp; "/manage/?network=" &amp; LOWER(B$8) &amp; "&amp;search=token&amp;account=" &amp; ToMint!$B$5 &amp; "&amp;view=" &amp; ToMint!J1188,"TokenSol"),""))</f>
        <v/>
      </c>
      <c r="Q1188" s="2"/>
      <c r="R1188" s="2"/>
      <c r="S1188" s="11"/>
      <c r="T1188" s="1" t="str">
        <f>"owner=" &amp; Tokens!BS1188 &amp; "&amp;filename_for_metadata=" &amp; Tokens!BT1188 &amp; "&amp;offchaindata_platform=" &amp; $B$17 &amp; "&amp;keyfile=" &amp; $B$5 &amp; "&amp;network=" &amp; LOWER($B$8) &amp; "&amp;repository=" &amp; $B$18</f>
        <v>owner=thomas&amp;filename_for_metadata=InCasa_COR22D1185&amp;offchaindata_platform=Github&amp;keyfile=Paul&amp;network=solana-devnet&amp;repository=test2</v>
      </c>
      <c r="U1188" s="1" t="str">
        <f t="shared" si="37"/>
        <v>{"name":"In Casa #1185",_x000D_
"symbol":"COR22D1185",_x000D_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88" s="1" t="str">
        <f>formatRow(Tokens!C$2:I$2,Tokens!C1188:I1188)</f>
        <v>"name":"In Casa #1185",_x000D_
"symbol":"COR22D1185",_x000D_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8" s="1" t="str">
        <f>formatRow(Tokens!J$2:AV$2,Tokens!J1188:AV1188,2,"attributes")</f>
        <v>"attributes":[{"trait_type":"Pass festival &amp; Avantages",_x000D_
"value":"pour une (1) personne"},{"trait_type":"Edition1",_x000D_
"value":1},{"trait_type":"Last use"}]</v>
      </c>
      <c r="X1188" s="1" t="str">
        <f>formatRow(Tokens!AX$2:BC$2,Tokens!AX1188:BC1188,2,"creators")</f>
        <v>"creators":[{"address":"paul",_x000D_
"share":10},{"address":"sophie",_x000D_
"share":90}]</v>
      </c>
      <c r="Y1188" s="1" t="str">
        <f>formatRow(Tokens!BD$2:BI$2,Tokens!BD1188:BI1188,2,"files")</f>
        <v>"files":[]</v>
      </c>
      <c r="Z1188" s="1"/>
      <c r="AA1188" s="1"/>
      <c r="AB1188" s="1"/>
      <c r="AC1188" s="1" t="str">
        <f>formatRow(Tokens!BJ$2:BK$2,Tokens!BJ1188:BK1188,0,"collection")</f>
        <v>"collection":{"name":"In Casa",_x000D_
"family":"Calvi On The Rocks"}</v>
      </c>
    </row>
    <row r="1189" spans="4:29" ht="14.25" customHeight="1" x14ac:dyDescent="0.25">
      <c r="D1189" s="1">
        <f>Tokens!B1189</f>
        <v>1186</v>
      </c>
      <c r="E1189" s="17" t="str">
        <f>IF(Tokens!C1189="","",Tokens!C1189)</f>
        <v>In Casa #1186</v>
      </c>
      <c r="F1189"/>
      <c r="G1189"/>
      <c r="H1189"/>
      <c r="I1189"/>
      <c r="J1189"/>
      <c r="M1189"/>
      <c r="N1189"/>
      <c r="O1189" s="15" t="str">
        <f t="shared" si="36"/>
        <v>_</v>
      </c>
      <c r="P1189" s="18" t="str">
        <f>IF(F1189="stop","",IF(F1189&lt;&gt;"",HYPERLINK(Settings!$B$5 &amp; "/manage/?network=" &amp; LOWER(B$8) &amp; "&amp;search=token&amp;account=" &amp; ToMint!$B$5 &amp; "&amp;view=" &amp; ToMint!J1189,"TokenSol"),""))</f>
        <v/>
      </c>
      <c r="Q1189" s="2"/>
      <c r="R1189" s="2"/>
      <c r="S1189" s="11"/>
      <c r="T1189" s="1" t="str">
        <f>"owner=" &amp; Tokens!BS1189 &amp; "&amp;filename_for_metadata=" &amp; Tokens!BT1189 &amp; "&amp;offchaindata_platform=" &amp; $B$17 &amp; "&amp;keyfile=" &amp; $B$5 &amp; "&amp;network=" &amp; LOWER($B$8) &amp; "&amp;repository=" &amp; $B$18</f>
        <v>owner=thomas&amp;filename_for_metadata=InCasa_COR22D1186&amp;offchaindata_platform=Github&amp;keyfile=Paul&amp;network=solana-devnet&amp;repository=test2</v>
      </c>
      <c r="U1189" s="1" t="str">
        <f t="shared" si="37"/>
        <v>{"name":"In Casa #1186",_x000D_
"symbol":"COR22D1186",_x000D_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89" s="1" t="str">
        <f>formatRow(Tokens!C$2:I$2,Tokens!C1189:I1189)</f>
        <v>"name":"In Casa #1186",_x000D_
"symbol":"COR22D1186",_x000D_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9" s="1" t="str">
        <f>formatRow(Tokens!J$2:AV$2,Tokens!J1189:AV1189,2,"attributes")</f>
        <v>"attributes":[{"trait_type":"Pass festival &amp; Avantages",_x000D_
"value":"pour une (1) personne"},{"trait_type":"Edition1",_x000D_
"value":1},{"trait_type":"Last use"}]</v>
      </c>
      <c r="X1189" s="1" t="str">
        <f>formatRow(Tokens!AX$2:BC$2,Tokens!AX1189:BC1189,2,"creators")</f>
        <v>"creators":[{"address":"paul",_x000D_
"share":10},{"address":"sophie",_x000D_
"share":90}]</v>
      </c>
      <c r="Y1189" s="1" t="str">
        <f>formatRow(Tokens!BD$2:BI$2,Tokens!BD1189:BI1189,2,"files")</f>
        <v>"files":[]</v>
      </c>
      <c r="Z1189" s="1"/>
      <c r="AA1189" s="1"/>
      <c r="AB1189" s="1"/>
      <c r="AC1189" s="1" t="str">
        <f>formatRow(Tokens!BJ$2:BK$2,Tokens!BJ1189:BK1189,0,"collection")</f>
        <v>"collection":{"name":"In Casa",_x000D_
"family":"Calvi On The Rocks"}</v>
      </c>
    </row>
    <row r="1190" spans="4:29" ht="14.25" customHeight="1" x14ac:dyDescent="0.25">
      <c r="D1190" s="1">
        <f>Tokens!B1190</f>
        <v>1187</v>
      </c>
      <c r="E1190" s="17" t="str">
        <f>IF(Tokens!C1190="","",Tokens!C1190)</f>
        <v>In Casa #1187</v>
      </c>
      <c r="F1190"/>
      <c r="G1190"/>
      <c r="H1190"/>
      <c r="I1190"/>
      <c r="J1190"/>
      <c r="M1190"/>
      <c r="N1190"/>
      <c r="O1190" s="15" t="str">
        <f t="shared" si="36"/>
        <v>_</v>
      </c>
      <c r="P1190" s="18" t="str">
        <f>IF(F1190="stop","",IF(F1190&lt;&gt;"",HYPERLINK(Settings!$B$5 &amp; "/manage/?network=" &amp; LOWER(B$8) &amp; "&amp;search=token&amp;account=" &amp; ToMint!$B$5 &amp; "&amp;view=" &amp; ToMint!J1190,"TokenSol"),""))</f>
        <v/>
      </c>
      <c r="Q1190" s="2"/>
      <c r="R1190" s="2"/>
      <c r="S1190" s="11"/>
      <c r="T1190" s="1" t="str">
        <f>"owner=" &amp; Tokens!BS1190 &amp; "&amp;filename_for_metadata=" &amp; Tokens!BT1190 &amp; "&amp;offchaindata_platform=" &amp; $B$17 &amp; "&amp;keyfile=" &amp; $B$5 &amp; "&amp;network=" &amp; LOWER($B$8) &amp; "&amp;repository=" &amp; $B$18</f>
        <v>owner=thomas&amp;filename_for_metadata=InCasa_COR22D1187&amp;offchaindata_platform=Github&amp;keyfile=Paul&amp;network=solana-devnet&amp;repository=test2</v>
      </c>
      <c r="U1190" s="1" t="str">
        <f t="shared" si="37"/>
        <v>{"name":"In Casa #1187",_x000D_
"symbol":"COR22D1187",_x000D_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90" s="1" t="str">
        <f>formatRow(Tokens!C$2:I$2,Tokens!C1190:I1190)</f>
        <v>"name":"In Casa #1187",_x000D_
"symbol":"COR22D1187",_x000D_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0" s="1" t="str">
        <f>formatRow(Tokens!J$2:AV$2,Tokens!J1190:AV1190,2,"attributes")</f>
        <v>"attributes":[{"trait_type":"Pass festival &amp; Avantages",_x000D_
"value":"pour une (1) personne"},{"trait_type":"Edition1",_x000D_
"value":1},{"trait_type":"Last use"}]</v>
      </c>
      <c r="X1190" s="1" t="str">
        <f>formatRow(Tokens!AX$2:BC$2,Tokens!AX1190:BC1190,2,"creators")</f>
        <v>"creators":[{"address":"paul",_x000D_
"share":10},{"address":"sophie",_x000D_
"share":90}]</v>
      </c>
      <c r="Y1190" s="1" t="str">
        <f>formatRow(Tokens!BD$2:BI$2,Tokens!BD1190:BI1190,2,"files")</f>
        <v>"files":[]</v>
      </c>
      <c r="Z1190" s="1"/>
      <c r="AA1190" s="1"/>
      <c r="AB1190" s="1"/>
      <c r="AC1190" s="1" t="str">
        <f>formatRow(Tokens!BJ$2:BK$2,Tokens!BJ1190:BK1190,0,"collection")</f>
        <v>"collection":{"name":"In Casa",_x000D_
"family":"Calvi On The Rocks"}</v>
      </c>
    </row>
    <row r="1191" spans="4:29" ht="14.25" customHeight="1" x14ac:dyDescent="0.25">
      <c r="D1191" s="1">
        <f>Tokens!B1191</f>
        <v>1188</v>
      </c>
      <c r="E1191" s="17" t="str">
        <f>IF(Tokens!C1191="","",Tokens!C1191)</f>
        <v>In Casa #1188</v>
      </c>
      <c r="F1191"/>
      <c r="G1191"/>
      <c r="H1191"/>
      <c r="I1191"/>
      <c r="J1191"/>
      <c r="M1191"/>
      <c r="N1191"/>
      <c r="O1191" s="15" t="str">
        <f t="shared" si="36"/>
        <v>_</v>
      </c>
      <c r="P1191" s="18" t="str">
        <f>IF(F1191="stop","",IF(F1191&lt;&gt;"",HYPERLINK(Settings!$B$5 &amp; "/manage/?network=" &amp; LOWER(B$8) &amp; "&amp;search=token&amp;account=" &amp; ToMint!$B$5 &amp; "&amp;view=" &amp; ToMint!J1191,"TokenSol"),""))</f>
        <v/>
      </c>
      <c r="Q1191" s="2"/>
      <c r="R1191" s="2"/>
      <c r="S1191" s="11"/>
      <c r="T1191" s="1" t="str">
        <f>"owner=" &amp; Tokens!BS1191 &amp; "&amp;filename_for_metadata=" &amp; Tokens!BT1191 &amp; "&amp;offchaindata_platform=" &amp; $B$17 &amp; "&amp;keyfile=" &amp; $B$5 &amp; "&amp;network=" &amp; LOWER($B$8) &amp; "&amp;repository=" &amp; $B$18</f>
        <v>owner=thomas&amp;filename_for_metadata=InCasa_COR22D1188&amp;offchaindata_platform=Github&amp;keyfile=Paul&amp;network=solana-devnet&amp;repository=test2</v>
      </c>
      <c r="U1191" s="1" t="str">
        <f t="shared" si="37"/>
        <v>{"name":"In Casa #1188",_x000D_
"symbol":"COR22D1188",_x000D_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91" s="1" t="str">
        <f>formatRow(Tokens!C$2:I$2,Tokens!C1191:I1191)</f>
        <v>"name":"In Casa #1188",_x000D_
"symbol":"COR22D1188",_x000D_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1" s="1" t="str">
        <f>formatRow(Tokens!J$2:AV$2,Tokens!J1191:AV1191,2,"attributes")</f>
        <v>"attributes":[{"trait_type":"Pass festival &amp; Avantages",_x000D_
"value":"pour une (1) personne"},{"trait_type":"Edition1",_x000D_
"value":1},{"trait_type":"Last use"}]</v>
      </c>
      <c r="X1191" s="1" t="str">
        <f>formatRow(Tokens!AX$2:BC$2,Tokens!AX1191:BC1191,2,"creators")</f>
        <v>"creators":[{"address":"paul",_x000D_
"share":10},{"address":"sophie",_x000D_
"share":90}]</v>
      </c>
      <c r="Y1191" s="1" t="str">
        <f>formatRow(Tokens!BD$2:BI$2,Tokens!BD1191:BI1191,2,"files")</f>
        <v>"files":[]</v>
      </c>
      <c r="Z1191" s="1"/>
      <c r="AA1191" s="1"/>
      <c r="AB1191" s="1"/>
      <c r="AC1191" s="1" t="str">
        <f>formatRow(Tokens!BJ$2:BK$2,Tokens!BJ1191:BK1191,0,"collection")</f>
        <v>"collection":{"name":"In Casa",_x000D_
"family":"Calvi On The Rocks"}</v>
      </c>
    </row>
    <row r="1192" spans="4:29" ht="14.25" customHeight="1" x14ac:dyDescent="0.25">
      <c r="D1192" s="1">
        <f>Tokens!B1192</f>
        <v>1189</v>
      </c>
      <c r="E1192" s="17" t="str">
        <f>IF(Tokens!C1192="","",Tokens!C1192)</f>
        <v>In Casa #1189</v>
      </c>
      <c r="F1192"/>
      <c r="G1192"/>
      <c r="H1192"/>
      <c r="I1192"/>
      <c r="J1192"/>
      <c r="M1192"/>
      <c r="N1192"/>
      <c r="O1192" s="15" t="str">
        <f t="shared" si="36"/>
        <v>_</v>
      </c>
      <c r="P1192" s="18" t="str">
        <f>IF(F1192="stop","",IF(F1192&lt;&gt;"",HYPERLINK(Settings!$B$5 &amp; "/manage/?network=" &amp; LOWER(B$8) &amp; "&amp;search=token&amp;account=" &amp; ToMint!$B$5 &amp; "&amp;view=" &amp; ToMint!J1192,"TokenSol"),""))</f>
        <v/>
      </c>
      <c r="Q1192" s="2"/>
      <c r="R1192" s="2"/>
      <c r="S1192" s="11"/>
      <c r="T1192" s="1" t="str">
        <f>"owner=" &amp; Tokens!BS1192 &amp; "&amp;filename_for_metadata=" &amp; Tokens!BT1192 &amp; "&amp;offchaindata_platform=" &amp; $B$17 &amp; "&amp;keyfile=" &amp; $B$5 &amp; "&amp;network=" &amp; LOWER($B$8) &amp; "&amp;repository=" &amp; $B$18</f>
        <v>owner=thomas&amp;filename_for_metadata=InCasa_COR22D1189&amp;offchaindata_platform=Github&amp;keyfile=Paul&amp;network=solana-devnet&amp;repository=test2</v>
      </c>
      <c r="U1192" s="1" t="str">
        <f t="shared" si="37"/>
        <v>{"name":"In Casa #1189",_x000D_
"symbol":"COR22D1189",_x000D_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92" s="1" t="str">
        <f>formatRow(Tokens!C$2:I$2,Tokens!C1192:I1192)</f>
        <v>"name":"In Casa #1189",_x000D_
"symbol":"COR22D1189",_x000D_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2" s="1" t="str">
        <f>formatRow(Tokens!J$2:AV$2,Tokens!J1192:AV1192,2,"attributes")</f>
        <v>"attributes":[{"trait_type":"Pass festival &amp; Avantages",_x000D_
"value":"pour une (1) personne"},{"trait_type":"Edition1",_x000D_
"value":1},{"trait_type":"Last use"}]</v>
      </c>
      <c r="X1192" s="1" t="str">
        <f>formatRow(Tokens!AX$2:BC$2,Tokens!AX1192:BC1192,2,"creators")</f>
        <v>"creators":[{"address":"paul",_x000D_
"share":10},{"address":"sophie",_x000D_
"share":90}]</v>
      </c>
      <c r="Y1192" s="1" t="str">
        <f>formatRow(Tokens!BD$2:BI$2,Tokens!BD1192:BI1192,2,"files")</f>
        <v>"files":[]</v>
      </c>
      <c r="Z1192" s="1"/>
      <c r="AA1192" s="1"/>
      <c r="AB1192" s="1"/>
      <c r="AC1192" s="1" t="str">
        <f>formatRow(Tokens!BJ$2:BK$2,Tokens!BJ1192:BK1192,0,"collection")</f>
        <v>"collection":{"name":"In Casa",_x000D_
"family":"Calvi On The Rocks"}</v>
      </c>
    </row>
    <row r="1193" spans="4:29" ht="14.25" customHeight="1" x14ac:dyDescent="0.25">
      <c r="D1193" s="1">
        <f>Tokens!B1193</f>
        <v>1190</v>
      </c>
      <c r="E1193" s="17" t="str">
        <f>IF(Tokens!C1193="","",Tokens!C1193)</f>
        <v>In Casa #1190</v>
      </c>
      <c r="F1193"/>
      <c r="G1193"/>
      <c r="H1193"/>
      <c r="I1193"/>
      <c r="J1193"/>
      <c r="M1193"/>
      <c r="N1193"/>
      <c r="O1193" s="15" t="str">
        <f t="shared" si="36"/>
        <v>_</v>
      </c>
      <c r="P1193" s="18" t="str">
        <f>IF(F1193="stop","",IF(F1193&lt;&gt;"",HYPERLINK(Settings!$B$5 &amp; "/manage/?network=" &amp; LOWER(B$8) &amp; "&amp;search=token&amp;account=" &amp; ToMint!$B$5 &amp; "&amp;view=" &amp; ToMint!J1193,"TokenSol"),""))</f>
        <v/>
      </c>
      <c r="Q1193" s="2"/>
      <c r="R1193" s="2"/>
      <c r="S1193" s="11"/>
      <c r="T1193" s="1" t="str">
        <f>"owner=" &amp; Tokens!BS1193 &amp; "&amp;filename_for_metadata=" &amp; Tokens!BT1193 &amp; "&amp;offchaindata_platform=" &amp; $B$17 &amp; "&amp;keyfile=" &amp; $B$5 &amp; "&amp;network=" &amp; LOWER($B$8) &amp; "&amp;repository=" &amp; $B$18</f>
        <v>owner=thomas&amp;filename_for_metadata=InCasa_COR22D1190&amp;offchaindata_platform=Github&amp;keyfile=Paul&amp;network=solana-devnet&amp;repository=test2</v>
      </c>
      <c r="U1193" s="1" t="str">
        <f t="shared" si="37"/>
        <v>{"name":"In Casa #1190",_x000D_
"symbol":"COR22D1190",_x000D_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93" s="1" t="str">
        <f>formatRow(Tokens!C$2:I$2,Tokens!C1193:I1193)</f>
        <v>"name":"In Casa #1190",_x000D_
"symbol":"COR22D1190",_x000D_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3" s="1" t="str">
        <f>formatRow(Tokens!J$2:AV$2,Tokens!J1193:AV1193,2,"attributes")</f>
        <v>"attributes":[{"trait_type":"Pass festival &amp; Avantages",_x000D_
"value":"pour une (1) personne"},{"trait_type":"Edition1",_x000D_
"value":1},{"trait_type":"Last use"}]</v>
      </c>
      <c r="X1193" s="1" t="str">
        <f>formatRow(Tokens!AX$2:BC$2,Tokens!AX1193:BC1193,2,"creators")</f>
        <v>"creators":[{"address":"paul",_x000D_
"share":10},{"address":"sophie",_x000D_
"share":90}]</v>
      </c>
      <c r="Y1193" s="1" t="str">
        <f>formatRow(Tokens!BD$2:BI$2,Tokens!BD1193:BI1193,2,"files")</f>
        <v>"files":[]</v>
      </c>
      <c r="Z1193" s="1"/>
      <c r="AA1193" s="1"/>
      <c r="AB1193" s="1"/>
      <c r="AC1193" s="1" t="str">
        <f>formatRow(Tokens!BJ$2:BK$2,Tokens!BJ1193:BK1193,0,"collection")</f>
        <v>"collection":{"name":"In Casa",_x000D_
"family":"Calvi On The Rocks"}</v>
      </c>
    </row>
    <row r="1194" spans="4:29" ht="14.25" customHeight="1" x14ac:dyDescent="0.25">
      <c r="D1194" s="1">
        <f>Tokens!B1194</f>
        <v>1191</v>
      </c>
      <c r="E1194" s="17" t="str">
        <f>IF(Tokens!C1194="","",Tokens!C1194)</f>
        <v>In Casa #1191</v>
      </c>
      <c r="F1194"/>
      <c r="G1194"/>
      <c r="H1194"/>
      <c r="I1194"/>
      <c r="J1194"/>
      <c r="M1194"/>
      <c r="N1194"/>
      <c r="O1194" s="15" t="str">
        <f t="shared" si="36"/>
        <v>_</v>
      </c>
      <c r="P1194" s="18" t="str">
        <f>IF(F1194="stop","",IF(F1194&lt;&gt;"",HYPERLINK(Settings!$B$5 &amp; "/manage/?network=" &amp; LOWER(B$8) &amp; "&amp;search=token&amp;account=" &amp; ToMint!$B$5 &amp; "&amp;view=" &amp; ToMint!J1194,"TokenSol"),""))</f>
        <v/>
      </c>
      <c r="Q1194" s="2"/>
      <c r="R1194" s="2"/>
      <c r="S1194" s="11"/>
      <c r="T1194" s="1" t="str">
        <f>"owner=" &amp; Tokens!BS1194 &amp; "&amp;filename_for_metadata=" &amp; Tokens!BT1194 &amp; "&amp;offchaindata_platform=" &amp; $B$17 &amp; "&amp;keyfile=" &amp; $B$5 &amp; "&amp;network=" &amp; LOWER($B$8) &amp; "&amp;repository=" &amp; $B$18</f>
        <v>owner=thomas&amp;filename_for_metadata=InCasa_COR22D1191&amp;offchaindata_platform=Github&amp;keyfile=Paul&amp;network=solana-devnet&amp;repository=test2</v>
      </c>
      <c r="U1194" s="1" t="str">
        <f t="shared" si="37"/>
        <v>{"name":"In Casa #1191",_x000D_
"symbol":"COR22D1191",_x000D_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94" s="1" t="str">
        <f>formatRow(Tokens!C$2:I$2,Tokens!C1194:I1194)</f>
        <v>"name":"In Casa #1191",_x000D_
"symbol":"COR22D1191",_x000D_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4" s="1" t="str">
        <f>formatRow(Tokens!J$2:AV$2,Tokens!J1194:AV1194,2,"attributes")</f>
        <v>"attributes":[{"trait_type":"Pass festival &amp; Avantages",_x000D_
"value":"pour une (1) personne"},{"trait_type":"Edition1",_x000D_
"value":1},{"trait_type":"Last use"}]</v>
      </c>
      <c r="X1194" s="1" t="str">
        <f>formatRow(Tokens!AX$2:BC$2,Tokens!AX1194:BC1194,2,"creators")</f>
        <v>"creators":[{"address":"paul",_x000D_
"share":10},{"address":"sophie",_x000D_
"share":90}]</v>
      </c>
      <c r="Y1194" s="1" t="str">
        <f>formatRow(Tokens!BD$2:BI$2,Tokens!BD1194:BI1194,2,"files")</f>
        <v>"files":[]</v>
      </c>
      <c r="Z1194" s="1"/>
      <c r="AA1194" s="1"/>
      <c r="AB1194" s="1"/>
      <c r="AC1194" s="1" t="str">
        <f>formatRow(Tokens!BJ$2:BK$2,Tokens!BJ1194:BK1194,0,"collection")</f>
        <v>"collection":{"name":"In Casa",_x000D_
"family":"Calvi On The Rocks"}</v>
      </c>
    </row>
    <row r="1195" spans="4:29" ht="14.25" customHeight="1" x14ac:dyDescent="0.25">
      <c r="D1195" s="1">
        <f>Tokens!B1195</f>
        <v>1192</v>
      </c>
      <c r="E1195" s="17" t="str">
        <f>IF(Tokens!C1195="","",Tokens!C1195)</f>
        <v>In Casa #1192</v>
      </c>
      <c r="F1195"/>
      <c r="G1195"/>
      <c r="H1195"/>
      <c r="I1195"/>
      <c r="J1195"/>
      <c r="M1195"/>
      <c r="N1195"/>
      <c r="O1195" s="15" t="str">
        <f t="shared" si="36"/>
        <v>_</v>
      </c>
      <c r="P1195" s="18" t="str">
        <f>IF(F1195="stop","",IF(F1195&lt;&gt;"",HYPERLINK(Settings!$B$5 &amp; "/manage/?network=" &amp; LOWER(B$8) &amp; "&amp;search=token&amp;account=" &amp; ToMint!$B$5 &amp; "&amp;view=" &amp; ToMint!J1195,"TokenSol"),""))</f>
        <v/>
      </c>
      <c r="Q1195" s="2"/>
      <c r="R1195" s="2"/>
      <c r="S1195" s="11"/>
      <c r="T1195" s="1" t="str">
        <f>"owner=" &amp; Tokens!BS1195 &amp; "&amp;filename_for_metadata=" &amp; Tokens!BT1195 &amp; "&amp;offchaindata_platform=" &amp; $B$17 &amp; "&amp;keyfile=" &amp; $B$5 &amp; "&amp;network=" &amp; LOWER($B$8) &amp; "&amp;repository=" &amp; $B$18</f>
        <v>owner=thomas&amp;filename_for_metadata=InCasa_COR22D1192&amp;offchaindata_platform=Github&amp;keyfile=Paul&amp;network=solana-devnet&amp;repository=test2</v>
      </c>
      <c r="U1195" s="1" t="str">
        <f t="shared" si="37"/>
        <v>{"name":"In Casa #1192",_x000D_
"symbol":"COR22D1192",_x000D_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95" s="1" t="str">
        <f>formatRow(Tokens!C$2:I$2,Tokens!C1195:I1195)</f>
        <v>"name":"In Casa #1192",_x000D_
"symbol":"COR22D1192",_x000D_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5" s="1" t="str">
        <f>formatRow(Tokens!J$2:AV$2,Tokens!J1195:AV1195,2,"attributes")</f>
        <v>"attributes":[{"trait_type":"Pass festival &amp; Avantages",_x000D_
"value":"pour une (1) personne"},{"trait_type":"Edition1",_x000D_
"value":1},{"trait_type":"Last use"}]</v>
      </c>
      <c r="X1195" s="1" t="str">
        <f>formatRow(Tokens!AX$2:BC$2,Tokens!AX1195:BC1195,2,"creators")</f>
        <v>"creators":[{"address":"paul",_x000D_
"share":10},{"address":"sophie",_x000D_
"share":90}]</v>
      </c>
      <c r="Y1195" s="1" t="str">
        <f>formatRow(Tokens!BD$2:BI$2,Tokens!BD1195:BI1195,2,"files")</f>
        <v>"files":[]</v>
      </c>
      <c r="Z1195" s="1"/>
      <c r="AA1195" s="1"/>
      <c r="AB1195" s="1"/>
      <c r="AC1195" s="1" t="str">
        <f>formatRow(Tokens!BJ$2:BK$2,Tokens!BJ1195:BK1195,0,"collection")</f>
        <v>"collection":{"name":"In Casa",_x000D_
"family":"Calvi On The Rocks"}</v>
      </c>
    </row>
    <row r="1196" spans="4:29" ht="14.25" customHeight="1" x14ac:dyDescent="0.25">
      <c r="D1196" s="1">
        <f>Tokens!B1196</f>
        <v>1193</v>
      </c>
      <c r="E1196" s="17" t="str">
        <f>IF(Tokens!C1196="","",Tokens!C1196)</f>
        <v>In Casa #1193</v>
      </c>
      <c r="F1196"/>
      <c r="G1196"/>
      <c r="H1196"/>
      <c r="I1196"/>
      <c r="J1196"/>
      <c r="M1196"/>
      <c r="N1196"/>
      <c r="O1196" s="15" t="str">
        <f t="shared" si="36"/>
        <v>_</v>
      </c>
      <c r="P1196" s="18" t="str">
        <f>IF(F1196="stop","",IF(F1196&lt;&gt;"",HYPERLINK(Settings!$B$5 &amp; "/manage/?network=" &amp; LOWER(B$8) &amp; "&amp;search=token&amp;account=" &amp; ToMint!$B$5 &amp; "&amp;view=" &amp; ToMint!J1196,"TokenSol"),""))</f>
        <v/>
      </c>
      <c r="Q1196" s="2"/>
      <c r="R1196" s="2"/>
      <c r="S1196" s="11"/>
      <c r="T1196" s="1" t="str">
        <f>"owner=" &amp; Tokens!BS1196 &amp; "&amp;filename_for_metadata=" &amp; Tokens!BT1196 &amp; "&amp;offchaindata_platform=" &amp; $B$17 &amp; "&amp;keyfile=" &amp; $B$5 &amp; "&amp;network=" &amp; LOWER($B$8) &amp; "&amp;repository=" &amp; $B$18</f>
        <v>owner=thomas&amp;filename_for_metadata=InCasa_COR22D1193&amp;offchaindata_platform=Github&amp;keyfile=Paul&amp;network=solana-devnet&amp;repository=test2</v>
      </c>
      <c r="U1196" s="1" t="str">
        <f t="shared" si="37"/>
        <v>{"name":"In Casa #1193",_x000D_
"symbol":"COR22D1193",_x000D_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96" s="1" t="str">
        <f>formatRow(Tokens!C$2:I$2,Tokens!C1196:I1196)</f>
        <v>"name":"In Casa #1193",_x000D_
"symbol":"COR22D1193",_x000D_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6" s="1" t="str">
        <f>formatRow(Tokens!J$2:AV$2,Tokens!J1196:AV1196,2,"attributes")</f>
        <v>"attributes":[{"trait_type":"Pass festival &amp; Avantages",_x000D_
"value":"pour une (1) personne"},{"trait_type":"Edition1",_x000D_
"value":1},{"trait_type":"Last use"}]</v>
      </c>
      <c r="X1196" s="1" t="str">
        <f>formatRow(Tokens!AX$2:BC$2,Tokens!AX1196:BC1196,2,"creators")</f>
        <v>"creators":[{"address":"paul",_x000D_
"share":10},{"address":"sophie",_x000D_
"share":90}]</v>
      </c>
      <c r="Y1196" s="1" t="str">
        <f>formatRow(Tokens!BD$2:BI$2,Tokens!BD1196:BI1196,2,"files")</f>
        <v>"files":[]</v>
      </c>
      <c r="Z1196" s="1"/>
      <c r="AA1196" s="1"/>
      <c r="AB1196" s="1"/>
      <c r="AC1196" s="1" t="str">
        <f>formatRow(Tokens!BJ$2:BK$2,Tokens!BJ1196:BK1196,0,"collection")</f>
        <v>"collection":{"name":"In Casa",_x000D_
"family":"Calvi On The Rocks"}</v>
      </c>
    </row>
    <row r="1197" spans="4:29" ht="14.25" customHeight="1" x14ac:dyDescent="0.25">
      <c r="D1197" s="1">
        <f>Tokens!B1197</f>
        <v>1194</v>
      </c>
      <c r="E1197" s="17" t="str">
        <f>IF(Tokens!C1197="","",Tokens!C1197)</f>
        <v>In Casa #1194</v>
      </c>
      <c r="F1197"/>
      <c r="G1197"/>
      <c r="H1197"/>
      <c r="I1197"/>
      <c r="J1197"/>
      <c r="M1197"/>
      <c r="N1197"/>
      <c r="O1197" s="15" t="str">
        <f t="shared" si="36"/>
        <v>_</v>
      </c>
      <c r="P1197" s="18" t="str">
        <f>IF(F1197="stop","",IF(F1197&lt;&gt;"",HYPERLINK(Settings!$B$5 &amp; "/manage/?network=" &amp; LOWER(B$8) &amp; "&amp;search=token&amp;account=" &amp; ToMint!$B$5 &amp; "&amp;view=" &amp; ToMint!J1197,"TokenSol"),""))</f>
        <v/>
      </c>
      <c r="Q1197" s="2"/>
      <c r="R1197" s="2"/>
      <c r="S1197" s="11"/>
      <c r="T1197" s="1" t="str">
        <f>"owner=" &amp; Tokens!BS1197 &amp; "&amp;filename_for_metadata=" &amp; Tokens!BT1197 &amp; "&amp;offchaindata_platform=" &amp; $B$17 &amp; "&amp;keyfile=" &amp; $B$5 &amp; "&amp;network=" &amp; LOWER($B$8) &amp; "&amp;repository=" &amp; $B$18</f>
        <v>owner=thomas&amp;filename_for_metadata=InCasa_COR22D1194&amp;offchaindata_platform=Github&amp;keyfile=Paul&amp;network=solana-devnet&amp;repository=test2</v>
      </c>
      <c r="U1197" s="1" t="str">
        <f t="shared" si="37"/>
        <v>{"name":"In Casa #1194",_x000D_
"symbol":"COR22D1194",_x000D_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97" s="1" t="str">
        <f>formatRow(Tokens!C$2:I$2,Tokens!C1197:I1197)</f>
        <v>"name":"In Casa #1194",_x000D_
"symbol":"COR22D1194",_x000D_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7" s="1" t="str">
        <f>formatRow(Tokens!J$2:AV$2,Tokens!J1197:AV1197,2,"attributes")</f>
        <v>"attributes":[{"trait_type":"Pass festival &amp; Avantages",_x000D_
"value":"pour une (1) personne"},{"trait_type":"Edition1",_x000D_
"value":1},{"trait_type":"Last use"}]</v>
      </c>
      <c r="X1197" s="1" t="str">
        <f>formatRow(Tokens!AX$2:BC$2,Tokens!AX1197:BC1197,2,"creators")</f>
        <v>"creators":[{"address":"paul",_x000D_
"share":10},{"address":"sophie",_x000D_
"share":90}]</v>
      </c>
      <c r="Y1197" s="1" t="str">
        <f>formatRow(Tokens!BD$2:BI$2,Tokens!BD1197:BI1197,2,"files")</f>
        <v>"files":[]</v>
      </c>
      <c r="Z1197" s="1"/>
      <c r="AA1197" s="1"/>
      <c r="AB1197" s="1"/>
      <c r="AC1197" s="1" t="str">
        <f>formatRow(Tokens!BJ$2:BK$2,Tokens!BJ1197:BK1197,0,"collection")</f>
        <v>"collection":{"name":"In Casa",_x000D_
"family":"Calvi On The Rocks"}</v>
      </c>
    </row>
    <row r="1198" spans="4:29" ht="14.25" customHeight="1" x14ac:dyDescent="0.25">
      <c r="D1198" s="1">
        <f>Tokens!B1198</f>
        <v>1195</v>
      </c>
      <c r="E1198" s="17" t="str">
        <f>IF(Tokens!C1198="","",Tokens!C1198)</f>
        <v>In Casa #1195</v>
      </c>
      <c r="F1198"/>
      <c r="G1198"/>
      <c r="H1198"/>
      <c r="I1198"/>
      <c r="J1198"/>
      <c r="M1198"/>
      <c r="N1198"/>
      <c r="O1198" s="15" t="str">
        <f t="shared" si="36"/>
        <v>_</v>
      </c>
      <c r="P1198" s="18" t="str">
        <f>IF(F1198="stop","",IF(F1198&lt;&gt;"",HYPERLINK(Settings!$B$5 &amp; "/manage/?network=" &amp; LOWER(B$8) &amp; "&amp;search=token&amp;account=" &amp; ToMint!$B$5 &amp; "&amp;view=" &amp; ToMint!J1198,"TokenSol"),""))</f>
        <v/>
      </c>
      <c r="Q1198" s="2"/>
      <c r="R1198" s="2"/>
      <c r="S1198" s="11"/>
      <c r="T1198" s="1" t="str">
        <f>"owner=" &amp; Tokens!BS1198 &amp; "&amp;filename_for_metadata=" &amp; Tokens!BT1198 &amp; "&amp;offchaindata_platform=" &amp; $B$17 &amp; "&amp;keyfile=" &amp; $B$5 &amp; "&amp;network=" &amp; LOWER($B$8) &amp; "&amp;repository=" &amp; $B$18</f>
        <v>owner=thomas&amp;filename_for_metadata=InCasa_COR22D1195&amp;offchaindata_platform=Github&amp;keyfile=Paul&amp;network=solana-devnet&amp;repository=test2</v>
      </c>
      <c r="U1198" s="1" t="str">
        <f t="shared" si="37"/>
        <v>{"name":"In Casa #1195",_x000D_
"symbol":"COR22D1195",_x000D_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98" s="1" t="str">
        <f>formatRow(Tokens!C$2:I$2,Tokens!C1198:I1198)</f>
        <v>"name":"In Casa #1195",_x000D_
"symbol":"COR22D1195",_x000D_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8" s="1" t="str">
        <f>formatRow(Tokens!J$2:AV$2,Tokens!J1198:AV1198,2,"attributes")</f>
        <v>"attributes":[{"trait_type":"Pass festival &amp; Avantages",_x000D_
"value":"pour une (1) personne"},{"trait_type":"Edition1",_x000D_
"value":1},{"trait_type":"Last use"}]</v>
      </c>
      <c r="X1198" s="1" t="str">
        <f>formatRow(Tokens!AX$2:BC$2,Tokens!AX1198:BC1198,2,"creators")</f>
        <v>"creators":[{"address":"paul",_x000D_
"share":10},{"address":"sophie",_x000D_
"share":90}]</v>
      </c>
      <c r="Y1198" s="1" t="str">
        <f>formatRow(Tokens!BD$2:BI$2,Tokens!BD1198:BI1198,2,"files")</f>
        <v>"files":[]</v>
      </c>
      <c r="Z1198" s="1"/>
      <c r="AA1198" s="1"/>
      <c r="AB1198" s="1"/>
      <c r="AC1198" s="1" t="str">
        <f>formatRow(Tokens!BJ$2:BK$2,Tokens!BJ1198:BK1198,0,"collection")</f>
        <v>"collection":{"name":"In Casa",_x000D_
"family":"Calvi On The Rocks"}</v>
      </c>
    </row>
    <row r="1199" spans="4:29" ht="14.25" customHeight="1" x14ac:dyDescent="0.25">
      <c r="D1199" s="1">
        <f>Tokens!B1199</f>
        <v>1196</v>
      </c>
      <c r="E1199" s="17" t="str">
        <f>IF(Tokens!C1199="","",Tokens!C1199)</f>
        <v>In Casa #1196</v>
      </c>
      <c r="F1199"/>
      <c r="G1199"/>
      <c r="H1199"/>
      <c r="I1199"/>
      <c r="J1199"/>
      <c r="M1199"/>
      <c r="N1199"/>
      <c r="O1199" s="15" t="str">
        <f t="shared" si="36"/>
        <v>_</v>
      </c>
      <c r="P1199" s="18" t="str">
        <f>IF(F1199="stop","",IF(F1199&lt;&gt;"",HYPERLINK(Settings!$B$5 &amp; "/manage/?network=" &amp; LOWER(B$8) &amp; "&amp;search=token&amp;account=" &amp; ToMint!$B$5 &amp; "&amp;view=" &amp; ToMint!J1199,"TokenSol"),""))</f>
        <v/>
      </c>
      <c r="Q1199" s="2"/>
      <c r="R1199" s="2"/>
      <c r="S1199" s="11"/>
      <c r="T1199" s="1" t="str">
        <f>"owner=" &amp; Tokens!BS1199 &amp; "&amp;filename_for_metadata=" &amp; Tokens!BT1199 &amp; "&amp;offchaindata_platform=" &amp; $B$17 &amp; "&amp;keyfile=" &amp; $B$5 &amp; "&amp;network=" &amp; LOWER($B$8) &amp; "&amp;repository=" &amp; $B$18</f>
        <v>owner=thomas&amp;filename_for_metadata=InCasa_COR22D1196&amp;offchaindata_platform=Github&amp;keyfile=Paul&amp;network=solana-devnet&amp;repository=test2</v>
      </c>
      <c r="U1199" s="1" t="str">
        <f t="shared" si="37"/>
        <v>{"name":"In Casa #1196",_x000D_
"symbol":"COR22D1196",_x000D_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199" s="1" t="str">
        <f>formatRow(Tokens!C$2:I$2,Tokens!C1199:I1199)</f>
        <v>"name":"In Casa #1196",_x000D_
"symbol":"COR22D1196",_x000D_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9" s="1" t="str">
        <f>formatRow(Tokens!J$2:AV$2,Tokens!J1199:AV1199,2,"attributes")</f>
        <v>"attributes":[{"trait_type":"Pass festival &amp; Avantages",_x000D_
"value":"pour une (1) personne"},{"trait_type":"Edition1",_x000D_
"value":1},{"trait_type":"Last use"}]</v>
      </c>
      <c r="X1199" s="1" t="str">
        <f>formatRow(Tokens!AX$2:BC$2,Tokens!AX1199:BC1199,2,"creators")</f>
        <v>"creators":[{"address":"paul",_x000D_
"share":10},{"address":"sophie",_x000D_
"share":90}]</v>
      </c>
      <c r="Y1199" s="1" t="str">
        <f>formatRow(Tokens!BD$2:BI$2,Tokens!BD1199:BI1199,2,"files")</f>
        <v>"files":[]</v>
      </c>
      <c r="Z1199" s="1"/>
      <c r="AA1199" s="1"/>
      <c r="AB1199" s="1"/>
      <c r="AC1199" s="1" t="str">
        <f>formatRow(Tokens!BJ$2:BK$2,Tokens!BJ1199:BK1199,0,"collection")</f>
        <v>"collection":{"name":"In Casa",_x000D_
"family":"Calvi On The Rocks"}</v>
      </c>
    </row>
    <row r="1200" spans="4:29" ht="14.25" customHeight="1" x14ac:dyDescent="0.25">
      <c r="D1200" s="1">
        <f>Tokens!B1200</f>
        <v>1197</v>
      </c>
      <c r="E1200" s="17" t="str">
        <f>IF(Tokens!C1200="","",Tokens!C1200)</f>
        <v>In Casa #1197</v>
      </c>
      <c r="F1200"/>
      <c r="G1200"/>
      <c r="H1200"/>
      <c r="I1200"/>
      <c r="J1200"/>
      <c r="M1200"/>
      <c r="N1200"/>
      <c r="O1200" s="15" t="str">
        <f t="shared" si="36"/>
        <v>_</v>
      </c>
      <c r="P1200" s="18" t="str">
        <f>IF(F1200="stop","",IF(F1200&lt;&gt;"",HYPERLINK(Settings!$B$5 &amp; "/manage/?network=" &amp; LOWER(B$8) &amp; "&amp;search=token&amp;account=" &amp; ToMint!$B$5 &amp; "&amp;view=" &amp; ToMint!J1200,"TokenSol"),""))</f>
        <v/>
      </c>
      <c r="Q1200" s="2"/>
      <c r="R1200" s="2"/>
      <c r="S1200" s="11"/>
      <c r="T1200" s="1" t="str">
        <f>"owner=" &amp; Tokens!BS1200 &amp; "&amp;filename_for_metadata=" &amp; Tokens!BT1200 &amp; "&amp;offchaindata_platform=" &amp; $B$17 &amp; "&amp;keyfile=" &amp; $B$5 &amp; "&amp;network=" &amp; LOWER($B$8) &amp; "&amp;repository=" &amp; $B$18</f>
        <v>owner=thomas&amp;filename_for_metadata=InCasa_COR22D1197&amp;offchaindata_platform=Github&amp;keyfile=Paul&amp;network=solana-devnet&amp;repository=test2</v>
      </c>
      <c r="U1200" s="1" t="str">
        <f t="shared" si="37"/>
        <v>{"name":"In Casa #1197",_x000D_
"symbol":"COR22D1197",_x000D_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00" s="1" t="str">
        <f>formatRow(Tokens!C$2:I$2,Tokens!C1200:I1200)</f>
        <v>"name":"In Casa #1197",_x000D_
"symbol":"COR22D1197",_x000D_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0" s="1" t="str">
        <f>formatRow(Tokens!J$2:AV$2,Tokens!J1200:AV1200,2,"attributes")</f>
        <v>"attributes":[{"trait_type":"Pass festival &amp; Avantages",_x000D_
"value":"pour une (1) personne"},{"trait_type":"Edition1",_x000D_
"value":1},{"trait_type":"Last use"}]</v>
      </c>
      <c r="X1200" s="1" t="str">
        <f>formatRow(Tokens!AX$2:BC$2,Tokens!AX1200:BC1200,2,"creators")</f>
        <v>"creators":[{"address":"paul",_x000D_
"share":10},{"address":"sophie",_x000D_
"share":90}]</v>
      </c>
      <c r="Y1200" s="1" t="str">
        <f>formatRow(Tokens!BD$2:BI$2,Tokens!BD1200:BI1200,2,"files")</f>
        <v>"files":[]</v>
      </c>
      <c r="Z1200" s="1"/>
      <c r="AA1200" s="1"/>
      <c r="AB1200" s="1"/>
      <c r="AC1200" s="1" t="str">
        <f>formatRow(Tokens!BJ$2:BK$2,Tokens!BJ1200:BK1200,0,"collection")</f>
        <v>"collection":{"name":"In Casa",_x000D_
"family":"Calvi On The Rocks"}</v>
      </c>
    </row>
    <row r="1201" spans="4:29" ht="14.25" customHeight="1" x14ac:dyDescent="0.25">
      <c r="D1201" s="1">
        <f>Tokens!B1201</f>
        <v>1198</v>
      </c>
      <c r="E1201" s="17" t="str">
        <f>IF(Tokens!C1201="","",Tokens!C1201)</f>
        <v>In Casa #1198</v>
      </c>
      <c r="F1201"/>
      <c r="G1201"/>
      <c r="H1201"/>
      <c r="I1201"/>
      <c r="J1201"/>
      <c r="M1201"/>
      <c r="N1201"/>
      <c r="O1201" s="15" t="str">
        <f t="shared" si="36"/>
        <v>_</v>
      </c>
      <c r="P1201" s="18" t="str">
        <f>IF(F1201="stop","",IF(F1201&lt;&gt;"",HYPERLINK(Settings!$B$5 &amp; "/manage/?network=" &amp; LOWER(B$8) &amp; "&amp;search=token&amp;account=" &amp; ToMint!$B$5 &amp; "&amp;view=" &amp; ToMint!J1201,"TokenSol"),""))</f>
        <v/>
      </c>
      <c r="Q1201" s="2"/>
      <c r="R1201" s="2"/>
      <c r="S1201" s="11"/>
      <c r="T1201" s="1" t="str">
        <f>"owner=" &amp; Tokens!BS1201 &amp; "&amp;filename_for_metadata=" &amp; Tokens!BT1201 &amp; "&amp;offchaindata_platform=" &amp; $B$17 &amp; "&amp;keyfile=" &amp; $B$5 &amp; "&amp;network=" &amp; LOWER($B$8) &amp; "&amp;repository=" &amp; $B$18</f>
        <v>owner=thomas&amp;filename_for_metadata=InCasa_COR22D1198&amp;offchaindata_platform=Github&amp;keyfile=Paul&amp;network=solana-devnet&amp;repository=test2</v>
      </c>
      <c r="U1201" s="1" t="str">
        <f t="shared" si="37"/>
        <v>{"name":"In Casa #1198",_x000D_
"symbol":"COR22D1198",_x000D_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01" s="1" t="str">
        <f>formatRow(Tokens!C$2:I$2,Tokens!C1201:I1201)</f>
        <v>"name":"In Casa #1198",_x000D_
"symbol":"COR22D1198",_x000D_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1" s="1" t="str">
        <f>formatRow(Tokens!J$2:AV$2,Tokens!J1201:AV1201,2,"attributes")</f>
        <v>"attributes":[{"trait_type":"Pass festival &amp; Avantages",_x000D_
"value":"pour une (1) personne"},{"trait_type":"Edition1",_x000D_
"value":1},{"trait_type":"Last use"}]</v>
      </c>
      <c r="X1201" s="1" t="str">
        <f>formatRow(Tokens!AX$2:BC$2,Tokens!AX1201:BC1201,2,"creators")</f>
        <v>"creators":[{"address":"paul",_x000D_
"share":10},{"address":"sophie",_x000D_
"share":90}]</v>
      </c>
      <c r="Y1201" s="1" t="str">
        <f>formatRow(Tokens!BD$2:BI$2,Tokens!BD1201:BI1201,2,"files")</f>
        <v>"files":[]</v>
      </c>
      <c r="Z1201" s="1"/>
      <c r="AA1201" s="1"/>
      <c r="AB1201" s="1"/>
      <c r="AC1201" s="1" t="str">
        <f>formatRow(Tokens!BJ$2:BK$2,Tokens!BJ1201:BK1201,0,"collection")</f>
        <v>"collection":{"name":"In Casa",_x000D_
"family":"Calvi On The Rocks"}</v>
      </c>
    </row>
    <row r="1202" spans="4:29" ht="14.25" customHeight="1" x14ac:dyDescent="0.25">
      <c r="D1202" s="1">
        <f>Tokens!B1202</f>
        <v>1199</v>
      </c>
      <c r="E1202" s="17" t="str">
        <f>IF(Tokens!C1202="","",Tokens!C1202)</f>
        <v>In Casa #1199</v>
      </c>
      <c r="F1202"/>
      <c r="G1202"/>
      <c r="H1202"/>
      <c r="I1202"/>
      <c r="J1202"/>
      <c r="M1202"/>
      <c r="N1202"/>
      <c r="O1202" s="15" t="str">
        <f t="shared" si="36"/>
        <v>_</v>
      </c>
      <c r="P1202" s="18" t="str">
        <f>IF(F1202="stop","",IF(F1202&lt;&gt;"",HYPERLINK(Settings!$B$5 &amp; "/manage/?network=" &amp; LOWER(B$8) &amp; "&amp;search=token&amp;account=" &amp; ToMint!$B$5 &amp; "&amp;view=" &amp; ToMint!J1202,"TokenSol"),""))</f>
        <v/>
      </c>
      <c r="Q1202" s="2"/>
      <c r="R1202" s="2"/>
      <c r="S1202" s="11"/>
      <c r="T1202" s="1" t="str">
        <f>"owner=" &amp; Tokens!BS1202 &amp; "&amp;filename_for_metadata=" &amp; Tokens!BT1202 &amp; "&amp;offchaindata_platform=" &amp; $B$17 &amp; "&amp;keyfile=" &amp; $B$5 &amp; "&amp;network=" &amp; LOWER($B$8) &amp; "&amp;repository=" &amp; $B$18</f>
        <v>owner=thomas&amp;filename_for_metadata=InCasa_COR22D1199&amp;offchaindata_platform=Github&amp;keyfile=Paul&amp;network=solana-devnet&amp;repository=test2</v>
      </c>
      <c r="U1202" s="1" t="str">
        <f t="shared" si="37"/>
        <v>{"name":"In Casa #1199",_x000D_
"symbol":"COR22D1199",_x000D_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02" s="1" t="str">
        <f>formatRow(Tokens!C$2:I$2,Tokens!C1202:I1202)</f>
        <v>"name":"In Casa #1199",_x000D_
"symbol":"COR22D1199",_x000D_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2" s="1" t="str">
        <f>formatRow(Tokens!J$2:AV$2,Tokens!J1202:AV1202,2,"attributes")</f>
        <v>"attributes":[{"trait_type":"Pass festival &amp; Avantages",_x000D_
"value":"pour une (1) personne"},{"trait_type":"Edition1",_x000D_
"value":1},{"trait_type":"Last use"}]</v>
      </c>
      <c r="X1202" s="1" t="str">
        <f>formatRow(Tokens!AX$2:BC$2,Tokens!AX1202:BC1202,2,"creators")</f>
        <v>"creators":[{"address":"paul",_x000D_
"share":10},{"address":"sophie",_x000D_
"share":90}]</v>
      </c>
      <c r="Y1202" s="1" t="str">
        <f>formatRow(Tokens!BD$2:BI$2,Tokens!BD1202:BI1202,2,"files")</f>
        <v>"files":[]</v>
      </c>
      <c r="Z1202" s="1"/>
      <c r="AA1202" s="1"/>
      <c r="AB1202" s="1"/>
      <c r="AC1202" s="1" t="str">
        <f>formatRow(Tokens!BJ$2:BK$2,Tokens!BJ1202:BK1202,0,"collection")</f>
        <v>"collection":{"name":"In Casa",_x000D_
"family":"Calvi On The Rocks"}</v>
      </c>
    </row>
    <row r="1203" spans="4:29" ht="14.25" customHeight="1" x14ac:dyDescent="0.25">
      <c r="D1203" s="1">
        <f>Tokens!B1203</f>
        <v>1200</v>
      </c>
      <c r="E1203" s="17" t="str">
        <f>IF(Tokens!C1203="","",Tokens!C1203)</f>
        <v>In Casa #1200</v>
      </c>
      <c r="F1203"/>
      <c r="G1203"/>
      <c r="H1203"/>
      <c r="I1203"/>
      <c r="J1203"/>
      <c r="M1203"/>
      <c r="N1203"/>
      <c r="O1203" s="15" t="str">
        <f t="shared" si="36"/>
        <v>_</v>
      </c>
      <c r="P1203" s="18" t="str">
        <f>IF(F1203="stop","",IF(F1203&lt;&gt;"",HYPERLINK(Settings!$B$5 &amp; "/manage/?network=" &amp; LOWER(B$8) &amp; "&amp;search=token&amp;account=" &amp; ToMint!$B$5 &amp; "&amp;view=" &amp; ToMint!J1203,"TokenSol"),""))</f>
        <v/>
      </c>
      <c r="Q1203" s="2"/>
      <c r="R1203" s="2"/>
      <c r="S1203" s="11"/>
      <c r="T1203" s="1" t="str">
        <f>"owner=" &amp; Tokens!BS1203 &amp; "&amp;filename_for_metadata=" &amp; Tokens!BT1203 &amp; "&amp;offchaindata_platform=" &amp; $B$17 &amp; "&amp;keyfile=" &amp; $B$5 &amp; "&amp;network=" &amp; LOWER($B$8) &amp; "&amp;repository=" &amp; $B$18</f>
        <v>owner=thomas&amp;filename_for_metadata=InCasa_COR22D1200&amp;offchaindata_platform=Github&amp;keyfile=Paul&amp;network=solana-devnet&amp;repository=test2</v>
      </c>
      <c r="U1203" s="1" t="str">
        <f t="shared" si="37"/>
        <v>{"name":"In Casa #1200",_x000D_
"symbol":"COR22D1200",_x000D_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03" s="1" t="str">
        <f>formatRow(Tokens!C$2:I$2,Tokens!C1203:I1203)</f>
        <v>"name":"In Casa #1200",_x000D_
"symbol":"COR22D1200",_x000D_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3" s="1" t="str">
        <f>formatRow(Tokens!J$2:AV$2,Tokens!J1203:AV1203,2,"attributes")</f>
        <v>"attributes":[{"trait_type":"Pass festival &amp; Avantages",_x000D_
"value":"pour une (1) personne"},{"trait_type":"Edition1",_x000D_
"value":1},{"trait_type":"Last use"}]</v>
      </c>
      <c r="X1203" s="1" t="str">
        <f>formatRow(Tokens!AX$2:BC$2,Tokens!AX1203:BC1203,2,"creators")</f>
        <v>"creators":[{"address":"paul",_x000D_
"share":10},{"address":"sophie",_x000D_
"share":90}]</v>
      </c>
      <c r="Y1203" s="1" t="str">
        <f>formatRow(Tokens!BD$2:BI$2,Tokens!BD1203:BI1203,2,"files")</f>
        <v>"files":[]</v>
      </c>
      <c r="Z1203" s="1"/>
      <c r="AA1203" s="1"/>
      <c r="AB1203" s="1"/>
      <c r="AC1203" s="1" t="str">
        <f>formatRow(Tokens!BJ$2:BK$2,Tokens!BJ1203:BK1203,0,"collection")</f>
        <v>"collection":{"name":"In Casa",_x000D_
"family":"Calvi On The Rocks"}</v>
      </c>
    </row>
    <row r="1204" spans="4:29" ht="14.25" customHeight="1" x14ac:dyDescent="0.25">
      <c r="D1204" s="1">
        <f>Tokens!B1204</f>
        <v>1201</v>
      </c>
      <c r="E1204" s="17" t="str">
        <f>IF(Tokens!C1204="","",Tokens!C1204)</f>
        <v>In Casa #1201</v>
      </c>
      <c r="F1204"/>
      <c r="G1204"/>
      <c r="H1204"/>
      <c r="I1204"/>
      <c r="J1204"/>
      <c r="M1204"/>
      <c r="N1204"/>
      <c r="O1204" s="15" t="str">
        <f t="shared" si="36"/>
        <v>_</v>
      </c>
      <c r="P1204" s="18" t="str">
        <f>IF(F1204="stop","",IF(F1204&lt;&gt;"",HYPERLINK(Settings!$B$5 &amp; "/manage/?network=" &amp; LOWER(B$8) &amp; "&amp;search=token&amp;account=" &amp; ToMint!$B$5 &amp; "&amp;view=" &amp; ToMint!J1204,"TokenSol"),""))</f>
        <v/>
      </c>
      <c r="Q1204" s="2"/>
      <c r="R1204" s="2"/>
      <c r="S1204" s="11"/>
      <c r="T1204" s="1" t="str">
        <f>"owner=" &amp; Tokens!BS1204 &amp; "&amp;filename_for_metadata=" &amp; Tokens!BT1204 &amp; "&amp;offchaindata_platform=" &amp; $B$17 &amp; "&amp;keyfile=" &amp; $B$5 &amp; "&amp;network=" &amp; LOWER($B$8) &amp; "&amp;repository=" &amp; $B$18</f>
        <v>owner=thomas&amp;filename_for_metadata=InCasa_COR22D1201&amp;offchaindata_platform=Github&amp;keyfile=Paul&amp;network=solana-devnet&amp;repository=test2</v>
      </c>
      <c r="U1204" s="1" t="str">
        <f t="shared" si="37"/>
        <v>{"name":"In Casa #1201",_x000D_
"symbol":"COR22D1201",_x000D_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04" s="1" t="str">
        <f>formatRow(Tokens!C$2:I$2,Tokens!C1204:I1204)</f>
        <v>"name":"In Casa #1201",_x000D_
"symbol":"COR22D1201",_x000D_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4" s="1" t="str">
        <f>formatRow(Tokens!J$2:AV$2,Tokens!J1204:AV1204,2,"attributes")</f>
        <v>"attributes":[{"trait_type":"Pass festival &amp; Avantages",_x000D_
"value":"pour une (1) personne"},{"trait_type":"Edition1",_x000D_
"value":1},{"trait_type":"Last use"}]</v>
      </c>
      <c r="X1204" s="1" t="str">
        <f>formatRow(Tokens!AX$2:BC$2,Tokens!AX1204:BC1204,2,"creators")</f>
        <v>"creators":[{"address":"paul",_x000D_
"share":10},{"address":"sophie",_x000D_
"share":90}]</v>
      </c>
      <c r="Y1204" s="1" t="str">
        <f>formatRow(Tokens!BD$2:BI$2,Tokens!BD1204:BI1204,2,"files")</f>
        <v>"files":[]</v>
      </c>
      <c r="Z1204" s="1"/>
      <c r="AA1204" s="1"/>
      <c r="AB1204" s="1"/>
      <c r="AC1204" s="1" t="str">
        <f>formatRow(Tokens!BJ$2:BK$2,Tokens!BJ1204:BK1204,0,"collection")</f>
        <v>"collection":{"name":"In Casa",_x000D_
"family":"Calvi On The Rocks"}</v>
      </c>
    </row>
    <row r="1205" spans="4:29" ht="14.25" customHeight="1" x14ac:dyDescent="0.25">
      <c r="D1205" s="1">
        <f>Tokens!B1205</f>
        <v>1202</v>
      </c>
      <c r="E1205" s="17" t="str">
        <f>IF(Tokens!C1205="","",Tokens!C1205)</f>
        <v>In Casa #1202</v>
      </c>
      <c r="F1205"/>
      <c r="G1205"/>
      <c r="H1205"/>
      <c r="I1205"/>
      <c r="J1205"/>
      <c r="M1205"/>
      <c r="N1205"/>
      <c r="O1205" s="15" t="str">
        <f t="shared" si="36"/>
        <v>_</v>
      </c>
      <c r="P1205" s="18" t="str">
        <f>IF(F1205="stop","",IF(F1205&lt;&gt;"",HYPERLINK(Settings!$B$5 &amp; "/manage/?network=" &amp; LOWER(B$8) &amp; "&amp;search=token&amp;account=" &amp; ToMint!$B$5 &amp; "&amp;view=" &amp; ToMint!J1205,"TokenSol"),""))</f>
        <v/>
      </c>
      <c r="Q1205" s="2"/>
      <c r="R1205" s="2"/>
      <c r="S1205" s="11"/>
      <c r="T1205" s="1" t="str">
        <f>"owner=" &amp; Tokens!BS1205 &amp; "&amp;filename_for_metadata=" &amp; Tokens!BT1205 &amp; "&amp;offchaindata_platform=" &amp; $B$17 &amp; "&amp;keyfile=" &amp; $B$5 &amp; "&amp;network=" &amp; LOWER($B$8) &amp; "&amp;repository=" &amp; $B$18</f>
        <v>owner=thomas&amp;filename_for_metadata=InCasa_COR22D1202&amp;offchaindata_platform=Github&amp;keyfile=Paul&amp;network=solana-devnet&amp;repository=test2</v>
      </c>
      <c r="U1205" s="1" t="str">
        <f t="shared" si="37"/>
        <v>{"name":"In Casa #1202",_x000D_
"symbol":"COR22D1202",_x000D_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05" s="1" t="str">
        <f>formatRow(Tokens!C$2:I$2,Tokens!C1205:I1205)</f>
        <v>"name":"In Casa #1202",_x000D_
"symbol":"COR22D1202",_x000D_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5" s="1" t="str">
        <f>formatRow(Tokens!J$2:AV$2,Tokens!J1205:AV1205,2,"attributes")</f>
        <v>"attributes":[{"trait_type":"Pass festival &amp; Avantages",_x000D_
"value":"pour une (1) personne"},{"trait_type":"Edition1",_x000D_
"value":1},{"trait_type":"Last use"}]</v>
      </c>
      <c r="X1205" s="1" t="str">
        <f>formatRow(Tokens!AX$2:BC$2,Tokens!AX1205:BC1205,2,"creators")</f>
        <v>"creators":[{"address":"paul",_x000D_
"share":10},{"address":"sophie",_x000D_
"share":90}]</v>
      </c>
      <c r="Y1205" s="1" t="str">
        <f>formatRow(Tokens!BD$2:BI$2,Tokens!BD1205:BI1205,2,"files")</f>
        <v>"files":[]</v>
      </c>
      <c r="Z1205" s="1"/>
      <c r="AA1205" s="1"/>
      <c r="AB1205" s="1"/>
      <c r="AC1205" s="1" t="str">
        <f>formatRow(Tokens!BJ$2:BK$2,Tokens!BJ1205:BK1205,0,"collection")</f>
        <v>"collection":{"name":"In Casa",_x000D_
"family":"Calvi On The Rocks"}</v>
      </c>
    </row>
    <row r="1206" spans="4:29" ht="14.25" customHeight="1" x14ac:dyDescent="0.25">
      <c r="D1206" s="1">
        <f>Tokens!B1206</f>
        <v>1203</v>
      </c>
      <c r="E1206" s="17" t="str">
        <f>IF(Tokens!C1206="","",Tokens!C1206)</f>
        <v>In Casa #1203</v>
      </c>
      <c r="F1206"/>
      <c r="G1206"/>
      <c r="H1206"/>
      <c r="I1206"/>
      <c r="J1206"/>
      <c r="M1206"/>
      <c r="N1206"/>
      <c r="O1206" s="15" t="str">
        <f t="shared" si="36"/>
        <v>_</v>
      </c>
      <c r="P1206" s="18" t="str">
        <f>IF(F1206="stop","",IF(F1206&lt;&gt;"",HYPERLINK(Settings!$B$5 &amp; "/manage/?network=" &amp; LOWER(B$8) &amp; "&amp;search=token&amp;account=" &amp; ToMint!$B$5 &amp; "&amp;view=" &amp; ToMint!J1206,"TokenSol"),""))</f>
        <v/>
      </c>
      <c r="Q1206" s="2"/>
      <c r="R1206" s="2"/>
      <c r="S1206" s="11"/>
      <c r="T1206" s="1" t="str">
        <f>"owner=" &amp; Tokens!BS1206 &amp; "&amp;filename_for_metadata=" &amp; Tokens!BT1206 &amp; "&amp;offchaindata_platform=" &amp; $B$17 &amp; "&amp;keyfile=" &amp; $B$5 &amp; "&amp;network=" &amp; LOWER($B$8) &amp; "&amp;repository=" &amp; $B$18</f>
        <v>owner=thomas&amp;filename_for_metadata=InCasa_COR22D1203&amp;offchaindata_platform=Github&amp;keyfile=Paul&amp;network=solana-devnet&amp;repository=test2</v>
      </c>
      <c r="U1206" s="1" t="str">
        <f t="shared" si="37"/>
        <v>{"name":"In Casa #1203",_x000D_
"symbol":"COR22D1203",_x000D_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06" s="1" t="str">
        <f>formatRow(Tokens!C$2:I$2,Tokens!C1206:I1206)</f>
        <v>"name":"In Casa #1203",_x000D_
"symbol":"COR22D1203",_x000D_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6" s="1" t="str">
        <f>formatRow(Tokens!J$2:AV$2,Tokens!J1206:AV1206,2,"attributes")</f>
        <v>"attributes":[{"trait_type":"Pass festival &amp; Avantages",_x000D_
"value":"pour une (1) personne"},{"trait_type":"Edition1",_x000D_
"value":1},{"trait_type":"Last use"}]</v>
      </c>
      <c r="X1206" s="1" t="str">
        <f>formatRow(Tokens!AX$2:BC$2,Tokens!AX1206:BC1206,2,"creators")</f>
        <v>"creators":[{"address":"paul",_x000D_
"share":10},{"address":"sophie",_x000D_
"share":90}]</v>
      </c>
      <c r="Y1206" s="1" t="str">
        <f>formatRow(Tokens!BD$2:BI$2,Tokens!BD1206:BI1206,2,"files")</f>
        <v>"files":[]</v>
      </c>
      <c r="Z1206" s="1"/>
      <c r="AA1206" s="1"/>
      <c r="AB1206" s="1"/>
      <c r="AC1206" s="1" t="str">
        <f>formatRow(Tokens!BJ$2:BK$2,Tokens!BJ1206:BK1206,0,"collection")</f>
        <v>"collection":{"name":"In Casa",_x000D_
"family":"Calvi On The Rocks"}</v>
      </c>
    </row>
    <row r="1207" spans="4:29" ht="14.25" customHeight="1" x14ac:dyDescent="0.25">
      <c r="D1207" s="1">
        <f>Tokens!B1207</f>
        <v>1204</v>
      </c>
      <c r="E1207" s="17" t="str">
        <f>IF(Tokens!C1207="","",Tokens!C1207)</f>
        <v>In Casa #1204</v>
      </c>
      <c r="F1207"/>
      <c r="G1207"/>
      <c r="H1207"/>
      <c r="I1207"/>
      <c r="J1207"/>
      <c r="M1207"/>
      <c r="N1207"/>
      <c r="O1207" s="15" t="str">
        <f t="shared" si="36"/>
        <v>_</v>
      </c>
      <c r="P1207" s="18" t="str">
        <f>IF(F1207="stop","",IF(F1207&lt;&gt;"",HYPERLINK(Settings!$B$5 &amp; "/manage/?network=" &amp; LOWER(B$8) &amp; "&amp;search=token&amp;account=" &amp; ToMint!$B$5 &amp; "&amp;view=" &amp; ToMint!J1207,"TokenSol"),""))</f>
        <v/>
      </c>
      <c r="Q1207" s="2"/>
      <c r="R1207" s="2"/>
      <c r="S1207" s="11"/>
      <c r="T1207" s="1" t="str">
        <f>"owner=" &amp; Tokens!BS1207 &amp; "&amp;filename_for_metadata=" &amp; Tokens!BT1207 &amp; "&amp;offchaindata_platform=" &amp; $B$17 &amp; "&amp;keyfile=" &amp; $B$5 &amp; "&amp;network=" &amp; LOWER($B$8) &amp; "&amp;repository=" &amp; $B$18</f>
        <v>owner=thomas&amp;filename_for_metadata=InCasa_COR22D1204&amp;offchaindata_platform=Github&amp;keyfile=Paul&amp;network=solana-devnet&amp;repository=test2</v>
      </c>
      <c r="U1207" s="1" t="str">
        <f t="shared" si="37"/>
        <v>{"name":"In Casa #1204",_x000D_
"symbol":"COR22D1204",_x000D_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07" s="1" t="str">
        <f>formatRow(Tokens!C$2:I$2,Tokens!C1207:I1207)</f>
        <v>"name":"In Casa #1204",_x000D_
"symbol":"COR22D1204",_x000D_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7" s="1" t="str">
        <f>formatRow(Tokens!J$2:AV$2,Tokens!J1207:AV1207,2,"attributes")</f>
        <v>"attributes":[{"trait_type":"Pass festival &amp; Avantages",_x000D_
"value":"pour une (1) personne"},{"trait_type":"Edition1",_x000D_
"value":1},{"trait_type":"Last use"}]</v>
      </c>
      <c r="X1207" s="1" t="str">
        <f>formatRow(Tokens!AX$2:BC$2,Tokens!AX1207:BC1207,2,"creators")</f>
        <v>"creators":[{"address":"paul",_x000D_
"share":10},{"address":"sophie",_x000D_
"share":90}]</v>
      </c>
      <c r="Y1207" s="1" t="str">
        <f>formatRow(Tokens!BD$2:BI$2,Tokens!BD1207:BI1207,2,"files")</f>
        <v>"files":[]</v>
      </c>
      <c r="Z1207" s="1"/>
      <c r="AA1207" s="1"/>
      <c r="AB1207" s="1"/>
      <c r="AC1207" s="1" t="str">
        <f>formatRow(Tokens!BJ$2:BK$2,Tokens!BJ1207:BK1207,0,"collection")</f>
        <v>"collection":{"name":"In Casa",_x000D_
"family":"Calvi On The Rocks"}</v>
      </c>
    </row>
    <row r="1208" spans="4:29" ht="14.25" customHeight="1" x14ac:dyDescent="0.25">
      <c r="D1208" s="1">
        <f>Tokens!B1208</f>
        <v>1205</v>
      </c>
      <c r="E1208" s="17" t="str">
        <f>IF(Tokens!C1208="","",Tokens!C1208)</f>
        <v>In Casa #1205</v>
      </c>
      <c r="F1208"/>
      <c r="G1208"/>
      <c r="H1208"/>
      <c r="I1208"/>
      <c r="J1208"/>
      <c r="M1208"/>
      <c r="N1208"/>
      <c r="O1208" s="15" t="str">
        <f t="shared" si="36"/>
        <v>_</v>
      </c>
      <c r="P1208" s="18" t="str">
        <f>IF(F1208="stop","",IF(F1208&lt;&gt;"",HYPERLINK(Settings!$B$5 &amp; "/manage/?network=" &amp; LOWER(B$8) &amp; "&amp;search=token&amp;account=" &amp; ToMint!$B$5 &amp; "&amp;view=" &amp; ToMint!J1208,"TokenSol"),""))</f>
        <v/>
      </c>
      <c r="Q1208" s="2"/>
      <c r="R1208" s="2"/>
      <c r="S1208" s="11"/>
      <c r="T1208" s="1" t="str">
        <f>"owner=" &amp; Tokens!BS1208 &amp; "&amp;filename_for_metadata=" &amp; Tokens!BT1208 &amp; "&amp;offchaindata_platform=" &amp; $B$17 &amp; "&amp;keyfile=" &amp; $B$5 &amp; "&amp;network=" &amp; LOWER($B$8) &amp; "&amp;repository=" &amp; $B$18</f>
        <v>owner=thomas&amp;filename_for_metadata=InCasa_COR22D1205&amp;offchaindata_platform=Github&amp;keyfile=Paul&amp;network=solana-devnet&amp;repository=test2</v>
      </c>
      <c r="U1208" s="1" t="str">
        <f t="shared" si="37"/>
        <v>{"name":"In Casa #1205",_x000D_
"symbol":"COR22D1205",_x000D_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08" s="1" t="str">
        <f>formatRow(Tokens!C$2:I$2,Tokens!C1208:I1208)</f>
        <v>"name":"In Casa #1205",_x000D_
"symbol":"COR22D1205",_x000D_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8" s="1" t="str">
        <f>formatRow(Tokens!J$2:AV$2,Tokens!J1208:AV1208,2,"attributes")</f>
        <v>"attributes":[{"trait_type":"Pass festival &amp; Avantages",_x000D_
"value":"pour une (1) personne"},{"trait_type":"Edition1",_x000D_
"value":1},{"trait_type":"Last use"}]</v>
      </c>
      <c r="X1208" s="1" t="str">
        <f>formatRow(Tokens!AX$2:BC$2,Tokens!AX1208:BC1208,2,"creators")</f>
        <v>"creators":[{"address":"paul",_x000D_
"share":10},{"address":"sophie",_x000D_
"share":90}]</v>
      </c>
      <c r="Y1208" s="1" t="str">
        <f>formatRow(Tokens!BD$2:BI$2,Tokens!BD1208:BI1208,2,"files")</f>
        <v>"files":[]</v>
      </c>
      <c r="Z1208" s="1"/>
      <c r="AA1208" s="1"/>
      <c r="AB1208" s="1"/>
      <c r="AC1208" s="1" t="str">
        <f>formatRow(Tokens!BJ$2:BK$2,Tokens!BJ1208:BK1208,0,"collection")</f>
        <v>"collection":{"name":"In Casa",_x000D_
"family":"Calvi On The Rocks"}</v>
      </c>
    </row>
    <row r="1209" spans="4:29" ht="14.25" customHeight="1" x14ac:dyDescent="0.25">
      <c r="D1209" s="1">
        <f>Tokens!B1209</f>
        <v>1206</v>
      </c>
      <c r="E1209" s="17" t="str">
        <f>IF(Tokens!C1209="","",Tokens!C1209)</f>
        <v>In Casa #1206</v>
      </c>
      <c r="F1209"/>
      <c r="G1209"/>
      <c r="H1209"/>
      <c r="I1209"/>
      <c r="J1209"/>
      <c r="M1209"/>
      <c r="N1209"/>
      <c r="O1209" s="15" t="str">
        <f t="shared" si="36"/>
        <v>_</v>
      </c>
      <c r="P1209" s="18" t="str">
        <f>IF(F1209="stop","",IF(F1209&lt;&gt;"",HYPERLINK(Settings!$B$5 &amp; "/manage/?network=" &amp; LOWER(B$8) &amp; "&amp;search=token&amp;account=" &amp; ToMint!$B$5 &amp; "&amp;view=" &amp; ToMint!J1209,"TokenSol"),""))</f>
        <v/>
      </c>
      <c r="Q1209" s="2"/>
      <c r="R1209" s="2"/>
      <c r="S1209" s="11"/>
      <c r="T1209" s="1" t="str">
        <f>"owner=" &amp; Tokens!BS1209 &amp; "&amp;filename_for_metadata=" &amp; Tokens!BT1209 &amp; "&amp;offchaindata_platform=" &amp; $B$17 &amp; "&amp;keyfile=" &amp; $B$5 &amp; "&amp;network=" &amp; LOWER($B$8) &amp; "&amp;repository=" &amp; $B$18</f>
        <v>owner=thomas&amp;filename_for_metadata=InCasa_COR22D1206&amp;offchaindata_platform=Github&amp;keyfile=Paul&amp;network=solana-devnet&amp;repository=test2</v>
      </c>
      <c r="U1209" s="1" t="str">
        <f t="shared" si="37"/>
        <v>{"name":"In Casa #1206",_x000D_
"symbol":"COR22D1206",_x000D_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09" s="1" t="str">
        <f>formatRow(Tokens!C$2:I$2,Tokens!C1209:I1209)</f>
        <v>"name":"In Casa #1206",_x000D_
"symbol":"COR22D1206",_x000D_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9" s="1" t="str">
        <f>formatRow(Tokens!J$2:AV$2,Tokens!J1209:AV1209,2,"attributes")</f>
        <v>"attributes":[{"trait_type":"Pass festival &amp; Avantages",_x000D_
"value":"pour une (1) personne"},{"trait_type":"Edition1",_x000D_
"value":1},{"trait_type":"Last use"}]</v>
      </c>
      <c r="X1209" s="1" t="str">
        <f>formatRow(Tokens!AX$2:BC$2,Tokens!AX1209:BC1209,2,"creators")</f>
        <v>"creators":[{"address":"paul",_x000D_
"share":10},{"address":"sophie",_x000D_
"share":90}]</v>
      </c>
      <c r="Y1209" s="1" t="str">
        <f>formatRow(Tokens!BD$2:BI$2,Tokens!BD1209:BI1209,2,"files")</f>
        <v>"files":[]</v>
      </c>
      <c r="Z1209" s="1"/>
      <c r="AA1209" s="1"/>
      <c r="AB1209" s="1"/>
      <c r="AC1209" s="1" t="str">
        <f>formatRow(Tokens!BJ$2:BK$2,Tokens!BJ1209:BK1209,0,"collection")</f>
        <v>"collection":{"name":"In Casa",_x000D_
"family":"Calvi On The Rocks"}</v>
      </c>
    </row>
    <row r="1210" spans="4:29" ht="14.25" customHeight="1" x14ac:dyDescent="0.25">
      <c r="D1210" s="1">
        <f>Tokens!B1210</f>
        <v>1207</v>
      </c>
      <c r="E1210" s="17" t="str">
        <f>IF(Tokens!C1210="","",Tokens!C1210)</f>
        <v>In Casa #1207</v>
      </c>
      <c r="F1210"/>
      <c r="G1210"/>
      <c r="H1210"/>
      <c r="I1210"/>
      <c r="J1210"/>
      <c r="M1210"/>
      <c r="N1210"/>
      <c r="O1210" s="15" t="str">
        <f t="shared" si="36"/>
        <v>_</v>
      </c>
      <c r="P1210" s="18" t="str">
        <f>IF(F1210="stop","",IF(F1210&lt;&gt;"",HYPERLINK(Settings!$B$5 &amp; "/manage/?network=" &amp; LOWER(B$8) &amp; "&amp;search=token&amp;account=" &amp; ToMint!$B$5 &amp; "&amp;view=" &amp; ToMint!J1210,"TokenSol"),""))</f>
        <v/>
      </c>
      <c r="Q1210" s="2"/>
      <c r="R1210" s="2"/>
      <c r="S1210" s="11"/>
      <c r="T1210" s="1" t="str">
        <f>"owner=" &amp; Tokens!BS1210 &amp; "&amp;filename_for_metadata=" &amp; Tokens!BT1210 &amp; "&amp;offchaindata_platform=" &amp; $B$17 &amp; "&amp;keyfile=" &amp; $B$5 &amp; "&amp;network=" &amp; LOWER($B$8) &amp; "&amp;repository=" &amp; $B$18</f>
        <v>owner=thomas&amp;filename_for_metadata=InCasa_COR22D1207&amp;offchaindata_platform=Github&amp;keyfile=Paul&amp;network=solana-devnet&amp;repository=test2</v>
      </c>
      <c r="U1210" s="1" t="str">
        <f t="shared" si="37"/>
        <v>{"name":"In Casa #1207",_x000D_
"symbol":"COR22D1207",_x000D_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10" s="1" t="str">
        <f>formatRow(Tokens!C$2:I$2,Tokens!C1210:I1210)</f>
        <v>"name":"In Casa #1207",_x000D_
"symbol":"COR22D1207",_x000D_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0" s="1" t="str">
        <f>formatRow(Tokens!J$2:AV$2,Tokens!J1210:AV1210,2,"attributes")</f>
        <v>"attributes":[{"trait_type":"Pass festival &amp; Avantages",_x000D_
"value":"pour une (1) personne"},{"trait_type":"Edition1",_x000D_
"value":1},{"trait_type":"Last use"}]</v>
      </c>
      <c r="X1210" s="1" t="str">
        <f>formatRow(Tokens!AX$2:BC$2,Tokens!AX1210:BC1210,2,"creators")</f>
        <v>"creators":[{"address":"paul",_x000D_
"share":10},{"address":"sophie",_x000D_
"share":90}]</v>
      </c>
      <c r="Y1210" s="1" t="str">
        <f>formatRow(Tokens!BD$2:BI$2,Tokens!BD1210:BI1210,2,"files")</f>
        <v>"files":[]</v>
      </c>
      <c r="Z1210" s="1"/>
      <c r="AA1210" s="1"/>
      <c r="AB1210" s="1"/>
      <c r="AC1210" s="1" t="str">
        <f>formatRow(Tokens!BJ$2:BK$2,Tokens!BJ1210:BK1210,0,"collection")</f>
        <v>"collection":{"name":"In Casa",_x000D_
"family":"Calvi On The Rocks"}</v>
      </c>
    </row>
    <row r="1211" spans="4:29" ht="14.25" customHeight="1" x14ac:dyDescent="0.25">
      <c r="D1211" s="1">
        <f>Tokens!B1211</f>
        <v>1208</v>
      </c>
      <c r="E1211" s="17" t="str">
        <f>IF(Tokens!C1211="","",Tokens!C1211)</f>
        <v>In Casa #1208</v>
      </c>
      <c r="F1211"/>
      <c r="G1211"/>
      <c r="H1211"/>
      <c r="I1211"/>
      <c r="J1211"/>
      <c r="M1211"/>
      <c r="N1211"/>
      <c r="O1211" s="15" t="str">
        <f t="shared" si="36"/>
        <v>_</v>
      </c>
      <c r="P1211" s="18" t="str">
        <f>IF(F1211="stop","",IF(F1211&lt;&gt;"",HYPERLINK(Settings!$B$5 &amp; "/manage/?network=" &amp; LOWER(B$8) &amp; "&amp;search=token&amp;account=" &amp; ToMint!$B$5 &amp; "&amp;view=" &amp; ToMint!J1211,"TokenSol"),""))</f>
        <v/>
      </c>
      <c r="Q1211" s="2"/>
      <c r="R1211" s="2"/>
      <c r="S1211" s="11"/>
      <c r="T1211" s="1" t="str">
        <f>"owner=" &amp; Tokens!BS1211 &amp; "&amp;filename_for_metadata=" &amp; Tokens!BT1211 &amp; "&amp;offchaindata_platform=" &amp; $B$17 &amp; "&amp;keyfile=" &amp; $B$5 &amp; "&amp;network=" &amp; LOWER($B$8) &amp; "&amp;repository=" &amp; $B$18</f>
        <v>owner=thomas&amp;filename_for_metadata=InCasa_COR22D1208&amp;offchaindata_platform=Github&amp;keyfile=Paul&amp;network=solana-devnet&amp;repository=test2</v>
      </c>
      <c r="U1211" s="1" t="str">
        <f t="shared" si="37"/>
        <v>{"name":"In Casa #1208",_x000D_
"symbol":"COR22D1208",_x000D_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11" s="1" t="str">
        <f>formatRow(Tokens!C$2:I$2,Tokens!C1211:I1211)</f>
        <v>"name":"In Casa #1208",_x000D_
"symbol":"COR22D1208",_x000D_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1" s="1" t="str">
        <f>formatRow(Tokens!J$2:AV$2,Tokens!J1211:AV1211,2,"attributes")</f>
        <v>"attributes":[{"trait_type":"Pass festival &amp; Avantages",_x000D_
"value":"pour une (1) personne"},{"trait_type":"Edition1",_x000D_
"value":1},{"trait_type":"Last use"}]</v>
      </c>
      <c r="X1211" s="1" t="str">
        <f>formatRow(Tokens!AX$2:BC$2,Tokens!AX1211:BC1211,2,"creators")</f>
        <v>"creators":[{"address":"paul",_x000D_
"share":10},{"address":"sophie",_x000D_
"share":90}]</v>
      </c>
      <c r="Y1211" s="1" t="str">
        <f>formatRow(Tokens!BD$2:BI$2,Tokens!BD1211:BI1211,2,"files")</f>
        <v>"files":[]</v>
      </c>
      <c r="Z1211" s="1"/>
      <c r="AA1211" s="1"/>
      <c r="AB1211" s="1"/>
      <c r="AC1211" s="1" t="str">
        <f>formatRow(Tokens!BJ$2:BK$2,Tokens!BJ1211:BK1211,0,"collection")</f>
        <v>"collection":{"name":"In Casa",_x000D_
"family":"Calvi On The Rocks"}</v>
      </c>
    </row>
    <row r="1212" spans="4:29" ht="14.25" customHeight="1" x14ac:dyDescent="0.25">
      <c r="D1212" s="1">
        <f>Tokens!B1212</f>
        <v>1209</v>
      </c>
      <c r="E1212" s="17" t="str">
        <f>IF(Tokens!C1212="","",Tokens!C1212)</f>
        <v>In Casa #1209</v>
      </c>
      <c r="F1212"/>
      <c r="G1212"/>
      <c r="H1212"/>
      <c r="I1212"/>
      <c r="J1212"/>
      <c r="M1212"/>
      <c r="N1212"/>
      <c r="O1212" s="15" t="str">
        <f t="shared" si="36"/>
        <v>_</v>
      </c>
      <c r="P1212" s="18" t="str">
        <f>IF(F1212="stop","",IF(F1212&lt;&gt;"",HYPERLINK(Settings!$B$5 &amp; "/manage/?network=" &amp; LOWER(B$8) &amp; "&amp;search=token&amp;account=" &amp; ToMint!$B$5 &amp; "&amp;view=" &amp; ToMint!J1212,"TokenSol"),""))</f>
        <v/>
      </c>
      <c r="Q1212" s="2"/>
      <c r="R1212" s="2"/>
      <c r="S1212" s="11"/>
      <c r="T1212" s="1" t="str">
        <f>"owner=" &amp; Tokens!BS1212 &amp; "&amp;filename_for_metadata=" &amp; Tokens!BT1212 &amp; "&amp;offchaindata_platform=" &amp; $B$17 &amp; "&amp;keyfile=" &amp; $B$5 &amp; "&amp;network=" &amp; LOWER($B$8) &amp; "&amp;repository=" &amp; $B$18</f>
        <v>owner=thomas&amp;filename_for_metadata=InCasa_COR22D1209&amp;offchaindata_platform=Github&amp;keyfile=Paul&amp;network=solana-devnet&amp;repository=test2</v>
      </c>
      <c r="U1212" s="1" t="str">
        <f t="shared" si="37"/>
        <v>{"name":"In Casa #1209",_x000D_
"symbol":"COR22D1209",_x000D_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12" s="1" t="str">
        <f>formatRow(Tokens!C$2:I$2,Tokens!C1212:I1212)</f>
        <v>"name":"In Casa #1209",_x000D_
"symbol":"COR22D1209",_x000D_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2" s="1" t="str">
        <f>formatRow(Tokens!J$2:AV$2,Tokens!J1212:AV1212,2,"attributes")</f>
        <v>"attributes":[{"trait_type":"Pass festival &amp; Avantages",_x000D_
"value":"pour une (1) personne"},{"trait_type":"Edition1",_x000D_
"value":1},{"trait_type":"Last use"}]</v>
      </c>
      <c r="X1212" s="1" t="str">
        <f>formatRow(Tokens!AX$2:BC$2,Tokens!AX1212:BC1212,2,"creators")</f>
        <v>"creators":[{"address":"paul",_x000D_
"share":10},{"address":"sophie",_x000D_
"share":90}]</v>
      </c>
      <c r="Y1212" s="1" t="str">
        <f>formatRow(Tokens!BD$2:BI$2,Tokens!BD1212:BI1212,2,"files")</f>
        <v>"files":[]</v>
      </c>
      <c r="Z1212" s="1"/>
      <c r="AA1212" s="1"/>
      <c r="AB1212" s="1"/>
      <c r="AC1212" s="1" t="str">
        <f>formatRow(Tokens!BJ$2:BK$2,Tokens!BJ1212:BK1212,0,"collection")</f>
        <v>"collection":{"name":"In Casa",_x000D_
"family":"Calvi On The Rocks"}</v>
      </c>
    </row>
    <row r="1213" spans="4:29" ht="14.25" customHeight="1" x14ac:dyDescent="0.25">
      <c r="D1213" s="1">
        <f>Tokens!B1213</f>
        <v>1210</v>
      </c>
      <c r="E1213" s="17" t="str">
        <f>IF(Tokens!C1213="","",Tokens!C1213)</f>
        <v>In Casa #1210</v>
      </c>
      <c r="F1213"/>
      <c r="G1213"/>
      <c r="H1213"/>
      <c r="I1213"/>
      <c r="J1213"/>
      <c r="M1213"/>
      <c r="N1213"/>
      <c r="O1213" s="15" t="str">
        <f t="shared" si="36"/>
        <v>_</v>
      </c>
      <c r="P1213" s="18" t="str">
        <f>IF(F1213="stop","",IF(F1213&lt;&gt;"",HYPERLINK(Settings!$B$5 &amp; "/manage/?network=" &amp; LOWER(B$8) &amp; "&amp;search=token&amp;account=" &amp; ToMint!$B$5 &amp; "&amp;view=" &amp; ToMint!J1213,"TokenSol"),""))</f>
        <v/>
      </c>
      <c r="Q1213" s="2"/>
      <c r="R1213" s="2"/>
      <c r="S1213" s="11"/>
      <c r="T1213" s="1" t="str">
        <f>"owner=" &amp; Tokens!BS1213 &amp; "&amp;filename_for_metadata=" &amp; Tokens!BT1213 &amp; "&amp;offchaindata_platform=" &amp; $B$17 &amp; "&amp;keyfile=" &amp; $B$5 &amp; "&amp;network=" &amp; LOWER($B$8) &amp; "&amp;repository=" &amp; $B$18</f>
        <v>owner=thomas&amp;filename_for_metadata=InCasa_COR22D1210&amp;offchaindata_platform=Github&amp;keyfile=Paul&amp;network=solana-devnet&amp;repository=test2</v>
      </c>
      <c r="U1213" s="1" t="str">
        <f t="shared" si="37"/>
        <v>{"name":"In Casa #1210",_x000D_
"symbol":"COR22D1210",_x000D_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13" s="1" t="str">
        <f>formatRow(Tokens!C$2:I$2,Tokens!C1213:I1213)</f>
        <v>"name":"In Casa #1210",_x000D_
"symbol":"COR22D1210",_x000D_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3" s="1" t="str">
        <f>formatRow(Tokens!J$2:AV$2,Tokens!J1213:AV1213,2,"attributes")</f>
        <v>"attributes":[{"trait_type":"Pass festival &amp; Avantages",_x000D_
"value":"pour une (1) personne"},{"trait_type":"Edition1",_x000D_
"value":1},{"trait_type":"Last use"}]</v>
      </c>
      <c r="X1213" s="1" t="str">
        <f>formatRow(Tokens!AX$2:BC$2,Tokens!AX1213:BC1213,2,"creators")</f>
        <v>"creators":[{"address":"paul",_x000D_
"share":10},{"address":"sophie",_x000D_
"share":90}]</v>
      </c>
      <c r="Y1213" s="1" t="str">
        <f>formatRow(Tokens!BD$2:BI$2,Tokens!BD1213:BI1213,2,"files")</f>
        <v>"files":[]</v>
      </c>
      <c r="Z1213" s="1"/>
      <c r="AA1213" s="1"/>
      <c r="AB1213" s="1"/>
      <c r="AC1213" s="1" t="str">
        <f>formatRow(Tokens!BJ$2:BK$2,Tokens!BJ1213:BK1213,0,"collection")</f>
        <v>"collection":{"name":"In Casa",_x000D_
"family":"Calvi On The Rocks"}</v>
      </c>
    </row>
    <row r="1214" spans="4:29" ht="14.25" customHeight="1" x14ac:dyDescent="0.25">
      <c r="D1214" s="1">
        <f>Tokens!B1214</f>
        <v>1211</v>
      </c>
      <c r="E1214" s="17" t="str">
        <f>IF(Tokens!C1214="","",Tokens!C1214)</f>
        <v>In Casa #1211</v>
      </c>
      <c r="F1214"/>
      <c r="G1214"/>
      <c r="H1214"/>
      <c r="I1214"/>
      <c r="J1214"/>
      <c r="M1214"/>
      <c r="N1214"/>
      <c r="O1214" s="15" t="str">
        <f t="shared" si="36"/>
        <v>_</v>
      </c>
      <c r="P1214" s="18" t="str">
        <f>IF(F1214="stop","",IF(F1214&lt;&gt;"",HYPERLINK(Settings!$B$5 &amp; "/manage/?network=" &amp; LOWER(B$8) &amp; "&amp;search=token&amp;account=" &amp; ToMint!$B$5 &amp; "&amp;view=" &amp; ToMint!J1214,"TokenSol"),""))</f>
        <v/>
      </c>
      <c r="Q1214" s="2"/>
      <c r="R1214" s="2"/>
      <c r="S1214" s="11"/>
      <c r="T1214" s="1" t="str">
        <f>"owner=" &amp; Tokens!BS1214 &amp; "&amp;filename_for_metadata=" &amp; Tokens!BT1214 &amp; "&amp;offchaindata_platform=" &amp; $B$17 &amp; "&amp;keyfile=" &amp; $B$5 &amp; "&amp;network=" &amp; LOWER($B$8) &amp; "&amp;repository=" &amp; $B$18</f>
        <v>owner=thomas&amp;filename_for_metadata=InCasa_COR22D1211&amp;offchaindata_platform=Github&amp;keyfile=Paul&amp;network=solana-devnet&amp;repository=test2</v>
      </c>
      <c r="U1214" s="1" t="str">
        <f t="shared" si="37"/>
        <v>{"name":"In Casa #1211",_x000D_
"symbol":"COR22D1211",_x000D_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14" s="1" t="str">
        <f>formatRow(Tokens!C$2:I$2,Tokens!C1214:I1214)</f>
        <v>"name":"In Casa #1211",_x000D_
"symbol":"COR22D1211",_x000D_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4" s="1" t="str">
        <f>formatRow(Tokens!J$2:AV$2,Tokens!J1214:AV1214,2,"attributes")</f>
        <v>"attributes":[{"trait_type":"Pass festival &amp; Avantages",_x000D_
"value":"pour une (1) personne"},{"trait_type":"Edition1",_x000D_
"value":1},{"trait_type":"Last use"}]</v>
      </c>
      <c r="X1214" s="1" t="str">
        <f>formatRow(Tokens!AX$2:BC$2,Tokens!AX1214:BC1214,2,"creators")</f>
        <v>"creators":[{"address":"paul",_x000D_
"share":10},{"address":"sophie",_x000D_
"share":90}]</v>
      </c>
      <c r="Y1214" s="1" t="str">
        <f>formatRow(Tokens!BD$2:BI$2,Tokens!BD1214:BI1214,2,"files")</f>
        <v>"files":[]</v>
      </c>
      <c r="Z1214" s="1"/>
      <c r="AA1214" s="1"/>
      <c r="AB1214" s="1"/>
      <c r="AC1214" s="1" t="str">
        <f>formatRow(Tokens!BJ$2:BK$2,Tokens!BJ1214:BK1214,0,"collection")</f>
        <v>"collection":{"name":"In Casa",_x000D_
"family":"Calvi On The Rocks"}</v>
      </c>
    </row>
    <row r="1215" spans="4:29" ht="14.25" customHeight="1" x14ac:dyDescent="0.25">
      <c r="D1215" s="1">
        <f>Tokens!B1215</f>
        <v>1212</v>
      </c>
      <c r="E1215" s="17" t="str">
        <f>IF(Tokens!C1215="","",Tokens!C1215)</f>
        <v>In Casa #1212</v>
      </c>
      <c r="F1215"/>
      <c r="G1215"/>
      <c r="H1215"/>
      <c r="I1215"/>
      <c r="J1215"/>
      <c r="M1215"/>
      <c r="N1215"/>
      <c r="O1215" s="15" t="str">
        <f t="shared" si="36"/>
        <v>_</v>
      </c>
      <c r="P1215" s="18" t="str">
        <f>IF(F1215="stop","",IF(F1215&lt;&gt;"",HYPERLINK(Settings!$B$5 &amp; "/manage/?network=" &amp; LOWER(B$8) &amp; "&amp;search=token&amp;account=" &amp; ToMint!$B$5 &amp; "&amp;view=" &amp; ToMint!J1215,"TokenSol"),""))</f>
        <v/>
      </c>
      <c r="Q1215" s="2"/>
      <c r="R1215" s="2"/>
      <c r="S1215" s="11"/>
      <c r="T1215" s="1" t="str">
        <f>"owner=" &amp; Tokens!BS1215 &amp; "&amp;filename_for_metadata=" &amp; Tokens!BT1215 &amp; "&amp;offchaindata_platform=" &amp; $B$17 &amp; "&amp;keyfile=" &amp; $B$5 &amp; "&amp;network=" &amp; LOWER($B$8) &amp; "&amp;repository=" &amp; $B$18</f>
        <v>owner=thomas&amp;filename_for_metadata=InCasa_COR22D1212&amp;offchaindata_platform=Github&amp;keyfile=Paul&amp;network=solana-devnet&amp;repository=test2</v>
      </c>
      <c r="U1215" s="1" t="str">
        <f t="shared" si="37"/>
        <v>{"name":"In Casa #1212",_x000D_
"symbol":"COR22D1212",_x000D_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15" s="1" t="str">
        <f>formatRow(Tokens!C$2:I$2,Tokens!C1215:I1215)</f>
        <v>"name":"In Casa #1212",_x000D_
"symbol":"COR22D1212",_x000D_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5" s="1" t="str">
        <f>formatRow(Tokens!J$2:AV$2,Tokens!J1215:AV1215,2,"attributes")</f>
        <v>"attributes":[{"trait_type":"Pass festival &amp; Avantages",_x000D_
"value":"pour une (1) personne"},{"trait_type":"Edition1",_x000D_
"value":1},{"trait_type":"Last use"}]</v>
      </c>
      <c r="X1215" s="1" t="str">
        <f>formatRow(Tokens!AX$2:BC$2,Tokens!AX1215:BC1215,2,"creators")</f>
        <v>"creators":[{"address":"paul",_x000D_
"share":10},{"address":"sophie",_x000D_
"share":90}]</v>
      </c>
      <c r="Y1215" s="1" t="str">
        <f>formatRow(Tokens!BD$2:BI$2,Tokens!BD1215:BI1215,2,"files")</f>
        <v>"files":[]</v>
      </c>
      <c r="Z1215" s="1"/>
      <c r="AA1215" s="1"/>
      <c r="AB1215" s="1"/>
      <c r="AC1215" s="1" t="str">
        <f>formatRow(Tokens!BJ$2:BK$2,Tokens!BJ1215:BK1215,0,"collection")</f>
        <v>"collection":{"name":"In Casa",_x000D_
"family":"Calvi On The Rocks"}</v>
      </c>
    </row>
    <row r="1216" spans="4:29" ht="14.25" customHeight="1" x14ac:dyDescent="0.25">
      <c r="D1216" s="1">
        <f>Tokens!B1216</f>
        <v>1213</v>
      </c>
      <c r="E1216" s="17" t="str">
        <f>IF(Tokens!C1216="","",Tokens!C1216)</f>
        <v>In Casa #1213</v>
      </c>
      <c r="F1216"/>
      <c r="G1216"/>
      <c r="H1216"/>
      <c r="I1216"/>
      <c r="J1216"/>
      <c r="M1216"/>
      <c r="N1216"/>
      <c r="O1216" s="15" t="str">
        <f t="shared" si="36"/>
        <v>_</v>
      </c>
      <c r="P1216" s="18" t="str">
        <f>IF(F1216="stop","",IF(F1216&lt;&gt;"",HYPERLINK(Settings!$B$5 &amp; "/manage/?network=" &amp; LOWER(B$8) &amp; "&amp;search=token&amp;account=" &amp; ToMint!$B$5 &amp; "&amp;view=" &amp; ToMint!J1216,"TokenSol"),""))</f>
        <v/>
      </c>
      <c r="Q1216" s="2"/>
      <c r="R1216" s="2"/>
      <c r="S1216" s="11"/>
      <c r="T1216" s="1" t="str">
        <f>"owner=" &amp; Tokens!BS1216 &amp; "&amp;filename_for_metadata=" &amp; Tokens!BT1216 &amp; "&amp;offchaindata_platform=" &amp; $B$17 &amp; "&amp;keyfile=" &amp; $B$5 &amp; "&amp;network=" &amp; LOWER($B$8) &amp; "&amp;repository=" &amp; $B$18</f>
        <v>owner=thomas&amp;filename_for_metadata=InCasa_COR22D1213&amp;offchaindata_platform=Github&amp;keyfile=Paul&amp;network=solana-devnet&amp;repository=test2</v>
      </c>
      <c r="U1216" s="1" t="str">
        <f t="shared" si="37"/>
        <v>{"name":"In Casa #1213",_x000D_
"symbol":"COR22D1213",_x000D_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16" s="1" t="str">
        <f>formatRow(Tokens!C$2:I$2,Tokens!C1216:I1216)</f>
        <v>"name":"In Casa #1213",_x000D_
"symbol":"COR22D1213",_x000D_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6" s="1" t="str">
        <f>formatRow(Tokens!J$2:AV$2,Tokens!J1216:AV1216,2,"attributes")</f>
        <v>"attributes":[{"trait_type":"Pass festival &amp; Avantages",_x000D_
"value":"pour une (1) personne"},{"trait_type":"Edition1",_x000D_
"value":1},{"trait_type":"Last use"}]</v>
      </c>
      <c r="X1216" s="1" t="str">
        <f>formatRow(Tokens!AX$2:BC$2,Tokens!AX1216:BC1216,2,"creators")</f>
        <v>"creators":[{"address":"paul",_x000D_
"share":10},{"address":"sophie",_x000D_
"share":90}]</v>
      </c>
      <c r="Y1216" s="1" t="str">
        <f>formatRow(Tokens!BD$2:BI$2,Tokens!BD1216:BI1216,2,"files")</f>
        <v>"files":[]</v>
      </c>
      <c r="Z1216" s="1"/>
      <c r="AA1216" s="1"/>
      <c r="AB1216" s="1"/>
      <c r="AC1216" s="1" t="str">
        <f>formatRow(Tokens!BJ$2:BK$2,Tokens!BJ1216:BK1216,0,"collection")</f>
        <v>"collection":{"name":"In Casa",_x000D_
"family":"Calvi On The Rocks"}</v>
      </c>
    </row>
    <row r="1217" spans="4:29" ht="14.25" customHeight="1" x14ac:dyDescent="0.25">
      <c r="D1217" s="1">
        <f>Tokens!B1217</f>
        <v>1214</v>
      </c>
      <c r="E1217" s="17" t="str">
        <f>IF(Tokens!C1217="","",Tokens!C1217)</f>
        <v>In Casa #1214</v>
      </c>
      <c r="F1217"/>
      <c r="G1217"/>
      <c r="H1217"/>
      <c r="I1217"/>
      <c r="J1217"/>
      <c r="M1217"/>
      <c r="N1217"/>
      <c r="O1217" s="15" t="str">
        <f t="shared" si="36"/>
        <v>_</v>
      </c>
      <c r="P1217" s="18" t="str">
        <f>IF(F1217="stop","",IF(F1217&lt;&gt;"",HYPERLINK(Settings!$B$5 &amp; "/manage/?network=" &amp; LOWER(B$8) &amp; "&amp;search=token&amp;account=" &amp; ToMint!$B$5 &amp; "&amp;view=" &amp; ToMint!J1217,"TokenSol"),""))</f>
        <v/>
      </c>
      <c r="Q1217" s="2"/>
      <c r="R1217" s="2"/>
      <c r="S1217" s="11"/>
      <c r="T1217" s="1" t="str">
        <f>"owner=" &amp; Tokens!BS1217 &amp; "&amp;filename_for_metadata=" &amp; Tokens!BT1217 &amp; "&amp;offchaindata_platform=" &amp; $B$17 &amp; "&amp;keyfile=" &amp; $B$5 &amp; "&amp;network=" &amp; LOWER($B$8) &amp; "&amp;repository=" &amp; $B$18</f>
        <v>owner=thomas&amp;filename_for_metadata=InCasa_COR22D1214&amp;offchaindata_platform=Github&amp;keyfile=Paul&amp;network=solana-devnet&amp;repository=test2</v>
      </c>
      <c r="U1217" s="1" t="str">
        <f t="shared" si="37"/>
        <v>{"name":"In Casa #1214",_x000D_
"symbol":"COR22D1214",_x000D_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17" s="1" t="str">
        <f>formatRow(Tokens!C$2:I$2,Tokens!C1217:I1217)</f>
        <v>"name":"In Casa #1214",_x000D_
"symbol":"COR22D1214",_x000D_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7" s="1" t="str">
        <f>formatRow(Tokens!J$2:AV$2,Tokens!J1217:AV1217,2,"attributes")</f>
        <v>"attributes":[{"trait_type":"Pass festival &amp; Avantages",_x000D_
"value":"pour une (1) personne"},{"trait_type":"Edition1",_x000D_
"value":1},{"trait_type":"Last use"}]</v>
      </c>
      <c r="X1217" s="1" t="str">
        <f>formatRow(Tokens!AX$2:BC$2,Tokens!AX1217:BC1217,2,"creators")</f>
        <v>"creators":[{"address":"paul",_x000D_
"share":10},{"address":"sophie",_x000D_
"share":90}]</v>
      </c>
      <c r="Y1217" s="1" t="str">
        <f>formatRow(Tokens!BD$2:BI$2,Tokens!BD1217:BI1217,2,"files")</f>
        <v>"files":[]</v>
      </c>
      <c r="Z1217" s="1"/>
      <c r="AA1217" s="1"/>
      <c r="AB1217" s="1"/>
      <c r="AC1217" s="1" t="str">
        <f>formatRow(Tokens!BJ$2:BK$2,Tokens!BJ1217:BK1217,0,"collection")</f>
        <v>"collection":{"name":"In Casa",_x000D_
"family":"Calvi On The Rocks"}</v>
      </c>
    </row>
    <row r="1218" spans="4:29" ht="14.25" customHeight="1" x14ac:dyDescent="0.25">
      <c r="D1218" s="1">
        <f>Tokens!B1218</f>
        <v>1215</v>
      </c>
      <c r="E1218" s="17" t="str">
        <f>IF(Tokens!C1218="","",Tokens!C1218)</f>
        <v>In Casa #1215</v>
      </c>
      <c r="F1218"/>
      <c r="G1218"/>
      <c r="H1218"/>
      <c r="I1218"/>
      <c r="J1218"/>
      <c r="M1218"/>
      <c r="N1218"/>
      <c r="O1218" s="15" t="str">
        <f t="shared" si="36"/>
        <v>_</v>
      </c>
      <c r="P1218" s="18" t="str">
        <f>IF(F1218="stop","",IF(F1218&lt;&gt;"",HYPERLINK(Settings!$B$5 &amp; "/manage/?network=" &amp; LOWER(B$8) &amp; "&amp;search=token&amp;account=" &amp; ToMint!$B$5 &amp; "&amp;view=" &amp; ToMint!J1218,"TokenSol"),""))</f>
        <v/>
      </c>
      <c r="Q1218" s="2"/>
      <c r="R1218" s="2"/>
      <c r="S1218" s="11"/>
      <c r="T1218" s="1" t="str">
        <f>"owner=" &amp; Tokens!BS1218 &amp; "&amp;filename_for_metadata=" &amp; Tokens!BT1218 &amp; "&amp;offchaindata_platform=" &amp; $B$17 &amp; "&amp;keyfile=" &amp; $B$5 &amp; "&amp;network=" &amp; LOWER($B$8) &amp; "&amp;repository=" &amp; $B$18</f>
        <v>owner=thomas&amp;filename_for_metadata=InCasa_COR22D1215&amp;offchaindata_platform=Github&amp;keyfile=Paul&amp;network=solana-devnet&amp;repository=test2</v>
      </c>
      <c r="U1218" s="1" t="str">
        <f t="shared" si="37"/>
        <v>{"name":"In Casa #1215",_x000D_
"symbol":"COR22D1215",_x000D_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18" s="1" t="str">
        <f>formatRow(Tokens!C$2:I$2,Tokens!C1218:I1218)</f>
        <v>"name":"In Casa #1215",_x000D_
"symbol":"COR22D1215",_x000D_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8" s="1" t="str">
        <f>formatRow(Tokens!J$2:AV$2,Tokens!J1218:AV1218,2,"attributes")</f>
        <v>"attributes":[{"trait_type":"Pass festival &amp; Avantages",_x000D_
"value":"pour une (1) personne"},{"trait_type":"Edition1",_x000D_
"value":1},{"trait_type":"Last use"}]</v>
      </c>
      <c r="X1218" s="1" t="str">
        <f>formatRow(Tokens!AX$2:BC$2,Tokens!AX1218:BC1218,2,"creators")</f>
        <v>"creators":[{"address":"paul",_x000D_
"share":10},{"address":"sophie",_x000D_
"share":90}]</v>
      </c>
      <c r="Y1218" s="1" t="str">
        <f>formatRow(Tokens!BD$2:BI$2,Tokens!BD1218:BI1218,2,"files")</f>
        <v>"files":[]</v>
      </c>
      <c r="Z1218" s="1"/>
      <c r="AA1218" s="1"/>
      <c r="AB1218" s="1"/>
      <c r="AC1218" s="1" t="str">
        <f>formatRow(Tokens!BJ$2:BK$2,Tokens!BJ1218:BK1218,0,"collection")</f>
        <v>"collection":{"name":"In Casa",_x000D_
"family":"Calvi On The Rocks"}</v>
      </c>
    </row>
    <row r="1219" spans="4:29" ht="14.25" customHeight="1" x14ac:dyDescent="0.25">
      <c r="D1219" s="1">
        <f>Tokens!B1219</f>
        <v>1216</v>
      </c>
      <c r="E1219" s="17" t="str">
        <f>IF(Tokens!C1219="","",Tokens!C1219)</f>
        <v>In Casa #1216</v>
      </c>
      <c r="F1219"/>
      <c r="G1219"/>
      <c r="H1219"/>
      <c r="I1219"/>
      <c r="J1219"/>
      <c r="M1219"/>
      <c r="N1219"/>
      <c r="O1219" s="15" t="str">
        <f t="shared" si="36"/>
        <v>_</v>
      </c>
      <c r="P1219" s="18" t="str">
        <f>IF(F1219="stop","",IF(F1219&lt;&gt;"",HYPERLINK(Settings!$B$5 &amp; "/manage/?network=" &amp; LOWER(B$8) &amp; "&amp;search=token&amp;account=" &amp; ToMint!$B$5 &amp; "&amp;view=" &amp; ToMint!J1219,"TokenSol"),""))</f>
        <v/>
      </c>
      <c r="Q1219" s="2"/>
      <c r="R1219" s="2"/>
      <c r="S1219" s="11"/>
      <c r="T1219" s="1" t="str">
        <f>"owner=" &amp; Tokens!BS1219 &amp; "&amp;filename_for_metadata=" &amp; Tokens!BT1219 &amp; "&amp;offchaindata_platform=" &amp; $B$17 &amp; "&amp;keyfile=" &amp; $B$5 &amp; "&amp;network=" &amp; LOWER($B$8) &amp; "&amp;repository=" &amp; $B$18</f>
        <v>owner=thomas&amp;filename_for_metadata=InCasa_COR22D1216&amp;offchaindata_platform=Github&amp;keyfile=Paul&amp;network=solana-devnet&amp;repository=test2</v>
      </c>
      <c r="U1219" s="1" t="str">
        <f t="shared" si="37"/>
        <v>{"name":"In Casa #1216",_x000D_
"symbol":"COR22D1216",_x000D_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19" s="1" t="str">
        <f>formatRow(Tokens!C$2:I$2,Tokens!C1219:I1219)</f>
        <v>"name":"In Casa #1216",_x000D_
"symbol":"COR22D1216",_x000D_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9" s="1" t="str">
        <f>formatRow(Tokens!J$2:AV$2,Tokens!J1219:AV1219,2,"attributes")</f>
        <v>"attributes":[{"trait_type":"Pass festival &amp; Avantages",_x000D_
"value":"pour une (1) personne"},{"trait_type":"Edition1",_x000D_
"value":1},{"trait_type":"Last use"}]</v>
      </c>
      <c r="X1219" s="1" t="str">
        <f>formatRow(Tokens!AX$2:BC$2,Tokens!AX1219:BC1219,2,"creators")</f>
        <v>"creators":[{"address":"paul",_x000D_
"share":10},{"address":"sophie",_x000D_
"share":90}]</v>
      </c>
      <c r="Y1219" s="1" t="str">
        <f>formatRow(Tokens!BD$2:BI$2,Tokens!BD1219:BI1219,2,"files")</f>
        <v>"files":[]</v>
      </c>
      <c r="Z1219" s="1"/>
      <c r="AA1219" s="1"/>
      <c r="AB1219" s="1"/>
      <c r="AC1219" s="1" t="str">
        <f>formatRow(Tokens!BJ$2:BK$2,Tokens!BJ1219:BK1219,0,"collection")</f>
        <v>"collection":{"name":"In Casa",_x000D_
"family":"Calvi On The Rocks"}</v>
      </c>
    </row>
    <row r="1220" spans="4:29" ht="14.25" customHeight="1" x14ac:dyDescent="0.25">
      <c r="D1220" s="1">
        <f>Tokens!B1220</f>
        <v>1217</v>
      </c>
      <c r="E1220" s="17" t="str">
        <f>IF(Tokens!C1220="","",Tokens!C1220)</f>
        <v>In Casa #1217</v>
      </c>
      <c r="F1220"/>
      <c r="G1220"/>
      <c r="H1220"/>
      <c r="I1220"/>
      <c r="J1220"/>
      <c r="M1220"/>
      <c r="N1220"/>
      <c r="O1220" s="15" t="str">
        <f t="shared" ref="O1220:O1283" si="38">IF(AND(ISNUMBER(N1219),ISNUMBER(N1220)),(N1220-N1219)*$O$1,"_")</f>
        <v>_</v>
      </c>
      <c r="P1220" s="18" t="str">
        <f>IF(F1220="stop","",IF(F1220&lt;&gt;"",HYPERLINK(Settings!$B$5 &amp; "/manage/?network=" &amp; LOWER(B$8) &amp; "&amp;search=token&amp;account=" &amp; ToMint!$B$5 &amp; "&amp;view=" &amp; ToMint!J1220,"TokenSol"),""))</f>
        <v/>
      </c>
      <c r="Q1220" s="2"/>
      <c r="R1220" s="2"/>
      <c r="S1220" s="11"/>
      <c r="T1220" s="1" t="str">
        <f>"owner=" &amp; Tokens!BS1220 &amp; "&amp;filename_for_metadata=" &amp; Tokens!BT1220 &amp; "&amp;offchaindata_platform=" &amp; $B$17 &amp; "&amp;keyfile=" &amp; $B$5 &amp; "&amp;network=" &amp; LOWER($B$8) &amp; "&amp;repository=" &amp; $B$18</f>
        <v>owner=thomas&amp;filename_for_metadata=InCasa_COR22D1217&amp;offchaindata_platform=Github&amp;keyfile=Paul&amp;network=solana-devnet&amp;repository=test2</v>
      </c>
      <c r="U1220" s="1" t="str">
        <f t="shared" si="37"/>
        <v>{"name":"In Casa #1217",_x000D_
"symbol":"COR22D1217",_x000D_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20" s="1" t="str">
        <f>formatRow(Tokens!C$2:I$2,Tokens!C1220:I1220)</f>
        <v>"name":"In Casa #1217",_x000D_
"symbol":"COR22D1217",_x000D_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0" s="1" t="str">
        <f>formatRow(Tokens!J$2:AV$2,Tokens!J1220:AV1220,2,"attributes")</f>
        <v>"attributes":[{"trait_type":"Pass festival &amp; Avantages",_x000D_
"value":"pour une (1) personne"},{"trait_type":"Edition1",_x000D_
"value":1},{"trait_type":"Last use"}]</v>
      </c>
      <c r="X1220" s="1" t="str">
        <f>formatRow(Tokens!AX$2:BC$2,Tokens!AX1220:BC1220,2,"creators")</f>
        <v>"creators":[{"address":"paul",_x000D_
"share":10},{"address":"sophie",_x000D_
"share":90}]</v>
      </c>
      <c r="Y1220" s="1" t="str">
        <f>formatRow(Tokens!BD$2:BI$2,Tokens!BD1220:BI1220,2,"files")</f>
        <v>"files":[]</v>
      </c>
      <c r="Z1220" s="1"/>
      <c r="AA1220" s="1"/>
      <c r="AB1220" s="1"/>
      <c r="AC1220" s="1" t="str">
        <f>formatRow(Tokens!BJ$2:BK$2,Tokens!BJ1220:BK1220,0,"collection")</f>
        <v>"collection":{"name":"In Casa",_x000D_
"family":"Calvi On The Rocks"}</v>
      </c>
    </row>
    <row r="1221" spans="4:29" ht="14.25" customHeight="1" x14ac:dyDescent="0.25">
      <c r="D1221" s="1">
        <f>Tokens!B1221</f>
        <v>1218</v>
      </c>
      <c r="E1221" s="17" t="str">
        <f>IF(Tokens!C1221="","",Tokens!C1221)</f>
        <v>In Casa #1218</v>
      </c>
      <c r="F1221"/>
      <c r="G1221"/>
      <c r="H1221"/>
      <c r="I1221"/>
      <c r="J1221"/>
      <c r="M1221"/>
      <c r="N1221"/>
      <c r="O1221" s="15" t="str">
        <f t="shared" si="38"/>
        <v>_</v>
      </c>
      <c r="P1221" s="18" t="str">
        <f>IF(F1221="stop","",IF(F1221&lt;&gt;"",HYPERLINK(Settings!$B$5 &amp; "/manage/?network=" &amp; LOWER(B$8) &amp; "&amp;search=token&amp;account=" &amp; ToMint!$B$5 &amp; "&amp;view=" &amp; ToMint!J1221,"TokenSol"),""))</f>
        <v/>
      </c>
      <c r="Q1221" s="2"/>
      <c r="R1221" s="2"/>
      <c r="S1221" s="11"/>
      <c r="T1221" s="1" t="str">
        <f>"owner=" &amp; Tokens!BS1221 &amp; "&amp;filename_for_metadata=" &amp; Tokens!BT1221 &amp; "&amp;offchaindata_platform=" &amp; $B$17 &amp; "&amp;keyfile=" &amp; $B$5 &amp; "&amp;network=" &amp; LOWER($B$8) &amp; "&amp;repository=" &amp; $B$18</f>
        <v>owner=thomas&amp;filename_for_metadata=InCasa_COR22D1218&amp;offchaindata_platform=Github&amp;keyfile=Paul&amp;network=solana-devnet&amp;repository=test2</v>
      </c>
      <c r="U1221" s="1" t="str">
        <f t="shared" ref="U1221:U1284" si="39">"{" &amp; V1221 &amp; "," &amp; W1221 &amp; "," &amp; """properties"":{" &amp; X1221 &amp; "," &amp; Y1221 &amp; "}," &amp; AC1221 &amp; "}"</f>
        <v>{"name":"In Casa #1218",_x000D_
"symbol":"COR22D1218",_x000D_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21" s="1" t="str">
        <f>formatRow(Tokens!C$2:I$2,Tokens!C1221:I1221)</f>
        <v>"name":"In Casa #1218",_x000D_
"symbol":"COR22D1218",_x000D_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1" s="1" t="str">
        <f>formatRow(Tokens!J$2:AV$2,Tokens!J1221:AV1221,2,"attributes")</f>
        <v>"attributes":[{"trait_type":"Pass festival &amp; Avantages",_x000D_
"value":"pour une (1) personne"},{"trait_type":"Edition1",_x000D_
"value":1},{"trait_type":"Last use"}]</v>
      </c>
      <c r="X1221" s="1" t="str">
        <f>formatRow(Tokens!AX$2:BC$2,Tokens!AX1221:BC1221,2,"creators")</f>
        <v>"creators":[{"address":"paul",_x000D_
"share":10},{"address":"sophie",_x000D_
"share":90}]</v>
      </c>
      <c r="Y1221" s="1" t="str">
        <f>formatRow(Tokens!BD$2:BI$2,Tokens!BD1221:BI1221,2,"files")</f>
        <v>"files":[]</v>
      </c>
      <c r="Z1221" s="1"/>
      <c r="AA1221" s="1"/>
      <c r="AB1221" s="1"/>
      <c r="AC1221" s="1" t="str">
        <f>formatRow(Tokens!BJ$2:BK$2,Tokens!BJ1221:BK1221,0,"collection")</f>
        <v>"collection":{"name":"In Casa",_x000D_
"family":"Calvi On The Rocks"}</v>
      </c>
    </row>
    <row r="1222" spans="4:29" ht="14.25" customHeight="1" x14ac:dyDescent="0.25">
      <c r="D1222" s="1">
        <f>Tokens!B1222</f>
        <v>1219</v>
      </c>
      <c r="E1222" s="17" t="str">
        <f>IF(Tokens!C1222="","",Tokens!C1222)</f>
        <v>In Casa #1219</v>
      </c>
      <c r="F1222"/>
      <c r="G1222"/>
      <c r="H1222"/>
      <c r="I1222"/>
      <c r="J1222"/>
      <c r="M1222"/>
      <c r="N1222"/>
      <c r="O1222" s="15" t="str">
        <f t="shared" si="38"/>
        <v>_</v>
      </c>
      <c r="P1222" s="18" t="str">
        <f>IF(F1222="stop","",IF(F1222&lt;&gt;"",HYPERLINK(Settings!$B$5 &amp; "/manage/?network=" &amp; LOWER(B$8) &amp; "&amp;search=token&amp;account=" &amp; ToMint!$B$5 &amp; "&amp;view=" &amp; ToMint!J1222,"TokenSol"),""))</f>
        <v/>
      </c>
      <c r="Q1222" s="2"/>
      <c r="R1222" s="2"/>
      <c r="S1222" s="11"/>
      <c r="T1222" s="1" t="str">
        <f>"owner=" &amp; Tokens!BS1222 &amp; "&amp;filename_for_metadata=" &amp; Tokens!BT1222 &amp; "&amp;offchaindata_platform=" &amp; $B$17 &amp; "&amp;keyfile=" &amp; $B$5 &amp; "&amp;network=" &amp; LOWER($B$8) &amp; "&amp;repository=" &amp; $B$18</f>
        <v>owner=thomas&amp;filename_for_metadata=InCasa_COR22D1219&amp;offchaindata_platform=Github&amp;keyfile=Paul&amp;network=solana-devnet&amp;repository=test2</v>
      </c>
      <c r="U1222" s="1" t="str">
        <f t="shared" si="39"/>
        <v>{"name":"In Casa #1219",_x000D_
"symbol":"COR22D1219",_x000D_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22" s="1" t="str">
        <f>formatRow(Tokens!C$2:I$2,Tokens!C1222:I1222)</f>
        <v>"name":"In Casa #1219",_x000D_
"symbol":"COR22D1219",_x000D_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2" s="1" t="str">
        <f>formatRow(Tokens!J$2:AV$2,Tokens!J1222:AV1222,2,"attributes")</f>
        <v>"attributes":[{"trait_type":"Pass festival &amp; Avantages",_x000D_
"value":"pour une (1) personne"},{"trait_type":"Edition1",_x000D_
"value":1},{"trait_type":"Last use"}]</v>
      </c>
      <c r="X1222" s="1" t="str">
        <f>formatRow(Tokens!AX$2:BC$2,Tokens!AX1222:BC1222,2,"creators")</f>
        <v>"creators":[{"address":"paul",_x000D_
"share":10},{"address":"sophie",_x000D_
"share":90}]</v>
      </c>
      <c r="Y1222" s="1" t="str">
        <f>formatRow(Tokens!BD$2:BI$2,Tokens!BD1222:BI1222,2,"files")</f>
        <v>"files":[]</v>
      </c>
      <c r="Z1222" s="1"/>
      <c r="AA1222" s="1"/>
      <c r="AB1222" s="1"/>
      <c r="AC1222" s="1" t="str">
        <f>formatRow(Tokens!BJ$2:BK$2,Tokens!BJ1222:BK1222,0,"collection")</f>
        <v>"collection":{"name":"In Casa",_x000D_
"family":"Calvi On The Rocks"}</v>
      </c>
    </row>
    <row r="1223" spans="4:29" ht="14.25" customHeight="1" x14ac:dyDescent="0.25">
      <c r="D1223" s="1">
        <f>Tokens!B1223</f>
        <v>1220</v>
      </c>
      <c r="E1223" s="17" t="str">
        <f>IF(Tokens!C1223="","",Tokens!C1223)</f>
        <v>In Casa #1220</v>
      </c>
      <c r="F1223"/>
      <c r="G1223"/>
      <c r="H1223"/>
      <c r="I1223"/>
      <c r="J1223"/>
      <c r="M1223"/>
      <c r="N1223"/>
      <c r="O1223" s="15" t="str">
        <f t="shared" si="38"/>
        <v>_</v>
      </c>
      <c r="P1223" s="18" t="str">
        <f>IF(F1223="stop","",IF(F1223&lt;&gt;"",HYPERLINK(Settings!$B$5 &amp; "/manage/?network=" &amp; LOWER(B$8) &amp; "&amp;search=token&amp;account=" &amp; ToMint!$B$5 &amp; "&amp;view=" &amp; ToMint!J1223,"TokenSol"),""))</f>
        <v/>
      </c>
      <c r="Q1223" s="2"/>
      <c r="R1223" s="2"/>
      <c r="S1223" s="11"/>
      <c r="T1223" s="1" t="str">
        <f>"owner=" &amp; Tokens!BS1223 &amp; "&amp;filename_for_metadata=" &amp; Tokens!BT1223 &amp; "&amp;offchaindata_platform=" &amp; $B$17 &amp; "&amp;keyfile=" &amp; $B$5 &amp; "&amp;network=" &amp; LOWER($B$8) &amp; "&amp;repository=" &amp; $B$18</f>
        <v>owner=thomas&amp;filename_for_metadata=InCasa_COR22D1220&amp;offchaindata_platform=Github&amp;keyfile=Paul&amp;network=solana-devnet&amp;repository=test2</v>
      </c>
      <c r="U1223" s="1" t="str">
        <f t="shared" si="39"/>
        <v>{"name":"In Casa #1220",_x000D_
"symbol":"COR22D1220",_x000D_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23" s="1" t="str">
        <f>formatRow(Tokens!C$2:I$2,Tokens!C1223:I1223)</f>
        <v>"name":"In Casa #1220",_x000D_
"symbol":"COR22D1220",_x000D_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3" s="1" t="str">
        <f>formatRow(Tokens!J$2:AV$2,Tokens!J1223:AV1223,2,"attributes")</f>
        <v>"attributes":[{"trait_type":"Pass festival &amp; Avantages",_x000D_
"value":"pour une (1) personne"},{"trait_type":"Edition1",_x000D_
"value":1},{"trait_type":"Last use"}]</v>
      </c>
      <c r="X1223" s="1" t="str">
        <f>formatRow(Tokens!AX$2:BC$2,Tokens!AX1223:BC1223,2,"creators")</f>
        <v>"creators":[{"address":"paul",_x000D_
"share":10},{"address":"sophie",_x000D_
"share":90}]</v>
      </c>
      <c r="Y1223" s="1" t="str">
        <f>formatRow(Tokens!BD$2:BI$2,Tokens!BD1223:BI1223,2,"files")</f>
        <v>"files":[]</v>
      </c>
      <c r="Z1223" s="1"/>
      <c r="AA1223" s="1"/>
      <c r="AB1223" s="1"/>
      <c r="AC1223" s="1" t="str">
        <f>formatRow(Tokens!BJ$2:BK$2,Tokens!BJ1223:BK1223,0,"collection")</f>
        <v>"collection":{"name":"In Casa",_x000D_
"family":"Calvi On The Rocks"}</v>
      </c>
    </row>
    <row r="1224" spans="4:29" ht="14.25" customHeight="1" x14ac:dyDescent="0.25">
      <c r="D1224" s="1">
        <f>Tokens!B1224</f>
        <v>1221</v>
      </c>
      <c r="E1224" s="17" t="str">
        <f>IF(Tokens!C1224="","",Tokens!C1224)</f>
        <v>In Casa #1221</v>
      </c>
      <c r="F1224"/>
      <c r="G1224"/>
      <c r="H1224"/>
      <c r="I1224"/>
      <c r="J1224"/>
      <c r="M1224"/>
      <c r="N1224"/>
      <c r="O1224" s="15" t="str">
        <f t="shared" si="38"/>
        <v>_</v>
      </c>
      <c r="P1224" s="18" t="str">
        <f>IF(F1224="stop","",IF(F1224&lt;&gt;"",HYPERLINK(Settings!$B$5 &amp; "/manage/?network=" &amp; LOWER(B$8) &amp; "&amp;search=token&amp;account=" &amp; ToMint!$B$5 &amp; "&amp;view=" &amp; ToMint!J1224,"TokenSol"),""))</f>
        <v/>
      </c>
      <c r="Q1224" s="2"/>
      <c r="R1224" s="2"/>
      <c r="S1224" s="11"/>
      <c r="T1224" s="1" t="str">
        <f>"owner=" &amp; Tokens!BS1224 &amp; "&amp;filename_for_metadata=" &amp; Tokens!BT1224 &amp; "&amp;offchaindata_platform=" &amp; $B$17 &amp; "&amp;keyfile=" &amp; $B$5 &amp; "&amp;network=" &amp; LOWER($B$8) &amp; "&amp;repository=" &amp; $B$18</f>
        <v>owner=thomas&amp;filename_for_metadata=InCasa_COR22D1221&amp;offchaindata_platform=Github&amp;keyfile=Paul&amp;network=solana-devnet&amp;repository=test2</v>
      </c>
      <c r="U1224" s="1" t="str">
        <f t="shared" si="39"/>
        <v>{"name":"In Casa #1221",_x000D_
"symbol":"COR22D1221",_x000D_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24" s="1" t="str">
        <f>formatRow(Tokens!C$2:I$2,Tokens!C1224:I1224)</f>
        <v>"name":"In Casa #1221",_x000D_
"symbol":"COR22D1221",_x000D_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4" s="1" t="str">
        <f>formatRow(Tokens!J$2:AV$2,Tokens!J1224:AV1224,2,"attributes")</f>
        <v>"attributes":[{"trait_type":"Pass festival &amp; Avantages",_x000D_
"value":"pour une (1) personne"},{"trait_type":"Edition1",_x000D_
"value":1},{"trait_type":"Last use"}]</v>
      </c>
      <c r="X1224" s="1" t="str">
        <f>formatRow(Tokens!AX$2:BC$2,Tokens!AX1224:BC1224,2,"creators")</f>
        <v>"creators":[{"address":"paul",_x000D_
"share":10},{"address":"sophie",_x000D_
"share":90}]</v>
      </c>
      <c r="Y1224" s="1" t="str">
        <f>formatRow(Tokens!BD$2:BI$2,Tokens!BD1224:BI1224,2,"files")</f>
        <v>"files":[]</v>
      </c>
      <c r="Z1224" s="1"/>
      <c r="AA1224" s="1"/>
      <c r="AB1224" s="1"/>
      <c r="AC1224" s="1" t="str">
        <f>formatRow(Tokens!BJ$2:BK$2,Tokens!BJ1224:BK1224,0,"collection")</f>
        <v>"collection":{"name":"In Casa",_x000D_
"family":"Calvi On The Rocks"}</v>
      </c>
    </row>
    <row r="1225" spans="4:29" ht="14.25" customHeight="1" x14ac:dyDescent="0.25">
      <c r="D1225" s="1">
        <f>Tokens!B1225</f>
        <v>1222</v>
      </c>
      <c r="E1225" s="17" t="str">
        <f>IF(Tokens!C1225="","",Tokens!C1225)</f>
        <v>In Casa #1222</v>
      </c>
      <c r="F1225"/>
      <c r="G1225"/>
      <c r="H1225"/>
      <c r="I1225"/>
      <c r="J1225"/>
      <c r="M1225"/>
      <c r="N1225"/>
      <c r="O1225" s="15" t="str">
        <f t="shared" si="38"/>
        <v>_</v>
      </c>
      <c r="P1225" s="18" t="str">
        <f>IF(F1225="stop","",IF(F1225&lt;&gt;"",HYPERLINK(Settings!$B$5 &amp; "/manage/?network=" &amp; LOWER(B$8) &amp; "&amp;search=token&amp;account=" &amp; ToMint!$B$5 &amp; "&amp;view=" &amp; ToMint!J1225,"TokenSol"),""))</f>
        <v/>
      </c>
      <c r="Q1225" s="2"/>
      <c r="R1225" s="2"/>
      <c r="S1225" s="11"/>
      <c r="T1225" s="1" t="str">
        <f>"owner=" &amp; Tokens!BS1225 &amp; "&amp;filename_for_metadata=" &amp; Tokens!BT1225 &amp; "&amp;offchaindata_platform=" &amp; $B$17 &amp; "&amp;keyfile=" &amp; $B$5 &amp; "&amp;network=" &amp; LOWER($B$8) &amp; "&amp;repository=" &amp; $B$18</f>
        <v>owner=thomas&amp;filename_for_metadata=InCasa_COR22D1222&amp;offchaindata_platform=Github&amp;keyfile=Paul&amp;network=solana-devnet&amp;repository=test2</v>
      </c>
      <c r="U1225" s="1" t="str">
        <f t="shared" si="39"/>
        <v>{"name":"In Casa #1222",_x000D_
"symbol":"COR22D1222",_x000D_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25" s="1" t="str">
        <f>formatRow(Tokens!C$2:I$2,Tokens!C1225:I1225)</f>
        <v>"name":"In Casa #1222",_x000D_
"symbol":"COR22D1222",_x000D_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5" s="1" t="str">
        <f>formatRow(Tokens!J$2:AV$2,Tokens!J1225:AV1225,2,"attributes")</f>
        <v>"attributes":[{"trait_type":"Pass festival &amp; Avantages",_x000D_
"value":"pour une (1) personne"},{"trait_type":"Edition1",_x000D_
"value":1},{"trait_type":"Last use"}]</v>
      </c>
      <c r="X1225" s="1" t="str">
        <f>formatRow(Tokens!AX$2:BC$2,Tokens!AX1225:BC1225,2,"creators")</f>
        <v>"creators":[{"address":"paul",_x000D_
"share":10},{"address":"sophie",_x000D_
"share":90}]</v>
      </c>
      <c r="Y1225" s="1" t="str">
        <f>formatRow(Tokens!BD$2:BI$2,Tokens!BD1225:BI1225,2,"files")</f>
        <v>"files":[]</v>
      </c>
      <c r="Z1225" s="1"/>
      <c r="AA1225" s="1"/>
      <c r="AB1225" s="1"/>
      <c r="AC1225" s="1" t="str">
        <f>formatRow(Tokens!BJ$2:BK$2,Tokens!BJ1225:BK1225,0,"collection")</f>
        <v>"collection":{"name":"In Casa",_x000D_
"family":"Calvi On The Rocks"}</v>
      </c>
    </row>
    <row r="1226" spans="4:29" ht="14.25" customHeight="1" x14ac:dyDescent="0.25">
      <c r="D1226" s="1">
        <f>Tokens!B1226</f>
        <v>1223</v>
      </c>
      <c r="E1226" s="17" t="str">
        <f>IF(Tokens!C1226="","",Tokens!C1226)</f>
        <v>In Casa #1223</v>
      </c>
      <c r="F1226"/>
      <c r="G1226"/>
      <c r="H1226"/>
      <c r="I1226"/>
      <c r="J1226"/>
      <c r="M1226"/>
      <c r="N1226"/>
      <c r="O1226" s="15" t="str">
        <f t="shared" si="38"/>
        <v>_</v>
      </c>
      <c r="P1226" s="18" t="str">
        <f>IF(F1226="stop","",IF(F1226&lt;&gt;"",HYPERLINK(Settings!$B$5 &amp; "/manage/?network=" &amp; LOWER(B$8) &amp; "&amp;search=token&amp;account=" &amp; ToMint!$B$5 &amp; "&amp;view=" &amp; ToMint!J1226,"TokenSol"),""))</f>
        <v/>
      </c>
      <c r="Q1226" s="2"/>
      <c r="R1226" s="2"/>
      <c r="S1226" s="11"/>
      <c r="T1226" s="1" t="str">
        <f>"owner=" &amp; Tokens!BS1226 &amp; "&amp;filename_for_metadata=" &amp; Tokens!BT1226 &amp; "&amp;offchaindata_platform=" &amp; $B$17 &amp; "&amp;keyfile=" &amp; $B$5 &amp; "&amp;network=" &amp; LOWER($B$8) &amp; "&amp;repository=" &amp; $B$18</f>
        <v>owner=thomas&amp;filename_for_metadata=InCasa_COR22D1223&amp;offchaindata_platform=Github&amp;keyfile=Paul&amp;network=solana-devnet&amp;repository=test2</v>
      </c>
      <c r="U1226" s="1" t="str">
        <f t="shared" si="39"/>
        <v>{"name":"In Casa #1223",_x000D_
"symbol":"COR22D1223",_x000D_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26" s="1" t="str">
        <f>formatRow(Tokens!C$2:I$2,Tokens!C1226:I1226)</f>
        <v>"name":"In Casa #1223",_x000D_
"symbol":"COR22D1223",_x000D_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6" s="1" t="str">
        <f>formatRow(Tokens!J$2:AV$2,Tokens!J1226:AV1226,2,"attributes")</f>
        <v>"attributes":[{"trait_type":"Pass festival &amp; Avantages",_x000D_
"value":"pour une (1) personne"},{"trait_type":"Edition1",_x000D_
"value":1},{"trait_type":"Last use"}]</v>
      </c>
      <c r="X1226" s="1" t="str">
        <f>formatRow(Tokens!AX$2:BC$2,Tokens!AX1226:BC1226,2,"creators")</f>
        <v>"creators":[{"address":"paul",_x000D_
"share":10},{"address":"sophie",_x000D_
"share":90}]</v>
      </c>
      <c r="Y1226" s="1" t="str">
        <f>formatRow(Tokens!BD$2:BI$2,Tokens!BD1226:BI1226,2,"files")</f>
        <v>"files":[]</v>
      </c>
      <c r="Z1226" s="1"/>
      <c r="AA1226" s="1"/>
      <c r="AB1226" s="1"/>
      <c r="AC1226" s="1" t="str">
        <f>formatRow(Tokens!BJ$2:BK$2,Tokens!BJ1226:BK1226,0,"collection")</f>
        <v>"collection":{"name":"In Casa",_x000D_
"family":"Calvi On The Rocks"}</v>
      </c>
    </row>
    <row r="1227" spans="4:29" ht="14.25" customHeight="1" x14ac:dyDescent="0.25">
      <c r="D1227" s="1">
        <f>Tokens!B1227</f>
        <v>1224</v>
      </c>
      <c r="E1227" s="17" t="str">
        <f>IF(Tokens!C1227="","",Tokens!C1227)</f>
        <v>In Casa #1224</v>
      </c>
      <c r="F1227"/>
      <c r="G1227"/>
      <c r="H1227"/>
      <c r="I1227"/>
      <c r="J1227"/>
      <c r="M1227"/>
      <c r="N1227"/>
      <c r="O1227" s="15" t="str">
        <f t="shared" si="38"/>
        <v>_</v>
      </c>
      <c r="P1227" s="18" t="str">
        <f>IF(F1227="stop","",IF(F1227&lt;&gt;"",HYPERLINK(Settings!$B$5 &amp; "/manage/?network=" &amp; LOWER(B$8) &amp; "&amp;search=token&amp;account=" &amp; ToMint!$B$5 &amp; "&amp;view=" &amp; ToMint!J1227,"TokenSol"),""))</f>
        <v/>
      </c>
      <c r="Q1227" s="2"/>
      <c r="R1227" s="2"/>
      <c r="S1227" s="11"/>
      <c r="T1227" s="1" t="str">
        <f>"owner=" &amp; Tokens!BS1227 &amp; "&amp;filename_for_metadata=" &amp; Tokens!BT1227 &amp; "&amp;offchaindata_platform=" &amp; $B$17 &amp; "&amp;keyfile=" &amp; $B$5 &amp; "&amp;network=" &amp; LOWER($B$8) &amp; "&amp;repository=" &amp; $B$18</f>
        <v>owner=thomas&amp;filename_for_metadata=InCasa_COR22D1224&amp;offchaindata_platform=Github&amp;keyfile=Paul&amp;network=solana-devnet&amp;repository=test2</v>
      </c>
      <c r="U1227" s="1" t="str">
        <f t="shared" si="39"/>
        <v>{"name":"In Casa #1224",_x000D_
"symbol":"COR22D1224",_x000D_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27" s="1" t="str">
        <f>formatRow(Tokens!C$2:I$2,Tokens!C1227:I1227)</f>
        <v>"name":"In Casa #1224",_x000D_
"symbol":"COR22D1224",_x000D_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7" s="1" t="str">
        <f>formatRow(Tokens!J$2:AV$2,Tokens!J1227:AV1227,2,"attributes")</f>
        <v>"attributes":[{"trait_type":"Pass festival &amp; Avantages",_x000D_
"value":"pour une (1) personne"},{"trait_type":"Edition1",_x000D_
"value":1},{"trait_type":"Last use"}]</v>
      </c>
      <c r="X1227" s="1" t="str">
        <f>formatRow(Tokens!AX$2:BC$2,Tokens!AX1227:BC1227,2,"creators")</f>
        <v>"creators":[{"address":"paul",_x000D_
"share":10},{"address":"sophie",_x000D_
"share":90}]</v>
      </c>
      <c r="Y1227" s="1" t="str">
        <f>formatRow(Tokens!BD$2:BI$2,Tokens!BD1227:BI1227,2,"files")</f>
        <v>"files":[]</v>
      </c>
      <c r="Z1227" s="1"/>
      <c r="AA1227" s="1"/>
      <c r="AB1227" s="1"/>
      <c r="AC1227" s="1" t="str">
        <f>formatRow(Tokens!BJ$2:BK$2,Tokens!BJ1227:BK1227,0,"collection")</f>
        <v>"collection":{"name":"In Casa",_x000D_
"family":"Calvi On The Rocks"}</v>
      </c>
    </row>
    <row r="1228" spans="4:29" ht="14.25" customHeight="1" x14ac:dyDescent="0.25">
      <c r="D1228" s="1">
        <f>Tokens!B1228</f>
        <v>1225</v>
      </c>
      <c r="E1228" s="17" t="str">
        <f>IF(Tokens!C1228="","",Tokens!C1228)</f>
        <v>In Casa #1225</v>
      </c>
      <c r="F1228"/>
      <c r="G1228"/>
      <c r="H1228"/>
      <c r="I1228"/>
      <c r="J1228"/>
      <c r="M1228"/>
      <c r="N1228"/>
      <c r="O1228" s="15" t="str">
        <f t="shared" si="38"/>
        <v>_</v>
      </c>
      <c r="P1228" s="18" t="str">
        <f>IF(F1228="stop","",IF(F1228&lt;&gt;"",HYPERLINK(Settings!$B$5 &amp; "/manage/?network=" &amp; LOWER(B$8) &amp; "&amp;search=token&amp;account=" &amp; ToMint!$B$5 &amp; "&amp;view=" &amp; ToMint!J1228,"TokenSol"),""))</f>
        <v/>
      </c>
      <c r="Q1228" s="2"/>
      <c r="R1228" s="2"/>
      <c r="S1228" s="11"/>
      <c r="T1228" s="1" t="str">
        <f>"owner=" &amp; Tokens!BS1228 &amp; "&amp;filename_for_metadata=" &amp; Tokens!BT1228 &amp; "&amp;offchaindata_platform=" &amp; $B$17 &amp; "&amp;keyfile=" &amp; $B$5 &amp; "&amp;network=" &amp; LOWER($B$8) &amp; "&amp;repository=" &amp; $B$18</f>
        <v>owner=thomas&amp;filename_for_metadata=InCasa_COR22D1225&amp;offchaindata_platform=Github&amp;keyfile=Paul&amp;network=solana-devnet&amp;repository=test2</v>
      </c>
      <c r="U1228" s="1" t="str">
        <f t="shared" si="39"/>
        <v>{"name":"In Casa #1225",_x000D_
"symbol":"COR22D1225",_x000D_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28" s="1" t="str">
        <f>formatRow(Tokens!C$2:I$2,Tokens!C1228:I1228)</f>
        <v>"name":"In Casa #1225",_x000D_
"symbol":"COR22D1225",_x000D_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8" s="1" t="str">
        <f>formatRow(Tokens!J$2:AV$2,Tokens!J1228:AV1228,2,"attributes")</f>
        <v>"attributes":[{"trait_type":"Pass festival &amp; Avantages",_x000D_
"value":"pour une (1) personne"},{"trait_type":"Edition1",_x000D_
"value":1},{"trait_type":"Last use"}]</v>
      </c>
      <c r="X1228" s="1" t="str">
        <f>formatRow(Tokens!AX$2:BC$2,Tokens!AX1228:BC1228,2,"creators")</f>
        <v>"creators":[{"address":"paul",_x000D_
"share":10},{"address":"sophie",_x000D_
"share":90}]</v>
      </c>
      <c r="Y1228" s="1" t="str">
        <f>formatRow(Tokens!BD$2:BI$2,Tokens!BD1228:BI1228,2,"files")</f>
        <v>"files":[]</v>
      </c>
      <c r="Z1228" s="1"/>
      <c r="AA1228" s="1"/>
      <c r="AB1228" s="1"/>
      <c r="AC1228" s="1" t="str">
        <f>formatRow(Tokens!BJ$2:BK$2,Tokens!BJ1228:BK1228,0,"collection")</f>
        <v>"collection":{"name":"In Casa",_x000D_
"family":"Calvi On The Rocks"}</v>
      </c>
    </row>
    <row r="1229" spans="4:29" ht="14.25" customHeight="1" x14ac:dyDescent="0.25">
      <c r="D1229" s="1">
        <f>Tokens!B1229</f>
        <v>1226</v>
      </c>
      <c r="E1229" s="17" t="str">
        <f>IF(Tokens!C1229="","",Tokens!C1229)</f>
        <v>In Casa #1226</v>
      </c>
      <c r="F1229"/>
      <c r="G1229"/>
      <c r="H1229"/>
      <c r="I1229"/>
      <c r="J1229"/>
      <c r="M1229"/>
      <c r="N1229"/>
      <c r="O1229" s="15" t="str">
        <f t="shared" si="38"/>
        <v>_</v>
      </c>
      <c r="P1229" s="18" t="str">
        <f>IF(F1229="stop","",IF(F1229&lt;&gt;"",HYPERLINK(Settings!$B$5 &amp; "/manage/?network=" &amp; LOWER(B$8) &amp; "&amp;search=token&amp;account=" &amp; ToMint!$B$5 &amp; "&amp;view=" &amp; ToMint!J1229,"TokenSol"),""))</f>
        <v/>
      </c>
      <c r="Q1229" s="2"/>
      <c r="R1229" s="2"/>
      <c r="S1229" s="11"/>
      <c r="T1229" s="1" t="str">
        <f>"owner=" &amp; Tokens!BS1229 &amp; "&amp;filename_for_metadata=" &amp; Tokens!BT1229 &amp; "&amp;offchaindata_platform=" &amp; $B$17 &amp; "&amp;keyfile=" &amp; $B$5 &amp; "&amp;network=" &amp; LOWER($B$8) &amp; "&amp;repository=" &amp; $B$18</f>
        <v>owner=thomas&amp;filename_for_metadata=InCasa_COR22D1226&amp;offchaindata_platform=Github&amp;keyfile=Paul&amp;network=solana-devnet&amp;repository=test2</v>
      </c>
      <c r="U1229" s="1" t="str">
        <f t="shared" si="39"/>
        <v>{"name":"In Casa #1226",_x000D_
"symbol":"COR22D1226",_x000D_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29" s="1" t="str">
        <f>formatRow(Tokens!C$2:I$2,Tokens!C1229:I1229)</f>
        <v>"name":"In Casa #1226",_x000D_
"symbol":"COR22D1226",_x000D_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9" s="1" t="str">
        <f>formatRow(Tokens!J$2:AV$2,Tokens!J1229:AV1229,2,"attributes")</f>
        <v>"attributes":[{"trait_type":"Pass festival &amp; Avantages",_x000D_
"value":"pour une (1) personne"},{"trait_type":"Edition1",_x000D_
"value":1},{"trait_type":"Last use"}]</v>
      </c>
      <c r="X1229" s="1" t="str">
        <f>formatRow(Tokens!AX$2:BC$2,Tokens!AX1229:BC1229,2,"creators")</f>
        <v>"creators":[{"address":"paul",_x000D_
"share":10},{"address":"sophie",_x000D_
"share":90}]</v>
      </c>
      <c r="Y1229" s="1" t="str">
        <f>formatRow(Tokens!BD$2:BI$2,Tokens!BD1229:BI1229,2,"files")</f>
        <v>"files":[]</v>
      </c>
      <c r="Z1229" s="1"/>
      <c r="AA1229" s="1"/>
      <c r="AB1229" s="1"/>
      <c r="AC1229" s="1" t="str">
        <f>formatRow(Tokens!BJ$2:BK$2,Tokens!BJ1229:BK1229,0,"collection")</f>
        <v>"collection":{"name":"In Casa",_x000D_
"family":"Calvi On The Rocks"}</v>
      </c>
    </row>
    <row r="1230" spans="4:29" ht="14.25" customHeight="1" x14ac:dyDescent="0.25">
      <c r="D1230" s="1">
        <f>Tokens!B1230</f>
        <v>1227</v>
      </c>
      <c r="E1230" s="17" t="str">
        <f>IF(Tokens!C1230="","",Tokens!C1230)</f>
        <v>In Casa #1227</v>
      </c>
      <c r="F1230"/>
      <c r="G1230"/>
      <c r="H1230"/>
      <c r="I1230"/>
      <c r="J1230"/>
      <c r="M1230"/>
      <c r="N1230"/>
      <c r="O1230" s="15" t="str">
        <f t="shared" si="38"/>
        <v>_</v>
      </c>
      <c r="P1230" s="18" t="str">
        <f>IF(F1230="stop","",IF(F1230&lt;&gt;"",HYPERLINK(Settings!$B$5 &amp; "/manage/?network=" &amp; LOWER(B$8) &amp; "&amp;search=token&amp;account=" &amp; ToMint!$B$5 &amp; "&amp;view=" &amp; ToMint!J1230,"TokenSol"),""))</f>
        <v/>
      </c>
      <c r="Q1230" s="2"/>
      <c r="R1230" s="2"/>
      <c r="S1230" s="11"/>
      <c r="T1230" s="1" t="str">
        <f>"owner=" &amp; Tokens!BS1230 &amp; "&amp;filename_for_metadata=" &amp; Tokens!BT1230 &amp; "&amp;offchaindata_platform=" &amp; $B$17 &amp; "&amp;keyfile=" &amp; $B$5 &amp; "&amp;network=" &amp; LOWER($B$8) &amp; "&amp;repository=" &amp; $B$18</f>
        <v>owner=thomas&amp;filename_for_metadata=InCasa_COR22D1227&amp;offchaindata_platform=Github&amp;keyfile=Paul&amp;network=solana-devnet&amp;repository=test2</v>
      </c>
      <c r="U1230" s="1" t="str">
        <f t="shared" si="39"/>
        <v>{"name":"In Casa #1227",_x000D_
"symbol":"COR22D1227",_x000D_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30" s="1" t="str">
        <f>formatRow(Tokens!C$2:I$2,Tokens!C1230:I1230)</f>
        <v>"name":"In Casa #1227",_x000D_
"symbol":"COR22D1227",_x000D_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0" s="1" t="str">
        <f>formatRow(Tokens!J$2:AV$2,Tokens!J1230:AV1230,2,"attributes")</f>
        <v>"attributes":[{"trait_type":"Pass festival &amp; Avantages",_x000D_
"value":"pour une (1) personne"},{"trait_type":"Edition1",_x000D_
"value":1},{"trait_type":"Last use"}]</v>
      </c>
      <c r="X1230" s="1" t="str">
        <f>formatRow(Tokens!AX$2:BC$2,Tokens!AX1230:BC1230,2,"creators")</f>
        <v>"creators":[{"address":"paul",_x000D_
"share":10},{"address":"sophie",_x000D_
"share":90}]</v>
      </c>
      <c r="Y1230" s="1" t="str">
        <f>formatRow(Tokens!BD$2:BI$2,Tokens!BD1230:BI1230,2,"files")</f>
        <v>"files":[]</v>
      </c>
      <c r="Z1230" s="1"/>
      <c r="AA1230" s="1"/>
      <c r="AB1230" s="1"/>
      <c r="AC1230" s="1" t="str">
        <f>formatRow(Tokens!BJ$2:BK$2,Tokens!BJ1230:BK1230,0,"collection")</f>
        <v>"collection":{"name":"In Casa",_x000D_
"family":"Calvi On The Rocks"}</v>
      </c>
    </row>
    <row r="1231" spans="4:29" ht="14.25" customHeight="1" x14ac:dyDescent="0.25">
      <c r="D1231" s="1">
        <f>Tokens!B1231</f>
        <v>1228</v>
      </c>
      <c r="E1231" s="17" t="str">
        <f>IF(Tokens!C1231="","",Tokens!C1231)</f>
        <v>In Casa #1228</v>
      </c>
      <c r="F1231"/>
      <c r="G1231"/>
      <c r="H1231"/>
      <c r="I1231"/>
      <c r="J1231"/>
      <c r="M1231"/>
      <c r="N1231"/>
      <c r="O1231" s="15" t="str">
        <f t="shared" si="38"/>
        <v>_</v>
      </c>
      <c r="P1231" s="18" t="str">
        <f>IF(F1231="stop","",IF(F1231&lt;&gt;"",HYPERLINK(Settings!$B$5 &amp; "/manage/?network=" &amp; LOWER(B$8) &amp; "&amp;search=token&amp;account=" &amp; ToMint!$B$5 &amp; "&amp;view=" &amp; ToMint!J1231,"TokenSol"),""))</f>
        <v/>
      </c>
      <c r="Q1231" s="2"/>
      <c r="R1231" s="2"/>
      <c r="S1231" s="11"/>
      <c r="T1231" s="1" t="str">
        <f>"owner=" &amp; Tokens!BS1231 &amp; "&amp;filename_for_metadata=" &amp; Tokens!BT1231 &amp; "&amp;offchaindata_platform=" &amp; $B$17 &amp; "&amp;keyfile=" &amp; $B$5 &amp; "&amp;network=" &amp; LOWER($B$8) &amp; "&amp;repository=" &amp; $B$18</f>
        <v>owner=thomas&amp;filename_for_metadata=InCasa_COR22D1228&amp;offchaindata_platform=Github&amp;keyfile=Paul&amp;network=solana-devnet&amp;repository=test2</v>
      </c>
      <c r="U1231" s="1" t="str">
        <f t="shared" si="39"/>
        <v>{"name":"In Casa #1228",_x000D_
"symbol":"COR22D1228",_x000D_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31" s="1" t="str">
        <f>formatRow(Tokens!C$2:I$2,Tokens!C1231:I1231)</f>
        <v>"name":"In Casa #1228",_x000D_
"symbol":"COR22D1228",_x000D_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1" s="1" t="str">
        <f>formatRow(Tokens!J$2:AV$2,Tokens!J1231:AV1231,2,"attributes")</f>
        <v>"attributes":[{"trait_type":"Pass festival &amp; Avantages",_x000D_
"value":"pour une (1) personne"},{"trait_type":"Edition1",_x000D_
"value":1},{"trait_type":"Last use"}]</v>
      </c>
      <c r="X1231" s="1" t="str">
        <f>formatRow(Tokens!AX$2:BC$2,Tokens!AX1231:BC1231,2,"creators")</f>
        <v>"creators":[{"address":"paul",_x000D_
"share":10},{"address":"sophie",_x000D_
"share":90}]</v>
      </c>
      <c r="Y1231" s="1" t="str">
        <f>formatRow(Tokens!BD$2:BI$2,Tokens!BD1231:BI1231,2,"files")</f>
        <v>"files":[]</v>
      </c>
      <c r="Z1231" s="1"/>
      <c r="AA1231" s="1"/>
      <c r="AB1231" s="1"/>
      <c r="AC1231" s="1" t="str">
        <f>formatRow(Tokens!BJ$2:BK$2,Tokens!BJ1231:BK1231,0,"collection")</f>
        <v>"collection":{"name":"In Casa",_x000D_
"family":"Calvi On The Rocks"}</v>
      </c>
    </row>
    <row r="1232" spans="4:29" ht="14.25" customHeight="1" x14ac:dyDescent="0.25">
      <c r="D1232" s="1">
        <f>Tokens!B1232</f>
        <v>1229</v>
      </c>
      <c r="E1232" s="17" t="str">
        <f>IF(Tokens!C1232="","",Tokens!C1232)</f>
        <v>In Casa #1229</v>
      </c>
      <c r="F1232"/>
      <c r="G1232"/>
      <c r="H1232"/>
      <c r="I1232"/>
      <c r="J1232"/>
      <c r="M1232"/>
      <c r="N1232"/>
      <c r="O1232" s="15" t="str">
        <f t="shared" si="38"/>
        <v>_</v>
      </c>
      <c r="P1232" s="18" t="str">
        <f>IF(F1232="stop","",IF(F1232&lt;&gt;"",HYPERLINK(Settings!$B$5 &amp; "/manage/?network=" &amp; LOWER(B$8) &amp; "&amp;search=token&amp;account=" &amp; ToMint!$B$5 &amp; "&amp;view=" &amp; ToMint!J1232,"TokenSol"),""))</f>
        <v/>
      </c>
      <c r="Q1232" s="2"/>
      <c r="R1232" s="2"/>
      <c r="S1232" s="11"/>
      <c r="T1232" s="1" t="str">
        <f>"owner=" &amp; Tokens!BS1232 &amp; "&amp;filename_for_metadata=" &amp; Tokens!BT1232 &amp; "&amp;offchaindata_platform=" &amp; $B$17 &amp; "&amp;keyfile=" &amp; $B$5 &amp; "&amp;network=" &amp; LOWER($B$8) &amp; "&amp;repository=" &amp; $B$18</f>
        <v>owner=thomas&amp;filename_for_metadata=InCasa_COR22D1229&amp;offchaindata_platform=Github&amp;keyfile=Paul&amp;network=solana-devnet&amp;repository=test2</v>
      </c>
      <c r="U1232" s="1" t="str">
        <f t="shared" si="39"/>
        <v>{"name":"In Casa #1229",_x000D_
"symbol":"COR22D1229",_x000D_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32" s="1" t="str">
        <f>formatRow(Tokens!C$2:I$2,Tokens!C1232:I1232)</f>
        <v>"name":"In Casa #1229",_x000D_
"symbol":"COR22D1229",_x000D_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2" s="1" t="str">
        <f>formatRow(Tokens!J$2:AV$2,Tokens!J1232:AV1232,2,"attributes")</f>
        <v>"attributes":[{"trait_type":"Pass festival &amp; Avantages",_x000D_
"value":"pour une (1) personne"},{"trait_type":"Edition1",_x000D_
"value":1},{"trait_type":"Last use"}]</v>
      </c>
      <c r="X1232" s="1" t="str">
        <f>formatRow(Tokens!AX$2:BC$2,Tokens!AX1232:BC1232,2,"creators")</f>
        <v>"creators":[{"address":"paul",_x000D_
"share":10},{"address":"sophie",_x000D_
"share":90}]</v>
      </c>
      <c r="Y1232" s="1" t="str">
        <f>formatRow(Tokens!BD$2:BI$2,Tokens!BD1232:BI1232,2,"files")</f>
        <v>"files":[]</v>
      </c>
      <c r="Z1232" s="1"/>
      <c r="AA1232" s="1"/>
      <c r="AB1232" s="1"/>
      <c r="AC1232" s="1" t="str">
        <f>formatRow(Tokens!BJ$2:BK$2,Tokens!BJ1232:BK1232,0,"collection")</f>
        <v>"collection":{"name":"In Casa",_x000D_
"family":"Calvi On The Rocks"}</v>
      </c>
    </row>
    <row r="1233" spans="4:29" ht="14.25" customHeight="1" x14ac:dyDescent="0.25">
      <c r="D1233" s="1">
        <f>Tokens!B1233</f>
        <v>1230</v>
      </c>
      <c r="E1233" s="17" t="str">
        <f>IF(Tokens!C1233="","",Tokens!C1233)</f>
        <v>In Casa #1230</v>
      </c>
      <c r="F1233"/>
      <c r="G1233"/>
      <c r="H1233"/>
      <c r="I1233"/>
      <c r="J1233"/>
      <c r="M1233"/>
      <c r="N1233"/>
      <c r="O1233" s="15" t="str">
        <f t="shared" si="38"/>
        <v>_</v>
      </c>
      <c r="P1233" s="18" t="str">
        <f>IF(F1233="stop","",IF(F1233&lt;&gt;"",HYPERLINK(Settings!$B$5 &amp; "/manage/?network=" &amp; LOWER(B$8) &amp; "&amp;search=token&amp;account=" &amp; ToMint!$B$5 &amp; "&amp;view=" &amp; ToMint!J1233,"TokenSol"),""))</f>
        <v/>
      </c>
      <c r="Q1233" s="2"/>
      <c r="R1233" s="2"/>
      <c r="S1233" s="11"/>
      <c r="T1233" s="1" t="str">
        <f>"owner=" &amp; Tokens!BS1233 &amp; "&amp;filename_for_metadata=" &amp; Tokens!BT1233 &amp; "&amp;offchaindata_platform=" &amp; $B$17 &amp; "&amp;keyfile=" &amp; $B$5 &amp; "&amp;network=" &amp; LOWER($B$8) &amp; "&amp;repository=" &amp; $B$18</f>
        <v>owner=thomas&amp;filename_for_metadata=InCasa_COR22D1230&amp;offchaindata_platform=Github&amp;keyfile=Paul&amp;network=solana-devnet&amp;repository=test2</v>
      </c>
      <c r="U1233" s="1" t="str">
        <f t="shared" si="39"/>
        <v>{"name":"In Casa #1230",_x000D_
"symbol":"COR22D1230",_x000D_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33" s="1" t="str">
        <f>formatRow(Tokens!C$2:I$2,Tokens!C1233:I1233)</f>
        <v>"name":"In Casa #1230",_x000D_
"symbol":"COR22D1230",_x000D_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3" s="1" t="str">
        <f>formatRow(Tokens!J$2:AV$2,Tokens!J1233:AV1233,2,"attributes")</f>
        <v>"attributes":[{"trait_type":"Pass festival &amp; Avantages",_x000D_
"value":"pour une (1) personne"},{"trait_type":"Edition1",_x000D_
"value":1},{"trait_type":"Last use"}]</v>
      </c>
      <c r="X1233" s="1" t="str">
        <f>formatRow(Tokens!AX$2:BC$2,Tokens!AX1233:BC1233,2,"creators")</f>
        <v>"creators":[{"address":"paul",_x000D_
"share":10},{"address":"sophie",_x000D_
"share":90}]</v>
      </c>
      <c r="Y1233" s="1" t="str">
        <f>formatRow(Tokens!BD$2:BI$2,Tokens!BD1233:BI1233,2,"files")</f>
        <v>"files":[]</v>
      </c>
      <c r="Z1233" s="1"/>
      <c r="AA1233" s="1"/>
      <c r="AB1233" s="1"/>
      <c r="AC1233" s="1" t="str">
        <f>formatRow(Tokens!BJ$2:BK$2,Tokens!BJ1233:BK1233,0,"collection")</f>
        <v>"collection":{"name":"In Casa",_x000D_
"family":"Calvi On The Rocks"}</v>
      </c>
    </row>
    <row r="1234" spans="4:29" ht="14.25" customHeight="1" x14ac:dyDescent="0.25">
      <c r="D1234" s="1">
        <f>Tokens!B1234</f>
        <v>1231</v>
      </c>
      <c r="E1234" s="17" t="str">
        <f>IF(Tokens!C1234="","",Tokens!C1234)</f>
        <v>In Casa #1231</v>
      </c>
      <c r="F1234"/>
      <c r="G1234"/>
      <c r="H1234"/>
      <c r="I1234"/>
      <c r="J1234"/>
      <c r="M1234"/>
      <c r="N1234"/>
      <c r="O1234" s="15" t="str">
        <f t="shared" si="38"/>
        <v>_</v>
      </c>
      <c r="P1234" s="18" t="str">
        <f>IF(F1234="stop","",IF(F1234&lt;&gt;"",HYPERLINK(Settings!$B$5 &amp; "/manage/?network=" &amp; LOWER(B$8) &amp; "&amp;search=token&amp;account=" &amp; ToMint!$B$5 &amp; "&amp;view=" &amp; ToMint!J1234,"TokenSol"),""))</f>
        <v/>
      </c>
      <c r="Q1234" s="2"/>
      <c r="R1234" s="2"/>
      <c r="S1234" s="11"/>
      <c r="T1234" s="1" t="str">
        <f>"owner=" &amp; Tokens!BS1234 &amp; "&amp;filename_for_metadata=" &amp; Tokens!BT1234 &amp; "&amp;offchaindata_platform=" &amp; $B$17 &amp; "&amp;keyfile=" &amp; $B$5 &amp; "&amp;network=" &amp; LOWER($B$8) &amp; "&amp;repository=" &amp; $B$18</f>
        <v>owner=thomas&amp;filename_for_metadata=InCasa_COR22D1231&amp;offchaindata_platform=Github&amp;keyfile=Paul&amp;network=solana-devnet&amp;repository=test2</v>
      </c>
      <c r="U1234" s="1" t="str">
        <f t="shared" si="39"/>
        <v>{"name":"In Casa #1231",_x000D_
"symbol":"COR22D1231",_x000D_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34" s="1" t="str">
        <f>formatRow(Tokens!C$2:I$2,Tokens!C1234:I1234)</f>
        <v>"name":"In Casa #1231",_x000D_
"symbol":"COR22D1231",_x000D_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4" s="1" t="str">
        <f>formatRow(Tokens!J$2:AV$2,Tokens!J1234:AV1234,2,"attributes")</f>
        <v>"attributes":[{"trait_type":"Pass festival &amp; Avantages",_x000D_
"value":"pour une (1) personne"},{"trait_type":"Edition1",_x000D_
"value":1},{"trait_type":"Last use"}]</v>
      </c>
      <c r="X1234" s="1" t="str">
        <f>formatRow(Tokens!AX$2:BC$2,Tokens!AX1234:BC1234,2,"creators")</f>
        <v>"creators":[{"address":"paul",_x000D_
"share":10},{"address":"sophie",_x000D_
"share":90}]</v>
      </c>
      <c r="Y1234" s="1" t="str">
        <f>formatRow(Tokens!BD$2:BI$2,Tokens!BD1234:BI1234,2,"files")</f>
        <v>"files":[]</v>
      </c>
      <c r="Z1234" s="1"/>
      <c r="AA1234" s="1"/>
      <c r="AB1234" s="1"/>
      <c r="AC1234" s="1" t="str">
        <f>formatRow(Tokens!BJ$2:BK$2,Tokens!BJ1234:BK1234,0,"collection")</f>
        <v>"collection":{"name":"In Casa",_x000D_
"family":"Calvi On The Rocks"}</v>
      </c>
    </row>
    <row r="1235" spans="4:29" ht="14.25" customHeight="1" x14ac:dyDescent="0.25">
      <c r="D1235" s="1">
        <f>Tokens!B1235</f>
        <v>1232</v>
      </c>
      <c r="E1235" s="17" t="str">
        <f>IF(Tokens!C1235="","",Tokens!C1235)</f>
        <v>In Casa #1232</v>
      </c>
      <c r="F1235"/>
      <c r="G1235"/>
      <c r="H1235"/>
      <c r="I1235"/>
      <c r="J1235"/>
      <c r="M1235"/>
      <c r="N1235"/>
      <c r="O1235" s="15" t="str">
        <f t="shared" si="38"/>
        <v>_</v>
      </c>
      <c r="P1235" s="18" t="str">
        <f>IF(F1235="stop","",IF(F1235&lt;&gt;"",HYPERLINK(Settings!$B$5 &amp; "/manage/?network=" &amp; LOWER(B$8) &amp; "&amp;search=token&amp;account=" &amp; ToMint!$B$5 &amp; "&amp;view=" &amp; ToMint!J1235,"TokenSol"),""))</f>
        <v/>
      </c>
      <c r="Q1235" s="2"/>
      <c r="R1235" s="2"/>
      <c r="S1235" s="11"/>
      <c r="T1235" s="1" t="str">
        <f>"owner=" &amp; Tokens!BS1235 &amp; "&amp;filename_for_metadata=" &amp; Tokens!BT1235 &amp; "&amp;offchaindata_platform=" &amp; $B$17 &amp; "&amp;keyfile=" &amp; $B$5 &amp; "&amp;network=" &amp; LOWER($B$8) &amp; "&amp;repository=" &amp; $B$18</f>
        <v>owner=thomas&amp;filename_for_metadata=InCasa_COR22D1232&amp;offchaindata_platform=Github&amp;keyfile=Paul&amp;network=solana-devnet&amp;repository=test2</v>
      </c>
      <c r="U1235" s="1" t="str">
        <f t="shared" si="39"/>
        <v>{"name":"In Casa #1232",_x000D_
"symbol":"COR22D1232",_x000D_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35" s="1" t="str">
        <f>formatRow(Tokens!C$2:I$2,Tokens!C1235:I1235)</f>
        <v>"name":"In Casa #1232",_x000D_
"symbol":"COR22D1232",_x000D_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5" s="1" t="str">
        <f>formatRow(Tokens!J$2:AV$2,Tokens!J1235:AV1235,2,"attributes")</f>
        <v>"attributes":[{"trait_type":"Pass festival &amp; Avantages",_x000D_
"value":"pour une (1) personne"},{"trait_type":"Edition1",_x000D_
"value":1},{"trait_type":"Last use"}]</v>
      </c>
      <c r="X1235" s="1" t="str">
        <f>formatRow(Tokens!AX$2:BC$2,Tokens!AX1235:BC1235,2,"creators")</f>
        <v>"creators":[{"address":"paul",_x000D_
"share":10},{"address":"sophie",_x000D_
"share":90}]</v>
      </c>
      <c r="Y1235" s="1" t="str">
        <f>formatRow(Tokens!BD$2:BI$2,Tokens!BD1235:BI1235,2,"files")</f>
        <v>"files":[]</v>
      </c>
      <c r="Z1235" s="1"/>
      <c r="AA1235" s="1"/>
      <c r="AB1235" s="1"/>
      <c r="AC1235" s="1" t="str">
        <f>formatRow(Tokens!BJ$2:BK$2,Tokens!BJ1235:BK1235,0,"collection")</f>
        <v>"collection":{"name":"In Casa",_x000D_
"family":"Calvi On The Rocks"}</v>
      </c>
    </row>
    <row r="1236" spans="4:29" ht="14.25" customHeight="1" x14ac:dyDescent="0.25">
      <c r="D1236" s="1">
        <f>Tokens!B1236</f>
        <v>1233</v>
      </c>
      <c r="E1236" s="17" t="str">
        <f>IF(Tokens!C1236="","",Tokens!C1236)</f>
        <v>In Casa #1233</v>
      </c>
      <c r="F1236"/>
      <c r="G1236"/>
      <c r="H1236"/>
      <c r="I1236"/>
      <c r="J1236"/>
      <c r="M1236"/>
      <c r="N1236"/>
      <c r="O1236" s="15" t="str">
        <f t="shared" si="38"/>
        <v>_</v>
      </c>
      <c r="P1236" s="18" t="str">
        <f>IF(F1236="stop","",IF(F1236&lt;&gt;"",HYPERLINK(Settings!$B$5 &amp; "/manage/?network=" &amp; LOWER(B$8) &amp; "&amp;search=token&amp;account=" &amp; ToMint!$B$5 &amp; "&amp;view=" &amp; ToMint!J1236,"TokenSol"),""))</f>
        <v/>
      </c>
      <c r="Q1236" s="2"/>
      <c r="R1236" s="2"/>
      <c r="S1236" s="11"/>
      <c r="T1236" s="1" t="str">
        <f>"owner=" &amp; Tokens!BS1236 &amp; "&amp;filename_for_metadata=" &amp; Tokens!BT1236 &amp; "&amp;offchaindata_platform=" &amp; $B$17 &amp; "&amp;keyfile=" &amp; $B$5 &amp; "&amp;network=" &amp; LOWER($B$8) &amp; "&amp;repository=" &amp; $B$18</f>
        <v>owner=thomas&amp;filename_for_metadata=InCasa_COR22D1233&amp;offchaindata_platform=Github&amp;keyfile=Paul&amp;network=solana-devnet&amp;repository=test2</v>
      </c>
      <c r="U1236" s="1" t="str">
        <f t="shared" si="39"/>
        <v>{"name":"In Casa #1233",_x000D_
"symbol":"COR22D1233",_x000D_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36" s="1" t="str">
        <f>formatRow(Tokens!C$2:I$2,Tokens!C1236:I1236)</f>
        <v>"name":"In Casa #1233",_x000D_
"symbol":"COR22D1233",_x000D_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6" s="1" t="str">
        <f>formatRow(Tokens!J$2:AV$2,Tokens!J1236:AV1236,2,"attributes")</f>
        <v>"attributes":[{"trait_type":"Pass festival &amp; Avantages",_x000D_
"value":"pour une (1) personne"},{"trait_type":"Edition1",_x000D_
"value":1},{"trait_type":"Last use"}]</v>
      </c>
      <c r="X1236" s="1" t="str">
        <f>formatRow(Tokens!AX$2:BC$2,Tokens!AX1236:BC1236,2,"creators")</f>
        <v>"creators":[{"address":"paul",_x000D_
"share":10},{"address":"sophie",_x000D_
"share":90}]</v>
      </c>
      <c r="Y1236" s="1" t="str">
        <f>formatRow(Tokens!BD$2:BI$2,Tokens!BD1236:BI1236,2,"files")</f>
        <v>"files":[]</v>
      </c>
      <c r="Z1236" s="1"/>
      <c r="AA1236" s="1"/>
      <c r="AB1236" s="1"/>
      <c r="AC1236" s="1" t="str">
        <f>formatRow(Tokens!BJ$2:BK$2,Tokens!BJ1236:BK1236,0,"collection")</f>
        <v>"collection":{"name":"In Casa",_x000D_
"family":"Calvi On The Rocks"}</v>
      </c>
    </row>
    <row r="1237" spans="4:29" ht="14.25" customHeight="1" x14ac:dyDescent="0.25">
      <c r="D1237" s="1">
        <f>Tokens!B1237</f>
        <v>1234</v>
      </c>
      <c r="E1237" s="17" t="str">
        <f>IF(Tokens!C1237="","",Tokens!C1237)</f>
        <v>In Casa #1234</v>
      </c>
      <c r="F1237"/>
      <c r="G1237"/>
      <c r="H1237"/>
      <c r="I1237"/>
      <c r="J1237"/>
      <c r="M1237"/>
      <c r="N1237"/>
      <c r="O1237" s="15" t="str">
        <f t="shared" si="38"/>
        <v>_</v>
      </c>
      <c r="P1237" s="18" t="str">
        <f>IF(F1237="stop","",IF(F1237&lt;&gt;"",HYPERLINK(Settings!$B$5 &amp; "/manage/?network=" &amp; LOWER(B$8) &amp; "&amp;search=token&amp;account=" &amp; ToMint!$B$5 &amp; "&amp;view=" &amp; ToMint!J1237,"TokenSol"),""))</f>
        <v/>
      </c>
      <c r="Q1237" s="2"/>
      <c r="R1237" s="2"/>
      <c r="S1237" s="11"/>
      <c r="T1237" s="1" t="str">
        <f>"owner=" &amp; Tokens!BS1237 &amp; "&amp;filename_for_metadata=" &amp; Tokens!BT1237 &amp; "&amp;offchaindata_platform=" &amp; $B$17 &amp; "&amp;keyfile=" &amp; $B$5 &amp; "&amp;network=" &amp; LOWER($B$8) &amp; "&amp;repository=" &amp; $B$18</f>
        <v>owner=thomas&amp;filename_for_metadata=InCasa_COR22D1234&amp;offchaindata_platform=Github&amp;keyfile=Paul&amp;network=solana-devnet&amp;repository=test2</v>
      </c>
      <c r="U1237" s="1" t="str">
        <f t="shared" si="39"/>
        <v>{"name":"In Casa #1234",_x000D_
"symbol":"COR22D1234",_x000D_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37" s="1" t="str">
        <f>formatRow(Tokens!C$2:I$2,Tokens!C1237:I1237)</f>
        <v>"name":"In Casa #1234",_x000D_
"symbol":"COR22D1234",_x000D_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7" s="1" t="str">
        <f>formatRow(Tokens!J$2:AV$2,Tokens!J1237:AV1237,2,"attributes")</f>
        <v>"attributes":[{"trait_type":"Pass festival &amp; Avantages",_x000D_
"value":"pour une (1) personne"},{"trait_type":"Edition1",_x000D_
"value":1},{"trait_type":"Last use"}]</v>
      </c>
      <c r="X1237" s="1" t="str">
        <f>formatRow(Tokens!AX$2:BC$2,Tokens!AX1237:BC1237,2,"creators")</f>
        <v>"creators":[{"address":"paul",_x000D_
"share":10},{"address":"sophie",_x000D_
"share":90}]</v>
      </c>
      <c r="Y1237" s="1" t="str">
        <f>formatRow(Tokens!BD$2:BI$2,Tokens!BD1237:BI1237,2,"files")</f>
        <v>"files":[]</v>
      </c>
      <c r="Z1237" s="1"/>
      <c r="AA1237" s="1"/>
      <c r="AB1237" s="1"/>
      <c r="AC1237" s="1" t="str">
        <f>formatRow(Tokens!BJ$2:BK$2,Tokens!BJ1237:BK1237,0,"collection")</f>
        <v>"collection":{"name":"In Casa",_x000D_
"family":"Calvi On The Rocks"}</v>
      </c>
    </row>
    <row r="1238" spans="4:29" ht="14.25" customHeight="1" x14ac:dyDescent="0.25">
      <c r="D1238" s="1">
        <f>Tokens!B1238</f>
        <v>1235</v>
      </c>
      <c r="E1238" s="17" t="str">
        <f>IF(Tokens!C1238="","",Tokens!C1238)</f>
        <v>In Casa #1235</v>
      </c>
      <c r="F1238"/>
      <c r="G1238"/>
      <c r="H1238"/>
      <c r="I1238"/>
      <c r="J1238"/>
      <c r="M1238"/>
      <c r="N1238"/>
      <c r="O1238" s="15" t="str">
        <f t="shared" si="38"/>
        <v>_</v>
      </c>
      <c r="P1238" s="18" t="str">
        <f>IF(F1238="stop","",IF(F1238&lt;&gt;"",HYPERLINK(Settings!$B$5 &amp; "/manage/?network=" &amp; LOWER(B$8) &amp; "&amp;search=token&amp;account=" &amp; ToMint!$B$5 &amp; "&amp;view=" &amp; ToMint!J1238,"TokenSol"),""))</f>
        <v/>
      </c>
      <c r="Q1238" s="2"/>
      <c r="R1238" s="2"/>
      <c r="S1238" s="11"/>
      <c r="T1238" s="1" t="str">
        <f>"owner=" &amp; Tokens!BS1238 &amp; "&amp;filename_for_metadata=" &amp; Tokens!BT1238 &amp; "&amp;offchaindata_platform=" &amp; $B$17 &amp; "&amp;keyfile=" &amp; $B$5 &amp; "&amp;network=" &amp; LOWER($B$8) &amp; "&amp;repository=" &amp; $B$18</f>
        <v>owner=thomas&amp;filename_for_metadata=InCasa_COR22D1235&amp;offchaindata_platform=Github&amp;keyfile=Paul&amp;network=solana-devnet&amp;repository=test2</v>
      </c>
      <c r="U1238" s="1" t="str">
        <f t="shared" si="39"/>
        <v>{"name":"In Casa #1235",_x000D_
"symbol":"COR22D1235",_x000D_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38" s="1" t="str">
        <f>formatRow(Tokens!C$2:I$2,Tokens!C1238:I1238)</f>
        <v>"name":"In Casa #1235",_x000D_
"symbol":"COR22D1235",_x000D_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8" s="1" t="str">
        <f>formatRow(Tokens!J$2:AV$2,Tokens!J1238:AV1238,2,"attributes")</f>
        <v>"attributes":[{"trait_type":"Pass festival &amp; Avantages",_x000D_
"value":"pour une (1) personne"},{"trait_type":"Edition1",_x000D_
"value":1},{"trait_type":"Last use"}]</v>
      </c>
      <c r="X1238" s="1" t="str">
        <f>formatRow(Tokens!AX$2:BC$2,Tokens!AX1238:BC1238,2,"creators")</f>
        <v>"creators":[{"address":"paul",_x000D_
"share":10},{"address":"sophie",_x000D_
"share":90}]</v>
      </c>
      <c r="Y1238" s="1" t="str">
        <f>formatRow(Tokens!BD$2:BI$2,Tokens!BD1238:BI1238,2,"files")</f>
        <v>"files":[]</v>
      </c>
      <c r="Z1238" s="1"/>
      <c r="AA1238" s="1"/>
      <c r="AB1238" s="1"/>
      <c r="AC1238" s="1" t="str">
        <f>formatRow(Tokens!BJ$2:BK$2,Tokens!BJ1238:BK1238,0,"collection")</f>
        <v>"collection":{"name":"In Casa",_x000D_
"family":"Calvi On The Rocks"}</v>
      </c>
    </row>
    <row r="1239" spans="4:29" ht="14.25" customHeight="1" x14ac:dyDescent="0.25">
      <c r="D1239" s="1">
        <f>Tokens!B1239</f>
        <v>1236</v>
      </c>
      <c r="E1239" s="17" t="str">
        <f>IF(Tokens!C1239="","",Tokens!C1239)</f>
        <v>In Casa #1236</v>
      </c>
      <c r="F1239"/>
      <c r="G1239"/>
      <c r="H1239"/>
      <c r="I1239"/>
      <c r="J1239"/>
      <c r="M1239"/>
      <c r="N1239"/>
      <c r="O1239" s="15" t="str">
        <f t="shared" si="38"/>
        <v>_</v>
      </c>
      <c r="P1239" s="18" t="str">
        <f>IF(F1239="stop","",IF(F1239&lt;&gt;"",HYPERLINK(Settings!$B$5 &amp; "/manage/?network=" &amp; LOWER(B$8) &amp; "&amp;search=token&amp;account=" &amp; ToMint!$B$5 &amp; "&amp;view=" &amp; ToMint!J1239,"TokenSol"),""))</f>
        <v/>
      </c>
      <c r="Q1239" s="2"/>
      <c r="R1239" s="2"/>
      <c r="S1239" s="11"/>
      <c r="T1239" s="1" t="str">
        <f>"owner=" &amp; Tokens!BS1239 &amp; "&amp;filename_for_metadata=" &amp; Tokens!BT1239 &amp; "&amp;offchaindata_platform=" &amp; $B$17 &amp; "&amp;keyfile=" &amp; $B$5 &amp; "&amp;network=" &amp; LOWER($B$8) &amp; "&amp;repository=" &amp; $B$18</f>
        <v>owner=thomas&amp;filename_for_metadata=InCasa_COR22D1236&amp;offchaindata_platform=Github&amp;keyfile=Paul&amp;network=solana-devnet&amp;repository=test2</v>
      </c>
      <c r="U1239" s="1" t="str">
        <f t="shared" si="39"/>
        <v>{"name":"In Casa #1236",_x000D_
"symbol":"COR22D1236",_x000D_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39" s="1" t="str">
        <f>formatRow(Tokens!C$2:I$2,Tokens!C1239:I1239)</f>
        <v>"name":"In Casa #1236",_x000D_
"symbol":"COR22D1236",_x000D_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9" s="1" t="str">
        <f>formatRow(Tokens!J$2:AV$2,Tokens!J1239:AV1239,2,"attributes")</f>
        <v>"attributes":[{"trait_type":"Pass festival &amp; Avantages",_x000D_
"value":"pour une (1) personne"},{"trait_type":"Edition1",_x000D_
"value":1},{"trait_type":"Last use"}]</v>
      </c>
      <c r="X1239" s="1" t="str">
        <f>formatRow(Tokens!AX$2:BC$2,Tokens!AX1239:BC1239,2,"creators")</f>
        <v>"creators":[{"address":"paul",_x000D_
"share":10},{"address":"sophie",_x000D_
"share":90}]</v>
      </c>
      <c r="Y1239" s="1" t="str">
        <f>formatRow(Tokens!BD$2:BI$2,Tokens!BD1239:BI1239,2,"files")</f>
        <v>"files":[]</v>
      </c>
      <c r="Z1239" s="1"/>
      <c r="AA1239" s="1"/>
      <c r="AB1239" s="1"/>
      <c r="AC1239" s="1" t="str">
        <f>formatRow(Tokens!BJ$2:BK$2,Tokens!BJ1239:BK1239,0,"collection")</f>
        <v>"collection":{"name":"In Casa",_x000D_
"family":"Calvi On The Rocks"}</v>
      </c>
    </row>
    <row r="1240" spans="4:29" ht="14.25" customHeight="1" x14ac:dyDescent="0.25">
      <c r="D1240" s="1">
        <f>Tokens!B1240</f>
        <v>1237</v>
      </c>
      <c r="E1240" s="17" t="str">
        <f>IF(Tokens!C1240="","",Tokens!C1240)</f>
        <v>In Casa #1237</v>
      </c>
      <c r="F1240"/>
      <c r="G1240"/>
      <c r="H1240"/>
      <c r="I1240"/>
      <c r="J1240"/>
      <c r="M1240"/>
      <c r="N1240"/>
      <c r="O1240" s="15" t="str">
        <f t="shared" si="38"/>
        <v>_</v>
      </c>
      <c r="P1240" s="18" t="str">
        <f>IF(F1240="stop","",IF(F1240&lt;&gt;"",HYPERLINK(Settings!$B$5 &amp; "/manage/?network=" &amp; LOWER(B$8) &amp; "&amp;search=token&amp;account=" &amp; ToMint!$B$5 &amp; "&amp;view=" &amp; ToMint!J1240,"TokenSol"),""))</f>
        <v/>
      </c>
      <c r="Q1240" s="2"/>
      <c r="R1240" s="2"/>
      <c r="S1240" s="11"/>
      <c r="T1240" s="1" t="str">
        <f>"owner=" &amp; Tokens!BS1240 &amp; "&amp;filename_for_metadata=" &amp; Tokens!BT1240 &amp; "&amp;offchaindata_platform=" &amp; $B$17 &amp; "&amp;keyfile=" &amp; $B$5 &amp; "&amp;network=" &amp; LOWER($B$8) &amp; "&amp;repository=" &amp; $B$18</f>
        <v>owner=thomas&amp;filename_for_metadata=InCasa_COR22D1237&amp;offchaindata_platform=Github&amp;keyfile=Paul&amp;network=solana-devnet&amp;repository=test2</v>
      </c>
      <c r="U1240" s="1" t="str">
        <f t="shared" si="39"/>
        <v>{"name":"In Casa #1237",_x000D_
"symbol":"COR22D1237",_x000D_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40" s="1" t="str">
        <f>formatRow(Tokens!C$2:I$2,Tokens!C1240:I1240)</f>
        <v>"name":"In Casa #1237",_x000D_
"symbol":"COR22D1237",_x000D_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0" s="1" t="str">
        <f>formatRow(Tokens!J$2:AV$2,Tokens!J1240:AV1240,2,"attributes")</f>
        <v>"attributes":[{"trait_type":"Pass festival &amp; Avantages",_x000D_
"value":"pour une (1) personne"},{"trait_type":"Edition1",_x000D_
"value":1},{"trait_type":"Last use"}]</v>
      </c>
      <c r="X1240" s="1" t="str">
        <f>formatRow(Tokens!AX$2:BC$2,Tokens!AX1240:BC1240,2,"creators")</f>
        <v>"creators":[{"address":"paul",_x000D_
"share":10},{"address":"sophie",_x000D_
"share":90}]</v>
      </c>
      <c r="Y1240" s="1" t="str">
        <f>formatRow(Tokens!BD$2:BI$2,Tokens!BD1240:BI1240,2,"files")</f>
        <v>"files":[]</v>
      </c>
      <c r="Z1240" s="1"/>
      <c r="AA1240" s="1"/>
      <c r="AB1240" s="1"/>
      <c r="AC1240" s="1" t="str">
        <f>formatRow(Tokens!BJ$2:BK$2,Tokens!BJ1240:BK1240,0,"collection")</f>
        <v>"collection":{"name":"In Casa",_x000D_
"family":"Calvi On The Rocks"}</v>
      </c>
    </row>
    <row r="1241" spans="4:29" ht="14.25" customHeight="1" x14ac:dyDescent="0.25">
      <c r="D1241" s="1">
        <f>Tokens!B1241</f>
        <v>1238</v>
      </c>
      <c r="E1241" s="17" t="str">
        <f>IF(Tokens!C1241="","",Tokens!C1241)</f>
        <v>In Casa #1238</v>
      </c>
      <c r="F1241"/>
      <c r="G1241"/>
      <c r="H1241"/>
      <c r="I1241"/>
      <c r="J1241"/>
      <c r="M1241"/>
      <c r="N1241"/>
      <c r="O1241" s="15" t="str">
        <f t="shared" si="38"/>
        <v>_</v>
      </c>
      <c r="P1241" s="18" t="str">
        <f>IF(F1241="stop","",IF(F1241&lt;&gt;"",HYPERLINK(Settings!$B$5 &amp; "/manage/?network=" &amp; LOWER(B$8) &amp; "&amp;search=token&amp;account=" &amp; ToMint!$B$5 &amp; "&amp;view=" &amp; ToMint!J1241,"TokenSol"),""))</f>
        <v/>
      </c>
      <c r="Q1241" s="2"/>
      <c r="R1241" s="2"/>
      <c r="S1241" s="11"/>
      <c r="T1241" s="1" t="str">
        <f>"owner=" &amp; Tokens!BS1241 &amp; "&amp;filename_for_metadata=" &amp; Tokens!BT1241 &amp; "&amp;offchaindata_platform=" &amp; $B$17 &amp; "&amp;keyfile=" &amp; $B$5 &amp; "&amp;network=" &amp; LOWER($B$8) &amp; "&amp;repository=" &amp; $B$18</f>
        <v>owner=thomas&amp;filename_for_metadata=InCasa_COR22D1238&amp;offchaindata_platform=Github&amp;keyfile=Paul&amp;network=solana-devnet&amp;repository=test2</v>
      </c>
      <c r="U1241" s="1" t="str">
        <f t="shared" si="39"/>
        <v>{"name":"In Casa #1238",_x000D_
"symbol":"COR22D1238",_x000D_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41" s="1" t="str">
        <f>formatRow(Tokens!C$2:I$2,Tokens!C1241:I1241)</f>
        <v>"name":"In Casa #1238",_x000D_
"symbol":"COR22D1238",_x000D_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1" s="1" t="str">
        <f>formatRow(Tokens!J$2:AV$2,Tokens!J1241:AV1241,2,"attributes")</f>
        <v>"attributes":[{"trait_type":"Pass festival &amp; Avantages",_x000D_
"value":"pour une (1) personne"},{"trait_type":"Edition1",_x000D_
"value":1},{"trait_type":"Last use"}]</v>
      </c>
      <c r="X1241" s="1" t="str">
        <f>formatRow(Tokens!AX$2:BC$2,Tokens!AX1241:BC1241,2,"creators")</f>
        <v>"creators":[{"address":"paul",_x000D_
"share":10},{"address":"sophie",_x000D_
"share":90}]</v>
      </c>
      <c r="Y1241" s="1" t="str">
        <f>formatRow(Tokens!BD$2:BI$2,Tokens!BD1241:BI1241,2,"files")</f>
        <v>"files":[]</v>
      </c>
      <c r="Z1241" s="1"/>
      <c r="AA1241" s="1"/>
      <c r="AB1241" s="1"/>
      <c r="AC1241" s="1" t="str">
        <f>formatRow(Tokens!BJ$2:BK$2,Tokens!BJ1241:BK1241,0,"collection")</f>
        <v>"collection":{"name":"In Casa",_x000D_
"family":"Calvi On The Rocks"}</v>
      </c>
    </row>
    <row r="1242" spans="4:29" ht="14.25" customHeight="1" x14ac:dyDescent="0.25">
      <c r="D1242" s="1">
        <f>Tokens!B1242</f>
        <v>1239</v>
      </c>
      <c r="E1242" s="17" t="str">
        <f>IF(Tokens!C1242="","",Tokens!C1242)</f>
        <v>In Casa #1239</v>
      </c>
      <c r="F1242"/>
      <c r="G1242"/>
      <c r="H1242"/>
      <c r="I1242"/>
      <c r="J1242"/>
      <c r="M1242"/>
      <c r="N1242"/>
      <c r="O1242" s="15" t="str">
        <f t="shared" si="38"/>
        <v>_</v>
      </c>
      <c r="P1242" s="18" t="str">
        <f>IF(F1242="stop","",IF(F1242&lt;&gt;"",HYPERLINK(Settings!$B$5 &amp; "/manage/?network=" &amp; LOWER(B$8) &amp; "&amp;search=token&amp;account=" &amp; ToMint!$B$5 &amp; "&amp;view=" &amp; ToMint!J1242,"TokenSol"),""))</f>
        <v/>
      </c>
      <c r="Q1242" s="2"/>
      <c r="R1242" s="2"/>
      <c r="S1242" s="11"/>
      <c r="T1242" s="1" t="str">
        <f>"owner=" &amp; Tokens!BS1242 &amp; "&amp;filename_for_metadata=" &amp; Tokens!BT1242 &amp; "&amp;offchaindata_platform=" &amp; $B$17 &amp; "&amp;keyfile=" &amp; $B$5 &amp; "&amp;network=" &amp; LOWER($B$8) &amp; "&amp;repository=" &amp; $B$18</f>
        <v>owner=thomas&amp;filename_for_metadata=InCasa_COR22D1239&amp;offchaindata_platform=Github&amp;keyfile=Paul&amp;network=solana-devnet&amp;repository=test2</v>
      </c>
      <c r="U1242" s="1" t="str">
        <f t="shared" si="39"/>
        <v>{"name":"In Casa #1239",_x000D_
"symbol":"COR22D1239",_x000D_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42" s="1" t="str">
        <f>formatRow(Tokens!C$2:I$2,Tokens!C1242:I1242)</f>
        <v>"name":"In Casa #1239",_x000D_
"symbol":"COR22D1239",_x000D_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2" s="1" t="str">
        <f>formatRow(Tokens!J$2:AV$2,Tokens!J1242:AV1242,2,"attributes")</f>
        <v>"attributes":[{"trait_type":"Pass festival &amp; Avantages",_x000D_
"value":"pour une (1) personne"},{"trait_type":"Edition1",_x000D_
"value":1},{"trait_type":"Last use"}]</v>
      </c>
      <c r="X1242" s="1" t="str">
        <f>formatRow(Tokens!AX$2:BC$2,Tokens!AX1242:BC1242,2,"creators")</f>
        <v>"creators":[{"address":"paul",_x000D_
"share":10},{"address":"sophie",_x000D_
"share":90}]</v>
      </c>
      <c r="Y1242" s="1" t="str">
        <f>formatRow(Tokens!BD$2:BI$2,Tokens!BD1242:BI1242,2,"files")</f>
        <v>"files":[]</v>
      </c>
      <c r="Z1242" s="1"/>
      <c r="AA1242" s="1"/>
      <c r="AB1242" s="1"/>
      <c r="AC1242" s="1" t="str">
        <f>formatRow(Tokens!BJ$2:BK$2,Tokens!BJ1242:BK1242,0,"collection")</f>
        <v>"collection":{"name":"In Casa",_x000D_
"family":"Calvi On The Rocks"}</v>
      </c>
    </row>
    <row r="1243" spans="4:29" ht="14.25" customHeight="1" x14ac:dyDescent="0.25">
      <c r="D1243" s="1">
        <f>Tokens!B1243</f>
        <v>1240</v>
      </c>
      <c r="E1243" s="17" t="str">
        <f>IF(Tokens!C1243="","",Tokens!C1243)</f>
        <v>In Casa #1240</v>
      </c>
      <c r="F1243"/>
      <c r="G1243"/>
      <c r="H1243"/>
      <c r="I1243"/>
      <c r="J1243"/>
      <c r="M1243"/>
      <c r="N1243"/>
      <c r="O1243" s="15" t="str">
        <f t="shared" si="38"/>
        <v>_</v>
      </c>
      <c r="P1243" s="18" t="str">
        <f>IF(F1243="stop","",IF(F1243&lt;&gt;"",HYPERLINK(Settings!$B$5 &amp; "/manage/?network=" &amp; LOWER(B$8) &amp; "&amp;search=token&amp;account=" &amp; ToMint!$B$5 &amp; "&amp;view=" &amp; ToMint!J1243,"TokenSol"),""))</f>
        <v/>
      </c>
      <c r="Q1243" s="2"/>
      <c r="R1243" s="2"/>
      <c r="S1243" s="11"/>
      <c r="T1243" s="1" t="str">
        <f>"owner=" &amp; Tokens!BS1243 &amp; "&amp;filename_for_metadata=" &amp; Tokens!BT1243 &amp; "&amp;offchaindata_platform=" &amp; $B$17 &amp; "&amp;keyfile=" &amp; $B$5 &amp; "&amp;network=" &amp; LOWER($B$8) &amp; "&amp;repository=" &amp; $B$18</f>
        <v>owner=thomas&amp;filename_for_metadata=InCasa_COR22D1240&amp;offchaindata_platform=Github&amp;keyfile=Paul&amp;network=solana-devnet&amp;repository=test2</v>
      </c>
      <c r="U1243" s="1" t="str">
        <f t="shared" si="39"/>
        <v>{"name":"In Casa #1240",_x000D_
"symbol":"COR22D1240",_x000D_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43" s="1" t="str">
        <f>formatRow(Tokens!C$2:I$2,Tokens!C1243:I1243)</f>
        <v>"name":"In Casa #1240",_x000D_
"symbol":"COR22D1240",_x000D_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3" s="1" t="str">
        <f>formatRow(Tokens!J$2:AV$2,Tokens!J1243:AV1243,2,"attributes")</f>
        <v>"attributes":[{"trait_type":"Pass festival &amp; Avantages",_x000D_
"value":"pour une (1) personne"},{"trait_type":"Edition1",_x000D_
"value":1},{"trait_type":"Last use"}]</v>
      </c>
      <c r="X1243" s="1" t="str">
        <f>formatRow(Tokens!AX$2:BC$2,Tokens!AX1243:BC1243,2,"creators")</f>
        <v>"creators":[{"address":"paul",_x000D_
"share":10},{"address":"sophie",_x000D_
"share":90}]</v>
      </c>
      <c r="Y1243" s="1" t="str">
        <f>formatRow(Tokens!BD$2:BI$2,Tokens!BD1243:BI1243,2,"files")</f>
        <v>"files":[]</v>
      </c>
      <c r="Z1243" s="1"/>
      <c r="AA1243" s="1"/>
      <c r="AB1243" s="1"/>
      <c r="AC1243" s="1" t="str">
        <f>formatRow(Tokens!BJ$2:BK$2,Tokens!BJ1243:BK1243,0,"collection")</f>
        <v>"collection":{"name":"In Casa",_x000D_
"family":"Calvi On The Rocks"}</v>
      </c>
    </row>
    <row r="1244" spans="4:29" ht="14.25" customHeight="1" x14ac:dyDescent="0.25">
      <c r="D1244" s="1">
        <f>Tokens!B1244</f>
        <v>1241</v>
      </c>
      <c r="E1244" s="17" t="str">
        <f>IF(Tokens!C1244="","",Tokens!C1244)</f>
        <v>In Casa #1241</v>
      </c>
      <c r="F1244"/>
      <c r="G1244"/>
      <c r="H1244"/>
      <c r="I1244"/>
      <c r="J1244"/>
      <c r="M1244"/>
      <c r="N1244"/>
      <c r="O1244" s="15" t="str">
        <f t="shared" si="38"/>
        <v>_</v>
      </c>
      <c r="P1244" s="18" t="str">
        <f>IF(F1244="stop","",IF(F1244&lt;&gt;"",HYPERLINK(Settings!$B$5 &amp; "/manage/?network=" &amp; LOWER(B$8) &amp; "&amp;search=token&amp;account=" &amp; ToMint!$B$5 &amp; "&amp;view=" &amp; ToMint!J1244,"TokenSol"),""))</f>
        <v/>
      </c>
      <c r="Q1244" s="2"/>
      <c r="R1244" s="2"/>
      <c r="S1244" s="11"/>
      <c r="T1244" s="1" t="str">
        <f>"owner=" &amp; Tokens!BS1244 &amp; "&amp;filename_for_metadata=" &amp; Tokens!BT1244 &amp; "&amp;offchaindata_platform=" &amp; $B$17 &amp; "&amp;keyfile=" &amp; $B$5 &amp; "&amp;network=" &amp; LOWER($B$8) &amp; "&amp;repository=" &amp; $B$18</f>
        <v>owner=thomas&amp;filename_for_metadata=InCasa_COR22D1241&amp;offchaindata_platform=Github&amp;keyfile=Paul&amp;network=solana-devnet&amp;repository=test2</v>
      </c>
      <c r="U1244" s="1" t="str">
        <f t="shared" si="39"/>
        <v>{"name":"In Casa #1241",_x000D_
"symbol":"COR22D1241",_x000D_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44" s="1" t="str">
        <f>formatRow(Tokens!C$2:I$2,Tokens!C1244:I1244)</f>
        <v>"name":"In Casa #1241",_x000D_
"symbol":"COR22D1241",_x000D_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4" s="1" t="str">
        <f>formatRow(Tokens!J$2:AV$2,Tokens!J1244:AV1244,2,"attributes")</f>
        <v>"attributes":[{"trait_type":"Pass festival &amp; Avantages",_x000D_
"value":"pour une (1) personne"},{"trait_type":"Edition1",_x000D_
"value":1},{"trait_type":"Last use"}]</v>
      </c>
      <c r="X1244" s="1" t="str">
        <f>formatRow(Tokens!AX$2:BC$2,Tokens!AX1244:BC1244,2,"creators")</f>
        <v>"creators":[{"address":"paul",_x000D_
"share":10},{"address":"sophie",_x000D_
"share":90}]</v>
      </c>
      <c r="Y1244" s="1" t="str">
        <f>formatRow(Tokens!BD$2:BI$2,Tokens!BD1244:BI1244,2,"files")</f>
        <v>"files":[]</v>
      </c>
      <c r="Z1244" s="1"/>
      <c r="AA1244" s="1"/>
      <c r="AB1244" s="1"/>
      <c r="AC1244" s="1" t="str">
        <f>formatRow(Tokens!BJ$2:BK$2,Tokens!BJ1244:BK1244,0,"collection")</f>
        <v>"collection":{"name":"In Casa",_x000D_
"family":"Calvi On The Rocks"}</v>
      </c>
    </row>
    <row r="1245" spans="4:29" ht="14.25" customHeight="1" x14ac:dyDescent="0.25">
      <c r="D1245" s="1">
        <f>Tokens!B1245</f>
        <v>1242</v>
      </c>
      <c r="E1245" s="17" t="str">
        <f>IF(Tokens!C1245="","",Tokens!C1245)</f>
        <v>In Casa #1242</v>
      </c>
      <c r="F1245"/>
      <c r="G1245"/>
      <c r="H1245"/>
      <c r="I1245"/>
      <c r="J1245"/>
      <c r="M1245"/>
      <c r="N1245"/>
      <c r="O1245" s="15" t="str">
        <f t="shared" si="38"/>
        <v>_</v>
      </c>
      <c r="P1245" s="18" t="str">
        <f>IF(F1245="stop","",IF(F1245&lt;&gt;"",HYPERLINK(Settings!$B$5 &amp; "/manage/?network=" &amp; LOWER(B$8) &amp; "&amp;search=token&amp;account=" &amp; ToMint!$B$5 &amp; "&amp;view=" &amp; ToMint!J1245,"TokenSol"),""))</f>
        <v/>
      </c>
      <c r="Q1245" s="2"/>
      <c r="R1245" s="2"/>
      <c r="S1245" s="11"/>
      <c r="T1245" s="1" t="str">
        <f>"owner=" &amp; Tokens!BS1245 &amp; "&amp;filename_for_metadata=" &amp; Tokens!BT1245 &amp; "&amp;offchaindata_platform=" &amp; $B$17 &amp; "&amp;keyfile=" &amp; $B$5 &amp; "&amp;network=" &amp; LOWER($B$8) &amp; "&amp;repository=" &amp; $B$18</f>
        <v>owner=thomas&amp;filename_for_metadata=InCasa_COR22D1242&amp;offchaindata_platform=Github&amp;keyfile=Paul&amp;network=solana-devnet&amp;repository=test2</v>
      </c>
      <c r="U1245" s="1" t="str">
        <f t="shared" si="39"/>
        <v>{"name":"In Casa #1242",_x000D_
"symbol":"COR22D1242",_x000D_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45" s="1" t="str">
        <f>formatRow(Tokens!C$2:I$2,Tokens!C1245:I1245)</f>
        <v>"name":"In Casa #1242",_x000D_
"symbol":"COR22D1242",_x000D_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5" s="1" t="str">
        <f>formatRow(Tokens!J$2:AV$2,Tokens!J1245:AV1245,2,"attributes")</f>
        <v>"attributes":[{"trait_type":"Pass festival &amp; Avantages",_x000D_
"value":"pour une (1) personne"},{"trait_type":"Edition1",_x000D_
"value":1},{"trait_type":"Last use"}]</v>
      </c>
      <c r="X1245" s="1" t="str">
        <f>formatRow(Tokens!AX$2:BC$2,Tokens!AX1245:BC1245,2,"creators")</f>
        <v>"creators":[{"address":"paul",_x000D_
"share":10},{"address":"sophie",_x000D_
"share":90}]</v>
      </c>
      <c r="Y1245" s="1" t="str">
        <f>formatRow(Tokens!BD$2:BI$2,Tokens!BD1245:BI1245,2,"files")</f>
        <v>"files":[]</v>
      </c>
      <c r="Z1245" s="1"/>
      <c r="AA1245" s="1"/>
      <c r="AB1245" s="1"/>
      <c r="AC1245" s="1" t="str">
        <f>formatRow(Tokens!BJ$2:BK$2,Tokens!BJ1245:BK1245,0,"collection")</f>
        <v>"collection":{"name":"In Casa",_x000D_
"family":"Calvi On The Rocks"}</v>
      </c>
    </row>
    <row r="1246" spans="4:29" ht="14.25" customHeight="1" x14ac:dyDescent="0.25">
      <c r="D1246" s="1">
        <f>Tokens!B1246</f>
        <v>1243</v>
      </c>
      <c r="E1246" s="17" t="str">
        <f>IF(Tokens!C1246="","",Tokens!C1246)</f>
        <v>In Casa #1243</v>
      </c>
      <c r="F1246"/>
      <c r="G1246"/>
      <c r="H1246"/>
      <c r="I1246"/>
      <c r="J1246"/>
      <c r="M1246"/>
      <c r="N1246"/>
      <c r="O1246" s="15" t="str">
        <f t="shared" si="38"/>
        <v>_</v>
      </c>
      <c r="P1246" s="18" t="str">
        <f>IF(F1246="stop","",IF(F1246&lt;&gt;"",HYPERLINK(Settings!$B$5 &amp; "/manage/?network=" &amp; LOWER(B$8) &amp; "&amp;search=token&amp;account=" &amp; ToMint!$B$5 &amp; "&amp;view=" &amp; ToMint!J1246,"TokenSol"),""))</f>
        <v/>
      </c>
      <c r="Q1246" s="2"/>
      <c r="R1246" s="2"/>
      <c r="S1246" s="11"/>
      <c r="T1246" s="1" t="str">
        <f>"owner=" &amp; Tokens!BS1246 &amp; "&amp;filename_for_metadata=" &amp; Tokens!BT1246 &amp; "&amp;offchaindata_platform=" &amp; $B$17 &amp; "&amp;keyfile=" &amp; $B$5 &amp; "&amp;network=" &amp; LOWER($B$8) &amp; "&amp;repository=" &amp; $B$18</f>
        <v>owner=thomas&amp;filename_for_metadata=InCasa_COR22D1243&amp;offchaindata_platform=Github&amp;keyfile=Paul&amp;network=solana-devnet&amp;repository=test2</v>
      </c>
      <c r="U1246" s="1" t="str">
        <f t="shared" si="39"/>
        <v>{"name":"In Casa #1243",_x000D_
"symbol":"COR22D1243",_x000D_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46" s="1" t="str">
        <f>formatRow(Tokens!C$2:I$2,Tokens!C1246:I1246)</f>
        <v>"name":"In Casa #1243",_x000D_
"symbol":"COR22D1243",_x000D_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6" s="1" t="str">
        <f>formatRow(Tokens!J$2:AV$2,Tokens!J1246:AV1246,2,"attributes")</f>
        <v>"attributes":[{"trait_type":"Pass festival &amp; Avantages",_x000D_
"value":"pour une (1) personne"},{"trait_type":"Edition1",_x000D_
"value":1},{"trait_type":"Last use"}]</v>
      </c>
      <c r="X1246" s="1" t="str">
        <f>formatRow(Tokens!AX$2:BC$2,Tokens!AX1246:BC1246,2,"creators")</f>
        <v>"creators":[{"address":"paul",_x000D_
"share":10},{"address":"sophie",_x000D_
"share":90}]</v>
      </c>
      <c r="Y1246" s="1" t="str">
        <f>formatRow(Tokens!BD$2:BI$2,Tokens!BD1246:BI1246,2,"files")</f>
        <v>"files":[]</v>
      </c>
      <c r="Z1246" s="1"/>
      <c r="AA1246" s="1"/>
      <c r="AB1246" s="1"/>
      <c r="AC1246" s="1" t="str">
        <f>formatRow(Tokens!BJ$2:BK$2,Tokens!BJ1246:BK1246,0,"collection")</f>
        <v>"collection":{"name":"In Casa",_x000D_
"family":"Calvi On The Rocks"}</v>
      </c>
    </row>
    <row r="1247" spans="4:29" ht="14.25" customHeight="1" x14ac:dyDescent="0.25">
      <c r="D1247" s="1">
        <f>Tokens!B1247</f>
        <v>1244</v>
      </c>
      <c r="E1247" s="17" t="str">
        <f>IF(Tokens!C1247="","",Tokens!C1247)</f>
        <v>In Casa #1244</v>
      </c>
      <c r="F1247"/>
      <c r="G1247"/>
      <c r="H1247"/>
      <c r="I1247"/>
      <c r="J1247"/>
      <c r="M1247"/>
      <c r="N1247"/>
      <c r="O1247" s="15" t="str">
        <f t="shared" si="38"/>
        <v>_</v>
      </c>
      <c r="P1247" s="18" t="str">
        <f>IF(F1247="stop","",IF(F1247&lt;&gt;"",HYPERLINK(Settings!$B$5 &amp; "/manage/?network=" &amp; LOWER(B$8) &amp; "&amp;search=token&amp;account=" &amp; ToMint!$B$5 &amp; "&amp;view=" &amp; ToMint!J1247,"TokenSol"),""))</f>
        <v/>
      </c>
      <c r="Q1247" s="2"/>
      <c r="R1247" s="2"/>
      <c r="S1247" s="11"/>
      <c r="T1247" s="1" t="str">
        <f>"owner=" &amp; Tokens!BS1247 &amp; "&amp;filename_for_metadata=" &amp; Tokens!BT1247 &amp; "&amp;offchaindata_platform=" &amp; $B$17 &amp; "&amp;keyfile=" &amp; $B$5 &amp; "&amp;network=" &amp; LOWER($B$8) &amp; "&amp;repository=" &amp; $B$18</f>
        <v>owner=thomas&amp;filename_for_metadata=InCasa_COR22D1244&amp;offchaindata_platform=Github&amp;keyfile=Paul&amp;network=solana-devnet&amp;repository=test2</v>
      </c>
      <c r="U1247" s="1" t="str">
        <f t="shared" si="39"/>
        <v>{"name":"In Casa #1244",_x000D_
"symbol":"COR22D1244",_x000D_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47" s="1" t="str">
        <f>formatRow(Tokens!C$2:I$2,Tokens!C1247:I1247)</f>
        <v>"name":"In Casa #1244",_x000D_
"symbol":"COR22D1244",_x000D_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7" s="1" t="str">
        <f>formatRow(Tokens!J$2:AV$2,Tokens!J1247:AV1247,2,"attributes")</f>
        <v>"attributes":[{"trait_type":"Pass festival &amp; Avantages",_x000D_
"value":"pour une (1) personne"},{"trait_type":"Edition1",_x000D_
"value":1},{"trait_type":"Last use"}]</v>
      </c>
      <c r="X1247" s="1" t="str">
        <f>formatRow(Tokens!AX$2:BC$2,Tokens!AX1247:BC1247,2,"creators")</f>
        <v>"creators":[{"address":"paul",_x000D_
"share":10},{"address":"sophie",_x000D_
"share":90}]</v>
      </c>
      <c r="Y1247" s="1" t="str">
        <f>formatRow(Tokens!BD$2:BI$2,Tokens!BD1247:BI1247,2,"files")</f>
        <v>"files":[]</v>
      </c>
      <c r="Z1247" s="1"/>
      <c r="AA1247" s="1"/>
      <c r="AB1247" s="1"/>
      <c r="AC1247" s="1" t="str">
        <f>formatRow(Tokens!BJ$2:BK$2,Tokens!BJ1247:BK1247,0,"collection")</f>
        <v>"collection":{"name":"In Casa",_x000D_
"family":"Calvi On The Rocks"}</v>
      </c>
    </row>
    <row r="1248" spans="4:29" ht="14.25" customHeight="1" x14ac:dyDescent="0.25">
      <c r="D1248" s="1">
        <f>Tokens!B1248</f>
        <v>1245</v>
      </c>
      <c r="E1248" s="17" t="str">
        <f>IF(Tokens!C1248="","",Tokens!C1248)</f>
        <v>In Casa #1245</v>
      </c>
      <c r="F1248"/>
      <c r="G1248"/>
      <c r="H1248"/>
      <c r="I1248"/>
      <c r="J1248"/>
      <c r="M1248"/>
      <c r="N1248"/>
      <c r="O1248" s="15" t="str">
        <f t="shared" si="38"/>
        <v>_</v>
      </c>
      <c r="P1248" s="18" t="str">
        <f>IF(F1248="stop","",IF(F1248&lt;&gt;"",HYPERLINK(Settings!$B$5 &amp; "/manage/?network=" &amp; LOWER(B$8) &amp; "&amp;search=token&amp;account=" &amp; ToMint!$B$5 &amp; "&amp;view=" &amp; ToMint!J1248,"TokenSol"),""))</f>
        <v/>
      </c>
      <c r="Q1248" s="2"/>
      <c r="R1248" s="2"/>
      <c r="S1248" s="11"/>
      <c r="T1248" s="1" t="str">
        <f>"owner=" &amp; Tokens!BS1248 &amp; "&amp;filename_for_metadata=" &amp; Tokens!BT1248 &amp; "&amp;offchaindata_platform=" &amp; $B$17 &amp; "&amp;keyfile=" &amp; $B$5 &amp; "&amp;network=" &amp; LOWER($B$8) &amp; "&amp;repository=" &amp; $B$18</f>
        <v>owner=thomas&amp;filename_for_metadata=InCasa_COR22D1245&amp;offchaindata_platform=Github&amp;keyfile=Paul&amp;network=solana-devnet&amp;repository=test2</v>
      </c>
      <c r="U1248" s="1" t="str">
        <f t="shared" si="39"/>
        <v>{"name":"In Casa #1245",_x000D_
"symbol":"COR22D1245",_x000D_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48" s="1" t="str">
        <f>formatRow(Tokens!C$2:I$2,Tokens!C1248:I1248)</f>
        <v>"name":"In Casa #1245",_x000D_
"symbol":"COR22D1245",_x000D_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8" s="1" t="str">
        <f>formatRow(Tokens!J$2:AV$2,Tokens!J1248:AV1248,2,"attributes")</f>
        <v>"attributes":[{"trait_type":"Pass festival &amp; Avantages",_x000D_
"value":"pour une (1) personne"},{"trait_type":"Edition1",_x000D_
"value":1},{"trait_type":"Last use"}]</v>
      </c>
      <c r="X1248" s="1" t="str">
        <f>formatRow(Tokens!AX$2:BC$2,Tokens!AX1248:BC1248,2,"creators")</f>
        <v>"creators":[{"address":"paul",_x000D_
"share":10},{"address":"sophie",_x000D_
"share":90}]</v>
      </c>
      <c r="Y1248" s="1" t="str">
        <f>formatRow(Tokens!BD$2:BI$2,Tokens!BD1248:BI1248,2,"files")</f>
        <v>"files":[]</v>
      </c>
      <c r="Z1248" s="1"/>
      <c r="AA1248" s="1"/>
      <c r="AB1248" s="1"/>
      <c r="AC1248" s="1" t="str">
        <f>formatRow(Tokens!BJ$2:BK$2,Tokens!BJ1248:BK1248,0,"collection")</f>
        <v>"collection":{"name":"In Casa",_x000D_
"family":"Calvi On The Rocks"}</v>
      </c>
    </row>
    <row r="1249" spans="4:29" ht="14.25" customHeight="1" x14ac:dyDescent="0.25">
      <c r="D1249" s="1">
        <f>Tokens!B1249</f>
        <v>1246</v>
      </c>
      <c r="E1249" s="17" t="str">
        <f>IF(Tokens!C1249="","",Tokens!C1249)</f>
        <v>In Casa #1246</v>
      </c>
      <c r="F1249"/>
      <c r="G1249"/>
      <c r="H1249"/>
      <c r="I1249"/>
      <c r="J1249"/>
      <c r="M1249"/>
      <c r="N1249"/>
      <c r="O1249" s="15" t="str">
        <f t="shared" si="38"/>
        <v>_</v>
      </c>
      <c r="P1249" s="18" t="str">
        <f>IF(F1249="stop","",IF(F1249&lt;&gt;"",HYPERLINK(Settings!$B$5 &amp; "/manage/?network=" &amp; LOWER(B$8) &amp; "&amp;search=token&amp;account=" &amp; ToMint!$B$5 &amp; "&amp;view=" &amp; ToMint!J1249,"TokenSol"),""))</f>
        <v/>
      </c>
      <c r="Q1249" s="2"/>
      <c r="R1249" s="2"/>
      <c r="S1249" s="11"/>
      <c r="T1249" s="1" t="str">
        <f>"owner=" &amp; Tokens!BS1249 &amp; "&amp;filename_for_metadata=" &amp; Tokens!BT1249 &amp; "&amp;offchaindata_platform=" &amp; $B$17 &amp; "&amp;keyfile=" &amp; $B$5 &amp; "&amp;network=" &amp; LOWER($B$8) &amp; "&amp;repository=" &amp; $B$18</f>
        <v>owner=thomas&amp;filename_for_metadata=InCasa_COR22D1246&amp;offchaindata_platform=Github&amp;keyfile=Paul&amp;network=solana-devnet&amp;repository=test2</v>
      </c>
      <c r="U1249" s="1" t="str">
        <f t="shared" si="39"/>
        <v>{"name":"In Casa #1246",_x000D_
"symbol":"COR22D1246",_x000D_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49" s="1" t="str">
        <f>formatRow(Tokens!C$2:I$2,Tokens!C1249:I1249)</f>
        <v>"name":"In Casa #1246",_x000D_
"symbol":"COR22D1246",_x000D_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9" s="1" t="str">
        <f>formatRow(Tokens!J$2:AV$2,Tokens!J1249:AV1249,2,"attributes")</f>
        <v>"attributes":[{"trait_type":"Pass festival &amp; Avantages",_x000D_
"value":"pour une (1) personne"},{"trait_type":"Edition1",_x000D_
"value":1},{"trait_type":"Last use"}]</v>
      </c>
      <c r="X1249" s="1" t="str">
        <f>formatRow(Tokens!AX$2:BC$2,Tokens!AX1249:BC1249,2,"creators")</f>
        <v>"creators":[{"address":"paul",_x000D_
"share":10},{"address":"sophie",_x000D_
"share":90}]</v>
      </c>
      <c r="Y1249" s="1" t="str">
        <f>formatRow(Tokens!BD$2:BI$2,Tokens!BD1249:BI1249,2,"files")</f>
        <v>"files":[]</v>
      </c>
      <c r="Z1249" s="1"/>
      <c r="AA1249" s="1"/>
      <c r="AB1249" s="1"/>
      <c r="AC1249" s="1" t="str">
        <f>formatRow(Tokens!BJ$2:BK$2,Tokens!BJ1249:BK1249,0,"collection")</f>
        <v>"collection":{"name":"In Casa",_x000D_
"family":"Calvi On The Rocks"}</v>
      </c>
    </row>
    <row r="1250" spans="4:29" ht="14.25" customHeight="1" x14ac:dyDescent="0.25">
      <c r="D1250" s="1">
        <f>Tokens!B1250</f>
        <v>1247</v>
      </c>
      <c r="E1250" s="17" t="str">
        <f>IF(Tokens!C1250="","",Tokens!C1250)</f>
        <v>In Casa #1247</v>
      </c>
      <c r="F1250"/>
      <c r="G1250"/>
      <c r="H1250"/>
      <c r="I1250"/>
      <c r="J1250"/>
      <c r="M1250"/>
      <c r="N1250"/>
      <c r="O1250" s="15" t="str">
        <f t="shared" si="38"/>
        <v>_</v>
      </c>
      <c r="P1250" s="18" t="str">
        <f>IF(F1250="stop","",IF(F1250&lt;&gt;"",HYPERLINK(Settings!$B$5 &amp; "/manage/?network=" &amp; LOWER(B$8) &amp; "&amp;search=token&amp;account=" &amp; ToMint!$B$5 &amp; "&amp;view=" &amp; ToMint!J1250,"TokenSol"),""))</f>
        <v/>
      </c>
      <c r="Q1250" s="2"/>
      <c r="R1250" s="2"/>
      <c r="S1250" s="11"/>
      <c r="T1250" s="1" t="str">
        <f>"owner=" &amp; Tokens!BS1250 &amp; "&amp;filename_for_metadata=" &amp; Tokens!BT1250 &amp; "&amp;offchaindata_platform=" &amp; $B$17 &amp; "&amp;keyfile=" &amp; $B$5 &amp; "&amp;network=" &amp; LOWER($B$8) &amp; "&amp;repository=" &amp; $B$18</f>
        <v>owner=thomas&amp;filename_for_metadata=InCasa_COR22D1247&amp;offchaindata_platform=Github&amp;keyfile=Paul&amp;network=solana-devnet&amp;repository=test2</v>
      </c>
      <c r="U1250" s="1" t="str">
        <f t="shared" si="39"/>
        <v>{"name":"In Casa #1247",_x000D_
"symbol":"COR22D1247",_x000D_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50" s="1" t="str">
        <f>formatRow(Tokens!C$2:I$2,Tokens!C1250:I1250)</f>
        <v>"name":"In Casa #1247",_x000D_
"symbol":"COR22D1247",_x000D_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0" s="1" t="str">
        <f>formatRow(Tokens!J$2:AV$2,Tokens!J1250:AV1250,2,"attributes")</f>
        <v>"attributes":[{"trait_type":"Pass festival &amp; Avantages",_x000D_
"value":"pour une (1) personne"},{"trait_type":"Edition1",_x000D_
"value":1},{"trait_type":"Last use"}]</v>
      </c>
      <c r="X1250" s="1" t="str">
        <f>formatRow(Tokens!AX$2:BC$2,Tokens!AX1250:BC1250,2,"creators")</f>
        <v>"creators":[{"address":"paul",_x000D_
"share":10},{"address":"sophie",_x000D_
"share":90}]</v>
      </c>
      <c r="Y1250" s="1" t="str">
        <f>formatRow(Tokens!BD$2:BI$2,Tokens!BD1250:BI1250,2,"files")</f>
        <v>"files":[]</v>
      </c>
      <c r="Z1250" s="1"/>
      <c r="AA1250" s="1"/>
      <c r="AB1250" s="1"/>
      <c r="AC1250" s="1" t="str">
        <f>formatRow(Tokens!BJ$2:BK$2,Tokens!BJ1250:BK1250,0,"collection")</f>
        <v>"collection":{"name":"In Casa",_x000D_
"family":"Calvi On The Rocks"}</v>
      </c>
    </row>
    <row r="1251" spans="4:29" ht="14.25" customHeight="1" x14ac:dyDescent="0.25">
      <c r="D1251" s="1">
        <f>Tokens!B1251</f>
        <v>1248</v>
      </c>
      <c r="E1251" s="17" t="str">
        <f>IF(Tokens!C1251="","",Tokens!C1251)</f>
        <v>In Casa #1248</v>
      </c>
      <c r="F1251"/>
      <c r="G1251"/>
      <c r="H1251"/>
      <c r="I1251"/>
      <c r="J1251"/>
      <c r="M1251"/>
      <c r="N1251"/>
      <c r="O1251" s="15" t="str">
        <f t="shared" si="38"/>
        <v>_</v>
      </c>
      <c r="P1251" s="18" t="str">
        <f>IF(F1251="stop","",IF(F1251&lt;&gt;"",HYPERLINK(Settings!$B$5 &amp; "/manage/?network=" &amp; LOWER(B$8) &amp; "&amp;search=token&amp;account=" &amp; ToMint!$B$5 &amp; "&amp;view=" &amp; ToMint!J1251,"TokenSol"),""))</f>
        <v/>
      </c>
      <c r="Q1251" s="2"/>
      <c r="R1251" s="2"/>
      <c r="S1251" s="11"/>
      <c r="T1251" s="1" t="str">
        <f>"owner=" &amp; Tokens!BS1251 &amp; "&amp;filename_for_metadata=" &amp; Tokens!BT1251 &amp; "&amp;offchaindata_platform=" &amp; $B$17 &amp; "&amp;keyfile=" &amp; $B$5 &amp; "&amp;network=" &amp; LOWER($B$8) &amp; "&amp;repository=" &amp; $B$18</f>
        <v>owner=thomas&amp;filename_for_metadata=InCasa_COR22D1248&amp;offchaindata_platform=Github&amp;keyfile=Paul&amp;network=solana-devnet&amp;repository=test2</v>
      </c>
      <c r="U1251" s="1" t="str">
        <f t="shared" si="39"/>
        <v>{"name":"In Casa #1248",_x000D_
"symbol":"COR22D1248",_x000D_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51" s="1" t="str">
        <f>formatRow(Tokens!C$2:I$2,Tokens!C1251:I1251)</f>
        <v>"name":"In Casa #1248",_x000D_
"symbol":"COR22D1248",_x000D_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1" s="1" t="str">
        <f>formatRow(Tokens!J$2:AV$2,Tokens!J1251:AV1251,2,"attributes")</f>
        <v>"attributes":[{"trait_type":"Pass festival &amp; Avantages",_x000D_
"value":"pour une (1) personne"},{"trait_type":"Edition1",_x000D_
"value":1},{"trait_type":"Last use"}]</v>
      </c>
      <c r="X1251" s="1" t="str">
        <f>formatRow(Tokens!AX$2:BC$2,Tokens!AX1251:BC1251,2,"creators")</f>
        <v>"creators":[{"address":"paul",_x000D_
"share":10},{"address":"sophie",_x000D_
"share":90}]</v>
      </c>
      <c r="Y1251" s="1" t="str">
        <f>formatRow(Tokens!BD$2:BI$2,Tokens!BD1251:BI1251,2,"files")</f>
        <v>"files":[]</v>
      </c>
      <c r="Z1251" s="1"/>
      <c r="AA1251" s="1"/>
      <c r="AB1251" s="1"/>
      <c r="AC1251" s="1" t="str">
        <f>formatRow(Tokens!BJ$2:BK$2,Tokens!BJ1251:BK1251,0,"collection")</f>
        <v>"collection":{"name":"In Casa",_x000D_
"family":"Calvi On The Rocks"}</v>
      </c>
    </row>
    <row r="1252" spans="4:29" ht="14.25" customHeight="1" x14ac:dyDescent="0.25">
      <c r="D1252" s="1">
        <f>Tokens!B1252</f>
        <v>1249</v>
      </c>
      <c r="E1252" s="17" t="str">
        <f>IF(Tokens!C1252="","",Tokens!C1252)</f>
        <v>In Casa #1249</v>
      </c>
      <c r="F1252"/>
      <c r="G1252"/>
      <c r="H1252"/>
      <c r="I1252"/>
      <c r="J1252"/>
      <c r="M1252"/>
      <c r="N1252"/>
      <c r="O1252" s="15" t="str">
        <f t="shared" si="38"/>
        <v>_</v>
      </c>
      <c r="P1252" s="18" t="str">
        <f>IF(F1252="stop","",IF(F1252&lt;&gt;"",HYPERLINK(Settings!$B$5 &amp; "/manage/?network=" &amp; LOWER(B$8) &amp; "&amp;search=token&amp;account=" &amp; ToMint!$B$5 &amp; "&amp;view=" &amp; ToMint!J1252,"TokenSol"),""))</f>
        <v/>
      </c>
      <c r="Q1252" s="2"/>
      <c r="R1252" s="2"/>
      <c r="S1252" s="11"/>
      <c r="T1252" s="1" t="str">
        <f>"owner=" &amp; Tokens!BS1252 &amp; "&amp;filename_for_metadata=" &amp; Tokens!BT1252 &amp; "&amp;offchaindata_platform=" &amp; $B$17 &amp; "&amp;keyfile=" &amp; $B$5 &amp; "&amp;network=" &amp; LOWER($B$8) &amp; "&amp;repository=" &amp; $B$18</f>
        <v>owner=thomas&amp;filename_for_metadata=InCasa_COR22D1249&amp;offchaindata_platform=Github&amp;keyfile=Paul&amp;network=solana-devnet&amp;repository=test2</v>
      </c>
      <c r="U1252" s="1" t="str">
        <f t="shared" si="39"/>
        <v>{"name":"In Casa #1249",_x000D_
"symbol":"COR22D1249",_x000D_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52" s="1" t="str">
        <f>formatRow(Tokens!C$2:I$2,Tokens!C1252:I1252)</f>
        <v>"name":"In Casa #1249",_x000D_
"symbol":"COR22D1249",_x000D_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2" s="1" t="str">
        <f>formatRow(Tokens!J$2:AV$2,Tokens!J1252:AV1252,2,"attributes")</f>
        <v>"attributes":[{"trait_type":"Pass festival &amp; Avantages",_x000D_
"value":"pour une (1) personne"},{"trait_type":"Edition1",_x000D_
"value":1},{"trait_type":"Last use"}]</v>
      </c>
      <c r="X1252" s="1" t="str">
        <f>formatRow(Tokens!AX$2:BC$2,Tokens!AX1252:BC1252,2,"creators")</f>
        <v>"creators":[{"address":"paul",_x000D_
"share":10},{"address":"sophie",_x000D_
"share":90}]</v>
      </c>
      <c r="Y1252" s="1" t="str">
        <f>formatRow(Tokens!BD$2:BI$2,Tokens!BD1252:BI1252,2,"files")</f>
        <v>"files":[]</v>
      </c>
      <c r="Z1252" s="1"/>
      <c r="AA1252" s="1"/>
      <c r="AB1252" s="1"/>
      <c r="AC1252" s="1" t="str">
        <f>formatRow(Tokens!BJ$2:BK$2,Tokens!BJ1252:BK1252,0,"collection")</f>
        <v>"collection":{"name":"In Casa",_x000D_
"family":"Calvi On The Rocks"}</v>
      </c>
    </row>
    <row r="1253" spans="4:29" ht="14.25" customHeight="1" x14ac:dyDescent="0.25">
      <c r="D1253" s="1">
        <f>Tokens!B1253</f>
        <v>1250</v>
      </c>
      <c r="E1253" s="17" t="str">
        <f>IF(Tokens!C1253="","",Tokens!C1253)</f>
        <v>In Casa #1250</v>
      </c>
      <c r="F1253"/>
      <c r="G1253"/>
      <c r="H1253"/>
      <c r="I1253"/>
      <c r="J1253"/>
      <c r="M1253"/>
      <c r="N1253"/>
      <c r="O1253" s="15" t="str">
        <f t="shared" si="38"/>
        <v>_</v>
      </c>
      <c r="P1253" s="18" t="str">
        <f>IF(F1253="stop","",IF(F1253&lt;&gt;"",HYPERLINK(Settings!$B$5 &amp; "/manage/?network=" &amp; LOWER(B$8) &amp; "&amp;search=token&amp;account=" &amp; ToMint!$B$5 &amp; "&amp;view=" &amp; ToMint!J1253,"TokenSol"),""))</f>
        <v/>
      </c>
      <c r="Q1253" s="2"/>
      <c r="R1253" s="2"/>
      <c r="S1253" s="11"/>
      <c r="T1253" s="1" t="str">
        <f>"owner=" &amp; Tokens!BS1253 &amp; "&amp;filename_for_metadata=" &amp; Tokens!BT1253 &amp; "&amp;offchaindata_platform=" &amp; $B$17 &amp; "&amp;keyfile=" &amp; $B$5 &amp; "&amp;network=" &amp; LOWER($B$8) &amp; "&amp;repository=" &amp; $B$18</f>
        <v>owner=thomas&amp;filename_for_metadata=InCasa_COR22D1250&amp;offchaindata_platform=Github&amp;keyfile=Paul&amp;network=solana-devnet&amp;repository=test2</v>
      </c>
      <c r="U1253" s="1" t="str">
        <f t="shared" si="39"/>
        <v>{"name":"In Casa #1250",_x000D_
"symbol":"COR22D1250",_x000D_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53" s="1" t="str">
        <f>formatRow(Tokens!C$2:I$2,Tokens!C1253:I1253)</f>
        <v>"name":"In Casa #1250",_x000D_
"symbol":"COR22D1250",_x000D_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3" s="1" t="str">
        <f>formatRow(Tokens!J$2:AV$2,Tokens!J1253:AV1253,2,"attributes")</f>
        <v>"attributes":[{"trait_type":"Pass festival &amp; Avantages",_x000D_
"value":"pour une (1) personne"},{"trait_type":"Edition1",_x000D_
"value":1},{"trait_type":"Last use"}]</v>
      </c>
      <c r="X1253" s="1" t="str">
        <f>formatRow(Tokens!AX$2:BC$2,Tokens!AX1253:BC1253,2,"creators")</f>
        <v>"creators":[{"address":"paul",_x000D_
"share":10},{"address":"sophie",_x000D_
"share":90}]</v>
      </c>
      <c r="Y1253" s="1" t="str">
        <f>formatRow(Tokens!BD$2:BI$2,Tokens!BD1253:BI1253,2,"files")</f>
        <v>"files":[]</v>
      </c>
      <c r="Z1253" s="1"/>
      <c r="AA1253" s="1"/>
      <c r="AB1253" s="1"/>
      <c r="AC1253" s="1" t="str">
        <f>formatRow(Tokens!BJ$2:BK$2,Tokens!BJ1253:BK1253,0,"collection")</f>
        <v>"collection":{"name":"In Casa",_x000D_
"family":"Calvi On The Rocks"}</v>
      </c>
    </row>
    <row r="1254" spans="4:29" ht="14.25" customHeight="1" x14ac:dyDescent="0.25">
      <c r="D1254" s="1">
        <f>Tokens!B1254</f>
        <v>1251</v>
      </c>
      <c r="E1254" s="17" t="str">
        <f>IF(Tokens!C1254="","",Tokens!C1254)</f>
        <v>In Casa #1251</v>
      </c>
      <c r="F1254"/>
      <c r="G1254"/>
      <c r="H1254"/>
      <c r="I1254"/>
      <c r="J1254"/>
      <c r="M1254"/>
      <c r="N1254"/>
      <c r="O1254" s="15" t="str">
        <f t="shared" si="38"/>
        <v>_</v>
      </c>
      <c r="P1254" s="18" t="str">
        <f>IF(F1254="stop","",IF(F1254&lt;&gt;"",HYPERLINK(Settings!$B$5 &amp; "/manage/?network=" &amp; LOWER(B$8) &amp; "&amp;search=token&amp;account=" &amp; ToMint!$B$5 &amp; "&amp;view=" &amp; ToMint!J1254,"TokenSol"),""))</f>
        <v/>
      </c>
      <c r="Q1254" s="2"/>
      <c r="R1254" s="2"/>
      <c r="S1254" s="11"/>
      <c r="T1254" s="1" t="str">
        <f>"owner=" &amp; Tokens!BS1254 &amp; "&amp;filename_for_metadata=" &amp; Tokens!BT1254 &amp; "&amp;offchaindata_platform=" &amp; $B$17 &amp; "&amp;keyfile=" &amp; $B$5 &amp; "&amp;network=" &amp; LOWER($B$8) &amp; "&amp;repository=" &amp; $B$18</f>
        <v>owner=thomas&amp;filename_for_metadata=InCasa_COR22D1251&amp;offchaindata_platform=Github&amp;keyfile=Paul&amp;network=solana-devnet&amp;repository=test2</v>
      </c>
      <c r="U1254" s="1" t="str">
        <f t="shared" si="39"/>
        <v>{"name":"In Casa #1251",_x000D_
"symbol":"COR22D1251",_x000D_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54" s="1" t="str">
        <f>formatRow(Tokens!C$2:I$2,Tokens!C1254:I1254)</f>
        <v>"name":"In Casa #1251",_x000D_
"symbol":"COR22D1251",_x000D_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4" s="1" t="str">
        <f>formatRow(Tokens!J$2:AV$2,Tokens!J1254:AV1254,2,"attributes")</f>
        <v>"attributes":[{"trait_type":"Pass festival &amp; Avantages",_x000D_
"value":"pour une (1) personne"},{"trait_type":"Edition1",_x000D_
"value":1},{"trait_type":"Last use"}]</v>
      </c>
      <c r="X1254" s="1" t="str">
        <f>formatRow(Tokens!AX$2:BC$2,Tokens!AX1254:BC1254,2,"creators")</f>
        <v>"creators":[{"address":"paul",_x000D_
"share":10},{"address":"sophie",_x000D_
"share":90}]</v>
      </c>
      <c r="Y1254" s="1" t="str">
        <f>formatRow(Tokens!BD$2:BI$2,Tokens!BD1254:BI1254,2,"files")</f>
        <v>"files":[]</v>
      </c>
      <c r="Z1254" s="1"/>
      <c r="AA1254" s="1"/>
      <c r="AB1254" s="1"/>
      <c r="AC1254" s="1" t="str">
        <f>formatRow(Tokens!BJ$2:BK$2,Tokens!BJ1254:BK1254,0,"collection")</f>
        <v>"collection":{"name":"In Casa",_x000D_
"family":"Calvi On The Rocks"}</v>
      </c>
    </row>
    <row r="1255" spans="4:29" ht="14.25" customHeight="1" x14ac:dyDescent="0.25">
      <c r="D1255" s="1">
        <f>Tokens!B1255</f>
        <v>1252</v>
      </c>
      <c r="E1255" s="17" t="str">
        <f>IF(Tokens!C1255="","",Tokens!C1255)</f>
        <v>In Casa #1252</v>
      </c>
      <c r="F1255"/>
      <c r="G1255"/>
      <c r="H1255"/>
      <c r="I1255"/>
      <c r="J1255"/>
      <c r="M1255"/>
      <c r="N1255"/>
      <c r="O1255" s="15" t="str">
        <f t="shared" si="38"/>
        <v>_</v>
      </c>
      <c r="P1255" s="18" t="str">
        <f>IF(F1255="stop","",IF(F1255&lt;&gt;"",HYPERLINK(Settings!$B$5 &amp; "/manage/?network=" &amp; LOWER(B$8) &amp; "&amp;search=token&amp;account=" &amp; ToMint!$B$5 &amp; "&amp;view=" &amp; ToMint!J1255,"TokenSol"),""))</f>
        <v/>
      </c>
      <c r="Q1255" s="2"/>
      <c r="R1255" s="2"/>
      <c r="S1255" s="11"/>
      <c r="T1255" s="1" t="str">
        <f>"owner=" &amp; Tokens!BS1255 &amp; "&amp;filename_for_metadata=" &amp; Tokens!BT1255 &amp; "&amp;offchaindata_platform=" &amp; $B$17 &amp; "&amp;keyfile=" &amp; $B$5 &amp; "&amp;network=" &amp; LOWER($B$8) &amp; "&amp;repository=" &amp; $B$18</f>
        <v>owner=thomas&amp;filename_for_metadata=InCasa_COR22D1252&amp;offchaindata_platform=Github&amp;keyfile=Paul&amp;network=solana-devnet&amp;repository=test2</v>
      </c>
      <c r="U1255" s="1" t="str">
        <f t="shared" si="39"/>
        <v>{"name":"In Casa #1252",_x000D_
"symbol":"COR22D1252",_x000D_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55" s="1" t="str">
        <f>formatRow(Tokens!C$2:I$2,Tokens!C1255:I1255)</f>
        <v>"name":"In Casa #1252",_x000D_
"symbol":"COR22D1252",_x000D_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5" s="1" t="str">
        <f>formatRow(Tokens!J$2:AV$2,Tokens!J1255:AV1255,2,"attributes")</f>
        <v>"attributes":[{"trait_type":"Pass festival &amp; Avantages",_x000D_
"value":"pour une (1) personne"},{"trait_type":"Edition1",_x000D_
"value":1},{"trait_type":"Last use"}]</v>
      </c>
      <c r="X1255" s="1" t="str">
        <f>formatRow(Tokens!AX$2:BC$2,Tokens!AX1255:BC1255,2,"creators")</f>
        <v>"creators":[{"address":"paul",_x000D_
"share":10},{"address":"sophie",_x000D_
"share":90}]</v>
      </c>
      <c r="Y1255" s="1" t="str">
        <f>formatRow(Tokens!BD$2:BI$2,Tokens!BD1255:BI1255,2,"files")</f>
        <v>"files":[]</v>
      </c>
      <c r="Z1255" s="1"/>
      <c r="AA1255" s="1"/>
      <c r="AB1255" s="1"/>
      <c r="AC1255" s="1" t="str">
        <f>formatRow(Tokens!BJ$2:BK$2,Tokens!BJ1255:BK1255,0,"collection")</f>
        <v>"collection":{"name":"In Casa",_x000D_
"family":"Calvi On The Rocks"}</v>
      </c>
    </row>
    <row r="1256" spans="4:29" ht="14.25" customHeight="1" x14ac:dyDescent="0.25">
      <c r="D1256" s="1">
        <f>Tokens!B1256</f>
        <v>1253</v>
      </c>
      <c r="E1256" s="17" t="str">
        <f>IF(Tokens!C1256="","",Tokens!C1256)</f>
        <v>In Casa #1253</v>
      </c>
      <c r="F1256"/>
      <c r="G1256"/>
      <c r="H1256"/>
      <c r="I1256"/>
      <c r="J1256"/>
      <c r="M1256"/>
      <c r="N1256"/>
      <c r="O1256" s="15" t="str">
        <f t="shared" si="38"/>
        <v>_</v>
      </c>
      <c r="P1256" s="18" t="str">
        <f>IF(F1256="stop","",IF(F1256&lt;&gt;"",HYPERLINK(Settings!$B$5 &amp; "/manage/?network=" &amp; LOWER(B$8) &amp; "&amp;search=token&amp;account=" &amp; ToMint!$B$5 &amp; "&amp;view=" &amp; ToMint!J1256,"TokenSol"),""))</f>
        <v/>
      </c>
      <c r="Q1256" s="2"/>
      <c r="R1256" s="2"/>
      <c r="S1256" s="11"/>
      <c r="T1256" s="1" t="str">
        <f>"owner=" &amp; Tokens!BS1256 &amp; "&amp;filename_for_metadata=" &amp; Tokens!BT1256 &amp; "&amp;offchaindata_platform=" &amp; $B$17 &amp; "&amp;keyfile=" &amp; $B$5 &amp; "&amp;network=" &amp; LOWER($B$8) &amp; "&amp;repository=" &amp; $B$18</f>
        <v>owner=thomas&amp;filename_for_metadata=InCasa_COR22D1253&amp;offchaindata_platform=Github&amp;keyfile=Paul&amp;network=solana-devnet&amp;repository=test2</v>
      </c>
      <c r="U1256" s="1" t="str">
        <f t="shared" si="39"/>
        <v>{"name":"In Casa #1253",_x000D_
"symbol":"COR22D1253",_x000D_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56" s="1" t="str">
        <f>formatRow(Tokens!C$2:I$2,Tokens!C1256:I1256)</f>
        <v>"name":"In Casa #1253",_x000D_
"symbol":"COR22D1253",_x000D_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6" s="1" t="str">
        <f>formatRow(Tokens!J$2:AV$2,Tokens!J1256:AV1256,2,"attributes")</f>
        <v>"attributes":[{"trait_type":"Pass festival &amp; Avantages",_x000D_
"value":"pour une (1) personne"},{"trait_type":"Edition1",_x000D_
"value":1},{"trait_type":"Last use"}]</v>
      </c>
      <c r="X1256" s="1" t="str">
        <f>formatRow(Tokens!AX$2:BC$2,Tokens!AX1256:BC1256,2,"creators")</f>
        <v>"creators":[{"address":"paul",_x000D_
"share":10},{"address":"sophie",_x000D_
"share":90}]</v>
      </c>
      <c r="Y1256" s="1" t="str">
        <f>formatRow(Tokens!BD$2:BI$2,Tokens!BD1256:BI1256,2,"files")</f>
        <v>"files":[]</v>
      </c>
      <c r="Z1256" s="1"/>
      <c r="AA1256" s="1"/>
      <c r="AB1256" s="1"/>
      <c r="AC1256" s="1" t="str">
        <f>formatRow(Tokens!BJ$2:BK$2,Tokens!BJ1256:BK1256,0,"collection")</f>
        <v>"collection":{"name":"In Casa",_x000D_
"family":"Calvi On The Rocks"}</v>
      </c>
    </row>
    <row r="1257" spans="4:29" ht="14.25" customHeight="1" x14ac:dyDescent="0.25">
      <c r="D1257" s="1">
        <f>Tokens!B1257</f>
        <v>1254</v>
      </c>
      <c r="E1257" s="17" t="str">
        <f>IF(Tokens!C1257="","",Tokens!C1257)</f>
        <v>In Casa #1254</v>
      </c>
      <c r="F1257"/>
      <c r="G1257"/>
      <c r="H1257"/>
      <c r="I1257"/>
      <c r="J1257"/>
      <c r="M1257"/>
      <c r="N1257"/>
      <c r="O1257" s="15" t="str">
        <f t="shared" si="38"/>
        <v>_</v>
      </c>
      <c r="P1257" s="18" t="str">
        <f>IF(F1257="stop","",IF(F1257&lt;&gt;"",HYPERLINK(Settings!$B$5 &amp; "/manage/?network=" &amp; LOWER(B$8) &amp; "&amp;search=token&amp;account=" &amp; ToMint!$B$5 &amp; "&amp;view=" &amp; ToMint!J1257,"TokenSol"),""))</f>
        <v/>
      </c>
      <c r="Q1257" s="2"/>
      <c r="R1257" s="2"/>
      <c r="S1257" s="11"/>
      <c r="T1257" s="1" t="str">
        <f>"owner=" &amp; Tokens!BS1257 &amp; "&amp;filename_for_metadata=" &amp; Tokens!BT1257 &amp; "&amp;offchaindata_platform=" &amp; $B$17 &amp; "&amp;keyfile=" &amp; $B$5 &amp; "&amp;network=" &amp; LOWER($B$8) &amp; "&amp;repository=" &amp; $B$18</f>
        <v>owner=thomas&amp;filename_for_metadata=InCasa_COR22D1254&amp;offchaindata_platform=Github&amp;keyfile=Paul&amp;network=solana-devnet&amp;repository=test2</v>
      </c>
      <c r="U1257" s="1" t="str">
        <f t="shared" si="39"/>
        <v>{"name":"In Casa #1254",_x000D_
"symbol":"COR22D1254",_x000D_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57" s="1" t="str">
        <f>formatRow(Tokens!C$2:I$2,Tokens!C1257:I1257)</f>
        <v>"name":"In Casa #1254",_x000D_
"symbol":"COR22D1254",_x000D_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7" s="1" t="str">
        <f>formatRow(Tokens!J$2:AV$2,Tokens!J1257:AV1257,2,"attributes")</f>
        <v>"attributes":[{"trait_type":"Pass festival &amp; Avantages",_x000D_
"value":"pour une (1) personne"},{"trait_type":"Edition1",_x000D_
"value":1},{"trait_type":"Last use"}]</v>
      </c>
      <c r="X1257" s="1" t="str">
        <f>formatRow(Tokens!AX$2:BC$2,Tokens!AX1257:BC1257,2,"creators")</f>
        <v>"creators":[{"address":"paul",_x000D_
"share":10},{"address":"sophie",_x000D_
"share":90}]</v>
      </c>
      <c r="Y1257" s="1" t="str">
        <f>formatRow(Tokens!BD$2:BI$2,Tokens!BD1257:BI1257,2,"files")</f>
        <v>"files":[]</v>
      </c>
      <c r="Z1257" s="1"/>
      <c r="AA1257" s="1"/>
      <c r="AB1257" s="1"/>
      <c r="AC1257" s="1" t="str">
        <f>formatRow(Tokens!BJ$2:BK$2,Tokens!BJ1257:BK1257,0,"collection")</f>
        <v>"collection":{"name":"In Casa",_x000D_
"family":"Calvi On The Rocks"}</v>
      </c>
    </row>
    <row r="1258" spans="4:29" ht="14.25" customHeight="1" x14ac:dyDescent="0.25">
      <c r="D1258" s="1">
        <f>Tokens!B1258</f>
        <v>1255</v>
      </c>
      <c r="E1258" s="17" t="str">
        <f>IF(Tokens!C1258="","",Tokens!C1258)</f>
        <v>In Casa #1255</v>
      </c>
      <c r="F1258"/>
      <c r="G1258"/>
      <c r="H1258"/>
      <c r="I1258"/>
      <c r="J1258"/>
      <c r="M1258"/>
      <c r="N1258"/>
      <c r="O1258" s="15" t="str">
        <f t="shared" si="38"/>
        <v>_</v>
      </c>
      <c r="P1258" s="18" t="str">
        <f>IF(F1258="stop","",IF(F1258&lt;&gt;"",HYPERLINK(Settings!$B$5 &amp; "/manage/?network=" &amp; LOWER(B$8) &amp; "&amp;search=token&amp;account=" &amp; ToMint!$B$5 &amp; "&amp;view=" &amp; ToMint!J1258,"TokenSol"),""))</f>
        <v/>
      </c>
      <c r="Q1258" s="2"/>
      <c r="R1258" s="2"/>
      <c r="S1258" s="11"/>
      <c r="T1258" s="1" t="str">
        <f>"owner=" &amp; Tokens!BS1258 &amp; "&amp;filename_for_metadata=" &amp; Tokens!BT1258 &amp; "&amp;offchaindata_platform=" &amp; $B$17 &amp; "&amp;keyfile=" &amp; $B$5 &amp; "&amp;network=" &amp; LOWER($B$8) &amp; "&amp;repository=" &amp; $B$18</f>
        <v>owner=thomas&amp;filename_for_metadata=InCasa_COR22D1255&amp;offchaindata_platform=Github&amp;keyfile=Paul&amp;network=solana-devnet&amp;repository=test2</v>
      </c>
      <c r="U1258" s="1" t="str">
        <f t="shared" si="39"/>
        <v>{"name":"In Casa #1255",_x000D_
"symbol":"COR22D1255",_x000D_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58" s="1" t="str">
        <f>formatRow(Tokens!C$2:I$2,Tokens!C1258:I1258)</f>
        <v>"name":"In Casa #1255",_x000D_
"symbol":"COR22D1255",_x000D_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8" s="1" t="str">
        <f>formatRow(Tokens!J$2:AV$2,Tokens!J1258:AV1258,2,"attributes")</f>
        <v>"attributes":[{"trait_type":"Pass festival &amp; Avantages",_x000D_
"value":"pour une (1) personne"},{"trait_type":"Edition1",_x000D_
"value":1},{"trait_type":"Last use"}]</v>
      </c>
      <c r="X1258" s="1" t="str">
        <f>formatRow(Tokens!AX$2:BC$2,Tokens!AX1258:BC1258,2,"creators")</f>
        <v>"creators":[{"address":"paul",_x000D_
"share":10},{"address":"sophie",_x000D_
"share":90}]</v>
      </c>
      <c r="Y1258" s="1" t="str">
        <f>formatRow(Tokens!BD$2:BI$2,Tokens!BD1258:BI1258,2,"files")</f>
        <v>"files":[]</v>
      </c>
      <c r="Z1258" s="1"/>
      <c r="AA1258" s="1"/>
      <c r="AB1258" s="1"/>
      <c r="AC1258" s="1" t="str">
        <f>formatRow(Tokens!BJ$2:BK$2,Tokens!BJ1258:BK1258,0,"collection")</f>
        <v>"collection":{"name":"In Casa",_x000D_
"family":"Calvi On The Rocks"}</v>
      </c>
    </row>
    <row r="1259" spans="4:29" ht="14.25" customHeight="1" x14ac:dyDescent="0.25">
      <c r="D1259" s="1">
        <f>Tokens!B1259</f>
        <v>1256</v>
      </c>
      <c r="E1259" s="17" t="str">
        <f>IF(Tokens!C1259="","",Tokens!C1259)</f>
        <v>In Casa #1256</v>
      </c>
      <c r="F1259"/>
      <c r="G1259"/>
      <c r="H1259"/>
      <c r="I1259"/>
      <c r="J1259"/>
      <c r="M1259"/>
      <c r="N1259"/>
      <c r="O1259" s="15" t="str">
        <f t="shared" si="38"/>
        <v>_</v>
      </c>
      <c r="P1259" s="18" t="str">
        <f>IF(F1259="stop","",IF(F1259&lt;&gt;"",HYPERLINK(Settings!$B$5 &amp; "/manage/?network=" &amp; LOWER(B$8) &amp; "&amp;search=token&amp;account=" &amp; ToMint!$B$5 &amp; "&amp;view=" &amp; ToMint!J1259,"TokenSol"),""))</f>
        <v/>
      </c>
      <c r="Q1259" s="2"/>
      <c r="R1259" s="2"/>
      <c r="S1259" s="11"/>
      <c r="T1259" s="1" t="str">
        <f>"owner=" &amp; Tokens!BS1259 &amp; "&amp;filename_for_metadata=" &amp; Tokens!BT1259 &amp; "&amp;offchaindata_platform=" &amp; $B$17 &amp; "&amp;keyfile=" &amp; $B$5 &amp; "&amp;network=" &amp; LOWER($B$8) &amp; "&amp;repository=" &amp; $B$18</f>
        <v>owner=thomas&amp;filename_for_metadata=InCasa_COR22D1256&amp;offchaindata_platform=Github&amp;keyfile=Paul&amp;network=solana-devnet&amp;repository=test2</v>
      </c>
      <c r="U1259" s="1" t="str">
        <f t="shared" si="39"/>
        <v>{"name":"In Casa #1256",_x000D_
"symbol":"COR22D1256",_x000D_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59" s="1" t="str">
        <f>formatRow(Tokens!C$2:I$2,Tokens!C1259:I1259)</f>
        <v>"name":"In Casa #1256",_x000D_
"symbol":"COR22D1256",_x000D_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9" s="1" t="str">
        <f>formatRow(Tokens!J$2:AV$2,Tokens!J1259:AV1259,2,"attributes")</f>
        <v>"attributes":[{"trait_type":"Pass festival &amp; Avantages",_x000D_
"value":"pour une (1) personne"},{"trait_type":"Edition1",_x000D_
"value":1},{"trait_type":"Last use"}]</v>
      </c>
      <c r="X1259" s="1" t="str">
        <f>formatRow(Tokens!AX$2:BC$2,Tokens!AX1259:BC1259,2,"creators")</f>
        <v>"creators":[{"address":"paul",_x000D_
"share":10},{"address":"sophie",_x000D_
"share":90}]</v>
      </c>
      <c r="Y1259" s="1" t="str">
        <f>formatRow(Tokens!BD$2:BI$2,Tokens!BD1259:BI1259,2,"files")</f>
        <v>"files":[]</v>
      </c>
      <c r="Z1259" s="1"/>
      <c r="AA1259" s="1"/>
      <c r="AB1259" s="1"/>
      <c r="AC1259" s="1" t="str">
        <f>formatRow(Tokens!BJ$2:BK$2,Tokens!BJ1259:BK1259,0,"collection")</f>
        <v>"collection":{"name":"In Casa",_x000D_
"family":"Calvi On The Rocks"}</v>
      </c>
    </row>
    <row r="1260" spans="4:29" ht="14.25" customHeight="1" x14ac:dyDescent="0.25">
      <c r="D1260" s="1">
        <f>Tokens!B1260</f>
        <v>1257</v>
      </c>
      <c r="E1260" s="17" t="str">
        <f>IF(Tokens!C1260="","",Tokens!C1260)</f>
        <v>In Casa #1257</v>
      </c>
      <c r="F1260"/>
      <c r="G1260"/>
      <c r="H1260"/>
      <c r="I1260"/>
      <c r="J1260"/>
      <c r="M1260"/>
      <c r="N1260"/>
      <c r="O1260" s="15" t="str">
        <f t="shared" si="38"/>
        <v>_</v>
      </c>
      <c r="P1260" s="18" t="str">
        <f>IF(F1260="stop","",IF(F1260&lt;&gt;"",HYPERLINK(Settings!$B$5 &amp; "/manage/?network=" &amp; LOWER(B$8) &amp; "&amp;search=token&amp;account=" &amp; ToMint!$B$5 &amp; "&amp;view=" &amp; ToMint!J1260,"TokenSol"),""))</f>
        <v/>
      </c>
      <c r="Q1260" s="2"/>
      <c r="R1260" s="2"/>
      <c r="S1260" s="11"/>
      <c r="T1260" s="1" t="str">
        <f>"owner=" &amp; Tokens!BS1260 &amp; "&amp;filename_for_metadata=" &amp; Tokens!BT1260 &amp; "&amp;offchaindata_platform=" &amp; $B$17 &amp; "&amp;keyfile=" &amp; $B$5 &amp; "&amp;network=" &amp; LOWER($B$8) &amp; "&amp;repository=" &amp; $B$18</f>
        <v>owner=thomas&amp;filename_for_metadata=InCasa_COR22D1257&amp;offchaindata_platform=Github&amp;keyfile=Paul&amp;network=solana-devnet&amp;repository=test2</v>
      </c>
      <c r="U1260" s="1" t="str">
        <f t="shared" si="39"/>
        <v>{"name":"In Casa #1257",_x000D_
"symbol":"COR22D1257",_x000D_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60" s="1" t="str">
        <f>formatRow(Tokens!C$2:I$2,Tokens!C1260:I1260)</f>
        <v>"name":"In Casa #1257",_x000D_
"symbol":"COR22D1257",_x000D_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0" s="1" t="str">
        <f>formatRow(Tokens!J$2:AV$2,Tokens!J1260:AV1260,2,"attributes")</f>
        <v>"attributes":[{"trait_type":"Pass festival &amp; Avantages",_x000D_
"value":"pour une (1) personne"},{"trait_type":"Edition1",_x000D_
"value":1},{"trait_type":"Last use"}]</v>
      </c>
      <c r="X1260" s="1" t="str">
        <f>formatRow(Tokens!AX$2:BC$2,Tokens!AX1260:BC1260,2,"creators")</f>
        <v>"creators":[{"address":"paul",_x000D_
"share":10},{"address":"sophie",_x000D_
"share":90}]</v>
      </c>
      <c r="Y1260" s="1" t="str">
        <f>formatRow(Tokens!BD$2:BI$2,Tokens!BD1260:BI1260,2,"files")</f>
        <v>"files":[]</v>
      </c>
      <c r="Z1260" s="1"/>
      <c r="AA1260" s="1"/>
      <c r="AB1260" s="1"/>
      <c r="AC1260" s="1" t="str">
        <f>formatRow(Tokens!BJ$2:BK$2,Tokens!BJ1260:BK1260,0,"collection")</f>
        <v>"collection":{"name":"In Casa",_x000D_
"family":"Calvi On The Rocks"}</v>
      </c>
    </row>
    <row r="1261" spans="4:29" ht="14.25" customHeight="1" x14ac:dyDescent="0.25">
      <c r="D1261" s="1">
        <f>Tokens!B1261</f>
        <v>1258</v>
      </c>
      <c r="E1261" s="17" t="str">
        <f>IF(Tokens!C1261="","",Tokens!C1261)</f>
        <v>In Casa #1258</v>
      </c>
      <c r="F1261"/>
      <c r="G1261"/>
      <c r="H1261"/>
      <c r="I1261"/>
      <c r="J1261"/>
      <c r="M1261"/>
      <c r="N1261"/>
      <c r="O1261" s="15" t="str">
        <f t="shared" si="38"/>
        <v>_</v>
      </c>
      <c r="P1261" s="18" t="str">
        <f>IF(F1261="stop","",IF(F1261&lt;&gt;"",HYPERLINK(Settings!$B$5 &amp; "/manage/?network=" &amp; LOWER(B$8) &amp; "&amp;search=token&amp;account=" &amp; ToMint!$B$5 &amp; "&amp;view=" &amp; ToMint!J1261,"TokenSol"),""))</f>
        <v/>
      </c>
      <c r="Q1261" s="2"/>
      <c r="R1261" s="2"/>
      <c r="S1261" s="11"/>
      <c r="T1261" s="1" t="str">
        <f>"owner=" &amp; Tokens!BS1261 &amp; "&amp;filename_for_metadata=" &amp; Tokens!BT1261 &amp; "&amp;offchaindata_platform=" &amp; $B$17 &amp; "&amp;keyfile=" &amp; $B$5 &amp; "&amp;network=" &amp; LOWER($B$8) &amp; "&amp;repository=" &amp; $B$18</f>
        <v>owner=thomas&amp;filename_for_metadata=InCasa_COR22D1258&amp;offchaindata_platform=Github&amp;keyfile=Paul&amp;network=solana-devnet&amp;repository=test2</v>
      </c>
      <c r="U1261" s="1" t="str">
        <f t="shared" si="39"/>
        <v>{"name":"In Casa #1258",_x000D_
"symbol":"COR22D1258",_x000D_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61" s="1" t="str">
        <f>formatRow(Tokens!C$2:I$2,Tokens!C1261:I1261)</f>
        <v>"name":"In Casa #1258",_x000D_
"symbol":"COR22D1258",_x000D_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1" s="1" t="str">
        <f>formatRow(Tokens!J$2:AV$2,Tokens!J1261:AV1261,2,"attributes")</f>
        <v>"attributes":[{"trait_type":"Pass festival &amp; Avantages",_x000D_
"value":"pour une (1) personne"},{"trait_type":"Edition1",_x000D_
"value":1},{"trait_type":"Last use"}]</v>
      </c>
      <c r="X1261" s="1" t="str">
        <f>formatRow(Tokens!AX$2:BC$2,Tokens!AX1261:BC1261,2,"creators")</f>
        <v>"creators":[{"address":"paul",_x000D_
"share":10},{"address":"sophie",_x000D_
"share":90}]</v>
      </c>
      <c r="Y1261" s="1" t="str">
        <f>formatRow(Tokens!BD$2:BI$2,Tokens!BD1261:BI1261,2,"files")</f>
        <v>"files":[]</v>
      </c>
      <c r="Z1261" s="1"/>
      <c r="AA1261" s="1"/>
      <c r="AB1261" s="1"/>
      <c r="AC1261" s="1" t="str">
        <f>formatRow(Tokens!BJ$2:BK$2,Tokens!BJ1261:BK1261,0,"collection")</f>
        <v>"collection":{"name":"In Casa",_x000D_
"family":"Calvi On The Rocks"}</v>
      </c>
    </row>
    <row r="1262" spans="4:29" ht="14.25" customHeight="1" x14ac:dyDescent="0.25">
      <c r="D1262" s="1">
        <f>Tokens!B1262</f>
        <v>1259</v>
      </c>
      <c r="E1262" s="17" t="str">
        <f>IF(Tokens!C1262="","",Tokens!C1262)</f>
        <v>In Casa #1259</v>
      </c>
      <c r="F1262"/>
      <c r="G1262"/>
      <c r="H1262"/>
      <c r="I1262"/>
      <c r="J1262"/>
      <c r="M1262"/>
      <c r="N1262"/>
      <c r="O1262" s="15" t="str">
        <f t="shared" si="38"/>
        <v>_</v>
      </c>
      <c r="P1262" s="18" t="str">
        <f>IF(F1262="stop","",IF(F1262&lt;&gt;"",HYPERLINK(Settings!$B$5 &amp; "/manage/?network=" &amp; LOWER(B$8) &amp; "&amp;search=token&amp;account=" &amp; ToMint!$B$5 &amp; "&amp;view=" &amp; ToMint!J1262,"TokenSol"),""))</f>
        <v/>
      </c>
      <c r="Q1262" s="2"/>
      <c r="R1262" s="2"/>
      <c r="S1262" s="11"/>
      <c r="T1262" s="1" t="str">
        <f>"owner=" &amp; Tokens!BS1262 &amp; "&amp;filename_for_metadata=" &amp; Tokens!BT1262 &amp; "&amp;offchaindata_platform=" &amp; $B$17 &amp; "&amp;keyfile=" &amp; $B$5 &amp; "&amp;network=" &amp; LOWER($B$8) &amp; "&amp;repository=" &amp; $B$18</f>
        <v>owner=thomas&amp;filename_for_metadata=InCasa_COR22D1259&amp;offchaindata_platform=Github&amp;keyfile=Paul&amp;network=solana-devnet&amp;repository=test2</v>
      </c>
      <c r="U1262" s="1" t="str">
        <f t="shared" si="39"/>
        <v>{"name":"In Casa #1259",_x000D_
"symbol":"COR22D1259",_x000D_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62" s="1" t="str">
        <f>formatRow(Tokens!C$2:I$2,Tokens!C1262:I1262)</f>
        <v>"name":"In Casa #1259",_x000D_
"symbol":"COR22D1259",_x000D_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2" s="1" t="str">
        <f>formatRow(Tokens!J$2:AV$2,Tokens!J1262:AV1262,2,"attributes")</f>
        <v>"attributes":[{"trait_type":"Pass festival &amp; Avantages",_x000D_
"value":"pour une (1) personne"},{"trait_type":"Edition1",_x000D_
"value":1},{"trait_type":"Last use"}]</v>
      </c>
      <c r="X1262" s="1" t="str">
        <f>formatRow(Tokens!AX$2:BC$2,Tokens!AX1262:BC1262,2,"creators")</f>
        <v>"creators":[{"address":"paul",_x000D_
"share":10},{"address":"sophie",_x000D_
"share":90}]</v>
      </c>
      <c r="Y1262" s="1" t="str">
        <f>formatRow(Tokens!BD$2:BI$2,Tokens!BD1262:BI1262,2,"files")</f>
        <v>"files":[]</v>
      </c>
      <c r="Z1262" s="1"/>
      <c r="AA1262" s="1"/>
      <c r="AB1262" s="1"/>
      <c r="AC1262" s="1" t="str">
        <f>formatRow(Tokens!BJ$2:BK$2,Tokens!BJ1262:BK1262,0,"collection")</f>
        <v>"collection":{"name":"In Casa",_x000D_
"family":"Calvi On The Rocks"}</v>
      </c>
    </row>
    <row r="1263" spans="4:29" ht="14.25" customHeight="1" x14ac:dyDescent="0.25">
      <c r="D1263" s="1">
        <f>Tokens!B1263</f>
        <v>1260</v>
      </c>
      <c r="E1263" s="17" t="str">
        <f>IF(Tokens!C1263="","",Tokens!C1263)</f>
        <v>In Casa #1260</v>
      </c>
      <c r="F1263"/>
      <c r="G1263"/>
      <c r="H1263"/>
      <c r="I1263"/>
      <c r="J1263"/>
      <c r="M1263"/>
      <c r="N1263"/>
      <c r="O1263" s="15" t="str">
        <f t="shared" si="38"/>
        <v>_</v>
      </c>
      <c r="P1263" s="18" t="str">
        <f>IF(F1263="stop","",IF(F1263&lt;&gt;"",HYPERLINK(Settings!$B$5 &amp; "/manage/?network=" &amp; LOWER(B$8) &amp; "&amp;search=token&amp;account=" &amp; ToMint!$B$5 &amp; "&amp;view=" &amp; ToMint!J1263,"TokenSol"),""))</f>
        <v/>
      </c>
      <c r="Q1263" s="2"/>
      <c r="R1263" s="2"/>
      <c r="S1263" s="11"/>
      <c r="T1263" s="1" t="str">
        <f>"owner=" &amp; Tokens!BS1263 &amp; "&amp;filename_for_metadata=" &amp; Tokens!BT1263 &amp; "&amp;offchaindata_platform=" &amp; $B$17 &amp; "&amp;keyfile=" &amp; $B$5 &amp; "&amp;network=" &amp; LOWER($B$8) &amp; "&amp;repository=" &amp; $B$18</f>
        <v>owner=thomas&amp;filename_for_metadata=InCasa_COR22D1260&amp;offchaindata_platform=Github&amp;keyfile=Paul&amp;network=solana-devnet&amp;repository=test2</v>
      </c>
      <c r="U1263" s="1" t="str">
        <f t="shared" si="39"/>
        <v>{"name":"In Casa #1260",_x000D_
"symbol":"COR22D1260",_x000D_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63" s="1" t="str">
        <f>formatRow(Tokens!C$2:I$2,Tokens!C1263:I1263)</f>
        <v>"name":"In Casa #1260",_x000D_
"symbol":"COR22D1260",_x000D_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3" s="1" t="str">
        <f>formatRow(Tokens!J$2:AV$2,Tokens!J1263:AV1263,2,"attributes")</f>
        <v>"attributes":[{"trait_type":"Pass festival &amp; Avantages",_x000D_
"value":"pour une (1) personne"},{"trait_type":"Edition1",_x000D_
"value":1},{"trait_type":"Last use"}]</v>
      </c>
      <c r="X1263" s="1" t="str">
        <f>formatRow(Tokens!AX$2:BC$2,Tokens!AX1263:BC1263,2,"creators")</f>
        <v>"creators":[{"address":"paul",_x000D_
"share":10},{"address":"sophie",_x000D_
"share":90}]</v>
      </c>
      <c r="Y1263" s="1" t="str">
        <f>formatRow(Tokens!BD$2:BI$2,Tokens!BD1263:BI1263,2,"files")</f>
        <v>"files":[]</v>
      </c>
      <c r="Z1263" s="1"/>
      <c r="AA1263" s="1"/>
      <c r="AB1263" s="1"/>
      <c r="AC1263" s="1" t="str">
        <f>formatRow(Tokens!BJ$2:BK$2,Tokens!BJ1263:BK1263,0,"collection")</f>
        <v>"collection":{"name":"In Casa",_x000D_
"family":"Calvi On The Rocks"}</v>
      </c>
    </row>
    <row r="1264" spans="4:29" ht="14.25" customHeight="1" x14ac:dyDescent="0.25">
      <c r="D1264" s="1">
        <f>Tokens!B1264</f>
        <v>1261</v>
      </c>
      <c r="E1264" s="17" t="str">
        <f>IF(Tokens!C1264="","",Tokens!C1264)</f>
        <v>In Casa #1261</v>
      </c>
      <c r="F1264"/>
      <c r="G1264"/>
      <c r="H1264"/>
      <c r="I1264"/>
      <c r="J1264"/>
      <c r="M1264"/>
      <c r="N1264"/>
      <c r="O1264" s="15" t="str">
        <f t="shared" si="38"/>
        <v>_</v>
      </c>
      <c r="P1264" s="18" t="str">
        <f>IF(F1264="stop","",IF(F1264&lt;&gt;"",HYPERLINK(Settings!$B$5 &amp; "/manage/?network=" &amp; LOWER(B$8) &amp; "&amp;search=token&amp;account=" &amp; ToMint!$B$5 &amp; "&amp;view=" &amp; ToMint!J1264,"TokenSol"),""))</f>
        <v/>
      </c>
      <c r="Q1264" s="2"/>
      <c r="R1264" s="2"/>
      <c r="S1264" s="11"/>
      <c r="T1264" s="1" t="str">
        <f>"owner=" &amp; Tokens!BS1264 &amp; "&amp;filename_for_metadata=" &amp; Tokens!BT1264 &amp; "&amp;offchaindata_platform=" &amp; $B$17 &amp; "&amp;keyfile=" &amp; $B$5 &amp; "&amp;network=" &amp; LOWER($B$8) &amp; "&amp;repository=" &amp; $B$18</f>
        <v>owner=thomas&amp;filename_for_metadata=InCasa_COR22D1261&amp;offchaindata_platform=Github&amp;keyfile=Paul&amp;network=solana-devnet&amp;repository=test2</v>
      </c>
      <c r="U1264" s="1" t="str">
        <f t="shared" si="39"/>
        <v>{"name":"In Casa #1261",_x000D_
"symbol":"COR22D1261",_x000D_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64" s="1" t="str">
        <f>formatRow(Tokens!C$2:I$2,Tokens!C1264:I1264)</f>
        <v>"name":"In Casa #1261",_x000D_
"symbol":"COR22D1261",_x000D_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4" s="1" t="str">
        <f>formatRow(Tokens!J$2:AV$2,Tokens!J1264:AV1264,2,"attributes")</f>
        <v>"attributes":[{"trait_type":"Pass festival &amp; Avantages",_x000D_
"value":"pour une (1) personne"},{"trait_type":"Edition1",_x000D_
"value":1},{"trait_type":"Last use"}]</v>
      </c>
      <c r="X1264" s="1" t="str">
        <f>formatRow(Tokens!AX$2:BC$2,Tokens!AX1264:BC1264,2,"creators")</f>
        <v>"creators":[{"address":"paul",_x000D_
"share":10},{"address":"sophie",_x000D_
"share":90}]</v>
      </c>
      <c r="Y1264" s="1" t="str">
        <f>formatRow(Tokens!BD$2:BI$2,Tokens!BD1264:BI1264,2,"files")</f>
        <v>"files":[]</v>
      </c>
      <c r="Z1264" s="1"/>
      <c r="AA1264" s="1"/>
      <c r="AB1264" s="1"/>
      <c r="AC1264" s="1" t="str">
        <f>formatRow(Tokens!BJ$2:BK$2,Tokens!BJ1264:BK1264,0,"collection")</f>
        <v>"collection":{"name":"In Casa",_x000D_
"family":"Calvi On The Rocks"}</v>
      </c>
    </row>
    <row r="1265" spans="4:29" ht="14.25" customHeight="1" x14ac:dyDescent="0.25">
      <c r="D1265" s="1">
        <f>Tokens!B1265</f>
        <v>1262</v>
      </c>
      <c r="E1265" s="17" t="str">
        <f>IF(Tokens!C1265="","",Tokens!C1265)</f>
        <v>In Casa #1262</v>
      </c>
      <c r="F1265"/>
      <c r="G1265"/>
      <c r="H1265"/>
      <c r="I1265"/>
      <c r="J1265"/>
      <c r="M1265"/>
      <c r="N1265"/>
      <c r="O1265" s="15" t="str">
        <f t="shared" si="38"/>
        <v>_</v>
      </c>
      <c r="P1265" s="18" t="str">
        <f>IF(F1265="stop","",IF(F1265&lt;&gt;"",HYPERLINK(Settings!$B$5 &amp; "/manage/?network=" &amp; LOWER(B$8) &amp; "&amp;search=token&amp;account=" &amp; ToMint!$B$5 &amp; "&amp;view=" &amp; ToMint!J1265,"TokenSol"),""))</f>
        <v/>
      </c>
      <c r="Q1265" s="2"/>
      <c r="R1265" s="2"/>
      <c r="S1265" s="11"/>
      <c r="T1265" s="1" t="str">
        <f>"owner=" &amp; Tokens!BS1265 &amp; "&amp;filename_for_metadata=" &amp; Tokens!BT1265 &amp; "&amp;offchaindata_platform=" &amp; $B$17 &amp; "&amp;keyfile=" &amp; $B$5 &amp; "&amp;network=" &amp; LOWER($B$8) &amp; "&amp;repository=" &amp; $B$18</f>
        <v>owner=thomas&amp;filename_for_metadata=InCasa_COR22D1262&amp;offchaindata_platform=Github&amp;keyfile=Paul&amp;network=solana-devnet&amp;repository=test2</v>
      </c>
      <c r="U1265" s="1" t="str">
        <f t="shared" si="39"/>
        <v>{"name":"In Casa #1262",_x000D_
"symbol":"COR22D1262",_x000D_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65" s="1" t="str">
        <f>formatRow(Tokens!C$2:I$2,Tokens!C1265:I1265)</f>
        <v>"name":"In Casa #1262",_x000D_
"symbol":"COR22D1262",_x000D_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5" s="1" t="str">
        <f>formatRow(Tokens!J$2:AV$2,Tokens!J1265:AV1265,2,"attributes")</f>
        <v>"attributes":[{"trait_type":"Pass festival &amp; Avantages",_x000D_
"value":"pour une (1) personne"},{"trait_type":"Edition1",_x000D_
"value":1},{"trait_type":"Last use"}]</v>
      </c>
      <c r="X1265" s="1" t="str">
        <f>formatRow(Tokens!AX$2:BC$2,Tokens!AX1265:BC1265,2,"creators")</f>
        <v>"creators":[{"address":"paul",_x000D_
"share":10},{"address":"sophie",_x000D_
"share":90}]</v>
      </c>
      <c r="Y1265" s="1" t="str">
        <f>formatRow(Tokens!BD$2:BI$2,Tokens!BD1265:BI1265,2,"files")</f>
        <v>"files":[]</v>
      </c>
      <c r="Z1265" s="1"/>
      <c r="AA1265" s="1"/>
      <c r="AB1265" s="1"/>
      <c r="AC1265" s="1" t="str">
        <f>formatRow(Tokens!BJ$2:BK$2,Tokens!BJ1265:BK1265,0,"collection")</f>
        <v>"collection":{"name":"In Casa",_x000D_
"family":"Calvi On The Rocks"}</v>
      </c>
    </row>
    <row r="1266" spans="4:29" ht="14.25" customHeight="1" x14ac:dyDescent="0.25">
      <c r="D1266" s="1">
        <f>Tokens!B1266</f>
        <v>1263</v>
      </c>
      <c r="E1266" s="17" t="str">
        <f>IF(Tokens!C1266="","",Tokens!C1266)</f>
        <v>In Casa #1263</v>
      </c>
      <c r="F1266"/>
      <c r="G1266"/>
      <c r="H1266"/>
      <c r="I1266"/>
      <c r="J1266"/>
      <c r="M1266"/>
      <c r="N1266"/>
      <c r="O1266" s="15" t="str">
        <f t="shared" si="38"/>
        <v>_</v>
      </c>
      <c r="P1266" s="18" t="str">
        <f>IF(F1266="stop","",IF(F1266&lt;&gt;"",HYPERLINK(Settings!$B$5 &amp; "/manage/?network=" &amp; LOWER(B$8) &amp; "&amp;search=token&amp;account=" &amp; ToMint!$B$5 &amp; "&amp;view=" &amp; ToMint!J1266,"TokenSol"),""))</f>
        <v/>
      </c>
      <c r="Q1266" s="2"/>
      <c r="R1266" s="2"/>
      <c r="S1266" s="11"/>
      <c r="T1266" s="1" t="str">
        <f>"owner=" &amp; Tokens!BS1266 &amp; "&amp;filename_for_metadata=" &amp; Tokens!BT1266 &amp; "&amp;offchaindata_platform=" &amp; $B$17 &amp; "&amp;keyfile=" &amp; $B$5 &amp; "&amp;network=" &amp; LOWER($B$8) &amp; "&amp;repository=" &amp; $B$18</f>
        <v>owner=thomas&amp;filename_for_metadata=InCasa_COR22D1263&amp;offchaindata_platform=Github&amp;keyfile=Paul&amp;network=solana-devnet&amp;repository=test2</v>
      </c>
      <c r="U1266" s="1" t="str">
        <f t="shared" si="39"/>
        <v>{"name":"In Casa #1263",_x000D_
"symbol":"COR22D1263",_x000D_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66" s="1" t="str">
        <f>formatRow(Tokens!C$2:I$2,Tokens!C1266:I1266)</f>
        <v>"name":"In Casa #1263",_x000D_
"symbol":"COR22D1263",_x000D_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6" s="1" t="str">
        <f>formatRow(Tokens!J$2:AV$2,Tokens!J1266:AV1266,2,"attributes")</f>
        <v>"attributes":[{"trait_type":"Pass festival &amp; Avantages",_x000D_
"value":"pour une (1) personne"},{"trait_type":"Edition1",_x000D_
"value":1},{"trait_type":"Last use"}]</v>
      </c>
      <c r="X1266" s="1" t="str">
        <f>formatRow(Tokens!AX$2:BC$2,Tokens!AX1266:BC1266,2,"creators")</f>
        <v>"creators":[{"address":"paul",_x000D_
"share":10},{"address":"sophie",_x000D_
"share":90}]</v>
      </c>
      <c r="Y1266" s="1" t="str">
        <f>formatRow(Tokens!BD$2:BI$2,Tokens!BD1266:BI1266,2,"files")</f>
        <v>"files":[]</v>
      </c>
      <c r="Z1266" s="1"/>
      <c r="AA1266" s="1"/>
      <c r="AB1266" s="1"/>
      <c r="AC1266" s="1" t="str">
        <f>formatRow(Tokens!BJ$2:BK$2,Tokens!BJ1266:BK1266,0,"collection")</f>
        <v>"collection":{"name":"In Casa",_x000D_
"family":"Calvi On The Rocks"}</v>
      </c>
    </row>
    <row r="1267" spans="4:29" ht="14.25" customHeight="1" x14ac:dyDescent="0.25">
      <c r="D1267" s="1">
        <f>Tokens!B1267</f>
        <v>1264</v>
      </c>
      <c r="E1267" s="17" t="str">
        <f>IF(Tokens!C1267="","",Tokens!C1267)</f>
        <v>In Casa #1264</v>
      </c>
      <c r="F1267"/>
      <c r="G1267"/>
      <c r="H1267"/>
      <c r="I1267"/>
      <c r="J1267"/>
      <c r="M1267"/>
      <c r="N1267"/>
      <c r="O1267" s="15" t="str">
        <f t="shared" si="38"/>
        <v>_</v>
      </c>
      <c r="P1267" s="18" t="str">
        <f>IF(F1267="stop","",IF(F1267&lt;&gt;"",HYPERLINK(Settings!$B$5 &amp; "/manage/?network=" &amp; LOWER(B$8) &amp; "&amp;search=token&amp;account=" &amp; ToMint!$B$5 &amp; "&amp;view=" &amp; ToMint!J1267,"TokenSol"),""))</f>
        <v/>
      </c>
      <c r="Q1267" s="2"/>
      <c r="R1267" s="2"/>
      <c r="S1267" s="11"/>
      <c r="T1267" s="1" t="str">
        <f>"owner=" &amp; Tokens!BS1267 &amp; "&amp;filename_for_metadata=" &amp; Tokens!BT1267 &amp; "&amp;offchaindata_platform=" &amp; $B$17 &amp; "&amp;keyfile=" &amp; $B$5 &amp; "&amp;network=" &amp; LOWER($B$8) &amp; "&amp;repository=" &amp; $B$18</f>
        <v>owner=thomas&amp;filename_for_metadata=InCasa_COR22D1264&amp;offchaindata_platform=Github&amp;keyfile=Paul&amp;network=solana-devnet&amp;repository=test2</v>
      </c>
      <c r="U1267" s="1" t="str">
        <f t="shared" si="39"/>
        <v>{"name":"In Casa #1264",_x000D_
"symbol":"COR22D1264",_x000D_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67" s="1" t="str">
        <f>formatRow(Tokens!C$2:I$2,Tokens!C1267:I1267)</f>
        <v>"name":"In Casa #1264",_x000D_
"symbol":"COR22D1264",_x000D_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7" s="1" t="str">
        <f>formatRow(Tokens!J$2:AV$2,Tokens!J1267:AV1267,2,"attributes")</f>
        <v>"attributes":[{"trait_type":"Pass festival &amp; Avantages",_x000D_
"value":"pour une (1) personne"},{"trait_type":"Edition1",_x000D_
"value":1},{"trait_type":"Last use"}]</v>
      </c>
      <c r="X1267" s="1" t="str">
        <f>formatRow(Tokens!AX$2:BC$2,Tokens!AX1267:BC1267,2,"creators")</f>
        <v>"creators":[{"address":"paul",_x000D_
"share":10},{"address":"sophie",_x000D_
"share":90}]</v>
      </c>
      <c r="Y1267" s="1" t="str">
        <f>formatRow(Tokens!BD$2:BI$2,Tokens!BD1267:BI1267,2,"files")</f>
        <v>"files":[]</v>
      </c>
      <c r="Z1267" s="1"/>
      <c r="AA1267" s="1"/>
      <c r="AB1267" s="1"/>
      <c r="AC1267" s="1" t="str">
        <f>formatRow(Tokens!BJ$2:BK$2,Tokens!BJ1267:BK1267,0,"collection")</f>
        <v>"collection":{"name":"In Casa",_x000D_
"family":"Calvi On The Rocks"}</v>
      </c>
    </row>
    <row r="1268" spans="4:29" ht="14.25" customHeight="1" x14ac:dyDescent="0.25">
      <c r="D1268" s="1">
        <f>Tokens!B1268</f>
        <v>1265</v>
      </c>
      <c r="E1268" s="17" t="str">
        <f>IF(Tokens!C1268="","",Tokens!C1268)</f>
        <v>In Casa #1265</v>
      </c>
      <c r="F1268"/>
      <c r="G1268"/>
      <c r="H1268"/>
      <c r="I1268"/>
      <c r="J1268"/>
      <c r="M1268"/>
      <c r="N1268"/>
      <c r="O1268" s="15" t="str">
        <f t="shared" si="38"/>
        <v>_</v>
      </c>
      <c r="P1268" s="18" t="str">
        <f>IF(F1268="stop","",IF(F1268&lt;&gt;"",HYPERLINK(Settings!$B$5 &amp; "/manage/?network=" &amp; LOWER(B$8) &amp; "&amp;search=token&amp;account=" &amp; ToMint!$B$5 &amp; "&amp;view=" &amp; ToMint!J1268,"TokenSol"),""))</f>
        <v/>
      </c>
      <c r="Q1268" s="2"/>
      <c r="R1268" s="2"/>
      <c r="S1268" s="11"/>
      <c r="T1268" s="1" t="str">
        <f>"owner=" &amp; Tokens!BS1268 &amp; "&amp;filename_for_metadata=" &amp; Tokens!BT1268 &amp; "&amp;offchaindata_platform=" &amp; $B$17 &amp; "&amp;keyfile=" &amp; $B$5 &amp; "&amp;network=" &amp; LOWER($B$8) &amp; "&amp;repository=" &amp; $B$18</f>
        <v>owner=thomas&amp;filename_for_metadata=InCasa_COR22D1265&amp;offchaindata_platform=Github&amp;keyfile=Paul&amp;network=solana-devnet&amp;repository=test2</v>
      </c>
      <c r="U1268" s="1" t="str">
        <f t="shared" si="39"/>
        <v>{"name":"In Casa #1265",_x000D_
"symbol":"COR22D1265",_x000D_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68" s="1" t="str">
        <f>formatRow(Tokens!C$2:I$2,Tokens!C1268:I1268)</f>
        <v>"name":"In Casa #1265",_x000D_
"symbol":"COR22D1265",_x000D_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8" s="1" t="str">
        <f>formatRow(Tokens!J$2:AV$2,Tokens!J1268:AV1268,2,"attributes")</f>
        <v>"attributes":[{"trait_type":"Pass festival &amp; Avantages",_x000D_
"value":"pour une (1) personne"},{"trait_type":"Edition1",_x000D_
"value":1},{"trait_type":"Last use"}]</v>
      </c>
      <c r="X1268" s="1" t="str">
        <f>formatRow(Tokens!AX$2:BC$2,Tokens!AX1268:BC1268,2,"creators")</f>
        <v>"creators":[{"address":"paul",_x000D_
"share":10},{"address":"sophie",_x000D_
"share":90}]</v>
      </c>
      <c r="Y1268" s="1" t="str">
        <f>formatRow(Tokens!BD$2:BI$2,Tokens!BD1268:BI1268,2,"files")</f>
        <v>"files":[]</v>
      </c>
      <c r="Z1268" s="1"/>
      <c r="AA1268" s="1"/>
      <c r="AB1268" s="1"/>
      <c r="AC1268" s="1" t="str">
        <f>formatRow(Tokens!BJ$2:BK$2,Tokens!BJ1268:BK1268,0,"collection")</f>
        <v>"collection":{"name":"In Casa",_x000D_
"family":"Calvi On The Rocks"}</v>
      </c>
    </row>
    <row r="1269" spans="4:29" ht="14.25" customHeight="1" x14ac:dyDescent="0.25">
      <c r="D1269" s="1">
        <f>Tokens!B1269</f>
        <v>1266</v>
      </c>
      <c r="E1269" s="17" t="str">
        <f>IF(Tokens!C1269="","",Tokens!C1269)</f>
        <v>In Casa #1266</v>
      </c>
      <c r="F1269"/>
      <c r="G1269"/>
      <c r="H1269"/>
      <c r="I1269"/>
      <c r="J1269"/>
      <c r="M1269"/>
      <c r="N1269"/>
      <c r="O1269" s="15" t="str">
        <f t="shared" si="38"/>
        <v>_</v>
      </c>
      <c r="P1269" s="18" t="str">
        <f>IF(F1269="stop","",IF(F1269&lt;&gt;"",HYPERLINK(Settings!$B$5 &amp; "/manage/?network=" &amp; LOWER(B$8) &amp; "&amp;search=token&amp;account=" &amp; ToMint!$B$5 &amp; "&amp;view=" &amp; ToMint!J1269,"TokenSol"),""))</f>
        <v/>
      </c>
      <c r="Q1269" s="2"/>
      <c r="R1269" s="2"/>
      <c r="S1269" s="11"/>
      <c r="T1269" s="1" t="str">
        <f>"owner=" &amp; Tokens!BS1269 &amp; "&amp;filename_for_metadata=" &amp; Tokens!BT1269 &amp; "&amp;offchaindata_platform=" &amp; $B$17 &amp; "&amp;keyfile=" &amp; $B$5 &amp; "&amp;network=" &amp; LOWER($B$8) &amp; "&amp;repository=" &amp; $B$18</f>
        <v>owner=thomas&amp;filename_for_metadata=InCasa_COR22D1266&amp;offchaindata_platform=Github&amp;keyfile=Paul&amp;network=solana-devnet&amp;repository=test2</v>
      </c>
      <c r="U1269" s="1" t="str">
        <f t="shared" si="39"/>
        <v>{"name":"In Casa #1266",_x000D_
"symbol":"COR22D1266",_x000D_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69" s="1" t="str">
        <f>formatRow(Tokens!C$2:I$2,Tokens!C1269:I1269)</f>
        <v>"name":"In Casa #1266",_x000D_
"symbol":"COR22D1266",_x000D_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9" s="1" t="str">
        <f>formatRow(Tokens!J$2:AV$2,Tokens!J1269:AV1269,2,"attributes")</f>
        <v>"attributes":[{"trait_type":"Pass festival &amp; Avantages",_x000D_
"value":"pour une (1) personne"},{"trait_type":"Edition1",_x000D_
"value":1},{"trait_type":"Last use"}]</v>
      </c>
      <c r="X1269" s="1" t="str">
        <f>formatRow(Tokens!AX$2:BC$2,Tokens!AX1269:BC1269,2,"creators")</f>
        <v>"creators":[{"address":"paul",_x000D_
"share":10},{"address":"sophie",_x000D_
"share":90}]</v>
      </c>
      <c r="Y1269" s="1" t="str">
        <f>formatRow(Tokens!BD$2:BI$2,Tokens!BD1269:BI1269,2,"files")</f>
        <v>"files":[]</v>
      </c>
      <c r="Z1269" s="1"/>
      <c r="AA1269" s="1"/>
      <c r="AB1269" s="1"/>
      <c r="AC1269" s="1" t="str">
        <f>formatRow(Tokens!BJ$2:BK$2,Tokens!BJ1269:BK1269,0,"collection")</f>
        <v>"collection":{"name":"In Casa",_x000D_
"family":"Calvi On The Rocks"}</v>
      </c>
    </row>
    <row r="1270" spans="4:29" ht="14.25" customHeight="1" x14ac:dyDescent="0.25">
      <c r="D1270" s="1">
        <f>Tokens!B1270</f>
        <v>1267</v>
      </c>
      <c r="E1270" s="17" t="str">
        <f>IF(Tokens!C1270="","",Tokens!C1270)</f>
        <v>In Casa #1267</v>
      </c>
      <c r="F1270"/>
      <c r="G1270"/>
      <c r="H1270"/>
      <c r="I1270"/>
      <c r="J1270"/>
      <c r="M1270"/>
      <c r="N1270"/>
      <c r="O1270" s="15" t="str">
        <f t="shared" si="38"/>
        <v>_</v>
      </c>
      <c r="P1270" s="18" t="str">
        <f>IF(F1270="stop","",IF(F1270&lt;&gt;"",HYPERLINK(Settings!$B$5 &amp; "/manage/?network=" &amp; LOWER(B$8) &amp; "&amp;search=token&amp;account=" &amp; ToMint!$B$5 &amp; "&amp;view=" &amp; ToMint!J1270,"TokenSol"),""))</f>
        <v/>
      </c>
      <c r="Q1270" s="2"/>
      <c r="R1270" s="2"/>
      <c r="S1270" s="11"/>
      <c r="T1270" s="1" t="str">
        <f>"owner=" &amp; Tokens!BS1270 &amp; "&amp;filename_for_metadata=" &amp; Tokens!BT1270 &amp; "&amp;offchaindata_platform=" &amp; $B$17 &amp; "&amp;keyfile=" &amp; $B$5 &amp; "&amp;network=" &amp; LOWER($B$8) &amp; "&amp;repository=" &amp; $B$18</f>
        <v>owner=thomas&amp;filename_for_metadata=InCasa_COR22D1267&amp;offchaindata_platform=Github&amp;keyfile=Paul&amp;network=solana-devnet&amp;repository=test2</v>
      </c>
      <c r="U1270" s="1" t="str">
        <f t="shared" si="39"/>
        <v>{"name":"In Casa #1267",_x000D_
"symbol":"COR22D1267",_x000D_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70" s="1" t="str">
        <f>formatRow(Tokens!C$2:I$2,Tokens!C1270:I1270)</f>
        <v>"name":"In Casa #1267",_x000D_
"symbol":"COR22D1267",_x000D_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0" s="1" t="str">
        <f>formatRow(Tokens!J$2:AV$2,Tokens!J1270:AV1270,2,"attributes")</f>
        <v>"attributes":[{"trait_type":"Pass festival &amp; Avantages",_x000D_
"value":"pour une (1) personne"},{"trait_type":"Edition1",_x000D_
"value":1},{"trait_type":"Last use"}]</v>
      </c>
      <c r="X1270" s="1" t="str">
        <f>formatRow(Tokens!AX$2:BC$2,Tokens!AX1270:BC1270,2,"creators")</f>
        <v>"creators":[{"address":"paul",_x000D_
"share":10},{"address":"sophie",_x000D_
"share":90}]</v>
      </c>
      <c r="Y1270" s="1" t="str">
        <f>formatRow(Tokens!BD$2:BI$2,Tokens!BD1270:BI1270,2,"files")</f>
        <v>"files":[]</v>
      </c>
      <c r="Z1270" s="1"/>
      <c r="AA1270" s="1"/>
      <c r="AB1270" s="1"/>
      <c r="AC1270" s="1" t="str">
        <f>formatRow(Tokens!BJ$2:BK$2,Tokens!BJ1270:BK1270,0,"collection")</f>
        <v>"collection":{"name":"In Casa",_x000D_
"family":"Calvi On The Rocks"}</v>
      </c>
    </row>
    <row r="1271" spans="4:29" ht="14.25" customHeight="1" x14ac:dyDescent="0.25">
      <c r="D1271" s="1">
        <f>Tokens!B1271</f>
        <v>1268</v>
      </c>
      <c r="E1271" s="17" t="str">
        <f>IF(Tokens!C1271="","",Tokens!C1271)</f>
        <v>In Casa #1268</v>
      </c>
      <c r="F1271"/>
      <c r="G1271"/>
      <c r="H1271"/>
      <c r="I1271"/>
      <c r="J1271"/>
      <c r="M1271"/>
      <c r="N1271"/>
      <c r="O1271" s="15" t="str">
        <f t="shared" si="38"/>
        <v>_</v>
      </c>
      <c r="P1271" s="18" t="str">
        <f>IF(F1271="stop","",IF(F1271&lt;&gt;"",HYPERLINK(Settings!$B$5 &amp; "/manage/?network=" &amp; LOWER(B$8) &amp; "&amp;search=token&amp;account=" &amp; ToMint!$B$5 &amp; "&amp;view=" &amp; ToMint!J1271,"TokenSol"),""))</f>
        <v/>
      </c>
      <c r="Q1271" s="2"/>
      <c r="R1271" s="2"/>
      <c r="S1271" s="11"/>
      <c r="T1271" s="1" t="str">
        <f>"owner=" &amp; Tokens!BS1271 &amp; "&amp;filename_for_metadata=" &amp; Tokens!BT1271 &amp; "&amp;offchaindata_platform=" &amp; $B$17 &amp; "&amp;keyfile=" &amp; $B$5 &amp; "&amp;network=" &amp; LOWER($B$8) &amp; "&amp;repository=" &amp; $B$18</f>
        <v>owner=thomas&amp;filename_for_metadata=InCasa_COR22D1268&amp;offchaindata_platform=Github&amp;keyfile=Paul&amp;network=solana-devnet&amp;repository=test2</v>
      </c>
      <c r="U1271" s="1" t="str">
        <f t="shared" si="39"/>
        <v>{"name":"In Casa #1268",_x000D_
"symbol":"COR22D1268",_x000D_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71" s="1" t="str">
        <f>formatRow(Tokens!C$2:I$2,Tokens!C1271:I1271)</f>
        <v>"name":"In Casa #1268",_x000D_
"symbol":"COR22D1268",_x000D_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1" s="1" t="str">
        <f>formatRow(Tokens!J$2:AV$2,Tokens!J1271:AV1271,2,"attributes")</f>
        <v>"attributes":[{"trait_type":"Pass festival &amp; Avantages",_x000D_
"value":"pour une (1) personne"},{"trait_type":"Edition1",_x000D_
"value":1},{"trait_type":"Last use"}]</v>
      </c>
      <c r="X1271" s="1" t="str">
        <f>formatRow(Tokens!AX$2:BC$2,Tokens!AX1271:BC1271,2,"creators")</f>
        <v>"creators":[{"address":"paul",_x000D_
"share":10},{"address":"sophie",_x000D_
"share":90}]</v>
      </c>
      <c r="Y1271" s="1" t="str">
        <f>formatRow(Tokens!BD$2:BI$2,Tokens!BD1271:BI1271,2,"files")</f>
        <v>"files":[]</v>
      </c>
      <c r="Z1271" s="1"/>
      <c r="AA1271" s="1"/>
      <c r="AB1271" s="1"/>
      <c r="AC1271" s="1" t="str">
        <f>formatRow(Tokens!BJ$2:BK$2,Tokens!BJ1271:BK1271,0,"collection")</f>
        <v>"collection":{"name":"In Casa",_x000D_
"family":"Calvi On The Rocks"}</v>
      </c>
    </row>
    <row r="1272" spans="4:29" ht="14.25" customHeight="1" x14ac:dyDescent="0.25">
      <c r="D1272" s="1">
        <f>Tokens!B1272</f>
        <v>1269</v>
      </c>
      <c r="E1272" s="17" t="str">
        <f>IF(Tokens!C1272="","",Tokens!C1272)</f>
        <v>In Casa #1269</v>
      </c>
      <c r="F1272"/>
      <c r="G1272"/>
      <c r="H1272"/>
      <c r="I1272"/>
      <c r="J1272"/>
      <c r="M1272"/>
      <c r="N1272"/>
      <c r="O1272" s="15" t="str">
        <f t="shared" si="38"/>
        <v>_</v>
      </c>
      <c r="P1272" s="18" t="str">
        <f>IF(F1272="stop","",IF(F1272&lt;&gt;"",HYPERLINK(Settings!$B$5 &amp; "/manage/?network=" &amp; LOWER(B$8) &amp; "&amp;search=token&amp;account=" &amp; ToMint!$B$5 &amp; "&amp;view=" &amp; ToMint!J1272,"TokenSol"),""))</f>
        <v/>
      </c>
      <c r="Q1272" s="2"/>
      <c r="R1272" s="2"/>
      <c r="S1272" s="11"/>
      <c r="T1272" s="1" t="str">
        <f>"owner=" &amp; Tokens!BS1272 &amp; "&amp;filename_for_metadata=" &amp; Tokens!BT1272 &amp; "&amp;offchaindata_platform=" &amp; $B$17 &amp; "&amp;keyfile=" &amp; $B$5 &amp; "&amp;network=" &amp; LOWER($B$8) &amp; "&amp;repository=" &amp; $B$18</f>
        <v>owner=thomas&amp;filename_for_metadata=InCasa_COR22D1269&amp;offchaindata_platform=Github&amp;keyfile=Paul&amp;network=solana-devnet&amp;repository=test2</v>
      </c>
      <c r="U1272" s="1" t="str">
        <f t="shared" si="39"/>
        <v>{"name":"In Casa #1269",_x000D_
"symbol":"COR22D1269",_x000D_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72" s="1" t="str">
        <f>formatRow(Tokens!C$2:I$2,Tokens!C1272:I1272)</f>
        <v>"name":"In Casa #1269",_x000D_
"symbol":"COR22D1269",_x000D_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2" s="1" t="str">
        <f>formatRow(Tokens!J$2:AV$2,Tokens!J1272:AV1272,2,"attributes")</f>
        <v>"attributes":[{"trait_type":"Pass festival &amp; Avantages",_x000D_
"value":"pour une (1) personne"},{"trait_type":"Edition1",_x000D_
"value":1},{"trait_type":"Last use"}]</v>
      </c>
      <c r="X1272" s="1" t="str">
        <f>formatRow(Tokens!AX$2:BC$2,Tokens!AX1272:BC1272,2,"creators")</f>
        <v>"creators":[{"address":"paul",_x000D_
"share":10},{"address":"sophie",_x000D_
"share":90}]</v>
      </c>
      <c r="Y1272" s="1" t="str">
        <f>formatRow(Tokens!BD$2:BI$2,Tokens!BD1272:BI1272,2,"files")</f>
        <v>"files":[]</v>
      </c>
      <c r="Z1272" s="1"/>
      <c r="AA1272" s="1"/>
      <c r="AB1272" s="1"/>
      <c r="AC1272" s="1" t="str">
        <f>formatRow(Tokens!BJ$2:BK$2,Tokens!BJ1272:BK1272,0,"collection")</f>
        <v>"collection":{"name":"In Casa",_x000D_
"family":"Calvi On The Rocks"}</v>
      </c>
    </row>
    <row r="1273" spans="4:29" ht="14.25" customHeight="1" x14ac:dyDescent="0.25">
      <c r="D1273" s="1">
        <f>Tokens!B1273</f>
        <v>1270</v>
      </c>
      <c r="E1273" s="17" t="str">
        <f>IF(Tokens!C1273="","",Tokens!C1273)</f>
        <v>In Casa #1270</v>
      </c>
      <c r="F1273"/>
      <c r="G1273"/>
      <c r="H1273"/>
      <c r="I1273"/>
      <c r="J1273"/>
      <c r="M1273"/>
      <c r="N1273"/>
      <c r="O1273" s="15" t="str">
        <f t="shared" si="38"/>
        <v>_</v>
      </c>
      <c r="P1273" s="18" t="str">
        <f>IF(F1273="stop","",IF(F1273&lt;&gt;"",HYPERLINK(Settings!$B$5 &amp; "/manage/?network=" &amp; LOWER(B$8) &amp; "&amp;search=token&amp;account=" &amp; ToMint!$B$5 &amp; "&amp;view=" &amp; ToMint!J1273,"TokenSol"),""))</f>
        <v/>
      </c>
      <c r="Q1273" s="2"/>
      <c r="R1273" s="2"/>
      <c r="S1273" s="11"/>
      <c r="T1273" s="1" t="str">
        <f>"owner=" &amp; Tokens!BS1273 &amp; "&amp;filename_for_metadata=" &amp; Tokens!BT1273 &amp; "&amp;offchaindata_platform=" &amp; $B$17 &amp; "&amp;keyfile=" &amp; $B$5 &amp; "&amp;network=" &amp; LOWER($B$8) &amp; "&amp;repository=" &amp; $B$18</f>
        <v>owner=thomas&amp;filename_for_metadata=InCasa_COR22D1270&amp;offchaindata_platform=Github&amp;keyfile=Paul&amp;network=solana-devnet&amp;repository=test2</v>
      </c>
      <c r="U1273" s="1" t="str">
        <f t="shared" si="39"/>
        <v>{"name":"In Casa #1270",_x000D_
"symbol":"COR22D1270",_x000D_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73" s="1" t="str">
        <f>formatRow(Tokens!C$2:I$2,Tokens!C1273:I1273)</f>
        <v>"name":"In Casa #1270",_x000D_
"symbol":"COR22D1270",_x000D_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3" s="1" t="str">
        <f>formatRow(Tokens!J$2:AV$2,Tokens!J1273:AV1273,2,"attributes")</f>
        <v>"attributes":[{"trait_type":"Pass festival &amp; Avantages",_x000D_
"value":"pour une (1) personne"},{"trait_type":"Edition1",_x000D_
"value":1},{"trait_type":"Last use"}]</v>
      </c>
      <c r="X1273" s="1" t="str">
        <f>formatRow(Tokens!AX$2:BC$2,Tokens!AX1273:BC1273,2,"creators")</f>
        <v>"creators":[{"address":"paul",_x000D_
"share":10},{"address":"sophie",_x000D_
"share":90}]</v>
      </c>
      <c r="Y1273" s="1" t="str">
        <f>formatRow(Tokens!BD$2:BI$2,Tokens!BD1273:BI1273,2,"files")</f>
        <v>"files":[]</v>
      </c>
      <c r="Z1273" s="1"/>
      <c r="AA1273" s="1"/>
      <c r="AB1273" s="1"/>
      <c r="AC1273" s="1" t="str">
        <f>formatRow(Tokens!BJ$2:BK$2,Tokens!BJ1273:BK1273,0,"collection")</f>
        <v>"collection":{"name":"In Casa",_x000D_
"family":"Calvi On The Rocks"}</v>
      </c>
    </row>
    <row r="1274" spans="4:29" ht="14.25" customHeight="1" x14ac:dyDescent="0.25">
      <c r="D1274" s="1">
        <f>Tokens!B1274</f>
        <v>1271</v>
      </c>
      <c r="E1274" s="17" t="str">
        <f>IF(Tokens!C1274="","",Tokens!C1274)</f>
        <v>In Casa #1271</v>
      </c>
      <c r="F1274"/>
      <c r="G1274"/>
      <c r="H1274"/>
      <c r="I1274"/>
      <c r="J1274"/>
      <c r="M1274"/>
      <c r="N1274"/>
      <c r="O1274" s="15" t="str">
        <f t="shared" si="38"/>
        <v>_</v>
      </c>
      <c r="P1274" s="18" t="str">
        <f>IF(F1274="stop","",IF(F1274&lt;&gt;"",HYPERLINK(Settings!$B$5 &amp; "/manage/?network=" &amp; LOWER(B$8) &amp; "&amp;search=token&amp;account=" &amp; ToMint!$B$5 &amp; "&amp;view=" &amp; ToMint!J1274,"TokenSol"),""))</f>
        <v/>
      </c>
      <c r="Q1274" s="2"/>
      <c r="R1274" s="2"/>
      <c r="S1274" s="11"/>
      <c r="T1274" s="1" t="str">
        <f>"owner=" &amp; Tokens!BS1274 &amp; "&amp;filename_for_metadata=" &amp; Tokens!BT1274 &amp; "&amp;offchaindata_platform=" &amp; $B$17 &amp; "&amp;keyfile=" &amp; $B$5 &amp; "&amp;network=" &amp; LOWER($B$8) &amp; "&amp;repository=" &amp; $B$18</f>
        <v>owner=thomas&amp;filename_for_metadata=InCasa_COR22D1271&amp;offchaindata_platform=Github&amp;keyfile=Paul&amp;network=solana-devnet&amp;repository=test2</v>
      </c>
      <c r="U1274" s="1" t="str">
        <f t="shared" si="39"/>
        <v>{"name":"In Casa #1271",_x000D_
"symbol":"COR22D1271",_x000D_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74" s="1" t="str">
        <f>formatRow(Tokens!C$2:I$2,Tokens!C1274:I1274)</f>
        <v>"name":"In Casa #1271",_x000D_
"symbol":"COR22D1271",_x000D_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4" s="1" t="str">
        <f>formatRow(Tokens!J$2:AV$2,Tokens!J1274:AV1274,2,"attributes")</f>
        <v>"attributes":[{"trait_type":"Pass festival &amp; Avantages",_x000D_
"value":"pour une (1) personne"},{"trait_type":"Edition1",_x000D_
"value":1},{"trait_type":"Last use"}]</v>
      </c>
      <c r="X1274" s="1" t="str">
        <f>formatRow(Tokens!AX$2:BC$2,Tokens!AX1274:BC1274,2,"creators")</f>
        <v>"creators":[{"address":"paul",_x000D_
"share":10},{"address":"sophie",_x000D_
"share":90}]</v>
      </c>
      <c r="Y1274" s="1" t="str">
        <f>formatRow(Tokens!BD$2:BI$2,Tokens!BD1274:BI1274,2,"files")</f>
        <v>"files":[]</v>
      </c>
      <c r="Z1274" s="1"/>
      <c r="AA1274" s="1"/>
      <c r="AB1274" s="1"/>
      <c r="AC1274" s="1" t="str">
        <f>formatRow(Tokens!BJ$2:BK$2,Tokens!BJ1274:BK1274,0,"collection")</f>
        <v>"collection":{"name":"In Casa",_x000D_
"family":"Calvi On The Rocks"}</v>
      </c>
    </row>
    <row r="1275" spans="4:29" ht="14.25" customHeight="1" x14ac:dyDescent="0.25">
      <c r="D1275" s="1">
        <f>Tokens!B1275</f>
        <v>1272</v>
      </c>
      <c r="E1275" s="17" t="str">
        <f>IF(Tokens!C1275="","",Tokens!C1275)</f>
        <v>In Casa #1272</v>
      </c>
      <c r="F1275"/>
      <c r="G1275"/>
      <c r="H1275"/>
      <c r="I1275"/>
      <c r="J1275"/>
      <c r="M1275"/>
      <c r="N1275"/>
      <c r="O1275" s="15" t="str">
        <f t="shared" si="38"/>
        <v>_</v>
      </c>
      <c r="P1275" s="18" t="str">
        <f>IF(F1275="stop","",IF(F1275&lt;&gt;"",HYPERLINK(Settings!$B$5 &amp; "/manage/?network=" &amp; LOWER(B$8) &amp; "&amp;search=token&amp;account=" &amp; ToMint!$B$5 &amp; "&amp;view=" &amp; ToMint!J1275,"TokenSol"),""))</f>
        <v/>
      </c>
      <c r="Q1275" s="2"/>
      <c r="R1275" s="2"/>
      <c r="S1275" s="11"/>
      <c r="T1275" s="1" t="str">
        <f>"owner=" &amp; Tokens!BS1275 &amp; "&amp;filename_for_metadata=" &amp; Tokens!BT1275 &amp; "&amp;offchaindata_platform=" &amp; $B$17 &amp; "&amp;keyfile=" &amp; $B$5 &amp; "&amp;network=" &amp; LOWER($B$8) &amp; "&amp;repository=" &amp; $B$18</f>
        <v>owner=thomas&amp;filename_for_metadata=InCasa_COR22D1272&amp;offchaindata_platform=Github&amp;keyfile=Paul&amp;network=solana-devnet&amp;repository=test2</v>
      </c>
      <c r="U1275" s="1" t="str">
        <f t="shared" si="39"/>
        <v>{"name":"In Casa #1272",_x000D_
"symbol":"COR22D1272",_x000D_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75" s="1" t="str">
        <f>formatRow(Tokens!C$2:I$2,Tokens!C1275:I1275)</f>
        <v>"name":"In Casa #1272",_x000D_
"symbol":"COR22D1272",_x000D_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5" s="1" t="str">
        <f>formatRow(Tokens!J$2:AV$2,Tokens!J1275:AV1275,2,"attributes")</f>
        <v>"attributes":[{"trait_type":"Pass festival &amp; Avantages",_x000D_
"value":"pour une (1) personne"},{"trait_type":"Edition1",_x000D_
"value":1},{"trait_type":"Last use"}]</v>
      </c>
      <c r="X1275" s="1" t="str">
        <f>formatRow(Tokens!AX$2:BC$2,Tokens!AX1275:BC1275,2,"creators")</f>
        <v>"creators":[{"address":"paul",_x000D_
"share":10},{"address":"sophie",_x000D_
"share":90}]</v>
      </c>
      <c r="Y1275" s="1" t="str">
        <f>formatRow(Tokens!BD$2:BI$2,Tokens!BD1275:BI1275,2,"files")</f>
        <v>"files":[]</v>
      </c>
      <c r="Z1275" s="1"/>
      <c r="AA1275" s="1"/>
      <c r="AB1275" s="1"/>
      <c r="AC1275" s="1" t="str">
        <f>formatRow(Tokens!BJ$2:BK$2,Tokens!BJ1275:BK1275,0,"collection")</f>
        <v>"collection":{"name":"In Casa",_x000D_
"family":"Calvi On The Rocks"}</v>
      </c>
    </row>
    <row r="1276" spans="4:29" ht="14.25" customHeight="1" x14ac:dyDescent="0.25">
      <c r="D1276" s="1">
        <f>Tokens!B1276</f>
        <v>1273</v>
      </c>
      <c r="E1276" s="17" t="str">
        <f>IF(Tokens!C1276="","",Tokens!C1276)</f>
        <v>In Casa #1273</v>
      </c>
      <c r="F1276"/>
      <c r="G1276"/>
      <c r="H1276"/>
      <c r="I1276"/>
      <c r="J1276"/>
      <c r="M1276"/>
      <c r="N1276"/>
      <c r="O1276" s="15" t="str">
        <f t="shared" si="38"/>
        <v>_</v>
      </c>
      <c r="P1276" s="18" t="str">
        <f>IF(F1276="stop","",IF(F1276&lt;&gt;"",HYPERLINK(Settings!$B$5 &amp; "/manage/?network=" &amp; LOWER(B$8) &amp; "&amp;search=token&amp;account=" &amp; ToMint!$B$5 &amp; "&amp;view=" &amp; ToMint!J1276,"TokenSol"),""))</f>
        <v/>
      </c>
      <c r="Q1276" s="2"/>
      <c r="R1276" s="2"/>
      <c r="S1276" s="11"/>
      <c r="T1276" s="1" t="str">
        <f>"owner=" &amp; Tokens!BS1276 &amp; "&amp;filename_for_metadata=" &amp; Tokens!BT1276 &amp; "&amp;offchaindata_platform=" &amp; $B$17 &amp; "&amp;keyfile=" &amp; $B$5 &amp; "&amp;network=" &amp; LOWER($B$8) &amp; "&amp;repository=" &amp; $B$18</f>
        <v>owner=thomas&amp;filename_for_metadata=InCasa_COR22D1273&amp;offchaindata_platform=Github&amp;keyfile=Paul&amp;network=solana-devnet&amp;repository=test2</v>
      </c>
      <c r="U1276" s="1" t="str">
        <f t="shared" si="39"/>
        <v>{"name":"In Casa #1273",_x000D_
"symbol":"COR22D1273",_x000D_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76" s="1" t="str">
        <f>formatRow(Tokens!C$2:I$2,Tokens!C1276:I1276)</f>
        <v>"name":"In Casa #1273",_x000D_
"symbol":"COR22D1273",_x000D_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6" s="1" t="str">
        <f>formatRow(Tokens!J$2:AV$2,Tokens!J1276:AV1276,2,"attributes")</f>
        <v>"attributes":[{"trait_type":"Pass festival &amp; Avantages",_x000D_
"value":"pour une (1) personne"},{"trait_type":"Edition1",_x000D_
"value":1},{"trait_type":"Last use"}]</v>
      </c>
      <c r="X1276" s="1" t="str">
        <f>formatRow(Tokens!AX$2:BC$2,Tokens!AX1276:BC1276,2,"creators")</f>
        <v>"creators":[{"address":"paul",_x000D_
"share":10},{"address":"sophie",_x000D_
"share":90}]</v>
      </c>
      <c r="Y1276" s="1" t="str">
        <f>formatRow(Tokens!BD$2:BI$2,Tokens!BD1276:BI1276,2,"files")</f>
        <v>"files":[]</v>
      </c>
      <c r="Z1276" s="1"/>
      <c r="AA1276" s="1"/>
      <c r="AB1276" s="1"/>
      <c r="AC1276" s="1" t="str">
        <f>formatRow(Tokens!BJ$2:BK$2,Tokens!BJ1276:BK1276,0,"collection")</f>
        <v>"collection":{"name":"In Casa",_x000D_
"family":"Calvi On The Rocks"}</v>
      </c>
    </row>
    <row r="1277" spans="4:29" ht="14.25" customHeight="1" x14ac:dyDescent="0.25">
      <c r="D1277" s="1">
        <f>Tokens!B1277</f>
        <v>1274</v>
      </c>
      <c r="E1277" s="17" t="str">
        <f>IF(Tokens!C1277="","",Tokens!C1277)</f>
        <v>In Casa #1274</v>
      </c>
      <c r="F1277"/>
      <c r="G1277"/>
      <c r="H1277"/>
      <c r="I1277"/>
      <c r="J1277"/>
      <c r="M1277"/>
      <c r="N1277"/>
      <c r="O1277" s="15" t="str">
        <f t="shared" si="38"/>
        <v>_</v>
      </c>
      <c r="P1277" s="18" t="str">
        <f>IF(F1277="stop","",IF(F1277&lt;&gt;"",HYPERLINK(Settings!$B$5 &amp; "/manage/?network=" &amp; LOWER(B$8) &amp; "&amp;search=token&amp;account=" &amp; ToMint!$B$5 &amp; "&amp;view=" &amp; ToMint!J1277,"TokenSol"),""))</f>
        <v/>
      </c>
      <c r="Q1277" s="2"/>
      <c r="R1277" s="2"/>
      <c r="S1277" s="11"/>
      <c r="T1277" s="1" t="str">
        <f>"owner=" &amp; Tokens!BS1277 &amp; "&amp;filename_for_metadata=" &amp; Tokens!BT1277 &amp; "&amp;offchaindata_platform=" &amp; $B$17 &amp; "&amp;keyfile=" &amp; $B$5 &amp; "&amp;network=" &amp; LOWER($B$8) &amp; "&amp;repository=" &amp; $B$18</f>
        <v>owner=thomas&amp;filename_for_metadata=InCasa_COR22D1274&amp;offchaindata_platform=Github&amp;keyfile=Paul&amp;network=solana-devnet&amp;repository=test2</v>
      </c>
      <c r="U1277" s="1" t="str">
        <f t="shared" si="39"/>
        <v>{"name":"In Casa #1274",_x000D_
"symbol":"COR22D1274",_x000D_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77" s="1" t="str">
        <f>formatRow(Tokens!C$2:I$2,Tokens!C1277:I1277)</f>
        <v>"name":"In Casa #1274",_x000D_
"symbol":"COR22D1274",_x000D_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7" s="1" t="str">
        <f>formatRow(Tokens!J$2:AV$2,Tokens!J1277:AV1277,2,"attributes")</f>
        <v>"attributes":[{"trait_type":"Pass festival &amp; Avantages",_x000D_
"value":"pour une (1) personne"},{"trait_type":"Edition1",_x000D_
"value":1},{"trait_type":"Last use"}]</v>
      </c>
      <c r="X1277" s="1" t="str">
        <f>formatRow(Tokens!AX$2:BC$2,Tokens!AX1277:BC1277,2,"creators")</f>
        <v>"creators":[{"address":"paul",_x000D_
"share":10},{"address":"sophie",_x000D_
"share":90}]</v>
      </c>
      <c r="Y1277" s="1" t="str">
        <f>formatRow(Tokens!BD$2:BI$2,Tokens!BD1277:BI1277,2,"files")</f>
        <v>"files":[]</v>
      </c>
      <c r="Z1277" s="1"/>
      <c r="AA1277" s="1"/>
      <c r="AB1277" s="1"/>
      <c r="AC1277" s="1" t="str">
        <f>formatRow(Tokens!BJ$2:BK$2,Tokens!BJ1277:BK1277,0,"collection")</f>
        <v>"collection":{"name":"In Casa",_x000D_
"family":"Calvi On The Rocks"}</v>
      </c>
    </row>
    <row r="1278" spans="4:29" ht="14.25" customHeight="1" x14ac:dyDescent="0.25">
      <c r="D1278" s="1">
        <f>Tokens!B1278</f>
        <v>1275</v>
      </c>
      <c r="E1278" s="17" t="str">
        <f>IF(Tokens!C1278="","",Tokens!C1278)</f>
        <v>In Casa #1275</v>
      </c>
      <c r="F1278"/>
      <c r="G1278"/>
      <c r="H1278"/>
      <c r="I1278"/>
      <c r="J1278"/>
      <c r="M1278"/>
      <c r="N1278"/>
      <c r="O1278" s="15" t="str">
        <f t="shared" si="38"/>
        <v>_</v>
      </c>
      <c r="P1278" s="18" t="str">
        <f>IF(F1278="stop","",IF(F1278&lt;&gt;"",HYPERLINK(Settings!$B$5 &amp; "/manage/?network=" &amp; LOWER(B$8) &amp; "&amp;search=token&amp;account=" &amp; ToMint!$B$5 &amp; "&amp;view=" &amp; ToMint!J1278,"TokenSol"),""))</f>
        <v/>
      </c>
      <c r="Q1278" s="2"/>
      <c r="R1278" s="2"/>
      <c r="S1278" s="11"/>
      <c r="T1278" s="1" t="str">
        <f>"owner=" &amp; Tokens!BS1278 &amp; "&amp;filename_for_metadata=" &amp; Tokens!BT1278 &amp; "&amp;offchaindata_platform=" &amp; $B$17 &amp; "&amp;keyfile=" &amp; $B$5 &amp; "&amp;network=" &amp; LOWER($B$8) &amp; "&amp;repository=" &amp; $B$18</f>
        <v>owner=thomas&amp;filename_for_metadata=InCasa_COR22D1275&amp;offchaindata_platform=Github&amp;keyfile=Paul&amp;network=solana-devnet&amp;repository=test2</v>
      </c>
      <c r="U1278" s="1" t="str">
        <f t="shared" si="39"/>
        <v>{"name":"In Casa #1275",_x000D_
"symbol":"COR22D1275",_x000D_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78" s="1" t="str">
        <f>formatRow(Tokens!C$2:I$2,Tokens!C1278:I1278)</f>
        <v>"name":"In Casa #1275",_x000D_
"symbol":"COR22D1275",_x000D_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8" s="1" t="str">
        <f>formatRow(Tokens!J$2:AV$2,Tokens!J1278:AV1278,2,"attributes")</f>
        <v>"attributes":[{"trait_type":"Pass festival &amp; Avantages",_x000D_
"value":"pour une (1) personne"},{"trait_type":"Edition1",_x000D_
"value":1},{"trait_type":"Last use"}]</v>
      </c>
      <c r="X1278" s="1" t="str">
        <f>formatRow(Tokens!AX$2:BC$2,Tokens!AX1278:BC1278,2,"creators")</f>
        <v>"creators":[{"address":"paul",_x000D_
"share":10},{"address":"sophie",_x000D_
"share":90}]</v>
      </c>
      <c r="Y1278" s="1" t="str">
        <f>formatRow(Tokens!BD$2:BI$2,Tokens!BD1278:BI1278,2,"files")</f>
        <v>"files":[]</v>
      </c>
      <c r="Z1278" s="1"/>
      <c r="AA1278" s="1"/>
      <c r="AB1278" s="1"/>
      <c r="AC1278" s="1" t="str">
        <f>formatRow(Tokens!BJ$2:BK$2,Tokens!BJ1278:BK1278,0,"collection")</f>
        <v>"collection":{"name":"In Casa",_x000D_
"family":"Calvi On The Rocks"}</v>
      </c>
    </row>
    <row r="1279" spans="4:29" ht="14.25" customHeight="1" x14ac:dyDescent="0.25">
      <c r="D1279" s="1">
        <f>Tokens!B1279</f>
        <v>1276</v>
      </c>
      <c r="E1279" s="17" t="str">
        <f>IF(Tokens!C1279="","",Tokens!C1279)</f>
        <v>In Casa #1276</v>
      </c>
      <c r="F1279"/>
      <c r="G1279"/>
      <c r="H1279"/>
      <c r="I1279"/>
      <c r="J1279"/>
      <c r="M1279"/>
      <c r="N1279"/>
      <c r="O1279" s="15" t="str">
        <f t="shared" si="38"/>
        <v>_</v>
      </c>
      <c r="P1279" s="18" t="str">
        <f>IF(F1279="stop","",IF(F1279&lt;&gt;"",HYPERLINK(Settings!$B$5 &amp; "/manage/?network=" &amp; LOWER(B$8) &amp; "&amp;search=token&amp;account=" &amp; ToMint!$B$5 &amp; "&amp;view=" &amp; ToMint!J1279,"TokenSol"),""))</f>
        <v/>
      </c>
      <c r="Q1279" s="2"/>
      <c r="R1279" s="2"/>
      <c r="S1279" s="11"/>
      <c r="T1279" s="1" t="str">
        <f>"owner=" &amp; Tokens!BS1279 &amp; "&amp;filename_for_metadata=" &amp; Tokens!BT1279 &amp; "&amp;offchaindata_platform=" &amp; $B$17 &amp; "&amp;keyfile=" &amp; $B$5 &amp; "&amp;network=" &amp; LOWER($B$8) &amp; "&amp;repository=" &amp; $B$18</f>
        <v>owner=thomas&amp;filename_for_metadata=InCasa_COR22D1276&amp;offchaindata_platform=Github&amp;keyfile=Paul&amp;network=solana-devnet&amp;repository=test2</v>
      </c>
      <c r="U1279" s="1" t="str">
        <f t="shared" si="39"/>
        <v>{"name":"In Casa #1276",_x000D_
"symbol":"COR22D1276",_x000D_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79" s="1" t="str">
        <f>formatRow(Tokens!C$2:I$2,Tokens!C1279:I1279)</f>
        <v>"name":"In Casa #1276",_x000D_
"symbol":"COR22D1276",_x000D_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9" s="1" t="str">
        <f>formatRow(Tokens!J$2:AV$2,Tokens!J1279:AV1279,2,"attributes")</f>
        <v>"attributes":[{"trait_type":"Pass festival &amp; Avantages",_x000D_
"value":"pour une (1) personne"},{"trait_type":"Edition1",_x000D_
"value":1},{"trait_type":"Last use"}]</v>
      </c>
      <c r="X1279" s="1" t="str">
        <f>formatRow(Tokens!AX$2:BC$2,Tokens!AX1279:BC1279,2,"creators")</f>
        <v>"creators":[{"address":"paul",_x000D_
"share":10},{"address":"sophie",_x000D_
"share":90}]</v>
      </c>
      <c r="Y1279" s="1" t="str">
        <f>formatRow(Tokens!BD$2:BI$2,Tokens!BD1279:BI1279,2,"files")</f>
        <v>"files":[]</v>
      </c>
      <c r="Z1279" s="1"/>
      <c r="AA1279" s="1"/>
      <c r="AB1279" s="1"/>
      <c r="AC1279" s="1" t="str">
        <f>formatRow(Tokens!BJ$2:BK$2,Tokens!BJ1279:BK1279,0,"collection")</f>
        <v>"collection":{"name":"In Casa",_x000D_
"family":"Calvi On The Rocks"}</v>
      </c>
    </row>
    <row r="1280" spans="4:29" ht="14.25" customHeight="1" x14ac:dyDescent="0.25">
      <c r="D1280" s="1">
        <f>Tokens!B1280</f>
        <v>1277</v>
      </c>
      <c r="E1280" s="17" t="str">
        <f>IF(Tokens!C1280="","",Tokens!C1280)</f>
        <v>In Casa #1277</v>
      </c>
      <c r="F1280"/>
      <c r="G1280"/>
      <c r="H1280"/>
      <c r="I1280"/>
      <c r="J1280"/>
      <c r="M1280"/>
      <c r="N1280"/>
      <c r="O1280" s="15" t="str">
        <f t="shared" si="38"/>
        <v>_</v>
      </c>
      <c r="P1280" s="18" t="str">
        <f>IF(F1280="stop","",IF(F1280&lt;&gt;"",HYPERLINK(Settings!$B$5 &amp; "/manage/?network=" &amp; LOWER(B$8) &amp; "&amp;search=token&amp;account=" &amp; ToMint!$B$5 &amp; "&amp;view=" &amp; ToMint!J1280,"TokenSol"),""))</f>
        <v/>
      </c>
      <c r="Q1280" s="2"/>
      <c r="R1280" s="2"/>
      <c r="S1280" s="11"/>
      <c r="T1280" s="1" t="str">
        <f>"owner=" &amp; Tokens!BS1280 &amp; "&amp;filename_for_metadata=" &amp; Tokens!BT1280 &amp; "&amp;offchaindata_platform=" &amp; $B$17 &amp; "&amp;keyfile=" &amp; $B$5 &amp; "&amp;network=" &amp; LOWER($B$8) &amp; "&amp;repository=" &amp; $B$18</f>
        <v>owner=thomas&amp;filename_for_metadata=InCasa_COR22D1277&amp;offchaindata_platform=Github&amp;keyfile=Paul&amp;network=solana-devnet&amp;repository=test2</v>
      </c>
      <c r="U1280" s="1" t="str">
        <f t="shared" si="39"/>
        <v>{"name":"In Casa #1277",_x000D_
"symbol":"COR22D1277",_x000D_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80" s="1" t="str">
        <f>formatRow(Tokens!C$2:I$2,Tokens!C1280:I1280)</f>
        <v>"name":"In Casa #1277",_x000D_
"symbol":"COR22D1277",_x000D_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0" s="1" t="str">
        <f>formatRow(Tokens!J$2:AV$2,Tokens!J1280:AV1280,2,"attributes")</f>
        <v>"attributes":[{"trait_type":"Pass festival &amp; Avantages",_x000D_
"value":"pour une (1) personne"},{"trait_type":"Edition1",_x000D_
"value":1},{"trait_type":"Last use"}]</v>
      </c>
      <c r="X1280" s="1" t="str">
        <f>formatRow(Tokens!AX$2:BC$2,Tokens!AX1280:BC1280,2,"creators")</f>
        <v>"creators":[{"address":"paul",_x000D_
"share":10},{"address":"sophie",_x000D_
"share":90}]</v>
      </c>
      <c r="Y1280" s="1" t="str">
        <f>formatRow(Tokens!BD$2:BI$2,Tokens!BD1280:BI1280,2,"files")</f>
        <v>"files":[]</v>
      </c>
      <c r="Z1280" s="1"/>
      <c r="AA1280" s="1"/>
      <c r="AB1280" s="1"/>
      <c r="AC1280" s="1" t="str">
        <f>formatRow(Tokens!BJ$2:BK$2,Tokens!BJ1280:BK1280,0,"collection")</f>
        <v>"collection":{"name":"In Casa",_x000D_
"family":"Calvi On The Rocks"}</v>
      </c>
    </row>
    <row r="1281" spans="4:29" ht="14.25" customHeight="1" x14ac:dyDescent="0.25">
      <c r="D1281" s="1">
        <f>Tokens!B1281</f>
        <v>1278</v>
      </c>
      <c r="E1281" s="17" t="str">
        <f>IF(Tokens!C1281="","",Tokens!C1281)</f>
        <v>In Casa #1278</v>
      </c>
      <c r="F1281"/>
      <c r="G1281"/>
      <c r="H1281"/>
      <c r="I1281"/>
      <c r="J1281"/>
      <c r="M1281"/>
      <c r="N1281"/>
      <c r="O1281" s="15" t="str">
        <f t="shared" si="38"/>
        <v>_</v>
      </c>
      <c r="P1281" s="18" t="str">
        <f>IF(F1281="stop","",IF(F1281&lt;&gt;"",HYPERLINK(Settings!$B$5 &amp; "/manage/?network=" &amp; LOWER(B$8) &amp; "&amp;search=token&amp;account=" &amp; ToMint!$B$5 &amp; "&amp;view=" &amp; ToMint!J1281,"TokenSol"),""))</f>
        <v/>
      </c>
      <c r="Q1281" s="2"/>
      <c r="R1281" s="2"/>
      <c r="S1281" s="11"/>
      <c r="T1281" s="1" t="str">
        <f>"owner=" &amp; Tokens!BS1281 &amp; "&amp;filename_for_metadata=" &amp; Tokens!BT1281 &amp; "&amp;offchaindata_platform=" &amp; $B$17 &amp; "&amp;keyfile=" &amp; $B$5 &amp; "&amp;network=" &amp; LOWER($B$8) &amp; "&amp;repository=" &amp; $B$18</f>
        <v>owner=thomas&amp;filename_for_metadata=InCasa_COR22D1278&amp;offchaindata_platform=Github&amp;keyfile=Paul&amp;network=solana-devnet&amp;repository=test2</v>
      </c>
      <c r="U1281" s="1" t="str">
        <f t="shared" si="39"/>
        <v>{"name":"In Casa #1278",_x000D_
"symbol":"COR22D1278",_x000D_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81" s="1" t="str">
        <f>formatRow(Tokens!C$2:I$2,Tokens!C1281:I1281)</f>
        <v>"name":"In Casa #1278",_x000D_
"symbol":"COR22D1278",_x000D_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1" s="1" t="str">
        <f>formatRow(Tokens!J$2:AV$2,Tokens!J1281:AV1281,2,"attributes")</f>
        <v>"attributes":[{"trait_type":"Pass festival &amp; Avantages",_x000D_
"value":"pour une (1) personne"},{"trait_type":"Edition1",_x000D_
"value":1},{"trait_type":"Last use"}]</v>
      </c>
      <c r="X1281" s="1" t="str">
        <f>formatRow(Tokens!AX$2:BC$2,Tokens!AX1281:BC1281,2,"creators")</f>
        <v>"creators":[{"address":"paul",_x000D_
"share":10},{"address":"sophie",_x000D_
"share":90}]</v>
      </c>
      <c r="Y1281" s="1" t="str">
        <f>formatRow(Tokens!BD$2:BI$2,Tokens!BD1281:BI1281,2,"files")</f>
        <v>"files":[]</v>
      </c>
      <c r="Z1281" s="1"/>
      <c r="AA1281" s="1"/>
      <c r="AB1281" s="1"/>
      <c r="AC1281" s="1" t="str">
        <f>formatRow(Tokens!BJ$2:BK$2,Tokens!BJ1281:BK1281,0,"collection")</f>
        <v>"collection":{"name":"In Casa",_x000D_
"family":"Calvi On The Rocks"}</v>
      </c>
    </row>
    <row r="1282" spans="4:29" ht="14.25" customHeight="1" x14ac:dyDescent="0.25">
      <c r="D1282" s="1">
        <f>Tokens!B1282</f>
        <v>1279</v>
      </c>
      <c r="E1282" s="17" t="str">
        <f>IF(Tokens!C1282="","",Tokens!C1282)</f>
        <v>In Casa #1279</v>
      </c>
      <c r="F1282"/>
      <c r="G1282"/>
      <c r="H1282"/>
      <c r="I1282"/>
      <c r="J1282"/>
      <c r="M1282"/>
      <c r="N1282"/>
      <c r="O1282" s="15" t="str">
        <f t="shared" si="38"/>
        <v>_</v>
      </c>
      <c r="P1282" s="18" t="str">
        <f>IF(F1282="stop","",IF(F1282&lt;&gt;"",HYPERLINK(Settings!$B$5 &amp; "/manage/?network=" &amp; LOWER(B$8) &amp; "&amp;search=token&amp;account=" &amp; ToMint!$B$5 &amp; "&amp;view=" &amp; ToMint!J1282,"TokenSol"),""))</f>
        <v/>
      </c>
      <c r="Q1282" s="2"/>
      <c r="R1282" s="2"/>
      <c r="S1282" s="11"/>
      <c r="T1282" s="1" t="str">
        <f>"owner=" &amp; Tokens!BS1282 &amp; "&amp;filename_for_metadata=" &amp; Tokens!BT1282 &amp; "&amp;offchaindata_platform=" &amp; $B$17 &amp; "&amp;keyfile=" &amp; $B$5 &amp; "&amp;network=" &amp; LOWER($B$8) &amp; "&amp;repository=" &amp; $B$18</f>
        <v>owner=thomas&amp;filename_for_metadata=InCasa_COR22D1279&amp;offchaindata_platform=Github&amp;keyfile=Paul&amp;network=solana-devnet&amp;repository=test2</v>
      </c>
      <c r="U1282" s="1" t="str">
        <f t="shared" si="39"/>
        <v>{"name":"In Casa #1279",_x000D_
"symbol":"COR22D1279",_x000D_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82" s="1" t="str">
        <f>formatRow(Tokens!C$2:I$2,Tokens!C1282:I1282)</f>
        <v>"name":"In Casa #1279",_x000D_
"symbol":"COR22D1279",_x000D_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2" s="1" t="str">
        <f>formatRow(Tokens!J$2:AV$2,Tokens!J1282:AV1282,2,"attributes")</f>
        <v>"attributes":[{"trait_type":"Pass festival &amp; Avantages",_x000D_
"value":"pour une (1) personne"},{"trait_type":"Edition1",_x000D_
"value":1},{"trait_type":"Last use"}]</v>
      </c>
      <c r="X1282" s="1" t="str">
        <f>formatRow(Tokens!AX$2:BC$2,Tokens!AX1282:BC1282,2,"creators")</f>
        <v>"creators":[{"address":"paul",_x000D_
"share":10},{"address":"sophie",_x000D_
"share":90}]</v>
      </c>
      <c r="Y1282" s="1" t="str">
        <f>formatRow(Tokens!BD$2:BI$2,Tokens!BD1282:BI1282,2,"files")</f>
        <v>"files":[]</v>
      </c>
      <c r="Z1282" s="1"/>
      <c r="AA1282" s="1"/>
      <c r="AB1282" s="1"/>
      <c r="AC1282" s="1" t="str">
        <f>formatRow(Tokens!BJ$2:BK$2,Tokens!BJ1282:BK1282,0,"collection")</f>
        <v>"collection":{"name":"In Casa",_x000D_
"family":"Calvi On The Rocks"}</v>
      </c>
    </row>
    <row r="1283" spans="4:29" ht="14.25" customHeight="1" x14ac:dyDescent="0.25">
      <c r="D1283" s="1">
        <f>Tokens!B1283</f>
        <v>1280</v>
      </c>
      <c r="E1283" s="17" t="str">
        <f>IF(Tokens!C1283="","",Tokens!C1283)</f>
        <v>In Casa #1280</v>
      </c>
      <c r="F1283"/>
      <c r="G1283"/>
      <c r="H1283"/>
      <c r="I1283"/>
      <c r="J1283"/>
      <c r="M1283"/>
      <c r="N1283"/>
      <c r="O1283" s="15" t="str">
        <f t="shared" si="38"/>
        <v>_</v>
      </c>
      <c r="P1283" s="18" t="str">
        <f>IF(F1283="stop","",IF(F1283&lt;&gt;"",HYPERLINK(Settings!$B$5 &amp; "/manage/?network=" &amp; LOWER(B$8) &amp; "&amp;search=token&amp;account=" &amp; ToMint!$B$5 &amp; "&amp;view=" &amp; ToMint!J1283,"TokenSol"),""))</f>
        <v/>
      </c>
      <c r="Q1283" s="2"/>
      <c r="R1283" s="2"/>
      <c r="S1283" s="11"/>
      <c r="T1283" s="1" t="str">
        <f>"owner=" &amp; Tokens!BS1283 &amp; "&amp;filename_for_metadata=" &amp; Tokens!BT1283 &amp; "&amp;offchaindata_platform=" &amp; $B$17 &amp; "&amp;keyfile=" &amp; $B$5 &amp; "&amp;network=" &amp; LOWER($B$8) &amp; "&amp;repository=" &amp; $B$18</f>
        <v>owner=thomas&amp;filename_for_metadata=InCasa_COR22D1280&amp;offchaindata_platform=Github&amp;keyfile=Paul&amp;network=solana-devnet&amp;repository=test2</v>
      </c>
      <c r="U1283" s="1" t="str">
        <f t="shared" si="39"/>
        <v>{"name":"In Casa #1280",_x000D_
"symbol":"COR22D1280",_x000D_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83" s="1" t="str">
        <f>formatRow(Tokens!C$2:I$2,Tokens!C1283:I1283)</f>
        <v>"name":"In Casa #1280",_x000D_
"symbol":"COR22D1280",_x000D_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3" s="1" t="str">
        <f>formatRow(Tokens!J$2:AV$2,Tokens!J1283:AV1283,2,"attributes")</f>
        <v>"attributes":[{"trait_type":"Pass festival &amp; Avantages",_x000D_
"value":"pour une (1) personne"},{"trait_type":"Edition1",_x000D_
"value":1},{"trait_type":"Last use"}]</v>
      </c>
      <c r="X1283" s="1" t="str">
        <f>formatRow(Tokens!AX$2:BC$2,Tokens!AX1283:BC1283,2,"creators")</f>
        <v>"creators":[{"address":"paul",_x000D_
"share":10},{"address":"sophie",_x000D_
"share":90}]</v>
      </c>
      <c r="Y1283" s="1" t="str">
        <f>formatRow(Tokens!BD$2:BI$2,Tokens!BD1283:BI1283,2,"files")</f>
        <v>"files":[]</v>
      </c>
      <c r="Z1283" s="1"/>
      <c r="AA1283" s="1"/>
      <c r="AB1283" s="1"/>
      <c r="AC1283" s="1" t="str">
        <f>formatRow(Tokens!BJ$2:BK$2,Tokens!BJ1283:BK1283,0,"collection")</f>
        <v>"collection":{"name":"In Casa",_x000D_
"family":"Calvi On The Rocks"}</v>
      </c>
    </row>
    <row r="1284" spans="4:29" ht="14.25" customHeight="1" x14ac:dyDescent="0.25">
      <c r="D1284" s="1">
        <f>Tokens!B1284</f>
        <v>1281</v>
      </c>
      <c r="E1284" s="17" t="str">
        <f>IF(Tokens!C1284="","",Tokens!C1284)</f>
        <v>In Casa #1281</v>
      </c>
      <c r="F1284"/>
      <c r="G1284"/>
      <c r="H1284"/>
      <c r="I1284"/>
      <c r="J1284"/>
      <c r="M1284"/>
      <c r="N1284"/>
      <c r="O1284" s="15" t="str">
        <f t="shared" ref="O1284:O1347" si="40">IF(AND(ISNUMBER(N1283),ISNUMBER(N1284)),(N1284-N1283)*$O$1,"_")</f>
        <v>_</v>
      </c>
      <c r="P1284" s="18" t="str">
        <f>IF(F1284="stop","",IF(F1284&lt;&gt;"",HYPERLINK(Settings!$B$5 &amp; "/manage/?network=" &amp; LOWER(B$8) &amp; "&amp;search=token&amp;account=" &amp; ToMint!$B$5 &amp; "&amp;view=" &amp; ToMint!J1284,"TokenSol"),""))</f>
        <v/>
      </c>
      <c r="Q1284" s="2"/>
      <c r="R1284" s="2"/>
      <c r="S1284" s="11"/>
      <c r="T1284" s="1" t="str">
        <f>"owner=" &amp; Tokens!BS1284 &amp; "&amp;filename_for_metadata=" &amp; Tokens!BT1284 &amp; "&amp;offchaindata_platform=" &amp; $B$17 &amp; "&amp;keyfile=" &amp; $B$5 &amp; "&amp;network=" &amp; LOWER($B$8) &amp; "&amp;repository=" &amp; $B$18</f>
        <v>owner=thomas&amp;filename_for_metadata=InCasa_COR22D1281&amp;offchaindata_platform=Github&amp;keyfile=Paul&amp;network=solana-devnet&amp;repository=test2</v>
      </c>
      <c r="U1284" s="1" t="str">
        <f t="shared" si="39"/>
        <v>{"name":"In Casa #1281",_x000D_
"symbol":"COR22D1281",_x000D_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84" s="1" t="str">
        <f>formatRow(Tokens!C$2:I$2,Tokens!C1284:I1284)</f>
        <v>"name":"In Casa #1281",_x000D_
"symbol":"COR22D1281",_x000D_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4" s="1" t="str">
        <f>formatRow(Tokens!J$2:AV$2,Tokens!J1284:AV1284,2,"attributes")</f>
        <v>"attributes":[{"trait_type":"Pass festival &amp; Avantages",_x000D_
"value":"pour une (1) personne"},{"trait_type":"Edition1",_x000D_
"value":1},{"trait_type":"Last use"}]</v>
      </c>
      <c r="X1284" s="1" t="str">
        <f>formatRow(Tokens!AX$2:BC$2,Tokens!AX1284:BC1284,2,"creators")</f>
        <v>"creators":[{"address":"paul",_x000D_
"share":10},{"address":"sophie",_x000D_
"share":90}]</v>
      </c>
      <c r="Y1284" s="1" t="str">
        <f>formatRow(Tokens!BD$2:BI$2,Tokens!BD1284:BI1284,2,"files")</f>
        <v>"files":[]</v>
      </c>
      <c r="Z1284" s="1"/>
      <c r="AA1284" s="1"/>
      <c r="AB1284" s="1"/>
      <c r="AC1284" s="1" t="str">
        <f>formatRow(Tokens!BJ$2:BK$2,Tokens!BJ1284:BK1284,0,"collection")</f>
        <v>"collection":{"name":"In Casa",_x000D_
"family":"Calvi On The Rocks"}</v>
      </c>
    </row>
    <row r="1285" spans="4:29" ht="14.25" customHeight="1" x14ac:dyDescent="0.25">
      <c r="D1285" s="1">
        <f>Tokens!B1285</f>
        <v>1282</v>
      </c>
      <c r="E1285" s="17" t="str">
        <f>IF(Tokens!C1285="","",Tokens!C1285)</f>
        <v>In Casa #1282</v>
      </c>
      <c r="F1285"/>
      <c r="G1285"/>
      <c r="H1285"/>
      <c r="I1285"/>
      <c r="J1285"/>
      <c r="M1285"/>
      <c r="N1285"/>
      <c r="O1285" s="15" t="str">
        <f t="shared" si="40"/>
        <v>_</v>
      </c>
      <c r="P1285" s="18" t="str">
        <f>IF(F1285="stop","",IF(F1285&lt;&gt;"",HYPERLINK(Settings!$B$5 &amp; "/manage/?network=" &amp; LOWER(B$8) &amp; "&amp;search=token&amp;account=" &amp; ToMint!$B$5 &amp; "&amp;view=" &amp; ToMint!J1285,"TokenSol"),""))</f>
        <v/>
      </c>
      <c r="Q1285" s="2"/>
      <c r="R1285" s="2"/>
      <c r="S1285" s="11"/>
      <c r="T1285" s="1" t="str">
        <f>"owner=" &amp; Tokens!BS1285 &amp; "&amp;filename_for_metadata=" &amp; Tokens!BT1285 &amp; "&amp;offchaindata_platform=" &amp; $B$17 &amp; "&amp;keyfile=" &amp; $B$5 &amp; "&amp;network=" &amp; LOWER($B$8) &amp; "&amp;repository=" &amp; $B$18</f>
        <v>owner=thomas&amp;filename_for_metadata=InCasa_COR22D1282&amp;offchaindata_platform=Github&amp;keyfile=Paul&amp;network=solana-devnet&amp;repository=test2</v>
      </c>
      <c r="U1285" s="1" t="str">
        <f t="shared" ref="U1285:U1348" si="41">"{" &amp; V1285 &amp; "," &amp; W1285 &amp; "," &amp; """properties"":{" &amp; X1285 &amp; "," &amp; Y1285 &amp; "}," &amp; AC1285 &amp; "}"</f>
        <v>{"name":"In Casa #1282",_x000D_
"symbol":"COR22D1282",_x000D_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85" s="1" t="str">
        <f>formatRow(Tokens!C$2:I$2,Tokens!C1285:I1285)</f>
        <v>"name":"In Casa #1282",_x000D_
"symbol":"COR22D1282",_x000D_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5" s="1" t="str">
        <f>formatRow(Tokens!J$2:AV$2,Tokens!J1285:AV1285,2,"attributes")</f>
        <v>"attributes":[{"trait_type":"Pass festival &amp; Avantages",_x000D_
"value":"pour une (1) personne"},{"trait_type":"Edition1",_x000D_
"value":1},{"trait_type":"Last use"}]</v>
      </c>
      <c r="X1285" s="1" t="str">
        <f>formatRow(Tokens!AX$2:BC$2,Tokens!AX1285:BC1285,2,"creators")</f>
        <v>"creators":[{"address":"paul",_x000D_
"share":10},{"address":"sophie",_x000D_
"share":90}]</v>
      </c>
      <c r="Y1285" s="1" t="str">
        <f>formatRow(Tokens!BD$2:BI$2,Tokens!BD1285:BI1285,2,"files")</f>
        <v>"files":[]</v>
      </c>
      <c r="Z1285" s="1"/>
      <c r="AA1285" s="1"/>
      <c r="AB1285" s="1"/>
      <c r="AC1285" s="1" t="str">
        <f>formatRow(Tokens!BJ$2:BK$2,Tokens!BJ1285:BK1285,0,"collection")</f>
        <v>"collection":{"name":"In Casa",_x000D_
"family":"Calvi On The Rocks"}</v>
      </c>
    </row>
    <row r="1286" spans="4:29" ht="14.25" customHeight="1" x14ac:dyDescent="0.25">
      <c r="D1286" s="1">
        <f>Tokens!B1286</f>
        <v>1283</v>
      </c>
      <c r="E1286" s="17" t="str">
        <f>IF(Tokens!C1286="","",Tokens!C1286)</f>
        <v>In Casa #1283</v>
      </c>
      <c r="F1286"/>
      <c r="G1286"/>
      <c r="H1286"/>
      <c r="I1286"/>
      <c r="J1286"/>
      <c r="M1286"/>
      <c r="N1286"/>
      <c r="O1286" s="15" t="str">
        <f t="shared" si="40"/>
        <v>_</v>
      </c>
      <c r="P1286" s="18" t="str">
        <f>IF(F1286="stop","",IF(F1286&lt;&gt;"",HYPERLINK(Settings!$B$5 &amp; "/manage/?network=" &amp; LOWER(B$8) &amp; "&amp;search=token&amp;account=" &amp; ToMint!$B$5 &amp; "&amp;view=" &amp; ToMint!J1286,"TokenSol"),""))</f>
        <v/>
      </c>
      <c r="Q1286" s="2"/>
      <c r="R1286" s="2"/>
      <c r="S1286" s="11"/>
      <c r="T1286" s="1" t="str">
        <f>"owner=" &amp; Tokens!BS1286 &amp; "&amp;filename_for_metadata=" &amp; Tokens!BT1286 &amp; "&amp;offchaindata_platform=" &amp; $B$17 &amp; "&amp;keyfile=" &amp; $B$5 &amp; "&amp;network=" &amp; LOWER($B$8) &amp; "&amp;repository=" &amp; $B$18</f>
        <v>owner=thomas&amp;filename_for_metadata=InCasa_COR22D1283&amp;offchaindata_platform=Github&amp;keyfile=Paul&amp;network=solana-devnet&amp;repository=test2</v>
      </c>
      <c r="U1286" s="1" t="str">
        <f t="shared" si="41"/>
        <v>{"name":"In Casa #1283",_x000D_
"symbol":"COR22D1283",_x000D_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86" s="1" t="str">
        <f>formatRow(Tokens!C$2:I$2,Tokens!C1286:I1286)</f>
        <v>"name":"In Casa #1283",_x000D_
"symbol":"COR22D1283",_x000D_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6" s="1" t="str">
        <f>formatRow(Tokens!J$2:AV$2,Tokens!J1286:AV1286,2,"attributes")</f>
        <v>"attributes":[{"trait_type":"Pass festival &amp; Avantages",_x000D_
"value":"pour une (1) personne"},{"trait_type":"Edition1",_x000D_
"value":1},{"trait_type":"Last use"}]</v>
      </c>
      <c r="X1286" s="1" t="str">
        <f>formatRow(Tokens!AX$2:BC$2,Tokens!AX1286:BC1286,2,"creators")</f>
        <v>"creators":[{"address":"paul",_x000D_
"share":10},{"address":"sophie",_x000D_
"share":90}]</v>
      </c>
      <c r="Y1286" s="1" t="str">
        <f>formatRow(Tokens!BD$2:BI$2,Tokens!BD1286:BI1286,2,"files")</f>
        <v>"files":[]</v>
      </c>
      <c r="Z1286" s="1"/>
      <c r="AA1286" s="1"/>
      <c r="AB1286" s="1"/>
      <c r="AC1286" s="1" t="str">
        <f>formatRow(Tokens!BJ$2:BK$2,Tokens!BJ1286:BK1286,0,"collection")</f>
        <v>"collection":{"name":"In Casa",_x000D_
"family":"Calvi On The Rocks"}</v>
      </c>
    </row>
    <row r="1287" spans="4:29" ht="14.25" customHeight="1" x14ac:dyDescent="0.25">
      <c r="D1287" s="1">
        <f>Tokens!B1287</f>
        <v>1284</v>
      </c>
      <c r="E1287" s="17" t="str">
        <f>IF(Tokens!C1287="","",Tokens!C1287)</f>
        <v>In Casa #1284</v>
      </c>
      <c r="F1287"/>
      <c r="G1287"/>
      <c r="H1287"/>
      <c r="I1287"/>
      <c r="J1287"/>
      <c r="M1287"/>
      <c r="N1287"/>
      <c r="O1287" s="15" t="str">
        <f t="shared" si="40"/>
        <v>_</v>
      </c>
      <c r="P1287" s="18" t="str">
        <f>IF(F1287="stop","",IF(F1287&lt;&gt;"",HYPERLINK(Settings!$B$5 &amp; "/manage/?network=" &amp; LOWER(B$8) &amp; "&amp;search=token&amp;account=" &amp; ToMint!$B$5 &amp; "&amp;view=" &amp; ToMint!J1287,"TokenSol"),""))</f>
        <v/>
      </c>
      <c r="Q1287" s="2"/>
      <c r="R1287" s="2"/>
      <c r="S1287" s="11"/>
      <c r="T1287" s="1" t="str">
        <f>"owner=" &amp; Tokens!BS1287 &amp; "&amp;filename_for_metadata=" &amp; Tokens!BT1287 &amp; "&amp;offchaindata_platform=" &amp; $B$17 &amp; "&amp;keyfile=" &amp; $B$5 &amp; "&amp;network=" &amp; LOWER($B$8) &amp; "&amp;repository=" &amp; $B$18</f>
        <v>owner=thomas&amp;filename_for_metadata=InCasa_COR22D1284&amp;offchaindata_platform=Github&amp;keyfile=Paul&amp;network=solana-devnet&amp;repository=test2</v>
      </c>
      <c r="U1287" s="1" t="str">
        <f t="shared" si="41"/>
        <v>{"name":"In Casa #1284",_x000D_
"symbol":"COR22D1284",_x000D_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87" s="1" t="str">
        <f>formatRow(Tokens!C$2:I$2,Tokens!C1287:I1287)</f>
        <v>"name":"In Casa #1284",_x000D_
"symbol":"COR22D1284",_x000D_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7" s="1" t="str">
        <f>formatRow(Tokens!J$2:AV$2,Tokens!J1287:AV1287,2,"attributes")</f>
        <v>"attributes":[{"trait_type":"Pass festival &amp; Avantages",_x000D_
"value":"pour une (1) personne"},{"trait_type":"Edition1",_x000D_
"value":1},{"trait_type":"Last use"}]</v>
      </c>
      <c r="X1287" s="1" t="str">
        <f>formatRow(Tokens!AX$2:BC$2,Tokens!AX1287:BC1287,2,"creators")</f>
        <v>"creators":[{"address":"paul",_x000D_
"share":10},{"address":"sophie",_x000D_
"share":90}]</v>
      </c>
      <c r="Y1287" s="1" t="str">
        <f>formatRow(Tokens!BD$2:BI$2,Tokens!BD1287:BI1287,2,"files")</f>
        <v>"files":[]</v>
      </c>
      <c r="Z1287" s="1"/>
      <c r="AA1287" s="1"/>
      <c r="AB1287" s="1"/>
      <c r="AC1287" s="1" t="str">
        <f>formatRow(Tokens!BJ$2:BK$2,Tokens!BJ1287:BK1287,0,"collection")</f>
        <v>"collection":{"name":"In Casa",_x000D_
"family":"Calvi On The Rocks"}</v>
      </c>
    </row>
    <row r="1288" spans="4:29" ht="14.25" customHeight="1" x14ac:dyDescent="0.25">
      <c r="D1288" s="1">
        <f>Tokens!B1288</f>
        <v>1285</v>
      </c>
      <c r="E1288" s="17" t="str">
        <f>IF(Tokens!C1288="","",Tokens!C1288)</f>
        <v>In Casa #1285</v>
      </c>
      <c r="F1288"/>
      <c r="G1288"/>
      <c r="H1288"/>
      <c r="I1288"/>
      <c r="J1288"/>
      <c r="M1288"/>
      <c r="N1288"/>
      <c r="O1288" s="15" t="str">
        <f t="shared" si="40"/>
        <v>_</v>
      </c>
      <c r="P1288" s="18" t="str">
        <f>IF(F1288="stop","",IF(F1288&lt;&gt;"",HYPERLINK(Settings!$B$5 &amp; "/manage/?network=" &amp; LOWER(B$8) &amp; "&amp;search=token&amp;account=" &amp; ToMint!$B$5 &amp; "&amp;view=" &amp; ToMint!J1288,"TokenSol"),""))</f>
        <v/>
      </c>
      <c r="Q1288" s="2"/>
      <c r="R1288" s="2"/>
      <c r="S1288" s="11"/>
      <c r="T1288" s="1" t="str">
        <f>"owner=" &amp; Tokens!BS1288 &amp; "&amp;filename_for_metadata=" &amp; Tokens!BT1288 &amp; "&amp;offchaindata_platform=" &amp; $B$17 &amp; "&amp;keyfile=" &amp; $B$5 &amp; "&amp;network=" &amp; LOWER($B$8) &amp; "&amp;repository=" &amp; $B$18</f>
        <v>owner=thomas&amp;filename_for_metadata=InCasa_COR22D1285&amp;offchaindata_platform=Github&amp;keyfile=Paul&amp;network=solana-devnet&amp;repository=test2</v>
      </c>
      <c r="U1288" s="1" t="str">
        <f t="shared" si="41"/>
        <v>{"name":"In Casa #1285",_x000D_
"symbol":"COR22D1285",_x000D_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88" s="1" t="str">
        <f>formatRow(Tokens!C$2:I$2,Tokens!C1288:I1288)</f>
        <v>"name":"In Casa #1285",_x000D_
"symbol":"COR22D1285",_x000D_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8" s="1" t="str">
        <f>formatRow(Tokens!J$2:AV$2,Tokens!J1288:AV1288,2,"attributes")</f>
        <v>"attributes":[{"trait_type":"Pass festival &amp; Avantages",_x000D_
"value":"pour une (1) personne"},{"trait_type":"Edition1",_x000D_
"value":1},{"trait_type":"Last use"}]</v>
      </c>
      <c r="X1288" s="1" t="str">
        <f>formatRow(Tokens!AX$2:BC$2,Tokens!AX1288:BC1288,2,"creators")</f>
        <v>"creators":[{"address":"paul",_x000D_
"share":10},{"address":"sophie",_x000D_
"share":90}]</v>
      </c>
      <c r="Y1288" s="1" t="str">
        <f>formatRow(Tokens!BD$2:BI$2,Tokens!BD1288:BI1288,2,"files")</f>
        <v>"files":[]</v>
      </c>
      <c r="Z1288" s="1"/>
      <c r="AA1288" s="1"/>
      <c r="AB1288" s="1"/>
      <c r="AC1288" s="1" t="str">
        <f>formatRow(Tokens!BJ$2:BK$2,Tokens!BJ1288:BK1288,0,"collection")</f>
        <v>"collection":{"name":"In Casa",_x000D_
"family":"Calvi On The Rocks"}</v>
      </c>
    </row>
    <row r="1289" spans="4:29" ht="14.25" customHeight="1" x14ac:dyDescent="0.25">
      <c r="D1289" s="1">
        <f>Tokens!B1289</f>
        <v>1286</v>
      </c>
      <c r="E1289" s="17" t="str">
        <f>IF(Tokens!C1289="","",Tokens!C1289)</f>
        <v>In Casa #1286</v>
      </c>
      <c r="F1289"/>
      <c r="G1289"/>
      <c r="H1289"/>
      <c r="I1289"/>
      <c r="J1289"/>
      <c r="M1289"/>
      <c r="N1289"/>
      <c r="O1289" s="15" t="str">
        <f t="shared" si="40"/>
        <v>_</v>
      </c>
      <c r="P1289" s="18" t="str">
        <f>IF(F1289="stop","",IF(F1289&lt;&gt;"",HYPERLINK(Settings!$B$5 &amp; "/manage/?network=" &amp; LOWER(B$8) &amp; "&amp;search=token&amp;account=" &amp; ToMint!$B$5 &amp; "&amp;view=" &amp; ToMint!J1289,"TokenSol"),""))</f>
        <v/>
      </c>
      <c r="Q1289" s="2"/>
      <c r="R1289" s="2"/>
      <c r="S1289" s="11"/>
      <c r="T1289" s="1" t="str">
        <f>"owner=" &amp; Tokens!BS1289 &amp; "&amp;filename_for_metadata=" &amp; Tokens!BT1289 &amp; "&amp;offchaindata_platform=" &amp; $B$17 &amp; "&amp;keyfile=" &amp; $B$5 &amp; "&amp;network=" &amp; LOWER($B$8) &amp; "&amp;repository=" &amp; $B$18</f>
        <v>owner=thomas&amp;filename_for_metadata=InCasa_COR22D1286&amp;offchaindata_platform=Github&amp;keyfile=Paul&amp;network=solana-devnet&amp;repository=test2</v>
      </c>
      <c r="U1289" s="1" t="str">
        <f t="shared" si="41"/>
        <v>{"name":"In Casa #1286",_x000D_
"symbol":"COR22D1286",_x000D_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89" s="1" t="str">
        <f>formatRow(Tokens!C$2:I$2,Tokens!C1289:I1289)</f>
        <v>"name":"In Casa #1286",_x000D_
"symbol":"COR22D1286",_x000D_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9" s="1" t="str">
        <f>formatRow(Tokens!J$2:AV$2,Tokens!J1289:AV1289,2,"attributes")</f>
        <v>"attributes":[{"trait_type":"Pass festival &amp; Avantages",_x000D_
"value":"pour une (1) personne"},{"trait_type":"Edition1",_x000D_
"value":1},{"trait_type":"Last use"}]</v>
      </c>
      <c r="X1289" s="1" t="str">
        <f>formatRow(Tokens!AX$2:BC$2,Tokens!AX1289:BC1289,2,"creators")</f>
        <v>"creators":[{"address":"paul",_x000D_
"share":10},{"address":"sophie",_x000D_
"share":90}]</v>
      </c>
      <c r="Y1289" s="1" t="str">
        <f>formatRow(Tokens!BD$2:BI$2,Tokens!BD1289:BI1289,2,"files")</f>
        <v>"files":[]</v>
      </c>
      <c r="Z1289" s="1"/>
      <c r="AA1289" s="1"/>
      <c r="AB1289" s="1"/>
      <c r="AC1289" s="1" t="str">
        <f>formatRow(Tokens!BJ$2:BK$2,Tokens!BJ1289:BK1289,0,"collection")</f>
        <v>"collection":{"name":"In Casa",_x000D_
"family":"Calvi On The Rocks"}</v>
      </c>
    </row>
    <row r="1290" spans="4:29" ht="14.25" customHeight="1" x14ac:dyDescent="0.25">
      <c r="D1290" s="1">
        <f>Tokens!B1290</f>
        <v>1287</v>
      </c>
      <c r="E1290" s="17" t="str">
        <f>IF(Tokens!C1290="","",Tokens!C1290)</f>
        <v>In Casa #1287</v>
      </c>
      <c r="F1290"/>
      <c r="G1290"/>
      <c r="H1290"/>
      <c r="I1290"/>
      <c r="J1290"/>
      <c r="M1290"/>
      <c r="N1290"/>
      <c r="O1290" s="15" t="str">
        <f t="shared" si="40"/>
        <v>_</v>
      </c>
      <c r="P1290" s="18" t="str">
        <f>IF(F1290="stop","",IF(F1290&lt;&gt;"",HYPERLINK(Settings!$B$5 &amp; "/manage/?network=" &amp; LOWER(B$8) &amp; "&amp;search=token&amp;account=" &amp; ToMint!$B$5 &amp; "&amp;view=" &amp; ToMint!J1290,"TokenSol"),""))</f>
        <v/>
      </c>
      <c r="Q1290" s="2"/>
      <c r="R1290" s="2"/>
      <c r="S1290" s="11"/>
      <c r="T1290" s="1" t="str">
        <f>"owner=" &amp; Tokens!BS1290 &amp; "&amp;filename_for_metadata=" &amp; Tokens!BT1290 &amp; "&amp;offchaindata_platform=" &amp; $B$17 &amp; "&amp;keyfile=" &amp; $B$5 &amp; "&amp;network=" &amp; LOWER($B$8) &amp; "&amp;repository=" &amp; $B$18</f>
        <v>owner=thomas&amp;filename_for_metadata=InCasa_COR22D1287&amp;offchaindata_platform=Github&amp;keyfile=Paul&amp;network=solana-devnet&amp;repository=test2</v>
      </c>
      <c r="U1290" s="1" t="str">
        <f t="shared" si="41"/>
        <v>{"name":"In Casa #1287",_x000D_
"symbol":"COR22D1287",_x000D_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90" s="1" t="str">
        <f>formatRow(Tokens!C$2:I$2,Tokens!C1290:I1290)</f>
        <v>"name":"In Casa #1287",_x000D_
"symbol":"COR22D1287",_x000D_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0" s="1" t="str">
        <f>formatRow(Tokens!J$2:AV$2,Tokens!J1290:AV1290,2,"attributes")</f>
        <v>"attributes":[{"trait_type":"Pass festival &amp; Avantages",_x000D_
"value":"pour une (1) personne"},{"trait_type":"Edition1",_x000D_
"value":1},{"trait_type":"Last use"}]</v>
      </c>
      <c r="X1290" s="1" t="str">
        <f>formatRow(Tokens!AX$2:BC$2,Tokens!AX1290:BC1290,2,"creators")</f>
        <v>"creators":[{"address":"paul",_x000D_
"share":10},{"address":"sophie",_x000D_
"share":90}]</v>
      </c>
      <c r="Y1290" s="1" t="str">
        <f>formatRow(Tokens!BD$2:BI$2,Tokens!BD1290:BI1290,2,"files")</f>
        <v>"files":[]</v>
      </c>
      <c r="Z1290" s="1"/>
      <c r="AA1290" s="1"/>
      <c r="AB1290" s="1"/>
      <c r="AC1290" s="1" t="str">
        <f>formatRow(Tokens!BJ$2:BK$2,Tokens!BJ1290:BK1290,0,"collection")</f>
        <v>"collection":{"name":"In Casa",_x000D_
"family":"Calvi On The Rocks"}</v>
      </c>
    </row>
    <row r="1291" spans="4:29" ht="14.25" customHeight="1" x14ac:dyDescent="0.25">
      <c r="D1291" s="1">
        <f>Tokens!B1291</f>
        <v>1288</v>
      </c>
      <c r="E1291" s="17" t="str">
        <f>IF(Tokens!C1291="","",Tokens!C1291)</f>
        <v>In Casa #1288</v>
      </c>
      <c r="F1291"/>
      <c r="G1291"/>
      <c r="H1291"/>
      <c r="I1291"/>
      <c r="J1291"/>
      <c r="M1291"/>
      <c r="N1291"/>
      <c r="O1291" s="15" t="str">
        <f t="shared" si="40"/>
        <v>_</v>
      </c>
      <c r="P1291" s="18" t="str">
        <f>IF(F1291="stop","",IF(F1291&lt;&gt;"",HYPERLINK(Settings!$B$5 &amp; "/manage/?network=" &amp; LOWER(B$8) &amp; "&amp;search=token&amp;account=" &amp; ToMint!$B$5 &amp; "&amp;view=" &amp; ToMint!J1291,"TokenSol"),""))</f>
        <v/>
      </c>
      <c r="Q1291" s="2"/>
      <c r="R1291" s="2"/>
      <c r="S1291" s="11"/>
      <c r="T1291" s="1" t="str">
        <f>"owner=" &amp; Tokens!BS1291 &amp; "&amp;filename_for_metadata=" &amp; Tokens!BT1291 &amp; "&amp;offchaindata_platform=" &amp; $B$17 &amp; "&amp;keyfile=" &amp; $B$5 &amp; "&amp;network=" &amp; LOWER($B$8) &amp; "&amp;repository=" &amp; $B$18</f>
        <v>owner=thomas&amp;filename_for_metadata=InCasa_COR22D1288&amp;offchaindata_platform=Github&amp;keyfile=Paul&amp;network=solana-devnet&amp;repository=test2</v>
      </c>
      <c r="U1291" s="1" t="str">
        <f t="shared" si="41"/>
        <v>{"name":"In Casa #1288",_x000D_
"symbol":"COR22D1288",_x000D_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91" s="1" t="str">
        <f>formatRow(Tokens!C$2:I$2,Tokens!C1291:I1291)</f>
        <v>"name":"In Casa #1288",_x000D_
"symbol":"COR22D1288",_x000D_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1" s="1" t="str">
        <f>formatRow(Tokens!J$2:AV$2,Tokens!J1291:AV1291,2,"attributes")</f>
        <v>"attributes":[{"trait_type":"Pass festival &amp; Avantages",_x000D_
"value":"pour une (1) personne"},{"trait_type":"Edition1",_x000D_
"value":1},{"trait_type":"Last use"}]</v>
      </c>
      <c r="X1291" s="1" t="str">
        <f>formatRow(Tokens!AX$2:BC$2,Tokens!AX1291:BC1291,2,"creators")</f>
        <v>"creators":[{"address":"paul",_x000D_
"share":10},{"address":"sophie",_x000D_
"share":90}]</v>
      </c>
      <c r="Y1291" s="1" t="str">
        <f>formatRow(Tokens!BD$2:BI$2,Tokens!BD1291:BI1291,2,"files")</f>
        <v>"files":[]</v>
      </c>
      <c r="Z1291" s="1"/>
      <c r="AA1291" s="1"/>
      <c r="AB1291" s="1"/>
      <c r="AC1291" s="1" t="str">
        <f>formatRow(Tokens!BJ$2:BK$2,Tokens!BJ1291:BK1291,0,"collection")</f>
        <v>"collection":{"name":"In Casa",_x000D_
"family":"Calvi On The Rocks"}</v>
      </c>
    </row>
    <row r="1292" spans="4:29" ht="14.25" customHeight="1" x14ac:dyDescent="0.25">
      <c r="D1292" s="1">
        <f>Tokens!B1292</f>
        <v>1289</v>
      </c>
      <c r="E1292" s="17" t="str">
        <f>IF(Tokens!C1292="","",Tokens!C1292)</f>
        <v>In Casa #1289</v>
      </c>
      <c r="F1292"/>
      <c r="G1292"/>
      <c r="H1292"/>
      <c r="I1292"/>
      <c r="J1292"/>
      <c r="M1292"/>
      <c r="N1292"/>
      <c r="O1292" s="15" t="str">
        <f t="shared" si="40"/>
        <v>_</v>
      </c>
      <c r="P1292" s="18" t="str">
        <f>IF(F1292="stop","",IF(F1292&lt;&gt;"",HYPERLINK(Settings!$B$5 &amp; "/manage/?network=" &amp; LOWER(B$8) &amp; "&amp;search=token&amp;account=" &amp; ToMint!$B$5 &amp; "&amp;view=" &amp; ToMint!J1292,"TokenSol"),""))</f>
        <v/>
      </c>
      <c r="Q1292" s="2"/>
      <c r="R1292" s="2"/>
      <c r="S1292" s="11"/>
      <c r="T1292" s="1" t="str">
        <f>"owner=" &amp; Tokens!BS1292 &amp; "&amp;filename_for_metadata=" &amp; Tokens!BT1292 &amp; "&amp;offchaindata_platform=" &amp; $B$17 &amp; "&amp;keyfile=" &amp; $B$5 &amp; "&amp;network=" &amp; LOWER($B$8) &amp; "&amp;repository=" &amp; $B$18</f>
        <v>owner=thomas&amp;filename_for_metadata=InCasa_COR22D1289&amp;offchaindata_platform=Github&amp;keyfile=Paul&amp;network=solana-devnet&amp;repository=test2</v>
      </c>
      <c r="U1292" s="1" t="str">
        <f t="shared" si="41"/>
        <v>{"name":"In Casa #1289",_x000D_
"symbol":"COR22D1289",_x000D_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92" s="1" t="str">
        <f>formatRow(Tokens!C$2:I$2,Tokens!C1292:I1292)</f>
        <v>"name":"In Casa #1289",_x000D_
"symbol":"COR22D1289",_x000D_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2" s="1" t="str">
        <f>formatRow(Tokens!J$2:AV$2,Tokens!J1292:AV1292,2,"attributes")</f>
        <v>"attributes":[{"trait_type":"Pass festival &amp; Avantages",_x000D_
"value":"pour une (1) personne"},{"trait_type":"Edition1",_x000D_
"value":1},{"trait_type":"Last use"}]</v>
      </c>
      <c r="X1292" s="1" t="str">
        <f>formatRow(Tokens!AX$2:BC$2,Tokens!AX1292:BC1292,2,"creators")</f>
        <v>"creators":[{"address":"paul",_x000D_
"share":10},{"address":"sophie",_x000D_
"share":90}]</v>
      </c>
      <c r="Y1292" s="1" t="str">
        <f>formatRow(Tokens!BD$2:BI$2,Tokens!BD1292:BI1292,2,"files")</f>
        <v>"files":[]</v>
      </c>
      <c r="Z1292" s="1"/>
      <c r="AA1292" s="1"/>
      <c r="AB1292" s="1"/>
      <c r="AC1292" s="1" t="str">
        <f>formatRow(Tokens!BJ$2:BK$2,Tokens!BJ1292:BK1292,0,"collection")</f>
        <v>"collection":{"name":"In Casa",_x000D_
"family":"Calvi On The Rocks"}</v>
      </c>
    </row>
    <row r="1293" spans="4:29" ht="14.25" customHeight="1" x14ac:dyDescent="0.25">
      <c r="D1293" s="1">
        <f>Tokens!B1293</f>
        <v>1290</v>
      </c>
      <c r="E1293" s="17" t="str">
        <f>IF(Tokens!C1293="","",Tokens!C1293)</f>
        <v>In Casa #1290</v>
      </c>
      <c r="F1293"/>
      <c r="G1293"/>
      <c r="H1293"/>
      <c r="I1293"/>
      <c r="J1293"/>
      <c r="M1293"/>
      <c r="N1293"/>
      <c r="O1293" s="15" t="str">
        <f t="shared" si="40"/>
        <v>_</v>
      </c>
      <c r="P1293" s="18" t="str">
        <f>IF(F1293="stop","",IF(F1293&lt;&gt;"",HYPERLINK(Settings!$B$5 &amp; "/manage/?network=" &amp; LOWER(B$8) &amp; "&amp;search=token&amp;account=" &amp; ToMint!$B$5 &amp; "&amp;view=" &amp; ToMint!J1293,"TokenSol"),""))</f>
        <v/>
      </c>
      <c r="Q1293" s="2"/>
      <c r="R1293" s="2"/>
      <c r="S1293" s="11"/>
      <c r="T1293" s="1" t="str">
        <f>"owner=" &amp; Tokens!BS1293 &amp; "&amp;filename_for_metadata=" &amp; Tokens!BT1293 &amp; "&amp;offchaindata_platform=" &amp; $B$17 &amp; "&amp;keyfile=" &amp; $B$5 &amp; "&amp;network=" &amp; LOWER($B$8) &amp; "&amp;repository=" &amp; $B$18</f>
        <v>owner=thomas&amp;filename_for_metadata=InCasa_COR22D1290&amp;offchaindata_platform=Github&amp;keyfile=Paul&amp;network=solana-devnet&amp;repository=test2</v>
      </c>
      <c r="U1293" s="1" t="str">
        <f t="shared" si="41"/>
        <v>{"name":"In Casa #1290",_x000D_
"symbol":"COR22D1290",_x000D_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93" s="1" t="str">
        <f>formatRow(Tokens!C$2:I$2,Tokens!C1293:I1293)</f>
        <v>"name":"In Casa #1290",_x000D_
"symbol":"COR22D1290",_x000D_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3" s="1" t="str">
        <f>formatRow(Tokens!J$2:AV$2,Tokens!J1293:AV1293,2,"attributes")</f>
        <v>"attributes":[{"trait_type":"Pass festival &amp; Avantages",_x000D_
"value":"pour une (1) personne"},{"trait_type":"Edition1",_x000D_
"value":1},{"trait_type":"Last use"}]</v>
      </c>
      <c r="X1293" s="1" t="str">
        <f>formatRow(Tokens!AX$2:BC$2,Tokens!AX1293:BC1293,2,"creators")</f>
        <v>"creators":[{"address":"paul",_x000D_
"share":10},{"address":"sophie",_x000D_
"share":90}]</v>
      </c>
      <c r="Y1293" s="1" t="str">
        <f>formatRow(Tokens!BD$2:BI$2,Tokens!BD1293:BI1293,2,"files")</f>
        <v>"files":[]</v>
      </c>
      <c r="Z1293" s="1"/>
      <c r="AA1293" s="1"/>
      <c r="AB1293" s="1"/>
      <c r="AC1293" s="1" t="str">
        <f>formatRow(Tokens!BJ$2:BK$2,Tokens!BJ1293:BK1293,0,"collection")</f>
        <v>"collection":{"name":"In Casa",_x000D_
"family":"Calvi On The Rocks"}</v>
      </c>
    </row>
    <row r="1294" spans="4:29" ht="14.25" customHeight="1" x14ac:dyDescent="0.25">
      <c r="D1294" s="1">
        <f>Tokens!B1294</f>
        <v>1291</v>
      </c>
      <c r="E1294" s="17" t="str">
        <f>IF(Tokens!C1294="","",Tokens!C1294)</f>
        <v>In Casa #1291</v>
      </c>
      <c r="F1294"/>
      <c r="G1294"/>
      <c r="H1294"/>
      <c r="I1294"/>
      <c r="J1294"/>
      <c r="M1294"/>
      <c r="N1294"/>
      <c r="O1294" s="15" t="str">
        <f t="shared" si="40"/>
        <v>_</v>
      </c>
      <c r="P1294" s="18" t="str">
        <f>IF(F1294="stop","",IF(F1294&lt;&gt;"",HYPERLINK(Settings!$B$5 &amp; "/manage/?network=" &amp; LOWER(B$8) &amp; "&amp;search=token&amp;account=" &amp; ToMint!$B$5 &amp; "&amp;view=" &amp; ToMint!J1294,"TokenSol"),""))</f>
        <v/>
      </c>
      <c r="Q1294" s="2"/>
      <c r="R1294" s="2"/>
      <c r="S1294" s="11"/>
      <c r="T1294" s="1" t="str">
        <f>"owner=" &amp; Tokens!BS1294 &amp; "&amp;filename_for_metadata=" &amp; Tokens!BT1294 &amp; "&amp;offchaindata_platform=" &amp; $B$17 &amp; "&amp;keyfile=" &amp; $B$5 &amp; "&amp;network=" &amp; LOWER($B$8) &amp; "&amp;repository=" &amp; $B$18</f>
        <v>owner=thomas&amp;filename_for_metadata=InCasa_COR22D1291&amp;offchaindata_platform=Github&amp;keyfile=Paul&amp;network=solana-devnet&amp;repository=test2</v>
      </c>
      <c r="U1294" s="1" t="str">
        <f t="shared" si="41"/>
        <v>{"name":"In Casa #1291",_x000D_
"symbol":"COR22D1291",_x000D_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94" s="1" t="str">
        <f>formatRow(Tokens!C$2:I$2,Tokens!C1294:I1294)</f>
        <v>"name":"In Casa #1291",_x000D_
"symbol":"COR22D1291",_x000D_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4" s="1" t="str">
        <f>formatRow(Tokens!J$2:AV$2,Tokens!J1294:AV1294,2,"attributes")</f>
        <v>"attributes":[{"trait_type":"Pass festival &amp; Avantages",_x000D_
"value":"pour une (1) personne"},{"trait_type":"Edition1",_x000D_
"value":1},{"trait_type":"Last use"}]</v>
      </c>
      <c r="X1294" s="1" t="str">
        <f>formatRow(Tokens!AX$2:BC$2,Tokens!AX1294:BC1294,2,"creators")</f>
        <v>"creators":[{"address":"paul",_x000D_
"share":10},{"address":"sophie",_x000D_
"share":90}]</v>
      </c>
      <c r="Y1294" s="1" t="str">
        <f>formatRow(Tokens!BD$2:BI$2,Tokens!BD1294:BI1294,2,"files")</f>
        <v>"files":[]</v>
      </c>
      <c r="Z1294" s="1"/>
      <c r="AA1294" s="1"/>
      <c r="AB1294" s="1"/>
      <c r="AC1294" s="1" t="str">
        <f>formatRow(Tokens!BJ$2:BK$2,Tokens!BJ1294:BK1294,0,"collection")</f>
        <v>"collection":{"name":"In Casa",_x000D_
"family":"Calvi On The Rocks"}</v>
      </c>
    </row>
    <row r="1295" spans="4:29" ht="14.25" customHeight="1" x14ac:dyDescent="0.25">
      <c r="D1295" s="1">
        <f>Tokens!B1295</f>
        <v>1292</v>
      </c>
      <c r="E1295" s="17" t="str">
        <f>IF(Tokens!C1295="","",Tokens!C1295)</f>
        <v>In Casa #1292</v>
      </c>
      <c r="F1295"/>
      <c r="G1295"/>
      <c r="H1295"/>
      <c r="I1295"/>
      <c r="J1295"/>
      <c r="M1295"/>
      <c r="N1295"/>
      <c r="O1295" s="15" t="str">
        <f t="shared" si="40"/>
        <v>_</v>
      </c>
      <c r="P1295" s="18" t="str">
        <f>IF(F1295="stop","",IF(F1295&lt;&gt;"",HYPERLINK(Settings!$B$5 &amp; "/manage/?network=" &amp; LOWER(B$8) &amp; "&amp;search=token&amp;account=" &amp; ToMint!$B$5 &amp; "&amp;view=" &amp; ToMint!J1295,"TokenSol"),""))</f>
        <v/>
      </c>
      <c r="Q1295" s="2"/>
      <c r="R1295" s="2"/>
      <c r="S1295" s="11"/>
      <c r="T1295" s="1" t="str">
        <f>"owner=" &amp; Tokens!BS1295 &amp; "&amp;filename_for_metadata=" &amp; Tokens!BT1295 &amp; "&amp;offchaindata_platform=" &amp; $B$17 &amp; "&amp;keyfile=" &amp; $B$5 &amp; "&amp;network=" &amp; LOWER($B$8) &amp; "&amp;repository=" &amp; $B$18</f>
        <v>owner=thomas&amp;filename_for_metadata=InCasa_COR22D1292&amp;offchaindata_platform=Github&amp;keyfile=Paul&amp;network=solana-devnet&amp;repository=test2</v>
      </c>
      <c r="U1295" s="1" t="str">
        <f t="shared" si="41"/>
        <v>{"name":"In Casa #1292",_x000D_
"symbol":"COR22D1292",_x000D_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95" s="1" t="str">
        <f>formatRow(Tokens!C$2:I$2,Tokens!C1295:I1295)</f>
        <v>"name":"In Casa #1292",_x000D_
"symbol":"COR22D1292",_x000D_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5" s="1" t="str">
        <f>formatRow(Tokens!J$2:AV$2,Tokens!J1295:AV1295,2,"attributes")</f>
        <v>"attributes":[{"trait_type":"Pass festival &amp; Avantages",_x000D_
"value":"pour une (1) personne"},{"trait_type":"Edition1",_x000D_
"value":1},{"trait_type":"Last use"}]</v>
      </c>
      <c r="X1295" s="1" t="str">
        <f>formatRow(Tokens!AX$2:BC$2,Tokens!AX1295:BC1295,2,"creators")</f>
        <v>"creators":[{"address":"paul",_x000D_
"share":10},{"address":"sophie",_x000D_
"share":90}]</v>
      </c>
      <c r="Y1295" s="1" t="str">
        <f>formatRow(Tokens!BD$2:BI$2,Tokens!BD1295:BI1295,2,"files")</f>
        <v>"files":[]</v>
      </c>
      <c r="Z1295" s="1"/>
      <c r="AA1295" s="1"/>
      <c r="AB1295" s="1"/>
      <c r="AC1295" s="1" t="str">
        <f>formatRow(Tokens!BJ$2:BK$2,Tokens!BJ1295:BK1295,0,"collection")</f>
        <v>"collection":{"name":"In Casa",_x000D_
"family":"Calvi On The Rocks"}</v>
      </c>
    </row>
    <row r="1296" spans="4:29" ht="14.25" customHeight="1" x14ac:dyDescent="0.25">
      <c r="D1296" s="1">
        <f>Tokens!B1296</f>
        <v>1293</v>
      </c>
      <c r="E1296" s="17" t="str">
        <f>IF(Tokens!C1296="","",Tokens!C1296)</f>
        <v>In Casa #1293</v>
      </c>
      <c r="F1296"/>
      <c r="G1296"/>
      <c r="H1296"/>
      <c r="I1296"/>
      <c r="J1296"/>
      <c r="M1296"/>
      <c r="N1296"/>
      <c r="O1296" s="15" t="str">
        <f t="shared" si="40"/>
        <v>_</v>
      </c>
      <c r="P1296" s="18" t="str">
        <f>IF(F1296="stop","",IF(F1296&lt;&gt;"",HYPERLINK(Settings!$B$5 &amp; "/manage/?network=" &amp; LOWER(B$8) &amp; "&amp;search=token&amp;account=" &amp; ToMint!$B$5 &amp; "&amp;view=" &amp; ToMint!J1296,"TokenSol"),""))</f>
        <v/>
      </c>
      <c r="Q1296" s="2"/>
      <c r="R1296" s="2"/>
      <c r="S1296" s="11"/>
      <c r="T1296" s="1" t="str">
        <f>"owner=" &amp; Tokens!BS1296 &amp; "&amp;filename_for_metadata=" &amp; Tokens!BT1296 &amp; "&amp;offchaindata_platform=" &amp; $B$17 &amp; "&amp;keyfile=" &amp; $B$5 &amp; "&amp;network=" &amp; LOWER($B$8) &amp; "&amp;repository=" &amp; $B$18</f>
        <v>owner=thomas&amp;filename_for_metadata=InCasa_COR22D1293&amp;offchaindata_platform=Github&amp;keyfile=Paul&amp;network=solana-devnet&amp;repository=test2</v>
      </c>
      <c r="U1296" s="1" t="str">
        <f t="shared" si="41"/>
        <v>{"name":"In Casa #1293",_x000D_
"symbol":"COR22D1293",_x000D_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96" s="1" t="str">
        <f>formatRow(Tokens!C$2:I$2,Tokens!C1296:I1296)</f>
        <v>"name":"In Casa #1293",_x000D_
"symbol":"COR22D1293",_x000D_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6" s="1" t="str">
        <f>formatRow(Tokens!J$2:AV$2,Tokens!J1296:AV1296,2,"attributes")</f>
        <v>"attributes":[{"trait_type":"Pass festival &amp; Avantages",_x000D_
"value":"pour une (1) personne"},{"trait_type":"Edition1",_x000D_
"value":1},{"trait_type":"Last use"}]</v>
      </c>
      <c r="X1296" s="1" t="str">
        <f>formatRow(Tokens!AX$2:BC$2,Tokens!AX1296:BC1296,2,"creators")</f>
        <v>"creators":[{"address":"paul",_x000D_
"share":10},{"address":"sophie",_x000D_
"share":90}]</v>
      </c>
      <c r="Y1296" s="1" t="str">
        <f>formatRow(Tokens!BD$2:BI$2,Tokens!BD1296:BI1296,2,"files")</f>
        <v>"files":[]</v>
      </c>
      <c r="Z1296" s="1"/>
      <c r="AA1296" s="1"/>
      <c r="AB1296" s="1"/>
      <c r="AC1296" s="1" t="str">
        <f>formatRow(Tokens!BJ$2:BK$2,Tokens!BJ1296:BK1296,0,"collection")</f>
        <v>"collection":{"name":"In Casa",_x000D_
"family":"Calvi On The Rocks"}</v>
      </c>
    </row>
    <row r="1297" spans="4:29" ht="14.25" customHeight="1" x14ac:dyDescent="0.25">
      <c r="D1297" s="1">
        <f>Tokens!B1297</f>
        <v>1294</v>
      </c>
      <c r="E1297" s="17" t="str">
        <f>IF(Tokens!C1297="","",Tokens!C1297)</f>
        <v>In Casa #1294</v>
      </c>
      <c r="F1297"/>
      <c r="G1297"/>
      <c r="H1297"/>
      <c r="I1297"/>
      <c r="J1297"/>
      <c r="M1297"/>
      <c r="N1297"/>
      <c r="O1297" s="15" t="str">
        <f t="shared" si="40"/>
        <v>_</v>
      </c>
      <c r="P1297" s="18" t="str">
        <f>IF(F1297="stop","",IF(F1297&lt;&gt;"",HYPERLINK(Settings!$B$5 &amp; "/manage/?network=" &amp; LOWER(B$8) &amp; "&amp;search=token&amp;account=" &amp; ToMint!$B$5 &amp; "&amp;view=" &amp; ToMint!J1297,"TokenSol"),""))</f>
        <v/>
      </c>
      <c r="Q1297" s="2"/>
      <c r="R1297" s="2"/>
      <c r="S1297" s="11"/>
      <c r="T1297" s="1" t="str">
        <f>"owner=" &amp; Tokens!BS1297 &amp; "&amp;filename_for_metadata=" &amp; Tokens!BT1297 &amp; "&amp;offchaindata_platform=" &amp; $B$17 &amp; "&amp;keyfile=" &amp; $B$5 &amp; "&amp;network=" &amp; LOWER($B$8) &amp; "&amp;repository=" &amp; $B$18</f>
        <v>owner=thomas&amp;filename_for_metadata=InCasa_COR22D1294&amp;offchaindata_platform=Github&amp;keyfile=Paul&amp;network=solana-devnet&amp;repository=test2</v>
      </c>
      <c r="U1297" s="1" t="str">
        <f t="shared" si="41"/>
        <v>{"name":"In Casa #1294",_x000D_
"symbol":"COR22D1294",_x000D_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97" s="1" t="str">
        <f>formatRow(Tokens!C$2:I$2,Tokens!C1297:I1297)</f>
        <v>"name":"In Casa #1294",_x000D_
"symbol":"COR22D1294",_x000D_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7" s="1" t="str">
        <f>formatRow(Tokens!J$2:AV$2,Tokens!J1297:AV1297,2,"attributes")</f>
        <v>"attributes":[{"trait_type":"Pass festival &amp; Avantages",_x000D_
"value":"pour une (1) personne"},{"trait_type":"Edition1",_x000D_
"value":1},{"trait_type":"Last use"}]</v>
      </c>
      <c r="X1297" s="1" t="str">
        <f>formatRow(Tokens!AX$2:BC$2,Tokens!AX1297:BC1297,2,"creators")</f>
        <v>"creators":[{"address":"paul",_x000D_
"share":10},{"address":"sophie",_x000D_
"share":90}]</v>
      </c>
      <c r="Y1297" s="1" t="str">
        <f>formatRow(Tokens!BD$2:BI$2,Tokens!BD1297:BI1297,2,"files")</f>
        <v>"files":[]</v>
      </c>
      <c r="Z1297" s="1"/>
      <c r="AA1297" s="1"/>
      <c r="AB1297" s="1"/>
      <c r="AC1297" s="1" t="str">
        <f>formatRow(Tokens!BJ$2:BK$2,Tokens!BJ1297:BK1297,0,"collection")</f>
        <v>"collection":{"name":"In Casa",_x000D_
"family":"Calvi On The Rocks"}</v>
      </c>
    </row>
    <row r="1298" spans="4:29" ht="14.25" customHeight="1" x14ac:dyDescent="0.25">
      <c r="D1298" s="1">
        <f>Tokens!B1298</f>
        <v>1295</v>
      </c>
      <c r="E1298" s="17" t="str">
        <f>IF(Tokens!C1298="","",Tokens!C1298)</f>
        <v>In Casa #1295</v>
      </c>
      <c r="F1298"/>
      <c r="G1298"/>
      <c r="H1298"/>
      <c r="I1298"/>
      <c r="J1298"/>
      <c r="M1298"/>
      <c r="N1298"/>
      <c r="O1298" s="15" t="str">
        <f t="shared" si="40"/>
        <v>_</v>
      </c>
      <c r="P1298" s="18" t="str">
        <f>IF(F1298="stop","",IF(F1298&lt;&gt;"",HYPERLINK(Settings!$B$5 &amp; "/manage/?network=" &amp; LOWER(B$8) &amp; "&amp;search=token&amp;account=" &amp; ToMint!$B$5 &amp; "&amp;view=" &amp; ToMint!J1298,"TokenSol"),""))</f>
        <v/>
      </c>
      <c r="Q1298" s="2"/>
      <c r="R1298" s="2"/>
      <c r="S1298" s="11"/>
      <c r="T1298" s="1" t="str">
        <f>"owner=" &amp; Tokens!BS1298 &amp; "&amp;filename_for_metadata=" &amp; Tokens!BT1298 &amp; "&amp;offchaindata_platform=" &amp; $B$17 &amp; "&amp;keyfile=" &amp; $B$5 &amp; "&amp;network=" &amp; LOWER($B$8) &amp; "&amp;repository=" &amp; $B$18</f>
        <v>owner=thomas&amp;filename_for_metadata=InCasa_COR22D1295&amp;offchaindata_platform=Github&amp;keyfile=Paul&amp;network=solana-devnet&amp;repository=test2</v>
      </c>
      <c r="U1298" s="1" t="str">
        <f t="shared" si="41"/>
        <v>{"name":"In Casa #1295",_x000D_
"symbol":"COR22D1295",_x000D_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98" s="1" t="str">
        <f>formatRow(Tokens!C$2:I$2,Tokens!C1298:I1298)</f>
        <v>"name":"In Casa #1295",_x000D_
"symbol":"COR22D1295",_x000D_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8" s="1" t="str">
        <f>formatRow(Tokens!J$2:AV$2,Tokens!J1298:AV1298,2,"attributes")</f>
        <v>"attributes":[{"trait_type":"Pass festival &amp; Avantages",_x000D_
"value":"pour une (1) personne"},{"trait_type":"Edition1",_x000D_
"value":1},{"trait_type":"Last use"}]</v>
      </c>
      <c r="X1298" s="1" t="str">
        <f>formatRow(Tokens!AX$2:BC$2,Tokens!AX1298:BC1298,2,"creators")</f>
        <v>"creators":[{"address":"paul",_x000D_
"share":10},{"address":"sophie",_x000D_
"share":90}]</v>
      </c>
      <c r="Y1298" s="1" t="str">
        <f>formatRow(Tokens!BD$2:BI$2,Tokens!BD1298:BI1298,2,"files")</f>
        <v>"files":[]</v>
      </c>
      <c r="Z1298" s="1"/>
      <c r="AA1298" s="1"/>
      <c r="AB1298" s="1"/>
      <c r="AC1298" s="1" t="str">
        <f>formatRow(Tokens!BJ$2:BK$2,Tokens!BJ1298:BK1298,0,"collection")</f>
        <v>"collection":{"name":"In Casa",_x000D_
"family":"Calvi On The Rocks"}</v>
      </c>
    </row>
    <row r="1299" spans="4:29" ht="14.25" customHeight="1" x14ac:dyDescent="0.25">
      <c r="D1299" s="1">
        <f>Tokens!B1299</f>
        <v>1296</v>
      </c>
      <c r="E1299" s="17" t="str">
        <f>IF(Tokens!C1299="","",Tokens!C1299)</f>
        <v>In Casa #1296</v>
      </c>
      <c r="F1299"/>
      <c r="G1299"/>
      <c r="H1299"/>
      <c r="I1299"/>
      <c r="J1299"/>
      <c r="M1299"/>
      <c r="N1299"/>
      <c r="O1299" s="15" t="str">
        <f t="shared" si="40"/>
        <v>_</v>
      </c>
      <c r="P1299" s="18" t="str">
        <f>IF(F1299="stop","",IF(F1299&lt;&gt;"",HYPERLINK(Settings!$B$5 &amp; "/manage/?network=" &amp; LOWER(B$8) &amp; "&amp;search=token&amp;account=" &amp; ToMint!$B$5 &amp; "&amp;view=" &amp; ToMint!J1299,"TokenSol"),""))</f>
        <v/>
      </c>
      <c r="Q1299" s="2"/>
      <c r="R1299" s="2"/>
      <c r="S1299" s="11"/>
      <c r="T1299" s="1" t="str">
        <f>"owner=" &amp; Tokens!BS1299 &amp; "&amp;filename_for_metadata=" &amp; Tokens!BT1299 &amp; "&amp;offchaindata_platform=" &amp; $B$17 &amp; "&amp;keyfile=" &amp; $B$5 &amp; "&amp;network=" &amp; LOWER($B$8) &amp; "&amp;repository=" &amp; $B$18</f>
        <v>owner=thomas&amp;filename_for_metadata=InCasa_COR22D1296&amp;offchaindata_platform=Github&amp;keyfile=Paul&amp;network=solana-devnet&amp;repository=test2</v>
      </c>
      <c r="U1299" s="1" t="str">
        <f t="shared" si="41"/>
        <v>{"name":"In Casa #1296",_x000D_
"symbol":"COR22D1296",_x000D_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299" s="1" t="str">
        <f>formatRow(Tokens!C$2:I$2,Tokens!C1299:I1299)</f>
        <v>"name":"In Casa #1296",_x000D_
"symbol":"COR22D1296",_x000D_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9" s="1" t="str">
        <f>formatRow(Tokens!J$2:AV$2,Tokens!J1299:AV1299,2,"attributes")</f>
        <v>"attributes":[{"trait_type":"Pass festival &amp; Avantages",_x000D_
"value":"pour une (1) personne"},{"trait_type":"Edition1",_x000D_
"value":1},{"trait_type":"Last use"}]</v>
      </c>
      <c r="X1299" s="1" t="str">
        <f>formatRow(Tokens!AX$2:BC$2,Tokens!AX1299:BC1299,2,"creators")</f>
        <v>"creators":[{"address":"paul",_x000D_
"share":10},{"address":"sophie",_x000D_
"share":90}]</v>
      </c>
      <c r="Y1299" s="1" t="str">
        <f>formatRow(Tokens!BD$2:BI$2,Tokens!BD1299:BI1299,2,"files")</f>
        <v>"files":[]</v>
      </c>
      <c r="Z1299" s="1"/>
      <c r="AA1299" s="1"/>
      <c r="AB1299" s="1"/>
      <c r="AC1299" s="1" t="str">
        <f>formatRow(Tokens!BJ$2:BK$2,Tokens!BJ1299:BK1299,0,"collection")</f>
        <v>"collection":{"name":"In Casa",_x000D_
"family":"Calvi On The Rocks"}</v>
      </c>
    </row>
    <row r="1300" spans="4:29" ht="14.25" customHeight="1" x14ac:dyDescent="0.25">
      <c r="D1300" s="1">
        <f>Tokens!B1300</f>
        <v>1297</v>
      </c>
      <c r="E1300" s="17" t="str">
        <f>IF(Tokens!C1300="","",Tokens!C1300)</f>
        <v>In Casa #1297</v>
      </c>
      <c r="F1300"/>
      <c r="G1300"/>
      <c r="H1300"/>
      <c r="I1300"/>
      <c r="J1300"/>
      <c r="M1300"/>
      <c r="N1300"/>
      <c r="O1300" s="15" t="str">
        <f t="shared" si="40"/>
        <v>_</v>
      </c>
      <c r="P1300" s="18" t="str">
        <f>IF(F1300="stop","",IF(F1300&lt;&gt;"",HYPERLINK(Settings!$B$5 &amp; "/manage/?network=" &amp; LOWER(B$8) &amp; "&amp;search=token&amp;account=" &amp; ToMint!$B$5 &amp; "&amp;view=" &amp; ToMint!J1300,"TokenSol"),""))</f>
        <v/>
      </c>
      <c r="Q1300" s="2"/>
      <c r="R1300" s="2"/>
      <c r="S1300" s="11"/>
      <c r="T1300" s="1" t="str">
        <f>"owner=" &amp; Tokens!BS1300 &amp; "&amp;filename_for_metadata=" &amp; Tokens!BT1300 &amp; "&amp;offchaindata_platform=" &amp; $B$17 &amp; "&amp;keyfile=" &amp; $B$5 &amp; "&amp;network=" &amp; LOWER($B$8) &amp; "&amp;repository=" &amp; $B$18</f>
        <v>owner=thomas&amp;filename_for_metadata=InCasa_COR22D1297&amp;offchaindata_platform=Github&amp;keyfile=Paul&amp;network=solana-devnet&amp;repository=test2</v>
      </c>
      <c r="U1300" s="1" t="str">
        <f t="shared" si="41"/>
        <v>{"name":"In Casa #1297",_x000D_
"symbol":"COR22D1297",_x000D_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00" s="1" t="str">
        <f>formatRow(Tokens!C$2:I$2,Tokens!C1300:I1300)</f>
        <v>"name":"In Casa #1297",_x000D_
"symbol":"COR22D1297",_x000D_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0" s="1" t="str">
        <f>formatRow(Tokens!J$2:AV$2,Tokens!J1300:AV1300,2,"attributes")</f>
        <v>"attributes":[{"trait_type":"Pass festival &amp; Avantages",_x000D_
"value":"pour une (1) personne"},{"trait_type":"Edition1",_x000D_
"value":1},{"trait_type":"Last use"}]</v>
      </c>
      <c r="X1300" s="1" t="str">
        <f>formatRow(Tokens!AX$2:BC$2,Tokens!AX1300:BC1300,2,"creators")</f>
        <v>"creators":[{"address":"paul",_x000D_
"share":10},{"address":"sophie",_x000D_
"share":90}]</v>
      </c>
      <c r="Y1300" s="1" t="str">
        <f>formatRow(Tokens!BD$2:BI$2,Tokens!BD1300:BI1300,2,"files")</f>
        <v>"files":[]</v>
      </c>
      <c r="Z1300" s="1"/>
      <c r="AA1300" s="1"/>
      <c r="AB1300" s="1"/>
      <c r="AC1300" s="1" t="str">
        <f>formatRow(Tokens!BJ$2:BK$2,Tokens!BJ1300:BK1300,0,"collection")</f>
        <v>"collection":{"name":"In Casa",_x000D_
"family":"Calvi On The Rocks"}</v>
      </c>
    </row>
    <row r="1301" spans="4:29" ht="14.25" customHeight="1" x14ac:dyDescent="0.25">
      <c r="D1301" s="1">
        <f>Tokens!B1301</f>
        <v>1298</v>
      </c>
      <c r="E1301" s="17" t="str">
        <f>IF(Tokens!C1301="","",Tokens!C1301)</f>
        <v>In Casa #1298</v>
      </c>
      <c r="F1301"/>
      <c r="G1301"/>
      <c r="H1301"/>
      <c r="I1301"/>
      <c r="J1301"/>
      <c r="M1301"/>
      <c r="N1301"/>
      <c r="O1301" s="15" t="str">
        <f t="shared" si="40"/>
        <v>_</v>
      </c>
      <c r="P1301" s="18" t="str">
        <f>IF(F1301="stop","",IF(F1301&lt;&gt;"",HYPERLINK(Settings!$B$5 &amp; "/manage/?network=" &amp; LOWER(B$8) &amp; "&amp;search=token&amp;account=" &amp; ToMint!$B$5 &amp; "&amp;view=" &amp; ToMint!J1301,"TokenSol"),""))</f>
        <v/>
      </c>
      <c r="Q1301" s="2"/>
      <c r="R1301" s="2"/>
      <c r="S1301" s="11"/>
      <c r="T1301" s="1" t="str">
        <f>"owner=" &amp; Tokens!BS1301 &amp; "&amp;filename_for_metadata=" &amp; Tokens!BT1301 &amp; "&amp;offchaindata_platform=" &amp; $B$17 &amp; "&amp;keyfile=" &amp; $B$5 &amp; "&amp;network=" &amp; LOWER($B$8) &amp; "&amp;repository=" &amp; $B$18</f>
        <v>owner=thomas&amp;filename_for_metadata=InCasa_COR22D1298&amp;offchaindata_platform=Github&amp;keyfile=Paul&amp;network=solana-devnet&amp;repository=test2</v>
      </c>
      <c r="U1301" s="1" t="str">
        <f t="shared" si="41"/>
        <v>{"name":"In Casa #1298",_x000D_
"symbol":"COR22D1298",_x000D_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01" s="1" t="str">
        <f>formatRow(Tokens!C$2:I$2,Tokens!C1301:I1301)</f>
        <v>"name":"In Casa #1298",_x000D_
"symbol":"COR22D1298",_x000D_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1" s="1" t="str">
        <f>formatRow(Tokens!J$2:AV$2,Tokens!J1301:AV1301,2,"attributes")</f>
        <v>"attributes":[{"trait_type":"Pass festival &amp; Avantages",_x000D_
"value":"pour une (1) personne"},{"trait_type":"Edition1",_x000D_
"value":1},{"trait_type":"Last use"}]</v>
      </c>
      <c r="X1301" s="1" t="str">
        <f>formatRow(Tokens!AX$2:BC$2,Tokens!AX1301:BC1301,2,"creators")</f>
        <v>"creators":[{"address":"paul",_x000D_
"share":10},{"address":"sophie",_x000D_
"share":90}]</v>
      </c>
      <c r="Y1301" s="1" t="str">
        <f>formatRow(Tokens!BD$2:BI$2,Tokens!BD1301:BI1301,2,"files")</f>
        <v>"files":[]</v>
      </c>
      <c r="Z1301" s="1"/>
      <c r="AA1301" s="1"/>
      <c r="AB1301" s="1"/>
      <c r="AC1301" s="1" t="str">
        <f>formatRow(Tokens!BJ$2:BK$2,Tokens!BJ1301:BK1301,0,"collection")</f>
        <v>"collection":{"name":"In Casa",_x000D_
"family":"Calvi On The Rocks"}</v>
      </c>
    </row>
    <row r="1302" spans="4:29" ht="14.25" customHeight="1" x14ac:dyDescent="0.25">
      <c r="D1302" s="1">
        <f>Tokens!B1302</f>
        <v>1299</v>
      </c>
      <c r="E1302" s="17" t="str">
        <f>IF(Tokens!C1302="","",Tokens!C1302)</f>
        <v>In Casa #1299</v>
      </c>
      <c r="F1302"/>
      <c r="G1302"/>
      <c r="H1302"/>
      <c r="I1302"/>
      <c r="J1302"/>
      <c r="M1302"/>
      <c r="N1302"/>
      <c r="O1302" s="15" t="str">
        <f t="shared" si="40"/>
        <v>_</v>
      </c>
      <c r="P1302" s="18" t="str">
        <f>IF(F1302="stop","",IF(F1302&lt;&gt;"",HYPERLINK(Settings!$B$5 &amp; "/manage/?network=" &amp; LOWER(B$8) &amp; "&amp;search=token&amp;account=" &amp; ToMint!$B$5 &amp; "&amp;view=" &amp; ToMint!J1302,"TokenSol"),""))</f>
        <v/>
      </c>
      <c r="Q1302" s="2"/>
      <c r="R1302" s="2"/>
      <c r="S1302" s="11"/>
      <c r="T1302" s="1" t="str">
        <f>"owner=" &amp; Tokens!BS1302 &amp; "&amp;filename_for_metadata=" &amp; Tokens!BT1302 &amp; "&amp;offchaindata_platform=" &amp; $B$17 &amp; "&amp;keyfile=" &amp; $B$5 &amp; "&amp;network=" &amp; LOWER($B$8) &amp; "&amp;repository=" &amp; $B$18</f>
        <v>owner=thomas&amp;filename_for_metadata=InCasa_COR22D1299&amp;offchaindata_platform=Github&amp;keyfile=Paul&amp;network=solana-devnet&amp;repository=test2</v>
      </c>
      <c r="U1302" s="1" t="str">
        <f t="shared" si="41"/>
        <v>{"name":"In Casa #1299",_x000D_
"symbol":"COR22D1299",_x000D_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02" s="1" t="str">
        <f>formatRow(Tokens!C$2:I$2,Tokens!C1302:I1302)</f>
        <v>"name":"In Casa #1299",_x000D_
"symbol":"COR22D1299",_x000D_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2" s="1" t="str">
        <f>formatRow(Tokens!J$2:AV$2,Tokens!J1302:AV1302,2,"attributes")</f>
        <v>"attributes":[{"trait_type":"Pass festival &amp; Avantages",_x000D_
"value":"pour une (1) personne"},{"trait_type":"Edition1",_x000D_
"value":1},{"trait_type":"Last use"}]</v>
      </c>
      <c r="X1302" s="1" t="str">
        <f>formatRow(Tokens!AX$2:BC$2,Tokens!AX1302:BC1302,2,"creators")</f>
        <v>"creators":[{"address":"paul",_x000D_
"share":10},{"address":"sophie",_x000D_
"share":90}]</v>
      </c>
      <c r="Y1302" s="1" t="str">
        <f>formatRow(Tokens!BD$2:BI$2,Tokens!BD1302:BI1302,2,"files")</f>
        <v>"files":[]</v>
      </c>
      <c r="Z1302" s="1"/>
      <c r="AA1302" s="1"/>
      <c r="AB1302" s="1"/>
      <c r="AC1302" s="1" t="str">
        <f>formatRow(Tokens!BJ$2:BK$2,Tokens!BJ1302:BK1302,0,"collection")</f>
        <v>"collection":{"name":"In Casa",_x000D_
"family":"Calvi On The Rocks"}</v>
      </c>
    </row>
    <row r="1303" spans="4:29" ht="14.25" customHeight="1" x14ac:dyDescent="0.25">
      <c r="D1303" s="1">
        <f>Tokens!B1303</f>
        <v>1300</v>
      </c>
      <c r="E1303" s="17" t="str">
        <f>IF(Tokens!C1303="","",Tokens!C1303)</f>
        <v>In Casa #1300</v>
      </c>
      <c r="F1303"/>
      <c r="G1303"/>
      <c r="H1303"/>
      <c r="I1303"/>
      <c r="J1303"/>
      <c r="M1303"/>
      <c r="N1303"/>
      <c r="O1303" s="15" t="str">
        <f t="shared" si="40"/>
        <v>_</v>
      </c>
      <c r="P1303" s="18" t="str">
        <f>IF(F1303="stop","",IF(F1303&lt;&gt;"",HYPERLINK(Settings!$B$5 &amp; "/manage/?network=" &amp; LOWER(B$8) &amp; "&amp;search=token&amp;account=" &amp; ToMint!$B$5 &amp; "&amp;view=" &amp; ToMint!J1303,"TokenSol"),""))</f>
        <v/>
      </c>
      <c r="Q1303" s="2"/>
      <c r="R1303" s="2"/>
      <c r="S1303" s="11"/>
      <c r="T1303" s="1" t="str">
        <f>"owner=" &amp; Tokens!BS1303 &amp; "&amp;filename_for_metadata=" &amp; Tokens!BT1303 &amp; "&amp;offchaindata_platform=" &amp; $B$17 &amp; "&amp;keyfile=" &amp; $B$5 &amp; "&amp;network=" &amp; LOWER($B$8) &amp; "&amp;repository=" &amp; $B$18</f>
        <v>owner=thomas&amp;filename_for_metadata=InCasa_COR22D1300&amp;offchaindata_platform=Github&amp;keyfile=Paul&amp;network=solana-devnet&amp;repository=test2</v>
      </c>
      <c r="U1303" s="1" t="str">
        <f t="shared" si="41"/>
        <v>{"name":"In Casa #1300",_x000D_
"symbol":"COR22D1300",_x000D_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03" s="1" t="str">
        <f>formatRow(Tokens!C$2:I$2,Tokens!C1303:I1303)</f>
        <v>"name":"In Casa #1300",_x000D_
"symbol":"COR22D1300",_x000D_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3" s="1" t="str">
        <f>formatRow(Tokens!J$2:AV$2,Tokens!J1303:AV1303,2,"attributes")</f>
        <v>"attributes":[{"trait_type":"Pass festival &amp; Avantages",_x000D_
"value":"pour une (1) personne"},{"trait_type":"Edition1",_x000D_
"value":1},{"trait_type":"Last use"}]</v>
      </c>
      <c r="X1303" s="1" t="str">
        <f>formatRow(Tokens!AX$2:BC$2,Tokens!AX1303:BC1303,2,"creators")</f>
        <v>"creators":[{"address":"paul",_x000D_
"share":10},{"address":"sophie",_x000D_
"share":90}]</v>
      </c>
      <c r="Y1303" s="1" t="str">
        <f>formatRow(Tokens!BD$2:BI$2,Tokens!BD1303:BI1303,2,"files")</f>
        <v>"files":[]</v>
      </c>
      <c r="Z1303" s="1"/>
      <c r="AA1303" s="1"/>
      <c r="AB1303" s="1"/>
      <c r="AC1303" s="1" t="str">
        <f>formatRow(Tokens!BJ$2:BK$2,Tokens!BJ1303:BK1303,0,"collection")</f>
        <v>"collection":{"name":"In Casa",_x000D_
"family":"Calvi On The Rocks"}</v>
      </c>
    </row>
    <row r="1304" spans="4:29" ht="14.25" customHeight="1" x14ac:dyDescent="0.25">
      <c r="D1304" s="1">
        <f>Tokens!B1304</f>
        <v>1301</v>
      </c>
      <c r="E1304" s="17" t="str">
        <f>IF(Tokens!C1304="","",Tokens!C1304)</f>
        <v>In Casa #1301</v>
      </c>
      <c r="F1304"/>
      <c r="G1304"/>
      <c r="H1304"/>
      <c r="I1304"/>
      <c r="J1304"/>
      <c r="M1304"/>
      <c r="N1304"/>
      <c r="O1304" s="15" t="str">
        <f t="shared" si="40"/>
        <v>_</v>
      </c>
      <c r="P1304" s="18" t="str">
        <f>IF(F1304="stop","",IF(F1304&lt;&gt;"",HYPERLINK(Settings!$B$5 &amp; "/manage/?network=" &amp; LOWER(B$8) &amp; "&amp;search=token&amp;account=" &amp; ToMint!$B$5 &amp; "&amp;view=" &amp; ToMint!J1304,"TokenSol"),""))</f>
        <v/>
      </c>
      <c r="Q1304" s="2"/>
      <c r="R1304" s="2"/>
      <c r="S1304" s="11"/>
      <c r="T1304" s="1" t="str">
        <f>"owner=" &amp; Tokens!BS1304 &amp; "&amp;filename_for_metadata=" &amp; Tokens!BT1304 &amp; "&amp;offchaindata_platform=" &amp; $B$17 &amp; "&amp;keyfile=" &amp; $B$5 &amp; "&amp;network=" &amp; LOWER($B$8) &amp; "&amp;repository=" &amp; $B$18</f>
        <v>owner=thomas&amp;filename_for_metadata=InCasa_COR22D1301&amp;offchaindata_platform=Github&amp;keyfile=Paul&amp;network=solana-devnet&amp;repository=test2</v>
      </c>
      <c r="U1304" s="1" t="str">
        <f t="shared" si="41"/>
        <v>{"name":"In Casa #1301",_x000D_
"symbol":"COR22D1301",_x000D_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04" s="1" t="str">
        <f>formatRow(Tokens!C$2:I$2,Tokens!C1304:I1304)</f>
        <v>"name":"In Casa #1301",_x000D_
"symbol":"COR22D1301",_x000D_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4" s="1" t="str">
        <f>formatRow(Tokens!J$2:AV$2,Tokens!J1304:AV1304,2,"attributes")</f>
        <v>"attributes":[{"trait_type":"Pass festival &amp; Avantages",_x000D_
"value":"pour une (1) personne"},{"trait_type":"Edition1",_x000D_
"value":1},{"trait_type":"Last use"}]</v>
      </c>
      <c r="X1304" s="1" t="str">
        <f>formatRow(Tokens!AX$2:BC$2,Tokens!AX1304:BC1304,2,"creators")</f>
        <v>"creators":[{"address":"paul",_x000D_
"share":10},{"address":"sophie",_x000D_
"share":90}]</v>
      </c>
      <c r="Y1304" s="1" t="str">
        <f>formatRow(Tokens!BD$2:BI$2,Tokens!BD1304:BI1304,2,"files")</f>
        <v>"files":[]</v>
      </c>
      <c r="Z1304" s="1"/>
      <c r="AA1304" s="1"/>
      <c r="AB1304" s="1"/>
      <c r="AC1304" s="1" t="str">
        <f>formatRow(Tokens!BJ$2:BK$2,Tokens!BJ1304:BK1304,0,"collection")</f>
        <v>"collection":{"name":"In Casa",_x000D_
"family":"Calvi On The Rocks"}</v>
      </c>
    </row>
    <row r="1305" spans="4:29" ht="14.25" customHeight="1" x14ac:dyDescent="0.25">
      <c r="D1305" s="1">
        <f>Tokens!B1305</f>
        <v>1302</v>
      </c>
      <c r="E1305" s="17" t="str">
        <f>IF(Tokens!C1305="","",Tokens!C1305)</f>
        <v>In Casa #1302</v>
      </c>
      <c r="F1305"/>
      <c r="G1305"/>
      <c r="H1305"/>
      <c r="I1305"/>
      <c r="J1305"/>
      <c r="M1305"/>
      <c r="N1305"/>
      <c r="O1305" s="15" t="str">
        <f t="shared" si="40"/>
        <v>_</v>
      </c>
      <c r="P1305" s="18" t="str">
        <f>IF(F1305="stop","",IF(F1305&lt;&gt;"",HYPERLINK(Settings!$B$5 &amp; "/manage/?network=" &amp; LOWER(B$8) &amp; "&amp;search=token&amp;account=" &amp; ToMint!$B$5 &amp; "&amp;view=" &amp; ToMint!J1305,"TokenSol"),""))</f>
        <v/>
      </c>
      <c r="Q1305" s="2"/>
      <c r="R1305" s="2"/>
      <c r="S1305" s="11"/>
      <c r="T1305" s="1" t="str">
        <f>"owner=" &amp; Tokens!BS1305 &amp; "&amp;filename_for_metadata=" &amp; Tokens!BT1305 &amp; "&amp;offchaindata_platform=" &amp; $B$17 &amp; "&amp;keyfile=" &amp; $B$5 &amp; "&amp;network=" &amp; LOWER($B$8) &amp; "&amp;repository=" &amp; $B$18</f>
        <v>owner=thomas&amp;filename_for_metadata=InCasa_COR22D1302&amp;offchaindata_platform=Github&amp;keyfile=Paul&amp;network=solana-devnet&amp;repository=test2</v>
      </c>
      <c r="U1305" s="1" t="str">
        <f t="shared" si="41"/>
        <v>{"name":"In Casa #1302",_x000D_
"symbol":"COR22D1302",_x000D_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05" s="1" t="str">
        <f>formatRow(Tokens!C$2:I$2,Tokens!C1305:I1305)</f>
        <v>"name":"In Casa #1302",_x000D_
"symbol":"COR22D1302",_x000D_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5" s="1" t="str">
        <f>formatRow(Tokens!J$2:AV$2,Tokens!J1305:AV1305,2,"attributes")</f>
        <v>"attributes":[{"trait_type":"Pass festival &amp; Avantages",_x000D_
"value":"pour une (1) personne"},{"trait_type":"Edition1",_x000D_
"value":1},{"trait_type":"Last use"}]</v>
      </c>
      <c r="X1305" s="1" t="str">
        <f>formatRow(Tokens!AX$2:BC$2,Tokens!AX1305:BC1305,2,"creators")</f>
        <v>"creators":[{"address":"paul",_x000D_
"share":10},{"address":"sophie",_x000D_
"share":90}]</v>
      </c>
      <c r="Y1305" s="1" t="str">
        <f>formatRow(Tokens!BD$2:BI$2,Tokens!BD1305:BI1305,2,"files")</f>
        <v>"files":[]</v>
      </c>
      <c r="Z1305" s="1"/>
      <c r="AA1305" s="1"/>
      <c r="AB1305" s="1"/>
      <c r="AC1305" s="1" t="str">
        <f>formatRow(Tokens!BJ$2:BK$2,Tokens!BJ1305:BK1305,0,"collection")</f>
        <v>"collection":{"name":"In Casa",_x000D_
"family":"Calvi On The Rocks"}</v>
      </c>
    </row>
    <row r="1306" spans="4:29" ht="14.25" customHeight="1" x14ac:dyDescent="0.25">
      <c r="D1306" s="1">
        <f>Tokens!B1306</f>
        <v>1303</v>
      </c>
      <c r="E1306" s="17" t="str">
        <f>IF(Tokens!C1306="","",Tokens!C1306)</f>
        <v>In Casa #1303</v>
      </c>
      <c r="F1306"/>
      <c r="G1306"/>
      <c r="H1306"/>
      <c r="I1306"/>
      <c r="J1306"/>
      <c r="M1306"/>
      <c r="N1306"/>
      <c r="O1306" s="15" t="str">
        <f t="shared" si="40"/>
        <v>_</v>
      </c>
      <c r="P1306" s="18" t="str">
        <f>IF(F1306="stop","",IF(F1306&lt;&gt;"",HYPERLINK(Settings!$B$5 &amp; "/manage/?network=" &amp; LOWER(B$8) &amp; "&amp;search=token&amp;account=" &amp; ToMint!$B$5 &amp; "&amp;view=" &amp; ToMint!J1306,"TokenSol"),""))</f>
        <v/>
      </c>
      <c r="Q1306" s="2"/>
      <c r="R1306" s="2"/>
      <c r="S1306" s="11"/>
      <c r="T1306" s="1" t="str">
        <f>"owner=" &amp; Tokens!BS1306 &amp; "&amp;filename_for_metadata=" &amp; Tokens!BT1306 &amp; "&amp;offchaindata_platform=" &amp; $B$17 &amp; "&amp;keyfile=" &amp; $B$5 &amp; "&amp;network=" &amp; LOWER($B$8) &amp; "&amp;repository=" &amp; $B$18</f>
        <v>owner=thomas&amp;filename_for_metadata=InCasa_COR22D1303&amp;offchaindata_platform=Github&amp;keyfile=Paul&amp;network=solana-devnet&amp;repository=test2</v>
      </c>
      <c r="U1306" s="1" t="str">
        <f t="shared" si="41"/>
        <v>{"name":"In Casa #1303",_x000D_
"symbol":"COR22D1303",_x000D_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06" s="1" t="str">
        <f>formatRow(Tokens!C$2:I$2,Tokens!C1306:I1306)</f>
        <v>"name":"In Casa #1303",_x000D_
"symbol":"COR22D1303",_x000D_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6" s="1" t="str">
        <f>formatRow(Tokens!J$2:AV$2,Tokens!J1306:AV1306,2,"attributes")</f>
        <v>"attributes":[{"trait_type":"Pass festival &amp; Avantages",_x000D_
"value":"pour une (1) personne"},{"trait_type":"Edition1",_x000D_
"value":1},{"trait_type":"Last use"}]</v>
      </c>
      <c r="X1306" s="1" t="str">
        <f>formatRow(Tokens!AX$2:BC$2,Tokens!AX1306:BC1306,2,"creators")</f>
        <v>"creators":[{"address":"paul",_x000D_
"share":10},{"address":"sophie",_x000D_
"share":90}]</v>
      </c>
      <c r="Y1306" s="1" t="str">
        <f>formatRow(Tokens!BD$2:BI$2,Tokens!BD1306:BI1306,2,"files")</f>
        <v>"files":[]</v>
      </c>
      <c r="Z1306" s="1"/>
      <c r="AA1306" s="1"/>
      <c r="AB1306" s="1"/>
      <c r="AC1306" s="1" t="str">
        <f>formatRow(Tokens!BJ$2:BK$2,Tokens!BJ1306:BK1306,0,"collection")</f>
        <v>"collection":{"name":"In Casa",_x000D_
"family":"Calvi On The Rocks"}</v>
      </c>
    </row>
    <row r="1307" spans="4:29" ht="14.25" customHeight="1" x14ac:dyDescent="0.25">
      <c r="D1307" s="1">
        <f>Tokens!B1307</f>
        <v>1304</v>
      </c>
      <c r="E1307" s="17" t="str">
        <f>IF(Tokens!C1307="","",Tokens!C1307)</f>
        <v>In Casa #1304</v>
      </c>
      <c r="F1307"/>
      <c r="G1307"/>
      <c r="H1307"/>
      <c r="I1307"/>
      <c r="J1307"/>
      <c r="M1307"/>
      <c r="N1307"/>
      <c r="O1307" s="15" t="str">
        <f t="shared" si="40"/>
        <v>_</v>
      </c>
      <c r="P1307" s="18" t="str">
        <f>IF(F1307="stop","",IF(F1307&lt;&gt;"",HYPERLINK(Settings!$B$5 &amp; "/manage/?network=" &amp; LOWER(B$8) &amp; "&amp;search=token&amp;account=" &amp; ToMint!$B$5 &amp; "&amp;view=" &amp; ToMint!J1307,"TokenSol"),""))</f>
        <v/>
      </c>
      <c r="Q1307" s="2"/>
      <c r="R1307" s="2"/>
      <c r="S1307" s="11"/>
      <c r="T1307" s="1" t="str">
        <f>"owner=" &amp; Tokens!BS1307 &amp; "&amp;filename_for_metadata=" &amp; Tokens!BT1307 &amp; "&amp;offchaindata_platform=" &amp; $B$17 &amp; "&amp;keyfile=" &amp; $B$5 &amp; "&amp;network=" &amp; LOWER($B$8) &amp; "&amp;repository=" &amp; $B$18</f>
        <v>owner=thomas&amp;filename_for_metadata=InCasa_COR22D1304&amp;offchaindata_platform=Github&amp;keyfile=Paul&amp;network=solana-devnet&amp;repository=test2</v>
      </c>
      <c r="U1307" s="1" t="str">
        <f t="shared" si="41"/>
        <v>{"name":"In Casa #1304",_x000D_
"symbol":"COR22D1304",_x000D_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07" s="1" t="str">
        <f>formatRow(Tokens!C$2:I$2,Tokens!C1307:I1307)</f>
        <v>"name":"In Casa #1304",_x000D_
"symbol":"COR22D1304",_x000D_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7" s="1" t="str">
        <f>formatRow(Tokens!J$2:AV$2,Tokens!J1307:AV1307,2,"attributes")</f>
        <v>"attributes":[{"trait_type":"Pass festival &amp; Avantages",_x000D_
"value":"pour une (1) personne"},{"trait_type":"Edition1",_x000D_
"value":1},{"trait_type":"Last use"}]</v>
      </c>
      <c r="X1307" s="1" t="str">
        <f>formatRow(Tokens!AX$2:BC$2,Tokens!AX1307:BC1307,2,"creators")</f>
        <v>"creators":[{"address":"paul",_x000D_
"share":10},{"address":"sophie",_x000D_
"share":90}]</v>
      </c>
      <c r="Y1307" s="1" t="str">
        <f>formatRow(Tokens!BD$2:BI$2,Tokens!BD1307:BI1307,2,"files")</f>
        <v>"files":[]</v>
      </c>
      <c r="Z1307" s="1"/>
      <c r="AA1307" s="1"/>
      <c r="AB1307" s="1"/>
      <c r="AC1307" s="1" t="str">
        <f>formatRow(Tokens!BJ$2:BK$2,Tokens!BJ1307:BK1307,0,"collection")</f>
        <v>"collection":{"name":"In Casa",_x000D_
"family":"Calvi On The Rocks"}</v>
      </c>
    </row>
    <row r="1308" spans="4:29" ht="14.25" customHeight="1" x14ac:dyDescent="0.25">
      <c r="D1308" s="1">
        <f>Tokens!B1308</f>
        <v>1305</v>
      </c>
      <c r="E1308" s="17" t="str">
        <f>IF(Tokens!C1308="","",Tokens!C1308)</f>
        <v>In Casa #1305</v>
      </c>
      <c r="F1308"/>
      <c r="G1308"/>
      <c r="H1308"/>
      <c r="I1308"/>
      <c r="J1308"/>
      <c r="M1308"/>
      <c r="N1308"/>
      <c r="O1308" s="15" t="str">
        <f t="shared" si="40"/>
        <v>_</v>
      </c>
      <c r="P1308" s="18" t="str">
        <f>IF(F1308="stop","",IF(F1308&lt;&gt;"",HYPERLINK(Settings!$B$5 &amp; "/manage/?network=" &amp; LOWER(B$8) &amp; "&amp;search=token&amp;account=" &amp; ToMint!$B$5 &amp; "&amp;view=" &amp; ToMint!J1308,"TokenSol"),""))</f>
        <v/>
      </c>
      <c r="Q1308" s="2"/>
      <c r="R1308" s="2"/>
      <c r="S1308" s="11"/>
      <c r="T1308" s="1" t="str">
        <f>"owner=" &amp; Tokens!BS1308 &amp; "&amp;filename_for_metadata=" &amp; Tokens!BT1308 &amp; "&amp;offchaindata_platform=" &amp; $B$17 &amp; "&amp;keyfile=" &amp; $B$5 &amp; "&amp;network=" &amp; LOWER($B$8) &amp; "&amp;repository=" &amp; $B$18</f>
        <v>owner=thomas&amp;filename_for_metadata=InCasa_COR22D1305&amp;offchaindata_platform=Github&amp;keyfile=Paul&amp;network=solana-devnet&amp;repository=test2</v>
      </c>
      <c r="U1308" s="1" t="str">
        <f t="shared" si="41"/>
        <v>{"name":"In Casa #1305",_x000D_
"symbol":"COR22D1305",_x000D_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08" s="1" t="str">
        <f>formatRow(Tokens!C$2:I$2,Tokens!C1308:I1308)</f>
        <v>"name":"In Casa #1305",_x000D_
"symbol":"COR22D1305",_x000D_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8" s="1" t="str">
        <f>formatRow(Tokens!J$2:AV$2,Tokens!J1308:AV1308,2,"attributes")</f>
        <v>"attributes":[{"trait_type":"Pass festival &amp; Avantages",_x000D_
"value":"pour une (1) personne"},{"trait_type":"Edition1",_x000D_
"value":1},{"trait_type":"Last use"}]</v>
      </c>
      <c r="X1308" s="1" t="str">
        <f>formatRow(Tokens!AX$2:BC$2,Tokens!AX1308:BC1308,2,"creators")</f>
        <v>"creators":[{"address":"paul",_x000D_
"share":10},{"address":"sophie",_x000D_
"share":90}]</v>
      </c>
      <c r="Y1308" s="1" t="str">
        <f>formatRow(Tokens!BD$2:BI$2,Tokens!BD1308:BI1308,2,"files")</f>
        <v>"files":[]</v>
      </c>
      <c r="Z1308" s="1"/>
      <c r="AA1308" s="1"/>
      <c r="AB1308" s="1"/>
      <c r="AC1308" s="1" t="str">
        <f>formatRow(Tokens!BJ$2:BK$2,Tokens!BJ1308:BK1308,0,"collection")</f>
        <v>"collection":{"name":"In Casa",_x000D_
"family":"Calvi On The Rocks"}</v>
      </c>
    </row>
    <row r="1309" spans="4:29" ht="14.25" customHeight="1" x14ac:dyDescent="0.25">
      <c r="D1309" s="1">
        <f>Tokens!B1309</f>
        <v>1306</v>
      </c>
      <c r="E1309" s="17" t="str">
        <f>IF(Tokens!C1309="","",Tokens!C1309)</f>
        <v>In Casa #1306</v>
      </c>
      <c r="F1309"/>
      <c r="G1309"/>
      <c r="H1309"/>
      <c r="I1309"/>
      <c r="J1309"/>
      <c r="M1309"/>
      <c r="N1309"/>
      <c r="O1309" s="15" t="str">
        <f t="shared" si="40"/>
        <v>_</v>
      </c>
      <c r="P1309" s="18" t="str">
        <f>IF(F1309="stop","",IF(F1309&lt;&gt;"",HYPERLINK(Settings!$B$5 &amp; "/manage/?network=" &amp; LOWER(B$8) &amp; "&amp;search=token&amp;account=" &amp; ToMint!$B$5 &amp; "&amp;view=" &amp; ToMint!J1309,"TokenSol"),""))</f>
        <v/>
      </c>
      <c r="Q1309" s="2"/>
      <c r="R1309" s="2"/>
      <c r="S1309" s="11"/>
      <c r="T1309" s="1" t="str">
        <f>"owner=" &amp; Tokens!BS1309 &amp; "&amp;filename_for_metadata=" &amp; Tokens!BT1309 &amp; "&amp;offchaindata_platform=" &amp; $B$17 &amp; "&amp;keyfile=" &amp; $B$5 &amp; "&amp;network=" &amp; LOWER($B$8) &amp; "&amp;repository=" &amp; $B$18</f>
        <v>owner=thomas&amp;filename_for_metadata=InCasa_COR22D1306&amp;offchaindata_platform=Github&amp;keyfile=Paul&amp;network=solana-devnet&amp;repository=test2</v>
      </c>
      <c r="U1309" s="1" t="str">
        <f t="shared" si="41"/>
        <v>{"name":"In Casa #1306",_x000D_
"symbol":"COR22D1306",_x000D_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09" s="1" t="str">
        <f>formatRow(Tokens!C$2:I$2,Tokens!C1309:I1309)</f>
        <v>"name":"In Casa #1306",_x000D_
"symbol":"COR22D1306",_x000D_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9" s="1" t="str">
        <f>formatRow(Tokens!J$2:AV$2,Tokens!J1309:AV1309,2,"attributes")</f>
        <v>"attributes":[{"trait_type":"Pass festival &amp; Avantages",_x000D_
"value":"pour une (1) personne"},{"trait_type":"Edition1",_x000D_
"value":1},{"trait_type":"Last use"}]</v>
      </c>
      <c r="X1309" s="1" t="str">
        <f>formatRow(Tokens!AX$2:BC$2,Tokens!AX1309:BC1309,2,"creators")</f>
        <v>"creators":[{"address":"paul",_x000D_
"share":10},{"address":"sophie",_x000D_
"share":90}]</v>
      </c>
      <c r="Y1309" s="1" t="str">
        <f>formatRow(Tokens!BD$2:BI$2,Tokens!BD1309:BI1309,2,"files")</f>
        <v>"files":[]</v>
      </c>
      <c r="Z1309" s="1"/>
      <c r="AA1309" s="1"/>
      <c r="AB1309" s="1"/>
      <c r="AC1309" s="1" t="str">
        <f>formatRow(Tokens!BJ$2:BK$2,Tokens!BJ1309:BK1309,0,"collection")</f>
        <v>"collection":{"name":"In Casa",_x000D_
"family":"Calvi On The Rocks"}</v>
      </c>
    </row>
    <row r="1310" spans="4:29" ht="14.25" customHeight="1" x14ac:dyDescent="0.25">
      <c r="D1310" s="1">
        <f>Tokens!B1310</f>
        <v>1307</v>
      </c>
      <c r="E1310" s="17" t="str">
        <f>IF(Tokens!C1310="","",Tokens!C1310)</f>
        <v>In Casa #1307</v>
      </c>
      <c r="F1310"/>
      <c r="G1310"/>
      <c r="H1310"/>
      <c r="I1310"/>
      <c r="J1310"/>
      <c r="M1310"/>
      <c r="N1310"/>
      <c r="O1310" s="15" t="str">
        <f t="shared" si="40"/>
        <v>_</v>
      </c>
      <c r="P1310" s="18" t="str">
        <f>IF(F1310="stop","",IF(F1310&lt;&gt;"",HYPERLINK(Settings!$B$5 &amp; "/manage/?network=" &amp; LOWER(B$8) &amp; "&amp;search=token&amp;account=" &amp; ToMint!$B$5 &amp; "&amp;view=" &amp; ToMint!J1310,"TokenSol"),""))</f>
        <v/>
      </c>
      <c r="Q1310" s="2"/>
      <c r="R1310" s="2"/>
      <c r="S1310" s="11"/>
      <c r="T1310" s="1" t="str">
        <f>"owner=" &amp; Tokens!BS1310 &amp; "&amp;filename_for_metadata=" &amp; Tokens!BT1310 &amp; "&amp;offchaindata_platform=" &amp; $B$17 &amp; "&amp;keyfile=" &amp; $B$5 &amp; "&amp;network=" &amp; LOWER($B$8) &amp; "&amp;repository=" &amp; $B$18</f>
        <v>owner=thomas&amp;filename_for_metadata=InCasa_COR22D1307&amp;offchaindata_platform=Github&amp;keyfile=Paul&amp;network=solana-devnet&amp;repository=test2</v>
      </c>
      <c r="U1310" s="1" t="str">
        <f t="shared" si="41"/>
        <v>{"name":"In Casa #1307",_x000D_
"symbol":"COR22D1307",_x000D_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10" s="1" t="str">
        <f>formatRow(Tokens!C$2:I$2,Tokens!C1310:I1310)</f>
        <v>"name":"In Casa #1307",_x000D_
"symbol":"COR22D1307",_x000D_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0" s="1" t="str">
        <f>formatRow(Tokens!J$2:AV$2,Tokens!J1310:AV1310,2,"attributes")</f>
        <v>"attributes":[{"trait_type":"Pass festival &amp; Avantages",_x000D_
"value":"pour une (1) personne"},{"trait_type":"Edition1",_x000D_
"value":1},{"trait_type":"Last use"}]</v>
      </c>
      <c r="X1310" s="1" t="str">
        <f>formatRow(Tokens!AX$2:BC$2,Tokens!AX1310:BC1310,2,"creators")</f>
        <v>"creators":[{"address":"paul",_x000D_
"share":10},{"address":"sophie",_x000D_
"share":90}]</v>
      </c>
      <c r="Y1310" s="1" t="str">
        <f>formatRow(Tokens!BD$2:BI$2,Tokens!BD1310:BI1310,2,"files")</f>
        <v>"files":[]</v>
      </c>
      <c r="Z1310" s="1"/>
      <c r="AA1310" s="1"/>
      <c r="AB1310" s="1"/>
      <c r="AC1310" s="1" t="str">
        <f>formatRow(Tokens!BJ$2:BK$2,Tokens!BJ1310:BK1310,0,"collection")</f>
        <v>"collection":{"name":"In Casa",_x000D_
"family":"Calvi On The Rocks"}</v>
      </c>
    </row>
    <row r="1311" spans="4:29" ht="14.25" customHeight="1" x14ac:dyDescent="0.25">
      <c r="D1311" s="1">
        <f>Tokens!B1311</f>
        <v>1308</v>
      </c>
      <c r="E1311" s="17" t="str">
        <f>IF(Tokens!C1311="","",Tokens!C1311)</f>
        <v>In Casa #1308</v>
      </c>
      <c r="F1311"/>
      <c r="G1311"/>
      <c r="H1311"/>
      <c r="I1311"/>
      <c r="J1311"/>
      <c r="M1311"/>
      <c r="N1311"/>
      <c r="O1311" s="15" t="str">
        <f t="shared" si="40"/>
        <v>_</v>
      </c>
      <c r="P1311" s="18" t="str">
        <f>IF(F1311="stop","",IF(F1311&lt;&gt;"",HYPERLINK(Settings!$B$5 &amp; "/manage/?network=" &amp; LOWER(B$8) &amp; "&amp;search=token&amp;account=" &amp; ToMint!$B$5 &amp; "&amp;view=" &amp; ToMint!J1311,"TokenSol"),""))</f>
        <v/>
      </c>
      <c r="Q1311" s="2"/>
      <c r="R1311" s="2"/>
      <c r="S1311" s="11"/>
      <c r="T1311" s="1" t="str">
        <f>"owner=" &amp; Tokens!BS1311 &amp; "&amp;filename_for_metadata=" &amp; Tokens!BT1311 &amp; "&amp;offchaindata_platform=" &amp; $B$17 &amp; "&amp;keyfile=" &amp; $B$5 &amp; "&amp;network=" &amp; LOWER($B$8) &amp; "&amp;repository=" &amp; $B$18</f>
        <v>owner=thomas&amp;filename_for_metadata=InCasa_COR22D1308&amp;offchaindata_platform=Github&amp;keyfile=Paul&amp;network=solana-devnet&amp;repository=test2</v>
      </c>
      <c r="U1311" s="1" t="str">
        <f t="shared" si="41"/>
        <v>{"name":"In Casa #1308",_x000D_
"symbol":"COR22D1308",_x000D_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11" s="1" t="str">
        <f>formatRow(Tokens!C$2:I$2,Tokens!C1311:I1311)</f>
        <v>"name":"In Casa #1308",_x000D_
"symbol":"COR22D1308",_x000D_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1" s="1" t="str">
        <f>formatRow(Tokens!J$2:AV$2,Tokens!J1311:AV1311,2,"attributes")</f>
        <v>"attributes":[{"trait_type":"Pass festival &amp; Avantages",_x000D_
"value":"pour une (1) personne"},{"trait_type":"Edition1",_x000D_
"value":1},{"trait_type":"Last use"}]</v>
      </c>
      <c r="X1311" s="1" t="str">
        <f>formatRow(Tokens!AX$2:BC$2,Tokens!AX1311:BC1311,2,"creators")</f>
        <v>"creators":[{"address":"paul",_x000D_
"share":10},{"address":"sophie",_x000D_
"share":90}]</v>
      </c>
      <c r="Y1311" s="1" t="str">
        <f>formatRow(Tokens!BD$2:BI$2,Tokens!BD1311:BI1311,2,"files")</f>
        <v>"files":[]</v>
      </c>
      <c r="Z1311" s="1"/>
      <c r="AA1311" s="1"/>
      <c r="AB1311" s="1"/>
      <c r="AC1311" s="1" t="str">
        <f>formatRow(Tokens!BJ$2:BK$2,Tokens!BJ1311:BK1311,0,"collection")</f>
        <v>"collection":{"name":"In Casa",_x000D_
"family":"Calvi On The Rocks"}</v>
      </c>
    </row>
    <row r="1312" spans="4:29" ht="14.25" customHeight="1" x14ac:dyDescent="0.25">
      <c r="D1312" s="1">
        <f>Tokens!B1312</f>
        <v>1309</v>
      </c>
      <c r="E1312" s="17" t="str">
        <f>IF(Tokens!C1312="","",Tokens!C1312)</f>
        <v>In Casa #1309</v>
      </c>
      <c r="F1312"/>
      <c r="G1312"/>
      <c r="H1312"/>
      <c r="I1312"/>
      <c r="J1312"/>
      <c r="M1312"/>
      <c r="N1312"/>
      <c r="O1312" s="15" t="str">
        <f t="shared" si="40"/>
        <v>_</v>
      </c>
      <c r="P1312" s="18" t="str">
        <f>IF(F1312="stop","",IF(F1312&lt;&gt;"",HYPERLINK(Settings!$B$5 &amp; "/manage/?network=" &amp; LOWER(B$8) &amp; "&amp;search=token&amp;account=" &amp; ToMint!$B$5 &amp; "&amp;view=" &amp; ToMint!J1312,"TokenSol"),""))</f>
        <v/>
      </c>
      <c r="Q1312" s="2"/>
      <c r="R1312" s="2"/>
      <c r="S1312" s="11"/>
      <c r="T1312" s="1" t="str">
        <f>"owner=" &amp; Tokens!BS1312 &amp; "&amp;filename_for_metadata=" &amp; Tokens!BT1312 &amp; "&amp;offchaindata_platform=" &amp; $B$17 &amp; "&amp;keyfile=" &amp; $B$5 &amp; "&amp;network=" &amp; LOWER($B$8) &amp; "&amp;repository=" &amp; $B$18</f>
        <v>owner=thomas&amp;filename_for_metadata=InCasa_COR22D1309&amp;offchaindata_platform=Github&amp;keyfile=Paul&amp;network=solana-devnet&amp;repository=test2</v>
      </c>
      <c r="U1312" s="1" t="str">
        <f t="shared" si="41"/>
        <v>{"name":"In Casa #1309",_x000D_
"symbol":"COR22D1309",_x000D_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12" s="1" t="str">
        <f>formatRow(Tokens!C$2:I$2,Tokens!C1312:I1312)</f>
        <v>"name":"In Casa #1309",_x000D_
"symbol":"COR22D1309",_x000D_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2" s="1" t="str">
        <f>formatRow(Tokens!J$2:AV$2,Tokens!J1312:AV1312,2,"attributes")</f>
        <v>"attributes":[{"trait_type":"Pass festival &amp; Avantages",_x000D_
"value":"pour une (1) personne"},{"trait_type":"Edition1",_x000D_
"value":1},{"trait_type":"Last use"}]</v>
      </c>
      <c r="X1312" s="1" t="str">
        <f>formatRow(Tokens!AX$2:BC$2,Tokens!AX1312:BC1312,2,"creators")</f>
        <v>"creators":[{"address":"paul",_x000D_
"share":10},{"address":"sophie",_x000D_
"share":90}]</v>
      </c>
      <c r="Y1312" s="1" t="str">
        <f>formatRow(Tokens!BD$2:BI$2,Tokens!BD1312:BI1312,2,"files")</f>
        <v>"files":[]</v>
      </c>
      <c r="Z1312" s="1"/>
      <c r="AA1312" s="1"/>
      <c r="AB1312" s="1"/>
      <c r="AC1312" s="1" t="str">
        <f>formatRow(Tokens!BJ$2:BK$2,Tokens!BJ1312:BK1312,0,"collection")</f>
        <v>"collection":{"name":"In Casa",_x000D_
"family":"Calvi On The Rocks"}</v>
      </c>
    </row>
    <row r="1313" spans="4:29" ht="14.25" customHeight="1" x14ac:dyDescent="0.25">
      <c r="D1313" s="1">
        <f>Tokens!B1313</f>
        <v>1310</v>
      </c>
      <c r="E1313" s="17" t="str">
        <f>IF(Tokens!C1313="","",Tokens!C1313)</f>
        <v>In Casa #1310</v>
      </c>
      <c r="F1313"/>
      <c r="G1313"/>
      <c r="H1313"/>
      <c r="I1313"/>
      <c r="J1313"/>
      <c r="M1313"/>
      <c r="N1313"/>
      <c r="O1313" s="15" t="str">
        <f t="shared" si="40"/>
        <v>_</v>
      </c>
      <c r="P1313" s="18" t="str">
        <f>IF(F1313="stop","",IF(F1313&lt;&gt;"",HYPERLINK(Settings!$B$5 &amp; "/manage/?network=" &amp; LOWER(B$8) &amp; "&amp;search=token&amp;account=" &amp; ToMint!$B$5 &amp; "&amp;view=" &amp; ToMint!J1313,"TokenSol"),""))</f>
        <v/>
      </c>
      <c r="Q1313" s="2"/>
      <c r="R1313" s="2"/>
      <c r="S1313" s="11"/>
      <c r="T1313" s="1" t="str">
        <f>"owner=" &amp; Tokens!BS1313 &amp; "&amp;filename_for_metadata=" &amp; Tokens!BT1313 &amp; "&amp;offchaindata_platform=" &amp; $B$17 &amp; "&amp;keyfile=" &amp; $B$5 &amp; "&amp;network=" &amp; LOWER($B$8) &amp; "&amp;repository=" &amp; $B$18</f>
        <v>owner=thomas&amp;filename_for_metadata=InCasa_COR22D1310&amp;offchaindata_platform=Github&amp;keyfile=Paul&amp;network=solana-devnet&amp;repository=test2</v>
      </c>
      <c r="U1313" s="1" t="str">
        <f t="shared" si="41"/>
        <v>{"name":"In Casa #1310",_x000D_
"symbol":"COR22D1310",_x000D_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13" s="1" t="str">
        <f>formatRow(Tokens!C$2:I$2,Tokens!C1313:I1313)</f>
        <v>"name":"In Casa #1310",_x000D_
"symbol":"COR22D1310",_x000D_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3" s="1" t="str">
        <f>formatRow(Tokens!J$2:AV$2,Tokens!J1313:AV1313,2,"attributes")</f>
        <v>"attributes":[{"trait_type":"Pass festival &amp; Avantages",_x000D_
"value":"pour une (1) personne"},{"trait_type":"Edition1",_x000D_
"value":1},{"trait_type":"Last use"}]</v>
      </c>
      <c r="X1313" s="1" t="str">
        <f>formatRow(Tokens!AX$2:BC$2,Tokens!AX1313:BC1313,2,"creators")</f>
        <v>"creators":[{"address":"paul",_x000D_
"share":10},{"address":"sophie",_x000D_
"share":90}]</v>
      </c>
      <c r="Y1313" s="1" t="str">
        <f>formatRow(Tokens!BD$2:BI$2,Tokens!BD1313:BI1313,2,"files")</f>
        <v>"files":[]</v>
      </c>
      <c r="Z1313" s="1"/>
      <c r="AA1313" s="1"/>
      <c r="AB1313" s="1"/>
      <c r="AC1313" s="1" t="str">
        <f>formatRow(Tokens!BJ$2:BK$2,Tokens!BJ1313:BK1313,0,"collection")</f>
        <v>"collection":{"name":"In Casa",_x000D_
"family":"Calvi On The Rocks"}</v>
      </c>
    </row>
    <row r="1314" spans="4:29" ht="14.25" customHeight="1" x14ac:dyDescent="0.25">
      <c r="D1314" s="1">
        <f>Tokens!B1314</f>
        <v>1311</v>
      </c>
      <c r="E1314" s="17" t="str">
        <f>IF(Tokens!C1314="","",Tokens!C1314)</f>
        <v>In Casa #1311</v>
      </c>
      <c r="F1314"/>
      <c r="G1314"/>
      <c r="H1314"/>
      <c r="I1314"/>
      <c r="J1314"/>
      <c r="M1314"/>
      <c r="N1314"/>
      <c r="O1314" s="15" t="str">
        <f t="shared" si="40"/>
        <v>_</v>
      </c>
      <c r="P1314" s="18" t="str">
        <f>IF(F1314="stop","",IF(F1314&lt;&gt;"",HYPERLINK(Settings!$B$5 &amp; "/manage/?network=" &amp; LOWER(B$8) &amp; "&amp;search=token&amp;account=" &amp; ToMint!$B$5 &amp; "&amp;view=" &amp; ToMint!J1314,"TokenSol"),""))</f>
        <v/>
      </c>
      <c r="Q1314" s="2"/>
      <c r="R1314" s="2"/>
      <c r="S1314" s="11"/>
      <c r="T1314" s="1" t="str">
        <f>"owner=" &amp; Tokens!BS1314 &amp; "&amp;filename_for_metadata=" &amp; Tokens!BT1314 &amp; "&amp;offchaindata_platform=" &amp; $B$17 &amp; "&amp;keyfile=" &amp; $B$5 &amp; "&amp;network=" &amp; LOWER($B$8) &amp; "&amp;repository=" &amp; $B$18</f>
        <v>owner=thomas&amp;filename_for_metadata=InCasa_COR22D1311&amp;offchaindata_platform=Github&amp;keyfile=Paul&amp;network=solana-devnet&amp;repository=test2</v>
      </c>
      <c r="U1314" s="1" t="str">
        <f t="shared" si="41"/>
        <v>{"name":"In Casa #1311",_x000D_
"symbol":"COR22D1311",_x000D_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14" s="1" t="str">
        <f>formatRow(Tokens!C$2:I$2,Tokens!C1314:I1314)</f>
        <v>"name":"In Casa #1311",_x000D_
"symbol":"COR22D1311",_x000D_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4" s="1" t="str">
        <f>formatRow(Tokens!J$2:AV$2,Tokens!J1314:AV1314,2,"attributes")</f>
        <v>"attributes":[{"trait_type":"Pass festival &amp; Avantages",_x000D_
"value":"pour une (1) personne"},{"trait_type":"Edition1",_x000D_
"value":1},{"trait_type":"Last use"}]</v>
      </c>
      <c r="X1314" s="1" t="str">
        <f>formatRow(Tokens!AX$2:BC$2,Tokens!AX1314:BC1314,2,"creators")</f>
        <v>"creators":[{"address":"paul",_x000D_
"share":10},{"address":"sophie",_x000D_
"share":90}]</v>
      </c>
      <c r="Y1314" s="1" t="str">
        <f>formatRow(Tokens!BD$2:BI$2,Tokens!BD1314:BI1314,2,"files")</f>
        <v>"files":[]</v>
      </c>
      <c r="Z1314" s="1"/>
      <c r="AA1314" s="1"/>
      <c r="AB1314" s="1"/>
      <c r="AC1314" s="1" t="str">
        <f>formatRow(Tokens!BJ$2:BK$2,Tokens!BJ1314:BK1314,0,"collection")</f>
        <v>"collection":{"name":"In Casa",_x000D_
"family":"Calvi On The Rocks"}</v>
      </c>
    </row>
    <row r="1315" spans="4:29" ht="14.25" customHeight="1" x14ac:dyDescent="0.25">
      <c r="D1315" s="1">
        <f>Tokens!B1315</f>
        <v>1312</v>
      </c>
      <c r="E1315" s="17" t="str">
        <f>IF(Tokens!C1315="","",Tokens!C1315)</f>
        <v>In Casa #1312</v>
      </c>
      <c r="F1315"/>
      <c r="G1315"/>
      <c r="H1315"/>
      <c r="I1315"/>
      <c r="J1315"/>
      <c r="M1315"/>
      <c r="N1315"/>
      <c r="O1315" s="15" t="str">
        <f t="shared" si="40"/>
        <v>_</v>
      </c>
      <c r="P1315" s="18" t="str">
        <f>IF(F1315="stop","",IF(F1315&lt;&gt;"",HYPERLINK(Settings!$B$5 &amp; "/manage/?network=" &amp; LOWER(B$8) &amp; "&amp;search=token&amp;account=" &amp; ToMint!$B$5 &amp; "&amp;view=" &amp; ToMint!J1315,"TokenSol"),""))</f>
        <v/>
      </c>
      <c r="Q1315" s="2"/>
      <c r="R1315" s="2"/>
      <c r="S1315" s="11"/>
      <c r="T1315" s="1" t="str">
        <f>"owner=" &amp; Tokens!BS1315 &amp; "&amp;filename_for_metadata=" &amp; Tokens!BT1315 &amp; "&amp;offchaindata_platform=" &amp; $B$17 &amp; "&amp;keyfile=" &amp; $B$5 &amp; "&amp;network=" &amp; LOWER($B$8) &amp; "&amp;repository=" &amp; $B$18</f>
        <v>owner=thomas&amp;filename_for_metadata=InCasa_COR22D1312&amp;offchaindata_platform=Github&amp;keyfile=Paul&amp;network=solana-devnet&amp;repository=test2</v>
      </c>
      <c r="U1315" s="1" t="str">
        <f t="shared" si="41"/>
        <v>{"name":"In Casa #1312",_x000D_
"symbol":"COR22D1312",_x000D_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15" s="1" t="str">
        <f>formatRow(Tokens!C$2:I$2,Tokens!C1315:I1315)</f>
        <v>"name":"In Casa #1312",_x000D_
"symbol":"COR22D1312",_x000D_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5" s="1" t="str">
        <f>formatRow(Tokens!J$2:AV$2,Tokens!J1315:AV1315,2,"attributes")</f>
        <v>"attributes":[{"trait_type":"Pass festival &amp; Avantages",_x000D_
"value":"pour une (1) personne"},{"trait_type":"Edition1",_x000D_
"value":1},{"trait_type":"Last use"}]</v>
      </c>
      <c r="X1315" s="1" t="str">
        <f>formatRow(Tokens!AX$2:BC$2,Tokens!AX1315:BC1315,2,"creators")</f>
        <v>"creators":[{"address":"paul",_x000D_
"share":10},{"address":"sophie",_x000D_
"share":90}]</v>
      </c>
      <c r="Y1315" s="1" t="str">
        <f>formatRow(Tokens!BD$2:BI$2,Tokens!BD1315:BI1315,2,"files")</f>
        <v>"files":[]</v>
      </c>
      <c r="Z1315" s="1"/>
      <c r="AA1315" s="1"/>
      <c r="AB1315" s="1"/>
      <c r="AC1315" s="1" t="str">
        <f>formatRow(Tokens!BJ$2:BK$2,Tokens!BJ1315:BK1315,0,"collection")</f>
        <v>"collection":{"name":"In Casa",_x000D_
"family":"Calvi On The Rocks"}</v>
      </c>
    </row>
    <row r="1316" spans="4:29" ht="14.25" customHeight="1" x14ac:dyDescent="0.25">
      <c r="D1316" s="1">
        <f>Tokens!B1316</f>
        <v>1313</v>
      </c>
      <c r="E1316" s="17" t="str">
        <f>IF(Tokens!C1316="","",Tokens!C1316)</f>
        <v>In Casa #1313</v>
      </c>
      <c r="F1316"/>
      <c r="G1316"/>
      <c r="H1316"/>
      <c r="I1316"/>
      <c r="J1316"/>
      <c r="M1316"/>
      <c r="N1316"/>
      <c r="O1316" s="15" t="str">
        <f t="shared" si="40"/>
        <v>_</v>
      </c>
      <c r="P1316" s="18" t="str">
        <f>IF(F1316="stop","",IF(F1316&lt;&gt;"",HYPERLINK(Settings!$B$5 &amp; "/manage/?network=" &amp; LOWER(B$8) &amp; "&amp;search=token&amp;account=" &amp; ToMint!$B$5 &amp; "&amp;view=" &amp; ToMint!J1316,"TokenSol"),""))</f>
        <v/>
      </c>
      <c r="Q1316" s="2"/>
      <c r="R1316" s="2"/>
      <c r="S1316" s="11"/>
      <c r="T1316" s="1" t="str">
        <f>"owner=" &amp; Tokens!BS1316 &amp; "&amp;filename_for_metadata=" &amp; Tokens!BT1316 &amp; "&amp;offchaindata_platform=" &amp; $B$17 &amp; "&amp;keyfile=" &amp; $B$5 &amp; "&amp;network=" &amp; LOWER($B$8) &amp; "&amp;repository=" &amp; $B$18</f>
        <v>owner=thomas&amp;filename_for_metadata=InCasa_COR22D1313&amp;offchaindata_platform=Github&amp;keyfile=Paul&amp;network=solana-devnet&amp;repository=test2</v>
      </c>
      <c r="U1316" s="1" t="str">
        <f t="shared" si="41"/>
        <v>{"name":"In Casa #1313",_x000D_
"symbol":"COR22D1313",_x000D_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16" s="1" t="str">
        <f>formatRow(Tokens!C$2:I$2,Tokens!C1316:I1316)</f>
        <v>"name":"In Casa #1313",_x000D_
"symbol":"COR22D1313",_x000D_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6" s="1" t="str">
        <f>formatRow(Tokens!J$2:AV$2,Tokens!J1316:AV1316,2,"attributes")</f>
        <v>"attributes":[{"trait_type":"Pass festival &amp; Avantages",_x000D_
"value":"pour une (1) personne"},{"trait_type":"Edition1",_x000D_
"value":1},{"trait_type":"Last use"}]</v>
      </c>
      <c r="X1316" s="1" t="str">
        <f>formatRow(Tokens!AX$2:BC$2,Tokens!AX1316:BC1316,2,"creators")</f>
        <v>"creators":[{"address":"paul",_x000D_
"share":10},{"address":"sophie",_x000D_
"share":90}]</v>
      </c>
      <c r="Y1316" s="1" t="str">
        <f>formatRow(Tokens!BD$2:BI$2,Tokens!BD1316:BI1316,2,"files")</f>
        <v>"files":[]</v>
      </c>
      <c r="Z1316" s="1"/>
      <c r="AA1316" s="1"/>
      <c r="AB1316" s="1"/>
      <c r="AC1316" s="1" t="str">
        <f>formatRow(Tokens!BJ$2:BK$2,Tokens!BJ1316:BK1316,0,"collection")</f>
        <v>"collection":{"name":"In Casa",_x000D_
"family":"Calvi On The Rocks"}</v>
      </c>
    </row>
    <row r="1317" spans="4:29" ht="14.25" customHeight="1" x14ac:dyDescent="0.25">
      <c r="D1317" s="1">
        <f>Tokens!B1317</f>
        <v>1314</v>
      </c>
      <c r="E1317" s="17" t="str">
        <f>IF(Tokens!C1317="","",Tokens!C1317)</f>
        <v>In Casa #1314</v>
      </c>
      <c r="F1317"/>
      <c r="G1317"/>
      <c r="H1317"/>
      <c r="I1317"/>
      <c r="J1317"/>
      <c r="M1317"/>
      <c r="N1317"/>
      <c r="O1317" s="15" t="str">
        <f t="shared" si="40"/>
        <v>_</v>
      </c>
      <c r="P1317" s="18" t="str">
        <f>IF(F1317="stop","",IF(F1317&lt;&gt;"",HYPERLINK(Settings!$B$5 &amp; "/manage/?network=" &amp; LOWER(B$8) &amp; "&amp;search=token&amp;account=" &amp; ToMint!$B$5 &amp; "&amp;view=" &amp; ToMint!J1317,"TokenSol"),""))</f>
        <v/>
      </c>
      <c r="Q1317" s="2"/>
      <c r="R1317" s="2"/>
      <c r="S1317" s="11"/>
      <c r="T1317" s="1" t="str">
        <f>"owner=" &amp; Tokens!BS1317 &amp; "&amp;filename_for_metadata=" &amp; Tokens!BT1317 &amp; "&amp;offchaindata_platform=" &amp; $B$17 &amp; "&amp;keyfile=" &amp; $B$5 &amp; "&amp;network=" &amp; LOWER($B$8) &amp; "&amp;repository=" &amp; $B$18</f>
        <v>owner=thomas&amp;filename_for_metadata=InCasa_COR22D1314&amp;offchaindata_platform=Github&amp;keyfile=Paul&amp;network=solana-devnet&amp;repository=test2</v>
      </c>
      <c r="U1317" s="1" t="str">
        <f t="shared" si="41"/>
        <v>{"name":"In Casa #1314",_x000D_
"symbol":"COR22D1314",_x000D_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17" s="1" t="str">
        <f>formatRow(Tokens!C$2:I$2,Tokens!C1317:I1317)</f>
        <v>"name":"In Casa #1314",_x000D_
"symbol":"COR22D1314",_x000D_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7" s="1" t="str">
        <f>formatRow(Tokens!J$2:AV$2,Tokens!J1317:AV1317,2,"attributes")</f>
        <v>"attributes":[{"trait_type":"Pass festival &amp; Avantages",_x000D_
"value":"pour une (1) personne"},{"trait_type":"Edition1",_x000D_
"value":1},{"trait_type":"Last use"}]</v>
      </c>
      <c r="X1317" s="1" t="str">
        <f>formatRow(Tokens!AX$2:BC$2,Tokens!AX1317:BC1317,2,"creators")</f>
        <v>"creators":[{"address":"paul",_x000D_
"share":10},{"address":"sophie",_x000D_
"share":90}]</v>
      </c>
      <c r="Y1317" s="1" t="str">
        <f>formatRow(Tokens!BD$2:BI$2,Tokens!BD1317:BI1317,2,"files")</f>
        <v>"files":[]</v>
      </c>
      <c r="Z1317" s="1"/>
      <c r="AA1317" s="1"/>
      <c r="AB1317" s="1"/>
      <c r="AC1317" s="1" t="str">
        <f>formatRow(Tokens!BJ$2:BK$2,Tokens!BJ1317:BK1317,0,"collection")</f>
        <v>"collection":{"name":"In Casa",_x000D_
"family":"Calvi On The Rocks"}</v>
      </c>
    </row>
    <row r="1318" spans="4:29" ht="14.25" customHeight="1" x14ac:dyDescent="0.25">
      <c r="D1318" s="1">
        <f>Tokens!B1318</f>
        <v>1315</v>
      </c>
      <c r="E1318" s="17" t="str">
        <f>IF(Tokens!C1318="","",Tokens!C1318)</f>
        <v>In Casa #1315</v>
      </c>
      <c r="F1318"/>
      <c r="G1318"/>
      <c r="H1318"/>
      <c r="I1318"/>
      <c r="J1318"/>
      <c r="M1318"/>
      <c r="N1318"/>
      <c r="O1318" s="15" t="str">
        <f t="shared" si="40"/>
        <v>_</v>
      </c>
      <c r="P1318" s="18" t="str">
        <f>IF(F1318="stop","",IF(F1318&lt;&gt;"",HYPERLINK(Settings!$B$5 &amp; "/manage/?network=" &amp; LOWER(B$8) &amp; "&amp;search=token&amp;account=" &amp; ToMint!$B$5 &amp; "&amp;view=" &amp; ToMint!J1318,"TokenSol"),""))</f>
        <v/>
      </c>
      <c r="Q1318" s="2"/>
      <c r="R1318" s="2"/>
      <c r="S1318" s="11"/>
      <c r="T1318" s="1" t="str">
        <f>"owner=" &amp; Tokens!BS1318 &amp; "&amp;filename_for_metadata=" &amp; Tokens!BT1318 &amp; "&amp;offchaindata_platform=" &amp; $B$17 &amp; "&amp;keyfile=" &amp; $B$5 &amp; "&amp;network=" &amp; LOWER($B$8) &amp; "&amp;repository=" &amp; $B$18</f>
        <v>owner=thomas&amp;filename_for_metadata=InCasa_COR22D1315&amp;offchaindata_platform=Github&amp;keyfile=Paul&amp;network=solana-devnet&amp;repository=test2</v>
      </c>
      <c r="U1318" s="1" t="str">
        <f t="shared" si="41"/>
        <v>{"name":"In Casa #1315",_x000D_
"symbol":"COR22D1315",_x000D_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18" s="1" t="str">
        <f>formatRow(Tokens!C$2:I$2,Tokens!C1318:I1318)</f>
        <v>"name":"In Casa #1315",_x000D_
"symbol":"COR22D1315",_x000D_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8" s="1" t="str">
        <f>formatRow(Tokens!J$2:AV$2,Tokens!J1318:AV1318,2,"attributes")</f>
        <v>"attributes":[{"trait_type":"Pass festival &amp; Avantages",_x000D_
"value":"pour une (1) personne"},{"trait_type":"Edition1",_x000D_
"value":1},{"trait_type":"Last use"}]</v>
      </c>
      <c r="X1318" s="1" t="str">
        <f>formatRow(Tokens!AX$2:BC$2,Tokens!AX1318:BC1318,2,"creators")</f>
        <v>"creators":[{"address":"paul",_x000D_
"share":10},{"address":"sophie",_x000D_
"share":90}]</v>
      </c>
      <c r="Y1318" s="1" t="str">
        <f>formatRow(Tokens!BD$2:BI$2,Tokens!BD1318:BI1318,2,"files")</f>
        <v>"files":[]</v>
      </c>
      <c r="Z1318" s="1"/>
      <c r="AA1318" s="1"/>
      <c r="AB1318" s="1"/>
      <c r="AC1318" s="1" t="str">
        <f>formatRow(Tokens!BJ$2:BK$2,Tokens!BJ1318:BK1318,0,"collection")</f>
        <v>"collection":{"name":"In Casa",_x000D_
"family":"Calvi On The Rocks"}</v>
      </c>
    </row>
    <row r="1319" spans="4:29" ht="14.25" customHeight="1" x14ac:dyDescent="0.25">
      <c r="D1319" s="1">
        <f>Tokens!B1319</f>
        <v>1316</v>
      </c>
      <c r="E1319" s="17" t="str">
        <f>IF(Tokens!C1319="","",Tokens!C1319)</f>
        <v>In Casa #1316</v>
      </c>
      <c r="F1319"/>
      <c r="G1319"/>
      <c r="H1319"/>
      <c r="I1319"/>
      <c r="J1319"/>
      <c r="M1319"/>
      <c r="N1319"/>
      <c r="O1319" s="15" t="str">
        <f t="shared" si="40"/>
        <v>_</v>
      </c>
      <c r="P1319" s="18" t="str">
        <f>IF(F1319="stop","",IF(F1319&lt;&gt;"",HYPERLINK(Settings!$B$5 &amp; "/manage/?network=" &amp; LOWER(B$8) &amp; "&amp;search=token&amp;account=" &amp; ToMint!$B$5 &amp; "&amp;view=" &amp; ToMint!J1319,"TokenSol"),""))</f>
        <v/>
      </c>
      <c r="Q1319" s="2"/>
      <c r="R1319" s="2"/>
      <c r="S1319" s="11"/>
      <c r="T1319" s="1" t="str">
        <f>"owner=" &amp; Tokens!BS1319 &amp; "&amp;filename_for_metadata=" &amp; Tokens!BT1319 &amp; "&amp;offchaindata_platform=" &amp; $B$17 &amp; "&amp;keyfile=" &amp; $B$5 &amp; "&amp;network=" &amp; LOWER($B$8) &amp; "&amp;repository=" &amp; $B$18</f>
        <v>owner=thomas&amp;filename_for_metadata=InCasa_COR22D1316&amp;offchaindata_platform=Github&amp;keyfile=Paul&amp;network=solana-devnet&amp;repository=test2</v>
      </c>
      <c r="U1319" s="1" t="str">
        <f t="shared" si="41"/>
        <v>{"name":"In Casa #1316",_x000D_
"symbol":"COR22D1316",_x000D_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19" s="1" t="str">
        <f>formatRow(Tokens!C$2:I$2,Tokens!C1319:I1319)</f>
        <v>"name":"In Casa #1316",_x000D_
"symbol":"COR22D1316",_x000D_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9" s="1" t="str">
        <f>formatRow(Tokens!J$2:AV$2,Tokens!J1319:AV1319,2,"attributes")</f>
        <v>"attributes":[{"trait_type":"Pass festival &amp; Avantages",_x000D_
"value":"pour une (1) personne"},{"trait_type":"Edition1",_x000D_
"value":1},{"trait_type":"Last use"}]</v>
      </c>
      <c r="X1319" s="1" t="str">
        <f>formatRow(Tokens!AX$2:BC$2,Tokens!AX1319:BC1319,2,"creators")</f>
        <v>"creators":[{"address":"paul",_x000D_
"share":10},{"address":"sophie",_x000D_
"share":90}]</v>
      </c>
      <c r="Y1319" s="1" t="str">
        <f>formatRow(Tokens!BD$2:BI$2,Tokens!BD1319:BI1319,2,"files")</f>
        <v>"files":[]</v>
      </c>
      <c r="Z1319" s="1"/>
      <c r="AA1319" s="1"/>
      <c r="AB1319" s="1"/>
      <c r="AC1319" s="1" t="str">
        <f>formatRow(Tokens!BJ$2:BK$2,Tokens!BJ1319:BK1319,0,"collection")</f>
        <v>"collection":{"name":"In Casa",_x000D_
"family":"Calvi On The Rocks"}</v>
      </c>
    </row>
    <row r="1320" spans="4:29" ht="14.25" customHeight="1" x14ac:dyDescent="0.25">
      <c r="D1320" s="1">
        <f>Tokens!B1320</f>
        <v>1317</v>
      </c>
      <c r="E1320" s="17" t="str">
        <f>IF(Tokens!C1320="","",Tokens!C1320)</f>
        <v>In Casa #1317</v>
      </c>
      <c r="F1320"/>
      <c r="G1320"/>
      <c r="H1320"/>
      <c r="I1320"/>
      <c r="J1320"/>
      <c r="M1320"/>
      <c r="N1320"/>
      <c r="O1320" s="15" t="str">
        <f t="shared" si="40"/>
        <v>_</v>
      </c>
      <c r="P1320" s="18" t="str">
        <f>IF(F1320="stop","",IF(F1320&lt;&gt;"",HYPERLINK(Settings!$B$5 &amp; "/manage/?network=" &amp; LOWER(B$8) &amp; "&amp;search=token&amp;account=" &amp; ToMint!$B$5 &amp; "&amp;view=" &amp; ToMint!J1320,"TokenSol"),""))</f>
        <v/>
      </c>
      <c r="Q1320" s="2"/>
      <c r="R1320" s="2"/>
      <c r="S1320" s="11"/>
      <c r="T1320" s="1" t="str">
        <f>"owner=" &amp; Tokens!BS1320 &amp; "&amp;filename_for_metadata=" &amp; Tokens!BT1320 &amp; "&amp;offchaindata_platform=" &amp; $B$17 &amp; "&amp;keyfile=" &amp; $B$5 &amp; "&amp;network=" &amp; LOWER($B$8) &amp; "&amp;repository=" &amp; $B$18</f>
        <v>owner=thomas&amp;filename_for_metadata=InCasa_COR22D1317&amp;offchaindata_platform=Github&amp;keyfile=Paul&amp;network=solana-devnet&amp;repository=test2</v>
      </c>
      <c r="U1320" s="1" t="str">
        <f t="shared" si="41"/>
        <v>{"name":"In Casa #1317",_x000D_
"symbol":"COR22D1317",_x000D_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20" s="1" t="str">
        <f>formatRow(Tokens!C$2:I$2,Tokens!C1320:I1320)</f>
        <v>"name":"In Casa #1317",_x000D_
"symbol":"COR22D1317",_x000D_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0" s="1" t="str">
        <f>formatRow(Tokens!J$2:AV$2,Tokens!J1320:AV1320,2,"attributes")</f>
        <v>"attributes":[{"trait_type":"Pass festival &amp; Avantages",_x000D_
"value":"pour une (1) personne"},{"trait_type":"Edition1",_x000D_
"value":1},{"trait_type":"Last use"}]</v>
      </c>
      <c r="X1320" s="1" t="str">
        <f>formatRow(Tokens!AX$2:BC$2,Tokens!AX1320:BC1320,2,"creators")</f>
        <v>"creators":[{"address":"paul",_x000D_
"share":10},{"address":"sophie",_x000D_
"share":90}]</v>
      </c>
      <c r="Y1320" s="1" t="str">
        <f>formatRow(Tokens!BD$2:BI$2,Tokens!BD1320:BI1320,2,"files")</f>
        <v>"files":[]</v>
      </c>
      <c r="Z1320" s="1"/>
      <c r="AA1320" s="1"/>
      <c r="AB1320" s="1"/>
      <c r="AC1320" s="1" t="str">
        <f>formatRow(Tokens!BJ$2:BK$2,Tokens!BJ1320:BK1320,0,"collection")</f>
        <v>"collection":{"name":"In Casa",_x000D_
"family":"Calvi On The Rocks"}</v>
      </c>
    </row>
    <row r="1321" spans="4:29" ht="14.25" customHeight="1" x14ac:dyDescent="0.25">
      <c r="D1321" s="1">
        <f>Tokens!B1321</f>
        <v>1318</v>
      </c>
      <c r="E1321" s="17" t="str">
        <f>IF(Tokens!C1321="","",Tokens!C1321)</f>
        <v>In Casa #1318</v>
      </c>
      <c r="F1321"/>
      <c r="G1321"/>
      <c r="H1321"/>
      <c r="I1321"/>
      <c r="J1321"/>
      <c r="M1321"/>
      <c r="N1321"/>
      <c r="O1321" s="15" t="str">
        <f t="shared" si="40"/>
        <v>_</v>
      </c>
      <c r="P1321" s="18" t="str">
        <f>IF(F1321="stop","",IF(F1321&lt;&gt;"",HYPERLINK(Settings!$B$5 &amp; "/manage/?network=" &amp; LOWER(B$8) &amp; "&amp;search=token&amp;account=" &amp; ToMint!$B$5 &amp; "&amp;view=" &amp; ToMint!J1321,"TokenSol"),""))</f>
        <v/>
      </c>
      <c r="Q1321" s="2"/>
      <c r="R1321" s="2"/>
      <c r="S1321" s="11"/>
      <c r="T1321" s="1" t="str">
        <f>"owner=" &amp; Tokens!BS1321 &amp; "&amp;filename_for_metadata=" &amp; Tokens!BT1321 &amp; "&amp;offchaindata_platform=" &amp; $B$17 &amp; "&amp;keyfile=" &amp; $B$5 &amp; "&amp;network=" &amp; LOWER($B$8) &amp; "&amp;repository=" &amp; $B$18</f>
        <v>owner=thomas&amp;filename_for_metadata=InCasa_COR22D1318&amp;offchaindata_platform=Github&amp;keyfile=Paul&amp;network=solana-devnet&amp;repository=test2</v>
      </c>
      <c r="U1321" s="1" t="str">
        <f t="shared" si="41"/>
        <v>{"name":"In Casa #1318",_x000D_
"symbol":"COR22D1318",_x000D_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21" s="1" t="str">
        <f>formatRow(Tokens!C$2:I$2,Tokens!C1321:I1321)</f>
        <v>"name":"In Casa #1318",_x000D_
"symbol":"COR22D1318",_x000D_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1" s="1" t="str">
        <f>formatRow(Tokens!J$2:AV$2,Tokens!J1321:AV1321,2,"attributes")</f>
        <v>"attributes":[{"trait_type":"Pass festival &amp; Avantages",_x000D_
"value":"pour une (1) personne"},{"trait_type":"Edition1",_x000D_
"value":1},{"trait_type":"Last use"}]</v>
      </c>
      <c r="X1321" s="1" t="str">
        <f>formatRow(Tokens!AX$2:BC$2,Tokens!AX1321:BC1321,2,"creators")</f>
        <v>"creators":[{"address":"paul",_x000D_
"share":10},{"address":"sophie",_x000D_
"share":90}]</v>
      </c>
      <c r="Y1321" s="1" t="str">
        <f>formatRow(Tokens!BD$2:BI$2,Tokens!BD1321:BI1321,2,"files")</f>
        <v>"files":[]</v>
      </c>
      <c r="Z1321" s="1"/>
      <c r="AA1321" s="1"/>
      <c r="AB1321" s="1"/>
      <c r="AC1321" s="1" t="str">
        <f>formatRow(Tokens!BJ$2:BK$2,Tokens!BJ1321:BK1321,0,"collection")</f>
        <v>"collection":{"name":"In Casa",_x000D_
"family":"Calvi On The Rocks"}</v>
      </c>
    </row>
    <row r="1322" spans="4:29" ht="14.25" customHeight="1" x14ac:dyDescent="0.25">
      <c r="D1322" s="1">
        <f>Tokens!B1322</f>
        <v>1319</v>
      </c>
      <c r="E1322" s="17" t="str">
        <f>IF(Tokens!C1322="","",Tokens!C1322)</f>
        <v>In Casa #1319</v>
      </c>
      <c r="F1322"/>
      <c r="G1322"/>
      <c r="H1322"/>
      <c r="I1322"/>
      <c r="J1322"/>
      <c r="M1322"/>
      <c r="N1322"/>
      <c r="O1322" s="15" t="str">
        <f t="shared" si="40"/>
        <v>_</v>
      </c>
      <c r="P1322" s="18" t="str">
        <f>IF(F1322="stop","",IF(F1322&lt;&gt;"",HYPERLINK(Settings!$B$5 &amp; "/manage/?network=" &amp; LOWER(B$8) &amp; "&amp;search=token&amp;account=" &amp; ToMint!$B$5 &amp; "&amp;view=" &amp; ToMint!J1322,"TokenSol"),""))</f>
        <v/>
      </c>
      <c r="Q1322" s="2"/>
      <c r="R1322" s="2"/>
      <c r="S1322" s="11"/>
      <c r="T1322" s="1" t="str">
        <f>"owner=" &amp; Tokens!BS1322 &amp; "&amp;filename_for_metadata=" &amp; Tokens!BT1322 &amp; "&amp;offchaindata_platform=" &amp; $B$17 &amp; "&amp;keyfile=" &amp; $B$5 &amp; "&amp;network=" &amp; LOWER($B$8) &amp; "&amp;repository=" &amp; $B$18</f>
        <v>owner=thomas&amp;filename_for_metadata=InCasa_COR22D1319&amp;offchaindata_platform=Github&amp;keyfile=Paul&amp;network=solana-devnet&amp;repository=test2</v>
      </c>
      <c r="U1322" s="1" t="str">
        <f t="shared" si="41"/>
        <v>{"name":"In Casa #1319",_x000D_
"symbol":"COR22D1319",_x000D_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22" s="1" t="str">
        <f>formatRow(Tokens!C$2:I$2,Tokens!C1322:I1322)</f>
        <v>"name":"In Casa #1319",_x000D_
"symbol":"COR22D1319",_x000D_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2" s="1" t="str">
        <f>formatRow(Tokens!J$2:AV$2,Tokens!J1322:AV1322,2,"attributes")</f>
        <v>"attributes":[{"trait_type":"Pass festival &amp; Avantages",_x000D_
"value":"pour une (1) personne"},{"trait_type":"Edition1",_x000D_
"value":1},{"trait_type":"Last use"}]</v>
      </c>
      <c r="X1322" s="1" t="str">
        <f>formatRow(Tokens!AX$2:BC$2,Tokens!AX1322:BC1322,2,"creators")</f>
        <v>"creators":[{"address":"paul",_x000D_
"share":10},{"address":"sophie",_x000D_
"share":90}]</v>
      </c>
      <c r="Y1322" s="1" t="str">
        <f>formatRow(Tokens!BD$2:BI$2,Tokens!BD1322:BI1322,2,"files")</f>
        <v>"files":[]</v>
      </c>
      <c r="Z1322" s="1"/>
      <c r="AA1322" s="1"/>
      <c r="AB1322" s="1"/>
      <c r="AC1322" s="1" t="str">
        <f>formatRow(Tokens!BJ$2:BK$2,Tokens!BJ1322:BK1322,0,"collection")</f>
        <v>"collection":{"name":"In Casa",_x000D_
"family":"Calvi On The Rocks"}</v>
      </c>
    </row>
    <row r="1323" spans="4:29" ht="14.25" customHeight="1" x14ac:dyDescent="0.25">
      <c r="D1323" s="1">
        <f>Tokens!B1323</f>
        <v>1320</v>
      </c>
      <c r="E1323" s="17" t="str">
        <f>IF(Tokens!C1323="","",Tokens!C1323)</f>
        <v>In Casa #1320</v>
      </c>
      <c r="F1323"/>
      <c r="G1323"/>
      <c r="H1323"/>
      <c r="I1323"/>
      <c r="J1323"/>
      <c r="M1323"/>
      <c r="N1323"/>
      <c r="O1323" s="15" t="str">
        <f t="shared" si="40"/>
        <v>_</v>
      </c>
      <c r="P1323" s="18" t="str">
        <f>IF(F1323="stop","",IF(F1323&lt;&gt;"",HYPERLINK(Settings!$B$5 &amp; "/manage/?network=" &amp; LOWER(B$8) &amp; "&amp;search=token&amp;account=" &amp; ToMint!$B$5 &amp; "&amp;view=" &amp; ToMint!J1323,"TokenSol"),""))</f>
        <v/>
      </c>
      <c r="Q1323" s="2"/>
      <c r="R1323" s="2"/>
      <c r="S1323" s="11"/>
      <c r="T1323" s="1" t="str">
        <f>"owner=" &amp; Tokens!BS1323 &amp; "&amp;filename_for_metadata=" &amp; Tokens!BT1323 &amp; "&amp;offchaindata_platform=" &amp; $B$17 &amp; "&amp;keyfile=" &amp; $B$5 &amp; "&amp;network=" &amp; LOWER($B$8) &amp; "&amp;repository=" &amp; $B$18</f>
        <v>owner=thomas&amp;filename_for_metadata=InCasa_COR22D1320&amp;offchaindata_platform=Github&amp;keyfile=Paul&amp;network=solana-devnet&amp;repository=test2</v>
      </c>
      <c r="U1323" s="1" t="str">
        <f t="shared" si="41"/>
        <v>{"name":"In Casa #1320",_x000D_
"symbol":"COR22D1320",_x000D_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23" s="1" t="str">
        <f>formatRow(Tokens!C$2:I$2,Tokens!C1323:I1323)</f>
        <v>"name":"In Casa #1320",_x000D_
"symbol":"COR22D1320",_x000D_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3" s="1" t="str">
        <f>formatRow(Tokens!J$2:AV$2,Tokens!J1323:AV1323,2,"attributes")</f>
        <v>"attributes":[{"trait_type":"Pass festival &amp; Avantages",_x000D_
"value":"pour une (1) personne"},{"trait_type":"Edition1",_x000D_
"value":1},{"trait_type":"Last use"}]</v>
      </c>
      <c r="X1323" s="1" t="str">
        <f>formatRow(Tokens!AX$2:BC$2,Tokens!AX1323:BC1323,2,"creators")</f>
        <v>"creators":[{"address":"paul",_x000D_
"share":10},{"address":"sophie",_x000D_
"share":90}]</v>
      </c>
      <c r="Y1323" s="1" t="str">
        <f>formatRow(Tokens!BD$2:BI$2,Tokens!BD1323:BI1323,2,"files")</f>
        <v>"files":[]</v>
      </c>
      <c r="Z1323" s="1"/>
      <c r="AA1323" s="1"/>
      <c r="AB1323" s="1"/>
      <c r="AC1323" s="1" t="str">
        <f>formatRow(Tokens!BJ$2:BK$2,Tokens!BJ1323:BK1323,0,"collection")</f>
        <v>"collection":{"name":"In Casa",_x000D_
"family":"Calvi On The Rocks"}</v>
      </c>
    </row>
    <row r="1324" spans="4:29" ht="14.25" customHeight="1" x14ac:dyDescent="0.25">
      <c r="D1324" s="1">
        <f>Tokens!B1324</f>
        <v>1321</v>
      </c>
      <c r="E1324" s="17" t="str">
        <f>IF(Tokens!C1324="","",Tokens!C1324)</f>
        <v>In Casa #1321</v>
      </c>
      <c r="F1324"/>
      <c r="G1324"/>
      <c r="H1324"/>
      <c r="I1324"/>
      <c r="J1324"/>
      <c r="M1324"/>
      <c r="N1324"/>
      <c r="O1324" s="15" t="str">
        <f t="shared" si="40"/>
        <v>_</v>
      </c>
      <c r="P1324" s="18" t="str">
        <f>IF(F1324="stop","",IF(F1324&lt;&gt;"",HYPERLINK(Settings!$B$5 &amp; "/manage/?network=" &amp; LOWER(B$8) &amp; "&amp;search=token&amp;account=" &amp; ToMint!$B$5 &amp; "&amp;view=" &amp; ToMint!J1324,"TokenSol"),""))</f>
        <v/>
      </c>
      <c r="Q1324" s="2"/>
      <c r="R1324" s="2"/>
      <c r="S1324" s="11"/>
      <c r="T1324" s="1" t="str">
        <f>"owner=" &amp; Tokens!BS1324 &amp; "&amp;filename_for_metadata=" &amp; Tokens!BT1324 &amp; "&amp;offchaindata_platform=" &amp; $B$17 &amp; "&amp;keyfile=" &amp; $B$5 &amp; "&amp;network=" &amp; LOWER($B$8) &amp; "&amp;repository=" &amp; $B$18</f>
        <v>owner=thomas&amp;filename_for_metadata=InCasa_COR22D1321&amp;offchaindata_platform=Github&amp;keyfile=Paul&amp;network=solana-devnet&amp;repository=test2</v>
      </c>
      <c r="U1324" s="1" t="str">
        <f t="shared" si="41"/>
        <v>{"name":"In Casa #1321",_x000D_
"symbol":"COR22D1321",_x000D_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24" s="1" t="str">
        <f>formatRow(Tokens!C$2:I$2,Tokens!C1324:I1324)</f>
        <v>"name":"In Casa #1321",_x000D_
"symbol":"COR22D1321",_x000D_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4" s="1" t="str">
        <f>formatRow(Tokens!J$2:AV$2,Tokens!J1324:AV1324,2,"attributes")</f>
        <v>"attributes":[{"trait_type":"Pass festival &amp; Avantages",_x000D_
"value":"pour une (1) personne"},{"trait_type":"Edition1",_x000D_
"value":1},{"trait_type":"Last use"}]</v>
      </c>
      <c r="X1324" s="1" t="str">
        <f>formatRow(Tokens!AX$2:BC$2,Tokens!AX1324:BC1324,2,"creators")</f>
        <v>"creators":[{"address":"paul",_x000D_
"share":10},{"address":"sophie",_x000D_
"share":90}]</v>
      </c>
      <c r="Y1324" s="1" t="str">
        <f>formatRow(Tokens!BD$2:BI$2,Tokens!BD1324:BI1324,2,"files")</f>
        <v>"files":[]</v>
      </c>
      <c r="Z1324" s="1"/>
      <c r="AA1324" s="1"/>
      <c r="AB1324" s="1"/>
      <c r="AC1324" s="1" t="str">
        <f>formatRow(Tokens!BJ$2:BK$2,Tokens!BJ1324:BK1324,0,"collection")</f>
        <v>"collection":{"name":"In Casa",_x000D_
"family":"Calvi On The Rocks"}</v>
      </c>
    </row>
    <row r="1325" spans="4:29" ht="14.25" customHeight="1" x14ac:dyDescent="0.25">
      <c r="D1325" s="1">
        <f>Tokens!B1325</f>
        <v>1322</v>
      </c>
      <c r="E1325" s="17" t="str">
        <f>IF(Tokens!C1325="","",Tokens!C1325)</f>
        <v>In Casa #1322</v>
      </c>
      <c r="F1325"/>
      <c r="G1325"/>
      <c r="H1325"/>
      <c r="I1325"/>
      <c r="J1325"/>
      <c r="M1325"/>
      <c r="N1325"/>
      <c r="O1325" s="15" t="str">
        <f t="shared" si="40"/>
        <v>_</v>
      </c>
      <c r="P1325" s="18" t="str">
        <f>IF(F1325="stop","",IF(F1325&lt;&gt;"",HYPERLINK(Settings!$B$5 &amp; "/manage/?network=" &amp; LOWER(B$8) &amp; "&amp;search=token&amp;account=" &amp; ToMint!$B$5 &amp; "&amp;view=" &amp; ToMint!J1325,"TokenSol"),""))</f>
        <v/>
      </c>
      <c r="Q1325" s="2"/>
      <c r="R1325" s="2"/>
      <c r="S1325" s="11"/>
      <c r="T1325" s="1" t="str">
        <f>"owner=" &amp; Tokens!BS1325 &amp; "&amp;filename_for_metadata=" &amp; Tokens!BT1325 &amp; "&amp;offchaindata_platform=" &amp; $B$17 &amp; "&amp;keyfile=" &amp; $B$5 &amp; "&amp;network=" &amp; LOWER($B$8) &amp; "&amp;repository=" &amp; $B$18</f>
        <v>owner=thomas&amp;filename_for_metadata=InCasa_COR22D1322&amp;offchaindata_platform=Github&amp;keyfile=Paul&amp;network=solana-devnet&amp;repository=test2</v>
      </c>
      <c r="U1325" s="1" t="str">
        <f t="shared" si="41"/>
        <v>{"name":"In Casa #1322",_x000D_
"symbol":"COR22D1322",_x000D_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25" s="1" t="str">
        <f>formatRow(Tokens!C$2:I$2,Tokens!C1325:I1325)</f>
        <v>"name":"In Casa #1322",_x000D_
"symbol":"COR22D1322",_x000D_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5" s="1" t="str">
        <f>formatRow(Tokens!J$2:AV$2,Tokens!J1325:AV1325,2,"attributes")</f>
        <v>"attributes":[{"trait_type":"Pass festival &amp; Avantages",_x000D_
"value":"pour une (1) personne"},{"trait_type":"Edition1",_x000D_
"value":1},{"trait_type":"Last use"}]</v>
      </c>
      <c r="X1325" s="1" t="str">
        <f>formatRow(Tokens!AX$2:BC$2,Tokens!AX1325:BC1325,2,"creators")</f>
        <v>"creators":[{"address":"paul",_x000D_
"share":10},{"address":"sophie",_x000D_
"share":90}]</v>
      </c>
      <c r="Y1325" s="1" t="str">
        <f>formatRow(Tokens!BD$2:BI$2,Tokens!BD1325:BI1325,2,"files")</f>
        <v>"files":[]</v>
      </c>
      <c r="Z1325" s="1"/>
      <c r="AA1325" s="1"/>
      <c r="AB1325" s="1"/>
      <c r="AC1325" s="1" t="str">
        <f>formatRow(Tokens!BJ$2:BK$2,Tokens!BJ1325:BK1325,0,"collection")</f>
        <v>"collection":{"name":"In Casa",_x000D_
"family":"Calvi On The Rocks"}</v>
      </c>
    </row>
    <row r="1326" spans="4:29" ht="14.25" customHeight="1" x14ac:dyDescent="0.25">
      <c r="D1326" s="1">
        <f>Tokens!B1326</f>
        <v>1323</v>
      </c>
      <c r="E1326" s="17" t="str">
        <f>IF(Tokens!C1326="","",Tokens!C1326)</f>
        <v>In Casa #1323</v>
      </c>
      <c r="F1326"/>
      <c r="G1326"/>
      <c r="H1326"/>
      <c r="I1326"/>
      <c r="J1326"/>
      <c r="M1326"/>
      <c r="N1326"/>
      <c r="O1326" s="15" t="str">
        <f t="shared" si="40"/>
        <v>_</v>
      </c>
      <c r="P1326" s="18" t="str">
        <f>IF(F1326="stop","",IF(F1326&lt;&gt;"",HYPERLINK(Settings!$B$5 &amp; "/manage/?network=" &amp; LOWER(B$8) &amp; "&amp;search=token&amp;account=" &amp; ToMint!$B$5 &amp; "&amp;view=" &amp; ToMint!J1326,"TokenSol"),""))</f>
        <v/>
      </c>
      <c r="Q1326" s="2"/>
      <c r="R1326" s="2"/>
      <c r="S1326" s="11"/>
      <c r="T1326" s="1" t="str">
        <f>"owner=" &amp; Tokens!BS1326 &amp; "&amp;filename_for_metadata=" &amp; Tokens!BT1326 &amp; "&amp;offchaindata_platform=" &amp; $B$17 &amp; "&amp;keyfile=" &amp; $B$5 &amp; "&amp;network=" &amp; LOWER($B$8) &amp; "&amp;repository=" &amp; $B$18</f>
        <v>owner=thomas&amp;filename_for_metadata=InCasa_COR22D1323&amp;offchaindata_platform=Github&amp;keyfile=Paul&amp;network=solana-devnet&amp;repository=test2</v>
      </c>
      <c r="U1326" s="1" t="str">
        <f t="shared" si="41"/>
        <v>{"name":"In Casa #1323",_x000D_
"symbol":"COR22D1323",_x000D_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26" s="1" t="str">
        <f>formatRow(Tokens!C$2:I$2,Tokens!C1326:I1326)</f>
        <v>"name":"In Casa #1323",_x000D_
"symbol":"COR22D1323",_x000D_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6" s="1" t="str">
        <f>formatRow(Tokens!J$2:AV$2,Tokens!J1326:AV1326,2,"attributes")</f>
        <v>"attributes":[{"trait_type":"Pass festival &amp; Avantages",_x000D_
"value":"pour une (1) personne"},{"trait_type":"Edition1",_x000D_
"value":1},{"trait_type":"Last use"}]</v>
      </c>
      <c r="X1326" s="1" t="str">
        <f>formatRow(Tokens!AX$2:BC$2,Tokens!AX1326:BC1326,2,"creators")</f>
        <v>"creators":[{"address":"paul",_x000D_
"share":10},{"address":"sophie",_x000D_
"share":90}]</v>
      </c>
      <c r="Y1326" s="1" t="str">
        <f>formatRow(Tokens!BD$2:BI$2,Tokens!BD1326:BI1326,2,"files")</f>
        <v>"files":[]</v>
      </c>
      <c r="Z1326" s="1"/>
      <c r="AA1326" s="1"/>
      <c r="AB1326" s="1"/>
      <c r="AC1326" s="1" t="str">
        <f>formatRow(Tokens!BJ$2:BK$2,Tokens!BJ1326:BK1326,0,"collection")</f>
        <v>"collection":{"name":"In Casa",_x000D_
"family":"Calvi On The Rocks"}</v>
      </c>
    </row>
    <row r="1327" spans="4:29" ht="14.25" customHeight="1" x14ac:dyDescent="0.25">
      <c r="D1327" s="1">
        <f>Tokens!B1327</f>
        <v>1324</v>
      </c>
      <c r="E1327" s="17" t="str">
        <f>IF(Tokens!C1327="","",Tokens!C1327)</f>
        <v>In Casa #1324</v>
      </c>
      <c r="F1327"/>
      <c r="G1327"/>
      <c r="H1327"/>
      <c r="I1327"/>
      <c r="J1327"/>
      <c r="M1327"/>
      <c r="N1327"/>
      <c r="O1327" s="15" t="str">
        <f t="shared" si="40"/>
        <v>_</v>
      </c>
      <c r="P1327" s="18" t="str">
        <f>IF(F1327="stop","",IF(F1327&lt;&gt;"",HYPERLINK(Settings!$B$5 &amp; "/manage/?network=" &amp; LOWER(B$8) &amp; "&amp;search=token&amp;account=" &amp; ToMint!$B$5 &amp; "&amp;view=" &amp; ToMint!J1327,"TokenSol"),""))</f>
        <v/>
      </c>
      <c r="Q1327" s="2"/>
      <c r="R1327" s="2"/>
      <c r="S1327" s="11"/>
      <c r="T1327" s="1" t="str">
        <f>"owner=" &amp; Tokens!BS1327 &amp; "&amp;filename_for_metadata=" &amp; Tokens!BT1327 &amp; "&amp;offchaindata_platform=" &amp; $B$17 &amp; "&amp;keyfile=" &amp; $B$5 &amp; "&amp;network=" &amp; LOWER($B$8) &amp; "&amp;repository=" &amp; $B$18</f>
        <v>owner=thomas&amp;filename_for_metadata=InCasa_COR22D1324&amp;offchaindata_platform=Github&amp;keyfile=Paul&amp;network=solana-devnet&amp;repository=test2</v>
      </c>
      <c r="U1327" s="1" t="str">
        <f t="shared" si="41"/>
        <v>{"name":"In Casa #1324",_x000D_
"symbol":"COR22D1324",_x000D_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27" s="1" t="str">
        <f>formatRow(Tokens!C$2:I$2,Tokens!C1327:I1327)</f>
        <v>"name":"In Casa #1324",_x000D_
"symbol":"COR22D1324",_x000D_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7" s="1" t="str">
        <f>formatRow(Tokens!J$2:AV$2,Tokens!J1327:AV1327,2,"attributes")</f>
        <v>"attributes":[{"trait_type":"Pass festival &amp; Avantages",_x000D_
"value":"pour une (1) personne"},{"trait_type":"Edition1",_x000D_
"value":1},{"trait_type":"Last use"}]</v>
      </c>
      <c r="X1327" s="1" t="str">
        <f>formatRow(Tokens!AX$2:BC$2,Tokens!AX1327:BC1327,2,"creators")</f>
        <v>"creators":[{"address":"paul",_x000D_
"share":10},{"address":"sophie",_x000D_
"share":90}]</v>
      </c>
      <c r="Y1327" s="1" t="str">
        <f>formatRow(Tokens!BD$2:BI$2,Tokens!BD1327:BI1327,2,"files")</f>
        <v>"files":[]</v>
      </c>
      <c r="Z1327" s="1"/>
      <c r="AA1327" s="1"/>
      <c r="AB1327" s="1"/>
      <c r="AC1327" s="1" t="str">
        <f>formatRow(Tokens!BJ$2:BK$2,Tokens!BJ1327:BK1327,0,"collection")</f>
        <v>"collection":{"name":"In Casa",_x000D_
"family":"Calvi On The Rocks"}</v>
      </c>
    </row>
    <row r="1328" spans="4:29" ht="14.25" customHeight="1" x14ac:dyDescent="0.25">
      <c r="D1328" s="1">
        <f>Tokens!B1328</f>
        <v>1325</v>
      </c>
      <c r="E1328" s="17" t="str">
        <f>IF(Tokens!C1328="","",Tokens!C1328)</f>
        <v>In Casa #1325</v>
      </c>
      <c r="F1328"/>
      <c r="G1328"/>
      <c r="H1328"/>
      <c r="I1328"/>
      <c r="J1328"/>
      <c r="M1328"/>
      <c r="N1328"/>
      <c r="O1328" s="15" t="str">
        <f t="shared" si="40"/>
        <v>_</v>
      </c>
      <c r="P1328" s="18" t="str">
        <f>IF(F1328="stop","",IF(F1328&lt;&gt;"",HYPERLINK(Settings!$B$5 &amp; "/manage/?network=" &amp; LOWER(B$8) &amp; "&amp;search=token&amp;account=" &amp; ToMint!$B$5 &amp; "&amp;view=" &amp; ToMint!J1328,"TokenSol"),""))</f>
        <v/>
      </c>
      <c r="Q1328" s="2"/>
      <c r="R1328" s="2"/>
      <c r="S1328" s="11"/>
      <c r="T1328" s="1" t="str">
        <f>"owner=" &amp; Tokens!BS1328 &amp; "&amp;filename_for_metadata=" &amp; Tokens!BT1328 &amp; "&amp;offchaindata_platform=" &amp; $B$17 &amp; "&amp;keyfile=" &amp; $B$5 &amp; "&amp;network=" &amp; LOWER($B$8) &amp; "&amp;repository=" &amp; $B$18</f>
        <v>owner=thomas&amp;filename_for_metadata=InCasa_COR22D1325&amp;offchaindata_platform=Github&amp;keyfile=Paul&amp;network=solana-devnet&amp;repository=test2</v>
      </c>
      <c r="U1328" s="1" t="str">
        <f t="shared" si="41"/>
        <v>{"name":"In Casa #1325",_x000D_
"symbol":"COR22D1325",_x000D_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28" s="1" t="str">
        <f>formatRow(Tokens!C$2:I$2,Tokens!C1328:I1328)</f>
        <v>"name":"In Casa #1325",_x000D_
"symbol":"COR22D1325",_x000D_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8" s="1" t="str">
        <f>formatRow(Tokens!J$2:AV$2,Tokens!J1328:AV1328,2,"attributes")</f>
        <v>"attributes":[{"trait_type":"Pass festival &amp; Avantages",_x000D_
"value":"pour une (1) personne"},{"trait_type":"Edition1",_x000D_
"value":1},{"trait_type":"Last use"}]</v>
      </c>
      <c r="X1328" s="1" t="str">
        <f>formatRow(Tokens!AX$2:BC$2,Tokens!AX1328:BC1328,2,"creators")</f>
        <v>"creators":[{"address":"paul",_x000D_
"share":10},{"address":"sophie",_x000D_
"share":90}]</v>
      </c>
      <c r="Y1328" s="1" t="str">
        <f>formatRow(Tokens!BD$2:BI$2,Tokens!BD1328:BI1328,2,"files")</f>
        <v>"files":[]</v>
      </c>
      <c r="Z1328" s="1"/>
      <c r="AA1328" s="1"/>
      <c r="AB1328" s="1"/>
      <c r="AC1328" s="1" t="str">
        <f>formatRow(Tokens!BJ$2:BK$2,Tokens!BJ1328:BK1328,0,"collection")</f>
        <v>"collection":{"name":"In Casa",_x000D_
"family":"Calvi On The Rocks"}</v>
      </c>
    </row>
    <row r="1329" spans="4:29" ht="14.25" customHeight="1" x14ac:dyDescent="0.25">
      <c r="D1329" s="1">
        <f>Tokens!B1329</f>
        <v>1326</v>
      </c>
      <c r="E1329" s="17" t="str">
        <f>IF(Tokens!C1329="","",Tokens!C1329)</f>
        <v>In Casa #1326</v>
      </c>
      <c r="F1329"/>
      <c r="G1329"/>
      <c r="H1329"/>
      <c r="I1329"/>
      <c r="J1329"/>
      <c r="M1329"/>
      <c r="N1329"/>
      <c r="O1329" s="15" t="str">
        <f t="shared" si="40"/>
        <v>_</v>
      </c>
      <c r="P1329" s="18" t="str">
        <f>IF(F1329="stop","",IF(F1329&lt;&gt;"",HYPERLINK(Settings!$B$5 &amp; "/manage/?network=" &amp; LOWER(B$8) &amp; "&amp;search=token&amp;account=" &amp; ToMint!$B$5 &amp; "&amp;view=" &amp; ToMint!J1329,"TokenSol"),""))</f>
        <v/>
      </c>
      <c r="Q1329" s="2"/>
      <c r="R1329" s="2"/>
      <c r="S1329" s="11"/>
      <c r="T1329" s="1" t="str">
        <f>"owner=" &amp; Tokens!BS1329 &amp; "&amp;filename_for_metadata=" &amp; Tokens!BT1329 &amp; "&amp;offchaindata_platform=" &amp; $B$17 &amp; "&amp;keyfile=" &amp; $B$5 &amp; "&amp;network=" &amp; LOWER($B$8) &amp; "&amp;repository=" &amp; $B$18</f>
        <v>owner=thomas&amp;filename_for_metadata=InCasa_COR22D1326&amp;offchaindata_platform=Github&amp;keyfile=Paul&amp;network=solana-devnet&amp;repository=test2</v>
      </c>
      <c r="U1329" s="1" t="str">
        <f t="shared" si="41"/>
        <v>{"name":"In Casa #1326",_x000D_
"symbol":"COR22D1326",_x000D_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29" s="1" t="str">
        <f>formatRow(Tokens!C$2:I$2,Tokens!C1329:I1329)</f>
        <v>"name":"In Casa #1326",_x000D_
"symbol":"COR22D1326",_x000D_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9" s="1" t="str">
        <f>formatRow(Tokens!J$2:AV$2,Tokens!J1329:AV1329,2,"attributes")</f>
        <v>"attributes":[{"trait_type":"Pass festival &amp; Avantages",_x000D_
"value":"pour une (1) personne"},{"trait_type":"Edition1",_x000D_
"value":1},{"trait_type":"Last use"}]</v>
      </c>
      <c r="X1329" s="1" t="str">
        <f>formatRow(Tokens!AX$2:BC$2,Tokens!AX1329:BC1329,2,"creators")</f>
        <v>"creators":[{"address":"paul",_x000D_
"share":10},{"address":"sophie",_x000D_
"share":90}]</v>
      </c>
      <c r="Y1329" s="1" t="str">
        <f>formatRow(Tokens!BD$2:BI$2,Tokens!BD1329:BI1329,2,"files")</f>
        <v>"files":[]</v>
      </c>
      <c r="Z1329" s="1"/>
      <c r="AA1329" s="1"/>
      <c r="AB1329" s="1"/>
      <c r="AC1329" s="1" t="str">
        <f>formatRow(Tokens!BJ$2:BK$2,Tokens!BJ1329:BK1329,0,"collection")</f>
        <v>"collection":{"name":"In Casa",_x000D_
"family":"Calvi On The Rocks"}</v>
      </c>
    </row>
    <row r="1330" spans="4:29" ht="14.25" customHeight="1" x14ac:dyDescent="0.25">
      <c r="D1330" s="1">
        <f>Tokens!B1330</f>
        <v>1327</v>
      </c>
      <c r="E1330" s="17" t="str">
        <f>IF(Tokens!C1330="","",Tokens!C1330)</f>
        <v>In Casa #1327</v>
      </c>
      <c r="F1330"/>
      <c r="G1330"/>
      <c r="H1330"/>
      <c r="I1330"/>
      <c r="J1330"/>
      <c r="M1330"/>
      <c r="N1330"/>
      <c r="O1330" s="15" t="str">
        <f t="shared" si="40"/>
        <v>_</v>
      </c>
      <c r="P1330" s="18" t="str">
        <f>IF(F1330="stop","",IF(F1330&lt;&gt;"",HYPERLINK(Settings!$B$5 &amp; "/manage/?network=" &amp; LOWER(B$8) &amp; "&amp;search=token&amp;account=" &amp; ToMint!$B$5 &amp; "&amp;view=" &amp; ToMint!J1330,"TokenSol"),""))</f>
        <v/>
      </c>
      <c r="Q1330" s="2"/>
      <c r="R1330" s="2"/>
      <c r="S1330" s="11"/>
      <c r="T1330" s="1" t="str">
        <f>"owner=" &amp; Tokens!BS1330 &amp; "&amp;filename_for_metadata=" &amp; Tokens!BT1330 &amp; "&amp;offchaindata_platform=" &amp; $B$17 &amp; "&amp;keyfile=" &amp; $B$5 &amp; "&amp;network=" &amp; LOWER($B$8) &amp; "&amp;repository=" &amp; $B$18</f>
        <v>owner=thomas&amp;filename_for_metadata=InCasa_COR22D1327&amp;offchaindata_platform=Github&amp;keyfile=Paul&amp;network=solana-devnet&amp;repository=test2</v>
      </c>
      <c r="U1330" s="1" t="str">
        <f t="shared" si="41"/>
        <v>{"name":"In Casa #1327",_x000D_
"symbol":"COR22D1327",_x000D_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30" s="1" t="str">
        <f>formatRow(Tokens!C$2:I$2,Tokens!C1330:I1330)</f>
        <v>"name":"In Casa #1327",_x000D_
"symbol":"COR22D1327",_x000D_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0" s="1" t="str">
        <f>formatRow(Tokens!J$2:AV$2,Tokens!J1330:AV1330,2,"attributes")</f>
        <v>"attributes":[{"trait_type":"Pass festival &amp; Avantages",_x000D_
"value":"pour une (1) personne"},{"trait_type":"Edition1",_x000D_
"value":1},{"trait_type":"Last use"}]</v>
      </c>
      <c r="X1330" s="1" t="str">
        <f>formatRow(Tokens!AX$2:BC$2,Tokens!AX1330:BC1330,2,"creators")</f>
        <v>"creators":[{"address":"paul",_x000D_
"share":10},{"address":"sophie",_x000D_
"share":90}]</v>
      </c>
      <c r="Y1330" s="1" t="str">
        <f>formatRow(Tokens!BD$2:BI$2,Tokens!BD1330:BI1330,2,"files")</f>
        <v>"files":[]</v>
      </c>
      <c r="Z1330" s="1"/>
      <c r="AA1330" s="1"/>
      <c r="AB1330" s="1"/>
      <c r="AC1330" s="1" t="str">
        <f>formatRow(Tokens!BJ$2:BK$2,Tokens!BJ1330:BK1330,0,"collection")</f>
        <v>"collection":{"name":"In Casa",_x000D_
"family":"Calvi On The Rocks"}</v>
      </c>
    </row>
    <row r="1331" spans="4:29" ht="14.25" customHeight="1" x14ac:dyDescent="0.25">
      <c r="D1331" s="1">
        <f>Tokens!B1331</f>
        <v>1328</v>
      </c>
      <c r="E1331" s="17" t="str">
        <f>IF(Tokens!C1331="","",Tokens!C1331)</f>
        <v>In Casa #1328</v>
      </c>
      <c r="F1331"/>
      <c r="G1331"/>
      <c r="H1331"/>
      <c r="I1331"/>
      <c r="J1331"/>
      <c r="M1331"/>
      <c r="N1331"/>
      <c r="O1331" s="15" t="str">
        <f t="shared" si="40"/>
        <v>_</v>
      </c>
      <c r="P1331" s="18" t="str">
        <f>IF(F1331="stop","",IF(F1331&lt;&gt;"",HYPERLINK(Settings!$B$5 &amp; "/manage/?network=" &amp; LOWER(B$8) &amp; "&amp;search=token&amp;account=" &amp; ToMint!$B$5 &amp; "&amp;view=" &amp; ToMint!J1331,"TokenSol"),""))</f>
        <v/>
      </c>
      <c r="Q1331" s="2"/>
      <c r="R1331" s="2"/>
      <c r="S1331" s="11"/>
      <c r="T1331" s="1" t="str">
        <f>"owner=" &amp; Tokens!BS1331 &amp; "&amp;filename_for_metadata=" &amp; Tokens!BT1331 &amp; "&amp;offchaindata_platform=" &amp; $B$17 &amp; "&amp;keyfile=" &amp; $B$5 &amp; "&amp;network=" &amp; LOWER($B$8) &amp; "&amp;repository=" &amp; $B$18</f>
        <v>owner=thomas&amp;filename_for_metadata=InCasa_COR22D1328&amp;offchaindata_platform=Github&amp;keyfile=Paul&amp;network=solana-devnet&amp;repository=test2</v>
      </c>
      <c r="U1331" s="1" t="str">
        <f t="shared" si="41"/>
        <v>{"name":"In Casa #1328",_x000D_
"symbol":"COR22D1328",_x000D_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31" s="1" t="str">
        <f>formatRow(Tokens!C$2:I$2,Tokens!C1331:I1331)</f>
        <v>"name":"In Casa #1328",_x000D_
"symbol":"COR22D1328",_x000D_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1" s="1" t="str">
        <f>formatRow(Tokens!J$2:AV$2,Tokens!J1331:AV1331,2,"attributes")</f>
        <v>"attributes":[{"trait_type":"Pass festival &amp; Avantages",_x000D_
"value":"pour une (1) personne"},{"trait_type":"Edition1",_x000D_
"value":1},{"trait_type":"Last use"}]</v>
      </c>
      <c r="X1331" s="1" t="str">
        <f>formatRow(Tokens!AX$2:BC$2,Tokens!AX1331:BC1331,2,"creators")</f>
        <v>"creators":[{"address":"paul",_x000D_
"share":10},{"address":"sophie",_x000D_
"share":90}]</v>
      </c>
      <c r="Y1331" s="1" t="str">
        <f>formatRow(Tokens!BD$2:BI$2,Tokens!BD1331:BI1331,2,"files")</f>
        <v>"files":[]</v>
      </c>
      <c r="Z1331" s="1"/>
      <c r="AA1331" s="1"/>
      <c r="AB1331" s="1"/>
      <c r="AC1331" s="1" t="str">
        <f>formatRow(Tokens!BJ$2:BK$2,Tokens!BJ1331:BK1331,0,"collection")</f>
        <v>"collection":{"name":"In Casa",_x000D_
"family":"Calvi On The Rocks"}</v>
      </c>
    </row>
    <row r="1332" spans="4:29" ht="14.25" customHeight="1" x14ac:dyDescent="0.25">
      <c r="D1332" s="1">
        <f>Tokens!B1332</f>
        <v>1329</v>
      </c>
      <c r="E1332" s="17" t="str">
        <f>IF(Tokens!C1332="","",Tokens!C1332)</f>
        <v>In Casa #1329</v>
      </c>
      <c r="F1332"/>
      <c r="G1332"/>
      <c r="H1332"/>
      <c r="I1332"/>
      <c r="J1332"/>
      <c r="M1332"/>
      <c r="N1332"/>
      <c r="O1332" s="15" t="str">
        <f t="shared" si="40"/>
        <v>_</v>
      </c>
      <c r="P1332" s="18" t="str">
        <f>IF(F1332="stop","",IF(F1332&lt;&gt;"",HYPERLINK(Settings!$B$5 &amp; "/manage/?network=" &amp; LOWER(B$8) &amp; "&amp;search=token&amp;account=" &amp; ToMint!$B$5 &amp; "&amp;view=" &amp; ToMint!J1332,"TokenSol"),""))</f>
        <v/>
      </c>
      <c r="Q1332" s="2"/>
      <c r="R1332" s="2"/>
      <c r="S1332" s="11"/>
      <c r="T1332" s="1" t="str">
        <f>"owner=" &amp; Tokens!BS1332 &amp; "&amp;filename_for_metadata=" &amp; Tokens!BT1332 &amp; "&amp;offchaindata_platform=" &amp; $B$17 &amp; "&amp;keyfile=" &amp; $B$5 &amp; "&amp;network=" &amp; LOWER($B$8) &amp; "&amp;repository=" &amp; $B$18</f>
        <v>owner=thomas&amp;filename_for_metadata=InCasa_COR22D1329&amp;offchaindata_platform=Github&amp;keyfile=Paul&amp;network=solana-devnet&amp;repository=test2</v>
      </c>
      <c r="U1332" s="1" t="str">
        <f t="shared" si="41"/>
        <v>{"name":"In Casa #1329",_x000D_
"symbol":"COR22D1329",_x000D_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32" s="1" t="str">
        <f>formatRow(Tokens!C$2:I$2,Tokens!C1332:I1332)</f>
        <v>"name":"In Casa #1329",_x000D_
"symbol":"COR22D1329",_x000D_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2" s="1" t="str">
        <f>formatRow(Tokens!J$2:AV$2,Tokens!J1332:AV1332,2,"attributes")</f>
        <v>"attributes":[{"trait_type":"Pass festival &amp; Avantages",_x000D_
"value":"pour une (1) personne"},{"trait_type":"Edition1",_x000D_
"value":1},{"trait_type":"Last use"}]</v>
      </c>
      <c r="X1332" s="1" t="str">
        <f>formatRow(Tokens!AX$2:BC$2,Tokens!AX1332:BC1332,2,"creators")</f>
        <v>"creators":[{"address":"paul",_x000D_
"share":10},{"address":"sophie",_x000D_
"share":90}]</v>
      </c>
      <c r="Y1332" s="1" t="str">
        <f>formatRow(Tokens!BD$2:BI$2,Tokens!BD1332:BI1332,2,"files")</f>
        <v>"files":[]</v>
      </c>
      <c r="Z1332" s="1"/>
      <c r="AA1332" s="1"/>
      <c r="AB1332" s="1"/>
      <c r="AC1332" s="1" t="str">
        <f>formatRow(Tokens!BJ$2:BK$2,Tokens!BJ1332:BK1332,0,"collection")</f>
        <v>"collection":{"name":"In Casa",_x000D_
"family":"Calvi On The Rocks"}</v>
      </c>
    </row>
    <row r="1333" spans="4:29" ht="14.25" customHeight="1" x14ac:dyDescent="0.25">
      <c r="D1333" s="1">
        <f>Tokens!B1333</f>
        <v>1330</v>
      </c>
      <c r="E1333" s="17" t="str">
        <f>IF(Tokens!C1333="","",Tokens!C1333)</f>
        <v>In Casa #1330</v>
      </c>
      <c r="F1333"/>
      <c r="G1333"/>
      <c r="H1333"/>
      <c r="I1333"/>
      <c r="J1333"/>
      <c r="M1333"/>
      <c r="N1333"/>
      <c r="O1333" s="15" t="str">
        <f t="shared" si="40"/>
        <v>_</v>
      </c>
      <c r="P1333" s="18" t="str">
        <f>IF(F1333="stop","",IF(F1333&lt;&gt;"",HYPERLINK(Settings!$B$5 &amp; "/manage/?network=" &amp; LOWER(B$8) &amp; "&amp;search=token&amp;account=" &amp; ToMint!$B$5 &amp; "&amp;view=" &amp; ToMint!J1333,"TokenSol"),""))</f>
        <v/>
      </c>
      <c r="Q1333" s="2"/>
      <c r="R1333" s="2"/>
      <c r="S1333" s="11"/>
      <c r="T1333" s="1" t="str">
        <f>"owner=" &amp; Tokens!BS1333 &amp; "&amp;filename_for_metadata=" &amp; Tokens!BT1333 &amp; "&amp;offchaindata_platform=" &amp; $B$17 &amp; "&amp;keyfile=" &amp; $B$5 &amp; "&amp;network=" &amp; LOWER($B$8) &amp; "&amp;repository=" &amp; $B$18</f>
        <v>owner=thomas&amp;filename_for_metadata=InCasa_COR22D1330&amp;offchaindata_platform=Github&amp;keyfile=Paul&amp;network=solana-devnet&amp;repository=test2</v>
      </c>
      <c r="U1333" s="1" t="str">
        <f t="shared" si="41"/>
        <v>{"name":"In Casa #1330",_x000D_
"symbol":"COR22D1330",_x000D_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33" s="1" t="str">
        <f>formatRow(Tokens!C$2:I$2,Tokens!C1333:I1333)</f>
        <v>"name":"In Casa #1330",_x000D_
"symbol":"COR22D1330",_x000D_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3" s="1" t="str">
        <f>formatRow(Tokens!J$2:AV$2,Tokens!J1333:AV1333,2,"attributes")</f>
        <v>"attributes":[{"trait_type":"Pass festival &amp; Avantages",_x000D_
"value":"pour une (1) personne"},{"trait_type":"Edition1",_x000D_
"value":1},{"trait_type":"Last use"}]</v>
      </c>
      <c r="X1333" s="1" t="str">
        <f>formatRow(Tokens!AX$2:BC$2,Tokens!AX1333:BC1333,2,"creators")</f>
        <v>"creators":[{"address":"paul",_x000D_
"share":10},{"address":"sophie",_x000D_
"share":90}]</v>
      </c>
      <c r="Y1333" s="1" t="str">
        <f>formatRow(Tokens!BD$2:BI$2,Tokens!BD1333:BI1333,2,"files")</f>
        <v>"files":[]</v>
      </c>
      <c r="Z1333" s="1"/>
      <c r="AA1333" s="1"/>
      <c r="AB1333" s="1"/>
      <c r="AC1333" s="1" t="str">
        <f>formatRow(Tokens!BJ$2:BK$2,Tokens!BJ1333:BK1333,0,"collection")</f>
        <v>"collection":{"name":"In Casa",_x000D_
"family":"Calvi On The Rocks"}</v>
      </c>
    </row>
    <row r="1334" spans="4:29" ht="14.25" customHeight="1" x14ac:dyDescent="0.25">
      <c r="D1334" s="1">
        <f>Tokens!B1334</f>
        <v>1331</v>
      </c>
      <c r="E1334" s="17" t="str">
        <f>IF(Tokens!C1334="","",Tokens!C1334)</f>
        <v>In Casa #1331</v>
      </c>
      <c r="F1334"/>
      <c r="G1334"/>
      <c r="H1334"/>
      <c r="I1334"/>
      <c r="J1334"/>
      <c r="M1334"/>
      <c r="N1334"/>
      <c r="O1334" s="15" t="str">
        <f t="shared" si="40"/>
        <v>_</v>
      </c>
      <c r="P1334" s="18" t="str">
        <f>IF(F1334="stop","",IF(F1334&lt;&gt;"",HYPERLINK(Settings!$B$5 &amp; "/manage/?network=" &amp; LOWER(B$8) &amp; "&amp;search=token&amp;account=" &amp; ToMint!$B$5 &amp; "&amp;view=" &amp; ToMint!J1334,"TokenSol"),""))</f>
        <v/>
      </c>
      <c r="Q1334" s="2"/>
      <c r="R1334" s="2"/>
      <c r="S1334" s="11"/>
      <c r="T1334" s="1" t="str">
        <f>"owner=" &amp; Tokens!BS1334 &amp; "&amp;filename_for_metadata=" &amp; Tokens!BT1334 &amp; "&amp;offchaindata_platform=" &amp; $B$17 &amp; "&amp;keyfile=" &amp; $B$5 &amp; "&amp;network=" &amp; LOWER($B$8) &amp; "&amp;repository=" &amp; $B$18</f>
        <v>owner=thomas&amp;filename_for_metadata=InCasa_COR22D1331&amp;offchaindata_platform=Github&amp;keyfile=Paul&amp;network=solana-devnet&amp;repository=test2</v>
      </c>
      <c r="U1334" s="1" t="str">
        <f t="shared" si="41"/>
        <v>{"name":"In Casa #1331",_x000D_
"symbol":"COR22D1331",_x000D_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34" s="1" t="str">
        <f>formatRow(Tokens!C$2:I$2,Tokens!C1334:I1334)</f>
        <v>"name":"In Casa #1331",_x000D_
"symbol":"COR22D1331",_x000D_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4" s="1" t="str">
        <f>formatRow(Tokens!J$2:AV$2,Tokens!J1334:AV1334,2,"attributes")</f>
        <v>"attributes":[{"trait_type":"Pass festival &amp; Avantages",_x000D_
"value":"pour une (1) personne"},{"trait_type":"Edition1",_x000D_
"value":1},{"trait_type":"Last use"}]</v>
      </c>
      <c r="X1334" s="1" t="str">
        <f>formatRow(Tokens!AX$2:BC$2,Tokens!AX1334:BC1334,2,"creators")</f>
        <v>"creators":[{"address":"paul",_x000D_
"share":10},{"address":"sophie",_x000D_
"share":90}]</v>
      </c>
      <c r="Y1334" s="1" t="str">
        <f>formatRow(Tokens!BD$2:BI$2,Tokens!BD1334:BI1334,2,"files")</f>
        <v>"files":[]</v>
      </c>
      <c r="Z1334" s="1"/>
      <c r="AA1334" s="1"/>
      <c r="AB1334" s="1"/>
      <c r="AC1334" s="1" t="str">
        <f>formatRow(Tokens!BJ$2:BK$2,Tokens!BJ1334:BK1334,0,"collection")</f>
        <v>"collection":{"name":"In Casa",_x000D_
"family":"Calvi On The Rocks"}</v>
      </c>
    </row>
    <row r="1335" spans="4:29" ht="14.25" customHeight="1" x14ac:dyDescent="0.25">
      <c r="D1335" s="1">
        <f>Tokens!B1335</f>
        <v>1332</v>
      </c>
      <c r="E1335" s="17" t="str">
        <f>IF(Tokens!C1335="","",Tokens!C1335)</f>
        <v>In Casa #1332</v>
      </c>
      <c r="F1335"/>
      <c r="G1335"/>
      <c r="H1335"/>
      <c r="I1335"/>
      <c r="J1335"/>
      <c r="M1335"/>
      <c r="N1335"/>
      <c r="O1335" s="15" t="str">
        <f t="shared" si="40"/>
        <v>_</v>
      </c>
      <c r="P1335" s="18" t="str">
        <f>IF(F1335="stop","",IF(F1335&lt;&gt;"",HYPERLINK(Settings!$B$5 &amp; "/manage/?network=" &amp; LOWER(B$8) &amp; "&amp;search=token&amp;account=" &amp; ToMint!$B$5 &amp; "&amp;view=" &amp; ToMint!J1335,"TokenSol"),""))</f>
        <v/>
      </c>
      <c r="Q1335" s="2"/>
      <c r="R1335" s="2"/>
      <c r="S1335" s="11"/>
      <c r="T1335" s="1" t="str">
        <f>"owner=" &amp; Tokens!BS1335 &amp; "&amp;filename_for_metadata=" &amp; Tokens!BT1335 &amp; "&amp;offchaindata_platform=" &amp; $B$17 &amp; "&amp;keyfile=" &amp; $B$5 &amp; "&amp;network=" &amp; LOWER($B$8) &amp; "&amp;repository=" &amp; $B$18</f>
        <v>owner=thomas&amp;filename_for_metadata=InCasa_COR22D1332&amp;offchaindata_platform=Github&amp;keyfile=Paul&amp;network=solana-devnet&amp;repository=test2</v>
      </c>
      <c r="U1335" s="1" t="str">
        <f t="shared" si="41"/>
        <v>{"name":"In Casa #1332",_x000D_
"symbol":"COR22D1332",_x000D_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35" s="1" t="str">
        <f>formatRow(Tokens!C$2:I$2,Tokens!C1335:I1335)</f>
        <v>"name":"In Casa #1332",_x000D_
"symbol":"COR22D1332",_x000D_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5" s="1" t="str">
        <f>formatRow(Tokens!J$2:AV$2,Tokens!J1335:AV1335,2,"attributes")</f>
        <v>"attributes":[{"trait_type":"Pass festival &amp; Avantages",_x000D_
"value":"pour une (1) personne"},{"trait_type":"Edition1",_x000D_
"value":1},{"trait_type":"Last use"}]</v>
      </c>
      <c r="X1335" s="1" t="str">
        <f>formatRow(Tokens!AX$2:BC$2,Tokens!AX1335:BC1335,2,"creators")</f>
        <v>"creators":[{"address":"paul",_x000D_
"share":10},{"address":"sophie",_x000D_
"share":90}]</v>
      </c>
      <c r="Y1335" s="1" t="str">
        <f>formatRow(Tokens!BD$2:BI$2,Tokens!BD1335:BI1335,2,"files")</f>
        <v>"files":[]</v>
      </c>
      <c r="Z1335" s="1"/>
      <c r="AA1335" s="1"/>
      <c r="AB1335" s="1"/>
      <c r="AC1335" s="1" t="str">
        <f>formatRow(Tokens!BJ$2:BK$2,Tokens!BJ1335:BK1335,0,"collection")</f>
        <v>"collection":{"name":"In Casa",_x000D_
"family":"Calvi On The Rocks"}</v>
      </c>
    </row>
    <row r="1336" spans="4:29" ht="14.25" customHeight="1" x14ac:dyDescent="0.25">
      <c r="D1336" s="1">
        <f>Tokens!B1336</f>
        <v>1333</v>
      </c>
      <c r="E1336" s="17" t="str">
        <f>IF(Tokens!C1336="","",Tokens!C1336)</f>
        <v>In Casa #1333</v>
      </c>
      <c r="F1336"/>
      <c r="G1336"/>
      <c r="H1336"/>
      <c r="I1336"/>
      <c r="J1336"/>
      <c r="M1336"/>
      <c r="N1336"/>
      <c r="O1336" s="15" t="str">
        <f t="shared" si="40"/>
        <v>_</v>
      </c>
      <c r="P1336" s="18" t="str">
        <f>IF(F1336="stop","",IF(F1336&lt;&gt;"",HYPERLINK(Settings!$B$5 &amp; "/manage/?network=" &amp; LOWER(B$8) &amp; "&amp;search=token&amp;account=" &amp; ToMint!$B$5 &amp; "&amp;view=" &amp; ToMint!J1336,"TokenSol"),""))</f>
        <v/>
      </c>
      <c r="Q1336" s="2"/>
      <c r="R1336" s="2"/>
      <c r="S1336" s="11"/>
      <c r="T1336" s="1" t="str">
        <f>"owner=" &amp; Tokens!BS1336 &amp; "&amp;filename_for_metadata=" &amp; Tokens!BT1336 &amp; "&amp;offchaindata_platform=" &amp; $B$17 &amp; "&amp;keyfile=" &amp; $B$5 &amp; "&amp;network=" &amp; LOWER($B$8) &amp; "&amp;repository=" &amp; $B$18</f>
        <v>owner=thomas&amp;filename_for_metadata=InCasa_COR22D1333&amp;offchaindata_platform=Github&amp;keyfile=Paul&amp;network=solana-devnet&amp;repository=test2</v>
      </c>
      <c r="U1336" s="1" t="str">
        <f t="shared" si="41"/>
        <v>{"name":"In Casa #1333",_x000D_
"symbol":"COR22D1333",_x000D_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36" s="1" t="str">
        <f>formatRow(Tokens!C$2:I$2,Tokens!C1336:I1336)</f>
        <v>"name":"In Casa #1333",_x000D_
"symbol":"COR22D1333",_x000D_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6" s="1" t="str">
        <f>formatRow(Tokens!J$2:AV$2,Tokens!J1336:AV1336,2,"attributes")</f>
        <v>"attributes":[{"trait_type":"Pass festival &amp; Avantages",_x000D_
"value":"pour une (1) personne"},{"trait_type":"Edition1",_x000D_
"value":1},{"trait_type":"Last use"}]</v>
      </c>
      <c r="X1336" s="1" t="str">
        <f>formatRow(Tokens!AX$2:BC$2,Tokens!AX1336:BC1336,2,"creators")</f>
        <v>"creators":[{"address":"paul",_x000D_
"share":10},{"address":"sophie",_x000D_
"share":90}]</v>
      </c>
      <c r="Y1336" s="1" t="str">
        <f>formatRow(Tokens!BD$2:BI$2,Tokens!BD1336:BI1336,2,"files")</f>
        <v>"files":[]</v>
      </c>
      <c r="Z1336" s="1"/>
      <c r="AA1336" s="1"/>
      <c r="AB1336" s="1"/>
      <c r="AC1336" s="1" t="str">
        <f>formatRow(Tokens!BJ$2:BK$2,Tokens!BJ1336:BK1336,0,"collection")</f>
        <v>"collection":{"name":"In Casa",_x000D_
"family":"Calvi On The Rocks"}</v>
      </c>
    </row>
    <row r="1337" spans="4:29" ht="14.25" customHeight="1" x14ac:dyDescent="0.25">
      <c r="D1337" s="1">
        <f>Tokens!B1337</f>
        <v>1334</v>
      </c>
      <c r="E1337" s="17" t="str">
        <f>IF(Tokens!C1337="","",Tokens!C1337)</f>
        <v>In Casa #1334</v>
      </c>
      <c r="F1337"/>
      <c r="G1337"/>
      <c r="H1337"/>
      <c r="I1337"/>
      <c r="J1337"/>
      <c r="M1337"/>
      <c r="N1337"/>
      <c r="O1337" s="15" t="str">
        <f t="shared" si="40"/>
        <v>_</v>
      </c>
      <c r="P1337" s="18" t="str">
        <f>IF(F1337="stop","",IF(F1337&lt;&gt;"",HYPERLINK(Settings!$B$5 &amp; "/manage/?network=" &amp; LOWER(B$8) &amp; "&amp;search=token&amp;account=" &amp; ToMint!$B$5 &amp; "&amp;view=" &amp; ToMint!J1337,"TokenSol"),""))</f>
        <v/>
      </c>
      <c r="Q1337" s="2"/>
      <c r="R1337" s="2"/>
      <c r="S1337" s="11"/>
      <c r="T1337" s="1" t="str">
        <f>"owner=" &amp; Tokens!BS1337 &amp; "&amp;filename_for_metadata=" &amp; Tokens!BT1337 &amp; "&amp;offchaindata_platform=" &amp; $B$17 &amp; "&amp;keyfile=" &amp; $B$5 &amp; "&amp;network=" &amp; LOWER($B$8) &amp; "&amp;repository=" &amp; $B$18</f>
        <v>owner=thomas&amp;filename_for_metadata=InCasa_COR22D1334&amp;offchaindata_platform=Github&amp;keyfile=Paul&amp;network=solana-devnet&amp;repository=test2</v>
      </c>
      <c r="U1337" s="1" t="str">
        <f t="shared" si="41"/>
        <v>{"name":"In Casa #1334",_x000D_
"symbol":"COR22D1334",_x000D_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37" s="1" t="str">
        <f>formatRow(Tokens!C$2:I$2,Tokens!C1337:I1337)</f>
        <v>"name":"In Casa #1334",_x000D_
"symbol":"COR22D1334",_x000D_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7" s="1" t="str">
        <f>formatRow(Tokens!J$2:AV$2,Tokens!J1337:AV1337,2,"attributes")</f>
        <v>"attributes":[{"trait_type":"Pass festival &amp; Avantages",_x000D_
"value":"pour une (1) personne"},{"trait_type":"Edition1",_x000D_
"value":1},{"trait_type":"Last use"}]</v>
      </c>
      <c r="X1337" s="1" t="str">
        <f>formatRow(Tokens!AX$2:BC$2,Tokens!AX1337:BC1337,2,"creators")</f>
        <v>"creators":[{"address":"paul",_x000D_
"share":10},{"address":"sophie",_x000D_
"share":90}]</v>
      </c>
      <c r="Y1337" s="1" t="str">
        <f>formatRow(Tokens!BD$2:BI$2,Tokens!BD1337:BI1337,2,"files")</f>
        <v>"files":[]</v>
      </c>
      <c r="Z1337" s="1"/>
      <c r="AA1337" s="1"/>
      <c r="AB1337" s="1"/>
      <c r="AC1337" s="1" t="str">
        <f>formatRow(Tokens!BJ$2:BK$2,Tokens!BJ1337:BK1337,0,"collection")</f>
        <v>"collection":{"name":"In Casa",_x000D_
"family":"Calvi On The Rocks"}</v>
      </c>
    </row>
    <row r="1338" spans="4:29" ht="14.25" customHeight="1" x14ac:dyDescent="0.25">
      <c r="D1338" s="1">
        <f>Tokens!B1338</f>
        <v>1335</v>
      </c>
      <c r="E1338" s="17" t="str">
        <f>IF(Tokens!C1338="","",Tokens!C1338)</f>
        <v>In Casa #1335</v>
      </c>
      <c r="F1338"/>
      <c r="G1338"/>
      <c r="H1338"/>
      <c r="I1338"/>
      <c r="J1338"/>
      <c r="M1338"/>
      <c r="N1338"/>
      <c r="O1338" s="15" t="str">
        <f t="shared" si="40"/>
        <v>_</v>
      </c>
      <c r="P1338" s="18" t="str">
        <f>IF(F1338="stop","",IF(F1338&lt;&gt;"",HYPERLINK(Settings!$B$5 &amp; "/manage/?network=" &amp; LOWER(B$8) &amp; "&amp;search=token&amp;account=" &amp; ToMint!$B$5 &amp; "&amp;view=" &amp; ToMint!J1338,"TokenSol"),""))</f>
        <v/>
      </c>
      <c r="Q1338" s="2"/>
      <c r="R1338" s="2"/>
      <c r="S1338" s="11"/>
      <c r="T1338" s="1" t="str">
        <f>"owner=" &amp; Tokens!BS1338 &amp; "&amp;filename_for_metadata=" &amp; Tokens!BT1338 &amp; "&amp;offchaindata_platform=" &amp; $B$17 &amp; "&amp;keyfile=" &amp; $B$5 &amp; "&amp;network=" &amp; LOWER($B$8) &amp; "&amp;repository=" &amp; $B$18</f>
        <v>owner=thomas&amp;filename_for_metadata=InCasa_COR22D1335&amp;offchaindata_platform=Github&amp;keyfile=Paul&amp;network=solana-devnet&amp;repository=test2</v>
      </c>
      <c r="U1338" s="1" t="str">
        <f t="shared" si="41"/>
        <v>{"name":"In Casa #1335",_x000D_
"symbol":"COR22D1335",_x000D_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38" s="1" t="str">
        <f>formatRow(Tokens!C$2:I$2,Tokens!C1338:I1338)</f>
        <v>"name":"In Casa #1335",_x000D_
"symbol":"COR22D1335",_x000D_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8" s="1" t="str">
        <f>formatRow(Tokens!J$2:AV$2,Tokens!J1338:AV1338,2,"attributes")</f>
        <v>"attributes":[{"trait_type":"Pass festival &amp; Avantages",_x000D_
"value":"pour une (1) personne"},{"trait_type":"Edition1",_x000D_
"value":1},{"trait_type":"Last use"}]</v>
      </c>
      <c r="X1338" s="1" t="str">
        <f>formatRow(Tokens!AX$2:BC$2,Tokens!AX1338:BC1338,2,"creators")</f>
        <v>"creators":[{"address":"paul",_x000D_
"share":10},{"address":"sophie",_x000D_
"share":90}]</v>
      </c>
      <c r="Y1338" s="1" t="str">
        <f>formatRow(Tokens!BD$2:BI$2,Tokens!BD1338:BI1338,2,"files")</f>
        <v>"files":[]</v>
      </c>
      <c r="Z1338" s="1"/>
      <c r="AA1338" s="1"/>
      <c r="AB1338" s="1"/>
      <c r="AC1338" s="1" t="str">
        <f>formatRow(Tokens!BJ$2:BK$2,Tokens!BJ1338:BK1338,0,"collection")</f>
        <v>"collection":{"name":"In Casa",_x000D_
"family":"Calvi On The Rocks"}</v>
      </c>
    </row>
    <row r="1339" spans="4:29" ht="14.25" customHeight="1" x14ac:dyDescent="0.25">
      <c r="D1339" s="1">
        <f>Tokens!B1339</f>
        <v>1336</v>
      </c>
      <c r="E1339" s="17" t="str">
        <f>IF(Tokens!C1339="","",Tokens!C1339)</f>
        <v>In Casa #1336</v>
      </c>
      <c r="F1339"/>
      <c r="G1339"/>
      <c r="H1339"/>
      <c r="I1339"/>
      <c r="J1339"/>
      <c r="M1339"/>
      <c r="N1339"/>
      <c r="O1339" s="15" t="str">
        <f t="shared" si="40"/>
        <v>_</v>
      </c>
      <c r="P1339" s="18" t="str">
        <f>IF(F1339="stop","",IF(F1339&lt;&gt;"",HYPERLINK(Settings!$B$5 &amp; "/manage/?network=" &amp; LOWER(B$8) &amp; "&amp;search=token&amp;account=" &amp; ToMint!$B$5 &amp; "&amp;view=" &amp; ToMint!J1339,"TokenSol"),""))</f>
        <v/>
      </c>
      <c r="Q1339" s="2"/>
      <c r="R1339" s="2"/>
      <c r="S1339" s="11"/>
      <c r="T1339" s="1" t="str">
        <f>"owner=" &amp; Tokens!BS1339 &amp; "&amp;filename_for_metadata=" &amp; Tokens!BT1339 &amp; "&amp;offchaindata_platform=" &amp; $B$17 &amp; "&amp;keyfile=" &amp; $B$5 &amp; "&amp;network=" &amp; LOWER($B$8) &amp; "&amp;repository=" &amp; $B$18</f>
        <v>owner=thomas&amp;filename_for_metadata=InCasa_COR22D1336&amp;offchaindata_platform=Github&amp;keyfile=Paul&amp;network=solana-devnet&amp;repository=test2</v>
      </c>
      <c r="U1339" s="1" t="str">
        <f t="shared" si="41"/>
        <v>{"name":"In Casa #1336",_x000D_
"symbol":"COR22D1336",_x000D_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39" s="1" t="str">
        <f>formatRow(Tokens!C$2:I$2,Tokens!C1339:I1339)</f>
        <v>"name":"In Casa #1336",_x000D_
"symbol":"COR22D1336",_x000D_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9" s="1" t="str">
        <f>formatRow(Tokens!J$2:AV$2,Tokens!J1339:AV1339,2,"attributes")</f>
        <v>"attributes":[{"trait_type":"Pass festival &amp; Avantages",_x000D_
"value":"pour une (1) personne"},{"trait_type":"Edition1",_x000D_
"value":1},{"trait_type":"Last use"}]</v>
      </c>
      <c r="X1339" s="1" t="str">
        <f>formatRow(Tokens!AX$2:BC$2,Tokens!AX1339:BC1339,2,"creators")</f>
        <v>"creators":[{"address":"paul",_x000D_
"share":10},{"address":"sophie",_x000D_
"share":90}]</v>
      </c>
      <c r="Y1339" s="1" t="str">
        <f>formatRow(Tokens!BD$2:BI$2,Tokens!BD1339:BI1339,2,"files")</f>
        <v>"files":[]</v>
      </c>
      <c r="Z1339" s="1"/>
      <c r="AA1339" s="1"/>
      <c r="AB1339" s="1"/>
      <c r="AC1339" s="1" t="str">
        <f>formatRow(Tokens!BJ$2:BK$2,Tokens!BJ1339:BK1339,0,"collection")</f>
        <v>"collection":{"name":"In Casa",_x000D_
"family":"Calvi On The Rocks"}</v>
      </c>
    </row>
    <row r="1340" spans="4:29" ht="14.25" customHeight="1" x14ac:dyDescent="0.25">
      <c r="D1340" s="1">
        <f>Tokens!B1340</f>
        <v>1337</v>
      </c>
      <c r="E1340" s="17" t="str">
        <f>IF(Tokens!C1340="","",Tokens!C1340)</f>
        <v>In Casa #1337</v>
      </c>
      <c r="F1340"/>
      <c r="G1340"/>
      <c r="H1340"/>
      <c r="I1340"/>
      <c r="J1340"/>
      <c r="M1340"/>
      <c r="N1340"/>
      <c r="O1340" s="15" t="str">
        <f t="shared" si="40"/>
        <v>_</v>
      </c>
      <c r="P1340" s="18" t="str">
        <f>IF(F1340="stop","",IF(F1340&lt;&gt;"",HYPERLINK(Settings!$B$5 &amp; "/manage/?network=" &amp; LOWER(B$8) &amp; "&amp;search=token&amp;account=" &amp; ToMint!$B$5 &amp; "&amp;view=" &amp; ToMint!J1340,"TokenSol"),""))</f>
        <v/>
      </c>
      <c r="Q1340" s="2"/>
      <c r="R1340" s="2"/>
      <c r="S1340" s="11"/>
      <c r="T1340" s="1" t="str">
        <f>"owner=" &amp; Tokens!BS1340 &amp; "&amp;filename_for_metadata=" &amp; Tokens!BT1340 &amp; "&amp;offchaindata_platform=" &amp; $B$17 &amp; "&amp;keyfile=" &amp; $B$5 &amp; "&amp;network=" &amp; LOWER($B$8) &amp; "&amp;repository=" &amp; $B$18</f>
        <v>owner=thomas&amp;filename_for_metadata=InCasa_COR22D1337&amp;offchaindata_platform=Github&amp;keyfile=Paul&amp;network=solana-devnet&amp;repository=test2</v>
      </c>
      <c r="U1340" s="1" t="str">
        <f t="shared" si="41"/>
        <v>{"name":"In Casa #1337",_x000D_
"symbol":"COR22D1337",_x000D_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40" s="1" t="str">
        <f>formatRow(Tokens!C$2:I$2,Tokens!C1340:I1340)</f>
        <v>"name":"In Casa #1337",_x000D_
"symbol":"COR22D1337",_x000D_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0" s="1" t="str">
        <f>formatRow(Tokens!J$2:AV$2,Tokens!J1340:AV1340,2,"attributes")</f>
        <v>"attributes":[{"trait_type":"Pass festival &amp; Avantages",_x000D_
"value":"pour une (1) personne"},{"trait_type":"Edition1",_x000D_
"value":1},{"trait_type":"Last use"}]</v>
      </c>
      <c r="X1340" s="1" t="str">
        <f>formatRow(Tokens!AX$2:BC$2,Tokens!AX1340:BC1340,2,"creators")</f>
        <v>"creators":[{"address":"paul",_x000D_
"share":10},{"address":"sophie",_x000D_
"share":90}]</v>
      </c>
      <c r="Y1340" s="1" t="str">
        <f>formatRow(Tokens!BD$2:BI$2,Tokens!BD1340:BI1340,2,"files")</f>
        <v>"files":[]</v>
      </c>
      <c r="Z1340" s="1"/>
      <c r="AA1340" s="1"/>
      <c r="AB1340" s="1"/>
      <c r="AC1340" s="1" t="str">
        <f>formatRow(Tokens!BJ$2:BK$2,Tokens!BJ1340:BK1340,0,"collection")</f>
        <v>"collection":{"name":"In Casa",_x000D_
"family":"Calvi On The Rocks"}</v>
      </c>
    </row>
    <row r="1341" spans="4:29" ht="14.25" customHeight="1" x14ac:dyDescent="0.25">
      <c r="D1341" s="1">
        <f>Tokens!B1341</f>
        <v>1338</v>
      </c>
      <c r="E1341" s="17" t="str">
        <f>IF(Tokens!C1341="","",Tokens!C1341)</f>
        <v>In Casa #1338</v>
      </c>
      <c r="F1341"/>
      <c r="G1341"/>
      <c r="H1341"/>
      <c r="I1341"/>
      <c r="J1341"/>
      <c r="M1341"/>
      <c r="N1341"/>
      <c r="O1341" s="15" t="str">
        <f t="shared" si="40"/>
        <v>_</v>
      </c>
      <c r="P1341" s="18" t="str">
        <f>IF(F1341="stop","",IF(F1341&lt;&gt;"",HYPERLINK(Settings!$B$5 &amp; "/manage/?network=" &amp; LOWER(B$8) &amp; "&amp;search=token&amp;account=" &amp; ToMint!$B$5 &amp; "&amp;view=" &amp; ToMint!J1341,"TokenSol"),""))</f>
        <v/>
      </c>
      <c r="Q1341" s="2"/>
      <c r="R1341" s="2"/>
      <c r="S1341" s="11"/>
      <c r="T1341" s="1" t="str">
        <f>"owner=" &amp; Tokens!BS1341 &amp; "&amp;filename_for_metadata=" &amp; Tokens!BT1341 &amp; "&amp;offchaindata_platform=" &amp; $B$17 &amp; "&amp;keyfile=" &amp; $B$5 &amp; "&amp;network=" &amp; LOWER($B$8) &amp; "&amp;repository=" &amp; $B$18</f>
        <v>owner=thomas&amp;filename_for_metadata=InCasa_COR22D1338&amp;offchaindata_platform=Github&amp;keyfile=Paul&amp;network=solana-devnet&amp;repository=test2</v>
      </c>
      <c r="U1341" s="1" t="str">
        <f t="shared" si="41"/>
        <v>{"name":"In Casa #1338",_x000D_
"symbol":"COR22D1338",_x000D_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41" s="1" t="str">
        <f>formatRow(Tokens!C$2:I$2,Tokens!C1341:I1341)</f>
        <v>"name":"In Casa #1338",_x000D_
"symbol":"COR22D1338",_x000D_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1" s="1" t="str">
        <f>formatRow(Tokens!J$2:AV$2,Tokens!J1341:AV1341,2,"attributes")</f>
        <v>"attributes":[{"trait_type":"Pass festival &amp; Avantages",_x000D_
"value":"pour une (1) personne"},{"trait_type":"Edition1",_x000D_
"value":1},{"trait_type":"Last use"}]</v>
      </c>
      <c r="X1341" s="1" t="str">
        <f>formatRow(Tokens!AX$2:BC$2,Tokens!AX1341:BC1341,2,"creators")</f>
        <v>"creators":[{"address":"paul",_x000D_
"share":10},{"address":"sophie",_x000D_
"share":90}]</v>
      </c>
      <c r="Y1341" s="1" t="str">
        <f>formatRow(Tokens!BD$2:BI$2,Tokens!BD1341:BI1341,2,"files")</f>
        <v>"files":[]</v>
      </c>
      <c r="Z1341" s="1"/>
      <c r="AA1341" s="1"/>
      <c r="AB1341" s="1"/>
      <c r="AC1341" s="1" t="str">
        <f>formatRow(Tokens!BJ$2:BK$2,Tokens!BJ1341:BK1341,0,"collection")</f>
        <v>"collection":{"name":"In Casa",_x000D_
"family":"Calvi On The Rocks"}</v>
      </c>
    </row>
    <row r="1342" spans="4:29" ht="14.25" customHeight="1" x14ac:dyDescent="0.25">
      <c r="D1342" s="1">
        <f>Tokens!B1342</f>
        <v>1339</v>
      </c>
      <c r="E1342" s="17" t="str">
        <f>IF(Tokens!C1342="","",Tokens!C1342)</f>
        <v>In Casa #1339</v>
      </c>
      <c r="F1342"/>
      <c r="G1342"/>
      <c r="H1342"/>
      <c r="I1342"/>
      <c r="J1342"/>
      <c r="M1342"/>
      <c r="N1342"/>
      <c r="O1342" s="15" t="str">
        <f t="shared" si="40"/>
        <v>_</v>
      </c>
      <c r="P1342" s="18" t="str">
        <f>IF(F1342="stop","",IF(F1342&lt;&gt;"",HYPERLINK(Settings!$B$5 &amp; "/manage/?network=" &amp; LOWER(B$8) &amp; "&amp;search=token&amp;account=" &amp; ToMint!$B$5 &amp; "&amp;view=" &amp; ToMint!J1342,"TokenSol"),""))</f>
        <v/>
      </c>
      <c r="Q1342" s="2"/>
      <c r="R1342" s="2"/>
      <c r="S1342" s="11"/>
      <c r="T1342" s="1" t="str">
        <f>"owner=" &amp; Tokens!BS1342 &amp; "&amp;filename_for_metadata=" &amp; Tokens!BT1342 &amp; "&amp;offchaindata_platform=" &amp; $B$17 &amp; "&amp;keyfile=" &amp; $B$5 &amp; "&amp;network=" &amp; LOWER($B$8) &amp; "&amp;repository=" &amp; $B$18</f>
        <v>owner=thomas&amp;filename_for_metadata=InCasa_COR22D1339&amp;offchaindata_platform=Github&amp;keyfile=Paul&amp;network=solana-devnet&amp;repository=test2</v>
      </c>
      <c r="U1342" s="1" t="str">
        <f t="shared" si="41"/>
        <v>{"name":"In Casa #1339",_x000D_
"symbol":"COR22D1339",_x000D_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42" s="1" t="str">
        <f>formatRow(Tokens!C$2:I$2,Tokens!C1342:I1342)</f>
        <v>"name":"In Casa #1339",_x000D_
"symbol":"COR22D1339",_x000D_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2" s="1" t="str">
        <f>formatRow(Tokens!J$2:AV$2,Tokens!J1342:AV1342,2,"attributes")</f>
        <v>"attributes":[{"trait_type":"Pass festival &amp; Avantages",_x000D_
"value":"pour une (1) personne"},{"trait_type":"Edition1",_x000D_
"value":1},{"trait_type":"Last use"}]</v>
      </c>
      <c r="X1342" s="1" t="str">
        <f>formatRow(Tokens!AX$2:BC$2,Tokens!AX1342:BC1342,2,"creators")</f>
        <v>"creators":[{"address":"paul",_x000D_
"share":10},{"address":"sophie",_x000D_
"share":90}]</v>
      </c>
      <c r="Y1342" s="1" t="str">
        <f>formatRow(Tokens!BD$2:BI$2,Tokens!BD1342:BI1342,2,"files")</f>
        <v>"files":[]</v>
      </c>
      <c r="Z1342" s="1"/>
      <c r="AA1342" s="1"/>
      <c r="AB1342" s="1"/>
      <c r="AC1342" s="1" t="str">
        <f>formatRow(Tokens!BJ$2:BK$2,Tokens!BJ1342:BK1342,0,"collection")</f>
        <v>"collection":{"name":"In Casa",_x000D_
"family":"Calvi On The Rocks"}</v>
      </c>
    </row>
    <row r="1343" spans="4:29" ht="14.25" customHeight="1" x14ac:dyDescent="0.25">
      <c r="D1343" s="1">
        <f>Tokens!B1343</f>
        <v>1340</v>
      </c>
      <c r="E1343" s="17" t="str">
        <f>IF(Tokens!C1343="","",Tokens!C1343)</f>
        <v>In Casa #1340</v>
      </c>
      <c r="F1343"/>
      <c r="G1343"/>
      <c r="H1343"/>
      <c r="I1343"/>
      <c r="J1343"/>
      <c r="M1343"/>
      <c r="N1343"/>
      <c r="O1343" s="15" t="str">
        <f t="shared" si="40"/>
        <v>_</v>
      </c>
      <c r="P1343" s="18" t="str">
        <f>IF(F1343="stop","",IF(F1343&lt;&gt;"",HYPERLINK(Settings!$B$5 &amp; "/manage/?network=" &amp; LOWER(B$8) &amp; "&amp;search=token&amp;account=" &amp; ToMint!$B$5 &amp; "&amp;view=" &amp; ToMint!J1343,"TokenSol"),""))</f>
        <v/>
      </c>
      <c r="Q1343" s="2"/>
      <c r="R1343" s="2"/>
      <c r="S1343" s="11"/>
      <c r="T1343" s="1" t="str">
        <f>"owner=" &amp; Tokens!BS1343 &amp; "&amp;filename_for_metadata=" &amp; Tokens!BT1343 &amp; "&amp;offchaindata_platform=" &amp; $B$17 &amp; "&amp;keyfile=" &amp; $B$5 &amp; "&amp;network=" &amp; LOWER($B$8) &amp; "&amp;repository=" &amp; $B$18</f>
        <v>owner=thomas&amp;filename_for_metadata=InCasa_COR22D1340&amp;offchaindata_platform=Github&amp;keyfile=Paul&amp;network=solana-devnet&amp;repository=test2</v>
      </c>
      <c r="U1343" s="1" t="str">
        <f t="shared" si="41"/>
        <v>{"name":"In Casa #1340",_x000D_
"symbol":"COR22D1340",_x000D_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43" s="1" t="str">
        <f>formatRow(Tokens!C$2:I$2,Tokens!C1343:I1343)</f>
        <v>"name":"In Casa #1340",_x000D_
"symbol":"COR22D1340",_x000D_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3" s="1" t="str">
        <f>formatRow(Tokens!J$2:AV$2,Tokens!J1343:AV1343,2,"attributes")</f>
        <v>"attributes":[{"trait_type":"Pass festival &amp; Avantages",_x000D_
"value":"pour une (1) personne"},{"trait_type":"Edition1",_x000D_
"value":1},{"trait_type":"Last use"}]</v>
      </c>
      <c r="X1343" s="1" t="str">
        <f>formatRow(Tokens!AX$2:BC$2,Tokens!AX1343:BC1343,2,"creators")</f>
        <v>"creators":[{"address":"paul",_x000D_
"share":10},{"address":"sophie",_x000D_
"share":90}]</v>
      </c>
      <c r="Y1343" s="1" t="str">
        <f>formatRow(Tokens!BD$2:BI$2,Tokens!BD1343:BI1343,2,"files")</f>
        <v>"files":[]</v>
      </c>
      <c r="Z1343" s="1"/>
      <c r="AA1343" s="1"/>
      <c r="AB1343" s="1"/>
      <c r="AC1343" s="1" t="str">
        <f>formatRow(Tokens!BJ$2:BK$2,Tokens!BJ1343:BK1343,0,"collection")</f>
        <v>"collection":{"name":"In Casa",_x000D_
"family":"Calvi On The Rocks"}</v>
      </c>
    </row>
    <row r="1344" spans="4:29" ht="14.25" customHeight="1" x14ac:dyDescent="0.25">
      <c r="D1344" s="1">
        <f>Tokens!B1344</f>
        <v>1341</v>
      </c>
      <c r="E1344" s="17" t="str">
        <f>IF(Tokens!C1344="","",Tokens!C1344)</f>
        <v>In Casa #1341</v>
      </c>
      <c r="F1344"/>
      <c r="G1344"/>
      <c r="H1344"/>
      <c r="I1344"/>
      <c r="J1344"/>
      <c r="M1344"/>
      <c r="N1344"/>
      <c r="O1344" s="15" t="str">
        <f t="shared" si="40"/>
        <v>_</v>
      </c>
      <c r="P1344" s="18" t="str">
        <f>IF(F1344="stop","",IF(F1344&lt;&gt;"",HYPERLINK(Settings!$B$5 &amp; "/manage/?network=" &amp; LOWER(B$8) &amp; "&amp;search=token&amp;account=" &amp; ToMint!$B$5 &amp; "&amp;view=" &amp; ToMint!J1344,"TokenSol"),""))</f>
        <v/>
      </c>
      <c r="Q1344" s="2"/>
      <c r="R1344" s="2"/>
      <c r="S1344" s="11"/>
      <c r="T1344" s="1" t="str">
        <f>"owner=" &amp; Tokens!BS1344 &amp; "&amp;filename_for_metadata=" &amp; Tokens!BT1344 &amp; "&amp;offchaindata_platform=" &amp; $B$17 &amp; "&amp;keyfile=" &amp; $B$5 &amp; "&amp;network=" &amp; LOWER($B$8) &amp; "&amp;repository=" &amp; $B$18</f>
        <v>owner=thomas&amp;filename_for_metadata=InCasa_COR22D1341&amp;offchaindata_platform=Github&amp;keyfile=Paul&amp;network=solana-devnet&amp;repository=test2</v>
      </c>
      <c r="U1344" s="1" t="str">
        <f t="shared" si="41"/>
        <v>{"name":"In Casa #1341",_x000D_
"symbol":"COR22D1341",_x000D_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44" s="1" t="str">
        <f>formatRow(Tokens!C$2:I$2,Tokens!C1344:I1344)</f>
        <v>"name":"In Casa #1341",_x000D_
"symbol":"COR22D1341",_x000D_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4" s="1" t="str">
        <f>formatRow(Tokens!J$2:AV$2,Tokens!J1344:AV1344,2,"attributes")</f>
        <v>"attributes":[{"trait_type":"Pass festival &amp; Avantages",_x000D_
"value":"pour une (1) personne"},{"trait_type":"Edition1",_x000D_
"value":1},{"trait_type":"Last use"}]</v>
      </c>
      <c r="X1344" s="1" t="str">
        <f>formatRow(Tokens!AX$2:BC$2,Tokens!AX1344:BC1344,2,"creators")</f>
        <v>"creators":[{"address":"paul",_x000D_
"share":10},{"address":"sophie",_x000D_
"share":90}]</v>
      </c>
      <c r="Y1344" s="1" t="str">
        <f>formatRow(Tokens!BD$2:BI$2,Tokens!BD1344:BI1344,2,"files")</f>
        <v>"files":[]</v>
      </c>
      <c r="Z1344" s="1"/>
      <c r="AA1344" s="1"/>
      <c r="AB1344" s="1"/>
      <c r="AC1344" s="1" t="str">
        <f>formatRow(Tokens!BJ$2:BK$2,Tokens!BJ1344:BK1344,0,"collection")</f>
        <v>"collection":{"name":"In Casa",_x000D_
"family":"Calvi On The Rocks"}</v>
      </c>
    </row>
    <row r="1345" spans="4:29" ht="14.25" customHeight="1" x14ac:dyDescent="0.25">
      <c r="D1345" s="1">
        <f>Tokens!B1345</f>
        <v>1342</v>
      </c>
      <c r="E1345" s="17" t="str">
        <f>IF(Tokens!C1345="","",Tokens!C1345)</f>
        <v>In Casa #1342</v>
      </c>
      <c r="F1345"/>
      <c r="G1345"/>
      <c r="H1345"/>
      <c r="I1345"/>
      <c r="J1345"/>
      <c r="M1345"/>
      <c r="N1345"/>
      <c r="O1345" s="15" t="str">
        <f t="shared" si="40"/>
        <v>_</v>
      </c>
      <c r="P1345" s="18" t="str">
        <f>IF(F1345="stop","",IF(F1345&lt;&gt;"",HYPERLINK(Settings!$B$5 &amp; "/manage/?network=" &amp; LOWER(B$8) &amp; "&amp;search=token&amp;account=" &amp; ToMint!$B$5 &amp; "&amp;view=" &amp; ToMint!J1345,"TokenSol"),""))</f>
        <v/>
      </c>
      <c r="Q1345" s="2"/>
      <c r="R1345" s="2"/>
      <c r="S1345" s="11"/>
      <c r="T1345" s="1" t="str">
        <f>"owner=" &amp; Tokens!BS1345 &amp; "&amp;filename_for_metadata=" &amp; Tokens!BT1345 &amp; "&amp;offchaindata_platform=" &amp; $B$17 &amp; "&amp;keyfile=" &amp; $B$5 &amp; "&amp;network=" &amp; LOWER($B$8) &amp; "&amp;repository=" &amp; $B$18</f>
        <v>owner=thomas&amp;filename_for_metadata=InCasa_COR22D1342&amp;offchaindata_platform=Github&amp;keyfile=Paul&amp;network=solana-devnet&amp;repository=test2</v>
      </c>
      <c r="U1345" s="1" t="str">
        <f t="shared" si="41"/>
        <v>{"name":"In Casa #1342",_x000D_
"symbol":"COR22D1342",_x000D_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45" s="1" t="str">
        <f>formatRow(Tokens!C$2:I$2,Tokens!C1345:I1345)</f>
        <v>"name":"In Casa #1342",_x000D_
"symbol":"COR22D1342",_x000D_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5" s="1" t="str">
        <f>formatRow(Tokens!J$2:AV$2,Tokens!J1345:AV1345,2,"attributes")</f>
        <v>"attributes":[{"trait_type":"Pass festival &amp; Avantages",_x000D_
"value":"pour une (1) personne"},{"trait_type":"Edition1",_x000D_
"value":1},{"trait_type":"Last use"}]</v>
      </c>
      <c r="X1345" s="1" t="str">
        <f>formatRow(Tokens!AX$2:BC$2,Tokens!AX1345:BC1345,2,"creators")</f>
        <v>"creators":[{"address":"paul",_x000D_
"share":10},{"address":"sophie",_x000D_
"share":90}]</v>
      </c>
      <c r="Y1345" s="1" t="str">
        <f>formatRow(Tokens!BD$2:BI$2,Tokens!BD1345:BI1345,2,"files")</f>
        <v>"files":[]</v>
      </c>
      <c r="Z1345" s="1"/>
      <c r="AA1345" s="1"/>
      <c r="AB1345" s="1"/>
      <c r="AC1345" s="1" t="str">
        <f>formatRow(Tokens!BJ$2:BK$2,Tokens!BJ1345:BK1345,0,"collection")</f>
        <v>"collection":{"name":"In Casa",_x000D_
"family":"Calvi On The Rocks"}</v>
      </c>
    </row>
    <row r="1346" spans="4:29" ht="14.25" customHeight="1" x14ac:dyDescent="0.25">
      <c r="D1346" s="1">
        <f>Tokens!B1346</f>
        <v>1343</v>
      </c>
      <c r="E1346" s="17" t="str">
        <f>IF(Tokens!C1346="","",Tokens!C1346)</f>
        <v>In Casa #1343</v>
      </c>
      <c r="F1346"/>
      <c r="G1346"/>
      <c r="H1346"/>
      <c r="I1346"/>
      <c r="J1346"/>
      <c r="M1346"/>
      <c r="N1346"/>
      <c r="O1346" s="15" t="str">
        <f t="shared" si="40"/>
        <v>_</v>
      </c>
      <c r="P1346" s="18" t="str">
        <f>IF(F1346="stop","",IF(F1346&lt;&gt;"",HYPERLINK(Settings!$B$5 &amp; "/manage/?network=" &amp; LOWER(B$8) &amp; "&amp;search=token&amp;account=" &amp; ToMint!$B$5 &amp; "&amp;view=" &amp; ToMint!J1346,"TokenSol"),""))</f>
        <v/>
      </c>
      <c r="Q1346" s="2"/>
      <c r="R1346" s="2"/>
      <c r="S1346" s="11"/>
      <c r="T1346" s="1" t="str">
        <f>"owner=" &amp; Tokens!BS1346 &amp; "&amp;filename_for_metadata=" &amp; Tokens!BT1346 &amp; "&amp;offchaindata_platform=" &amp; $B$17 &amp; "&amp;keyfile=" &amp; $B$5 &amp; "&amp;network=" &amp; LOWER($B$8) &amp; "&amp;repository=" &amp; $B$18</f>
        <v>owner=thomas&amp;filename_for_metadata=InCasa_COR22D1343&amp;offchaindata_platform=Github&amp;keyfile=Paul&amp;network=solana-devnet&amp;repository=test2</v>
      </c>
      <c r="U1346" s="1" t="str">
        <f t="shared" si="41"/>
        <v>{"name":"In Casa #1343",_x000D_
"symbol":"COR22D1343",_x000D_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46" s="1" t="str">
        <f>formatRow(Tokens!C$2:I$2,Tokens!C1346:I1346)</f>
        <v>"name":"In Casa #1343",_x000D_
"symbol":"COR22D1343",_x000D_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6" s="1" t="str">
        <f>formatRow(Tokens!J$2:AV$2,Tokens!J1346:AV1346,2,"attributes")</f>
        <v>"attributes":[{"trait_type":"Pass festival &amp; Avantages",_x000D_
"value":"pour une (1) personne"},{"trait_type":"Edition1",_x000D_
"value":1},{"trait_type":"Last use"}]</v>
      </c>
      <c r="X1346" s="1" t="str">
        <f>formatRow(Tokens!AX$2:BC$2,Tokens!AX1346:BC1346,2,"creators")</f>
        <v>"creators":[{"address":"paul",_x000D_
"share":10},{"address":"sophie",_x000D_
"share":90}]</v>
      </c>
      <c r="Y1346" s="1" t="str">
        <f>formatRow(Tokens!BD$2:BI$2,Tokens!BD1346:BI1346,2,"files")</f>
        <v>"files":[]</v>
      </c>
      <c r="Z1346" s="1"/>
      <c r="AA1346" s="1"/>
      <c r="AB1346" s="1"/>
      <c r="AC1346" s="1" t="str">
        <f>formatRow(Tokens!BJ$2:BK$2,Tokens!BJ1346:BK1346,0,"collection")</f>
        <v>"collection":{"name":"In Casa",_x000D_
"family":"Calvi On The Rocks"}</v>
      </c>
    </row>
    <row r="1347" spans="4:29" ht="14.25" customHeight="1" x14ac:dyDescent="0.25">
      <c r="D1347" s="1">
        <f>Tokens!B1347</f>
        <v>1344</v>
      </c>
      <c r="E1347" s="17" t="str">
        <f>IF(Tokens!C1347="","",Tokens!C1347)</f>
        <v>In Casa #1344</v>
      </c>
      <c r="F1347"/>
      <c r="G1347"/>
      <c r="H1347"/>
      <c r="I1347"/>
      <c r="J1347"/>
      <c r="M1347"/>
      <c r="N1347"/>
      <c r="O1347" s="15" t="str">
        <f t="shared" si="40"/>
        <v>_</v>
      </c>
      <c r="P1347" s="18" t="str">
        <f>IF(F1347="stop","",IF(F1347&lt;&gt;"",HYPERLINK(Settings!$B$5 &amp; "/manage/?network=" &amp; LOWER(B$8) &amp; "&amp;search=token&amp;account=" &amp; ToMint!$B$5 &amp; "&amp;view=" &amp; ToMint!J1347,"TokenSol"),""))</f>
        <v/>
      </c>
      <c r="Q1347" s="2"/>
      <c r="R1347" s="2"/>
      <c r="S1347" s="11"/>
      <c r="T1347" s="1" t="str">
        <f>"owner=" &amp; Tokens!BS1347 &amp; "&amp;filename_for_metadata=" &amp; Tokens!BT1347 &amp; "&amp;offchaindata_platform=" &amp; $B$17 &amp; "&amp;keyfile=" &amp; $B$5 &amp; "&amp;network=" &amp; LOWER($B$8) &amp; "&amp;repository=" &amp; $B$18</f>
        <v>owner=thomas&amp;filename_for_metadata=InCasa_COR22D1344&amp;offchaindata_platform=Github&amp;keyfile=Paul&amp;network=solana-devnet&amp;repository=test2</v>
      </c>
      <c r="U1347" s="1" t="str">
        <f t="shared" si="41"/>
        <v>{"name":"In Casa #1344",_x000D_
"symbol":"COR22D1344",_x000D_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47" s="1" t="str">
        <f>formatRow(Tokens!C$2:I$2,Tokens!C1347:I1347)</f>
        <v>"name":"In Casa #1344",_x000D_
"symbol":"COR22D1344",_x000D_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7" s="1" t="str">
        <f>formatRow(Tokens!J$2:AV$2,Tokens!J1347:AV1347,2,"attributes")</f>
        <v>"attributes":[{"trait_type":"Pass festival &amp; Avantages",_x000D_
"value":"pour une (1) personne"},{"trait_type":"Edition1",_x000D_
"value":1},{"trait_type":"Last use"}]</v>
      </c>
      <c r="X1347" s="1" t="str">
        <f>formatRow(Tokens!AX$2:BC$2,Tokens!AX1347:BC1347,2,"creators")</f>
        <v>"creators":[{"address":"paul",_x000D_
"share":10},{"address":"sophie",_x000D_
"share":90}]</v>
      </c>
      <c r="Y1347" s="1" t="str">
        <f>formatRow(Tokens!BD$2:BI$2,Tokens!BD1347:BI1347,2,"files")</f>
        <v>"files":[]</v>
      </c>
      <c r="Z1347" s="1"/>
      <c r="AA1347" s="1"/>
      <c r="AB1347" s="1"/>
      <c r="AC1347" s="1" t="str">
        <f>formatRow(Tokens!BJ$2:BK$2,Tokens!BJ1347:BK1347,0,"collection")</f>
        <v>"collection":{"name":"In Casa",_x000D_
"family":"Calvi On The Rocks"}</v>
      </c>
    </row>
    <row r="1348" spans="4:29" ht="14.25" customHeight="1" x14ac:dyDescent="0.25">
      <c r="D1348" s="1">
        <f>Tokens!B1348</f>
        <v>1345</v>
      </c>
      <c r="E1348" s="17" t="str">
        <f>IF(Tokens!C1348="","",Tokens!C1348)</f>
        <v>In Casa #1345</v>
      </c>
      <c r="F1348"/>
      <c r="G1348"/>
      <c r="H1348"/>
      <c r="I1348"/>
      <c r="J1348"/>
      <c r="M1348"/>
      <c r="N1348"/>
      <c r="O1348" s="15" t="str">
        <f t="shared" ref="O1348:O1411" si="42">IF(AND(ISNUMBER(N1347),ISNUMBER(N1348)),(N1348-N1347)*$O$1,"_")</f>
        <v>_</v>
      </c>
      <c r="P1348" s="18" t="str">
        <f>IF(F1348="stop","",IF(F1348&lt;&gt;"",HYPERLINK(Settings!$B$5 &amp; "/manage/?network=" &amp; LOWER(B$8) &amp; "&amp;search=token&amp;account=" &amp; ToMint!$B$5 &amp; "&amp;view=" &amp; ToMint!J1348,"TokenSol"),""))</f>
        <v/>
      </c>
      <c r="Q1348" s="2"/>
      <c r="R1348" s="2"/>
      <c r="S1348" s="11"/>
      <c r="T1348" s="1" t="str">
        <f>"owner=" &amp; Tokens!BS1348 &amp; "&amp;filename_for_metadata=" &amp; Tokens!BT1348 &amp; "&amp;offchaindata_platform=" &amp; $B$17 &amp; "&amp;keyfile=" &amp; $B$5 &amp; "&amp;network=" &amp; LOWER($B$8) &amp; "&amp;repository=" &amp; $B$18</f>
        <v>owner=thomas&amp;filename_for_metadata=InCasa_COR22D1345&amp;offchaindata_platform=Github&amp;keyfile=Paul&amp;network=solana-devnet&amp;repository=test2</v>
      </c>
      <c r="U1348" s="1" t="str">
        <f t="shared" si="41"/>
        <v>{"name":"In Casa #1345",_x000D_
"symbol":"COR22D1345",_x000D_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48" s="1" t="str">
        <f>formatRow(Tokens!C$2:I$2,Tokens!C1348:I1348)</f>
        <v>"name":"In Casa #1345",_x000D_
"symbol":"COR22D1345",_x000D_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8" s="1" t="str">
        <f>formatRow(Tokens!J$2:AV$2,Tokens!J1348:AV1348,2,"attributes")</f>
        <v>"attributes":[{"trait_type":"Pass festival &amp; Avantages",_x000D_
"value":"pour une (1) personne"},{"trait_type":"Edition1",_x000D_
"value":1},{"trait_type":"Last use"}]</v>
      </c>
      <c r="X1348" s="1" t="str">
        <f>formatRow(Tokens!AX$2:BC$2,Tokens!AX1348:BC1348,2,"creators")</f>
        <v>"creators":[{"address":"paul",_x000D_
"share":10},{"address":"sophie",_x000D_
"share":90}]</v>
      </c>
      <c r="Y1348" s="1" t="str">
        <f>formatRow(Tokens!BD$2:BI$2,Tokens!BD1348:BI1348,2,"files")</f>
        <v>"files":[]</v>
      </c>
      <c r="Z1348" s="1"/>
      <c r="AA1348" s="1"/>
      <c r="AB1348" s="1"/>
      <c r="AC1348" s="1" t="str">
        <f>formatRow(Tokens!BJ$2:BK$2,Tokens!BJ1348:BK1348,0,"collection")</f>
        <v>"collection":{"name":"In Casa",_x000D_
"family":"Calvi On The Rocks"}</v>
      </c>
    </row>
    <row r="1349" spans="4:29" ht="14.25" customHeight="1" x14ac:dyDescent="0.25">
      <c r="D1349" s="1">
        <f>Tokens!B1349</f>
        <v>1346</v>
      </c>
      <c r="E1349" s="17" t="str">
        <f>IF(Tokens!C1349="","",Tokens!C1349)</f>
        <v>In Casa #1346</v>
      </c>
      <c r="F1349"/>
      <c r="G1349"/>
      <c r="H1349"/>
      <c r="I1349"/>
      <c r="J1349"/>
      <c r="M1349"/>
      <c r="N1349"/>
      <c r="O1349" s="15" t="str">
        <f t="shared" si="42"/>
        <v>_</v>
      </c>
      <c r="P1349" s="18" t="str">
        <f>IF(F1349="stop","",IF(F1349&lt;&gt;"",HYPERLINK(Settings!$B$5 &amp; "/manage/?network=" &amp; LOWER(B$8) &amp; "&amp;search=token&amp;account=" &amp; ToMint!$B$5 &amp; "&amp;view=" &amp; ToMint!J1349,"TokenSol"),""))</f>
        <v/>
      </c>
      <c r="Q1349" s="2"/>
      <c r="R1349" s="2"/>
      <c r="S1349" s="11"/>
      <c r="T1349" s="1" t="str">
        <f>"owner=" &amp; Tokens!BS1349 &amp; "&amp;filename_for_metadata=" &amp; Tokens!BT1349 &amp; "&amp;offchaindata_platform=" &amp; $B$17 &amp; "&amp;keyfile=" &amp; $B$5 &amp; "&amp;network=" &amp; LOWER($B$8) &amp; "&amp;repository=" &amp; $B$18</f>
        <v>owner=thomas&amp;filename_for_metadata=InCasa_COR22D1346&amp;offchaindata_platform=Github&amp;keyfile=Paul&amp;network=solana-devnet&amp;repository=test2</v>
      </c>
      <c r="U1349" s="1" t="str">
        <f t="shared" ref="U1349:U1412" si="43">"{" &amp; V1349 &amp; "," &amp; W1349 &amp; "," &amp; """properties"":{" &amp; X1349 &amp; "," &amp; Y1349 &amp; "}," &amp; AC1349 &amp; "}"</f>
        <v>{"name":"In Casa #1346",_x000D_
"symbol":"COR22D1346",_x000D_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49" s="1" t="str">
        <f>formatRow(Tokens!C$2:I$2,Tokens!C1349:I1349)</f>
        <v>"name":"In Casa #1346",_x000D_
"symbol":"COR22D1346",_x000D_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9" s="1" t="str">
        <f>formatRow(Tokens!J$2:AV$2,Tokens!J1349:AV1349,2,"attributes")</f>
        <v>"attributes":[{"trait_type":"Pass festival &amp; Avantages",_x000D_
"value":"pour une (1) personne"},{"trait_type":"Edition1",_x000D_
"value":1},{"trait_type":"Last use"}]</v>
      </c>
      <c r="X1349" s="1" t="str">
        <f>formatRow(Tokens!AX$2:BC$2,Tokens!AX1349:BC1349,2,"creators")</f>
        <v>"creators":[{"address":"paul",_x000D_
"share":10},{"address":"sophie",_x000D_
"share":90}]</v>
      </c>
      <c r="Y1349" s="1" t="str">
        <f>formatRow(Tokens!BD$2:BI$2,Tokens!BD1349:BI1349,2,"files")</f>
        <v>"files":[]</v>
      </c>
      <c r="Z1349" s="1"/>
      <c r="AA1349" s="1"/>
      <c r="AB1349" s="1"/>
      <c r="AC1349" s="1" t="str">
        <f>formatRow(Tokens!BJ$2:BK$2,Tokens!BJ1349:BK1349,0,"collection")</f>
        <v>"collection":{"name":"In Casa",_x000D_
"family":"Calvi On The Rocks"}</v>
      </c>
    </row>
    <row r="1350" spans="4:29" ht="14.25" customHeight="1" x14ac:dyDescent="0.25">
      <c r="D1350" s="1">
        <f>Tokens!B1350</f>
        <v>1347</v>
      </c>
      <c r="E1350" s="17" t="str">
        <f>IF(Tokens!C1350="","",Tokens!C1350)</f>
        <v>In Casa #1347</v>
      </c>
      <c r="F1350"/>
      <c r="G1350"/>
      <c r="H1350"/>
      <c r="I1350"/>
      <c r="J1350"/>
      <c r="M1350"/>
      <c r="N1350"/>
      <c r="O1350" s="15" t="str">
        <f t="shared" si="42"/>
        <v>_</v>
      </c>
      <c r="P1350" s="18" t="str">
        <f>IF(F1350="stop","",IF(F1350&lt;&gt;"",HYPERLINK(Settings!$B$5 &amp; "/manage/?network=" &amp; LOWER(B$8) &amp; "&amp;search=token&amp;account=" &amp; ToMint!$B$5 &amp; "&amp;view=" &amp; ToMint!J1350,"TokenSol"),""))</f>
        <v/>
      </c>
      <c r="Q1350" s="2"/>
      <c r="R1350" s="2"/>
      <c r="S1350" s="11"/>
      <c r="T1350" s="1" t="str">
        <f>"owner=" &amp; Tokens!BS1350 &amp; "&amp;filename_for_metadata=" &amp; Tokens!BT1350 &amp; "&amp;offchaindata_platform=" &amp; $B$17 &amp; "&amp;keyfile=" &amp; $B$5 &amp; "&amp;network=" &amp; LOWER($B$8) &amp; "&amp;repository=" &amp; $B$18</f>
        <v>owner=thomas&amp;filename_for_metadata=InCasa_COR22D1347&amp;offchaindata_platform=Github&amp;keyfile=Paul&amp;network=solana-devnet&amp;repository=test2</v>
      </c>
      <c r="U1350" s="1" t="str">
        <f t="shared" si="43"/>
        <v>{"name":"In Casa #1347",_x000D_
"symbol":"COR22D1347",_x000D_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50" s="1" t="str">
        <f>formatRow(Tokens!C$2:I$2,Tokens!C1350:I1350)</f>
        <v>"name":"In Casa #1347",_x000D_
"symbol":"COR22D1347",_x000D_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0" s="1" t="str">
        <f>formatRow(Tokens!J$2:AV$2,Tokens!J1350:AV1350,2,"attributes")</f>
        <v>"attributes":[{"trait_type":"Pass festival &amp; Avantages",_x000D_
"value":"pour une (1) personne"},{"trait_type":"Edition1",_x000D_
"value":1},{"trait_type":"Last use"}]</v>
      </c>
      <c r="X1350" s="1" t="str">
        <f>formatRow(Tokens!AX$2:BC$2,Tokens!AX1350:BC1350,2,"creators")</f>
        <v>"creators":[{"address":"paul",_x000D_
"share":10},{"address":"sophie",_x000D_
"share":90}]</v>
      </c>
      <c r="Y1350" s="1" t="str">
        <f>formatRow(Tokens!BD$2:BI$2,Tokens!BD1350:BI1350,2,"files")</f>
        <v>"files":[]</v>
      </c>
      <c r="Z1350" s="1"/>
      <c r="AA1350" s="1"/>
      <c r="AB1350" s="1"/>
      <c r="AC1350" s="1" t="str">
        <f>formatRow(Tokens!BJ$2:BK$2,Tokens!BJ1350:BK1350,0,"collection")</f>
        <v>"collection":{"name":"In Casa",_x000D_
"family":"Calvi On The Rocks"}</v>
      </c>
    </row>
    <row r="1351" spans="4:29" ht="14.25" customHeight="1" x14ac:dyDescent="0.25">
      <c r="D1351" s="1">
        <f>Tokens!B1351</f>
        <v>1348</v>
      </c>
      <c r="E1351" s="17" t="str">
        <f>IF(Tokens!C1351="","",Tokens!C1351)</f>
        <v>In Casa #1348</v>
      </c>
      <c r="F1351"/>
      <c r="G1351"/>
      <c r="H1351"/>
      <c r="I1351"/>
      <c r="J1351"/>
      <c r="M1351"/>
      <c r="N1351"/>
      <c r="O1351" s="15" t="str">
        <f t="shared" si="42"/>
        <v>_</v>
      </c>
      <c r="P1351" s="18" t="str">
        <f>IF(F1351="stop","",IF(F1351&lt;&gt;"",HYPERLINK(Settings!$B$5 &amp; "/manage/?network=" &amp; LOWER(B$8) &amp; "&amp;search=token&amp;account=" &amp; ToMint!$B$5 &amp; "&amp;view=" &amp; ToMint!J1351,"TokenSol"),""))</f>
        <v/>
      </c>
      <c r="Q1351" s="2"/>
      <c r="R1351" s="2"/>
      <c r="S1351" s="11"/>
      <c r="T1351" s="1" t="str">
        <f>"owner=" &amp; Tokens!BS1351 &amp; "&amp;filename_for_metadata=" &amp; Tokens!BT1351 &amp; "&amp;offchaindata_platform=" &amp; $B$17 &amp; "&amp;keyfile=" &amp; $B$5 &amp; "&amp;network=" &amp; LOWER($B$8) &amp; "&amp;repository=" &amp; $B$18</f>
        <v>owner=thomas&amp;filename_for_metadata=InCasa_COR22D1348&amp;offchaindata_platform=Github&amp;keyfile=Paul&amp;network=solana-devnet&amp;repository=test2</v>
      </c>
      <c r="U1351" s="1" t="str">
        <f t="shared" si="43"/>
        <v>{"name":"In Casa #1348",_x000D_
"symbol":"COR22D1348",_x000D_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51" s="1" t="str">
        <f>formatRow(Tokens!C$2:I$2,Tokens!C1351:I1351)</f>
        <v>"name":"In Casa #1348",_x000D_
"symbol":"COR22D1348",_x000D_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1" s="1" t="str">
        <f>formatRow(Tokens!J$2:AV$2,Tokens!J1351:AV1351,2,"attributes")</f>
        <v>"attributes":[{"trait_type":"Pass festival &amp; Avantages",_x000D_
"value":"pour une (1) personne"},{"trait_type":"Edition1",_x000D_
"value":1},{"trait_type":"Last use"}]</v>
      </c>
      <c r="X1351" s="1" t="str">
        <f>formatRow(Tokens!AX$2:BC$2,Tokens!AX1351:BC1351,2,"creators")</f>
        <v>"creators":[{"address":"paul",_x000D_
"share":10},{"address":"sophie",_x000D_
"share":90}]</v>
      </c>
      <c r="Y1351" s="1" t="str">
        <f>formatRow(Tokens!BD$2:BI$2,Tokens!BD1351:BI1351,2,"files")</f>
        <v>"files":[]</v>
      </c>
      <c r="Z1351" s="1"/>
      <c r="AA1351" s="1"/>
      <c r="AB1351" s="1"/>
      <c r="AC1351" s="1" t="str">
        <f>formatRow(Tokens!BJ$2:BK$2,Tokens!BJ1351:BK1351,0,"collection")</f>
        <v>"collection":{"name":"In Casa",_x000D_
"family":"Calvi On The Rocks"}</v>
      </c>
    </row>
    <row r="1352" spans="4:29" ht="14.25" customHeight="1" x14ac:dyDescent="0.25">
      <c r="D1352" s="1">
        <f>Tokens!B1352</f>
        <v>1349</v>
      </c>
      <c r="E1352" s="17" t="str">
        <f>IF(Tokens!C1352="","",Tokens!C1352)</f>
        <v>In Casa #1349</v>
      </c>
      <c r="F1352"/>
      <c r="G1352"/>
      <c r="H1352"/>
      <c r="I1352"/>
      <c r="J1352"/>
      <c r="M1352"/>
      <c r="N1352"/>
      <c r="O1352" s="15" t="str">
        <f t="shared" si="42"/>
        <v>_</v>
      </c>
      <c r="P1352" s="18" t="str">
        <f>IF(F1352="stop","",IF(F1352&lt;&gt;"",HYPERLINK(Settings!$B$5 &amp; "/manage/?network=" &amp; LOWER(B$8) &amp; "&amp;search=token&amp;account=" &amp; ToMint!$B$5 &amp; "&amp;view=" &amp; ToMint!J1352,"TokenSol"),""))</f>
        <v/>
      </c>
      <c r="Q1352" s="2"/>
      <c r="R1352" s="2"/>
      <c r="S1352" s="11"/>
      <c r="T1352" s="1" t="str">
        <f>"owner=" &amp; Tokens!BS1352 &amp; "&amp;filename_for_metadata=" &amp; Tokens!BT1352 &amp; "&amp;offchaindata_platform=" &amp; $B$17 &amp; "&amp;keyfile=" &amp; $B$5 &amp; "&amp;network=" &amp; LOWER($B$8) &amp; "&amp;repository=" &amp; $B$18</f>
        <v>owner=thomas&amp;filename_for_metadata=InCasa_COR22D1349&amp;offchaindata_platform=Github&amp;keyfile=Paul&amp;network=solana-devnet&amp;repository=test2</v>
      </c>
      <c r="U1352" s="1" t="str">
        <f t="shared" si="43"/>
        <v>{"name":"In Casa #1349",_x000D_
"symbol":"COR22D1349",_x000D_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52" s="1" t="str">
        <f>formatRow(Tokens!C$2:I$2,Tokens!C1352:I1352)</f>
        <v>"name":"In Casa #1349",_x000D_
"symbol":"COR22D1349",_x000D_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2" s="1" t="str">
        <f>formatRow(Tokens!J$2:AV$2,Tokens!J1352:AV1352,2,"attributes")</f>
        <v>"attributes":[{"trait_type":"Pass festival &amp; Avantages",_x000D_
"value":"pour une (1) personne"},{"trait_type":"Edition1",_x000D_
"value":1},{"trait_type":"Last use"}]</v>
      </c>
      <c r="X1352" s="1" t="str">
        <f>formatRow(Tokens!AX$2:BC$2,Tokens!AX1352:BC1352,2,"creators")</f>
        <v>"creators":[{"address":"paul",_x000D_
"share":10},{"address":"sophie",_x000D_
"share":90}]</v>
      </c>
      <c r="Y1352" s="1" t="str">
        <f>formatRow(Tokens!BD$2:BI$2,Tokens!BD1352:BI1352,2,"files")</f>
        <v>"files":[]</v>
      </c>
      <c r="Z1352" s="1"/>
      <c r="AA1352" s="1"/>
      <c r="AB1352" s="1"/>
      <c r="AC1352" s="1" t="str">
        <f>formatRow(Tokens!BJ$2:BK$2,Tokens!BJ1352:BK1352,0,"collection")</f>
        <v>"collection":{"name":"In Casa",_x000D_
"family":"Calvi On The Rocks"}</v>
      </c>
    </row>
    <row r="1353" spans="4:29" ht="14.25" customHeight="1" x14ac:dyDescent="0.25">
      <c r="D1353" s="1">
        <f>Tokens!B1353</f>
        <v>1350</v>
      </c>
      <c r="E1353" s="17" t="str">
        <f>IF(Tokens!C1353="","",Tokens!C1353)</f>
        <v>In Casa #1350</v>
      </c>
      <c r="F1353"/>
      <c r="G1353"/>
      <c r="H1353"/>
      <c r="I1353"/>
      <c r="J1353"/>
      <c r="M1353"/>
      <c r="N1353"/>
      <c r="O1353" s="15" t="str">
        <f t="shared" si="42"/>
        <v>_</v>
      </c>
      <c r="P1353" s="18" t="str">
        <f>IF(F1353="stop","",IF(F1353&lt;&gt;"",HYPERLINK(Settings!$B$5 &amp; "/manage/?network=" &amp; LOWER(B$8) &amp; "&amp;search=token&amp;account=" &amp; ToMint!$B$5 &amp; "&amp;view=" &amp; ToMint!J1353,"TokenSol"),""))</f>
        <v/>
      </c>
      <c r="Q1353" s="2"/>
      <c r="R1353" s="2"/>
      <c r="S1353" s="11"/>
      <c r="T1353" s="1" t="str">
        <f>"owner=" &amp; Tokens!BS1353 &amp; "&amp;filename_for_metadata=" &amp; Tokens!BT1353 &amp; "&amp;offchaindata_platform=" &amp; $B$17 &amp; "&amp;keyfile=" &amp; $B$5 &amp; "&amp;network=" &amp; LOWER($B$8) &amp; "&amp;repository=" &amp; $B$18</f>
        <v>owner=thomas&amp;filename_for_metadata=InCasa_COR22D1350&amp;offchaindata_platform=Github&amp;keyfile=Paul&amp;network=solana-devnet&amp;repository=test2</v>
      </c>
      <c r="U1353" s="1" t="str">
        <f t="shared" si="43"/>
        <v>{"name":"In Casa #1350",_x000D_
"symbol":"COR22D1350",_x000D_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53" s="1" t="str">
        <f>formatRow(Tokens!C$2:I$2,Tokens!C1353:I1353)</f>
        <v>"name":"In Casa #1350",_x000D_
"symbol":"COR22D1350",_x000D_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3" s="1" t="str">
        <f>formatRow(Tokens!J$2:AV$2,Tokens!J1353:AV1353,2,"attributes")</f>
        <v>"attributes":[{"trait_type":"Pass festival &amp; Avantages",_x000D_
"value":"pour une (1) personne"},{"trait_type":"Edition1",_x000D_
"value":1},{"trait_type":"Last use"}]</v>
      </c>
      <c r="X1353" s="1" t="str">
        <f>formatRow(Tokens!AX$2:BC$2,Tokens!AX1353:BC1353,2,"creators")</f>
        <v>"creators":[{"address":"paul",_x000D_
"share":10},{"address":"sophie",_x000D_
"share":90}]</v>
      </c>
      <c r="Y1353" s="1" t="str">
        <f>formatRow(Tokens!BD$2:BI$2,Tokens!BD1353:BI1353,2,"files")</f>
        <v>"files":[]</v>
      </c>
      <c r="Z1353" s="1"/>
      <c r="AA1353" s="1"/>
      <c r="AB1353" s="1"/>
      <c r="AC1353" s="1" t="str">
        <f>formatRow(Tokens!BJ$2:BK$2,Tokens!BJ1353:BK1353,0,"collection")</f>
        <v>"collection":{"name":"In Casa",_x000D_
"family":"Calvi On The Rocks"}</v>
      </c>
    </row>
    <row r="1354" spans="4:29" ht="14.25" customHeight="1" x14ac:dyDescent="0.25">
      <c r="D1354" s="1">
        <f>Tokens!B1354</f>
        <v>1351</v>
      </c>
      <c r="E1354" s="17" t="str">
        <f>IF(Tokens!C1354="","",Tokens!C1354)</f>
        <v>In Casa #1351</v>
      </c>
      <c r="F1354"/>
      <c r="G1354"/>
      <c r="H1354"/>
      <c r="I1354"/>
      <c r="J1354"/>
      <c r="M1354"/>
      <c r="N1354"/>
      <c r="O1354" s="15" t="str">
        <f t="shared" si="42"/>
        <v>_</v>
      </c>
      <c r="P1354" s="18" t="str">
        <f>IF(F1354="stop","",IF(F1354&lt;&gt;"",HYPERLINK(Settings!$B$5 &amp; "/manage/?network=" &amp; LOWER(B$8) &amp; "&amp;search=token&amp;account=" &amp; ToMint!$B$5 &amp; "&amp;view=" &amp; ToMint!J1354,"TokenSol"),""))</f>
        <v/>
      </c>
      <c r="Q1354" s="2"/>
      <c r="R1354" s="2"/>
      <c r="S1354" s="11"/>
      <c r="T1354" s="1" t="str">
        <f>"owner=" &amp; Tokens!BS1354 &amp; "&amp;filename_for_metadata=" &amp; Tokens!BT1354 &amp; "&amp;offchaindata_platform=" &amp; $B$17 &amp; "&amp;keyfile=" &amp; $B$5 &amp; "&amp;network=" &amp; LOWER($B$8) &amp; "&amp;repository=" &amp; $B$18</f>
        <v>owner=thomas&amp;filename_for_metadata=InCasa_COR22D1351&amp;offchaindata_platform=Github&amp;keyfile=Paul&amp;network=solana-devnet&amp;repository=test2</v>
      </c>
      <c r="U1354" s="1" t="str">
        <f t="shared" si="43"/>
        <v>{"name":"In Casa #1351",_x000D_
"symbol":"COR22D1351",_x000D_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54" s="1" t="str">
        <f>formatRow(Tokens!C$2:I$2,Tokens!C1354:I1354)</f>
        <v>"name":"In Casa #1351",_x000D_
"symbol":"COR22D1351",_x000D_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4" s="1" t="str">
        <f>formatRow(Tokens!J$2:AV$2,Tokens!J1354:AV1354,2,"attributes")</f>
        <v>"attributes":[{"trait_type":"Pass festival &amp; Avantages",_x000D_
"value":"pour une (1) personne"},{"trait_type":"Edition1",_x000D_
"value":1},{"trait_type":"Last use"}]</v>
      </c>
      <c r="X1354" s="1" t="str">
        <f>formatRow(Tokens!AX$2:BC$2,Tokens!AX1354:BC1354,2,"creators")</f>
        <v>"creators":[{"address":"paul",_x000D_
"share":10},{"address":"sophie",_x000D_
"share":90}]</v>
      </c>
      <c r="Y1354" s="1" t="str">
        <f>formatRow(Tokens!BD$2:BI$2,Tokens!BD1354:BI1354,2,"files")</f>
        <v>"files":[]</v>
      </c>
      <c r="Z1354" s="1"/>
      <c r="AA1354" s="1"/>
      <c r="AB1354" s="1"/>
      <c r="AC1354" s="1" t="str">
        <f>formatRow(Tokens!BJ$2:BK$2,Tokens!BJ1354:BK1354,0,"collection")</f>
        <v>"collection":{"name":"In Casa",_x000D_
"family":"Calvi On The Rocks"}</v>
      </c>
    </row>
    <row r="1355" spans="4:29" ht="14.25" customHeight="1" x14ac:dyDescent="0.25">
      <c r="D1355" s="1">
        <f>Tokens!B1355</f>
        <v>1352</v>
      </c>
      <c r="E1355" s="17" t="str">
        <f>IF(Tokens!C1355="","",Tokens!C1355)</f>
        <v>In Casa #1352</v>
      </c>
      <c r="F1355"/>
      <c r="G1355"/>
      <c r="H1355"/>
      <c r="I1355"/>
      <c r="J1355"/>
      <c r="M1355"/>
      <c r="N1355"/>
      <c r="O1355" s="15" t="str">
        <f t="shared" si="42"/>
        <v>_</v>
      </c>
      <c r="P1355" s="18" t="str">
        <f>IF(F1355="stop","",IF(F1355&lt;&gt;"",HYPERLINK(Settings!$B$5 &amp; "/manage/?network=" &amp; LOWER(B$8) &amp; "&amp;search=token&amp;account=" &amp; ToMint!$B$5 &amp; "&amp;view=" &amp; ToMint!J1355,"TokenSol"),""))</f>
        <v/>
      </c>
      <c r="Q1355" s="2"/>
      <c r="R1355" s="2"/>
      <c r="S1355" s="11"/>
      <c r="T1355" s="1" t="str">
        <f>"owner=" &amp; Tokens!BS1355 &amp; "&amp;filename_for_metadata=" &amp; Tokens!BT1355 &amp; "&amp;offchaindata_platform=" &amp; $B$17 &amp; "&amp;keyfile=" &amp; $B$5 &amp; "&amp;network=" &amp; LOWER($B$8) &amp; "&amp;repository=" &amp; $B$18</f>
        <v>owner=thomas&amp;filename_for_metadata=InCasa_COR22D1352&amp;offchaindata_platform=Github&amp;keyfile=Paul&amp;network=solana-devnet&amp;repository=test2</v>
      </c>
      <c r="U1355" s="1" t="str">
        <f t="shared" si="43"/>
        <v>{"name":"In Casa #1352",_x000D_
"symbol":"COR22D1352",_x000D_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55" s="1" t="str">
        <f>formatRow(Tokens!C$2:I$2,Tokens!C1355:I1355)</f>
        <v>"name":"In Casa #1352",_x000D_
"symbol":"COR22D1352",_x000D_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5" s="1" t="str">
        <f>formatRow(Tokens!J$2:AV$2,Tokens!J1355:AV1355,2,"attributes")</f>
        <v>"attributes":[{"trait_type":"Pass festival &amp; Avantages",_x000D_
"value":"pour une (1) personne"},{"trait_type":"Edition1",_x000D_
"value":1},{"trait_type":"Last use"}]</v>
      </c>
      <c r="X1355" s="1" t="str">
        <f>formatRow(Tokens!AX$2:BC$2,Tokens!AX1355:BC1355,2,"creators")</f>
        <v>"creators":[{"address":"paul",_x000D_
"share":10},{"address":"sophie",_x000D_
"share":90}]</v>
      </c>
      <c r="Y1355" s="1" t="str">
        <f>formatRow(Tokens!BD$2:BI$2,Tokens!BD1355:BI1355,2,"files")</f>
        <v>"files":[]</v>
      </c>
      <c r="Z1355" s="1"/>
      <c r="AA1355" s="1"/>
      <c r="AB1355" s="1"/>
      <c r="AC1355" s="1" t="str">
        <f>formatRow(Tokens!BJ$2:BK$2,Tokens!BJ1355:BK1355,0,"collection")</f>
        <v>"collection":{"name":"In Casa",_x000D_
"family":"Calvi On The Rocks"}</v>
      </c>
    </row>
    <row r="1356" spans="4:29" ht="14.25" customHeight="1" x14ac:dyDescent="0.25">
      <c r="D1356" s="1">
        <f>Tokens!B1356</f>
        <v>1353</v>
      </c>
      <c r="E1356" s="17" t="str">
        <f>IF(Tokens!C1356="","",Tokens!C1356)</f>
        <v>In Casa #1353</v>
      </c>
      <c r="F1356"/>
      <c r="G1356"/>
      <c r="H1356"/>
      <c r="I1356"/>
      <c r="J1356"/>
      <c r="M1356"/>
      <c r="N1356"/>
      <c r="O1356" s="15" t="str">
        <f t="shared" si="42"/>
        <v>_</v>
      </c>
      <c r="P1356" s="18" t="str">
        <f>IF(F1356="stop","",IF(F1356&lt;&gt;"",HYPERLINK(Settings!$B$5 &amp; "/manage/?network=" &amp; LOWER(B$8) &amp; "&amp;search=token&amp;account=" &amp; ToMint!$B$5 &amp; "&amp;view=" &amp; ToMint!J1356,"TokenSol"),""))</f>
        <v/>
      </c>
      <c r="Q1356" s="2"/>
      <c r="R1356" s="2"/>
      <c r="S1356" s="11"/>
      <c r="T1356" s="1" t="str">
        <f>"owner=" &amp; Tokens!BS1356 &amp; "&amp;filename_for_metadata=" &amp; Tokens!BT1356 &amp; "&amp;offchaindata_platform=" &amp; $B$17 &amp; "&amp;keyfile=" &amp; $B$5 &amp; "&amp;network=" &amp; LOWER($B$8) &amp; "&amp;repository=" &amp; $B$18</f>
        <v>owner=thomas&amp;filename_for_metadata=InCasa_COR22D1353&amp;offchaindata_platform=Github&amp;keyfile=Paul&amp;network=solana-devnet&amp;repository=test2</v>
      </c>
      <c r="U1356" s="1" t="str">
        <f t="shared" si="43"/>
        <v>{"name":"In Casa #1353",_x000D_
"symbol":"COR22D1353",_x000D_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56" s="1" t="str">
        <f>formatRow(Tokens!C$2:I$2,Tokens!C1356:I1356)</f>
        <v>"name":"In Casa #1353",_x000D_
"symbol":"COR22D1353",_x000D_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6" s="1" t="str">
        <f>formatRow(Tokens!J$2:AV$2,Tokens!J1356:AV1356,2,"attributes")</f>
        <v>"attributes":[{"trait_type":"Pass festival &amp; Avantages",_x000D_
"value":"pour une (1) personne"},{"trait_type":"Edition1",_x000D_
"value":1},{"trait_type":"Last use"}]</v>
      </c>
      <c r="X1356" s="1" t="str">
        <f>formatRow(Tokens!AX$2:BC$2,Tokens!AX1356:BC1356,2,"creators")</f>
        <v>"creators":[{"address":"paul",_x000D_
"share":10},{"address":"sophie",_x000D_
"share":90}]</v>
      </c>
      <c r="Y1356" s="1" t="str">
        <f>formatRow(Tokens!BD$2:BI$2,Tokens!BD1356:BI1356,2,"files")</f>
        <v>"files":[]</v>
      </c>
      <c r="Z1356" s="1"/>
      <c r="AA1356" s="1"/>
      <c r="AB1356" s="1"/>
      <c r="AC1356" s="1" t="str">
        <f>formatRow(Tokens!BJ$2:BK$2,Tokens!BJ1356:BK1356,0,"collection")</f>
        <v>"collection":{"name":"In Casa",_x000D_
"family":"Calvi On The Rocks"}</v>
      </c>
    </row>
    <row r="1357" spans="4:29" ht="14.25" customHeight="1" x14ac:dyDescent="0.25">
      <c r="D1357" s="1">
        <f>Tokens!B1357</f>
        <v>1354</v>
      </c>
      <c r="E1357" s="17" t="str">
        <f>IF(Tokens!C1357="","",Tokens!C1357)</f>
        <v>In Casa #1354</v>
      </c>
      <c r="F1357"/>
      <c r="G1357"/>
      <c r="H1357"/>
      <c r="I1357"/>
      <c r="J1357"/>
      <c r="M1357"/>
      <c r="N1357"/>
      <c r="O1357" s="15" t="str">
        <f t="shared" si="42"/>
        <v>_</v>
      </c>
      <c r="P1357" s="18" t="str">
        <f>IF(F1357="stop","",IF(F1357&lt;&gt;"",HYPERLINK(Settings!$B$5 &amp; "/manage/?network=" &amp; LOWER(B$8) &amp; "&amp;search=token&amp;account=" &amp; ToMint!$B$5 &amp; "&amp;view=" &amp; ToMint!J1357,"TokenSol"),""))</f>
        <v/>
      </c>
      <c r="Q1357" s="2"/>
      <c r="R1357" s="2"/>
      <c r="S1357" s="11"/>
      <c r="T1357" s="1" t="str">
        <f>"owner=" &amp; Tokens!BS1357 &amp; "&amp;filename_for_metadata=" &amp; Tokens!BT1357 &amp; "&amp;offchaindata_platform=" &amp; $B$17 &amp; "&amp;keyfile=" &amp; $B$5 &amp; "&amp;network=" &amp; LOWER($B$8) &amp; "&amp;repository=" &amp; $B$18</f>
        <v>owner=thomas&amp;filename_for_metadata=InCasa_COR22D1354&amp;offchaindata_platform=Github&amp;keyfile=Paul&amp;network=solana-devnet&amp;repository=test2</v>
      </c>
      <c r="U1357" s="1" t="str">
        <f t="shared" si="43"/>
        <v>{"name":"In Casa #1354",_x000D_
"symbol":"COR22D1354",_x000D_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57" s="1" t="str">
        <f>formatRow(Tokens!C$2:I$2,Tokens!C1357:I1357)</f>
        <v>"name":"In Casa #1354",_x000D_
"symbol":"COR22D1354",_x000D_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7" s="1" t="str">
        <f>formatRow(Tokens!J$2:AV$2,Tokens!J1357:AV1357,2,"attributes")</f>
        <v>"attributes":[{"trait_type":"Pass festival &amp; Avantages",_x000D_
"value":"pour une (1) personne"},{"trait_type":"Edition1",_x000D_
"value":1},{"trait_type":"Last use"}]</v>
      </c>
      <c r="X1357" s="1" t="str">
        <f>formatRow(Tokens!AX$2:BC$2,Tokens!AX1357:BC1357,2,"creators")</f>
        <v>"creators":[{"address":"paul",_x000D_
"share":10},{"address":"sophie",_x000D_
"share":90}]</v>
      </c>
      <c r="Y1357" s="1" t="str">
        <f>formatRow(Tokens!BD$2:BI$2,Tokens!BD1357:BI1357,2,"files")</f>
        <v>"files":[]</v>
      </c>
      <c r="Z1357" s="1"/>
      <c r="AA1357" s="1"/>
      <c r="AB1357" s="1"/>
      <c r="AC1357" s="1" t="str">
        <f>formatRow(Tokens!BJ$2:BK$2,Tokens!BJ1357:BK1357,0,"collection")</f>
        <v>"collection":{"name":"In Casa",_x000D_
"family":"Calvi On The Rocks"}</v>
      </c>
    </row>
    <row r="1358" spans="4:29" ht="14.25" customHeight="1" x14ac:dyDescent="0.25">
      <c r="D1358" s="1">
        <f>Tokens!B1358</f>
        <v>1355</v>
      </c>
      <c r="E1358" s="17" t="str">
        <f>IF(Tokens!C1358="","",Tokens!C1358)</f>
        <v>In Casa #1355</v>
      </c>
      <c r="F1358"/>
      <c r="G1358"/>
      <c r="H1358"/>
      <c r="I1358"/>
      <c r="J1358"/>
      <c r="M1358"/>
      <c r="N1358"/>
      <c r="O1358" s="15" t="str">
        <f t="shared" si="42"/>
        <v>_</v>
      </c>
      <c r="P1358" s="18" t="str">
        <f>IF(F1358="stop","",IF(F1358&lt;&gt;"",HYPERLINK(Settings!$B$5 &amp; "/manage/?network=" &amp; LOWER(B$8) &amp; "&amp;search=token&amp;account=" &amp; ToMint!$B$5 &amp; "&amp;view=" &amp; ToMint!J1358,"TokenSol"),""))</f>
        <v/>
      </c>
      <c r="Q1358" s="2"/>
      <c r="R1358" s="2"/>
      <c r="S1358" s="11"/>
      <c r="T1358" s="1" t="str">
        <f>"owner=" &amp; Tokens!BS1358 &amp; "&amp;filename_for_metadata=" &amp; Tokens!BT1358 &amp; "&amp;offchaindata_platform=" &amp; $B$17 &amp; "&amp;keyfile=" &amp; $B$5 &amp; "&amp;network=" &amp; LOWER($B$8) &amp; "&amp;repository=" &amp; $B$18</f>
        <v>owner=thomas&amp;filename_for_metadata=InCasa_COR22D1355&amp;offchaindata_platform=Github&amp;keyfile=Paul&amp;network=solana-devnet&amp;repository=test2</v>
      </c>
      <c r="U1358" s="1" t="str">
        <f t="shared" si="43"/>
        <v>{"name":"In Casa #1355",_x000D_
"symbol":"COR22D1355",_x000D_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58" s="1" t="str">
        <f>formatRow(Tokens!C$2:I$2,Tokens!C1358:I1358)</f>
        <v>"name":"In Casa #1355",_x000D_
"symbol":"COR22D1355",_x000D_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8" s="1" t="str">
        <f>formatRow(Tokens!J$2:AV$2,Tokens!J1358:AV1358,2,"attributes")</f>
        <v>"attributes":[{"trait_type":"Pass festival &amp; Avantages",_x000D_
"value":"pour une (1) personne"},{"trait_type":"Edition1",_x000D_
"value":1},{"trait_type":"Last use"}]</v>
      </c>
      <c r="X1358" s="1" t="str">
        <f>formatRow(Tokens!AX$2:BC$2,Tokens!AX1358:BC1358,2,"creators")</f>
        <v>"creators":[{"address":"paul",_x000D_
"share":10},{"address":"sophie",_x000D_
"share":90}]</v>
      </c>
      <c r="Y1358" s="1" t="str">
        <f>formatRow(Tokens!BD$2:BI$2,Tokens!BD1358:BI1358,2,"files")</f>
        <v>"files":[]</v>
      </c>
      <c r="Z1358" s="1"/>
      <c r="AA1358" s="1"/>
      <c r="AB1358" s="1"/>
      <c r="AC1358" s="1" t="str">
        <f>formatRow(Tokens!BJ$2:BK$2,Tokens!BJ1358:BK1358,0,"collection")</f>
        <v>"collection":{"name":"In Casa",_x000D_
"family":"Calvi On The Rocks"}</v>
      </c>
    </row>
    <row r="1359" spans="4:29" ht="14.25" customHeight="1" x14ac:dyDescent="0.25">
      <c r="D1359" s="1">
        <f>Tokens!B1359</f>
        <v>1356</v>
      </c>
      <c r="E1359" s="17" t="str">
        <f>IF(Tokens!C1359="","",Tokens!C1359)</f>
        <v>In Casa #1356</v>
      </c>
      <c r="F1359"/>
      <c r="G1359"/>
      <c r="H1359"/>
      <c r="I1359"/>
      <c r="J1359"/>
      <c r="M1359"/>
      <c r="N1359"/>
      <c r="O1359" s="15" t="str">
        <f t="shared" si="42"/>
        <v>_</v>
      </c>
      <c r="P1359" s="18" t="str">
        <f>IF(F1359="stop","",IF(F1359&lt;&gt;"",HYPERLINK(Settings!$B$5 &amp; "/manage/?network=" &amp; LOWER(B$8) &amp; "&amp;search=token&amp;account=" &amp; ToMint!$B$5 &amp; "&amp;view=" &amp; ToMint!J1359,"TokenSol"),""))</f>
        <v/>
      </c>
      <c r="Q1359" s="2"/>
      <c r="R1359" s="2"/>
      <c r="S1359" s="11"/>
      <c r="T1359" s="1" t="str">
        <f>"owner=" &amp; Tokens!BS1359 &amp; "&amp;filename_for_metadata=" &amp; Tokens!BT1359 &amp; "&amp;offchaindata_platform=" &amp; $B$17 &amp; "&amp;keyfile=" &amp; $B$5 &amp; "&amp;network=" &amp; LOWER($B$8) &amp; "&amp;repository=" &amp; $B$18</f>
        <v>owner=thomas&amp;filename_for_metadata=InCasa_COR22D1356&amp;offchaindata_platform=Github&amp;keyfile=Paul&amp;network=solana-devnet&amp;repository=test2</v>
      </c>
      <c r="U1359" s="1" t="str">
        <f t="shared" si="43"/>
        <v>{"name":"In Casa #1356",_x000D_
"symbol":"COR22D1356",_x000D_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59" s="1" t="str">
        <f>formatRow(Tokens!C$2:I$2,Tokens!C1359:I1359)</f>
        <v>"name":"In Casa #1356",_x000D_
"symbol":"COR22D1356",_x000D_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9" s="1" t="str">
        <f>formatRow(Tokens!J$2:AV$2,Tokens!J1359:AV1359,2,"attributes")</f>
        <v>"attributes":[{"trait_type":"Pass festival &amp; Avantages",_x000D_
"value":"pour une (1) personne"},{"trait_type":"Edition1",_x000D_
"value":1},{"trait_type":"Last use"}]</v>
      </c>
      <c r="X1359" s="1" t="str">
        <f>formatRow(Tokens!AX$2:BC$2,Tokens!AX1359:BC1359,2,"creators")</f>
        <v>"creators":[{"address":"paul",_x000D_
"share":10},{"address":"sophie",_x000D_
"share":90}]</v>
      </c>
      <c r="Y1359" s="1" t="str">
        <f>formatRow(Tokens!BD$2:BI$2,Tokens!BD1359:BI1359,2,"files")</f>
        <v>"files":[]</v>
      </c>
      <c r="Z1359" s="1"/>
      <c r="AA1359" s="1"/>
      <c r="AB1359" s="1"/>
      <c r="AC1359" s="1" t="str">
        <f>formatRow(Tokens!BJ$2:BK$2,Tokens!BJ1359:BK1359,0,"collection")</f>
        <v>"collection":{"name":"In Casa",_x000D_
"family":"Calvi On The Rocks"}</v>
      </c>
    </row>
    <row r="1360" spans="4:29" ht="14.25" customHeight="1" x14ac:dyDescent="0.25">
      <c r="D1360" s="1">
        <f>Tokens!B1360</f>
        <v>1357</v>
      </c>
      <c r="E1360" s="17" t="str">
        <f>IF(Tokens!C1360="","",Tokens!C1360)</f>
        <v>In Casa #1357</v>
      </c>
      <c r="F1360"/>
      <c r="G1360"/>
      <c r="H1360"/>
      <c r="I1360"/>
      <c r="J1360"/>
      <c r="M1360"/>
      <c r="N1360"/>
      <c r="O1360" s="15" t="str">
        <f t="shared" si="42"/>
        <v>_</v>
      </c>
      <c r="P1360" s="18" t="str">
        <f>IF(F1360="stop","",IF(F1360&lt;&gt;"",HYPERLINK(Settings!$B$5 &amp; "/manage/?network=" &amp; LOWER(B$8) &amp; "&amp;search=token&amp;account=" &amp; ToMint!$B$5 &amp; "&amp;view=" &amp; ToMint!J1360,"TokenSol"),""))</f>
        <v/>
      </c>
      <c r="Q1360" s="2"/>
      <c r="R1360" s="2"/>
      <c r="S1360" s="11"/>
      <c r="T1360" s="1" t="str">
        <f>"owner=" &amp; Tokens!BS1360 &amp; "&amp;filename_for_metadata=" &amp; Tokens!BT1360 &amp; "&amp;offchaindata_platform=" &amp; $B$17 &amp; "&amp;keyfile=" &amp; $B$5 &amp; "&amp;network=" &amp; LOWER($B$8) &amp; "&amp;repository=" &amp; $B$18</f>
        <v>owner=thomas&amp;filename_for_metadata=InCasa_COR22D1357&amp;offchaindata_platform=Github&amp;keyfile=Paul&amp;network=solana-devnet&amp;repository=test2</v>
      </c>
      <c r="U1360" s="1" t="str">
        <f t="shared" si="43"/>
        <v>{"name":"In Casa #1357",_x000D_
"symbol":"COR22D1357",_x000D_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60" s="1" t="str">
        <f>formatRow(Tokens!C$2:I$2,Tokens!C1360:I1360)</f>
        <v>"name":"In Casa #1357",_x000D_
"symbol":"COR22D1357",_x000D_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0" s="1" t="str">
        <f>formatRow(Tokens!J$2:AV$2,Tokens!J1360:AV1360,2,"attributes")</f>
        <v>"attributes":[{"trait_type":"Pass festival &amp; Avantages",_x000D_
"value":"pour une (1) personne"},{"trait_type":"Edition1",_x000D_
"value":1},{"trait_type":"Last use"}]</v>
      </c>
      <c r="X1360" s="1" t="str">
        <f>formatRow(Tokens!AX$2:BC$2,Tokens!AX1360:BC1360,2,"creators")</f>
        <v>"creators":[{"address":"paul",_x000D_
"share":10},{"address":"sophie",_x000D_
"share":90}]</v>
      </c>
      <c r="Y1360" s="1" t="str">
        <f>formatRow(Tokens!BD$2:BI$2,Tokens!BD1360:BI1360,2,"files")</f>
        <v>"files":[]</v>
      </c>
      <c r="Z1360" s="1"/>
      <c r="AA1360" s="1"/>
      <c r="AB1360" s="1"/>
      <c r="AC1360" s="1" t="str">
        <f>formatRow(Tokens!BJ$2:BK$2,Tokens!BJ1360:BK1360,0,"collection")</f>
        <v>"collection":{"name":"In Casa",_x000D_
"family":"Calvi On The Rocks"}</v>
      </c>
    </row>
    <row r="1361" spans="4:29" ht="14.25" customHeight="1" x14ac:dyDescent="0.25">
      <c r="D1361" s="1">
        <f>Tokens!B1361</f>
        <v>1358</v>
      </c>
      <c r="E1361" s="17" t="str">
        <f>IF(Tokens!C1361="","",Tokens!C1361)</f>
        <v>In Casa #1358</v>
      </c>
      <c r="F1361"/>
      <c r="G1361"/>
      <c r="H1361"/>
      <c r="I1361"/>
      <c r="J1361"/>
      <c r="M1361"/>
      <c r="N1361"/>
      <c r="O1361" s="15" t="str">
        <f t="shared" si="42"/>
        <v>_</v>
      </c>
      <c r="P1361" s="18" t="str">
        <f>IF(F1361="stop","",IF(F1361&lt;&gt;"",HYPERLINK(Settings!$B$5 &amp; "/manage/?network=" &amp; LOWER(B$8) &amp; "&amp;search=token&amp;account=" &amp; ToMint!$B$5 &amp; "&amp;view=" &amp; ToMint!J1361,"TokenSol"),""))</f>
        <v/>
      </c>
      <c r="Q1361" s="2"/>
      <c r="R1361" s="2"/>
      <c r="S1361" s="11"/>
      <c r="T1361" s="1" t="str">
        <f>"owner=" &amp; Tokens!BS1361 &amp; "&amp;filename_for_metadata=" &amp; Tokens!BT1361 &amp; "&amp;offchaindata_platform=" &amp; $B$17 &amp; "&amp;keyfile=" &amp; $B$5 &amp; "&amp;network=" &amp; LOWER($B$8) &amp; "&amp;repository=" &amp; $B$18</f>
        <v>owner=thomas&amp;filename_for_metadata=InCasa_COR22D1358&amp;offchaindata_platform=Github&amp;keyfile=Paul&amp;network=solana-devnet&amp;repository=test2</v>
      </c>
      <c r="U1361" s="1" t="str">
        <f t="shared" si="43"/>
        <v>{"name":"In Casa #1358",_x000D_
"symbol":"COR22D1358",_x000D_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61" s="1" t="str">
        <f>formatRow(Tokens!C$2:I$2,Tokens!C1361:I1361)</f>
        <v>"name":"In Casa #1358",_x000D_
"symbol":"COR22D1358",_x000D_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1" s="1" t="str">
        <f>formatRow(Tokens!J$2:AV$2,Tokens!J1361:AV1361,2,"attributes")</f>
        <v>"attributes":[{"trait_type":"Pass festival &amp; Avantages",_x000D_
"value":"pour une (1) personne"},{"trait_type":"Edition1",_x000D_
"value":1},{"trait_type":"Last use"}]</v>
      </c>
      <c r="X1361" s="1" t="str">
        <f>formatRow(Tokens!AX$2:BC$2,Tokens!AX1361:BC1361,2,"creators")</f>
        <v>"creators":[{"address":"paul",_x000D_
"share":10},{"address":"sophie",_x000D_
"share":90}]</v>
      </c>
      <c r="Y1361" s="1" t="str">
        <f>formatRow(Tokens!BD$2:BI$2,Tokens!BD1361:BI1361,2,"files")</f>
        <v>"files":[]</v>
      </c>
      <c r="Z1361" s="1"/>
      <c r="AA1361" s="1"/>
      <c r="AB1361" s="1"/>
      <c r="AC1361" s="1" t="str">
        <f>formatRow(Tokens!BJ$2:BK$2,Tokens!BJ1361:BK1361,0,"collection")</f>
        <v>"collection":{"name":"In Casa",_x000D_
"family":"Calvi On The Rocks"}</v>
      </c>
    </row>
    <row r="1362" spans="4:29" ht="14.25" customHeight="1" x14ac:dyDescent="0.25">
      <c r="D1362" s="1">
        <f>Tokens!B1362</f>
        <v>1359</v>
      </c>
      <c r="E1362" s="17" t="str">
        <f>IF(Tokens!C1362="","",Tokens!C1362)</f>
        <v>In Casa #1359</v>
      </c>
      <c r="F1362"/>
      <c r="G1362"/>
      <c r="H1362"/>
      <c r="I1362"/>
      <c r="J1362"/>
      <c r="M1362"/>
      <c r="N1362"/>
      <c r="O1362" s="15" t="str">
        <f t="shared" si="42"/>
        <v>_</v>
      </c>
      <c r="P1362" s="18" t="str">
        <f>IF(F1362="stop","",IF(F1362&lt;&gt;"",HYPERLINK(Settings!$B$5 &amp; "/manage/?network=" &amp; LOWER(B$8) &amp; "&amp;search=token&amp;account=" &amp; ToMint!$B$5 &amp; "&amp;view=" &amp; ToMint!J1362,"TokenSol"),""))</f>
        <v/>
      </c>
      <c r="Q1362" s="2"/>
      <c r="R1362" s="2"/>
      <c r="S1362" s="11"/>
      <c r="T1362" s="1" t="str">
        <f>"owner=" &amp; Tokens!BS1362 &amp; "&amp;filename_for_metadata=" &amp; Tokens!BT1362 &amp; "&amp;offchaindata_platform=" &amp; $B$17 &amp; "&amp;keyfile=" &amp; $B$5 &amp; "&amp;network=" &amp; LOWER($B$8) &amp; "&amp;repository=" &amp; $B$18</f>
        <v>owner=thomas&amp;filename_for_metadata=InCasa_COR22D1359&amp;offchaindata_platform=Github&amp;keyfile=Paul&amp;network=solana-devnet&amp;repository=test2</v>
      </c>
      <c r="U1362" s="1" t="str">
        <f t="shared" si="43"/>
        <v>{"name":"In Casa #1359",_x000D_
"symbol":"COR22D1359",_x000D_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62" s="1" t="str">
        <f>formatRow(Tokens!C$2:I$2,Tokens!C1362:I1362)</f>
        <v>"name":"In Casa #1359",_x000D_
"symbol":"COR22D1359",_x000D_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2" s="1" t="str">
        <f>formatRow(Tokens!J$2:AV$2,Tokens!J1362:AV1362,2,"attributes")</f>
        <v>"attributes":[{"trait_type":"Pass festival &amp; Avantages",_x000D_
"value":"pour une (1) personne"},{"trait_type":"Edition1",_x000D_
"value":1},{"trait_type":"Last use"}]</v>
      </c>
      <c r="X1362" s="1" t="str">
        <f>formatRow(Tokens!AX$2:BC$2,Tokens!AX1362:BC1362,2,"creators")</f>
        <v>"creators":[{"address":"paul",_x000D_
"share":10},{"address":"sophie",_x000D_
"share":90}]</v>
      </c>
      <c r="Y1362" s="1" t="str">
        <f>formatRow(Tokens!BD$2:BI$2,Tokens!BD1362:BI1362,2,"files")</f>
        <v>"files":[]</v>
      </c>
      <c r="Z1362" s="1"/>
      <c r="AA1362" s="1"/>
      <c r="AB1362" s="1"/>
      <c r="AC1362" s="1" t="str">
        <f>formatRow(Tokens!BJ$2:BK$2,Tokens!BJ1362:BK1362,0,"collection")</f>
        <v>"collection":{"name":"In Casa",_x000D_
"family":"Calvi On The Rocks"}</v>
      </c>
    </row>
    <row r="1363" spans="4:29" ht="14.25" customHeight="1" x14ac:dyDescent="0.25">
      <c r="D1363" s="1">
        <f>Tokens!B1363</f>
        <v>1360</v>
      </c>
      <c r="E1363" s="17" t="str">
        <f>IF(Tokens!C1363="","",Tokens!C1363)</f>
        <v>In Casa #1360</v>
      </c>
      <c r="F1363"/>
      <c r="G1363"/>
      <c r="H1363"/>
      <c r="I1363"/>
      <c r="J1363"/>
      <c r="M1363"/>
      <c r="N1363"/>
      <c r="O1363" s="15" t="str">
        <f t="shared" si="42"/>
        <v>_</v>
      </c>
      <c r="P1363" s="18" t="str">
        <f>IF(F1363="stop","",IF(F1363&lt;&gt;"",HYPERLINK(Settings!$B$5 &amp; "/manage/?network=" &amp; LOWER(B$8) &amp; "&amp;search=token&amp;account=" &amp; ToMint!$B$5 &amp; "&amp;view=" &amp; ToMint!J1363,"TokenSol"),""))</f>
        <v/>
      </c>
      <c r="Q1363" s="2"/>
      <c r="R1363" s="2"/>
      <c r="S1363" s="11"/>
      <c r="T1363" s="1" t="str">
        <f>"owner=" &amp; Tokens!BS1363 &amp; "&amp;filename_for_metadata=" &amp; Tokens!BT1363 &amp; "&amp;offchaindata_platform=" &amp; $B$17 &amp; "&amp;keyfile=" &amp; $B$5 &amp; "&amp;network=" &amp; LOWER($B$8) &amp; "&amp;repository=" &amp; $B$18</f>
        <v>owner=thomas&amp;filename_for_metadata=InCasa_COR22D1360&amp;offchaindata_platform=Github&amp;keyfile=Paul&amp;network=solana-devnet&amp;repository=test2</v>
      </c>
      <c r="U1363" s="1" t="str">
        <f t="shared" si="43"/>
        <v>{"name":"In Casa #1360",_x000D_
"symbol":"COR22D1360",_x000D_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63" s="1" t="str">
        <f>formatRow(Tokens!C$2:I$2,Tokens!C1363:I1363)</f>
        <v>"name":"In Casa #1360",_x000D_
"symbol":"COR22D1360",_x000D_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3" s="1" t="str">
        <f>formatRow(Tokens!J$2:AV$2,Tokens!J1363:AV1363,2,"attributes")</f>
        <v>"attributes":[{"trait_type":"Pass festival &amp; Avantages",_x000D_
"value":"pour une (1) personne"},{"trait_type":"Edition1",_x000D_
"value":1},{"trait_type":"Last use"}]</v>
      </c>
      <c r="X1363" s="1" t="str">
        <f>formatRow(Tokens!AX$2:BC$2,Tokens!AX1363:BC1363,2,"creators")</f>
        <v>"creators":[{"address":"paul",_x000D_
"share":10},{"address":"sophie",_x000D_
"share":90}]</v>
      </c>
      <c r="Y1363" s="1" t="str">
        <f>formatRow(Tokens!BD$2:BI$2,Tokens!BD1363:BI1363,2,"files")</f>
        <v>"files":[]</v>
      </c>
      <c r="Z1363" s="1"/>
      <c r="AA1363" s="1"/>
      <c r="AB1363" s="1"/>
      <c r="AC1363" s="1" t="str">
        <f>formatRow(Tokens!BJ$2:BK$2,Tokens!BJ1363:BK1363,0,"collection")</f>
        <v>"collection":{"name":"In Casa",_x000D_
"family":"Calvi On The Rocks"}</v>
      </c>
    </row>
    <row r="1364" spans="4:29" ht="14.25" customHeight="1" x14ac:dyDescent="0.25">
      <c r="D1364" s="1">
        <f>Tokens!B1364</f>
        <v>1361</v>
      </c>
      <c r="E1364" s="17" t="str">
        <f>IF(Tokens!C1364="","",Tokens!C1364)</f>
        <v>In Casa #1361</v>
      </c>
      <c r="F1364"/>
      <c r="G1364"/>
      <c r="H1364"/>
      <c r="I1364"/>
      <c r="J1364"/>
      <c r="M1364"/>
      <c r="N1364"/>
      <c r="O1364" s="15" t="str">
        <f t="shared" si="42"/>
        <v>_</v>
      </c>
      <c r="P1364" s="18" t="str">
        <f>IF(F1364="stop","",IF(F1364&lt;&gt;"",HYPERLINK(Settings!$B$5 &amp; "/manage/?network=" &amp; LOWER(B$8) &amp; "&amp;search=token&amp;account=" &amp; ToMint!$B$5 &amp; "&amp;view=" &amp; ToMint!J1364,"TokenSol"),""))</f>
        <v/>
      </c>
      <c r="Q1364" s="2"/>
      <c r="R1364" s="2"/>
      <c r="S1364" s="11"/>
      <c r="T1364" s="1" t="str">
        <f>"owner=" &amp; Tokens!BS1364 &amp; "&amp;filename_for_metadata=" &amp; Tokens!BT1364 &amp; "&amp;offchaindata_platform=" &amp; $B$17 &amp; "&amp;keyfile=" &amp; $B$5 &amp; "&amp;network=" &amp; LOWER($B$8) &amp; "&amp;repository=" &amp; $B$18</f>
        <v>owner=thomas&amp;filename_for_metadata=InCasa_COR22D1361&amp;offchaindata_platform=Github&amp;keyfile=Paul&amp;network=solana-devnet&amp;repository=test2</v>
      </c>
      <c r="U1364" s="1" t="str">
        <f t="shared" si="43"/>
        <v>{"name":"In Casa #1361",_x000D_
"symbol":"COR22D1361",_x000D_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64" s="1" t="str">
        <f>formatRow(Tokens!C$2:I$2,Tokens!C1364:I1364)</f>
        <v>"name":"In Casa #1361",_x000D_
"symbol":"COR22D1361",_x000D_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4" s="1" t="str">
        <f>formatRow(Tokens!J$2:AV$2,Tokens!J1364:AV1364,2,"attributes")</f>
        <v>"attributes":[{"trait_type":"Pass festival &amp; Avantages",_x000D_
"value":"pour une (1) personne"},{"trait_type":"Edition1",_x000D_
"value":1},{"trait_type":"Last use"}]</v>
      </c>
      <c r="X1364" s="1" t="str">
        <f>formatRow(Tokens!AX$2:BC$2,Tokens!AX1364:BC1364,2,"creators")</f>
        <v>"creators":[{"address":"paul",_x000D_
"share":10},{"address":"sophie",_x000D_
"share":90}]</v>
      </c>
      <c r="Y1364" s="1" t="str">
        <f>formatRow(Tokens!BD$2:BI$2,Tokens!BD1364:BI1364,2,"files")</f>
        <v>"files":[]</v>
      </c>
      <c r="Z1364" s="1"/>
      <c r="AA1364" s="1"/>
      <c r="AB1364" s="1"/>
      <c r="AC1364" s="1" t="str">
        <f>formatRow(Tokens!BJ$2:BK$2,Tokens!BJ1364:BK1364,0,"collection")</f>
        <v>"collection":{"name":"In Casa",_x000D_
"family":"Calvi On The Rocks"}</v>
      </c>
    </row>
    <row r="1365" spans="4:29" ht="14.25" customHeight="1" x14ac:dyDescent="0.25">
      <c r="D1365" s="1">
        <f>Tokens!B1365</f>
        <v>1362</v>
      </c>
      <c r="E1365" s="17" t="str">
        <f>IF(Tokens!C1365="","",Tokens!C1365)</f>
        <v>In Casa #1362</v>
      </c>
      <c r="F1365"/>
      <c r="G1365"/>
      <c r="H1365"/>
      <c r="I1365"/>
      <c r="J1365"/>
      <c r="M1365"/>
      <c r="N1365"/>
      <c r="O1365" s="15" t="str">
        <f t="shared" si="42"/>
        <v>_</v>
      </c>
      <c r="P1365" s="18" t="str">
        <f>IF(F1365="stop","",IF(F1365&lt;&gt;"",HYPERLINK(Settings!$B$5 &amp; "/manage/?network=" &amp; LOWER(B$8) &amp; "&amp;search=token&amp;account=" &amp; ToMint!$B$5 &amp; "&amp;view=" &amp; ToMint!J1365,"TokenSol"),""))</f>
        <v/>
      </c>
      <c r="Q1365" s="2"/>
      <c r="R1365" s="2"/>
      <c r="S1365" s="11"/>
      <c r="T1365" s="1" t="str">
        <f>"owner=" &amp; Tokens!BS1365 &amp; "&amp;filename_for_metadata=" &amp; Tokens!BT1365 &amp; "&amp;offchaindata_platform=" &amp; $B$17 &amp; "&amp;keyfile=" &amp; $B$5 &amp; "&amp;network=" &amp; LOWER($B$8) &amp; "&amp;repository=" &amp; $B$18</f>
        <v>owner=thomas&amp;filename_for_metadata=InCasa_COR22D1362&amp;offchaindata_platform=Github&amp;keyfile=Paul&amp;network=solana-devnet&amp;repository=test2</v>
      </c>
      <c r="U1365" s="1" t="str">
        <f t="shared" si="43"/>
        <v>{"name":"In Casa #1362",_x000D_
"symbol":"COR22D1362",_x000D_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65" s="1" t="str">
        <f>formatRow(Tokens!C$2:I$2,Tokens!C1365:I1365)</f>
        <v>"name":"In Casa #1362",_x000D_
"symbol":"COR22D1362",_x000D_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5" s="1" t="str">
        <f>formatRow(Tokens!J$2:AV$2,Tokens!J1365:AV1365,2,"attributes")</f>
        <v>"attributes":[{"trait_type":"Pass festival &amp; Avantages",_x000D_
"value":"pour une (1) personne"},{"trait_type":"Edition1",_x000D_
"value":1},{"trait_type":"Last use"}]</v>
      </c>
      <c r="X1365" s="1" t="str">
        <f>formatRow(Tokens!AX$2:BC$2,Tokens!AX1365:BC1365,2,"creators")</f>
        <v>"creators":[{"address":"paul",_x000D_
"share":10},{"address":"sophie",_x000D_
"share":90}]</v>
      </c>
      <c r="Y1365" s="1" t="str">
        <f>formatRow(Tokens!BD$2:BI$2,Tokens!BD1365:BI1365,2,"files")</f>
        <v>"files":[]</v>
      </c>
      <c r="Z1365" s="1"/>
      <c r="AA1365" s="1"/>
      <c r="AB1365" s="1"/>
      <c r="AC1365" s="1" t="str">
        <f>formatRow(Tokens!BJ$2:BK$2,Tokens!BJ1365:BK1365,0,"collection")</f>
        <v>"collection":{"name":"In Casa",_x000D_
"family":"Calvi On The Rocks"}</v>
      </c>
    </row>
    <row r="1366" spans="4:29" ht="14.25" customHeight="1" x14ac:dyDescent="0.25">
      <c r="D1366" s="1">
        <f>Tokens!B1366</f>
        <v>1363</v>
      </c>
      <c r="E1366" s="17" t="str">
        <f>IF(Tokens!C1366="","",Tokens!C1366)</f>
        <v>In Casa #1363</v>
      </c>
      <c r="F1366"/>
      <c r="G1366"/>
      <c r="H1366"/>
      <c r="I1366"/>
      <c r="J1366"/>
      <c r="M1366"/>
      <c r="N1366"/>
      <c r="O1366" s="15" t="str">
        <f t="shared" si="42"/>
        <v>_</v>
      </c>
      <c r="P1366" s="18" t="str">
        <f>IF(F1366="stop","",IF(F1366&lt;&gt;"",HYPERLINK(Settings!$B$5 &amp; "/manage/?network=" &amp; LOWER(B$8) &amp; "&amp;search=token&amp;account=" &amp; ToMint!$B$5 &amp; "&amp;view=" &amp; ToMint!J1366,"TokenSol"),""))</f>
        <v/>
      </c>
      <c r="Q1366" s="2"/>
      <c r="R1366" s="2"/>
      <c r="S1366" s="11"/>
      <c r="T1366" s="1" t="str">
        <f>"owner=" &amp; Tokens!BS1366 &amp; "&amp;filename_for_metadata=" &amp; Tokens!BT1366 &amp; "&amp;offchaindata_platform=" &amp; $B$17 &amp; "&amp;keyfile=" &amp; $B$5 &amp; "&amp;network=" &amp; LOWER($B$8) &amp; "&amp;repository=" &amp; $B$18</f>
        <v>owner=thomas&amp;filename_for_metadata=InCasa_COR22D1363&amp;offchaindata_platform=Github&amp;keyfile=Paul&amp;network=solana-devnet&amp;repository=test2</v>
      </c>
      <c r="U1366" s="1" t="str">
        <f t="shared" si="43"/>
        <v>{"name":"In Casa #1363",_x000D_
"symbol":"COR22D1363",_x000D_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66" s="1" t="str">
        <f>formatRow(Tokens!C$2:I$2,Tokens!C1366:I1366)</f>
        <v>"name":"In Casa #1363",_x000D_
"symbol":"COR22D1363",_x000D_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6" s="1" t="str">
        <f>formatRow(Tokens!J$2:AV$2,Tokens!J1366:AV1366,2,"attributes")</f>
        <v>"attributes":[{"trait_type":"Pass festival &amp; Avantages",_x000D_
"value":"pour une (1) personne"},{"trait_type":"Edition1",_x000D_
"value":1},{"trait_type":"Last use"}]</v>
      </c>
      <c r="X1366" s="1" t="str">
        <f>formatRow(Tokens!AX$2:BC$2,Tokens!AX1366:BC1366,2,"creators")</f>
        <v>"creators":[{"address":"paul",_x000D_
"share":10},{"address":"sophie",_x000D_
"share":90}]</v>
      </c>
      <c r="Y1366" s="1" t="str">
        <f>formatRow(Tokens!BD$2:BI$2,Tokens!BD1366:BI1366,2,"files")</f>
        <v>"files":[]</v>
      </c>
      <c r="Z1366" s="1"/>
      <c r="AA1366" s="1"/>
      <c r="AB1366" s="1"/>
      <c r="AC1366" s="1" t="str">
        <f>formatRow(Tokens!BJ$2:BK$2,Tokens!BJ1366:BK1366,0,"collection")</f>
        <v>"collection":{"name":"In Casa",_x000D_
"family":"Calvi On The Rocks"}</v>
      </c>
    </row>
    <row r="1367" spans="4:29" ht="14.25" customHeight="1" x14ac:dyDescent="0.25">
      <c r="D1367" s="1">
        <f>Tokens!B1367</f>
        <v>1364</v>
      </c>
      <c r="E1367" s="17" t="str">
        <f>IF(Tokens!C1367="","",Tokens!C1367)</f>
        <v>In Casa #1364</v>
      </c>
      <c r="F1367"/>
      <c r="G1367"/>
      <c r="H1367"/>
      <c r="I1367"/>
      <c r="J1367"/>
      <c r="M1367"/>
      <c r="N1367"/>
      <c r="O1367" s="15" t="str">
        <f t="shared" si="42"/>
        <v>_</v>
      </c>
      <c r="P1367" s="18" t="str">
        <f>IF(F1367="stop","",IF(F1367&lt;&gt;"",HYPERLINK(Settings!$B$5 &amp; "/manage/?network=" &amp; LOWER(B$8) &amp; "&amp;search=token&amp;account=" &amp; ToMint!$B$5 &amp; "&amp;view=" &amp; ToMint!J1367,"TokenSol"),""))</f>
        <v/>
      </c>
      <c r="Q1367" s="2"/>
      <c r="R1367" s="2"/>
      <c r="S1367" s="11"/>
      <c r="T1367" s="1" t="str">
        <f>"owner=" &amp; Tokens!BS1367 &amp; "&amp;filename_for_metadata=" &amp; Tokens!BT1367 &amp; "&amp;offchaindata_platform=" &amp; $B$17 &amp; "&amp;keyfile=" &amp; $B$5 &amp; "&amp;network=" &amp; LOWER($B$8) &amp; "&amp;repository=" &amp; $B$18</f>
        <v>owner=thomas&amp;filename_for_metadata=InCasa_COR22D1364&amp;offchaindata_platform=Github&amp;keyfile=Paul&amp;network=solana-devnet&amp;repository=test2</v>
      </c>
      <c r="U1367" s="1" t="str">
        <f t="shared" si="43"/>
        <v>{"name":"In Casa #1364",_x000D_
"symbol":"COR22D1364",_x000D_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67" s="1" t="str">
        <f>formatRow(Tokens!C$2:I$2,Tokens!C1367:I1367)</f>
        <v>"name":"In Casa #1364",_x000D_
"symbol":"COR22D1364",_x000D_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7" s="1" t="str">
        <f>formatRow(Tokens!J$2:AV$2,Tokens!J1367:AV1367,2,"attributes")</f>
        <v>"attributes":[{"trait_type":"Pass festival &amp; Avantages",_x000D_
"value":"pour une (1) personne"},{"trait_type":"Edition1",_x000D_
"value":1},{"trait_type":"Last use"}]</v>
      </c>
      <c r="X1367" s="1" t="str">
        <f>formatRow(Tokens!AX$2:BC$2,Tokens!AX1367:BC1367,2,"creators")</f>
        <v>"creators":[{"address":"paul",_x000D_
"share":10},{"address":"sophie",_x000D_
"share":90}]</v>
      </c>
      <c r="Y1367" s="1" t="str">
        <f>formatRow(Tokens!BD$2:BI$2,Tokens!BD1367:BI1367,2,"files")</f>
        <v>"files":[]</v>
      </c>
      <c r="Z1367" s="1"/>
      <c r="AA1367" s="1"/>
      <c r="AB1367" s="1"/>
      <c r="AC1367" s="1" t="str">
        <f>formatRow(Tokens!BJ$2:BK$2,Tokens!BJ1367:BK1367,0,"collection")</f>
        <v>"collection":{"name":"In Casa",_x000D_
"family":"Calvi On The Rocks"}</v>
      </c>
    </row>
    <row r="1368" spans="4:29" ht="14.25" customHeight="1" x14ac:dyDescent="0.25">
      <c r="D1368" s="1">
        <f>Tokens!B1368</f>
        <v>1365</v>
      </c>
      <c r="E1368" s="17" t="str">
        <f>IF(Tokens!C1368="","",Tokens!C1368)</f>
        <v>In Casa #1365</v>
      </c>
      <c r="F1368"/>
      <c r="G1368"/>
      <c r="H1368"/>
      <c r="I1368"/>
      <c r="J1368"/>
      <c r="M1368"/>
      <c r="N1368"/>
      <c r="O1368" s="15" t="str">
        <f t="shared" si="42"/>
        <v>_</v>
      </c>
      <c r="P1368" s="18" t="str">
        <f>IF(F1368="stop","",IF(F1368&lt;&gt;"",HYPERLINK(Settings!$B$5 &amp; "/manage/?network=" &amp; LOWER(B$8) &amp; "&amp;search=token&amp;account=" &amp; ToMint!$B$5 &amp; "&amp;view=" &amp; ToMint!J1368,"TokenSol"),""))</f>
        <v/>
      </c>
      <c r="Q1368" s="2"/>
      <c r="R1368" s="2"/>
      <c r="S1368" s="11"/>
      <c r="T1368" s="1" t="str">
        <f>"owner=" &amp; Tokens!BS1368 &amp; "&amp;filename_for_metadata=" &amp; Tokens!BT1368 &amp; "&amp;offchaindata_platform=" &amp; $B$17 &amp; "&amp;keyfile=" &amp; $B$5 &amp; "&amp;network=" &amp; LOWER($B$8) &amp; "&amp;repository=" &amp; $B$18</f>
        <v>owner=thomas&amp;filename_for_metadata=InCasa_COR22D1365&amp;offchaindata_platform=Github&amp;keyfile=Paul&amp;network=solana-devnet&amp;repository=test2</v>
      </c>
      <c r="U1368" s="1" t="str">
        <f t="shared" si="43"/>
        <v>{"name":"In Casa #1365",_x000D_
"symbol":"COR22D1365",_x000D_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68" s="1" t="str">
        <f>formatRow(Tokens!C$2:I$2,Tokens!C1368:I1368)</f>
        <v>"name":"In Casa #1365",_x000D_
"symbol":"COR22D1365",_x000D_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8" s="1" t="str">
        <f>formatRow(Tokens!J$2:AV$2,Tokens!J1368:AV1368,2,"attributes")</f>
        <v>"attributes":[{"trait_type":"Pass festival &amp; Avantages",_x000D_
"value":"pour une (1) personne"},{"trait_type":"Edition1",_x000D_
"value":1},{"trait_type":"Last use"}]</v>
      </c>
      <c r="X1368" s="1" t="str">
        <f>formatRow(Tokens!AX$2:BC$2,Tokens!AX1368:BC1368,2,"creators")</f>
        <v>"creators":[{"address":"paul",_x000D_
"share":10},{"address":"sophie",_x000D_
"share":90}]</v>
      </c>
      <c r="Y1368" s="1" t="str">
        <f>formatRow(Tokens!BD$2:BI$2,Tokens!BD1368:BI1368,2,"files")</f>
        <v>"files":[]</v>
      </c>
      <c r="Z1368" s="1"/>
      <c r="AA1368" s="1"/>
      <c r="AB1368" s="1"/>
      <c r="AC1368" s="1" t="str">
        <f>formatRow(Tokens!BJ$2:BK$2,Tokens!BJ1368:BK1368,0,"collection")</f>
        <v>"collection":{"name":"In Casa",_x000D_
"family":"Calvi On The Rocks"}</v>
      </c>
    </row>
    <row r="1369" spans="4:29" ht="14.25" customHeight="1" x14ac:dyDescent="0.25">
      <c r="D1369" s="1">
        <f>Tokens!B1369</f>
        <v>1366</v>
      </c>
      <c r="E1369" s="17" t="str">
        <f>IF(Tokens!C1369="","",Tokens!C1369)</f>
        <v>In Casa #1366</v>
      </c>
      <c r="F1369"/>
      <c r="G1369"/>
      <c r="H1369"/>
      <c r="I1369"/>
      <c r="J1369"/>
      <c r="M1369"/>
      <c r="N1369"/>
      <c r="O1369" s="15" t="str">
        <f t="shared" si="42"/>
        <v>_</v>
      </c>
      <c r="P1369" s="18" t="str">
        <f>IF(F1369="stop","",IF(F1369&lt;&gt;"",HYPERLINK(Settings!$B$5 &amp; "/manage/?network=" &amp; LOWER(B$8) &amp; "&amp;search=token&amp;account=" &amp; ToMint!$B$5 &amp; "&amp;view=" &amp; ToMint!J1369,"TokenSol"),""))</f>
        <v/>
      </c>
      <c r="Q1369" s="2"/>
      <c r="R1369" s="2"/>
      <c r="S1369" s="11"/>
      <c r="T1369" s="1" t="str">
        <f>"owner=" &amp; Tokens!BS1369 &amp; "&amp;filename_for_metadata=" &amp; Tokens!BT1369 &amp; "&amp;offchaindata_platform=" &amp; $B$17 &amp; "&amp;keyfile=" &amp; $B$5 &amp; "&amp;network=" &amp; LOWER($B$8) &amp; "&amp;repository=" &amp; $B$18</f>
        <v>owner=thomas&amp;filename_for_metadata=InCasa_COR22D1366&amp;offchaindata_platform=Github&amp;keyfile=Paul&amp;network=solana-devnet&amp;repository=test2</v>
      </c>
      <c r="U1369" s="1" t="str">
        <f t="shared" si="43"/>
        <v>{"name":"In Casa #1366",_x000D_
"symbol":"COR22D1366",_x000D_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69" s="1" t="str">
        <f>formatRow(Tokens!C$2:I$2,Tokens!C1369:I1369)</f>
        <v>"name":"In Casa #1366",_x000D_
"symbol":"COR22D1366",_x000D_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9" s="1" t="str">
        <f>formatRow(Tokens!J$2:AV$2,Tokens!J1369:AV1369,2,"attributes")</f>
        <v>"attributes":[{"trait_type":"Pass festival &amp; Avantages",_x000D_
"value":"pour une (1) personne"},{"trait_type":"Edition1",_x000D_
"value":1},{"trait_type":"Last use"}]</v>
      </c>
      <c r="X1369" s="1" t="str">
        <f>formatRow(Tokens!AX$2:BC$2,Tokens!AX1369:BC1369,2,"creators")</f>
        <v>"creators":[{"address":"paul",_x000D_
"share":10},{"address":"sophie",_x000D_
"share":90}]</v>
      </c>
      <c r="Y1369" s="1" t="str">
        <f>formatRow(Tokens!BD$2:BI$2,Tokens!BD1369:BI1369,2,"files")</f>
        <v>"files":[]</v>
      </c>
      <c r="Z1369" s="1"/>
      <c r="AA1369" s="1"/>
      <c r="AB1369" s="1"/>
      <c r="AC1369" s="1" t="str">
        <f>formatRow(Tokens!BJ$2:BK$2,Tokens!BJ1369:BK1369,0,"collection")</f>
        <v>"collection":{"name":"In Casa",_x000D_
"family":"Calvi On The Rocks"}</v>
      </c>
    </row>
    <row r="1370" spans="4:29" ht="14.25" customHeight="1" x14ac:dyDescent="0.25">
      <c r="D1370" s="1">
        <f>Tokens!B1370</f>
        <v>1367</v>
      </c>
      <c r="E1370" s="17" t="str">
        <f>IF(Tokens!C1370="","",Tokens!C1370)</f>
        <v>In Casa #1367</v>
      </c>
      <c r="F1370"/>
      <c r="G1370"/>
      <c r="H1370"/>
      <c r="I1370"/>
      <c r="J1370"/>
      <c r="M1370"/>
      <c r="N1370"/>
      <c r="O1370" s="15" t="str">
        <f t="shared" si="42"/>
        <v>_</v>
      </c>
      <c r="P1370" s="18" t="str">
        <f>IF(F1370="stop","",IF(F1370&lt;&gt;"",HYPERLINK(Settings!$B$5 &amp; "/manage/?network=" &amp; LOWER(B$8) &amp; "&amp;search=token&amp;account=" &amp; ToMint!$B$5 &amp; "&amp;view=" &amp; ToMint!J1370,"TokenSol"),""))</f>
        <v/>
      </c>
      <c r="Q1370" s="2"/>
      <c r="R1370" s="2"/>
      <c r="S1370" s="11"/>
      <c r="T1370" s="1" t="str">
        <f>"owner=" &amp; Tokens!BS1370 &amp; "&amp;filename_for_metadata=" &amp; Tokens!BT1370 &amp; "&amp;offchaindata_platform=" &amp; $B$17 &amp; "&amp;keyfile=" &amp; $B$5 &amp; "&amp;network=" &amp; LOWER($B$8) &amp; "&amp;repository=" &amp; $B$18</f>
        <v>owner=thomas&amp;filename_for_metadata=InCasa_COR22D1367&amp;offchaindata_platform=Github&amp;keyfile=Paul&amp;network=solana-devnet&amp;repository=test2</v>
      </c>
      <c r="U1370" s="1" t="str">
        <f t="shared" si="43"/>
        <v>{"name":"In Casa #1367",_x000D_
"symbol":"COR22D1367",_x000D_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70" s="1" t="str">
        <f>formatRow(Tokens!C$2:I$2,Tokens!C1370:I1370)</f>
        <v>"name":"In Casa #1367",_x000D_
"symbol":"COR22D1367",_x000D_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0" s="1" t="str">
        <f>formatRow(Tokens!J$2:AV$2,Tokens!J1370:AV1370,2,"attributes")</f>
        <v>"attributes":[{"trait_type":"Pass festival &amp; Avantages",_x000D_
"value":"pour une (1) personne"},{"trait_type":"Edition1",_x000D_
"value":1},{"trait_type":"Last use"}]</v>
      </c>
      <c r="X1370" s="1" t="str">
        <f>formatRow(Tokens!AX$2:BC$2,Tokens!AX1370:BC1370,2,"creators")</f>
        <v>"creators":[{"address":"paul",_x000D_
"share":10},{"address":"sophie",_x000D_
"share":90}]</v>
      </c>
      <c r="Y1370" s="1" t="str">
        <f>formatRow(Tokens!BD$2:BI$2,Tokens!BD1370:BI1370,2,"files")</f>
        <v>"files":[]</v>
      </c>
      <c r="Z1370" s="1"/>
      <c r="AA1370" s="1"/>
      <c r="AB1370" s="1"/>
      <c r="AC1370" s="1" t="str">
        <f>formatRow(Tokens!BJ$2:BK$2,Tokens!BJ1370:BK1370,0,"collection")</f>
        <v>"collection":{"name":"In Casa",_x000D_
"family":"Calvi On The Rocks"}</v>
      </c>
    </row>
    <row r="1371" spans="4:29" ht="14.25" customHeight="1" x14ac:dyDescent="0.25">
      <c r="D1371" s="1">
        <f>Tokens!B1371</f>
        <v>1368</v>
      </c>
      <c r="E1371" s="17" t="str">
        <f>IF(Tokens!C1371="","",Tokens!C1371)</f>
        <v>In Casa #1368</v>
      </c>
      <c r="F1371"/>
      <c r="G1371"/>
      <c r="H1371"/>
      <c r="I1371"/>
      <c r="J1371"/>
      <c r="M1371"/>
      <c r="N1371"/>
      <c r="O1371" s="15" t="str">
        <f t="shared" si="42"/>
        <v>_</v>
      </c>
      <c r="P1371" s="18" t="str">
        <f>IF(F1371="stop","",IF(F1371&lt;&gt;"",HYPERLINK(Settings!$B$5 &amp; "/manage/?network=" &amp; LOWER(B$8) &amp; "&amp;search=token&amp;account=" &amp; ToMint!$B$5 &amp; "&amp;view=" &amp; ToMint!J1371,"TokenSol"),""))</f>
        <v/>
      </c>
      <c r="Q1371" s="2"/>
      <c r="R1371" s="2"/>
      <c r="S1371" s="11"/>
      <c r="T1371" s="1" t="str">
        <f>"owner=" &amp; Tokens!BS1371 &amp; "&amp;filename_for_metadata=" &amp; Tokens!BT1371 &amp; "&amp;offchaindata_platform=" &amp; $B$17 &amp; "&amp;keyfile=" &amp; $B$5 &amp; "&amp;network=" &amp; LOWER($B$8) &amp; "&amp;repository=" &amp; $B$18</f>
        <v>owner=thomas&amp;filename_for_metadata=InCasa_COR22D1368&amp;offchaindata_platform=Github&amp;keyfile=Paul&amp;network=solana-devnet&amp;repository=test2</v>
      </c>
      <c r="U1371" s="1" t="str">
        <f t="shared" si="43"/>
        <v>{"name":"In Casa #1368",_x000D_
"symbol":"COR22D1368",_x000D_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71" s="1" t="str">
        <f>formatRow(Tokens!C$2:I$2,Tokens!C1371:I1371)</f>
        <v>"name":"In Casa #1368",_x000D_
"symbol":"COR22D1368",_x000D_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1" s="1" t="str">
        <f>formatRow(Tokens!J$2:AV$2,Tokens!J1371:AV1371,2,"attributes")</f>
        <v>"attributes":[{"trait_type":"Pass festival &amp; Avantages",_x000D_
"value":"pour une (1) personne"},{"trait_type":"Edition1",_x000D_
"value":1},{"trait_type":"Last use"}]</v>
      </c>
      <c r="X1371" s="1" t="str">
        <f>formatRow(Tokens!AX$2:BC$2,Tokens!AX1371:BC1371,2,"creators")</f>
        <v>"creators":[{"address":"paul",_x000D_
"share":10},{"address":"sophie",_x000D_
"share":90}]</v>
      </c>
      <c r="Y1371" s="1" t="str">
        <f>formatRow(Tokens!BD$2:BI$2,Tokens!BD1371:BI1371,2,"files")</f>
        <v>"files":[]</v>
      </c>
      <c r="Z1371" s="1"/>
      <c r="AA1371" s="1"/>
      <c r="AB1371" s="1"/>
      <c r="AC1371" s="1" t="str">
        <f>formatRow(Tokens!BJ$2:BK$2,Tokens!BJ1371:BK1371,0,"collection")</f>
        <v>"collection":{"name":"In Casa",_x000D_
"family":"Calvi On The Rocks"}</v>
      </c>
    </row>
    <row r="1372" spans="4:29" ht="14.25" customHeight="1" x14ac:dyDescent="0.25">
      <c r="D1372" s="1">
        <f>Tokens!B1372</f>
        <v>1369</v>
      </c>
      <c r="E1372" s="17" t="str">
        <f>IF(Tokens!C1372="","",Tokens!C1372)</f>
        <v>In Casa #1369</v>
      </c>
      <c r="F1372"/>
      <c r="G1372"/>
      <c r="H1372"/>
      <c r="I1372"/>
      <c r="J1372"/>
      <c r="M1372"/>
      <c r="N1372"/>
      <c r="O1372" s="15" t="str">
        <f t="shared" si="42"/>
        <v>_</v>
      </c>
      <c r="P1372" s="18" t="str">
        <f>IF(F1372="stop","",IF(F1372&lt;&gt;"",HYPERLINK(Settings!$B$5 &amp; "/manage/?network=" &amp; LOWER(B$8) &amp; "&amp;search=token&amp;account=" &amp; ToMint!$B$5 &amp; "&amp;view=" &amp; ToMint!J1372,"TokenSol"),""))</f>
        <v/>
      </c>
      <c r="Q1372" s="2"/>
      <c r="R1372" s="2"/>
      <c r="S1372" s="11"/>
      <c r="T1372" s="1" t="str">
        <f>"owner=" &amp; Tokens!BS1372 &amp; "&amp;filename_for_metadata=" &amp; Tokens!BT1372 &amp; "&amp;offchaindata_platform=" &amp; $B$17 &amp; "&amp;keyfile=" &amp; $B$5 &amp; "&amp;network=" &amp; LOWER($B$8) &amp; "&amp;repository=" &amp; $B$18</f>
        <v>owner=thomas&amp;filename_for_metadata=InCasa_COR22D1369&amp;offchaindata_platform=Github&amp;keyfile=Paul&amp;network=solana-devnet&amp;repository=test2</v>
      </c>
      <c r="U1372" s="1" t="str">
        <f t="shared" si="43"/>
        <v>{"name":"In Casa #1369",_x000D_
"symbol":"COR22D1369",_x000D_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72" s="1" t="str">
        <f>formatRow(Tokens!C$2:I$2,Tokens!C1372:I1372)</f>
        <v>"name":"In Casa #1369",_x000D_
"symbol":"COR22D1369",_x000D_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2" s="1" t="str">
        <f>formatRow(Tokens!J$2:AV$2,Tokens!J1372:AV1372,2,"attributes")</f>
        <v>"attributes":[{"trait_type":"Pass festival &amp; Avantages",_x000D_
"value":"pour une (1) personne"},{"trait_type":"Edition1",_x000D_
"value":1},{"trait_type":"Last use"}]</v>
      </c>
      <c r="X1372" s="1" t="str">
        <f>formatRow(Tokens!AX$2:BC$2,Tokens!AX1372:BC1372,2,"creators")</f>
        <v>"creators":[{"address":"paul",_x000D_
"share":10},{"address":"sophie",_x000D_
"share":90}]</v>
      </c>
      <c r="Y1372" s="1" t="str">
        <f>formatRow(Tokens!BD$2:BI$2,Tokens!BD1372:BI1372,2,"files")</f>
        <v>"files":[]</v>
      </c>
      <c r="Z1372" s="1"/>
      <c r="AA1372" s="1"/>
      <c r="AB1372" s="1"/>
      <c r="AC1372" s="1" t="str">
        <f>formatRow(Tokens!BJ$2:BK$2,Tokens!BJ1372:BK1372,0,"collection")</f>
        <v>"collection":{"name":"In Casa",_x000D_
"family":"Calvi On The Rocks"}</v>
      </c>
    </row>
    <row r="1373" spans="4:29" ht="14.25" customHeight="1" x14ac:dyDescent="0.25">
      <c r="D1373" s="1">
        <f>Tokens!B1373</f>
        <v>1370</v>
      </c>
      <c r="E1373" s="17" t="str">
        <f>IF(Tokens!C1373="","",Tokens!C1373)</f>
        <v>In Casa #1370</v>
      </c>
      <c r="F1373"/>
      <c r="G1373"/>
      <c r="H1373"/>
      <c r="I1373"/>
      <c r="J1373"/>
      <c r="M1373"/>
      <c r="N1373"/>
      <c r="O1373" s="15" t="str">
        <f t="shared" si="42"/>
        <v>_</v>
      </c>
      <c r="P1373" s="18" t="str">
        <f>IF(F1373="stop","",IF(F1373&lt;&gt;"",HYPERLINK(Settings!$B$5 &amp; "/manage/?network=" &amp; LOWER(B$8) &amp; "&amp;search=token&amp;account=" &amp; ToMint!$B$5 &amp; "&amp;view=" &amp; ToMint!J1373,"TokenSol"),""))</f>
        <v/>
      </c>
      <c r="Q1373" s="2"/>
      <c r="R1373" s="2"/>
      <c r="S1373" s="11"/>
      <c r="T1373" s="1" t="str">
        <f>"owner=" &amp; Tokens!BS1373 &amp; "&amp;filename_for_metadata=" &amp; Tokens!BT1373 &amp; "&amp;offchaindata_platform=" &amp; $B$17 &amp; "&amp;keyfile=" &amp; $B$5 &amp; "&amp;network=" &amp; LOWER($B$8) &amp; "&amp;repository=" &amp; $B$18</f>
        <v>owner=thomas&amp;filename_for_metadata=InCasa_COR22D1370&amp;offchaindata_platform=Github&amp;keyfile=Paul&amp;network=solana-devnet&amp;repository=test2</v>
      </c>
      <c r="U1373" s="1" t="str">
        <f t="shared" si="43"/>
        <v>{"name":"In Casa #1370",_x000D_
"symbol":"COR22D1370",_x000D_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73" s="1" t="str">
        <f>formatRow(Tokens!C$2:I$2,Tokens!C1373:I1373)</f>
        <v>"name":"In Casa #1370",_x000D_
"symbol":"COR22D1370",_x000D_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3" s="1" t="str">
        <f>formatRow(Tokens!J$2:AV$2,Tokens!J1373:AV1373,2,"attributes")</f>
        <v>"attributes":[{"trait_type":"Pass festival &amp; Avantages",_x000D_
"value":"pour une (1) personne"},{"trait_type":"Edition1",_x000D_
"value":1},{"trait_type":"Last use"}]</v>
      </c>
      <c r="X1373" s="1" t="str">
        <f>formatRow(Tokens!AX$2:BC$2,Tokens!AX1373:BC1373,2,"creators")</f>
        <v>"creators":[{"address":"paul",_x000D_
"share":10},{"address":"sophie",_x000D_
"share":90}]</v>
      </c>
      <c r="Y1373" s="1" t="str">
        <f>formatRow(Tokens!BD$2:BI$2,Tokens!BD1373:BI1373,2,"files")</f>
        <v>"files":[]</v>
      </c>
      <c r="Z1373" s="1"/>
      <c r="AA1373" s="1"/>
      <c r="AB1373" s="1"/>
      <c r="AC1373" s="1" t="str">
        <f>formatRow(Tokens!BJ$2:BK$2,Tokens!BJ1373:BK1373,0,"collection")</f>
        <v>"collection":{"name":"In Casa",_x000D_
"family":"Calvi On The Rocks"}</v>
      </c>
    </row>
    <row r="1374" spans="4:29" ht="14.25" customHeight="1" x14ac:dyDescent="0.25">
      <c r="D1374" s="1">
        <f>Tokens!B1374</f>
        <v>1371</v>
      </c>
      <c r="E1374" s="17" t="str">
        <f>IF(Tokens!C1374="","",Tokens!C1374)</f>
        <v>In Casa #1371</v>
      </c>
      <c r="F1374"/>
      <c r="G1374"/>
      <c r="H1374"/>
      <c r="I1374"/>
      <c r="J1374"/>
      <c r="M1374"/>
      <c r="N1374"/>
      <c r="O1374" s="15" t="str">
        <f t="shared" si="42"/>
        <v>_</v>
      </c>
      <c r="P1374" s="18" t="str">
        <f>IF(F1374="stop","",IF(F1374&lt;&gt;"",HYPERLINK(Settings!$B$5 &amp; "/manage/?network=" &amp; LOWER(B$8) &amp; "&amp;search=token&amp;account=" &amp; ToMint!$B$5 &amp; "&amp;view=" &amp; ToMint!J1374,"TokenSol"),""))</f>
        <v/>
      </c>
      <c r="Q1374" s="2"/>
      <c r="R1374" s="2"/>
      <c r="S1374" s="11"/>
      <c r="T1374" s="1" t="str">
        <f>"owner=" &amp; Tokens!BS1374 &amp; "&amp;filename_for_metadata=" &amp; Tokens!BT1374 &amp; "&amp;offchaindata_platform=" &amp; $B$17 &amp; "&amp;keyfile=" &amp; $B$5 &amp; "&amp;network=" &amp; LOWER($B$8) &amp; "&amp;repository=" &amp; $B$18</f>
        <v>owner=thomas&amp;filename_for_metadata=InCasa_COR22D1371&amp;offchaindata_platform=Github&amp;keyfile=Paul&amp;network=solana-devnet&amp;repository=test2</v>
      </c>
      <c r="U1374" s="1" t="str">
        <f t="shared" si="43"/>
        <v>{"name":"In Casa #1371",_x000D_
"symbol":"COR22D1371",_x000D_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74" s="1" t="str">
        <f>formatRow(Tokens!C$2:I$2,Tokens!C1374:I1374)</f>
        <v>"name":"In Casa #1371",_x000D_
"symbol":"COR22D1371",_x000D_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4" s="1" t="str">
        <f>formatRow(Tokens!J$2:AV$2,Tokens!J1374:AV1374,2,"attributes")</f>
        <v>"attributes":[{"trait_type":"Pass festival &amp; Avantages",_x000D_
"value":"pour une (1) personne"},{"trait_type":"Edition1",_x000D_
"value":1},{"trait_type":"Last use"}]</v>
      </c>
      <c r="X1374" s="1" t="str">
        <f>formatRow(Tokens!AX$2:BC$2,Tokens!AX1374:BC1374,2,"creators")</f>
        <v>"creators":[{"address":"paul",_x000D_
"share":10},{"address":"sophie",_x000D_
"share":90}]</v>
      </c>
      <c r="Y1374" s="1" t="str">
        <f>formatRow(Tokens!BD$2:BI$2,Tokens!BD1374:BI1374,2,"files")</f>
        <v>"files":[]</v>
      </c>
      <c r="Z1374" s="1"/>
      <c r="AA1374" s="1"/>
      <c r="AB1374" s="1"/>
      <c r="AC1374" s="1" t="str">
        <f>formatRow(Tokens!BJ$2:BK$2,Tokens!BJ1374:BK1374,0,"collection")</f>
        <v>"collection":{"name":"In Casa",_x000D_
"family":"Calvi On The Rocks"}</v>
      </c>
    </row>
    <row r="1375" spans="4:29" ht="14.25" customHeight="1" x14ac:dyDescent="0.25">
      <c r="D1375" s="1">
        <f>Tokens!B1375</f>
        <v>1372</v>
      </c>
      <c r="E1375" s="17" t="str">
        <f>IF(Tokens!C1375="","",Tokens!C1375)</f>
        <v>In Casa #1372</v>
      </c>
      <c r="F1375"/>
      <c r="G1375"/>
      <c r="H1375"/>
      <c r="I1375"/>
      <c r="J1375"/>
      <c r="M1375"/>
      <c r="N1375"/>
      <c r="O1375" s="15" t="str">
        <f t="shared" si="42"/>
        <v>_</v>
      </c>
      <c r="P1375" s="18" t="str">
        <f>IF(F1375="stop","",IF(F1375&lt;&gt;"",HYPERLINK(Settings!$B$5 &amp; "/manage/?network=" &amp; LOWER(B$8) &amp; "&amp;search=token&amp;account=" &amp; ToMint!$B$5 &amp; "&amp;view=" &amp; ToMint!J1375,"TokenSol"),""))</f>
        <v/>
      </c>
      <c r="Q1375" s="2"/>
      <c r="R1375" s="2"/>
      <c r="S1375" s="11"/>
      <c r="T1375" s="1" t="str">
        <f>"owner=" &amp; Tokens!BS1375 &amp; "&amp;filename_for_metadata=" &amp; Tokens!BT1375 &amp; "&amp;offchaindata_platform=" &amp; $B$17 &amp; "&amp;keyfile=" &amp; $B$5 &amp; "&amp;network=" &amp; LOWER($B$8) &amp; "&amp;repository=" &amp; $B$18</f>
        <v>owner=thomas&amp;filename_for_metadata=InCasa_COR22D1372&amp;offchaindata_platform=Github&amp;keyfile=Paul&amp;network=solana-devnet&amp;repository=test2</v>
      </c>
      <c r="U1375" s="1" t="str">
        <f t="shared" si="43"/>
        <v>{"name":"In Casa #1372",_x000D_
"symbol":"COR22D1372",_x000D_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75" s="1" t="str">
        <f>formatRow(Tokens!C$2:I$2,Tokens!C1375:I1375)</f>
        <v>"name":"In Casa #1372",_x000D_
"symbol":"COR22D1372",_x000D_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5" s="1" t="str">
        <f>formatRow(Tokens!J$2:AV$2,Tokens!J1375:AV1375,2,"attributes")</f>
        <v>"attributes":[{"trait_type":"Pass festival &amp; Avantages",_x000D_
"value":"pour une (1) personne"},{"trait_type":"Edition1",_x000D_
"value":1},{"trait_type":"Last use"}]</v>
      </c>
      <c r="X1375" s="1" t="str">
        <f>formatRow(Tokens!AX$2:BC$2,Tokens!AX1375:BC1375,2,"creators")</f>
        <v>"creators":[{"address":"paul",_x000D_
"share":10},{"address":"sophie",_x000D_
"share":90}]</v>
      </c>
      <c r="Y1375" s="1" t="str">
        <f>formatRow(Tokens!BD$2:BI$2,Tokens!BD1375:BI1375,2,"files")</f>
        <v>"files":[]</v>
      </c>
      <c r="Z1375" s="1"/>
      <c r="AA1375" s="1"/>
      <c r="AB1375" s="1"/>
      <c r="AC1375" s="1" t="str">
        <f>formatRow(Tokens!BJ$2:BK$2,Tokens!BJ1375:BK1375,0,"collection")</f>
        <v>"collection":{"name":"In Casa",_x000D_
"family":"Calvi On The Rocks"}</v>
      </c>
    </row>
    <row r="1376" spans="4:29" ht="14.25" customHeight="1" x14ac:dyDescent="0.25">
      <c r="D1376" s="1">
        <f>Tokens!B1376</f>
        <v>1373</v>
      </c>
      <c r="E1376" s="17" t="str">
        <f>IF(Tokens!C1376="","",Tokens!C1376)</f>
        <v>In Casa #1373</v>
      </c>
      <c r="F1376"/>
      <c r="G1376"/>
      <c r="H1376"/>
      <c r="I1376"/>
      <c r="J1376"/>
      <c r="M1376"/>
      <c r="N1376"/>
      <c r="O1376" s="15" t="str">
        <f t="shared" si="42"/>
        <v>_</v>
      </c>
      <c r="P1376" s="18" t="str">
        <f>IF(F1376="stop","",IF(F1376&lt;&gt;"",HYPERLINK(Settings!$B$5 &amp; "/manage/?network=" &amp; LOWER(B$8) &amp; "&amp;search=token&amp;account=" &amp; ToMint!$B$5 &amp; "&amp;view=" &amp; ToMint!J1376,"TokenSol"),""))</f>
        <v/>
      </c>
      <c r="Q1376" s="2"/>
      <c r="R1376" s="2"/>
      <c r="S1376" s="11"/>
      <c r="T1376" s="1" t="str">
        <f>"owner=" &amp; Tokens!BS1376 &amp; "&amp;filename_for_metadata=" &amp; Tokens!BT1376 &amp; "&amp;offchaindata_platform=" &amp; $B$17 &amp; "&amp;keyfile=" &amp; $B$5 &amp; "&amp;network=" &amp; LOWER($B$8) &amp; "&amp;repository=" &amp; $B$18</f>
        <v>owner=thomas&amp;filename_for_metadata=InCasa_COR22D1373&amp;offchaindata_platform=Github&amp;keyfile=Paul&amp;network=solana-devnet&amp;repository=test2</v>
      </c>
      <c r="U1376" s="1" t="str">
        <f t="shared" si="43"/>
        <v>{"name":"In Casa #1373",_x000D_
"symbol":"COR22D1373",_x000D_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76" s="1" t="str">
        <f>formatRow(Tokens!C$2:I$2,Tokens!C1376:I1376)</f>
        <v>"name":"In Casa #1373",_x000D_
"symbol":"COR22D1373",_x000D_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6" s="1" t="str">
        <f>formatRow(Tokens!J$2:AV$2,Tokens!J1376:AV1376,2,"attributes")</f>
        <v>"attributes":[{"trait_type":"Pass festival &amp; Avantages",_x000D_
"value":"pour une (1) personne"},{"trait_type":"Edition1",_x000D_
"value":1},{"trait_type":"Last use"}]</v>
      </c>
      <c r="X1376" s="1" t="str">
        <f>formatRow(Tokens!AX$2:BC$2,Tokens!AX1376:BC1376,2,"creators")</f>
        <v>"creators":[{"address":"paul",_x000D_
"share":10},{"address":"sophie",_x000D_
"share":90}]</v>
      </c>
      <c r="Y1376" s="1" t="str">
        <f>formatRow(Tokens!BD$2:BI$2,Tokens!BD1376:BI1376,2,"files")</f>
        <v>"files":[]</v>
      </c>
      <c r="Z1376" s="1"/>
      <c r="AA1376" s="1"/>
      <c r="AB1376" s="1"/>
      <c r="AC1376" s="1" t="str">
        <f>formatRow(Tokens!BJ$2:BK$2,Tokens!BJ1376:BK1376,0,"collection")</f>
        <v>"collection":{"name":"In Casa",_x000D_
"family":"Calvi On The Rocks"}</v>
      </c>
    </row>
    <row r="1377" spans="4:29" ht="14.25" customHeight="1" x14ac:dyDescent="0.25">
      <c r="D1377" s="1">
        <f>Tokens!B1377</f>
        <v>1374</v>
      </c>
      <c r="E1377" s="17" t="str">
        <f>IF(Tokens!C1377="","",Tokens!C1377)</f>
        <v>In Casa #1374</v>
      </c>
      <c r="F1377"/>
      <c r="G1377"/>
      <c r="H1377"/>
      <c r="I1377"/>
      <c r="J1377"/>
      <c r="M1377"/>
      <c r="N1377"/>
      <c r="O1377" s="15" t="str">
        <f t="shared" si="42"/>
        <v>_</v>
      </c>
      <c r="P1377" s="18" t="str">
        <f>IF(F1377="stop","",IF(F1377&lt;&gt;"",HYPERLINK(Settings!$B$5 &amp; "/manage/?network=" &amp; LOWER(B$8) &amp; "&amp;search=token&amp;account=" &amp; ToMint!$B$5 &amp; "&amp;view=" &amp; ToMint!J1377,"TokenSol"),""))</f>
        <v/>
      </c>
      <c r="Q1377" s="2"/>
      <c r="R1377" s="2"/>
      <c r="S1377" s="11"/>
      <c r="T1377" s="1" t="str">
        <f>"owner=" &amp; Tokens!BS1377 &amp; "&amp;filename_for_metadata=" &amp; Tokens!BT1377 &amp; "&amp;offchaindata_platform=" &amp; $B$17 &amp; "&amp;keyfile=" &amp; $B$5 &amp; "&amp;network=" &amp; LOWER($B$8) &amp; "&amp;repository=" &amp; $B$18</f>
        <v>owner=thomas&amp;filename_for_metadata=InCasa_COR22D1374&amp;offchaindata_platform=Github&amp;keyfile=Paul&amp;network=solana-devnet&amp;repository=test2</v>
      </c>
      <c r="U1377" s="1" t="str">
        <f t="shared" si="43"/>
        <v>{"name":"In Casa #1374",_x000D_
"symbol":"COR22D1374",_x000D_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77" s="1" t="str">
        <f>formatRow(Tokens!C$2:I$2,Tokens!C1377:I1377)</f>
        <v>"name":"In Casa #1374",_x000D_
"symbol":"COR22D1374",_x000D_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7" s="1" t="str">
        <f>formatRow(Tokens!J$2:AV$2,Tokens!J1377:AV1377,2,"attributes")</f>
        <v>"attributes":[{"trait_type":"Pass festival &amp; Avantages",_x000D_
"value":"pour une (1) personne"},{"trait_type":"Edition1",_x000D_
"value":1},{"trait_type":"Last use"}]</v>
      </c>
      <c r="X1377" s="1" t="str">
        <f>formatRow(Tokens!AX$2:BC$2,Tokens!AX1377:BC1377,2,"creators")</f>
        <v>"creators":[{"address":"paul",_x000D_
"share":10},{"address":"sophie",_x000D_
"share":90}]</v>
      </c>
      <c r="Y1377" s="1" t="str">
        <f>formatRow(Tokens!BD$2:BI$2,Tokens!BD1377:BI1377,2,"files")</f>
        <v>"files":[]</v>
      </c>
      <c r="Z1377" s="1"/>
      <c r="AA1377" s="1"/>
      <c r="AB1377" s="1"/>
      <c r="AC1377" s="1" t="str">
        <f>formatRow(Tokens!BJ$2:BK$2,Tokens!BJ1377:BK1377,0,"collection")</f>
        <v>"collection":{"name":"In Casa",_x000D_
"family":"Calvi On The Rocks"}</v>
      </c>
    </row>
    <row r="1378" spans="4:29" ht="14.25" customHeight="1" x14ac:dyDescent="0.25">
      <c r="D1378" s="1">
        <f>Tokens!B1378</f>
        <v>1375</v>
      </c>
      <c r="E1378" s="17" t="str">
        <f>IF(Tokens!C1378="","",Tokens!C1378)</f>
        <v>In Casa #1375</v>
      </c>
      <c r="F1378"/>
      <c r="G1378"/>
      <c r="H1378"/>
      <c r="I1378"/>
      <c r="J1378"/>
      <c r="M1378"/>
      <c r="N1378"/>
      <c r="O1378" s="15" t="str">
        <f t="shared" si="42"/>
        <v>_</v>
      </c>
      <c r="P1378" s="18" t="str">
        <f>IF(F1378="stop","",IF(F1378&lt;&gt;"",HYPERLINK(Settings!$B$5 &amp; "/manage/?network=" &amp; LOWER(B$8) &amp; "&amp;search=token&amp;account=" &amp; ToMint!$B$5 &amp; "&amp;view=" &amp; ToMint!J1378,"TokenSol"),""))</f>
        <v/>
      </c>
      <c r="Q1378" s="2"/>
      <c r="R1378" s="2"/>
      <c r="S1378" s="11"/>
      <c r="T1378" s="1" t="str">
        <f>"owner=" &amp; Tokens!BS1378 &amp; "&amp;filename_for_metadata=" &amp; Tokens!BT1378 &amp; "&amp;offchaindata_platform=" &amp; $B$17 &amp; "&amp;keyfile=" &amp; $B$5 &amp; "&amp;network=" &amp; LOWER($B$8) &amp; "&amp;repository=" &amp; $B$18</f>
        <v>owner=thomas&amp;filename_for_metadata=InCasa_COR22D1375&amp;offchaindata_platform=Github&amp;keyfile=Paul&amp;network=solana-devnet&amp;repository=test2</v>
      </c>
      <c r="U1378" s="1" t="str">
        <f t="shared" si="43"/>
        <v>{"name":"In Casa #1375",_x000D_
"symbol":"COR22D1375",_x000D_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78" s="1" t="str">
        <f>formatRow(Tokens!C$2:I$2,Tokens!C1378:I1378)</f>
        <v>"name":"In Casa #1375",_x000D_
"symbol":"COR22D1375",_x000D_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8" s="1" t="str">
        <f>formatRow(Tokens!J$2:AV$2,Tokens!J1378:AV1378,2,"attributes")</f>
        <v>"attributes":[{"trait_type":"Pass festival &amp; Avantages",_x000D_
"value":"pour une (1) personne"},{"trait_type":"Edition1",_x000D_
"value":1},{"trait_type":"Last use"}]</v>
      </c>
      <c r="X1378" s="1" t="str">
        <f>formatRow(Tokens!AX$2:BC$2,Tokens!AX1378:BC1378,2,"creators")</f>
        <v>"creators":[{"address":"paul",_x000D_
"share":10},{"address":"sophie",_x000D_
"share":90}]</v>
      </c>
      <c r="Y1378" s="1" t="str">
        <f>formatRow(Tokens!BD$2:BI$2,Tokens!BD1378:BI1378,2,"files")</f>
        <v>"files":[]</v>
      </c>
      <c r="Z1378" s="1"/>
      <c r="AA1378" s="1"/>
      <c r="AB1378" s="1"/>
      <c r="AC1378" s="1" t="str">
        <f>formatRow(Tokens!BJ$2:BK$2,Tokens!BJ1378:BK1378,0,"collection")</f>
        <v>"collection":{"name":"In Casa",_x000D_
"family":"Calvi On The Rocks"}</v>
      </c>
    </row>
    <row r="1379" spans="4:29" ht="14.25" customHeight="1" x14ac:dyDescent="0.25">
      <c r="D1379" s="1">
        <f>Tokens!B1379</f>
        <v>1376</v>
      </c>
      <c r="E1379" s="17" t="str">
        <f>IF(Tokens!C1379="","",Tokens!C1379)</f>
        <v>In Casa #1376</v>
      </c>
      <c r="F1379"/>
      <c r="G1379"/>
      <c r="H1379"/>
      <c r="I1379"/>
      <c r="J1379"/>
      <c r="M1379"/>
      <c r="N1379"/>
      <c r="O1379" s="15" t="str">
        <f t="shared" si="42"/>
        <v>_</v>
      </c>
      <c r="P1379" s="18" t="str">
        <f>IF(F1379="stop","",IF(F1379&lt;&gt;"",HYPERLINK(Settings!$B$5 &amp; "/manage/?network=" &amp; LOWER(B$8) &amp; "&amp;search=token&amp;account=" &amp; ToMint!$B$5 &amp; "&amp;view=" &amp; ToMint!J1379,"TokenSol"),""))</f>
        <v/>
      </c>
      <c r="Q1379" s="2"/>
      <c r="R1379" s="2"/>
      <c r="S1379" s="11"/>
      <c r="T1379" s="1" t="str">
        <f>"owner=" &amp; Tokens!BS1379 &amp; "&amp;filename_for_metadata=" &amp; Tokens!BT1379 &amp; "&amp;offchaindata_platform=" &amp; $B$17 &amp; "&amp;keyfile=" &amp; $B$5 &amp; "&amp;network=" &amp; LOWER($B$8) &amp; "&amp;repository=" &amp; $B$18</f>
        <v>owner=thomas&amp;filename_for_metadata=InCasa_COR22D1376&amp;offchaindata_platform=Github&amp;keyfile=Paul&amp;network=solana-devnet&amp;repository=test2</v>
      </c>
      <c r="U1379" s="1" t="str">
        <f t="shared" si="43"/>
        <v>{"name":"In Casa #1376",_x000D_
"symbol":"COR22D1376",_x000D_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79" s="1" t="str">
        <f>formatRow(Tokens!C$2:I$2,Tokens!C1379:I1379)</f>
        <v>"name":"In Casa #1376",_x000D_
"symbol":"COR22D1376",_x000D_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9" s="1" t="str">
        <f>formatRow(Tokens!J$2:AV$2,Tokens!J1379:AV1379,2,"attributes")</f>
        <v>"attributes":[{"trait_type":"Pass festival &amp; Avantages",_x000D_
"value":"pour une (1) personne"},{"trait_type":"Edition1",_x000D_
"value":1},{"trait_type":"Last use"}]</v>
      </c>
      <c r="X1379" s="1" t="str">
        <f>formatRow(Tokens!AX$2:BC$2,Tokens!AX1379:BC1379,2,"creators")</f>
        <v>"creators":[{"address":"paul",_x000D_
"share":10},{"address":"sophie",_x000D_
"share":90}]</v>
      </c>
      <c r="Y1379" s="1" t="str">
        <f>formatRow(Tokens!BD$2:BI$2,Tokens!BD1379:BI1379,2,"files")</f>
        <v>"files":[]</v>
      </c>
      <c r="Z1379" s="1"/>
      <c r="AA1379" s="1"/>
      <c r="AB1379" s="1"/>
      <c r="AC1379" s="1" t="str">
        <f>formatRow(Tokens!BJ$2:BK$2,Tokens!BJ1379:BK1379,0,"collection")</f>
        <v>"collection":{"name":"In Casa",_x000D_
"family":"Calvi On The Rocks"}</v>
      </c>
    </row>
    <row r="1380" spans="4:29" ht="14.25" customHeight="1" x14ac:dyDescent="0.25">
      <c r="D1380" s="1">
        <f>Tokens!B1380</f>
        <v>1377</v>
      </c>
      <c r="E1380" s="17" t="str">
        <f>IF(Tokens!C1380="","",Tokens!C1380)</f>
        <v>In Casa #1377</v>
      </c>
      <c r="F1380"/>
      <c r="G1380"/>
      <c r="H1380"/>
      <c r="I1380"/>
      <c r="J1380"/>
      <c r="M1380"/>
      <c r="N1380"/>
      <c r="O1380" s="15" t="str">
        <f t="shared" si="42"/>
        <v>_</v>
      </c>
      <c r="P1380" s="18" t="str">
        <f>IF(F1380="stop","",IF(F1380&lt;&gt;"",HYPERLINK(Settings!$B$5 &amp; "/manage/?network=" &amp; LOWER(B$8) &amp; "&amp;search=token&amp;account=" &amp; ToMint!$B$5 &amp; "&amp;view=" &amp; ToMint!J1380,"TokenSol"),""))</f>
        <v/>
      </c>
      <c r="Q1380" s="2"/>
      <c r="R1380" s="2"/>
      <c r="S1380" s="11"/>
      <c r="T1380" s="1" t="str">
        <f>"owner=" &amp; Tokens!BS1380 &amp; "&amp;filename_for_metadata=" &amp; Tokens!BT1380 &amp; "&amp;offchaindata_platform=" &amp; $B$17 &amp; "&amp;keyfile=" &amp; $B$5 &amp; "&amp;network=" &amp; LOWER($B$8) &amp; "&amp;repository=" &amp; $B$18</f>
        <v>owner=thomas&amp;filename_for_metadata=InCasa_COR22D1377&amp;offchaindata_platform=Github&amp;keyfile=Paul&amp;network=solana-devnet&amp;repository=test2</v>
      </c>
      <c r="U1380" s="1" t="str">
        <f t="shared" si="43"/>
        <v>{"name":"In Casa #1377",_x000D_
"symbol":"COR22D1377",_x000D_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80" s="1" t="str">
        <f>formatRow(Tokens!C$2:I$2,Tokens!C1380:I1380)</f>
        <v>"name":"In Casa #1377",_x000D_
"symbol":"COR22D1377",_x000D_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0" s="1" t="str">
        <f>formatRow(Tokens!J$2:AV$2,Tokens!J1380:AV1380,2,"attributes")</f>
        <v>"attributes":[{"trait_type":"Pass festival &amp; Avantages",_x000D_
"value":"pour une (1) personne"},{"trait_type":"Edition1",_x000D_
"value":1},{"trait_type":"Last use"}]</v>
      </c>
      <c r="X1380" s="1" t="str">
        <f>formatRow(Tokens!AX$2:BC$2,Tokens!AX1380:BC1380,2,"creators")</f>
        <v>"creators":[{"address":"paul",_x000D_
"share":10},{"address":"sophie",_x000D_
"share":90}]</v>
      </c>
      <c r="Y1380" s="1" t="str">
        <f>formatRow(Tokens!BD$2:BI$2,Tokens!BD1380:BI1380,2,"files")</f>
        <v>"files":[]</v>
      </c>
      <c r="Z1380" s="1"/>
      <c r="AA1380" s="1"/>
      <c r="AB1380" s="1"/>
      <c r="AC1380" s="1" t="str">
        <f>formatRow(Tokens!BJ$2:BK$2,Tokens!BJ1380:BK1380,0,"collection")</f>
        <v>"collection":{"name":"In Casa",_x000D_
"family":"Calvi On The Rocks"}</v>
      </c>
    </row>
    <row r="1381" spans="4:29" ht="14.25" customHeight="1" x14ac:dyDescent="0.25">
      <c r="D1381" s="1">
        <f>Tokens!B1381</f>
        <v>1378</v>
      </c>
      <c r="E1381" s="17" t="str">
        <f>IF(Tokens!C1381="","",Tokens!C1381)</f>
        <v>In Casa #1378</v>
      </c>
      <c r="F1381"/>
      <c r="G1381"/>
      <c r="H1381"/>
      <c r="I1381"/>
      <c r="J1381"/>
      <c r="M1381"/>
      <c r="N1381"/>
      <c r="O1381" s="15" t="str">
        <f t="shared" si="42"/>
        <v>_</v>
      </c>
      <c r="P1381" s="18" t="str">
        <f>IF(F1381="stop","",IF(F1381&lt;&gt;"",HYPERLINK(Settings!$B$5 &amp; "/manage/?network=" &amp; LOWER(B$8) &amp; "&amp;search=token&amp;account=" &amp; ToMint!$B$5 &amp; "&amp;view=" &amp; ToMint!J1381,"TokenSol"),""))</f>
        <v/>
      </c>
      <c r="Q1381" s="2"/>
      <c r="R1381" s="2"/>
      <c r="S1381" s="11"/>
      <c r="T1381" s="1" t="str">
        <f>"owner=" &amp; Tokens!BS1381 &amp; "&amp;filename_for_metadata=" &amp; Tokens!BT1381 &amp; "&amp;offchaindata_platform=" &amp; $B$17 &amp; "&amp;keyfile=" &amp; $B$5 &amp; "&amp;network=" &amp; LOWER($B$8) &amp; "&amp;repository=" &amp; $B$18</f>
        <v>owner=thomas&amp;filename_for_metadata=InCasa_COR22D1378&amp;offchaindata_platform=Github&amp;keyfile=Paul&amp;network=solana-devnet&amp;repository=test2</v>
      </c>
      <c r="U1381" s="1" t="str">
        <f t="shared" si="43"/>
        <v>{"name":"In Casa #1378",_x000D_
"symbol":"COR22D1378",_x000D_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81" s="1" t="str">
        <f>formatRow(Tokens!C$2:I$2,Tokens!C1381:I1381)</f>
        <v>"name":"In Casa #1378",_x000D_
"symbol":"COR22D1378",_x000D_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1" s="1" t="str">
        <f>formatRow(Tokens!J$2:AV$2,Tokens!J1381:AV1381,2,"attributes")</f>
        <v>"attributes":[{"trait_type":"Pass festival &amp; Avantages",_x000D_
"value":"pour une (1) personne"},{"trait_type":"Edition1",_x000D_
"value":1},{"trait_type":"Last use"}]</v>
      </c>
      <c r="X1381" s="1" t="str">
        <f>formatRow(Tokens!AX$2:BC$2,Tokens!AX1381:BC1381,2,"creators")</f>
        <v>"creators":[{"address":"paul",_x000D_
"share":10},{"address":"sophie",_x000D_
"share":90}]</v>
      </c>
      <c r="Y1381" s="1" t="str">
        <f>formatRow(Tokens!BD$2:BI$2,Tokens!BD1381:BI1381,2,"files")</f>
        <v>"files":[]</v>
      </c>
      <c r="Z1381" s="1"/>
      <c r="AA1381" s="1"/>
      <c r="AB1381" s="1"/>
      <c r="AC1381" s="1" t="str">
        <f>formatRow(Tokens!BJ$2:BK$2,Tokens!BJ1381:BK1381,0,"collection")</f>
        <v>"collection":{"name":"In Casa",_x000D_
"family":"Calvi On The Rocks"}</v>
      </c>
    </row>
    <row r="1382" spans="4:29" ht="14.25" customHeight="1" x14ac:dyDescent="0.25">
      <c r="D1382" s="1">
        <f>Tokens!B1382</f>
        <v>1379</v>
      </c>
      <c r="E1382" s="17" t="str">
        <f>IF(Tokens!C1382="","",Tokens!C1382)</f>
        <v>In Casa #1379</v>
      </c>
      <c r="F1382"/>
      <c r="G1382"/>
      <c r="H1382"/>
      <c r="I1382"/>
      <c r="J1382"/>
      <c r="M1382"/>
      <c r="N1382"/>
      <c r="O1382" s="15" t="str">
        <f t="shared" si="42"/>
        <v>_</v>
      </c>
      <c r="P1382" s="18" t="str">
        <f>IF(F1382="stop","",IF(F1382&lt;&gt;"",HYPERLINK(Settings!$B$5 &amp; "/manage/?network=" &amp; LOWER(B$8) &amp; "&amp;search=token&amp;account=" &amp; ToMint!$B$5 &amp; "&amp;view=" &amp; ToMint!J1382,"TokenSol"),""))</f>
        <v/>
      </c>
      <c r="Q1382" s="2"/>
      <c r="R1382" s="2"/>
      <c r="S1382" s="11"/>
      <c r="T1382" s="1" t="str">
        <f>"owner=" &amp; Tokens!BS1382 &amp; "&amp;filename_for_metadata=" &amp; Tokens!BT1382 &amp; "&amp;offchaindata_platform=" &amp; $B$17 &amp; "&amp;keyfile=" &amp; $B$5 &amp; "&amp;network=" &amp; LOWER($B$8) &amp; "&amp;repository=" &amp; $B$18</f>
        <v>owner=thomas&amp;filename_for_metadata=InCasa_COR22D1379&amp;offchaindata_platform=Github&amp;keyfile=Paul&amp;network=solana-devnet&amp;repository=test2</v>
      </c>
      <c r="U1382" s="1" t="str">
        <f t="shared" si="43"/>
        <v>{"name":"In Casa #1379",_x000D_
"symbol":"COR22D1379",_x000D_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82" s="1" t="str">
        <f>formatRow(Tokens!C$2:I$2,Tokens!C1382:I1382)</f>
        <v>"name":"In Casa #1379",_x000D_
"symbol":"COR22D1379",_x000D_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2" s="1" t="str">
        <f>formatRow(Tokens!J$2:AV$2,Tokens!J1382:AV1382,2,"attributes")</f>
        <v>"attributes":[{"trait_type":"Pass festival &amp; Avantages",_x000D_
"value":"pour une (1) personne"},{"trait_type":"Edition1",_x000D_
"value":1},{"trait_type":"Last use"}]</v>
      </c>
      <c r="X1382" s="1" t="str">
        <f>formatRow(Tokens!AX$2:BC$2,Tokens!AX1382:BC1382,2,"creators")</f>
        <v>"creators":[{"address":"paul",_x000D_
"share":10},{"address":"sophie",_x000D_
"share":90}]</v>
      </c>
      <c r="Y1382" s="1" t="str">
        <f>formatRow(Tokens!BD$2:BI$2,Tokens!BD1382:BI1382,2,"files")</f>
        <v>"files":[]</v>
      </c>
      <c r="Z1382" s="1"/>
      <c r="AA1382" s="1"/>
      <c r="AB1382" s="1"/>
      <c r="AC1382" s="1" t="str">
        <f>formatRow(Tokens!BJ$2:BK$2,Tokens!BJ1382:BK1382,0,"collection")</f>
        <v>"collection":{"name":"In Casa",_x000D_
"family":"Calvi On The Rocks"}</v>
      </c>
    </row>
    <row r="1383" spans="4:29" ht="14.25" customHeight="1" x14ac:dyDescent="0.25">
      <c r="D1383" s="1">
        <f>Tokens!B1383</f>
        <v>1380</v>
      </c>
      <c r="E1383" s="17" t="str">
        <f>IF(Tokens!C1383="","",Tokens!C1383)</f>
        <v>In Casa #1380</v>
      </c>
      <c r="F1383"/>
      <c r="G1383"/>
      <c r="H1383"/>
      <c r="I1383"/>
      <c r="J1383"/>
      <c r="M1383"/>
      <c r="N1383"/>
      <c r="O1383" s="15" t="str">
        <f t="shared" si="42"/>
        <v>_</v>
      </c>
      <c r="P1383" s="18" t="str">
        <f>IF(F1383="stop","",IF(F1383&lt;&gt;"",HYPERLINK(Settings!$B$5 &amp; "/manage/?network=" &amp; LOWER(B$8) &amp; "&amp;search=token&amp;account=" &amp; ToMint!$B$5 &amp; "&amp;view=" &amp; ToMint!J1383,"TokenSol"),""))</f>
        <v/>
      </c>
      <c r="Q1383" s="2"/>
      <c r="R1383" s="2"/>
      <c r="S1383" s="11"/>
      <c r="T1383" s="1" t="str">
        <f>"owner=" &amp; Tokens!BS1383 &amp; "&amp;filename_for_metadata=" &amp; Tokens!BT1383 &amp; "&amp;offchaindata_platform=" &amp; $B$17 &amp; "&amp;keyfile=" &amp; $B$5 &amp; "&amp;network=" &amp; LOWER($B$8) &amp; "&amp;repository=" &amp; $B$18</f>
        <v>owner=thomas&amp;filename_for_metadata=InCasa_COR22D1380&amp;offchaindata_platform=Github&amp;keyfile=Paul&amp;network=solana-devnet&amp;repository=test2</v>
      </c>
      <c r="U1383" s="1" t="str">
        <f t="shared" si="43"/>
        <v>{"name":"In Casa #1380",_x000D_
"symbol":"COR22D1380",_x000D_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83" s="1" t="str">
        <f>formatRow(Tokens!C$2:I$2,Tokens!C1383:I1383)</f>
        <v>"name":"In Casa #1380",_x000D_
"symbol":"COR22D1380",_x000D_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3" s="1" t="str">
        <f>formatRow(Tokens!J$2:AV$2,Tokens!J1383:AV1383,2,"attributes")</f>
        <v>"attributes":[{"trait_type":"Pass festival &amp; Avantages",_x000D_
"value":"pour une (1) personne"},{"trait_type":"Edition1",_x000D_
"value":1},{"trait_type":"Last use"}]</v>
      </c>
      <c r="X1383" s="1" t="str">
        <f>formatRow(Tokens!AX$2:BC$2,Tokens!AX1383:BC1383,2,"creators")</f>
        <v>"creators":[{"address":"paul",_x000D_
"share":10},{"address":"sophie",_x000D_
"share":90}]</v>
      </c>
      <c r="Y1383" s="1" t="str">
        <f>formatRow(Tokens!BD$2:BI$2,Tokens!BD1383:BI1383,2,"files")</f>
        <v>"files":[]</v>
      </c>
      <c r="Z1383" s="1"/>
      <c r="AA1383" s="1"/>
      <c r="AB1383" s="1"/>
      <c r="AC1383" s="1" t="str">
        <f>formatRow(Tokens!BJ$2:BK$2,Tokens!BJ1383:BK1383,0,"collection")</f>
        <v>"collection":{"name":"In Casa",_x000D_
"family":"Calvi On The Rocks"}</v>
      </c>
    </row>
    <row r="1384" spans="4:29" ht="14.25" customHeight="1" x14ac:dyDescent="0.25">
      <c r="D1384" s="1">
        <f>Tokens!B1384</f>
        <v>1381</v>
      </c>
      <c r="E1384" s="17" t="str">
        <f>IF(Tokens!C1384="","",Tokens!C1384)</f>
        <v>In Casa #1381</v>
      </c>
      <c r="F1384"/>
      <c r="G1384"/>
      <c r="H1384"/>
      <c r="I1384"/>
      <c r="J1384"/>
      <c r="M1384"/>
      <c r="N1384"/>
      <c r="O1384" s="15" t="str">
        <f t="shared" si="42"/>
        <v>_</v>
      </c>
      <c r="P1384" s="18" t="str">
        <f>IF(F1384="stop","",IF(F1384&lt;&gt;"",HYPERLINK(Settings!$B$5 &amp; "/manage/?network=" &amp; LOWER(B$8) &amp; "&amp;search=token&amp;account=" &amp; ToMint!$B$5 &amp; "&amp;view=" &amp; ToMint!J1384,"TokenSol"),""))</f>
        <v/>
      </c>
      <c r="Q1384" s="2"/>
      <c r="R1384" s="2"/>
      <c r="S1384" s="11"/>
      <c r="T1384" s="1" t="str">
        <f>"owner=" &amp; Tokens!BS1384 &amp; "&amp;filename_for_metadata=" &amp; Tokens!BT1384 &amp; "&amp;offchaindata_platform=" &amp; $B$17 &amp; "&amp;keyfile=" &amp; $B$5 &amp; "&amp;network=" &amp; LOWER($B$8) &amp; "&amp;repository=" &amp; $B$18</f>
        <v>owner=thomas&amp;filename_for_metadata=InCasa_COR22D1381&amp;offchaindata_platform=Github&amp;keyfile=Paul&amp;network=solana-devnet&amp;repository=test2</v>
      </c>
      <c r="U1384" s="1" t="str">
        <f t="shared" si="43"/>
        <v>{"name":"In Casa #1381",_x000D_
"symbol":"COR22D1381",_x000D_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84" s="1" t="str">
        <f>formatRow(Tokens!C$2:I$2,Tokens!C1384:I1384)</f>
        <v>"name":"In Casa #1381",_x000D_
"symbol":"COR22D1381",_x000D_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4" s="1" t="str">
        <f>formatRow(Tokens!J$2:AV$2,Tokens!J1384:AV1384,2,"attributes")</f>
        <v>"attributes":[{"trait_type":"Pass festival &amp; Avantages",_x000D_
"value":"pour une (1) personne"},{"trait_type":"Edition1",_x000D_
"value":1},{"trait_type":"Last use"}]</v>
      </c>
      <c r="X1384" s="1" t="str">
        <f>formatRow(Tokens!AX$2:BC$2,Tokens!AX1384:BC1384,2,"creators")</f>
        <v>"creators":[{"address":"paul",_x000D_
"share":10},{"address":"sophie",_x000D_
"share":90}]</v>
      </c>
      <c r="Y1384" s="1" t="str">
        <f>formatRow(Tokens!BD$2:BI$2,Tokens!BD1384:BI1384,2,"files")</f>
        <v>"files":[]</v>
      </c>
      <c r="Z1384" s="1"/>
      <c r="AA1384" s="1"/>
      <c r="AB1384" s="1"/>
      <c r="AC1384" s="1" t="str">
        <f>formatRow(Tokens!BJ$2:BK$2,Tokens!BJ1384:BK1384,0,"collection")</f>
        <v>"collection":{"name":"In Casa",_x000D_
"family":"Calvi On The Rocks"}</v>
      </c>
    </row>
    <row r="1385" spans="4:29" ht="14.25" customHeight="1" x14ac:dyDescent="0.25">
      <c r="D1385" s="1">
        <f>Tokens!B1385</f>
        <v>1382</v>
      </c>
      <c r="E1385" s="17" t="str">
        <f>IF(Tokens!C1385="","",Tokens!C1385)</f>
        <v>In Casa #1382</v>
      </c>
      <c r="F1385"/>
      <c r="G1385"/>
      <c r="H1385"/>
      <c r="I1385"/>
      <c r="J1385"/>
      <c r="M1385"/>
      <c r="N1385"/>
      <c r="O1385" s="15" t="str">
        <f t="shared" si="42"/>
        <v>_</v>
      </c>
      <c r="P1385" s="18" t="str">
        <f>IF(F1385="stop","",IF(F1385&lt;&gt;"",HYPERLINK(Settings!$B$5 &amp; "/manage/?network=" &amp; LOWER(B$8) &amp; "&amp;search=token&amp;account=" &amp; ToMint!$B$5 &amp; "&amp;view=" &amp; ToMint!J1385,"TokenSol"),""))</f>
        <v/>
      </c>
      <c r="Q1385" s="2"/>
      <c r="R1385" s="2"/>
      <c r="S1385" s="11"/>
      <c r="T1385" s="1" t="str">
        <f>"owner=" &amp; Tokens!BS1385 &amp; "&amp;filename_for_metadata=" &amp; Tokens!BT1385 &amp; "&amp;offchaindata_platform=" &amp; $B$17 &amp; "&amp;keyfile=" &amp; $B$5 &amp; "&amp;network=" &amp; LOWER($B$8) &amp; "&amp;repository=" &amp; $B$18</f>
        <v>owner=thomas&amp;filename_for_metadata=InCasa_COR22D1382&amp;offchaindata_platform=Github&amp;keyfile=Paul&amp;network=solana-devnet&amp;repository=test2</v>
      </c>
      <c r="U1385" s="1" t="str">
        <f t="shared" si="43"/>
        <v>{"name":"In Casa #1382",_x000D_
"symbol":"COR22D1382",_x000D_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85" s="1" t="str">
        <f>formatRow(Tokens!C$2:I$2,Tokens!C1385:I1385)</f>
        <v>"name":"In Casa #1382",_x000D_
"symbol":"COR22D1382",_x000D_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5" s="1" t="str">
        <f>formatRow(Tokens!J$2:AV$2,Tokens!J1385:AV1385,2,"attributes")</f>
        <v>"attributes":[{"trait_type":"Pass festival &amp; Avantages",_x000D_
"value":"pour une (1) personne"},{"trait_type":"Edition1",_x000D_
"value":1},{"trait_type":"Last use"}]</v>
      </c>
      <c r="X1385" s="1" t="str">
        <f>formatRow(Tokens!AX$2:BC$2,Tokens!AX1385:BC1385,2,"creators")</f>
        <v>"creators":[{"address":"paul",_x000D_
"share":10},{"address":"sophie",_x000D_
"share":90}]</v>
      </c>
      <c r="Y1385" s="1" t="str">
        <f>formatRow(Tokens!BD$2:BI$2,Tokens!BD1385:BI1385,2,"files")</f>
        <v>"files":[]</v>
      </c>
      <c r="Z1385" s="1"/>
      <c r="AA1385" s="1"/>
      <c r="AB1385" s="1"/>
      <c r="AC1385" s="1" t="str">
        <f>formatRow(Tokens!BJ$2:BK$2,Tokens!BJ1385:BK1385,0,"collection")</f>
        <v>"collection":{"name":"In Casa",_x000D_
"family":"Calvi On The Rocks"}</v>
      </c>
    </row>
    <row r="1386" spans="4:29" ht="14.25" customHeight="1" x14ac:dyDescent="0.25">
      <c r="D1386" s="1">
        <f>Tokens!B1386</f>
        <v>1383</v>
      </c>
      <c r="E1386" s="17" t="str">
        <f>IF(Tokens!C1386="","",Tokens!C1386)</f>
        <v>In Casa #1383</v>
      </c>
      <c r="F1386"/>
      <c r="G1386"/>
      <c r="H1386"/>
      <c r="I1386"/>
      <c r="J1386"/>
      <c r="M1386"/>
      <c r="N1386"/>
      <c r="O1386" s="15" t="str">
        <f t="shared" si="42"/>
        <v>_</v>
      </c>
      <c r="P1386" s="18" t="str">
        <f>IF(F1386="stop","",IF(F1386&lt;&gt;"",HYPERLINK(Settings!$B$5 &amp; "/manage/?network=" &amp; LOWER(B$8) &amp; "&amp;search=token&amp;account=" &amp; ToMint!$B$5 &amp; "&amp;view=" &amp; ToMint!J1386,"TokenSol"),""))</f>
        <v/>
      </c>
      <c r="Q1386" s="2"/>
      <c r="R1386" s="2"/>
      <c r="S1386" s="11"/>
      <c r="T1386" s="1" t="str">
        <f>"owner=" &amp; Tokens!BS1386 &amp; "&amp;filename_for_metadata=" &amp; Tokens!BT1386 &amp; "&amp;offchaindata_platform=" &amp; $B$17 &amp; "&amp;keyfile=" &amp; $B$5 &amp; "&amp;network=" &amp; LOWER($B$8) &amp; "&amp;repository=" &amp; $B$18</f>
        <v>owner=thomas&amp;filename_for_metadata=InCasa_COR22D1383&amp;offchaindata_platform=Github&amp;keyfile=Paul&amp;network=solana-devnet&amp;repository=test2</v>
      </c>
      <c r="U1386" s="1" t="str">
        <f t="shared" si="43"/>
        <v>{"name":"In Casa #1383",_x000D_
"symbol":"COR22D1383",_x000D_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86" s="1" t="str">
        <f>formatRow(Tokens!C$2:I$2,Tokens!C1386:I1386)</f>
        <v>"name":"In Casa #1383",_x000D_
"symbol":"COR22D1383",_x000D_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6" s="1" t="str">
        <f>formatRow(Tokens!J$2:AV$2,Tokens!J1386:AV1386,2,"attributes")</f>
        <v>"attributes":[{"trait_type":"Pass festival &amp; Avantages",_x000D_
"value":"pour une (1) personne"},{"trait_type":"Edition1",_x000D_
"value":1},{"trait_type":"Last use"}]</v>
      </c>
      <c r="X1386" s="1" t="str">
        <f>formatRow(Tokens!AX$2:BC$2,Tokens!AX1386:BC1386,2,"creators")</f>
        <v>"creators":[{"address":"paul",_x000D_
"share":10},{"address":"sophie",_x000D_
"share":90}]</v>
      </c>
      <c r="Y1386" s="1" t="str">
        <f>formatRow(Tokens!BD$2:BI$2,Tokens!BD1386:BI1386,2,"files")</f>
        <v>"files":[]</v>
      </c>
      <c r="Z1386" s="1"/>
      <c r="AA1386" s="1"/>
      <c r="AB1386" s="1"/>
      <c r="AC1386" s="1" t="str">
        <f>formatRow(Tokens!BJ$2:BK$2,Tokens!BJ1386:BK1386,0,"collection")</f>
        <v>"collection":{"name":"In Casa",_x000D_
"family":"Calvi On The Rocks"}</v>
      </c>
    </row>
    <row r="1387" spans="4:29" ht="14.25" customHeight="1" x14ac:dyDescent="0.25">
      <c r="D1387" s="1">
        <f>Tokens!B1387</f>
        <v>1384</v>
      </c>
      <c r="E1387" s="17" t="str">
        <f>IF(Tokens!C1387="","",Tokens!C1387)</f>
        <v>In Casa #1384</v>
      </c>
      <c r="F1387"/>
      <c r="G1387"/>
      <c r="H1387"/>
      <c r="I1387"/>
      <c r="J1387"/>
      <c r="M1387"/>
      <c r="N1387"/>
      <c r="O1387" s="15" t="str">
        <f t="shared" si="42"/>
        <v>_</v>
      </c>
      <c r="P1387" s="18" t="str">
        <f>IF(F1387="stop","",IF(F1387&lt;&gt;"",HYPERLINK(Settings!$B$5 &amp; "/manage/?network=" &amp; LOWER(B$8) &amp; "&amp;search=token&amp;account=" &amp; ToMint!$B$5 &amp; "&amp;view=" &amp; ToMint!J1387,"TokenSol"),""))</f>
        <v/>
      </c>
      <c r="Q1387" s="2"/>
      <c r="R1387" s="2"/>
      <c r="S1387" s="11"/>
      <c r="T1387" s="1" t="str">
        <f>"owner=" &amp; Tokens!BS1387 &amp; "&amp;filename_for_metadata=" &amp; Tokens!BT1387 &amp; "&amp;offchaindata_platform=" &amp; $B$17 &amp; "&amp;keyfile=" &amp; $B$5 &amp; "&amp;network=" &amp; LOWER($B$8) &amp; "&amp;repository=" &amp; $B$18</f>
        <v>owner=thomas&amp;filename_for_metadata=InCasa_COR22D1384&amp;offchaindata_platform=Github&amp;keyfile=Paul&amp;network=solana-devnet&amp;repository=test2</v>
      </c>
      <c r="U1387" s="1" t="str">
        <f t="shared" si="43"/>
        <v>{"name":"In Casa #1384",_x000D_
"symbol":"COR22D1384",_x000D_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87" s="1" t="str">
        <f>formatRow(Tokens!C$2:I$2,Tokens!C1387:I1387)</f>
        <v>"name":"In Casa #1384",_x000D_
"symbol":"COR22D1384",_x000D_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7" s="1" t="str">
        <f>formatRow(Tokens!J$2:AV$2,Tokens!J1387:AV1387,2,"attributes")</f>
        <v>"attributes":[{"trait_type":"Pass festival &amp; Avantages",_x000D_
"value":"pour une (1) personne"},{"trait_type":"Edition1",_x000D_
"value":1},{"trait_type":"Last use"}]</v>
      </c>
      <c r="X1387" s="1" t="str">
        <f>formatRow(Tokens!AX$2:BC$2,Tokens!AX1387:BC1387,2,"creators")</f>
        <v>"creators":[{"address":"paul",_x000D_
"share":10},{"address":"sophie",_x000D_
"share":90}]</v>
      </c>
      <c r="Y1387" s="1" t="str">
        <f>formatRow(Tokens!BD$2:BI$2,Tokens!BD1387:BI1387,2,"files")</f>
        <v>"files":[]</v>
      </c>
      <c r="Z1387" s="1"/>
      <c r="AA1387" s="1"/>
      <c r="AB1387" s="1"/>
      <c r="AC1387" s="1" t="str">
        <f>formatRow(Tokens!BJ$2:BK$2,Tokens!BJ1387:BK1387,0,"collection")</f>
        <v>"collection":{"name":"In Casa",_x000D_
"family":"Calvi On The Rocks"}</v>
      </c>
    </row>
    <row r="1388" spans="4:29" ht="14.25" customHeight="1" x14ac:dyDescent="0.25">
      <c r="D1388" s="1">
        <f>Tokens!B1388</f>
        <v>1385</v>
      </c>
      <c r="E1388" s="17" t="str">
        <f>IF(Tokens!C1388="","",Tokens!C1388)</f>
        <v>In Casa #1385</v>
      </c>
      <c r="F1388"/>
      <c r="G1388"/>
      <c r="H1388"/>
      <c r="I1388"/>
      <c r="J1388"/>
      <c r="M1388"/>
      <c r="N1388"/>
      <c r="O1388" s="15" t="str">
        <f t="shared" si="42"/>
        <v>_</v>
      </c>
      <c r="P1388" s="18" t="str">
        <f>IF(F1388="stop","",IF(F1388&lt;&gt;"",HYPERLINK(Settings!$B$5 &amp; "/manage/?network=" &amp; LOWER(B$8) &amp; "&amp;search=token&amp;account=" &amp; ToMint!$B$5 &amp; "&amp;view=" &amp; ToMint!J1388,"TokenSol"),""))</f>
        <v/>
      </c>
      <c r="Q1388" s="2"/>
      <c r="R1388" s="2"/>
      <c r="S1388" s="11"/>
      <c r="T1388" s="1" t="str">
        <f>"owner=" &amp; Tokens!BS1388 &amp; "&amp;filename_for_metadata=" &amp; Tokens!BT1388 &amp; "&amp;offchaindata_platform=" &amp; $B$17 &amp; "&amp;keyfile=" &amp; $B$5 &amp; "&amp;network=" &amp; LOWER($B$8) &amp; "&amp;repository=" &amp; $B$18</f>
        <v>owner=thomas&amp;filename_for_metadata=InCasa_COR22D1385&amp;offchaindata_platform=Github&amp;keyfile=Paul&amp;network=solana-devnet&amp;repository=test2</v>
      </c>
      <c r="U1388" s="1" t="str">
        <f t="shared" si="43"/>
        <v>{"name":"In Casa #1385",_x000D_
"symbol":"COR22D1385",_x000D_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88" s="1" t="str">
        <f>formatRow(Tokens!C$2:I$2,Tokens!C1388:I1388)</f>
        <v>"name":"In Casa #1385",_x000D_
"symbol":"COR22D1385",_x000D_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8" s="1" t="str">
        <f>formatRow(Tokens!J$2:AV$2,Tokens!J1388:AV1388,2,"attributes")</f>
        <v>"attributes":[{"trait_type":"Pass festival &amp; Avantages",_x000D_
"value":"pour une (1) personne"},{"trait_type":"Edition1",_x000D_
"value":1},{"trait_type":"Last use"}]</v>
      </c>
      <c r="X1388" s="1" t="str">
        <f>formatRow(Tokens!AX$2:BC$2,Tokens!AX1388:BC1388,2,"creators")</f>
        <v>"creators":[{"address":"paul",_x000D_
"share":10},{"address":"sophie",_x000D_
"share":90}]</v>
      </c>
      <c r="Y1388" s="1" t="str">
        <f>formatRow(Tokens!BD$2:BI$2,Tokens!BD1388:BI1388,2,"files")</f>
        <v>"files":[]</v>
      </c>
      <c r="Z1388" s="1"/>
      <c r="AA1388" s="1"/>
      <c r="AB1388" s="1"/>
      <c r="AC1388" s="1" t="str">
        <f>formatRow(Tokens!BJ$2:BK$2,Tokens!BJ1388:BK1388,0,"collection")</f>
        <v>"collection":{"name":"In Casa",_x000D_
"family":"Calvi On The Rocks"}</v>
      </c>
    </row>
    <row r="1389" spans="4:29" ht="14.25" customHeight="1" x14ac:dyDescent="0.25">
      <c r="D1389" s="1">
        <f>Tokens!B1389</f>
        <v>1386</v>
      </c>
      <c r="E1389" s="17" t="str">
        <f>IF(Tokens!C1389="","",Tokens!C1389)</f>
        <v>In Casa #1386</v>
      </c>
      <c r="F1389"/>
      <c r="G1389"/>
      <c r="H1389"/>
      <c r="I1389"/>
      <c r="J1389"/>
      <c r="M1389"/>
      <c r="N1389"/>
      <c r="O1389" s="15" t="str">
        <f t="shared" si="42"/>
        <v>_</v>
      </c>
      <c r="P1389" s="18" t="str">
        <f>IF(F1389="stop","",IF(F1389&lt;&gt;"",HYPERLINK(Settings!$B$5 &amp; "/manage/?network=" &amp; LOWER(B$8) &amp; "&amp;search=token&amp;account=" &amp; ToMint!$B$5 &amp; "&amp;view=" &amp; ToMint!J1389,"TokenSol"),""))</f>
        <v/>
      </c>
      <c r="Q1389" s="2"/>
      <c r="R1389" s="2"/>
      <c r="S1389" s="11"/>
      <c r="T1389" s="1" t="str">
        <f>"owner=" &amp; Tokens!BS1389 &amp; "&amp;filename_for_metadata=" &amp; Tokens!BT1389 &amp; "&amp;offchaindata_platform=" &amp; $B$17 &amp; "&amp;keyfile=" &amp; $B$5 &amp; "&amp;network=" &amp; LOWER($B$8) &amp; "&amp;repository=" &amp; $B$18</f>
        <v>owner=thomas&amp;filename_for_metadata=InCasa_COR22D1386&amp;offchaindata_platform=Github&amp;keyfile=Paul&amp;network=solana-devnet&amp;repository=test2</v>
      </c>
      <c r="U1389" s="1" t="str">
        <f t="shared" si="43"/>
        <v>{"name":"In Casa #1386",_x000D_
"symbol":"COR22D1386",_x000D_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89" s="1" t="str">
        <f>formatRow(Tokens!C$2:I$2,Tokens!C1389:I1389)</f>
        <v>"name":"In Casa #1386",_x000D_
"symbol":"COR22D1386",_x000D_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9" s="1" t="str">
        <f>formatRow(Tokens!J$2:AV$2,Tokens!J1389:AV1389,2,"attributes")</f>
        <v>"attributes":[{"trait_type":"Pass festival &amp; Avantages",_x000D_
"value":"pour une (1) personne"},{"trait_type":"Edition1",_x000D_
"value":1},{"trait_type":"Last use"}]</v>
      </c>
      <c r="X1389" s="1" t="str">
        <f>formatRow(Tokens!AX$2:BC$2,Tokens!AX1389:BC1389,2,"creators")</f>
        <v>"creators":[{"address":"paul",_x000D_
"share":10},{"address":"sophie",_x000D_
"share":90}]</v>
      </c>
      <c r="Y1389" s="1" t="str">
        <f>formatRow(Tokens!BD$2:BI$2,Tokens!BD1389:BI1389,2,"files")</f>
        <v>"files":[]</v>
      </c>
      <c r="Z1389" s="1"/>
      <c r="AA1389" s="1"/>
      <c r="AB1389" s="1"/>
      <c r="AC1389" s="1" t="str">
        <f>formatRow(Tokens!BJ$2:BK$2,Tokens!BJ1389:BK1389,0,"collection")</f>
        <v>"collection":{"name":"In Casa",_x000D_
"family":"Calvi On The Rocks"}</v>
      </c>
    </row>
    <row r="1390" spans="4:29" ht="14.25" customHeight="1" x14ac:dyDescent="0.25">
      <c r="D1390" s="1">
        <f>Tokens!B1390</f>
        <v>1387</v>
      </c>
      <c r="E1390" s="17" t="str">
        <f>IF(Tokens!C1390="","",Tokens!C1390)</f>
        <v>In Casa #1387</v>
      </c>
      <c r="F1390"/>
      <c r="G1390"/>
      <c r="H1390"/>
      <c r="I1390"/>
      <c r="J1390"/>
      <c r="M1390"/>
      <c r="N1390"/>
      <c r="O1390" s="15" t="str">
        <f t="shared" si="42"/>
        <v>_</v>
      </c>
      <c r="P1390" s="18" t="str">
        <f>IF(F1390="stop","",IF(F1390&lt;&gt;"",HYPERLINK(Settings!$B$5 &amp; "/manage/?network=" &amp; LOWER(B$8) &amp; "&amp;search=token&amp;account=" &amp; ToMint!$B$5 &amp; "&amp;view=" &amp; ToMint!J1390,"TokenSol"),""))</f>
        <v/>
      </c>
      <c r="Q1390" s="2"/>
      <c r="R1390" s="2"/>
      <c r="S1390" s="11"/>
      <c r="T1390" s="1" t="str">
        <f>"owner=" &amp; Tokens!BS1390 &amp; "&amp;filename_for_metadata=" &amp; Tokens!BT1390 &amp; "&amp;offchaindata_platform=" &amp; $B$17 &amp; "&amp;keyfile=" &amp; $B$5 &amp; "&amp;network=" &amp; LOWER($B$8) &amp; "&amp;repository=" &amp; $B$18</f>
        <v>owner=thomas&amp;filename_for_metadata=InCasa_COR22D1387&amp;offchaindata_platform=Github&amp;keyfile=Paul&amp;network=solana-devnet&amp;repository=test2</v>
      </c>
      <c r="U1390" s="1" t="str">
        <f t="shared" si="43"/>
        <v>{"name":"In Casa #1387",_x000D_
"symbol":"COR22D1387",_x000D_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90" s="1" t="str">
        <f>formatRow(Tokens!C$2:I$2,Tokens!C1390:I1390)</f>
        <v>"name":"In Casa #1387",_x000D_
"symbol":"COR22D1387",_x000D_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0" s="1" t="str">
        <f>formatRow(Tokens!J$2:AV$2,Tokens!J1390:AV1390,2,"attributes")</f>
        <v>"attributes":[{"trait_type":"Pass festival &amp; Avantages",_x000D_
"value":"pour une (1) personne"},{"trait_type":"Edition1",_x000D_
"value":1},{"trait_type":"Last use"}]</v>
      </c>
      <c r="X1390" s="1" t="str">
        <f>formatRow(Tokens!AX$2:BC$2,Tokens!AX1390:BC1390,2,"creators")</f>
        <v>"creators":[{"address":"paul",_x000D_
"share":10},{"address":"sophie",_x000D_
"share":90}]</v>
      </c>
      <c r="Y1390" s="1" t="str">
        <f>formatRow(Tokens!BD$2:BI$2,Tokens!BD1390:BI1390,2,"files")</f>
        <v>"files":[]</v>
      </c>
      <c r="Z1390" s="1"/>
      <c r="AA1390" s="1"/>
      <c r="AB1390" s="1"/>
      <c r="AC1390" s="1" t="str">
        <f>formatRow(Tokens!BJ$2:BK$2,Tokens!BJ1390:BK1390,0,"collection")</f>
        <v>"collection":{"name":"In Casa",_x000D_
"family":"Calvi On The Rocks"}</v>
      </c>
    </row>
    <row r="1391" spans="4:29" ht="14.25" customHeight="1" x14ac:dyDescent="0.25">
      <c r="D1391" s="1">
        <f>Tokens!B1391</f>
        <v>1388</v>
      </c>
      <c r="E1391" s="17" t="str">
        <f>IF(Tokens!C1391="","",Tokens!C1391)</f>
        <v>In Casa #1388</v>
      </c>
      <c r="F1391"/>
      <c r="G1391"/>
      <c r="H1391"/>
      <c r="I1391"/>
      <c r="J1391"/>
      <c r="M1391"/>
      <c r="N1391"/>
      <c r="O1391" s="15" t="str">
        <f t="shared" si="42"/>
        <v>_</v>
      </c>
      <c r="P1391" s="18" t="str">
        <f>IF(F1391="stop","",IF(F1391&lt;&gt;"",HYPERLINK(Settings!$B$5 &amp; "/manage/?network=" &amp; LOWER(B$8) &amp; "&amp;search=token&amp;account=" &amp; ToMint!$B$5 &amp; "&amp;view=" &amp; ToMint!J1391,"TokenSol"),""))</f>
        <v/>
      </c>
      <c r="Q1391" s="2"/>
      <c r="R1391" s="2"/>
      <c r="S1391" s="11"/>
      <c r="T1391" s="1" t="str">
        <f>"owner=" &amp; Tokens!BS1391 &amp; "&amp;filename_for_metadata=" &amp; Tokens!BT1391 &amp; "&amp;offchaindata_platform=" &amp; $B$17 &amp; "&amp;keyfile=" &amp; $B$5 &amp; "&amp;network=" &amp; LOWER($B$8) &amp; "&amp;repository=" &amp; $B$18</f>
        <v>owner=thomas&amp;filename_for_metadata=InCasa_COR22D1388&amp;offchaindata_platform=Github&amp;keyfile=Paul&amp;network=solana-devnet&amp;repository=test2</v>
      </c>
      <c r="U1391" s="1" t="str">
        <f t="shared" si="43"/>
        <v>{"name":"In Casa #1388",_x000D_
"symbol":"COR22D1388",_x000D_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91" s="1" t="str">
        <f>formatRow(Tokens!C$2:I$2,Tokens!C1391:I1391)</f>
        <v>"name":"In Casa #1388",_x000D_
"symbol":"COR22D1388",_x000D_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1" s="1" t="str">
        <f>formatRow(Tokens!J$2:AV$2,Tokens!J1391:AV1391,2,"attributes")</f>
        <v>"attributes":[{"trait_type":"Pass festival &amp; Avantages",_x000D_
"value":"pour une (1) personne"},{"trait_type":"Edition1",_x000D_
"value":1},{"trait_type":"Last use"}]</v>
      </c>
      <c r="X1391" s="1" t="str">
        <f>formatRow(Tokens!AX$2:BC$2,Tokens!AX1391:BC1391,2,"creators")</f>
        <v>"creators":[{"address":"paul",_x000D_
"share":10},{"address":"sophie",_x000D_
"share":90}]</v>
      </c>
      <c r="Y1391" s="1" t="str">
        <f>formatRow(Tokens!BD$2:BI$2,Tokens!BD1391:BI1391,2,"files")</f>
        <v>"files":[]</v>
      </c>
      <c r="Z1391" s="1"/>
      <c r="AA1391" s="1"/>
      <c r="AB1391" s="1"/>
      <c r="AC1391" s="1" t="str">
        <f>formatRow(Tokens!BJ$2:BK$2,Tokens!BJ1391:BK1391,0,"collection")</f>
        <v>"collection":{"name":"In Casa",_x000D_
"family":"Calvi On The Rocks"}</v>
      </c>
    </row>
    <row r="1392" spans="4:29" ht="14.25" customHeight="1" x14ac:dyDescent="0.25">
      <c r="D1392" s="1">
        <f>Tokens!B1392</f>
        <v>1389</v>
      </c>
      <c r="E1392" s="17" t="str">
        <f>IF(Tokens!C1392="","",Tokens!C1392)</f>
        <v>In Casa #1389</v>
      </c>
      <c r="F1392"/>
      <c r="G1392"/>
      <c r="H1392"/>
      <c r="I1392"/>
      <c r="J1392"/>
      <c r="M1392"/>
      <c r="N1392"/>
      <c r="O1392" s="15" t="str">
        <f t="shared" si="42"/>
        <v>_</v>
      </c>
      <c r="P1392" s="18" t="str">
        <f>IF(F1392="stop","",IF(F1392&lt;&gt;"",HYPERLINK(Settings!$B$5 &amp; "/manage/?network=" &amp; LOWER(B$8) &amp; "&amp;search=token&amp;account=" &amp; ToMint!$B$5 &amp; "&amp;view=" &amp; ToMint!J1392,"TokenSol"),""))</f>
        <v/>
      </c>
      <c r="Q1392" s="2"/>
      <c r="R1392" s="2"/>
      <c r="S1392" s="11"/>
      <c r="T1392" s="1" t="str">
        <f>"owner=" &amp; Tokens!BS1392 &amp; "&amp;filename_for_metadata=" &amp; Tokens!BT1392 &amp; "&amp;offchaindata_platform=" &amp; $B$17 &amp; "&amp;keyfile=" &amp; $B$5 &amp; "&amp;network=" &amp; LOWER($B$8) &amp; "&amp;repository=" &amp; $B$18</f>
        <v>owner=thomas&amp;filename_for_metadata=InCasa_COR22D1389&amp;offchaindata_platform=Github&amp;keyfile=Paul&amp;network=solana-devnet&amp;repository=test2</v>
      </c>
      <c r="U1392" s="1" t="str">
        <f t="shared" si="43"/>
        <v>{"name":"In Casa #1389",_x000D_
"symbol":"COR22D1389",_x000D_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92" s="1" t="str">
        <f>formatRow(Tokens!C$2:I$2,Tokens!C1392:I1392)</f>
        <v>"name":"In Casa #1389",_x000D_
"symbol":"COR22D1389",_x000D_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2" s="1" t="str">
        <f>formatRow(Tokens!J$2:AV$2,Tokens!J1392:AV1392,2,"attributes")</f>
        <v>"attributes":[{"trait_type":"Pass festival &amp; Avantages",_x000D_
"value":"pour une (1) personne"},{"trait_type":"Edition1",_x000D_
"value":1},{"trait_type":"Last use"}]</v>
      </c>
      <c r="X1392" s="1" t="str">
        <f>formatRow(Tokens!AX$2:BC$2,Tokens!AX1392:BC1392,2,"creators")</f>
        <v>"creators":[{"address":"paul",_x000D_
"share":10},{"address":"sophie",_x000D_
"share":90}]</v>
      </c>
      <c r="Y1392" s="1" t="str">
        <f>formatRow(Tokens!BD$2:BI$2,Tokens!BD1392:BI1392,2,"files")</f>
        <v>"files":[]</v>
      </c>
      <c r="Z1392" s="1"/>
      <c r="AA1392" s="1"/>
      <c r="AB1392" s="1"/>
      <c r="AC1392" s="1" t="str">
        <f>formatRow(Tokens!BJ$2:BK$2,Tokens!BJ1392:BK1392,0,"collection")</f>
        <v>"collection":{"name":"In Casa",_x000D_
"family":"Calvi On The Rocks"}</v>
      </c>
    </row>
    <row r="1393" spans="4:29" ht="14.25" customHeight="1" x14ac:dyDescent="0.25">
      <c r="D1393" s="1">
        <f>Tokens!B1393</f>
        <v>1390</v>
      </c>
      <c r="E1393" s="17" t="str">
        <f>IF(Tokens!C1393="","",Tokens!C1393)</f>
        <v>In Casa #1390</v>
      </c>
      <c r="F1393"/>
      <c r="G1393"/>
      <c r="H1393"/>
      <c r="I1393"/>
      <c r="J1393"/>
      <c r="M1393"/>
      <c r="N1393"/>
      <c r="O1393" s="15" t="str">
        <f t="shared" si="42"/>
        <v>_</v>
      </c>
      <c r="P1393" s="18" t="str">
        <f>IF(F1393="stop","",IF(F1393&lt;&gt;"",HYPERLINK(Settings!$B$5 &amp; "/manage/?network=" &amp; LOWER(B$8) &amp; "&amp;search=token&amp;account=" &amp; ToMint!$B$5 &amp; "&amp;view=" &amp; ToMint!J1393,"TokenSol"),""))</f>
        <v/>
      </c>
      <c r="Q1393" s="2"/>
      <c r="R1393" s="2"/>
      <c r="S1393" s="11"/>
      <c r="T1393" s="1" t="str">
        <f>"owner=" &amp; Tokens!BS1393 &amp; "&amp;filename_for_metadata=" &amp; Tokens!BT1393 &amp; "&amp;offchaindata_platform=" &amp; $B$17 &amp; "&amp;keyfile=" &amp; $B$5 &amp; "&amp;network=" &amp; LOWER($B$8) &amp; "&amp;repository=" &amp; $B$18</f>
        <v>owner=thomas&amp;filename_for_metadata=InCasa_COR22D1390&amp;offchaindata_platform=Github&amp;keyfile=Paul&amp;network=solana-devnet&amp;repository=test2</v>
      </c>
      <c r="U1393" s="1" t="str">
        <f t="shared" si="43"/>
        <v>{"name":"In Casa #1390",_x000D_
"symbol":"COR22D1390",_x000D_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93" s="1" t="str">
        <f>formatRow(Tokens!C$2:I$2,Tokens!C1393:I1393)</f>
        <v>"name":"In Casa #1390",_x000D_
"symbol":"COR22D1390",_x000D_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3" s="1" t="str">
        <f>formatRow(Tokens!J$2:AV$2,Tokens!J1393:AV1393,2,"attributes")</f>
        <v>"attributes":[{"trait_type":"Pass festival &amp; Avantages",_x000D_
"value":"pour une (1) personne"},{"trait_type":"Edition1",_x000D_
"value":1},{"trait_type":"Last use"}]</v>
      </c>
      <c r="X1393" s="1" t="str">
        <f>formatRow(Tokens!AX$2:BC$2,Tokens!AX1393:BC1393,2,"creators")</f>
        <v>"creators":[{"address":"paul",_x000D_
"share":10},{"address":"sophie",_x000D_
"share":90}]</v>
      </c>
      <c r="Y1393" s="1" t="str">
        <f>formatRow(Tokens!BD$2:BI$2,Tokens!BD1393:BI1393,2,"files")</f>
        <v>"files":[]</v>
      </c>
      <c r="Z1393" s="1"/>
      <c r="AA1393" s="1"/>
      <c r="AB1393" s="1"/>
      <c r="AC1393" s="1" t="str">
        <f>formatRow(Tokens!BJ$2:BK$2,Tokens!BJ1393:BK1393,0,"collection")</f>
        <v>"collection":{"name":"In Casa",_x000D_
"family":"Calvi On The Rocks"}</v>
      </c>
    </row>
    <row r="1394" spans="4:29" ht="14.25" customHeight="1" x14ac:dyDescent="0.25">
      <c r="D1394" s="1">
        <f>Tokens!B1394</f>
        <v>1391</v>
      </c>
      <c r="E1394" s="17" t="str">
        <f>IF(Tokens!C1394="","",Tokens!C1394)</f>
        <v>In Casa #1391</v>
      </c>
      <c r="F1394"/>
      <c r="G1394"/>
      <c r="H1394"/>
      <c r="I1394"/>
      <c r="J1394"/>
      <c r="M1394"/>
      <c r="N1394"/>
      <c r="O1394" s="15" t="str">
        <f t="shared" si="42"/>
        <v>_</v>
      </c>
      <c r="P1394" s="18" t="str">
        <f>IF(F1394="stop","",IF(F1394&lt;&gt;"",HYPERLINK(Settings!$B$5 &amp; "/manage/?network=" &amp; LOWER(B$8) &amp; "&amp;search=token&amp;account=" &amp; ToMint!$B$5 &amp; "&amp;view=" &amp; ToMint!J1394,"TokenSol"),""))</f>
        <v/>
      </c>
      <c r="Q1394" s="2"/>
      <c r="R1394" s="2"/>
      <c r="S1394" s="11"/>
      <c r="T1394" s="1" t="str">
        <f>"owner=" &amp; Tokens!BS1394 &amp; "&amp;filename_for_metadata=" &amp; Tokens!BT1394 &amp; "&amp;offchaindata_platform=" &amp; $B$17 &amp; "&amp;keyfile=" &amp; $B$5 &amp; "&amp;network=" &amp; LOWER($B$8) &amp; "&amp;repository=" &amp; $B$18</f>
        <v>owner=thomas&amp;filename_for_metadata=InCasa_COR22D1391&amp;offchaindata_platform=Github&amp;keyfile=Paul&amp;network=solana-devnet&amp;repository=test2</v>
      </c>
      <c r="U1394" s="1" t="str">
        <f t="shared" si="43"/>
        <v>{"name":"In Casa #1391",_x000D_
"symbol":"COR22D1391",_x000D_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94" s="1" t="str">
        <f>formatRow(Tokens!C$2:I$2,Tokens!C1394:I1394)</f>
        <v>"name":"In Casa #1391",_x000D_
"symbol":"COR22D1391",_x000D_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4" s="1" t="str">
        <f>formatRow(Tokens!J$2:AV$2,Tokens!J1394:AV1394,2,"attributes")</f>
        <v>"attributes":[{"trait_type":"Pass festival &amp; Avantages",_x000D_
"value":"pour une (1) personne"},{"trait_type":"Edition1",_x000D_
"value":1},{"trait_type":"Last use"}]</v>
      </c>
      <c r="X1394" s="1" t="str">
        <f>formatRow(Tokens!AX$2:BC$2,Tokens!AX1394:BC1394,2,"creators")</f>
        <v>"creators":[{"address":"paul",_x000D_
"share":10},{"address":"sophie",_x000D_
"share":90}]</v>
      </c>
      <c r="Y1394" s="1" t="str">
        <f>formatRow(Tokens!BD$2:BI$2,Tokens!BD1394:BI1394,2,"files")</f>
        <v>"files":[]</v>
      </c>
      <c r="Z1394" s="1"/>
      <c r="AA1394" s="1"/>
      <c r="AB1394" s="1"/>
      <c r="AC1394" s="1" t="str">
        <f>formatRow(Tokens!BJ$2:BK$2,Tokens!BJ1394:BK1394,0,"collection")</f>
        <v>"collection":{"name":"In Casa",_x000D_
"family":"Calvi On The Rocks"}</v>
      </c>
    </row>
    <row r="1395" spans="4:29" ht="14.25" customHeight="1" x14ac:dyDescent="0.25">
      <c r="D1395" s="1">
        <f>Tokens!B1395</f>
        <v>1392</v>
      </c>
      <c r="E1395" s="17" t="str">
        <f>IF(Tokens!C1395="","",Tokens!C1395)</f>
        <v>In Casa #1392</v>
      </c>
      <c r="F1395"/>
      <c r="G1395"/>
      <c r="H1395"/>
      <c r="I1395"/>
      <c r="J1395"/>
      <c r="M1395"/>
      <c r="N1395"/>
      <c r="O1395" s="15" t="str">
        <f t="shared" si="42"/>
        <v>_</v>
      </c>
      <c r="P1395" s="18" t="str">
        <f>IF(F1395="stop","",IF(F1395&lt;&gt;"",HYPERLINK(Settings!$B$5 &amp; "/manage/?network=" &amp; LOWER(B$8) &amp; "&amp;search=token&amp;account=" &amp; ToMint!$B$5 &amp; "&amp;view=" &amp; ToMint!J1395,"TokenSol"),""))</f>
        <v/>
      </c>
      <c r="Q1395" s="2"/>
      <c r="R1395" s="2"/>
      <c r="S1395" s="11"/>
      <c r="T1395" s="1" t="str">
        <f>"owner=" &amp; Tokens!BS1395 &amp; "&amp;filename_for_metadata=" &amp; Tokens!BT1395 &amp; "&amp;offchaindata_platform=" &amp; $B$17 &amp; "&amp;keyfile=" &amp; $B$5 &amp; "&amp;network=" &amp; LOWER($B$8) &amp; "&amp;repository=" &amp; $B$18</f>
        <v>owner=thomas&amp;filename_for_metadata=InCasa_COR22D1392&amp;offchaindata_platform=Github&amp;keyfile=Paul&amp;network=solana-devnet&amp;repository=test2</v>
      </c>
      <c r="U1395" s="1" t="str">
        <f t="shared" si="43"/>
        <v>{"name":"In Casa #1392",_x000D_
"symbol":"COR22D1392",_x000D_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95" s="1" t="str">
        <f>formatRow(Tokens!C$2:I$2,Tokens!C1395:I1395)</f>
        <v>"name":"In Casa #1392",_x000D_
"symbol":"COR22D1392",_x000D_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5" s="1" t="str">
        <f>formatRow(Tokens!J$2:AV$2,Tokens!J1395:AV1395,2,"attributes")</f>
        <v>"attributes":[{"trait_type":"Pass festival &amp; Avantages",_x000D_
"value":"pour une (1) personne"},{"trait_type":"Edition1",_x000D_
"value":1},{"trait_type":"Last use"}]</v>
      </c>
      <c r="X1395" s="1" t="str">
        <f>formatRow(Tokens!AX$2:BC$2,Tokens!AX1395:BC1395,2,"creators")</f>
        <v>"creators":[{"address":"paul",_x000D_
"share":10},{"address":"sophie",_x000D_
"share":90}]</v>
      </c>
      <c r="Y1395" s="1" t="str">
        <f>formatRow(Tokens!BD$2:BI$2,Tokens!BD1395:BI1395,2,"files")</f>
        <v>"files":[]</v>
      </c>
      <c r="Z1395" s="1"/>
      <c r="AA1395" s="1"/>
      <c r="AB1395" s="1"/>
      <c r="AC1395" s="1" t="str">
        <f>formatRow(Tokens!BJ$2:BK$2,Tokens!BJ1395:BK1395,0,"collection")</f>
        <v>"collection":{"name":"In Casa",_x000D_
"family":"Calvi On The Rocks"}</v>
      </c>
    </row>
    <row r="1396" spans="4:29" ht="14.25" customHeight="1" x14ac:dyDescent="0.25">
      <c r="D1396" s="1">
        <f>Tokens!B1396</f>
        <v>1393</v>
      </c>
      <c r="E1396" s="17" t="str">
        <f>IF(Tokens!C1396="","",Tokens!C1396)</f>
        <v>In Casa #1393</v>
      </c>
      <c r="F1396"/>
      <c r="G1396"/>
      <c r="H1396"/>
      <c r="I1396"/>
      <c r="J1396"/>
      <c r="M1396"/>
      <c r="N1396"/>
      <c r="O1396" s="15" t="str">
        <f t="shared" si="42"/>
        <v>_</v>
      </c>
      <c r="P1396" s="18" t="str">
        <f>IF(F1396="stop","",IF(F1396&lt;&gt;"",HYPERLINK(Settings!$B$5 &amp; "/manage/?network=" &amp; LOWER(B$8) &amp; "&amp;search=token&amp;account=" &amp; ToMint!$B$5 &amp; "&amp;view=" &amp; ToMint!J1396,"TokenSol"),""))</f>
        <v/>
      </c>
      <c r="Q1396" s="2"/>
      <c r="R1396" s="2"/>
      <c r="S1396" s="11"/>
      <c r="T1396" s="1" t="str">
        <f>"owner=" &amp; Tokens!BS1396 &amp; "&amp;filename_for_metadata=" &amp; Tokens!BT1396 &amp; "&amp;offchaindata_platform=" &amp; $B$17 &amp; "&amp;keyfile=" &amp; $B$5 &amp; "&amp;network=" &amp; LOWER($B$8) &amp; "&amp;repository=" &amp; $B$18</f>
        <v>owner=thomas&amp;filename_for_metadata=InCasa_COR22D1393&amp;offchaindata_platform=Github&amp;keyfile=Paul&amp;network=solana-devnet&amp;repository=test2</v>
      </c>
      <c r="U1396" s="1" t="str">
        <f t="shared" si="43"/>
        <v>{"name":"In Casa #1393",_x000D_
"symbol":"COR22D1393",_x000D_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96" s="1" t="str">
        <f>formatRow(Tokens!C$2:I$2,Tokens!C1396:I1396)</f>
        <v>"name":"In Casa #1393",_x000D_
"symbol":"COR22D1393",_x000D_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6" s="1" t="str">
        <f>formatRow(Tokens!J$2:AV$2,Tokens!J1396:AV1396,2,"attributes")</f>
        <v>"attributes":[{"trait_type":"Pass festival &amp; Avantages",_x000D_
"value":"pour une (1) personne"},{"trait_type":"Edition1",_x000D_
"value":1},{"trait_type":"Last use"}]</v>
      </c>
      <c r="X1396" s="1" t="str">
        <f>formatRow(Tokens!AX$2:BC$2,Tokens!AX1396:BC1396,2,"creators")</f>
        <v>"creators":[{"address":"paul",_x000D_
"share":10},{"address":"sophie",_x000D_
"share":90}]</v>
      </c>
      <c r="Y1396" s="1" t="str">
        <f>formatRow(Tokens!BD$2:BI$2,Tokens!BD1396:BI1396,2,"files")</f>
        <v>"files":[]</v>
      </c>
      <c r="Z1396" s="1"/>
      <c r="AA1396" s="1"/>
      <c r="AB1396" s="1"/>
      <c r="AC1396" s="1" t="str">
        <f>formatRow(Tokens!BJ$2:BK$2,Tokens!BJ1396:BK1396,0,"collection")</f>
        <v>"collection":{"name":"In Casa",_x000D_
"family":"Calvi On The Rocks"}</v>
      </c>
    </row>
    <row r="1397" spans="4:29" ht="14.25" customHeight="1" x14ac:dyDescent="0.25">
      <c r="D1397" s="1">
        <f>Tokens!B1397</f>
        <v>1394</v>
      </c>
      <c r="E1397" s="17" t="str">
        <f>IF(Tokens!C1397="","",Tokens!C1397)</f>
        <v>In Casa #1394</v>
      </c>
      <c r="F1397"/>
      <c r="G1397"/>
      <c r="H1397"/>
      <c r="I1397"/>
      <c r="J1397"/>
      <c r="M1397"/>
      <c r="N1397"/>
      <c r="O1397" s="15" t="str">
        <f t="shared" si="42"/>
        <v>_</v>
      </c>
      <c r="P1397" s="18" t="str">
        <f>IF(F1397="stop","",IF(F1397&lt;&gt;"",HYPERLINK(Settings!$B$5 &amp; "/manage/?network=" &amp; LOWER(B$8) &amp; "&amp;search=token&amp;account=" &amp; ToMint!$B$5 &amp; "&amp;view=" &amp; ToMint!J1397,"TokenSol"),""))</f>
        <v/>
      </c>
      <c r="Q1397" s="2"/>
      <c r="R1397" s="2"/>
      <c r="S1397" s="11"/>
      <c r="T1397" s="1" t="str">
        <f>"owner=" &amp; Tokens!BS1397 &amp; "&amp;filename_for_metadata=" &amp; Tokens!BT1397 &amp; "&amp;offchaindata_platform=" &amp; $B$17 &amp; "&amp;keyfile=" &amp; $B$5 &amp; "&amp;network=" &amp; LOWER($B$8) &amp; "&amp;repository=" &amp; $B$18</f>
        <v>owner=thomas&amp;filename_for_metadata=InCasa_COR22D1394&amp;offchaindata_platform=Github&amp;keyfile=Paul&amp;network=solana-devnet&amp;repository=test2</v>
      </c>
      <c r="U1397" s="1" t="str">
        <f t="shared" si="43"/>
        <v>{"name":"In Casa #1394",_x000D_
"symbol":"COR22D1394",_x000D_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97" s="1" t="str">
        <f>formatRow(Tokens!C$2:I$2,Tokens!C1397:I1397)</f>
        <v>"name":"In Casa #1394",_x000D_
"symbol":"COR22D1394",_x000D_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7" s="1" t="str">
        <f>formatRow(Tokens!J$2:AV$2,Tokens!J1397:AV1397,2,"attributes")</f>
        <v>"attributes":[{"trait_type":"Pass festival &amp; Avantages",_x000D_
"value":"pour une (1) personne"},{"trait_type":"Edition1",_x000D_
"value":1},{"trait_type":"Last use"}]</v>
      </c>
      <c r="X1397" s="1" t="str">
        <f>formatRow(Tokens!AX$2:BC$2,Tokens!AX1397:BC1397,2,"creators")</f>
        <v>"creators":[{"address":"paul",_x000D_
"share":10},{"address":"sophie",_x000D_
"share":90}]</v>
      </c>
      <c r="Y1397" s="1" t="str">
        <f>formatRow(Tokens!BD$2:BI$2,Tokens!BD1397:BI1397,2,"files")</f>
        <v>"files":[]</v>
      </c>
      <c r="Z1397" s="1"/>
      <c r="AA1397" s="1"/>
      <c r="AB1397" s="1"/>
      <c r="AC1397" s="1" t="str">
        <f>formatRow(Tokens!BJ$2:BK$2,Tokens!BJ1397:BK1397,0,"collection")</f>
        <v>"collection":{"name":"In Casa",_x000D_
"family":"Calvi On The Rocks"}</v>
      </c>
    </row>
    <row r="1398" spans="4:29" ht="14.25" customHeight="1" x14ac:dyDescent="0.25">
      <c r="D1398" s="1">
        <f>Tokens!B1398</f>
        <v>1395</v>
      </c>
      <c r="E1398" s="17" t="str">
        <f>IF(Tokens!C1398="","",Tokens!C1398)</f>
        <v>In Casa #1395</v>
      </c>
      <c r="F1398"/>
      <c r="G1398"/>
      <c r="H1398"/>
      <c r="I1398"/>
      <c r="J1398"/>
      <c r="M1398"/>
      <c r="N1398"/>
      <c r="O1398" s="15" t="str">
        <f t="shared" si="42"/>
        <v>_</v>
      </c>
      <c r="P1398" s="18" t="str">
        <f>IF(F1398="stop","",IF(F1398&lt;&gt;"",HYPERLINK(Settings!$B$5 &amp; "/manage/?network=" &amp; LOWER(B$8) &amp; "&amp;search=token&amp;account=" &amp; ToMint!$B$5 &amp; "&amp;view=" &amp; ToMint!J1398,"TokenSol"),""))</f>
        <v/>
      </c>
      <c r="Q1398" s="2"/>
      <c r="R1398" s="2"/>
      <c r="S1398" s="11"/>
      <c r="T1398" s="1" t="str">
        <f>"owner=" &amp; Tokens!BS1398 &amp; "&amp;filename_for_metadata=" &amp; Tokens!BT1398 &amp; "&amp;offchaindata_platform=" &amp; $B$17 &amp; "&amp;keyfile=" &amp; $B$5 &amp; "&amp;network=" &amp; LOWER($B$8) &amp; "&amp;repository=" &amp; $B$18</f>
        <v>owner=thomas&amp;filename_for_metadata=InCasa_COR22D1395&amp;offchaindata_platform=Github&amp;keyfile=Paul&amp;network=solana-devnet&amp;repository=test2</v>
      </c>
      <c r="U1398" s="1" t="str">
        <f t="shared" si="43"/>
        <v>{"name":"In Casa #1395",_x000D_
"symbol":"COR22D1395",_x000D_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98" s="1" t="str">
        <f>formatRow(Tokens!C$2:I$2,Tokens!C1398:I1398)</f>
        <v>"name":"In Casa #1395",_x000D_
"symbol":"COR22D1395",_x000D_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8" s="1" t="str">
        <f>formatRow(Tokens!J$2:AV$2,Tokens!J1398:AV1398,2,"attributes")</f>
        <v>"attributes":[{"trait_type":"Pass festival &amp; Avantages",_x000D_
"value":"pour une (1) personne"},{"trait_type":"Edition1",_x000D_
"value":1},{"trait_type":"Last use"}]</v>
      </c>
      <c r="X1398" s="1" t="str">
        <f>formatRow(Tokens!AX$2:BC$2,Tokens!AX1398:BC1398,2,"creators")</f>
        <v>"creators":[{"address":"paul",_x000D_
"share":10},{"address":"sophie",_x000D_
"share":90}]</v>
      </c>
      <c r="Y1398" s="1" t="str">
        <f>formatRow(Tokens!BD$2:BI$2,Tokens!BD1398:BI1398,2,"files")</f>
        <v>"files":[]</v>
      </c>
      <c r="Z1398" s="1"/>
      <c r="AA1398" s="1"/>
      <c r="AB1398" s="1"/>
      <c r="AC1398" s="1" t="str">
        <f>formatRow(Tokens!BJ$2:BK$2,Tokens!BJ1398:BK1398,0,"collection")</f>
        <v>"collection":{"name":"In Casa",_x000D_
"family":"Calvi On The Rocks"}</v>
      </c>
    </row>
    <row r="1399" spans="4:29" ht="14.25" customHeight="1" x14ac:dyDescent="0.25">
      <c r="D1399" s="1">
        <f>Tokens!B1399</f>
        <v>1396</v>
      </c>
      <c r="E1399" s="17" t="str">
        <f>IF(Tokens!C1399="","",Tokens!C1399)</f>
        <v>In Casa #1396</v>
      </c>
      <c r="F1399"/>
      <c r="G1399"/>
      <c r="H1399"/>
      <c r="I1399"/>
      <c r="J1399"/>
      <c r="M1399"/>
      <c r="N1399"/>
      <c r="O1399" s="15" t="str">
        <f t="shared" si="42"/>
        <v>_</v>
      </c>
      <c r="P1399" s="18" t="str">
        <f>IF(F1399="stop","",IF(F1399&lt;&gt;"",HYPERLINK(Settings!$B$5 &amp; "/manage/?network=" &amp; LOWER(B$8) &amp; "&amp;search=token&amp;account=" &amp; ToMint!$B$5 &amp; "&amp;view=" &amp; ToMint!J1399,"TokenSol"),""))</f>
        <v/>
      </c>
      <c r="Q1399" s="2"/>
      <c r="R1399" s="2"/>
      <c r="S1399" s="11"/>
      <c r="T1399" s="1" t="str">
        <f>"owner=" &amp; Tokens!BS1399 &amp; "&amp;filename_for_metadata=" &amp; Tokens!BT1399 &amp; "&amp;offchaindata_platform=" &amp; $B$17 &amp; "&amp;keyfile=" &amp; $B$5 &amp; "&amp;network=" &amp; LOWER($B$8) &amp; "&amp;repository=" &amp; $B$18</f>
        <v>owner=thomas&amp;filename_for_metadata=InCasa_COR22D1396&amp;offchaindata_platform=Github&amp;keyfile=Paul&amp;network=solana-devnet&amp;repository=test2</v>
      </c>
      <c r="U1399" s="1" t="str">
        <f t="shared" si="43"/>
        <v>{"name":"In Casa #1396",_x000D_
"symbol":"COR22D1396",_x000D_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399" s="1" t="str">
        <f>formatRow(Tokens!C$2:I$2,Tokens!C1399:I1399)</f>
        <v>"name":"In Casa #1396",_x000D_
"symbol":"COR22D1396",_x000D_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9" s="1" t="str">
        <f>formatRow(Tokens!J$2:AV$2,Tokens!J1399:AV1399,2,"attributes")</f>
        <v>"attributes":[{"trait_type":"Pass festival &amp; Avantages",_x000D_
"value":"pour une (1) personne"},{"trait_type":"Edition1",_x000D_
"value":1},{"trait_type":"Last use"}]</v>
      </c>
      <c r="X1399" s="1" t="str">
        <f>formatRow(Tokens!AX$2:BC$2,Tokens!AX1399:BC1399,2,"creators")</f>
        <v>"creators":[{"address":"paul",_x000D_
"share":10},{"address":"sophie",_x000D_
"share":90}]</v>
      </c>
      <c r="Y1399" s="1" t="str">
        <f>formatRow(Tokens!BD$2:BI$2,Tokens!BD1399:BI1399,2,"files")</f>
        <v>"files":[]</v>
      </c>
      <c r="Z1399" s="1"/>
      <c r="AA1399" s="1"/>
      <c r="AB1399" s="1"/>
      <c r="AC1399" s="1" t="str">
        <f>formatRow(Tokens!BJ$2:BK$2,Tokens!BJ1399:BK1399,0,"collection")</f>
        <v>"collection":{"name":"In Casa",_x000D_
"family":"Calvi On The Rocks"}</v>
      </c>
    </row>
    <row r="1400" spans="4:29" ht="14.25" customHeight="1" x14ac:dyDescent="0.25">
      <c r="D1400" s="1">
        <f>Tokens!B1400</f>
        <v>1397</v>
      </c>
      <c r="E1400" s="17" t="str">
        <f>IF(Tokens!C1400="","",Tokens!C1400)</f>
        <v>In Casa #1397</v>
      </c>
      <c r="F1400"/>
      <c r="G1400"/>
      <c r="H1400"/>
      <c r="I1400"/>
      <c r="J1400"/>
      <c r="M1400"/>
      <c r="N1400"/>
      <c r="O1400" s="15" t="str">
        <f t="shared" si="42"/>
        <v>_</v>
      </c>
      <c r="P1400" s="18" t="str">
        <f>IF(F1400="stop","",IF(F1400&lt;&gt;"",HYPERLINK(Settings!$B$5 &amp; "/manage/?network=" &amp; LOWER(B$8) &amp; "&amp;search=token&amp;account=" &amp; ToMint!$B$5 &amp; "&amp;view=" &amp; ToMint!J1400,"TokenSol"),""))</f>
        <v/>
      </c>
      <c r="Q1400" s="2"/>
      <c r="R1400" s="2"/>
      <c r="S1400" s="11"/>
      <c r="T1400" s="1" t="str">
        <f>"owner=" &amp; Tokens!BS1400 &amp; "&amp;filename_for_metadata=" &amp; Tokens!BT1400 &amp; "&amp;offchaindata_platform=" &amp; $B$17 &amp; "&amp;keyfile=" &amp; $B$5 &amp; "&amp;network=" &amp; LOWER($B$8) &amp; "&amp;repository=" &amp; $B$18</f>
        <v>owner=thomas&amp;filename_for_metadata=InCasa_COR22D1397&amp;offchaindata_platform=Github&amp;keyfile=Paul&amp;network=solana-devnet&amp;repository=test2</v>
      </c>
      <c r="U1400" s="1" t="str">
        <f t="shared" si="43"/>
        <v>{"name":"In Casa #1397",_x000D_
"symbol":"COR22D1397",_x000D_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00" s="1" t="str">
        <f>formatRow(Tokens!C$2:I$2,Tokens!C1400:I1400)</f>
        <v>"name":"In Casa #1397",_x000D_
"symbol":"COR22D1397",_x000D_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0" s="1" t="str">
        <f>formatRow(Tokens!J$2:AV$2,Tokens!J1400:AV1400,2,"attributes")</f>
        <v>"attributes":[{"trait_type":"Pass festival &amp; Avantages",_x000D_
"value":"pour une (1) personne"},{"trait_type":"Edition1",_x000D_
"value":1},{"trait_type":"Last use"}]</v>
      </c>
      <c r="X1400" s="1" t="str">
        <f>formatRow(Tokens!AX$2:BC$2,Tokens!AX1400:BC1400,2,"creators")</f>
        <v>"creators":[{"address":"paul",_x000D_
"share":10},{"address":"sophie",_x000D_
"share":90}]</v>
      </c>
      <c r="Y1400" s="1" t="str">
        <f>formatRow(Tokens!BD$2:BI$2,Tokens!BD1400:BI1400,2,"files")</f>
        <v>"files":[]</v>
      </c>
      <c r="Z1400" s="1"/>
      <c r="AA1400" s="1"/>
      <c r="AB1400" s="1"/>
      <c r="AC1400" s="1" t="str">
        <f>formatRow(Tokens!BJ$2:BK$2,Tokens!BJ1400:BK1400,0,"collection")</f>
        <v>"collection":{"name":"In Casa",_x000D_
"family":"Calvi On The Rocks"}</v>
      </c>
    </row>
    <row r="1401" spans="4:29" ht="14.25" customHeight="1" x14ac:dyDescent="0.25">
      <c r="D1401" s="1">
        <f>Tokens!B1401</f>
        <v>1398</v>
      </c>
      <c r="E1401" s="17" t="str">
        <f>IF(Tokens!C1401="","",Tokens!C1401)</f>
        <v>In Casa #1398</v>
      </c>
      <c r="F1401"/>
      <c r="G1401"/>
      <c r="H1401"/>
      <c r="I1401"/>
      <c r="J1401"/>
      <c r="M1401"/>
      <c r="N1401"/>
      <c r="O1401" s="15" t="str">
        <f t="shared" si="42"/>
        <v>_</v>
      </c>
      <c r="P1401" s="18" t="str">
        <f>IF(F1401="stop","",IF(F1401&lt;&gt;"",HYPERLINK(Settings!$B$5 &amp; "/manage/?network=" &amp; LOWER(B$8) &amp; "&amp;search=token&amp;account=" &amp; ToMint!$B$5 &amp; "&amp;view=" &amp; ToMint!J1401,"TokenSol"),""))</f>
        <v/>
      </c>
      <c r="Q1401" s="2"/>
      <c r="R1401" s="2"/>
      <c r="S1401" s="11"/>
      <c r="T1401" s="1" t="str">
        <f>"owner=" &amp; Tokens!BS1401 &amp; "&amp;filename_for_metadata=" &amp; Tokens!BT1401 &amp; "&amp;offchaindata_platform=" &amp; $B$17 &amp; "&amp;keyfile=" &amp; $B$5 &amp; "&amp;network=" &amp; LOWER($B$8) &amp; "&amp;repository=" &amp; $B$18</f>
        <v>owner=thomas&amp;filename_for_metadata=InCasa_COR22D1398&amp;offchaindata_platform=Github&amp;keyfile=Paul&amp;network=solana-devnet&amp;repository=test2</v>
      </c>
      <c r="U1401" s="1" t="str">
        <f t="shared" si="43"/>
        <v>{"name":"In Casa #1398",_x000D_
"symbol":"COR22D1398",_x000D_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01" s="1" t="str">
        <f>formatRow(Tokens!C$2:I$2,Tokens!C1401:I1401)</f>
        <v>"name":"In Casa #1398",_x000D_
"symbol":"COR22D1398",_x000D_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1" s="1" t="str">
        <f>formatRow(Tokens!J$2:AV$2,Tokens!J1401:AV1401,2,"attributes")</f>
        <v>"attributes":[{"trait_type":"Pass festival &amp; Avantages",_x000D_
"value":"pour une (1) personne"},{"trait_type":"Edition1",_x000D_
"value":1},{"trait_type":"Last use"}]</v>
      </c>
      <c r="X1401" s="1" t="str">
        <f>formatRow(Tokens!AX$2:BC$2,Tokens!AX1401:BC1401,2,"creators")</f>
        <v>"creators":[{"address":"paul",_x000D_
"share":10},{"address":"sophie",_x000D_
"share":90}]</v>
      </c>
      <c r="Y1401" s="1" t="str">
        <f>formatRow(Tokens!BD$2:BI$2,Tokens!BD1401:BI1401,2,"files")</f>
        <v>"files":[]</v>
      </c>
      <c r="Z1401" s="1"/>
      <c r="AA1401" s="1"/>
      <c r="AB1401" s="1"/>
      <c r="AC1401" s="1" t="str">
        <f>formatRow(Tokens!BJ$2:BK$2,Tokens!BJ1401:BK1401,0,"collection")</f>
        <v>"collection":{"name":"In Casa",_x000D_
"family":"Calvi On The Rocks"}</v>
      </c>
    </row>
    <row r="1402" spans="4:29" ht="14.25" customHeight="1" x14ac:dyDescent="0.25">
      <c r="D1402" s="1">
        <f>Tokens!B1402</f>
        <v>1399</v>
      </c>
      <c r="E1402" s="17" t="str">
        <f>IF(Tokens!C1402="","",Tokens!C1402)</f>
        <v>In Casa #1399</v>
      </c>
      <c r="F1402"/>
      <c r="G1402"/>
      <c r="H1402"/>
      <c r="I1402"/>
      <c r="J1402"/>
      <c r="M1402"/>
      <c r="N1402"/>
      <c r="O1402" s="15" t="str">
        <f t="shared" si="42"/>
        <v>_</v>
      </c>
      <c r="P1402" s="18" t="str">
        <f>IF(F1402="stop","",IF(F1402&lt;&gt;"",HYPERLINK(Settings!$B$5 &amp; "/manage/?network=" &amp; LOWER(B$8) &amp; "&amp;search=token&amp;account=" &amp; ToMint!$B$5 &amp; "&amp;view=" &amp; ToMint!J1402,"TokenSol"),""))</f>
        <v/>
      </c>
      <c r="Q1402" s="2"/>
      <c r="R1402" s="2"/>
      <c r="S1402" s="11"/>
      <c r="T1402" s="1" t="str">
        <f>"owner=" &amp; Tokens!BS1402 &amp; "&amp;filename_for_metadata=" &amp; Tokens!BT1402 &amp; "&amp;offchaindata_platform=" &amp; $B$17 &amp; "&amp;keyfile=" &amp; $B$5 &amp; "&amp;network=" &amp; LOWER($B$8) &amp; "&amp;repository=" &amp; $B$18</f>
        <v>owner=thomas&amp;filename_for_metadata=InCasa_COR22D1399&amp;offchaindata_platform=Github&amp;keyfile=Paul&amp;network=solana-devnet&amp;repository=test2</v>
      </c>
      <c r="U1402" s="1" t="str">
        <f t="shared" si="43"/>
        <v>{"name":"In Casa #1399",_x000D_
"symbol":"COR22D1399",_x000D_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02" s="1" t="str">
        <f>formatRow(Tokens!C$2:I$2,Tokens!C1402:I1402)</f>
        <v>"name":"In Casa #1399",_x000D_
"symbol":"COR22D1399",_x000D_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2" s="1" t="str">
        <f>formatRow(Tokens!J$2:AV$2,Tokens!J1402:AV1402,2,"attributes")</f>
        <v>"attributes":[{"trait_type":"Pass festival &amp; Avantages",_x000D_
"value":"pour une (1) personne"},{"trait_type":"Edition1",_x000D_
"value":1},{"trait_type":"Last use"}]</v>
      </c>
      <c r="X1402" s="1" t="str">
        <f>formatRow(Tokens!AX$2:BC$2,Tokens!AX1402:BC1402,2,"creators")</f>
        <v>"creators":[{"address":"paul",_x000D_
"share":10},{"address":"sophie",_x000D_
"share":90}]</v>
      </c>
      <c r="Y1402" s="1" t="str">
        <f>formatRow(Tokens!BD$2:BI$2,Tokens!BD1402:BI1402,2,"files")</f>
        <v>"files":[]</v>
      </c>
      <c r="Z1402" s="1"/>
      <c r="AA1402" s="1"/>
      <c r="AB1402" s="1"/>
      <c r="AC1402" s="1" t="str">
        <f>formatRow(Tokens!BJ$2:BK$2,Tokens!BJ1402:BK1402,0,"collection")</f>
        <v>"collection":{"name":"In Casa",_x000D_
"family":"Calvi On The Rocks"}</v>
      </c>
    </row>
    <row r="1403" spans="4:29" ht="14.25" customHeight="1" x14ac:dyDescent="0.25">
      <c r="D1403" s="1">
        <f>Tokens!B1403</f>
        <v>1400</v>
      </c>
      <c r="E1403" s="17" t="str">
        <f>IF(Tokens!C1403="","",Tokens!C1403)</f>
        <v>In Casa #1400</v>
      </c>
      <c r="F1403"/>
      <c r="G1403"/>
      <c r="H1403"/>
      <c r="I1403"/>
      <c r="J1403"/>
      <c r="M1403"/>
      <c r="N1403"/>
      <c r="O1403" s="15" t="str">
        <f t="shared" si="42"/>
        <v>_</v>
      </c>
      <c r="P1403" s="18" t="str">
        <f>IF(F1403="stop","",IF(F1403&lt;&gt;"",HYPERLINK(Settings!$B$5 &amp; "/manage/?network=" &amp; LOWER(B$8) &amp; "&amp;search=token&amp;account=" &amp; ToMint!$B$5 &amp; "&amp;view=" &amp; ToMint!J1403,"TokenSol"),""))</f>
        <v/>
      </c>
      <c r="Q1403" s="2"/>
      <c r="R1403" s="2"/>
      <c r="S1403" s="11"/>
      <c r="T1403" s="1" t="str">
        <f>"owner=" &amp; Tokens!BS1403 &amp; "&amp;filename_for_metadata=" &amp; Tokens!BT1403 &amp; "&amp;offchaindata_platform=" &amp; $B$17 &amp; "&amp;keyfile=" &amp; $B$5 &amp; "&amp;network=" &amp; LOWER($B$8) &amp; "&amp;repository=" &amp; $B$18</f>
        <v>owner=thomas&amp;filename_for_metadata=InCasa_COR22D1400&amp;offchaindata_platform=Github&amp;keyfile=Paul&amp;network=solana-devnet&amp;repository=test2</v>
      </c>
      <c r="U1403" s="1" t="str">
        <f t="shared" si="43"/>
        <v>{"name":"In Casa #1400",_x000D_
"symbol":"COR22D1400",_x000D_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03" s="1" t="str">
        <f>formatRow(Tokens!C$2:I$2,Tokens!C1403:I1403)</f>
        <v>"name":"In Casa #1400",_x000D_
"symbol":"COR22D1400",_x000D_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3" s="1" t="str">
        <f>formatRow(Tokens!J$2:AV$2,Tokens!J1403:AV1403,2,"attributes")</f>
        <v>"attributes":[{"trait_type":"Pass festival &amp; Avantages",_x000D_
"value":"pour une (1) personne"},{"trait_type":"Edition1",_x000D_
"value":1},{"trait_type":"Last use"}]</v>
      </c>
      <c r="X1403" s="1" t="str">
        <f>formatRow(Tokens!AX$2:BC$2,Tokens!AX1403:BC1403,2,"creators")</f>
        <v>"creators":[{"address":"paul",_x000D_
"share":10},{"address":"sophie",_x000D_
"share":90}]</v>
      </c>
      <c r="Y1403" s="1" t="str">
        <f>formatRow(Tokens!BD$2:BI$2,Tokens!BD1403:BI1403,2,"files")</f>
        <v>"files":[]</v>
      </c>
      <c r="Z1403" s="1"/>
      <c r="AA1403" s="1"/>
      <c r="AB1403" s="1"/>
      <c r="AC1403" s="1" t="str">
        <f>formatRow(Tokens!BJ$2:BK$2,Tokens!BJ1403:BK1403,0,"collection")</f>
        <v>"collection":{"name":"In Casa",_x000D_
"family":"Calvi On The Rocks"}</v>
      </c>
    </row>
    <row r="1404" spans="4:29" ht="14.25" customHeight="1" x14ac:dyDescent="0.25">
      <c r="D1404" s="1">
        <f>Tokens!B1404</f>
        <v>1401</v>
      </c>
      <c r="E1404" s="17" t="str">
        <f>IF(Tokens!C1404="","",Tokens!C1404)</f>
        <v>In Casa #1401</v>
      </c>
      <c r="F1404"/>
      <c r="G1404"/>
      <c r="H1404"/>
      <c r="I1404"/>
      <c r="J1404"/>
      <c r="M1404"/>
      <c r="N1404"/>
      <c r="O1404" s="15" t="str">
        <f t="shared" si="42"/>
        <v>_</v>
      </c>
      <c r="P1404" s="18" t="str">
        <f>IF(F1404="stop","",IF(F1404&lt;&gt;"",HYPERLINK(Settings!$B$5 &amp; "/manage/?network=" &amp; LOWER(B$8) &amp; "&amp;search=token&amp;account=" &amp; ToMint!$B$5 &amp; "&amp;view=" &amp; ToMint!J1404,"TokenSol"),""))</f>
        <v/>
      </c>
      <c r="Q1404" s="2"/>
      <c r="R1404" s="2"/>
      <c r="S1404" s="11"/>
      <c r="T1404" s="1" t="str">
        <f>"owner=" &amp; Tokens!BS1404 &amp; "&amp;filename_for_metadata=" &amp; Tokens!BT1404 &amp; "&amp;offchaindata_platform=" &amp; $B$17 &amp; "&amp;keyfile=" &amp; $B$5 &amp; "&amp;network=" &amp; LOWER($B$8) &amp; "&amp;repository=" &amp; $B$18</f>
        <v>owner=thomas&amp;filename_for_metadata=InCasa_COR22D1401&amp;offchaindata_platform=Github&amp;keyfile=Paul&amp;network=solana-devnet&amp;repository=test2</v>
      </c>
      <c r="U1404" s="1" t="str">
        <f t="shared" si="43"/>
        <v>{"name":"In Casa #1401",_x000D_
"symbol":"COR22D1401",_x000D_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04" s="1" t="str">
        <f>formatRow(Tokens!C$2:I$2,Tokens!C1404:I1404)</f>
        <v>"name":"In Casa #1401",_x000D_
"symbol":"COR22D1401",_x000D_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4" s="1" t="str">
        <f>formatRow(Tokens!J$2:AV$2,Tokens!J1404:AV1404,2,"attributes")</f>
        <v>"attributes":[{"trait_type":"Pass festival &amp; Avantages",_x000D_
"value":"pour une (1) personne"},{"trait_type":"Edition1",_x000D_
"value":1},{"trait_type":"Last use"}]</v>
      </c>
      <c r="X1404" s="1" t="str">
        <f>formatRow(Tokens!AX$2:BC$2,Tokens!AX1404:BC1404,2,"creators")</f>
        <v>"creators":[{"address":"paul",_x000D_
"share":10},{"address":"sophie",_x000D_
"share":90}]</v>
      </c>
      <c r="Y1404" s="1" t="str">
        <f>formatRow(Tokens!BD$2:BI$2,Tokens!BD1404:BI1404,2,"files")</f>
        <v>"files":[]</v>
      </c>
      <c r="Z1404" s="1"/>
      <c r="AA1404" s="1"/>
      <c r="AB1404" s="1"/>
      <c r="AC1404" s="1" t="str">
        <f>formatRow(Tokens!BJ$2:BK$2,Tokens!BJ1404:BK1404,0,"collection")</f>
        <v>"collection":{"name":"In Casa",_x000D_
"family":"Calvi On The Rocks"}</v>
      </c>
    </row>
    <row r="1405" spans="4:29" ht="14.25" customHeight="1" x14ac:dyDescent="0.25">
      <c r="D1405" s="1">
        <f>Tokens!B1405</f>
        <v>1402</v>
      </c>
      <c r="E1405" s="17" t="str">
        <f>IF(Tokens!C1405="","",Tokens!C1405)</f>
        <v>In Casa #1402</v>
      </c>
      <c r="F1405"/>
      <c r="G1405"/>
      <c r="H1405"/>
      <c r="I1405"/>
      <c r="J1405"/>
      <c r="M1405"/>
      <c r="N1405"/>
      <c r="O1405" s="15" t="str">
        <f t="shared" si="42"/>
        <v>_</v>
      </c>
      <c r="P1405" s="18" t="str">
        <f>IF(F1405="stop","",IF(F1405&lt;&gt;"",HYPERLINK(Settings!$B$5 &amp; "/manage/?network=" &amp; LOWER(B$8) &amp; "&amp;search=token&amp;account=" &amp; ToMint!$B$5 &amp; "&amp;view=" &amp; ToMint!J1405,"TokenSol"),""))</f>
        <v/>
      </c>
      <c r="Q1405" s="2"/>
      <c r="R1405" s="2"/>
      <c r="S1405" s="11"/>
      <c r="T1405" s="1" t="str">
        <f>"owner=" &amp; Tokens!BS1405 &amp; "&amp;filename_for_metadata=" &amp; Tokens!BT1405 &amp; "&amp;offchaindata_platform=" &amp; $B$17 &amp; "&amp;keyfile=" &amp; $B$5 &amp; "&amp;network=" &amp; LOWER($B$8) &amp; "&amp;repository=" &amp; $B$18</f>
        <v>owner=thomas&amp;filename_for_metadata=InCasa_COR22D1402&amp;offchaindata_platform=Github&amp;keyfile=Paul&amp;network=solana-devnet&amp;repository=test2</v>
      </c>
      <c r="U1405" s="1" t="str">
        <f t="shared" si="43"/>
        <v>{"name":"In Casa #1402",_x000D_
"symbol":"COR22D1402",_x000D_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05" s="1" t="str">
        <f>formatRow(Tokens!C$2:I$2,Tokens!C1405:I1405)</f>
        <v>"name":"In Casa #1402",_x000D_
"symbol":"COR22D1402",_x000D_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5" s="1" t="str">
        <f>formatRow(Tokens!J$2:AV$2,Tokens!J1405:AV1405,2,"attributes")</f>
        <v>"attributes":[{"trait_type":"Pass festival &amp; Avantages",_x000D_
"value":"pour une (1) personne"},{"trait_type":"Edition1",_x000D_
"value":1},{"trait_type":"Last use"}]</v>
      </c>
      <c r="X1405" s="1" t="str">
        <f>formatRow(Tokens!AX$2:BC$2,Tokens!AX1405:BC1405,2,"creators")</f>
        <v>"creators":[{"address":"paul",_x000D_
"share":10},{"address":"sophie",_x000D_
"share":90}]</v>
      </c>
      <c r="Y1405" s="1" t="str">
        <f>formatRow(Tokens!BD$2:BI$2,Tokens!BD1405:BI1405,2,"files")</f>
        <v>"files":[]</v>
      </c>
      <c r="Z1405" s="1"/>
      <c r="AA1405" s="1"/>
      <c r="AB1405" s="1"/>
      <c r="AC1405" s="1" t="str">
        <f>formatRow(Tokens!BJ$2:BK$2,Tokens!BJ1405:BK1405,0,"collection")</f>
        <v>"collection":{"name":"In Casa",_x000D_
"family":"Calvi On The Rocks"}</v>
      </c>
    </row>
    <row r="1406" spans="4:29" ht="14.25" customHeight="1" x14ac:dyDescent="0.25">
      <c r="D1406" s="1">
        <f>Tokens!B1406</f>
        <v>1403</v>
      </c>
      <c r="E1406" s="17" t="str">
        <f>IF(Tokens!C1406="","",Tokens!C1406)</f>
        <v>In Casa #1403</v>
      </c>
      <c r="F1406"/>
      <c r="G1406"/>
      <c r="H1406"/>
      <c r="I1406"/>
      <c r="J1406"/>
      <c r="M1406"/>
      <c r="N1406"/>
      <c r="O1406" s="15" t="str">
        <f t="shared" si="42"/>
        <v>_</v>
      </c>
      <c r="P1406" s="18" t="str">
        <f>IF(F1406="stop","",IF(F1406&lt;&gt;"",HYPERLINK(Settings!$B$5 &amp; "/manage/?network=" &amp; LOWER(B$8) &amp; "&amp;search=token&amp;account=" &amp; ToMint!$B$5 &amp; "&amp;view=" &amp; ToMint!J1406,"TokenSol"),""))</f>
        <v/>
      </c>
      <c r="Q1406" s="2"/>
      <c r="R1406" s="2"/>
      <c r="S1406" s="11"/>
      <c r="T1406" s="1" t="str">
        <f>"owner=" &amp; Tokens!BS1406 &amp; "&amp;filename_for_metadata=" &amp; Tokens!BT1406 &amp; "&amp;offchaindata_platform=" &amp; $B$17 &amp; "&amp;keyfile=" &amp; $B$5 &amp; "&amp;network=" &amp; LOWER($B$8) &amp; "&amp;repository=" &amp; $B$18</f>
        <v>owner=thomas&amp;filename_for_metadata=InCasa_COR22D1403&amp;offchaindata_platform=Github&amp;keyfile=Paul&amp;network=solana-devnet&amp;repository=test2</v>
      </c>
      <c r="U1406" s="1" t="str">
        <f t="shared" si="43"/>
        <v>{"name":"In Casa #1403",_x000D_
"symbol":"COR22D1403",_x000D_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06" s="1" t="str">
        <f>formatRow(Tokens!C$2:I$2,Tokens!C1406:I1406)</f>
        <v>"name":"In Casa #1403",_x000D_
"symbol":"COR22D1403",_x000D_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6" s="1" t="str">
        <f>formatRow(Tokens!J$2:AV$2,Tokens!J1406:AV1406,2,"attributes")</f>
        <v>"attributes":[{"trait_type":"Pass festival &amp; Avantages",_x000D_
"value":"pour une (1) personne"},{"trait_type":"Edition1",_x000D_
"value":1},{"trait_type":"Last use"}]</v>
      </c>
      <c r="X1406" s="1" t="str">
        <f>formatRow(Tokens!AX$2:BC$2,Tokens!AX1406:BC1406,2,"creators")</f>
        <v>"creators":[{"address":"paul",_x000D_
"share":10},{"address":"sophie",_x000D_
"share":90}]</v>
      </c>
      <c r="Y1406" s="1" t="str">
        <f>formatRow(Tokens!BD$2:BI$2,Tokens!BD1406:BI1406,2,"files")</f>
        <v>"files":[]</v>
      </c>
      <c r="Z1406" s="1"/>
      <c r="AA1406" s="1"/>
      <c r="AB1406" s="1"/>
      <c r="AC1406" s="1" t="str">
        <f>formatRow(Tokens!BJ$2:BK$2,Tokens!BJ1406:BK1406,0,"collection")</f>
        <v>"collection":{"name":"In Casa",_x000D_
"family":"Calvi On The Rocks"}</v>
      </c>
    </row>
    <row r="1407" spans="4:29" ht="14.25" customHeight="1" x14ac:dyDescent="0.25">
      <c r="D1407" s="1">
        <f>Tokens!B1407</f>
        <v>1404</v>
      </c>
      <c r="E1407" s="17" t="str">
        <f>IF(Tokens!C1407="","",Tokens!C1407)</f>
        <v>In Casa #1404</v>
      </c>
      <c r="F1407"/>
      <c r="G1407"/>
      <c r="H1407"/>
      <c r="I1407"/>
      <c r="J1407"/>
      <c r="M1407"/>
      <c r="N1407"/>
      <c r="O1407" s="15" t="str">
        <f t="shared" si="42"/>
        <v>_</v>
      </c>
      <c r="P1407" s="18" t="str">
        <f>IF(F1407="stop","",IF(F1407&lt;&gt;"",HYPERLINK(Settings!$B$5 &amp; "/manage/?network=" &amp; LOWER(B$8) &amp; "&amp;search=token&amp;account=" &amp; ToMint!$B$5 &amp; "&amp;view=" &amp; ToMint!J1407,"TokenSol"),""))</f>
        <v/>
      </c>
      <c r="Q1407" s="2"/>
      <c r="R1407" s="2"/>
      <c r="S1407" s="11"/>
      <c r="T1407" s="1" t="str">
        <f>"owner=" &amp; Tokens!BS1407 &amp; "&amp;filename_for_metadata=" &amp; Tokens!BT1407 &amp; "&amp;offchaindata_platform=" &amp; $B$17 &amp; "&amp;keyfile=" &amp; $B$5 &amp; "&amp;network=" &amp; LOWER($B$8) &amp; "&amp;repository=" &amp; $B$18</f>
        <v>owner=thomas&amp;filename_for_metadata=InCasa_COR22D1404&amp;offchaindata_platform=Github&amp;keyfile=Paul&amp;network=solana-devnet&amp;repository=test2</v>
      </c>
      <c r="U1407" s="1" t="str">
        <f t="shared" si="43"/>
        <v>{"name":"In Casa #1404",_x000D_
"symbol":"COR22D1404",_x000D_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07" s="1" t="str">
        <f>formatRow(Tokens!C$2:I$2,Tokens!C1407:I1407)</f>
        <v>"name":"In Casa #1404",_x000D_
"symbol":"COR22D1404",_x000D_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7" s="1" t="str">
        <f>formatRow(Tokens!J$2:AV$2,Tokens!J1407:AV1407,2,"attributes")</f>
        <v>"attributes":[{"trait_type":"Pass festival &amp; Avantages",_x000D_
"value":"pour une (1) personne"},{"trait_type":"Edition1",_x000D_
"value":1},{"trait_type":"Last use"}]</v>
      </c>
      <c r="X1407" s="1" t="str">
        <f>formatRow(Tokens!AX$2:BC$2,Tokens!AX1407:BC1407,2,"creators")</f>
        <v>"creators":[{"address":"paul",_x000D_
"share":10},{"address":"sophie",_x000D_
"share":90}]</v>
      </c>
      <c r="Y1407" s="1" t="str">
        <f>formatRow(Tokens!BD$2:BI$2,Tokens!BD1407:BI1407,2,"files")</f>
        <v>"files":[]</v>
      </c>
      <c r="Z1407" s="1"/>
      <c r="AA1407" s="1"/>
      <c r="AB1407" s="1"/>
      <c r="AC1407" s="1" t="str">
        <f>formatRow(Tokens!BJ$2:BK$2,Tokens!BJ1407:BK1407,0,"collection")</f>
        <v>"collection":{"name":"In Casa",_x000D_
"family":"Calvi On The Rocks"}</v>
      </c>
    </row>
    <row r="1408" spans="4:29" ht="14.25" customHeight="1" x14ac:dyDescent="0.25">
      <c r="D1408" s="1">
        <f>Tokens!B1408</f>
        <v>1405</v>
      </c>
      <c r="E1408" s="17" t="str">
        <f>IF(Tokens!C1408="","",Tokens!C1408)</f>
        <v>In Casa #1405</v>
      </c>
      <c r="F1408"/>
      <c r="G1408"/>
      <c r="H1408"/>
      <c r="I1408"/>
      <c r="J1408"/>
      <c r="M1408"/>
      <c r="N1408"/>
      <c r="O1408" s="15" t="str">
        <f t="shared" si="42"/>
        <v>_</v>
      </c>
      <c r="P1408" s="18" t="str">
        <f>IF(F1408="stop","",IF(F1408&lt;&gt;"",HYPERLINK(Settings!$B$5 &amp; "/manage/?network=" &amp; LOWER(B$8) &amp; "&amp;search=token&amp;account=" &amp; ToMint!$B$5 &amp; "&amp;view=" &amp; ToMint!J1408,"TokenSol"),""))</f>
        <v/>
      </c>
      <c r="Q1408" s="2"/>
      <c r="R1408" s="2"/>
      <c r="S1408" s="11"/>
      <c r="T1408" s="1" t="str">
        <f>"owner=" &amp; Tokens!BS1408 &amp; "&amp;filename_for_metadata=" &amp; Tokens!BT1408 &amp; "&amp;offchaindata_platform=" &amp; $B$17 &amp; "&amp;keyfile=" &amp; $B$5 &amp; "&amp;network=" &amp; LOWER($B$8) &amp; "&amp;repository=" &amp; $B$18</f>
        <v>owner=thomas&amp;filename_for_metadata=InCasa_COR22D1405&amp;offchaindata_platform=Github&amp;keyfile=Paul&amp;network=solana-devnet&amp;repository=test2</v>
      </c>
      <c r="U1408" s="1" t="str">
        <f t="shared" si="43"/>
        <v>{"name":"In Casa #1405",_x000D_
"symbol":"COR22D1405",_x000D_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08" s="1" t="str">
        <f>formatRow(Tokens!C$2:I$2,Tokens!C1408:I1408)</f>
        <v>"name":"In Casa #1405",_x000D_
"symbol":"COR22D1405",_x000D_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8" s="1" t="str">
        <f>formatRow(Tokens!J$2:AV$2,Tokens!J1408:AV1408,2,"attributes")</f>
        <v>"attributes":[{"trait_type":"Pass festival &amp; Avantages",_x000D_
"value":"pour une (1) personne"},{"trait_type":"Edition1",_x000D_
"value":1},{"trait_type":"Last use"}]</v>
      </c>
      <c r="X1408" s="1" t="str">
        <f>formatRow(Tokens!AX$2:BC$2,Tokens!AX1408:BC1408,2,"creators")</f>
        <v>"creators":[{"address":"paul",_x000D_
"share":10},{"address":"sophie",_x000D_
"share":90}]</v>
      </c>
      <c r="Y1408" s="1" t="str">
        <f>formatRow(Tokens!BD$2:BI$2,Tokens!BD1408:BI1408,2,"files")</f>
        <v>"files":[]</v>
      </c>
      <c r="Z1408" s="1"/>
      <c r="AA1408" s="1"/>
      <c r="AB1408" s="1"/>
      <c r="AC1408" s="1" t="str">
        <f>formatRow(Tokens!BJ$2:BK$2,Tokens!BJ1408:BK1408,0,"collection")</f>
        <v>"collection":{"name":"In Casa",_x000D_
"family":"Calvi On The Rocks"}</v>
      </c>
    </row>
    <row r="1409" spans="4:29" ht="14.25" customHeight="1" x14ac:dyDescent="0.25">
      <c r="D1409" s="1">
        <f>Tokens!B1409</f>
        <v>1406</v>
      </c>
      <c r="E1409" s="17" t="str">
        <f>IF(Tokens!C1409="","",Tokens!C1409)</f>
        <v>In Casa #1406</v>
      </c>
      <c r="F1409"/>
      <c r="G1409"/>
      <c r="H1409"/>
      <c r="I1409"/>
      <c r="J1409"/>
      <c r="M1409"/>
      <c r="N1409"/>
      <c r="O1409" s="15" t="str">
        <f t="shared" si="42"/>
        <v>_</v>
      </c>
      <c r="P1409" s="18" t="str">
        <f>IF(F1409="stop","",IF(F1409&lt;&gt;"",HYPERLINK(Settings!$B$5 &amp; "/manage/?network=" &amp; LOWER(B$8) &amp; "&amp;search=token&amp;account=" &amp; ToMint!$B$5 &amp; "&amp;view=" &amp; ToMint!J1409,"TokenSol"),""))</f>
        <v/>
      </c>
      <c r="Q1409" s="2"/>
      <c r="R1409" s="2"/>
      <c r="S1409" s="11"/>
      <c r="T1409" s="1" t="str">
        <f>"owner=" &amp; Tokens!BS1409 &amp; "&amp;filename_for_metadata=" &amp; Tokens!BT1409 &amp; "&amp;offchaindata_platform=" &amp; $B$17 &amp; "&amp;keyfile=" &amp; $B$5 &amp; "&amp;network=" &amp; LOWER($B$8) &amp; "&amp;repository=" &amp; $B$18</f>
        <v>owner=thomas&amp;filename_for_metadata=InCasa_COR22D1406&amp;offchaindata_platform=Github&amp;keyfile=Paul&amp;network=solana-devnet&amp;repository=test2</v>
      </c>
      <c r="U1409" s="1" t="str">
        <f t="shared" si="43"/>
        <v>{"name":"In Casa #1406",_x000D_
"symbol":"COR22D1406",_x000D_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09" s="1" t="str">
        <f>formatRow(Tokens!C$2:I$2,Tokens!C1409:I1409)</f>
        <v>"name":"In Casa #1406",_x000D_
"symbol":"COR22D1406",_x000D_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9" s="1" t="str">
        <f>formatRow(Tokens!J$2:AV$2,Tokens!J1409:AV1409,2,"attributes")</f>
        <v>"attributes":[{"trait_type":"Pass festival &amp; Avantages",_x000D_
"value":"pour une (1) personne"},{"trait_type":"Edition1",_x000D_
"value":1},{"trait_type":"Last use"}]</v>
      </c>
      <c r="X1409" s="1" t="str">
        <f>formatRow(Tokens!AX$2:BC$2,Tokens!AX1409:BC1409,2,"creators")</f>
        <v>"creators":[{"address":"paul",_x000D_
"share":10},{"address":"sophie",_x000D_
"share":90}]</v>
      </c>
      <c r="Y1409" s="1" t="str">
        <f>formatRow(Tokens!BD$2:BI$2,Tokens!BD1409:BI1409,2,"files")</f>
        <v>"files":[]</v>
      </c>
      <c r="Z1409" s="1"/>
      <c r="AA1409" s="1"/>
      <c r="AB1409" s="1"/>
      <c r="AC1409" s="1" t="str">
        <f>formatRow(Tokens!BJ$2:BK$2,Tokens!BJ1409:BK1409,0,"collection")</f>
        <v>"collection":{"name":"In Casa",_x000D_
"family":"Calvi On The Rocks"}</v>
      </c>
    </row>
    <row r="1410" spans="4:29" ht="14.25" customHeight="1" x14ac:dyDescent="0.25">
      <c r="D1410" s="1">
        <f>Tokens!B1410</f>
        <v>1407</v>
      </c>
      <c r="E1410" s="17" t="str">
        <f>IF(Tokens!C1410="","",Tokens!C1410)</f>
        <v>In Casa #1407</v>
      </c>
      <c r="F1410"/>
      <c r="G1410"/>
      <c r="H1410"/>
      <c r="I1410"/>
      <c r="J1410"/>
      <c r="M1410"/>
      <c r="N1410"/>
      <c r="O1410" s="15" t="str">
        <f t="shared" si="42"/>
        <v>_</v>
      </c>
      <c r="P1410" s="18" t="str">
        <f>IF(F1410="stop","",IF(F1410&lt;&gt;"",HYPERLINK(Settings!$B$5 &amp; "/manage/?network=" &amp; LOWER(B$8) &amp; "&amp;search=token&amp;account=" &amp; ToMint!$B$5 &amp; "&amp;view=" &amp; ToMint!J1410,"TokenSol"),""))</f>
        <v/>
      </c>
      <c r="Q1410" s="2"/>
      <c r="R1410" s="2"/>
      <c r="S1410" s="11"/>
      <c r="T1410" s="1" t="str">
        <f>"owner=" &amp; Tokens!BS1410 &amp; "&amp;filename_for_metadata=" &amp; Tokens!BT1410 &amp; "&amp;offchaindata_platform=" &amp; $B$17 &amp; "&amp;keyfile=" &amp; $B$5 &amp; "&amp;network=" &amp; LOWER($B$8) &amp; "&amp;repository=" &amp; $B$18</f>
        <v>owner=thomas&amp;filename_for_metadata=InCasa_COR22D1407&amp;offchaindata_platform=Github&amp;keyfile=Paul&amp;network=solana-devnet&amp;repository=test2</v>
      </c>
      <c r="U1410" s="1" t="str">
        <f t="shared" si="43"/>
        <v>{"name":"In Casa #1407",_x000D_
"symbol":"COR22D1407",_x000D_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10" s="1" t="str">
        <f>formatRow(Tokens!C$2:I$2,Tokens!C1410:I1410)</f>
        <v>"name":"In Casa #1407",_x000D_
"symbol":"COR22D1407",_x000D_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0" s="1" t="str">
        <f>formatRow(Tokens!J$2:AV$2,Tokens!J1410:AV1410,2,"attributes")</f>
        <v>"attributes":[{"trait_type":"Pass festival &amp; Avantages",_x000D_
"value":"pour une (1) personne"},{"trait_type":"Edition1",_x000D_
"value":1},{"trait_type":"Last use"}]</v>
      </c>
      <c r="X1410" s="1" t="str">
        <f>formatRow(Tokens!AX$2:BC$2,Tokens!AX1410:BC1410,2,"creators")</f>
        <v>"creators":[{"address":"paul",_x000D_
"share":10},{"address":"sophie",_x000D_
"share":90}]</v>
      </c>
      <c r="Y1410" s="1" t="str">
        <f>formatRow(Tokens!BD$2:BI$2,Tokens!BD1410:BI1410,2,"files")</f>
        <v>"files":[]</v>
      </c>
      <c r="Z1410" s="1"/>
      <c r="AA1410" s="1"/>
      <c r="AB1410" s="1"/>
      <c r="AC1410" s="1" t="str">
        <f>formatRow(Tokens!BJ$2:BK$2,Tokens!BJ1410:BK1410,0,"collection")</f>
        <v>"collection":{"name":"In Casa",_x000D_
"family":"Calvi On The Rocks"}</v>
      </c>
    </row>
    <row r="1411" spans="4:29" ht="14.25" customHeight="1" x14ac:dyDescent="0.25">
      <c r="D1411" s="1">
        <f>Tokens!B1411</f>
        <v>1408</v>
      </c>
      <c r="E1411" s="17" t="str">
        <f>IF(Tokens!C1411="","",Tokens!C1411)</f>
        <v>In Casa #1408</v>
      </c>
      <c r="F1411"/>
      <c r="G1411"/>
      <c r="H1411"/>
      <c r="I1411"/>
      <c r="J1411"/>
      <c r="M1411"/>
      <c r="N1411"/>
      <c r="O1411" s="15" t="str">
        <f t="shared" si="42"/>
        <v>_</v>
      </c>
      <c r="P1411" s="18" t="str">
        <f>IF(F1411="stop","",IF(F1411&lt;&gt;"",HYPERLINK(Settings!$B$5 &amp; "/manage/?network=" &amp; LOWER(B$8) &amp; "&amp;search=token&amp;account=" &amp; ToMint!$B$5 &amp; "&amp;view=" &amp; ToMint!J1411,"TokenSol"),""))</f>
        <v/>
      </c>
      <c r="Q1411" s="2"/>
      <c r="R1411" s="2"/>
      <c r="S1411" s="11"/>
      <c r="T1411" s="1" t="str">
        <f>"owner=" &amp; Tokens!BS1411 &amp; "&amp;filename_for_metadata=" &amp; Tokens!BT1411 &amp; "&amp;offchaindata_platform=" &amp; $B$17 &amp; "&amp;keyfile=" &amp; $B$5 &amp; "&amp;network=" &amp; LOWER($B$8) &amp; "&amp;repository=" &amp; $B$18</f>
        <v>owner=thomas&amp;filename_for_metadata=InCasa_COR22D1408&amp;offchaindata_platform=Github&amp;keyfile=Paul&amp;network=solana-devnet&amp;repository=test2</v>
      </c>
      <c r="U1411" s="1" t="str">
        <f t="shared" si="43"/>
        <v>{"name":"In Casa #1408",_x000D_
"symbol":"COR22D1408",_x000D_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11" s="1" t="str">
        <f>formatRow(Tokens!C$2:I$2,Tokens!C1411:I1411)</f>
        <v>"name":"In Casa #1408",_x000D_
"symbol":"COR22D1408",_x000D_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1" s="1" t="str">
        <f>formatRow(Tokens!J$2:AV$2,Tokens!J1411:AV1411,2,"attributes")</f>
        <v>"attributes":[{"trait_type":"Pass festival &amp; Avantages",_x000D_
"value":"pour une (1) personne"},{"trait_type":"Edition1",_x000D_
"value":1},{"trait_type":"Last use"}]</v>
      </c>
      <c r="X1411" s="1" t="str">
        <f>formatRow(Tokens!AX$2:BC$2,Tokens!AX1411:BC1411,2,"creators")</f>
        <v>"creators":[{"address":"paul",_x000D_
"share":10},{"address":"sophie",_x000D_
"share":90}]</v>
      </c>
      <c r="Y1411" s="1" t="str">
        <f>formatRow(Tokens!BD$2:BI$2,Tokens!BD1411:BI1411,2,"files")</f>
        <v>"files":[]</v>
      </c>
      <c r="Z1411" s="1"/>
      <c r="AA1411" s="1"/>
      <c r="AB1411" s="1"/>
      <c r="AC1411" s="1" t="str">
        <f>formatRow(Tokens!BJ$2:BK$2,Tokens!BJ1411:BK1411,0,"collection")</f>
        <v>"collection":{"name":"In Casa",_x000D_
"family":"Calvi On The Rocks"}</v>
      </c>
    </row>
    <row r="1412" spans="4:29" ht="14.25" customHeight="1" x14ac:dyDescent="0.25">
      <c r="D1412" s="1">
        <f>Tokens!B1412</f>
        <v>1409</v>
      </c>
      <c r="E1412" s="17" t="str">
        <f>IF(Tokens!C1412="","",Tokens!C1412)</f>
        <v>In Casa #1409</v>
      </c>
      <c r="F1412"/>
      <c r="G1412"/>
      <c r="H1412"/>
      <c r="I1412"/>
      <c r="J1412"/>
      <c r="M1412"/>
      <c r="N1412"/>
      <c r="O1412" s="15" t="str">
        <f t="shared" ref="O1412:O1475" si="44">IF(AND(ISNUMBER(N1411),ISNUMBER(N1412)),(N1412-N1411)*$O$1,"_")</f>
        <v>_</v>
      </c>
      <c r="P1412" s="18" t="str">
        <f>IF(F1412="stop","",IF(F1412&lt;&gt;"",HYPERLINK(Settings!$B$5 &amp; "/manage/?network=" &amp; LOWER(B$8) &amp; "&amp;search=token&amp;account=" &amp; ToMint!$B$5 &amp; "&amp;view=" &amp; ToMint!J1412,"TokenSol"),""))</f>
        <v/>
      </c>
      <c r="Q1412" s="2"/>
      <c r="R1412" s="2"/>
      <c r="S1412" s="11"/>
      <c r="T1412" s="1" t="str">
        <f>"owner=" &amp; Tokens!BS1412 &amp; "&amp;filename_for_metadata=" &amp; Tokens!BT1412 &amp; "&amp;offchaindata_platform=" &amp; $B$17 &amp; "&amp;keyfile=" &amp; $B$5 &amp; "&amp;network=" &amp; LOWER($B$8) &amp; "&amp;repository=" &amp; $B$18</f>
        <v>owner=thomas&amp;filename_for_metadata=InCasa_COR22D1409&amp;offchaindata_platform=Github&amp;keyfile=Paul&amp;network=solana-devnet&amp;repository=test2</v>
      </c>
      <c r="U1412" s="1" t="str">
        <f t="shared" si="43"/>
        <v>{"name":"In Casa #1409",_x000D_
"symbol":"COR22D1409",_x000D_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12" s="1" t="str">
        <f>formatRow(Tokens!C$2:I$2,Tokens!C1412:I1412)</f>
        <v>"name":"In Casa #1409",_x000D_
"symbol":"COR22D1409",_x000D_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2" s="1" t="str">
        <f>formatRow(Tokens!J$2:AV$2,Tokens!J1412:AV1412,2,"attributes")</f>
        <v>"attributes":[{"trait_type":"Pass festival &amp; Avantages",_x000D_
"value":"pour une (1) personne"},{"trait_type":"Edition1",_x000D_
"value":1},{"trait_type":"Last use"}]</v>
      </c>
      <c r="X1412" s="1" t="str">
        <f>formatRow(Tokens!AX$2:BC$2,Tokens!AX1412:BC1412,2,"creators")</f>
        <v>"creators":[{"address":"paul",_x000D_
"share":10},{"address":"sophie",_x000D_
"share":90}]</v>
      </c>
      <c r="Y1412" s="1" t="str">
        <f>formatRow(Tokens!BD$2:BI$2,Tokens!BD1412:BI1412,2,"files")</f>
        <v>"files":[]</v>
      </c>
      <c r="Z1412" s="1"/>
      <c r="AA1412" s="1"/>
      <c r="AB1412" s="1"/>
      <c r="AC1412" s="1" t="str">
        <f>formatRow(Tokens!BJ$2:BK$2,Tokens!BJ1412:BK1412,0,"collection")</f>
        <v>"collection":{"name":"In Casa",_x000D_
"family":"Calvi On The Rocks"}</v>
      </c>
    </row>
    <row r="1413" spans="4:29" ht="14.25" customHeight="1" x14ac:dyDescent="0.25">
      <c r="D1413" s="1">
        <f>Tokens!B1413</f>
        <v>1410</v>
      </c>
      <c r="E1413" s="17" t="str">
        <f>IF(Tokens!C1413="","",Tokens!C1413)</f>
        <v>In Casa #1410</v>
      </c>
      <c r="F1413"/>
      <c r="G1413"/>
      <c r="H1413"/>
      <c r="I1413"/>
      <c r="J1413"/>
      <c r="M1413"/>
      <c r="N1413"/>
      <c r="O1413" s="15" t="str">
        <f t="shared" si="44"/>
        <v>_</v>
      </c>
      <c r="P1413" s="18" t="str">
        <f>IF(F1413="stop","",IF(F1413&lt;&gt;"",HYPERLINK(Settings!$B$5 &amp; "/manage/?network=" &amp; LOWER(B$8) &amp; "&amp;search=token&amp;account=" &amp; ToMint!$B$5 &amp; "&amp;view=" &amp; ToMint!J1413,"TokenSol"),""))</f>
        <v/>
      </c>
      <c r="Q1413" s="2"/>
      <c r="R1413" s="2"/>
      <c r="S1413" s="11"/>
      <c r="T1413" s="1" t="str">
        <f>"owner=" &amp; Tokens!BS1413 &amp; "&amp;filename_for_metadata=" &amp; Tokens!BT1413 &amp; "&amp;offchaindata_platform=" &amp; $B$17 &amp; "&amp;keyfile=" &amp; $B$5 &amp; "&amp;network=" &amp; LOWER($B$8) &amp; "&amp;repository=" &amp; $B$18</f>
        <v>owner=thomas&amp;filename_for_metadata=InCasa_COR22D1410&amp;offchaindata_platform=Github&amp;keyfile=Paul&amp;network=solana-devnet&amp;repository=test2</v>
      </c>
      <c r="U1413" s="1" t="str">
        <f t="shared" ref="U1413:U1476" si="45">"{" &amp; V1413 &amp; "," &amp; W1413 &amp; "," &amp; """properties"":{" &amp; X1413 &amp; "," &amp; Y1413 &amp; "}," &amp; AC1413 &amp; "}"</f>
        <v>{"name":"In Casa #1410",_x000D_
"symbol":"COR22D1410",_x000D_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13" s="1" t="str">
        <f>formatRow(Tokens!C$2:I$2,Tokens!C1413:I1413)</f>
        <v>"name":"In Casa #1410",_x000D_
"symbol":"COR22D1410",_x000D_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3" s="1" t="str">
        <f>formatRow(Tokens!J$2:AV$2,Tokens!J1413:AV1413,2,"attributes")</f>
        <v>"attributes":[{"trait_type":"Pass festival &amp; Avantages",_x000D_
"value":"pour une (1) personne"},{"trait_type":"Edition1",_x000D_
"value":1},{"trait_type":"Last use"}]</v>
      </c>
      <c r="X1413" s="1" t="str">
        <f>formatRow(Tokens!AX$2:BC$2,Tokens!AX1413:BC1413,2,"creators")</f>
        <v>"creators":[{"address":"paul",_x000D_
"share":10},{"address":"sophie",_x000D_
"share":90}]</v>
      </c>
      <c r="Y1413" s="1" t="str">
        <f>formatRow(Tokens!BD$2:BI$2,Tokens!BD1413:BI1413,2,"files")</f>
        <v>"files":[]</v>
      </c>
      <c r="Z1413" s="1"/>
      <c r="AA1413" s="1"/>
      <c r="AB1413" s="1"/>
      <c r="AC1413" s="1" t="str">
        <f>formatRow(Tokens!BJ$2:BK$2,Tokens!BJ1413:BK1413,0,"collection")</f>
        <v>"collection":{"name":"In Casa",_x000D_
"family":"Calvi On The Rocks"}</v>
      </c>
    </row>
    <row r="1414" spans="4:29" ht="14.25" customHeight="1" x14ac:dyDescent="0.25">
      <c r="D1414" s="1">
        <f>Tokens!B1414</f>
        <v>1411</v>
      </c>
      <c r="E1414" s="17" t="str">
        <f>IF(Tokens!C1414="","",Tokens!C1414)</f>
        <v>In Casa #1411</v>
      </c>
      <c r="F1414"/>
      <c r="G1414"/>
      <c r="H1414"/>
      <c r="I1414"/>
      <c r="J1414"/>
      <c r="M1414"/>
      <c r="N1414"/>
      <c r="O1414" s="15" t="str">
        <f t="shared" si="44"/>
        <v>_</v>
      </c>
      <c r="P1414" s="18" t="str">
        <f>IF(F1414="stop","",IF(F1414&lt;&gt;"",HYPERLINK(Settings!$B$5 &amp; "/manage/?network=" &amp; LOWER(B$8) &amp; "&amp;search=token&amp;account=" &amp; ToMint!$B$5 &amp; "&amp;view=" &amp; ToMint!J1414,"TokenSol"),""))</f>
        <v/>
      </c>
      <c r="Q1414" s="2"/>
      <c r="R1414" s="2"/>
      <c r="S1414" s="11"/>
      <c r="T1414" s="1" t="str">
        <f>"owner=" &amp; Tokens!BS1414 &amp; "&amp;filename_for_metadata=" &amp; Tokens!BT1414 &amp; "&amp;offchaindata_platform=" &amp; $B$17 &amp; "&amp;keyfile=" &amp; $B$5 &amp; "&amp;network=" &amp; LOWER($B$8) &amp; "&amp;repository=" &amp; $B$18</f>
        <v>owner=thomas&amp;filename_for_metadata=InCasa_COR22D1411&amp;offchaindata_platform=Github&amp;keyfile=Paul&amp;network=solana-devnet&amp;repository=test2</v>
      </c>
      <c r="U1414" s="1" t="str">
        <f t="shared" si="45"/>
        <v>{"name":"In Casa #1411",_x000D_
"symbol":"COR22D1411",_x000D_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14" s="1" t="str">
        <f>formatRow(Tokens!C$2:I$2,Tokens!C1414:I1414)</f>
        <v>"name":"In Casa #1411",_x000D_
"symbol":"COR22D1411",_x000D_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4" s="1" t="str">
        <f>formatRow(Tokens!J$2:AV$2,Tokens!J1414:AV1414,2,"attributes")</f>
        <v>"attributes":[{"trait_type":"Pass festival &amp; Avantages",_x000D_
"value":"pour une (1) personne"},{"trait_type":"Edition1",_x000D_
"value":1},{"trait_type":"Last use"}]</v>
      </c>
      <c r="X1414" s="1" t="str">
        <f>formatRow(Tokens!AX$2:BC$2,Tokens!AX1414:BC1414,2,"creators")</f>
        <v>"creators":[{"address":"paul",_x000D_
"share":10},{"address":"sophie",_x000D_
"share":90}]</v>
      </c>
      <c r="Y1414" s="1" t="str">
        <f>formatRow(Tokens!BD$2:BI$2,Tokens!BD1414:BI1414,2,"files")</f>
        <v>"files":[]</v>
      </c>
      <c r="Z1414" s="1"/>
      <c r="AA1414" s="1"/>
      <c r="AB1414" s="1"/>
      <c r="AC1414" s="1" t="str">
        <f>formatRow(Tokens!BJ$2:BK$2,Tokens!BJ1414:BK1414,0,"collection")</f>
        <v>"collection":{"name":"In Casa",_x000D_
"family":"Calvi On The Rocks"}</v>
      </c>
    </row>
    <row r="1415" spans="4:29" ht="14.25" customHeight="1" x14ac:dyDescent="0.25">
      <c r="D1415" s="1">
        <f>Tokens!B1415</f>
        <v>1412</v>
      </c>
      <c r="E1415" s="17" t="str">
        <f>IF(Tokens!C1415="","",Tokens!C1415)</f>
        <v>In Casa #1412</v>
      </c>
      <c r="F1415"/>
      <c r="G1415"/>
      <c r="H1415"/>
      <c r="I1415"/>
      <c r="J1415"/>
      <c r="M1415"/>
      <c r="N1415"/>
      <c r="O1415" s="15" t="str">
        <f t="shared" si="44"/>
        <v>_</v>
      </c>
      <c r="P1415" s="18" t="str">
        <f>IF(F1415="stop","",IF(F1415&lt;&gt;"",HYPERLINK(Settings!$B$5 &amp; "/manage/?network=" &amp; LOWER(B$8) &amp; "&amp;search=token&amp;account=" &amp; ToMint!$B$5 &amp; "&amp;view=" &amp; ToMint!J1415,"TokenSol"),""))</f>
        <v/>
      </c>
      <c r="Q1415" s="2"/>
      <c r="R1415" s="2"/>
      <c r="S1415" s="11"/>
      <c r="T1415" s="1" t="str">
        <f>"owner=" &amp; Tokens!BS1415 &amp; "&amp;filename_for_metadata=" &amp; Tokens!BT1415 &amp; "&amp;offchaindata_platform=" &amp; $B$17 &amp; "&amp;keyfile=" &amp; $B$5 &amp; "&amp;network=" &amp; LOWER($B$8) &amp; "&amp;repository=" &amp; $B$18</f>
        <v>owner=thomas&amp;filename_for_metadata=InCasa_COR22D1412&amp;offchaindata_platform=Github&amp;keyfile=Paul&amp;network=solana-devnet&amp;repository=test2</v>
      </c>
      <c r="U1415" s="1" t="str">
        <f t="shared" si="45"/>
        <v>{"name":"In Casa #1412",_x000D_
"symbol":"COR22D1412",_x000D_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15" s="1" t="str">
        <f>formatRow(Tokens!C$2:I$2,Tokens!C1415:I1415)</f>
        <v>"name":"In Casa #1412",_x000D_
"symbol":"COR22D1412",_x000D_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5" s="1" t="str">
        <f>formatRow(Tokens!J$2:AV$2,Tokens!J1415:AV1415,2,"attributes")</f>
        <v>"attributes":[{"trait_type":"Pass festival &amp; Avantages",_x000D_
"value":"pour une (1) personne"},{"trait_type":"Edition1",_x000D_
"value":1},{"trait_type":"Last use"}]</v>
      </c>
      <c r="X1415" s="1" t="str">
        <f>formatRow(Tokens!AX$2:BC$2,Tokens!AX1415:BC1415,2,"creators")</f>
        <v>"creators":[{"address":"paul",_x000D_
"share":10},{"address":"sophie",_x000D_
"share":90}]</v>
      </c>
      <c r="Y1415" s="1" t="str">
        <f>formatRow(Tokens!BD$2:BI$2,Tokens!BD1415:BI1415,2,"files")</f>
        <v>"files":[]</v>
      </c>
      <c r="Z1415" s="1"/>
      <c r="AA1415" s="1"/>
      <c r="AB1415" s="1"/>
      <c r="AC1415" s="1" t="str">
        <f>formatRow(Tokens!BJ$2:BK$2,Tokens!BJ1415:BK1415,0,"collection")</f>
        <v>"collection":{"name":"In Casa",_x000D_
"family":"Calvi On The Rocks"}</v>
      </c>
    </row>
    <row r="1416" spans="4:29" ht="14.25" customHeight="1" x14ac:dyDescent="0.25">
      <c r="D1416" s="1">
        <f>Tokens!B1416</f>
        <v>1413</v>
      </c>
      <c r="E1416" s="17" t="str">
        <f>IF(Tokens!C1416="","",Tokens!C1416)</f>
        <v>In Casa #1413</v>
      </c>
      <c r="F1416"/>
      <c r="G1416"/>
      <c r="H1416"/>
      <c r="I1416"/>
      <c r="J1416"/>
      <c r="M1416"/>
      <c r="N1416"/>
      <c r="O1416" s="15" t="str">
        <f t="shared" si="44"/>
        <v>_</v>
      </c>
      <c r="P1416" s="18" t="str">
        <f>IF(F1416="stop","",IF(F1416&lt;&gt;"",HYPERLINK(Settings!$B$5 &amp; "/manage/?network=" &amp; LOWER(B$8) &amp; "&amp;search=token&amp;account=" &amp; ToMint!$B$5 &amp; "&amp;view=" &amp; ToMint!J1416,"TokenSol"),""))</f>
        <v/>
      </c>
      <c r="Q1416" s="2"/>
      <c r="R1416" s="2"/>
      <c r="S1416" s="11"/>
      <c r="T1416" s="1" t="str">
        <f>"owner=" &amp; Tokens!BS1416 &amp; "&amp;filename_for_metadata=" &amp; Tokens!BT1416 &amp; "&amp;offchaindata_platform=" &amp; $B$17 &amp; "&amp;keyfile=" &amp; $B$5 &amp; "&amp;network=" &amp; LOWER($B$8) &amp; "&amp;repository=" &amp; $B$18</f>
        <v>owner=thomas&amp;filename_for_metadata=InCasa_COR22D1413&amp;offchaindata_platform=Github&amp;keyfile=Paul&amp;network=solana-devnet&amp;repository=test2</v>
      </c>
      <c r="U1416" s="1" t="str">
        <f t="shared" si="45"/>
        <v>{"name":"In Casa #1413",_x000D_
"symbol":"COR22D1413",_x000D_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16" s="1" t="str">
        <f>formatRow(Tokens!C$2:I$2,Tokens!C1416:I1416)</f>
        <v>"name":"In Casa #1413",_x000D_
"symbol":"COR22D1413",_x000D_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6" s="1" t="str">
        <f>formatRow(Tokens!J$2:AV$2,Tokens!J1416:AV1416,2,"attributes")</f>
        <v>"attributes":[{"trait_type":"Pass festival &amp; Avantages",_x000D_
"value":"pour une (1) personne"},{"trait_type":"Edition1",_x000D_
"value":1},{"trait_type":"Last use"}]</v>
      </c>
      <c r="X1416" s="1" t="str">
        <f>formatRow(Tokens!AX$2:BC$2,Tokens!AX1416:BC1416,2,"creators")</f>
        <v>"creators":[{"address":"paul",_x000D_
"share":10},{"address":"sophie",_x000D_
"share":90}]</v>
      </c>
      <c r="Y1416" s="1" t="str">
        <f>formatRow(Tokens!BD$2:BI$2,Tokens!BD1416:BI1416,2,"files")</f>
        <v>"files":[]</v>
      </c>
      <c r="Z1416" s="1"/>
      <c r="AA1416" s="1"/>
      <c r="AB1416" s="1"/>
      <c r="AC1416" s="1" t="str">
        <f>formatRow(Tokens!BJ$2:BK$2,Tokens!BJ1416:BK1416,0,"collection")</f>
        <v>"collection":{"name":"In Casa",_x000D_
"family":"Calvi On The Rocks"}</v>
      </c>
    </row>
    <row r="1417" spans="4:29" ht="14.25" customHeight="1" x14ac:dyDescent="0.25">
      <c r="D1417" s="1">
        <f>Tokens!B1417</f>
        <v>1414</v>
      </c>
      <c r="E1417" s="17" t="str">
        <f>IF(Tokens!C1417="","",Tokens!C1417)</f>
        <v>In Casa #1414</v>
      </c>
      <c r="F1417"/>
      <c r="G1417"/>
      <c r="H1417"/>
      <c r="I1417"/>
      <c r="J1417"/>
      <c r="M1417"/>
      <c r="N1417"/>
      <c r="O1417" s="15" t="str">
        <f t="shared" si="44"/>
        <v>_</v>
      </c>
      <c r="P1417" s="18" t="str">
        <f>IF(F1417="stop","",IF(F1417&lt;&gt;"",HYPERLINK(Settings!$B$5 &amp; "/manage/?network=" &amp; LOWER(B$8) &amp; "&amp;search=token&amp;account=" &amp; ToMint!$B$5 &amp; "&amp;view=" &amp; ToMint!J1417,"TokenSol"),""))</f>
        <v/>
      </c>
      <c r="Q1417" s="2"/>
      <c r="R1417" s="2"/>
      <c r="S1417" s="11"/>
      <c r="T1417" s="1" t="str">
        <f>"owner=" &amp; Tokens!BS1417 &amp; "&amp;filename_for_metadata=" &amp; Tokens!BT1417 &amp; "&amp;offchaindata_platform=" &amp; $B$17 &amp; "&amp;keyfile=" &amp; $B$5 &amp; "&amp;network=" &amp; LOWER($B$8) &amp; "&amp;repository=" &amp; $B$18</f>
        <v>owner=thomas&amp;filename_for_metadata=InCasa_COR22D1414&amp;offchaindata_platform=Github&amp;keyfile=Paul&amp;network=solana-devnet&amp;repository=test2</v>
      </c>
      <c r="U1417" s="1" t="str">
        <f t="shared" si="45"/>
        <v>{"name":"In Casa #1414",_x000D_
"symbol":"COR22D1414",_x000D_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17" s="1" t="str">
        <f>formatRow(Tokens!C$2:I$2,Tokens!C1417:I1417)</f>
        <v>"name":"In Casa #1414",_x000D_
"symbol":"COR22D1414",_x000D_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7" s="1" t="str">
        <f>formatRow(Tokens!J$2:AV$2,Tokens!J1417:AV1417,2,"attributes")</f>
        <v>"attributes":[{"trait_type":"Pass festival &amp; Avantages",_x000D_
"value":"pour une (1) personne"},{"trait_type":"Edition1",_x000D_
"value":1},{"trait_type":"Last use"}]</v>
      </c>
      <c r="X1417" s="1" t="str">
        <f>formatRow(Tokens!AX$2:BC$2,Tokens!AX1417:BC1417,2,"creators")</f>
        <v>"creators":[{"address":"paul",_x000D_
"share":10},{"address":"sophie",_x000D_
"share":90}]</v>
      </c>
      <c r="Y1417" s="1" t="str">
        <f>formatRow(Tokens!BD$2:BI$2,Tokens!BD1417:BI1417,2,"files")</f>
        <v>"files":[]</v>
      </c>
      <c r="Z1417" s="1"/>
      <c r="AA1417" s="1"/>
      <c r="AB1417" s="1"/>
      <c r="AC1417" s="1" t="str">
        <f>formatRow(Tokens!BJ$2:BK$2,Tokens!BJ1417:BK1417,0,"collection")</f>
        <v>"collection":{"name":"In Casa",_x000D_
"family":"Calvi On The Rocks"}</v>
      </c>
    </row>
    <row r="1418" spans="4:29" ht="14.25" customHeight="1" x14ac:dyDescent="0.25">
      <c r="D1418" s="1">
        <f>Tokens!B1418</f>
        <v>1415</v>
      </c>
      <c r="E1418" s="17" t="str">
        <f>IF(Tokens!C1418="","",Tokens!C1418)</f>
        <v>In Casa #1415</v>
      </c>
      <c r="F1418"/>
      <c r="G1418"/>
      <c r="H1418"/>
      <c r="I1418"/>
      <c r="J1418"/>
      <c r="M1418"/>
      <c r="N1418"/>
      <c r="O1418" s="15" t="str">
        <f t="shared" si="44"/>
        <v>_</v>
      </c>
      <c r="P1418" s="18" t="str">
        <f>IF(F1418="stop","",IF(F1418&lt;&gt;"",HYPERLINK(Settings!$B$5 &amp; "/manage/?network=" &amp; LOWER(B$8) &amp; "&amp;search=token&amp;account=" &amp; ToMint!$B$5 &amp; "&amp;view=" &amp; ToMint!J1418,"TokenSol"),""))</f>
        <v/>
      </c>
      <c r="Q1418" s="2"/>
      <c r="R1418" s="2"/>
      <c r="S1418" s="11"/>
      <c r="T1418" s="1" t="str">
        <f>"owner=" &amp; Tokens!BS1418 &amp; "&amp;filename_for_metadata=" &amp; Tokens!BT1418 &amp; "&amp;offchaindata_platform=" &amp; $B$17 &amp; "&amp;keyfile=" &amp; $B$5 &amp; "&amp;network=" &amp; LOWER($B$8) &amp; "&amp;repository=" &amp; $B$18</f>
        <v>owner=thomas&amp;filename_for_metadata=InCasa_COR22D1415&amp;offchaindata_platform=Github&amp;keyfile=Paul&amp;network=solana-devnet&amp;repository=test2</v>
      </c>
      <c r="U1418" s="1" t="str">
        <f t="shared" si="45"/>
        <v>{"name":"In Casa #1415",_x000D_
"symbol":"COR22D1415",_x000D_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18" s="1" t="str">
        <f>formatRow(Tokens!C$2:I$2,Tokens!C1418:I1418)</f>
        <v>"name":"In Casa #1415",_x000D_
"symbol":"COR22D1415",_x000D_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8" s="1" t="str">
        <f>formatRow(Tokens!J$2:AV$2,Tokens!J1418:AV1418,2,"attributes")</f>
        <v>"attributes":[{"trait_type":"Pass festival &amp; Avantages",_x000D_
"value":"pour une (1) personne"},{"trait_type":"Edition1",_x000D_
"value":1},{"trait_type":"Last use"}]</v>
      </c>
      <c r="X1418" s="1" t="str">
        <f>formatRow(Tokens!AX$2:BC$2,Tokens!AX1418:BC1418,2,"creators")</f>
        <v>"creators":[{"address":"paul",_x000D_
"share":10},{"address":"sophie",_x000D_
"share":90}]</v>
      </c>
      <c r="Y1418" s="1" t="str">
        <f>formatRow(Tokens!BD$2:BI$2,Tokens!BD1418:BI1418,2,"files")</f>
        <v>"files":[]</v>
      </c>
      <c r="Z1418" s="1"/>
      <c r="AA1418" s="1"/>
      <c r="AB1418" s="1"/>
      <c r="AC1418" s="1" t="str">
        <f>formatRow(Tokens!BJ$2:BK$2,Tokens!BJ1418:BK1418,0,"collection")</f>
        <v>"collection":{"name":"In Casa",_x000D_
"family":"Calvi On The Rocks"}</v>
      </c>
    </row>
    <row r="1419" spans="4:29" ht="14.25" customHeight="1" x14ac:dyDescent="0.25">
      <c r="D1419" s="1">
        <f>Tokens!B1419</f>
        <v>1416</v>
      </c>
      <c r="E1419" s="17" t="str">
        <f>IF(Tokens!C1419="","",Tokens!C1419)</f>
        <v>In Casa #1416</v>
      </c>
      <c r="F1419"/>
      <c r="G1419"/>
      <c r="H1419"/>
      <c r="I1419"/>
      <c r="J1419"/>
      <c r="M1419"/>
      <c r="N1419"/>
      <c r="O1419" s="15" t="str">
        <f t="shared" si="44"/>
        <v>_</v>
      </c>
      <c r="P1419" s="18" t="str">
        <f>IF(F1419="stop","",IF(F1419&lt;&gt;"",HYPERLINK(Settings!$B$5 &amp; "/manage/?network=" &amp; LOWER(B$8) &amp; "&amp;search=token&amp;account=" &amp; ToMint!$B$5 &amp; "&amp;view=" &amp; ToMint!J1419,"TokenSol"),""))</f>
        <v/>
      </c>
      <c r="Q1419" s="2"/>
      <c r="R1419" s="2"/>
      <c r="S1419" s="11"/>
      <c r="T1419" s="1" t="str">
        <f>"owner=" &amp; Tokens!BS1419 &amp; "&amp;filename_for_metadata=" &amp; Tokens!BT1419 &amp; "&amp;offchaindata_platform=" &amp; $B$17 &amp; "&amp;keyfile=" &amp; $B$5 &amp; "&amp;network=" &amp; LOWER($B$8) &amp; "&amp;repository=" &amp; $B$18</f>
        <v>owner=thomas&amp;filename_for_metadata=InCasa_COR22D1416&amp;offchaindata_platform=Github&amp;keyfile=Paul&amp;network=solana-devnet&amp;repository=test2</v>
      </c>
      <c r="U1419" s="1" t="str">
        <f t="shared" si="45"/>
        <v>{"name":"In Casa #1416",_x000D_
"symbol":"COR22D1416",_x000D_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19" s="1" t="str">
        <f>formatRow(Tokens!C$2:I$2,Tokens!C1419:I1419)</f>
        <v>"name":"In Casa #1416",_x000D_
"symbol":"COR22D1416",_x000D_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9" s="1" t="str">
        <f>formatRow(Tokens!J$2:AV$2,Tokens!J1419:AV1419,2,"attributes")</f>
        <v>"attributes":[{"trait_type":"Pass festival &amp; Avantages",_x000D_
"value":"pour une (1) personne"},{"trait_type":"Edition1",_x000D_
"value":1},{"trait_type":"Last use"}]</v>
      </c>
      <c r="X1419" s="1" t="str">
        <f>formatRow(Tokens!AX$2:BC$2,Tokens!AX1419:BC1419,2,"creators")</f>
        <v>"creators":[{"address":"paul",_x000D_
"share":10},{"address":"sophie",_x000D_
"share":90}]</v>
      </c>
      <c r="Y1419" s="1" t="str">
        <f>formatRow(Tokens!BD$2:BI$2,Tokens!BD1419:BI1419,2,"files")</f>
        <v>"files":[]</v>
      </c>
      <c r="Z1419" s="1"/>
      <c r="AA1419" s="1"/>
      <c r="AB1419" s="1"/>
      <c r="AC1419" s="1" t="str">
        <f>formatRow(Tokens!BJ$2:BK$2,Tokens!BJ1419:BK1419,0,"collection")</f>
        <v>"collection":{"name":"In Casa",_x000D_
"family":"Calvi On The Rocks"}</v>
      </c>
    </row>
    <row r="1420" spans="4:29" ht="14.25" customHeight="1" x14ac:dyDescent="0.25">
      <c r="D1420" s="1">
        <f>Tokens!B1420</f>
        <v>1417</v>
      </c>
      <c r="E1420" s="17" t="str">
        <f>IF(Tokens!C1420="","",Tokens!C1420)</f>
        <v>In Casa #1417</v>
      </c>
      <c r="F1420"/>
      <c r="G1420"/>
      <c r="H1420"/>
      <c r="I1420"/>
      <c r="J1420"/>
      <c r="M1420"/>
      <c r="N1420"/>
      <c r="O1420" s="15" t="str">
        <f t="shared" si="44"/>
        <v>_</v>
      </c>
      <c r="P1420" s="18" t="str">
        <f>IF(F1420="stop","",IF(F1420&lt;&gt;"",HYPERLINK(Settings!$B$5 &amp; "/manage/?network=" &amp; LOWER(B$8) &amp; "&amp;search=token&amp;account=" &amp; ToMint!$B$5 &amp; "&amp;view=" &amp; ToMint!J1420,"TokenSol"),""))</f>
        <v/>
      </c>
      <c r="Q1420" s="2"/>
      <c r="R1420" s="2"/>
      <c r="S1420" s="11"/>
      <c r="T1420" s="1" t="str">
        <f>"owner=" &amp; Tokens!BS1420 &amp; "&amp;filename_for_metadata=" &amp; Tokens!BT1420 &amp; "&amp;offchaindata_platform=" &amp; $B$17 &amp; "&amp;keyfile=" &amp; $B$5 &amp; "&amp;network=" &amp; LOWER($B$8) &amp; "&amp;repository=" &amp; $B$18</f>
        <v>owner=thomas&amp;filename_for_metadata=InCasa_COR22D1417&amp;offchaindata_platform=Github&amp;keyfile=Paul&amp;network=solana-devnet&amp;repository=test2</v>
      </c>
      <c r="U1420" s="1" t="str">
        <f t="shared" si="45"/>
        <v>{"name":"In Casa #1417",_x000D_
"symbol":"COR22D1417",_x000D_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20" s="1" t="str">
        <f>formatRow(Tokens!C$2:I$2,Tokens!C1420:I1420)</f>
        <v>"name":"In Casa #1417",_x000D_
"symbol":"COR22D1417",_x000D_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0" s="1" t="str">
        <f>formatRow(Tokens!J$2:AV$2,Tokens!J1420:AV1420,2,"attributes")</f>
        <v>"attributes":[{"trait_type":"Pass festival &amp; Avantages",_x000D_
"value":"pour une (1) personne"},{"trait_type":"Edition1",_x000D_
"value":1},{"trait_type":"Last use"}]</v>
      </c>
      <c r="X1420" s="1" t="str">
        <f>formatRow(Tokens!AX$2:BC$2,Tokens!AX1420:BC1420,2,"creators")</f>
        <v>"creators":[{"address":"paul",_x000D_
"share":10},{"address":"sophie",_x000D_
"share":90}]</v>
      </c>
      <c r="Y1420" s="1" t="str">
        <f>formatRow(Tokens!BD$2:BI$2,Tokens!BD1420:BI1420,2,"files")</f>
        <v>"files":[]</v>
      </c>
      <c r="Z1420" s="1"/>
      <c r="AA1420" s="1"/>
      <c r="AB1420" s="1"/>
      <c r="AC1420" s="1" t="str">
        <f>formatRow(Tokens!BJ$2:BK$2,Tokens!BJ1420:BK1420,0,"collection")</f>
        <v>"collection":{"name":"In Casa",_x000D_
"family":"Calvi On The Rocks"}</v>
      </c>
    </row>
    <row r="1421" spans="4:29" ht="14.25" customHeight="1" x14ac:dyDescent="0.25">
      <c r="D1421" s="1">
        <f>Tokens!B1421</f>
        <v>1418</v>
      </c>
      <c r="E1421" s="17" t="str">
        <f>IF(Tokens!C1421="","",Tokens!C1421)</f>
        <v>In Casa #1418</v>
      </c>
      <c r="F1421"/>
      <c r="G1421"/>
      <c r="H1421"/>
      <c r="I1421"/>
      <c r="J1421"/>
      <c r="M1421"/>
      <c r="N1421"/>
      <c r="O1421" s="15" t="str">
        <f t="shared" si="44"/>
        <v>_</v>
      </c>
      <c r="P1421" s="18" t="str">
        <f>IF(F1421="stop","",IF(F1421&lt;&gt;"",HYPERLINK(Settings!$B$5 &amp; "/manage/?network=" &amp; LOWER(B$8) &amp; "&amp;search=token&amp;account=" &amp; ToMint!$B$5 &amp; "&amp;view=" &amp; ToMint!J1421,"TokenSol"),""))</f>
        <v/>
      </c>
      <c r="Q1421" s="2"/>
      <c r="R1421" s="2"/>
      <c r="S1421" s="11"/>
      <c r="T1421" s="1" t="str">
        <f>"owner=" &amp; Tokens!BS1421 &amp; "&amp;filename_for_metadata=" &amp; Tokens!BT1421 &amp; "&amp;offchaindata_platform=" &amp; $B$17 &amp; "&amp;keyfile=" &amp; $B$5 &amp; "&amp;network=" &amp; LOWER($B$8) &amp; "&amp;repository=" &amp; $B$18</f>
        <v>owner=thomas&amp;filename_for_metadata=InCasa_COR22D1418&amp;offchaindata_platform=Github&amp;keyfile=Paul&amp;network=solana-devnet&amp;repository=test2</v>
      </c>
      <c r="U1421" s="1" t="str">
        <f t="shared" si="45"/>
        <v>{"name":"In Casa #1418",_x000D_
"symbol":"COR22D1418",_x000D_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21" s="1" t="str">
        <f>formatRow(Tokens!C$2:I$2,Tokens!C1421:I1421)</f>
        <v>"name":"In Casa #1418",_x000D_
"symbol":"COR22D1418",_x000D_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1" s="1" t="str">
        <f>formatRow(Tokens!J$2:AV$2,Tokens!J1421:AV1421,2,"attributes")</f>
        <v>"attributes":[{"trait_type":"Pass festival &amp; Avantages",_x000D_
"value":"pour une (1) personne"},{"trait_type":"Edition1",_x000D_
"value":1},{"trait_type":"Last use"}]</v>
      </c>
      <c r="X1421" s="1" t="str">
        <f>formatRow(Tokens!AX$2:BC$2,Tokens!AX1421:BC1421,2,"creators")</f>
        <v>"creators":[{"address":"paul",_x000D_
"share":10},{"address":"sophie",_x000D_
"share":90}]</v>
      </c>
      <c r="Y1421" s="1" t="str">
        <f>formatRow(Tokens!BD$2:BI$2,Tokens!BD1421:BI1421,2,"files")</f>
        <v>"files":[]</v>
      </c>
      <c r="Z1421" s="1"/>
      <c r="AA1421" s="1"/>
      <c r="AB1421" s="1"/>
      <c r="AC1421" s="1" t="str">
        <f>formatRow(Tokens!BJ$2:BK$2,Tokens!BJ1421:BK1421,0,"collection")</f>
        <v>"collection":{"name":"In Casa",_x000D_
"family":"Calvi On The Rocks"}</v>
      </c>
    </row>
    <row r="1422" spans="4:29" ht="14.25" customHeight="1" x14ac:dyDescent="0.25">
      <c r="D1422" s="1">
        <f>Tokens!B1422</f>
        <v>1419</v>
      </c>
      <c r="E1422" s="17" t="str">
        <f>IF(Tokens!C1422="","",Tokens!C1422)</f>
        <v>In Casa #1419</v>
      </c>
      <c r="F1422"/>
      <c r="G1422"/>
      <c r="H1422"/>
      <c r="I1422"/>
      <c r="J1422"/>
      <c r="M1422"/>
      <c r="N1422"/>
      <c r="O1422" s="15" t="str">
        <f t="shared" si="44"/>
        <v>_</v>
      </c>
      <c r="P1422" s="18" t="str">
        <f>IF(F1422="stop","",IF(F1422&lt;&gt;"",HYPERLINK(Settings!$B$5 &amp; "/manage/?network=" &amp; LOWER(B$8) &amp; "&amp;search=token&amp;account=" &amp; ToMint!$B$5 &amp; "&amp;view=" &amp; ToMint!J1422,"TokenSol"),""))</f>
        <v/>
      </c>
      <c r="Q1422" s="2"/>
      <c r="R1422" s="2"/>
      <c r="S1422" s="11"/>
      <c r="T1422" s="1" t="str">
        <f>"owner=" &amp; Tokens!BS1422 &amp; "&amp;filename_for_metadata=" &amp; Tokens!BT1422 &amp; "&amp;offchaindata_platform=" &amp; $B$17 &amp; "&amp;keyfile=" &amp; $B$5 &amp; "&amp;network=" &amp; LOWER($B$8) &amp; "&amp;repository=" &amp; $B$18</f>
        <v>owner=thomas&amp;filename_for_metadata=InCasa_COR22D1419&amp;offchaindata_platform=Github&amp;keyfile=Paul&amp;network=solana-devnet&amp;repository=test2</v>
      </c>
      <c r="U1422" s="1" t="str">
        <f t="shared" si="45"/>
        <v>{"name":"In Casa #1419",_x000D_
"symbol":"COR22D1419",_x000D_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22" s="1" t="str">
        <f>formatRow(Tokens!C$2:I$2,Tokens!C1422:I1422)</f>
        <v>"name":"In Casa #1419",_x000D_
"symbol":"COR22D1419",_x000D_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2" s="1" t="str">
        <f>formatRow(Tokens!J$2:AV$2,Tokens!J1422:AV1422,2,"attributes")</f>
        <v>"attributes":[{"trait_type":"Pass festival &amp; Avantages",_x000D_
"value":"pour une (1) personne"},{"trait_type":"Edition1",_x000D_
"value":1},{"trait_type":"Last use"}]</v>
      </c>
      <c r="X1422" s="1" t="str">
        <f>formatRow(Tokens!AX$2:BC$2,Tokens!AX1422:BC1422,2,"creators")</f>
        <v>"creators":[{"address":"paul",_x000D_
"share":10},{"address":"sophie",_x000D_
"share":90}]</v>
      </c>
      <c r="Y1422" s="1" t="str">
        <f>formatRow(Tokens!BD$2:BI$2,Tokens!BD1422:BI1422,2,"files")</f>
        <v>"files":[]</v>
      </c>
      <c r="Z1422" s="1"/>
      <c r="AA1422" s="1"/>
      <c r="AB1422" s="1"/>
      <c r="AC1422" s="1" t="str">
        <f>formatRow(Tokens!BJ$2:BK$2,Tokens!BJ1422:BK1422,0,"collection")</f>
        <v>"collection":{"name":"In Casa",_x000D_
"family":"Calvi On The Rocks"}</v>
      </c>
    </row>
    <row r="1423" spans="4:29" ht="14.25" customHeight="1" x14ac:dyDescent="0.25">
      <c r="D1423" s="1">
        <f>Tokens!B1423</f>
        <v>1420</v>
      </c>
      <c r="E1423" s="17" t="str">
        <f>IF(Tokens!C1423="","",Tokens!C1423)</f>
        <v>In Casa #1420</v>
      </c>
      <c r="F1423"/>
      <c r="G1423"/>
      <c r="H1423"/>
      <c r="I1423"/>
      <c r="J1423"/>
      <c r="M1423"/>
      <c r="N1423"/>
      <c r="O1423" s="15" t="str">
        <f t="shared" si="44"/>
        <v>_</v>
      </c>
      <c r="P1423" s="18" t="str">
        <f>IF(F1423="stop","",IF(F1423&lt;&gt;"",HYPERLINK(Settings!$B$5 &amp; "/manage/?network=" &amp; LOWER(B$8) &amp; "&amp;search=token&amp;account=" &amp; ToMint!$B$5 &amp; "&amp;view=" &amp; ToMint!J1423,"TokenSol"),""))</f>
        <v/>
      </c>
      <c r="Q1423" s="2"/>
      <c r="R1423" s="2"/>
      <c r="S1423" s="11"/>
      <c r="T1423" s="1" t="str">
        <f>"owner=" &amp; Tokens!BS1423 &amp; "&amp;filename_for_metadata=" &amp; Tokens!BT1423 &amp; "&amp;offchaindata_platform=" &amp; $B$17 &amp; "&amp;keyfile=" &amp; $B$5 &amp; "&amp;network=" &amp; LOWER($B$8) &amp; "&amp;repository=" &amp; $B$18</f>
        <v>owner=thomas&amp;filename_for_metadata=InCasa_COR22D1420&amp;offchaindata_platform=Github&amp;keyfile=Paul&amp;network=solana-devnet&amp;repository=test2</v>
      </c>
      <c r="U1423" s="1" t="str">
        <f t="shared" si="45"/>
        <v>{"name":"In Casa #1420",_x000D_
"symbol":"COR22D1420",_x000D_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23" s="1" t="str">
        <f>formatRow(Tokens!C$2:I$2,Tokens!C1423:I1423)</f>
        <v>"name":"In Casa #1420",_x000D_
"symbol":"COR22D1420",_x000D_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3" s="1" t="str">
        <f>formatRow(Tokens!J$2:AV$2,Tokens!J1423:AV1423,2,"attributes")</f>
        <v>"attributes":[{"trait_type":"Pass festival &amp; Avantages",_x000D_
"value":"pour une (1) personne"},{"trait_type":"Edition1",_x000D_
"value":1},{"trait_type":"Last use"}]</v>
      </c>
      <c r="X1423" s="1" t="str">
        <f>formatRow(Tokens!AX$2:BC$2,Tokens!AX1423:BC1423,2,"creators")</f>
        <v>"creators":[{"address":"paul",_x000D_
"share":10},{"address":"sophie",_x000D_
"share":90}]</v>
      </c>
      <c r="Y1423" s="1" t="str">
        <f>formatRow(Tokens!BD$2:BI$2,Tokens!BD1423:BI1423,2,"files")</f>
        <v>"files":[]</v>
      </c>
      <c r="Z1423" s="1"/>
      <c r="AA1423" s="1"/>
      <c r="AB1423" s="1"/>
      <c r="AC1423" s="1" t="str">
        <f>formatRow(Tokens!BJ$2:BK$2,Tokens!BJ1423:BK1423,0,"collection")</f>
        <v>"collection":{"name":"In Casa",_x000D_
"family":"Calvi On The Rocks"}</v>
      </c>
    </row>
    <row r="1424" spans="4:29" ht="14.25" customHeight="1" x14ac:dyDescent="0.25">
      <c r="D1424" s="1">
        <f>Tokens!B1424</f>
        <v>1421</v>
      </c>
      <c r="E1424" s="17" t="str">
        <f>IF(Tokens!C1424="","",Tokens!C1424)</f>
        <v>In Casa #1421</v>
      </c>
      <c r="F1424"/>
      <c r="G1424"/>
      <c r="H1424"/>
      <c r="I1424"/>
      <c r="J1424"/>
      <c r="M1424"/>
      <c r="N1424"/>
      <c r="O1424" s="15" t="str">
        <f t="shared" si="44"/>
        <v>_</v>
      </c>
      <c r="P1424" s="18" t="str">
        <f>IF(F1424="stop","",IF(F1424&lt;&gt;"",HYPERLINK(Settings!$B$5 &amp; "/manage/?network=" &amp; LOWER(B$8) &amp; "&amp;search=token&amp;account=" &amp; ToMint!$B$5 &amp; "&amp;view=" &amp; ToMint!J1424,"TokenSol"),""))</f>
        <v/>
      </c>
      <c r="Q1424" s="2"/>
      <c r="R1424" s="2"/>
      <c r="S1424" s="11"/>
      <c r="T1424" s="1" t="str">
        <f>"owner=" &amp; Tokens!BS1424 &amp; "&amp;filename_for_metadata=" &amp; Tokens!BT1424 &amp; "&amp;offchaindata_platform=" &amp; $B$17 &amp; "&amp;keyfile=" &amp; $B$5 &amp; "&amp;network=" &amp; LOWER($B$8) &amp; "&amp;repository=" &amp; $B$18</f>
        <v>owner=thomas&amp;filename_for_metadata=InCasa_COR22D1421&amp;offchaindata_platform=Github&amp;keyfile=Paul&amp;network=solana-devnet&amp;repository=test2</v>
      </c>
      <c r="U1424" s="1" t="str">
        <f t="shared" si="45"/>
        <v>{"name":"In Casa #1421",_x000D_
"symbol":"COR22D1421",_x000D_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24" s="1" t="str">
        <f>formatRow(Tokens!C$2:I$2,Tokens!C1424:I1424)</f>
        <v>"name":"In Casa #1421",_x000D_
"symbol":"COR22D1421",_x000D_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4" s="1" t="str">
        <f>formatRow(Tokens!J$2:AV$2,Tokens!J1424:AV1424,2,"attributes")</f>
        <v>"attributes":[{"trait_type":"Pass festival &amp; Avantages",_x000D_
"value":"pour une (1) personne"},{"trait_type":"Edition1",_x000D_
"value":1},{"trait_type":"Last use"}]</v>
      </c>
      <c r="X1424" s="1" t="str">
        <f>formatRow(Tokens!AX$2:BC$2,Tokens!AX1424:BC1424,2,"creators")</f>
        <v>"creators":[{"address":"paul",_x000D_
"share":10},{"address":"sophie",_x000D_
"share":90}]</v>
      </c>
      <c r="Y1424" s="1" t="str">
        <f>formatRow(Tokens!BD$2:BI$2,Tokens!BD1424:BI1424,2,"files")</f>
        <v>"files":[]</v>
      </c>
      <c r="Z1424" s="1"/>
      <c r="AA1424" s="1"/>
      <c r="AB1424" s="1"/>
      <c r="AC1424" s="1" t="str">
        <f>formatRow(Tokens!BJ$2:BK$2,Tokens!BJ1424:BK1424,0,"collection")</f>
        <v>"collection":{"name":"In Casa",_x000D_
"family":"Calvi On The Rocks"}</v>
      </c>
    </row>
    <row r="1425" spans="4:29" ht="14.25" customHeight="1" x14ac:dyDescent="0.25">
      <c r="D1425" s="1">
        <f>Tokens!B1425</f>
        <v>1422</v>
      </c>
      <c r="E1425" s="17" t="str">
        <f>IF(Tokens!C1425="","",Tokens!C1425)</f>
        <v>In Casa #1422</v>
      </c>
      <c r="F1425"/>
      <c r="G1425"/>
      <c r="H1425"/>
      <c r="I1425"/>
      <c r="J1425"/>
      <c r="M1425"/>
      <c r="N1425"/>
      <c r="O1425" s="15" t="str">
        <f t="shared" si="44"/>
        <v>_</v>
      </c>
      <c r="P1425" s="18" t="str">
        <f>IF(F1425="stop","",IF(F1425&lt;&gt;"",HYPERLINK(Settings!$B$5 &amp; "/manage/?network=" &amp; LOWER(B$8) &amp; "&amp;search=token&amp;account=" &amp; ToMint!$B$5 &amp; "&amp;view=" &amp; ToMint!J1425,"TokenSol"),""))</f>
        <v/>
      </c>
      <c r="Q1425" s="2"/>
      <c r="R1425" s="2"/>
      <c r="S1425" s="11"/>
      <c r="T1425" s="1" t="str">
        <f>"owner=" &amp; Tokens!BS1425 &amp; "&amp;filename_for_metadata=" &amp; Tokens!BT1425 &amp; "&amp;offchaindata_platform=" &amp; $B$17 &amp; "&amp;keyfile=" &amp; $B$5 &amp; "&amp;network=" &amp; LOWER($B$8) &amp; "&amp;repository=" &amp; $B$18</f>
        <v>owner=thomas&amp;filename_for_metadata=InCasa_COR22D1422&amp;offchaindata_platform=Github&amp;keyfile=Paul&amp;network=solana-devnet&amp;repository=test2</v>
      </c>
      <c r="U1425" s="1" t="str">
        <f t="shared" si="45"/>
        <v>{"name":"In Casa #1422",_x000D_
"symbol":"COR22D1422",_x000D_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25" s="1" t="str">
        <f>formatRow(Tokens!C$2:I$2,Tokens!C1425:I1425)</f>
        <v>"name":"In Casa #1422",_x000D_
"symbol":"COR22D1422",_x000D_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5" s="1" t="str">
        <f>formatRow(Tokens!J$2:AV$2,Tokens!J1425:AV1425,2,"attributes")</f>
        <v>"attributes":[{"trait_type":"Pass festival &amp; Avantages",_x000D_
"value":"pour une (1) personne"},{"trait_type":"Edition1",_x000D_
"value":1},{"trait_type":"Last use"}]</v>
      </c>
      <c r="X1425" s="1" t="str">
        <f>formatRow(Tokens!AX$2:BC$2,Tokens!AX1425:BC1425,2,"creators")</f>
        <v>"creators":[{"address":"paul",_x000D_
"share":10},{"address":"sophie",_x000D_
"share":90}]</v>
      </c>
      <c r="Y1425" s="1" t="str">
        <f>formatRow(Tokens!BD$2:BI$2,Tokens!BD1425:BI1425,2,"files")</f>
        <v>"files":[]</v>
      </c>
      <c r="Z1425" s="1"/>
      <c r="AA1425" s="1"/>
      <c r="AB1425" s="1"/>
      <c r="AC1425" s="1" t="str">
        <f>formatRow(Tokens!BJ$2:BK$2,Tokens!BJ1425:BK1425,0,"collection")</f>
        <v>"collection":{"name":"In Casa",_x000D_
"family":"Calvi On The Rocks"}</v>
      </c>
    </row>
    <row r="1426" spans="4:29" ht="14.25" customHeight="1" x14ac:dyDescent="0.25">
      <c r="D1426" s="1">
        <f>Tokens!B1426</f>
        <v>1423</v>
      </c>
      <c r="E1426" s="17" t="str">
        <f>IF(Tokens!C1426="","",Tokens!C1426)</f>
        <v>In Casa #1423</v>
      </c>
      <c r="F1426"/>
      <c r="G1426"/>
      <c r="H1426"/>
      <c r="I1426"/>
      <c r="J1426"/>
      <c r="M1426"/>
      <c r="N1426"/>
      <c r="O1426" s="15" t="str">
        <f t="shared" si="44"/>
        <v>_</v>
      </c>
      <c r="P1426" s="18" t="str">
        <f>IF(F1426="stop","",IF(F1426&lt;&gt;"",HYPERLINK(Settings!$B$5 &amp; "/manage/?network=" &amp; LOWER(B$8) &amp; "&amp;search=token&amp;account=" &amp; ToMint!$B$5 &amp; "&amp;view=" &amp; ToMint!J1426,"TokenSol"),""))</f>
        <v/>
      </c>
      <c r="Q1426" s="2"/>
      <c r="R1426" s="2"/>
      <c r="S1426" s="11"/>
      <c r="T1426" s="1" t="str">
        <f>"owner=" &amp; Tokens!BS1426 &amp; "&amp;filename_for_metadata=" &amp; Tokens!BT1426 &amp; "&amp;offchaindata_platform=" &amp; $B$17 &amp; "&amp;keyfile=" &amp; $B$5 &amp; "&amp;network=" &amp; LOWER($B$8) &amp; "&amp;repository=" &amp; $B$18</f>
        <v>owner=thomas&amp;filename_for_metadata=InCasa_COR22D1423&amp;offchaindata_platform=Github&amp;keyfile=Paul&amp;network=solana-devnet&amp;repository=test2</v>
      </c>
      <c r="U1426" s="1" t="str">
        <f t="shared" si="45"/>
        <v>{"name":"In Casa #1423",_x000D_
"symbol":"COR22D1423",_x000D_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26" s="1" t="str">
        <f>formatRow(Tokens!C$2:I$2,Tokens!C1426:I1426)</f>
        <v>"name":"In Casa #1423",_x000D_
"symbol":"COR22D1423",_x000D_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6" s="1" t="str">
        <f>formatRow(Tokens!J$2:AV$2,Tokens!J1426:AV1426,2,"attributes")</f>
        <v>"attributes":[{"trait_type":"Pass festival &amp; Avantages",_x000D_
"value":"pour une (1) personne"},{"trait_type":"Edition1",_x000D_
"value":1},{"trait_type":"Last use"}]</v>
      </c>
      <c r="X1426" s="1" t="str">
        <f>formatRow(Tokens!AX$2:BC$2,Tokens!AX1426:BC1426,2,"creators")</f>
        <v>"creators":[{"address":"paul",_x000D_
"share":10},{"address":"sophie",_x000D_
"share":90}]</v>
      </c>
      <c r="Y1426" s="1" t="str">
        <f>formatRow(Tokens!BD$2:BI$2,Tokens!BD1426:BI1426,2,"files")</f>
        <v>"files":[]</v>
      </c>
      <c r="Z1426" s="1"/>
      <c r="AA1426" s="1"/>
      <c r="AB1426" s="1"/>
      <c r="AC1426" s="1" t="str">
        <f>formatRow(Tokens!BJ$2:BK$2,Tokens!BJ1426:BK1426,0,"collection")</f>
        <v>"collection":{"name":"In Casa",_x000D_
"family":"Calvi On The Rocks"}</v>
      </c>
    </row>
    <row r="1427" spans="4:29" ht="14.25" customHeight="1" x14ac:dyDescent="0.25">
      <c r="D1427" s="1">
        <f>Tokens!B1427</f>
        <v>1424</v>
      </c>
      <c r="E1427" s="17" t="str">
        <f>IF(Tokens!C1427="","",Tokens!C1427)</f>
        <v>In Casa #1424</v>
      </c>
      <c r="F1427"/>
      <c r="G1427"/>
      <c r="H1427"/>
      <c r="I1427"/>
      <c r="J1427"/>
      <c r="M1427"/>
      <c r="N1427"/>
      <c r="O1427" s="15" t="str">
        <f t="shared" si="44"/>
        <v>_</v>
      </c>
      <c r="P1427" s="18" t="str">
        <f>IF(F1427="stop","",IF(F1427&lt;&gt;"",HYPERLINK(Settings!$B$5 &amp; "/manage/?network=" &amp; LOWER(B$8) &amp; "&amp;search=token&amp;account=" &amp; ToMint!$B$5 &amp; "&amp;view=" &amp; ToMint!J1427,"TokenSol"),""))</f>
        <v/>
      </c>
      <c r="Q1427" s="2"/>
      <c r="R1427" s="2"/>
      <c r="S1427" s="11"/>
      <c r="T1427" s="1" t="str">
        <f>"owner=" &amp; Tokens!BS1427 &amp; "&amp;filename_for_metadata=" &amp; Tokens!BT1427 &amp; "&amp;offchaindata_platform=" &amp; $B$17 &amp; "&amp;keyfile=" &amp; $B$5 &amp; "&amp;network=" &amp; LOWER($B$8) &amp; "&amp;repository=" &amp; $B$18</f>
        <v>owner=thomas&amp;filename_for_metadata=InCasa_COR22D1424&amp;offchaindata_platform=Github&amp;keyfile=Paul&amp;network=solana-devnet&amp;repository=test2</v>
      </c>
      <c r="U1427" s="1" t="str">
        <f t="shared" si="45"/>
        <v>{"name":"In Casa #1424",_x000D_
"symbol":"COR22D1424",_x000D_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27" s="1" t="str">
        <f>formatRow(Tokens!C$2:I$2,Tokens!C1427:I1427)</f>
        <v>"name":"In Casa #1424",_x000D_
"symbol":"COR22D1424",_x000D_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7" s="1" t="str">
        <f>formatRow(Tokens!J$2:AV$2,Tokens!J1427:AV1427,2,"attributes")</f>
        <v>"attributes":[{"trait_type":"Pass festival &amp; Avantages",_x000D_
"value":"pour une (1) personne"},{"trait_type":"Edition1",_x000D_
"value":1},{"trait_type":"Last use"}]</v>
      </c>
      <c r="X1427" s="1" t="str">
        <f>formatRow(Tokens!AX$2:BC$2,Tokens!AX1427:BC1427,2,"creators")</f>
        <v>"creators":[{"address":"paul",_x000D_
"share":10},{"address":"sophie",_x000D_
"share":90}]</v>
      </c>
      <c r="Y1427" s="1" t="str">
        <f>formatRow(Tokens!BD$2:BI$2,Tokens!BD1427:BI1427,2,"files")</f>
        <v>"files":[]</v>
      </c>
      <c r="Z1427" s="1"/>
      <c r="AA1427" s="1"/>
      <c r="AB1427" s="1"/>
      <c r="AC1427" s="1" t="str">
        <f>formatRow(Tokens!BJ$2:BK$2,Tokens!BJ1427:BK1427,0,"collection")</f>
        <v>"collection":{"name":"In Casa",_x000D_
"family":"Calvi On The Rocks"}</v>
      </c>
    </row>
    <row r="1428" spans="4:29" ht="14.25" customHeight="1" x14ac:dyDescent="0.25">
      <c r="D1428" s="1">
        <f>Tokens!B1428</f>
        <v>1425</v>
      </c>
      <c r="E1428" s="17" t="str">
        <f>IF(Tokens!C1428="","",Tokens!C1428)</f>
        <v>In Casa #1425</v>
      </c>
      <c r="F1428"/>
      <c r="G1428"/>
      <c r="H1428"/>
      <c r="I1428"/>
      <c r="J1428"/>
      <c r="M1428"/>
      <c r="N1428"/>
      <c r="O1428" s="15" t="str">
        <f t="shared" si="44"/>
        <v>_</v>
      </c>
      <c r="P1428" s="18" t="str">
        <f>IF(F1428="stop","",IF(F1428&lt;&gt;"",HYPERLINK(Settings!$B$5 &amp; "/manage/?network=" &amp; LOWER(B$8) &amp; "&amp;search=token&amp;account=" &amp; ToMint!$B$5 &amp; "&amp;view=" &amp; ToMint!J1428,"TokenSol"),""))</f>
        <v/>
      </c>
      <c r="Q1428" s="2"/>
      <c r="R1428" s="2"/>
      <c r="S1428" s="11"/>
      <c r="T1428" s="1" t="str">
        <f>"owner=" &amp; Tokens!BS1428 &amp; "&amp;filename_for_metadata=" &amp; Tokens!BT1428 &amp; "&amp;offchaindata_platform=" &amp; $B$17 &amp; "&amp;keyfile=" &amp; $B$5 &amp; "&amp;network=" &amp; LOWER($B$8) &amp; "&amp;repository=" &amp; $B$18</f>
        <v>owner=thomas&amp;filename_for_metadata=InCasa_COR22D1425&amp;offchaindata_platform=Github&amp;keyfile=Paul&amp;network=solana-devnet&amp;repository=test2</v>
      </c>
      <c r="U1428" s="1" t="str">
        <f t="shared" si="45"/>
        <v>{"name":"In Casa #1425",_x000D_
"symbol":"COR22D1425",_x000D_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28" s="1" t="str">
        <f>formatRow(Tokens!C$2:I$2,Tokens!C1428:I1428)</f>
        <v>"name":"In Casa #1425",_x000D_
"symbol":"COR22D1425",_x000D_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8" s="1" t="str">
        <f>formatRow(Tokens!J$2:AV$2,Tokens!J1428:AV1428,2,"attributes")</f>
        <v>"attributes":[{"trait_type":"Pass festival &amp; Avantages",_x000D_
"value":"pour une (1) personne"},{"trait_type":"Edition1",_x000D_
"value":1},{"trait_type":"Last use"}]</v>
      </c>
      <c r="X1428" s="1" t="str">
        <f>formatRow(Tokens!AX$2:BC$2,Tokens!AX1428:BC1428,2,"creators")</f>
        <v>"creators":[{"address":"paul",_x000D_
"share":10},{"address":"sophie",_x000D_
"share":90}]</v>
      </c>
      <c r="Y1428" s="1" t="str">
        <f>formatRow(Tokens!BD$2:BI$2,Tokens!BD1428:BI1428,2,"files")</f>
        <v>"files":[]</v>
      </c>
      <c r="Z1428" s="1"/>
      <c r="AA1428" s="1"/>
      <c r="AB1428" s="1"/>
      <c r="AC1428" s="1" t="str">
        <f>formatRow(Tokens!BJ$2:BK$2,Tokens!BJ1428:BK1428,0,"collection")</f>
        <v>"collection":{"name":"In Casa",_x000D_
"family":"Calvi On The Rocks"}</v>
      </c>
    </row>
    <row r="1429" spans="4:29" ht="14.25" customHeight="1" x14ac:dyDescent="0.25">
      <c r="D1429" s="1">
        <f>Tokens!B1429</f>
        <v>1426</v>
      </c>
      <c r="E1429" s="17" t="str">
        <f>IF(Tokens!C1429="","",Tokens!C1429)</f>
        <v>In Casa #1426</v>
      </c>
      <c r="F1429"/>
      <c r="G1429"/>
      <c r="H1429"/>
      <c r="I1429"/>
      <c r="J1429"/>
      <c r="M1429"/>
      <c r="N1429"/>
      <c r="O1429" s="15" t="str">
        <f t="shared" si="44"/>
        <v>_</v>
      </c>
      <c r="P1429" s="18" t="str">
        <f>IF(F1429="stop","",IF(F1429&lt;&gt;"",HYPERLINK(Settings!$B$5 &amp; "/manage/?network=" &amp; LOWER(B$8) &amp; "&amp;search=token&amp;account=" &amp; ToMint!$B$5 &amp; "&amp;view=" &amp; ToMint!J1429,"TokenSol"),""))</f>
        <v/>
      </c>
      <c r="Q1429" s="2"/>
      <c r="R1429" s="2"/>
      <c r="S1429" s="11"/>
      <c r="T1429" s="1" t="str">
        <f>"owner=" &amp; Tokens!BS1429 &amp; "&amp;filename_for_metadata=" &amp; Tokens!BT1429 &amp; "&amp;offchaindata_platform=" &amp; $B$17 &amp; "&amp;keyfile=" &amp; $B$5 &amp; "&amp;network=" &amp; LOWER($B$8) &amp; "&amp;repository=" &amp; $B$18</f>
        <v>owner=thomas&amp;filename_for_metadata=InCasa_COR22D1426&amp;offchaindata_platform=Github&amp;keyfile=Paul&amp;network=solana-devnet&amp;repository=test2</v>
      </c>
      <c r="U1429" s="1" t="str">
        <f t="shared" si="45"/>
        <v>{"name":"In Casa #1426",_x000D_
"symbol":"COR22D1426",_x000D_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29" s="1" t="str">
        <f>formatRow(Tokens!C$2:I$2,Tokens!C1429:I1429)</f>
        <v>"name":"In Casa #1426",_x000D_
"symbol":"COR22D1426",_x000D_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9" s="1" t="str">
        <f>formatRow(Tokens!J$2:AV$2,Tokens!J1429:AV1429,2,"attributes")</f>
        <v>"attributes":[{"trait_type":"Pass festival &amp; Avantages",_x000D_
"value":"pour une (1) personne"},{"trait_type":"Edition1",_x000D_
"value":1},{"trait_type":"Last use"}]</v>
      </c>
      <c r="X1429" s="1" t="str">
        <f>formatRow(Tokens!AX$2:BC$2,Tokens!AX1429:BC1429,2,"creators")</f>
        <v>"creators":[{"address":"paul",_x000D_
"share":10},{"address":"sophie",_x000D_
"share":90}]</v>
      </c>
      <c r="Y1429" s="1" t="str">
        <f>formatRow(Tokens!BD$2:BI$2,Tokens!BD1429:BI1429,2,"files")</f>
        <v>"files":[]</v>
      </c>
      <c r="Z1429" s="1"/>
      <c r="AA1429" s="1"/>
      <c r="AB1429" s="1"/>
      <c r="AC1429" s="1" t="str">
        <f>formatRow(Tokens!BJ$2:BK$2,Tokens!BJ1429:BK1429,0,"collection")</f>
        <v>"collection":{"name":"In Casa",_x000D_
"family":"Calvi On The Rocks"}</v>
      </c>
    </row>
    <row r="1430" spans="4:29" ht="14.25" customHeight="1" x14ac:dyDescent="0.25">
      <c r="D1430" s="1">
        <f>Tokens!B1430</f>
        <v>1427</v>
      </c>
      <c r="E1430" s="17" t="str">
        <f>IF(Tokens!C1430="","",Tokens!C1430)</f>
        <v>In Casa #1427</v>
      </c>
      <c r="F1430"/>
      <c r="G1430"/>
      <c r="H1430"/>
      <c r="I1430"/>
      <c r="J1430"/>
      <c r="M1430"/>
      <c r="N1430"/>
      <c r="O1430" s="15" t="str">
        <f t="shared" si="44"/>
        <v>_</v>
      </c>
      <c r="P1430" s="18" t="str">
        <f>IF(F1430="stop","",IF(F1430&lt;&gt;"",HYPERLINK(Settings!$B$5 &amp; "/manage/?network=" &amp; LOWER(B$8) &amp; "&amp;search=token&amp;account=" &amp; ToMint!$B$5 &amp; "&amp;view=" &amp; ToMint!J1430,"TokenSol"),""))</f>
        <v/>
      </c>
      <c r="Q1430" s="2"/>
      <c r="R1430" s="2"/>
      <c r="S1430" s="11"/>
      <c r="T1430" s="1" t="str">
        <f>"owner=" &amp; Tokens!BS1430 &amp; "&amp;filename_for_metadata=" &amp; Tokens!BT1430 &amp; "&amp;offchaindata_platform=" &amp; $B$17 &amp; "&amp;keyfile=" &amp; $B$5 &amp; "&amp;network=" &amp; LOWER($B$8) &amp; "&amp;repository=" &amp; $B$18</f>
        <v>owner=thomas&amp;filename_for_metadata=InCasa_COR22D1427&amp;offchaindata_platform=Github&amp;keyfile=Paul&amp;network=solana-devnet&amp;repository=test2</v>
      </c>
      <c r="U1430" s="1" t="str">
        <f t="shared" si="45"/>
        <v>{"name":"In Casa #1427",_x000D_
"symbol":"COR22D1427",_x000D_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30" s="1" t="str">
        <f>formatRow(Tokens!C$2:I$2,Tokens!C1430:I1430)</f>
        <v>"name":"In Casa #1427",_x000D_
"symbol":"COR22D1427",_x000D_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0" s="1" t="str">
        <f>formatRow(Tokens!J$2:AV$2,Tokens!J1430:AV1430,2,"attributes")</f>
        <v>"attributes":[{"trait_type":"Pass festival &amp; Avantages",_x000D_
"value":"pour une (1) personne"},{"trait_type":"Edition1",_x000D_
"value":1},{"trait_type":"Last use"}]</v>
      </c>
      <c r="X1430" s="1" t="str">
        <f>formatRow(Tokens!AX$2:BC$2,Tokens!AX1430:BC1430,2,"creators")</f>
        <v>"creators":[{"address":"paul",_x000D_
"share":10},{"address":"sophie",_x000D_
"share":90}]</v>
      </c>
      <c r="Y1430" s="1" t="str">
        <f>formatRow(Tokens!BD$2:BI$2,Tokens!BD1430:BI1430,2,"files")</f>
        <v>"files":[]</v>
      </c>
      <c r="Z1430" s="1"/>
      <c r="AA1430" s="1"/>
      <c r="AB1430" s="1"/>
      <c r="AC1430" s="1" t="str">
        <f>formatRow(Tokens!BJ$2:BK$2,Tokens!BJ1430:BK1430,0,"collection")</f>
        <v>"collection":{"name":"In Casa",_x000D_
"family":"Calvi On The Rocks"}</v>
      </c>
    </row>
    <row r="1431" spans="4:29" ht="14.25" customHeight="1" x14ac:dyDescent="0.25">
      <c r="D1431" s="1">
        <f>Tokens!B1431</f>
        <v>1428</v>
      </c>
      <c r="E1431" s="17" t="str">
        <f>IF(Tokens!C1431="","",Tokens!C1431)</f>
        <v>In Casa #1428</v>
      </c>
      <c r="F1431"/>
      <c r="G1431"/>
      <c r="H1431"/>
      <c r="I1431"/>
      <c r="J1431"/>
      <c r="M1431"/>
      <c r="N1431"/>
      <c r="O1431" s="15" t="str">
        <f t="shared" si="44"/>
        <v>_</v>
      </c>
      <c r="P1431" s="18" t="str">
        <f>IF(F1431="stop","",IF(F1431&lt;&gt;"",HYPERLINK(Settings!$B$5 &amp; "/manage/?network=" &amp; LOWER(B$8) &amp; "&amp;search=token&amp;account=" &amp; ToMint!$B$5 &amp; "&amp;view=" &amp; ToMint!J1431,"TokenSol"),""))</f>
        <v/>
      </c>
      <c r="Q1431" s="2"/>
      <c r="R1431" s="2"/>
      <c r="S1431" s="11"/>
      <c r="T1431" s="1" t="str">
        <f>"owner=" &amp; Tokens!BS1431 &amp; "&amp;filename_for_metadata=" &amp; Tokens!BT1431 &amp; "&amp;offchaindata_platform=" &amp; $B$17 &amp; "&amp;keyfile=" &amp; $B$5 &amp; "&amp;network=" &amp; LOWER($B$8) &amp; "&amp;repository=" &amp; $B$18</f>
        <v>owner=thomas&amp;filename_for_metadata=InCasa_COR22D1428&amp;offchaindata_platform=Github&amp;keyfile=Paul&amp;network=solana-devnet&amp;repository=test2</v>
      </c>
      <c r="U1431" s="1" t="str">
        <f t="shared" si="45"/>
        <v>{"name":"In Casa #1428",_x000D_
"symbol":"COR22D1428",_x000D_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31" s="1" t="str">
        <f>formatRow(Tokens!C$2:I$2,Tokens!C1431:I1431)</f>
        <v>"name":"In Casa #1428",_x000D_
"symbol":"COR22D1428",_x000D_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1" s="1" t="str">
        <f>formatRow(Tokens!J$2:AV$2,Tokens!J1431:AV1431,2,"attributes")</f>
        <v>"attributes":[{"trait_type":"Pass festival &amp; Avantages",_x000D_
"value":"pour une (1) personne"},{"trait_type":"Edition1",_x000D_
"value":1},{"trait_type":"Last use"}]</v>
      </c>
      <c r="X1431" s="1" t="str">
        <f>formatRow(Tokens!AX$2:BC$2,Tokens!AX1431:BC1431,2,"creators")</f>
        <v>"creators":[{"address":"paul",_x000D_
"share":10},{"address":"sophie",_x000D_
"share":90}]</v>
      </c>
      <c r="Y1431" s="1" t="str">
        <f>formatRow(Tokens!BD$2:BI$2,Tokens!BD1431:BI1431,2,"files")</f>
        <v>"files":[]</v>
      </c>
      <c r="Z1431" s="1"/>
      <c r="AA1431" s="1"/>
      <c r="AB1431" s="1"/>
      <c r="AC1431" s="1" t="str">
        <f>formatRow(Tokens!BJ$2:BK$2,Tokens!BJ1431:BK1431,0,"collection")</f>
        <v>"collection":{"name":"In Casa",_x000D_
"family":"Calvi On The Rocks"}</v>
      </c>
    </row>
    <row r="1432" spans="4:29" ht="14.25" customHeight="1" x14ac:dyDescent="0.25">
      <c r="D1432" s="1">
        <f>Tokens!B1432</f>
        <v>1429</v>
      </c>
      <c r="E1432" s="17" t="str">
        <f>IF(Tokens!C1432="","",Tokens!C1432)</f>
        <v>In Casa #1429</v>
      </c>
      <c r="F1432"/>
      <c r="G1432"/>
      <c r="H1432"/>
      <c r="I1432"/>
      <c r="J1432"/>
      <c r="M1432"/>
      <c r="N1432"/>
      <c r="O1432" s="15" t="str">
        <f t="shared" si="44"/>
        <v>_</v>
      </c>
      <c r="P1432" s="18" t="str">
        <f>IF(F1432="stop","",IF(F1432&lt;&gt;"",HYPERLINK(Settings!$B$5 &amp; "/manage/?network=" &amp; LOWER(B$8) &amp; "&amp;search=token&amp;account=" &amp; ToMint!$B$5 &amp; "&amp;view=" &amp; ToMint!J1432,"TokenSol"),""))</f>
        <v/>
      </c>
      <c r="Q1432" s="2"/>
      <c r="R1432" s="2"/>
      <c r="S1432" s="11"/>
      <c r="T1432" s="1" t="str">
        <f>"owner=" &amp; Tokens!BS1432 &amp; "&amp;filename_for_metadata=" &amp; Tokens!BT1432 &amp; "&amp;offchaindata_platform=" &amp; $B$17 &amp; "&amp;keyfile=" &amp; $B$5 &amp; "&amp;network=" &amp; LOWER($B$8) &amp; "&amp;repository=" &amp; $B$18</f>
        <v>owner=thomas&amp;filename_for_metadata=InCasa_COR22D1429&amp;offchaindata_platform=Github&amp;keyfile=Paul&amp;network=solana-devnet&amp;repository=test2</v>
      </c>
      <c r="U1432" s="1" t="str">
        <f t="shared" si="45"/>
        <v>{"name":"In Casa #1429",_x000D_
"symbol":"COR22D1429",_x000D_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32" s="1" t="str">
        <f>formatRow(Tokens!C$2:I$2,Tokens!C1432:I1432)</f>
        <v>"name":"In Casa #1429",_x000D_
"symbol":"COR22D1429",_x000D_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2" s="1" t="str">
        <f>formatRow(Tokens!J$2:AV$2,Tokens!J1432:AV1432,2,"attributes")</f>
        <v>"attributes":[{"trait_type":"Pass festival &amp; Avantages",_x000D_
"value":"pour une (1) personne"},{"trait_type":"Edition1",_x000D_
"value":1},{"trait_type":"Last use"}]</v>
      </c>
      <c r="X1432" s="1" t="str">
        <f>formatRow(Tokens!AX$2:BC$2,Tokens!AX1432:BC1432,2,"creators")</f>
        <v>"creators":[{"address":"paul",_x000D_
"share":10},{"address":"sophie",_x000D_
"share":90}]</v>
      </c>
      <c r="Y1432" s="1" t="str">
        <f>formatRow(Tokens!BD$2:BI$2,Tokens!BD1432:BI1432,2,"files")</f>
        <v>"files":[]</v>
      </c>
      <c r="Z1432" s="1"/>
      <c r="AA1432" s="1"/>
      <c r="AB1432" s="1"/>
      <c r="AC1432" s="1" t="str">
        <f>formatRow(Tokens!BJ$2:BK$2,Tokens!BJ1432:BK1432,0,"collection")</f>
        <v>"collection":{"name":"In Casa",_x000D_
"family":"Calvi On The Rocks"}</v>
      </c>
    </row>
    <row r="1433" spans="4:29" ht="14.25" customHeight="1" x14ac:dyDescent="0.25">
      <c r="D1433" s="1">
        <f>Tokens!B1433</f>
        <v>1430</v>
      </c>
      <c r="E1433" s="17" t="str">
        <f>IF(Tokens!C1433="","",Tokens!C1433)</f>
        <v>In Casa #1430</v>
      </c>
      <c r="F1433"/>
      <c r="G1433"/>
      <c r="H1433"/>
      <c r="I1433"/>
      <c r="J1433"/>
      <c r="M1433"/>
      <c r="N1433"/>
      <c r="O1433" s="15" t="str">
        <f t="shared" si="44"/>
        <v>_</v>
      </c>
      <c r="P1433" s="18" t="str">
        <f>IF(F1433="stop","",IF(F1433&lt;&gt;"",HYPERLINK(Settings!$B$5 &amp; "/manage/?network=" &amp; LOWER(B$8) &amp; "&amp;search=token&amp;account=" &amp; ToMint!$B$5 &amp; "&amp;view=" &amp; ToMint!J1433,"TokenSol"),""))</f>
        <v/>
      </c>
      <c r="Q1433" s="2"/>
      <c r="R1433" s="2"/>
      <c r="S1433" s="11"/>
      <c r="T1433" s="1" t="str">
        <f>"owner=" &amp; Tokens!BS1433 &amp; "&amp;filename_for_metadata=" &amp; Tokens!BT1433 &amp; "&amp;offchaindata_platform=" &amp; $B$17 &amp; "&amp;keyfile=" &amp; $B$5 &amp; "&amp;network=" &amp; LOWER($B$8) &amp; "&amp;repository=" &amp; $B$18</f>
        <v>owner=thomas&amp;filename_for_metadata=InCasa_COR22D1430&amp;offchaindata_platform=Github&amp;keyfile=Paul&amp;network=solana-devnet&amp;repository=test2</v>
      </c>
      <c r="U1433" s="1" t="str">
        <f t="shared" si="45"/>
        <v>{"name":"In Casa #1430",_x000D_
"symbol":"COR22D1430",_x000D_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33" s="1" t="str">
        <f>formatRow(Tokens!C$2:I$2,Tokens!C1433:I1433)</f>
        <v>"name":"In Casa #1430",_x000D_
"symbol":"COR22D1430",_x000D_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3" s="1" t="str">
        <f>formatRow(Tokens!J$2:AV$2,Tokens!J1433:AV1433,2,"attributes")</f>
        <v>"attributes":[{"trait_type":"Pass festival &amp; Avantages",_x000D_
"value":"pour une (1) personne"},{"trait_type":"Edition1",_x000D_
"value":1},{"trait_type":"Last use"}]</v>
      </c>
      <c r="X1433" s="1" t="str">
        <f>formatRow(Tokens!AX$2:BC$2,Tokens!AX1433:BC1433,2,"creators")</f>
        <v>"creators":[{"address":"paul",_x000D_
"share":10},{"address":"sophie",_x000D_
"share":90}]</v>
      </c>
      <c r="Y1433" s="1" t="str">
        <f>formatRow(Tokens!BD$2:BI$2,Tokens!BD1433:BI1433,2,"files")</f>
        <v>"files":[]</v>
      </c>
      <c r="Z1433" s="1"/>
      <c r="AA1433" s="1"/>
      <c r="AB1433" s="1"/>
      <c r="AC1433" s="1" t="str">
        <f>formatRow(Tokens!BJ$2:BK$2,Tokens!BJ1433:BK1433,0,"collection")</f>
        <v>"collection":{"name":"In Casa",_x000D_
"family":"Calvi On The Rocks"}</v>
      </c>
    </row>
    <row r="1434" spans="4:29" ht="14.25" customHeight="1" x14ac:dyDescent="0.25">
      <c r="D1434" s="1">
        <f>Tokens!B1434</f>
        <v>1431</v>
      </c>
      <c r="E1434" s="17" t="str">
        <f>IF(Tokens!C1434="","",Tokens!C1434)</f>
        <v>In Casa #1431</v>
      </c>
      <c r="F1434"/>
      <c r="G1434"/>
      <c r="H1434"/>
      <c r="I1434"/>
      <c r="J1434"/>
      <c r="M1434"/>
      <c r="N1434"/>
      <c r="O1434" s="15" t="str">
        <f t="shared" si="44"/>
        <v>_</v>
      </c>
      <c r="P1434" s="18" t="str">
        <f>IF(F1434="stop","",IF(F1434&lt;&gt;"",HYPERLINK(Settings!$B$5 &amp; "/manage/?network=" &amp; LOWER(B$8) &amp; "&amp;search=token&amp;account=" &amp; ToMint!$B$5 &amp; "&amp;view=" &amp; ToMint!J1434,"TokenSol"),""))</f>
        <v/>
      </c>
      <c r="Q1434" s="2"/>
      <c r="R1434" s="2"/>
      <c r="S1434" s="11"/>
      <c r="T1434" s="1" t="str">
        <f>"owner=" &amp; Tokens!BS1434 &amp; "&amp;filename_for_metadata=" &amp; Tokens!BT1434 &amp; "&amp;offchaindata_platform=" &amp; $B$17 &amp; "&amp;keyfile=" &amp; $B$5 &amp; "&amp;network=" &amp; LOWER($B$8) &amp; "&amp;repository=" &amp; $B$18</f>
        <v>owner=thomas&amp;filename_for_metadata=InCasa_COR22D1431&amp;offchaindata_platform=Github&amp;keyfile=Paul&amp;network=solana-devnet&amp;repository=test2</v>
      </c>
      <c r="U1434" s="1" t="str">
        <f t="shared" si="45"/>
        <v>{"name":"In Casa #1431",_x000D_
"symbol":"COR22D1431",_x000D_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34" s="1" t="str">
        <f>formatRow(Tokens!C$2:I$2,Tokens!C1434:I1434)</f>
        <v>"name":"In Casa #1431",_x000D_
"symbol":"COR22D1431",_x000D_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4" s="1" t="str">
        <f>formatRow(Tokens!J$2:AV$2,Tokens!J1434:AV1434,2,"attributes")</f>
        <v>"attributes":[{"trait_type":"Pass festival &amp; Avantages",_x000D_
"value":"pour une (1) personne"},{"trait_type":"Edition1",_x000D_
"value":1},{"trait_type":"Last use"}]</v>
      </c>
      <c r="X1434" s="1" t="str">
        <f>formatRow(Tokens!AX$2:BC$2,Tokens!AX1434:BC1434,2,"creators")</f>
        <v>"creators":[{"address":"paul",_x000D_
"share":10},{"address":"sophie",_x000D_
"share":90}]</v>
      </c>
      <c r="Y1434" s="1" t="str">
        <f>formatRow(Tokens!BD$2:BI$2,Tokens!BD1434:BI1434,2,"files")</f>
        <v>"files":[]</v>
      </c>
      <c r="Z1434" s="1"/>
      <c r="AA1434" s="1"/>
      <c r="AB1434" s="1"/>
      <c r="AC1434" s="1" t="str">
        <f>formatRow(Tokens!BJ$2:BK$2,Tokens!BJ1434:BK1434,0,"collection")</f>
        <v>"collection":{"name":"In Casa",_x000D_
"family":"Calvi On The Rocks"}</v>
      </c>
    </row>
    <row r="1435" spans="4:29" ht="14.25" customHeight="1" x14ac:dyDescent="0.25">
      <c r="D1435" s="1">
        <f>Tokens!B1435</f>
        <v>1432</v>
      </c>
      <c r="E1435" s="17" t="str">
        <f>IF(Tokens!C1435="","",Tokens!C1435)</f>
        <v>In Casa #1432</v>
      </c>
      <c r="F1435"/>
      <c r="G1435"/>
      <c r="H1435"/>
      <c r="I1435"/>
      <c r="J1435"/>
      <c r="M1435"/>
      <c r="N1435"/>
      <c r="O1435" s="15" t="str">
        <f t="shared" si="44"/>
        <v>_</v>
      </c>
      <c r="P1435" s="18" t="str">
        <f>IF(F1435="stop","",IF(F1435&lt;&gt;"",HYPERLINK(Settings!$B$5 &amp; "/manage/?network=" &amp; LOWER(B$8) &amp; "&amp;search=token&amp;account=" &amp; ToMint!$B$5 &amp; "&amp;view=" &amp; ToMint!J1435,"TokenSol"),""))</f>
        <v/>
      </c>
      <c r="Q1435" s="2"/>
      <c r="R1435" s="2"/>
      <c r="S1435" s="11"/>
      <c r="T1435" s="1" t="str">
        <f>"owner=" &amp; Tokens!BS1435 &amp; "&amp;filename_for_metadata=" &amp; Tokens!BT1435 &amp; "&amp;offchaindata_platform=" &amp; $B$17 &amp; "&amp;keyfile=" &amp; $B$5 &amp; "&amp;network=" &amp; LOWER($B$8) &amp; "&amp;repository=" &amp; $B$18</f>
        <v>owner=thomas&amp;filename_for_metadata=InCasa_COR22D1432&amp;offchaindata_platform=Github&amp;keyfile=Paul&amp;network=solana-devnet&amp;repository=test2</v>
      </c>
      <c r="U1435" s="1" t="str">
        <f t="shared" si="45"/>
        <v>{"name":"In Casa #1432",_x000D_
"symbol":"COR22D1432",_x000D_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35" s="1" t="str">
        <f>formatRow(Tokens!C$2:I$2,Tokens!C1435:I1435)</f>
        <v>"name":"In Casa #1432",_x000D_
"symbol":"COR22D1432",_x000D_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5" s="1" t="str">
        <f>formatRow(Tokens!J$2:AV$2,Tokens!J1435:AV1435,2,"attributes")</f>
        <v>"attributes":[{"trait_type":"Pass festival &amp; Avantages",_x000D_
"value":"pour une (1) personne"},{"trait_type":"Edition1",_x000D_
"value":1},{"trait_type":"Last use"}]</v>
      </c>
      <c r="X1435" s="1" t="str">
        <f>formatRow(Tokens!AX$2:BC$2,Tokens!AX1435:BC1435,2,"creators")</f>
        <v>"creators":[{"address":"paul",_x000D_
"share":10},{"address":"sophie",_x000D_
"share":90}]</v>
      </c>
      <c r="Y1435" s="1" t="str">
        <f>formatRow(Tokens!BD$2:BI$2,Tokens!BD1435:BI1435,2,"files")</f>
        <v>"files":[]</v>
      </c>
      <c r="Z1435" s="1"/>
      <c r="AA1435" s="1"/>
      <c r="AB1435" s="1"/>
      <c r="AC1435" s="1" t="str">
        <f>formatRow(Tokens!BJ$2:BK$2,Tokens!BJ1435:BK1435,0,"collection")</f>
        <v>"collection":{"name":"In Casa",_x000D_
"family":"Calvi On The Rocks"}</v>
      </c>
    </row>
    <row r="1436" spans="4:29" ht="14.25" customHeight="1" x14ac:dyDescent="0.25">
      <c r="D1436" s="1">
        <f>Tokens!B1436</f>
        <v>1433</v>
      </c>
      <c r="E1436" s="17" t="str">
        <f>IF(Tokens!C1436="","",Tokens!C1436)</f>
        <v>In Casa #1433</v>
      </c>
      <c r="F1436"/>
      <c r="G1436"/>
      <c r="H1436"/>
      <c r="I1436"/>
      <c r="J1436"/>
      <c r="M1436"/>
      <c r="N1436"/>
      <c r="O1436" s="15" t="str">
        <f t="shared" si="44"/>
        <v>_</v>
      </c>
      <c r="P1436" s="18" t="str">
        <f>IF(F1436="stop","",IF(F1436&lt;&gt;"",HYPERLINK(Settings!$B$5 &amp; "/manage/?network=" &amp; LOWER(B$8) &amp; "&amp;search=token&amp;account=" &amp; ToMint!$B$5 &amp; "&amp;view=" &amp; ToMint!J1436,"TokenSol"),""))</f>
        <v/>
      </c>
      <c r="Q1436" s="2"/>
      <c r="R1436" s="2"/>
      <c r="S1436" s="11"/>
      <c r="T1436" s="1" t="str">
        <f>"owner=" &amp; Tokens!BS1436 &amp; "&amp;filename_for_metadata=" &amp; Tokens!BT1436 &amp; "&amp;offchaindata_platform=" &amp; $B$17 &amp; "&amp;keyfile=" &amp; $B$5 &amp; "&amp;network=" &amp; LOWER($B$8) &amp; "&amp;repository=" &amp; $B$18</f>
        <v>owner=thomas&amp;filename_for_metadata=InCasa_COR22D1433&amp;offchaindata_platform=Github&amp;keyfile=Paul&amp;network=solana-devnet&amp;repository=test2</v>
      </c>
      <c r="U1436" s="1" t="str">
        <f t="shared" si="45"/>
        <v>{"name":"In Casa #1433",_x000D_
"symbol":"COR22D1433",_x000D_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36" s="1" t="str">
        <f>formatRow(Tokens!C$2:I$2,Tokens!C1436:I1436)</f>
        <v>"name":"In Casa #1433",_x000D_
"symbol":"COR22D1433",_x000D_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6" s="1" t="str">
        <f>formatRow(Tokens!J$2:AV$2,Tokens!J1436:AV1436,2,"attributes")</f>
        <v>"attributes":[{"trait_type":"Pass festival &amp; Avantages",_x000D_
"value":"pour une (1) personne"},{"trait_type":"Edition1",_x000D_
"value":1},{"trait_type":"Last use"}]</v>
      </c>
      <c r="X1436" s="1" t="str">
        <f>formatRow(Tokens!AX$2:BC$2,Tokens!AX1436:BC1436,2,"creators")</f>
        <v>"creators":[{"address":"paul",_x000D_
"share":10},{"address":"sophie",_x000D_
"share":90}]</v>
      </c>
      <c r="Y1436" s="1" t="str">
        <f>formatRow(Tokens!BD$2:BI$2,Tokens!BD1436:BI1436,2,"files")</f>
        <v>"files":[]</v>
      </c>
      <c r="Z1436" s="1"/>
      <c r="AA1436" s="1"/>
      <c r="AB1436" s="1"/>
      <c r="AC1436" s="1" t="str">
        <f>formatRow(Tokens!BJ$2:BK$2,Tokens!BJ1436:BK1436,0,"collection")</f>
        <v>"collection":{"name":"In Casa",_x000D_
"family":"Calvi On The Rocks"}</v>
      </c>
    </row>
    <row r="1437" spans="4:29" ht="14.25" customHeight="1" x14ac:dyDescent="0.25">
      <c r="D1437" s="1">
        <f>Tokens!B1437</f>
        <v>1434</v>
      </c>
      <c r="E1437" s="17" t="str">
        <f>IF(Tokens!C1437="","",Tokens!C1437)</f>
        <v>In Casa #1434</v>
      </c>
      <c r="F1437"/>
      <c r="G1437"/>
      <c r="H1437"/>
      <c r="I1437"/>
      <c r="J1437"/>
      <c r="M1437"/>
      <c r="N1437"/>
      <c r="O1437" s="15" t="str">
        <f t="shared" si="44"/>
        <v>_</v>
      </c>
      <c r="P1437" s="18" t="str">
        <f>IF(F1437="stop","",IF(F1437&lt;&gt;"",HYPERLINK(Settings!$B$5 &amp; "/manage/?network=" &amp; LOWER(B$8) &amp; "&amp;search=token&amp;account=" &amp; ToMint!$B$5 &amp; "&amp;view=" &amp; ToMint!J1437,"TokenSol"),""))</f>
        <v/>
      </c>
      <c r="Q1437" s="2"/>
      <c r="R1437" s="2"/>
      <c r="S1437" s="11"/>
      <c r="T1437" s="1" t="str">
        <f>"owner=" &amp; Tokens!BS1437 &amp; "&amp;filename_for_metadata=" &amp; Tokens!BT1437 &amp; "&amp;offchaindata_platform=" &amp; $B$17 &amp; "&amp;keyfile=" &amp; $B$5 &amp; "&amp;network=" &amp; LOWER($B$8) &amp; "&amp;repository=" &amp; $B$18</f>
        <v>owner=thomas&amp;filename_for_metadata=InCasa_COR22D1434&amp;offchaindata_platform=Github&amp;keyfile=Paul&amp;network=solana-devnet&amp;repository=test2</v>
      </c>
      <c r="U1437" s="1" t="str">
        <f t="shared" si="45"/>
        <v>{"name":"In Casa #1434",_x000D_
"symbol":"COR22D1434",_x000D_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37" s="1" t="str">
        <f>formatRow(Tokens!C$2:I$2,Tokens!C1437:I1437)</f>
        <v>"name":"In Casa #1434",_x000D_
"symbol":"COR22D1434",_x000D_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7" s="1" t="str">
        <f>formatRow(Tokens!J$2:AV$2,Tokens!J1437:AV1437,2,"attributes")</f>
        <v>"attributes":[{"trait_type":"Pass festival &amp; Avantages",_x000D_
"value":"pour une (1) personne"},{"trait_type":"Edition1",_x000D_
"value":1},{"trait_type":"Last use"}]</v>
      </c>
      <c r="X1437" s="1" t="str">
        <f>formatRow(Tokens!AX$2:BC$2,Tokens!AX1437:BC1437,2,"creators")</f>
        <v>"creators":[{"address":"paul",_x000D_
"share":10},{"address":"sophie",_x000D_
"share":90}]</v>
      </c>
      <c r="Y1437" s="1" t="str">
        <f>formatRow(Tokens!BD$2:BI$2,Tokens!BD1437:BI1437,2,"files")</f>
        <v>"files":[]</v>
      </c>
      <c r="Z1437" s="1"/>
      <c r="AA1437" s="1"/>
      <c r="AB1437" s="1"/>
      <c r="AC1437" s="1" t="str">
        <f>formatRow(Tokens!BJ$2:BK$2,Tokens!BJ1437:BK1437,0,"collection")</f>
        <v>"collection":{"name":"In Casa",_x000D_
"family":"Calvi On The Rocks"}</v>
      </c>
    </row>
    <row r="1438" spans="4:29" ht="14.25" customHeight="1" x14ac:dyDescent="0.25">
      <c r="D1438" s="1">
        <f>Tokens!B1438</f>
        <v>1435</v>
      </c>
      <c r="E1438" s="17" t="str">
        <f>IF(Tokens!C1438="","",Tokens!C1438)</f>
        <v>In Casa #1435</v>
      </c>
      <c r="F1438"/>
      <c r="G1438"/>
      <c r="H1438"/>
      <c r="I1438"/>
      <c r="J1438"/>
      <c r="M1438"/>
      <c r="N1438"/>
      <c r="O1438" s="15" t="str">
        <f t="shared" si="44"/>
        <v>_</v>
      </c>
      <c r="P1438" s="18" t="str">
        <f>IF(F1438="stop","",IF(F1438&lt;&gt;"",HYPERLINK(Settings!$B$5 &amp; "/manage/?network=" &amp; LOWER(B$8) &amp; "&amp;search=token&amp;account=" &amp; ToMint!$B$5 &amp; "&amp;view=" &amp; ToMint!J1438,"TokenSol"),""))</f>
        <v/>
      </c>
      <c r="Q1438" s="2"/>
      <c r="R1438" s="2"/>
      <c r="S1438" s="11"/>
      <c r="T1438" s="1" t="str">
        <f>"owner=" &amp; Tokens!BS1438 &amp; "&amp;filename_for_metadata=" &amp; Tokens!BT1438 &amp; "&amp;offchaindata_platform=" &amp; $B$17 &amp; "&amp;keyfile=" &amp; $B$5 &amp; "&amp;network=" &amp; LOWER($B$8) &amp; "&amp;repository=" &amp; $B$18</f>
        <v>owner=thomas&amp;filename_for_metadata=InCasa_COR22D1435&amp;offchaindata_platform=Github&amp;keyfile=Paul&amp;network=solana-devnet&amp;repository=test2</v>
      </c>
      <c r="U1438" s="1" t="str">
        <f t="shared" si="45"/>
        <v>{"name":"In Casa #1435",_x000D_
"symbol":"COR22D1435",_x000D_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38" s="1" t="str">
        <f>formatRow(Tokens!C$2:I$2,Tokens!C1438:I1438)</f>
        <v>"name":"In Casa #1435",_x000D_
"symbol":"COR22D1435",_x000D_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8" s="1" t="str">
        <f>formatRow(Tokens!J$2:AV$2,Tokens!J1438:AV1438,2,"attributes")</f>
        <v>"attributes":[{"trait_type":"Pass festival &amp; Avantages",_x000D_
"value":"pour une (1) personne"},{"trait_type":"Edition1",_x000D_
"value":1},{"trait_type":"Last use"}]</v>
      </c>
      <c r="X1438" s="1" t="str">
        <f>formatRow(Tokens!AX$2:BC$2,Tokens!AX1438:BC1438,2,"creators")</f>
        <v>"creators":[{"address":"paul",_x000D_
"share":10},{"address":"sophie",_x000D_
"share":90}]</v>
      </c>
      <c r="Y1438" s="1" t="str">
        <f>formatRow(Tokens!BD$2:BI$2,Tokens!BD1438:BI1438,2,"files")</f>
        <v>"files":[]</v>
      </c>
      <c r="Z1438" s="1"/>
      <c r="AA1438" s="1"/>
      <c r="AB1438" s="1"/>
      <c r="AC1438" s="1" t="str">
        <f>formatRow(Tokens!BJ$2:BK$2,Tokens!BJ1438:BK1438,0,"collection")</f>
        <v>"collection":{"name":"In Casa",_x000D_
"family":"Calvi On The Rocks"}</v>
      </c>
    </row>
    <row r="1439" spans="4:29" ht="14.25" customHeight="1" x14ac:dyDescent="0.25">
      <c r="D1439" s="1">
        <f>Tokens!B1439</f>
        <v>1436</v>
      </c>
      <c r="E1439" s="17" t="str">
        <f>IF(Tokens!C1439="","",Tokens!C1439)</f>
        <v>In Casa #1436</v>
      </c>
      <c r="F1439"/>
      <c r="G1439"/>
      <c r="H1439"/>
      <c r="I1439"/>
      <c r="J1439"/>
      <c r="M1439"/>
      <c r="N1439"/>
      <c r="O1439" s="15" t="str">
        <f t="shared" si="44"/>
        <v>_</v>
      </c>
      <c r="P1439" s="18" t="str">
        <f>IF(F1439="stop","",IF(F1439&lt;&gt;"",HYPERLINK(Settings!$B$5 &amp; "/manage/?network=" &amp; LOWER(B$8) &amp; "&amp;search=token&amp;account=" &amp; ToMint!$B$5 &amp; "&amp;view=" &amp; ToMint!J1439,"TokenSol"),""))</f>
        <v/>
      </c>
      <c r="Q1439" s="2"/>
      <c r="R1439" s="2"/>
      <c r="S1439" s="11"/>
      <c r="T1439" s="1" t="str">
        <f>"owner=" &amp; Tokens!BS1439 &amp; "&amp;filename_for_metadata=" &amp; Tokens!BT1439 &amp; "&amp;offchaindata_platform=" &amp; $B$17 &amp; "&amp;keyfile=" &amp; $B$5 &amp; "&amp;network=" &amp; LOWER($B$8) &amp; "&amp;repository=" &amp; $B$18</f>
        <v>owner=thomas&amp;filename_for_metadata=InCasa_COR22D1436&amp;offchaindata_platform=Github&amp;keyfile=Paul&amp;network=solana-devnet&amp;repository=test2</v>
      </c>
      <c r="U1439" s="1" t="str">
        <f t="shared" si="45"/>
        <v>{"name":"In Casa #1436",_x000D_
"symbol":"COR22D1436",_x000D_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39" s="1" t="str">
        <f>formatRow(Tokens!C$2:I$2,Tokens!C1439:I1439)</f>
        <v>"name":"In Casa #1436",_x000D_
"symbol":"COR22D1436",_x000D_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9" s="1" t="str">
        <f>formatRow(Tokens!J$2:AV$2,Tokens!J1439:AV1439,2,"attributes")</f>
        <v>"attributes":[{"trait_type":"Pass festival &amp; Avantages",_x000D_
"value":"pour une (1) personne"},{"trait_type":"Edition1",_x000D_
"value":1},{"trait_type":"Last use"}]</v>
      </c>
      <c r="X1439" s="1" t="str">
        <f>formatRow(Tokens!AX$2:BC$2,Tokens!AX1439:BC1439,2,"creators")</f>
        <v>"creators":[{"address":"paul",_x000D_
"share":10},{"address":"sophie",_x000D_
"share":90}]</v>
      </c>
      <c r="Y1439" s="1" t="str">
        <f>formatRow(Tokens!BD$2:BI$2,Tokens!BD1439:BI1439,2,"files")</f>
        <v>"files":[]</v>
      </c>
      <c r="Z1439" s="1"/>
      <c r="AA1439" s="1"/>
      <c r="AB1439" s="1"/>
      <c r="AC1439" s="1" t="str">
        <f>formatRow(Tokens!BJ$2:BK$2,Tokens!BJ1439:BK1439,0,"collection")</f>
        <v>"collection":{"name":"In Casa",_x000D_
"family":"Calvi On The Rocks"}</v>
      </c>
    </row>
    <row r="1440" spans="4:29" ht="14.25" customHeight="1" x14ac:dyDescent="0.25">
      <c r="D1440" s="1">
        <f>Tokens!B1440</f>
        <v>1437</v>
      </c>
      <c r="E1440" s="17" t="str">
        <f>IF(Tokens!C1440="","",Tokens!C1440)</f>
        <v>In Casa #1437</v>
      </c>
      <c r="F1440"/>
      <c r="G1440"/>
      <c r="H1440"/>
      <c r="I1440"/>
      <c r="J1440"/>
      <c r="M1440"/>
      <c r="N1440"/>
      <c r="O1440" s="15" t="str">
        <f t="shared" si="44"/>
        <v>_</v>
      </c>
      <c r="P1440" s="18" t="str">
        <f>IF(F1440="stop","",IF(F1440&lt;&gt;"",HYPERLINK(Settings!$B$5 &amp; "/manage/?network=" &amp; LOWER(B$8) &amp; "&amp;search=token&amp;account=" &amp; ToMint!$B$5 &amp; "&amp;view=" &amp; ToMint!J1440,"TokenSol"),""))</f>
        <v/>
      </c>
      <c r="Q1440" s="2"/>
      <c r="R1440" s="2"/>
      <c r="S1440" s="11"/>
      <c r="T1440" s="1" t="str">
        <f>"owner=" &amp; Tokens!BS1440 &amp; "&amp;filename_for_metadata=" &amp; Tokens!BT1440 &amp; "&amp;offchaindata_platform=" &amp; $B$17 &amp; "&amp;keyfile=" &amp; $B$5 &amp; "&amp;network=" &amp; LOWER($B$8) &amp; "&amp;repository=" &amp; $B$18</f>
        <v>owner=thomas&amp;filename_for_metadata=InCasa_COR22D1437&amp;offchaindata_platform=Github&amp;keyfile=Paul&amp;network=solana-devnet&amp;repository=test2</v>
      </c>
      <c r="U1440" s="1" t="str">
        <f t="shared" si="45"/>
        <v>{"name":"In Casa #1437",_x000D_
"symbol":"COR22D1437",_x000D_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40" s="1" t="str">
        <f>formatRow(Tokens!C$2:I$2,Tokens!C1440:I1440)</f>
        <v>"name":"In Casa #1437",_x000D_
"symbol":"COR22D1437",_x000D_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0" s="1" t="str">
        <f>formatRow(Tokens!J$2:AV$2,Tokens!J1440:AV1440,2,"attributes")</f>
        <v>"attributes":[{"trait_type":"Pass festival &amp; Avantages",_x000D_
"value":"pour une (1) personne"},{"trait_type":"Edition1",_x000D_
"value":1},{"trait_type":"Last use"}]</v>
      </c>
      <c r="X1440" s="1" t="str">
        <f>formatRow(Tokens!AX$2:BC$2,Tokens!AX1440:BC1440,2,"creators")</f>
        <v>"creators":[{"address":"paul",_x000D_
"share":10},{"address":"sophie",_x000D_
"share":90}]</v>
      </c>
      <c r="Y1440" s="1" t="str">
        <f>formatRow(Tokens!BD$2:BI$2,Tokens!BD1440:BI1440,2,"files")</f>
        <v>"files":[]</v>
      </c>
      <c r="Z1440" s="1"/>
      <c r="AA1440" s="1"/>
      <c r="AB1440" s="1"/>
      <c r="AC1440" s="1" t="str">
        <f>formatRow(Tokens!BJ$2:BK$2,Tokens!BJ1440:BK1440,0,"collection")</f>
        <v>"collection":{"name":"In Casa",_x000D_
"family":"Calvi On The Rocks"}</v>
      </c>
    </row>
    <row r="1441" spans="4:29" ht="14.25" customHeight="1" x14ac:dyDescent="0.25">
      <c r="D1441" s="1">
        <f>Tokens!B1441</f>
        <v>1438</v>
      </c>
      <c r="E1441" s="17" t="str">
        <f>IF(Tokens!C1441="","",Tokens!C1441)</f>
        <v>In Casa #1438</v>
      </c>
      <c r="F1441"/>
      <c r="G1441"/>
      <c r="H1441"/>
      <c r="I1441"/>
      <c r="J1441"/>
      <c r="M1441"/>
      <c r="N1441"/>
      <c r="O1441" s="15" t="str">
        <f t="shared" si="44"/>
        <v>_</v>
      </c>
      <c r="P1441" s="18" t="str">
        <f>IF(F1441="stop","",IF(F1441&lt;&gt;"",HYPERLINK(Settings!$B$5 &amp; "/manage/?network=" &amp; LOWER(B$8) &amp; "&amp;search=token&amp;account=" &amp; ToMint!$B$5 &amp; "&amp;view=" &amp; ToMint!J1441,"TokenSol"),""))</f>
        <v/>
      </c>
      <c r="Q1441" s="2"/>
      <c r="R1441" s="2"/>
      <c r="S1441" s="11"/>
      <c r="T1441" s="1" t="str">
        <f>"owner=" &amp; Tokens!BS1441 &amp; "&amp;filename_for_metadata=" &amp; Tokens!BT1441 &amp; "&amp;offchaindata_platform=" &amp; $B$17 &amp; "&amp;keyfile=" &amp; $B$5 &amp; "&amp;network=" &amp; LOWER($B$8) &amp; "&amp;repository=" &amp; $B$18</f>
        <v>owner=thomas&amp;filename_for_metadata=InCasa_COR22D1438&amp;offchaindata_platform=Github&amp;keyfile=Paul&amp;network=solana-devnet&amp;repository=test2</v>
      </c>
      <c r="U1441" s="1" t="str">
        <f t="shared" si="45"/>
        <v>{"name":"In Casa #1438",_x000D_
"symbol":"COR22D1438",_x000D_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41" s="1" t="str">
        <f>formatRow(Tokens!C$2:I$2,Tokens!C1441:I1441)</f>
        <v>"name":"In Casa #1438",_x000D_
"symbol":"COR22D1438",_x000D_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1" s="1" t="str">
        <f>formatRow(Tokens!J$2:AV$2,Tokens!J1441:AV1441,2,"attributes")</f>
        <v>"attributes":[{"trait_type":"Pass festival &amp; Avantages",_x000D_
"value":"pour une (1) personne"},{"trait_type":"Edition1",_x000D_
"value":1},{"trait_type":"Last use"}]</v>
      </c>
      <c r="X1441" s="1" t="str">
        <f>formatRow(Tokens!AX$2:BC$2,Tokens!AX1441:BC1441,2,"creators")</f>
        <v>"creators":[{"address":"paul",_x000D_
"share":10},{"address":"sophie",_x000D_
"share":90}]</v>
      </c>
      <c r="Y1441" s="1" t="str">
        <f>formatRow(Tokens!BD$2:BI$2,Tokens!BD1441:BI1441,2,"files")</f>
        <v>"files":[]</v>
      </c>
      <c r="Z1441" s="1"/>
      <c r="AA1441" s="1"/>
      <c r="AB1441" s="1"/>
      <c r="AC1441" s="1" t="str">
        <f>formatRow(Tokens!BJ$2:BK$2,Tokens!BJ1441:BK1441,0,"collection")</f>
        <v>"collection":{"name":"In Casa",_x000D_
"family":"Calvi On The Rocks"}</v>
      </c>
    </row>
    <row r="1442" spans="4:29" ht="14.25" customHeight="1" x14ac:dyDescent="0.25">
      <c r="D1442" s="1">
        <f>Tokens!B1442</f>
        <v>1439</v>
      </c>
      <c r="E1442" s="17" t="str">
        <f>IF(Tokens!C1442="","",Tokens!C1442)</f>
        <v>In Casa #1439</v>
      </c>
      <c r="F1442"/>
      <c r="G1442"/>
      <c r="H1442"/>
      <c r="I1442"/>
      <c r="J1442"/>
      <c r="M1442"/>
      <c r="N1442"/>
      <c r="O1442" s="15" t="str">
        <f t="shared" si="44"/>
        <v>_</v>
      </c>
      <c r="P1442" s="18" t="str">
        <f>IF(F1442="stop","",IF(F1442&lt;&gt;"",HYPERLINK(Settings!$B$5 &amp; "/manage/?network=" &amp; LOWER(B$8) &amp; "&amp;search=token&amp;account=" &amp; ToMint!$B$5 &amp; "&amp;view=" &amp; ToMint!J1442,"TokenSol"),""))</f>
        <v/>
      </c>
      <c r="Q1442" s="2"/>
      <c r="R1442" s="2"/>
      <c r="S1442" s="11"/>
      <c r="T1442" s="1" t="str">
        <f>"owner=" &amp; Tokens!BS1442 &amp; "&amp;filename_for_metadata=" &amp; Tokens!BT1442 &amp; "&amp;offchaindata_platform=" &amp; $B$17 &amp; "&amp;keyfile=" &amp; $B$5 &amp; "&amp;network=" &amp; LOWER($B$8) &amp; "&amp;repository=" &amp; $B$18</f>
        <v>owner=thomas&amp;filename_for_metadata=InCasa_COR22D1439&amp;offchaindata_platform=Github&amp;keyfile=Paul&amp;network=solana-devnet&amp;repository=test2</v>
      </c>
      <c r="U1442" s="1" t="str">
        <f t="shared" si="45"/>
        <v>{"name":"In Casa #1439",_x000D_
"symbol":"COR22D1439",_x000D_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42" s="1" t="str">
        <f>formatRow(Tokens!C$2:I$2,Tokens!C1442:I1442)</f>
        <v>"name":"In Casa #1439",_x000D_
"symbol":"COR22D1439",_x000D_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2" s="1" t="str">
        <f>formatRow(Tokens!J$2:AV$2,Tokens!J1442:AV1442,2,"attributes")</f>
        <v>"attributes":[{"trait_type":"Pass festival &amp; Avantages",_x000D_
"value":"pour une (1) personne"},{"trait_type":"Edition1",_x000D_
"value":1},{"trait_type":"Last use"}]</v>
      </c>
      <c r="X1442" s="1" t="str">
        <f>formatRow(Tokens!AX$2:BC$2,Tokens!AX1442:BC1442,2,"creators")</f>
        <v>"creators":[{"address":"paul",_x000D_
"share":10},{"address":"sophie",_x000D_
"share":90}]</v>
      </c>
      <c r="Y1442" s="1" t="str">
        <f>formatRow(Tokens!BD$2:BI$2,Tokens!BD1442:BI1442,2,"files")</f>
        <v>"files":[]</v>
      </c>
      <c r="Z1442" s="1"/>
      <c r="AA1442" s="1"/>
      <c r="AB1442" s="1"/>
      <c r="AC1442" s="1" t="str">
        <f>formatRow(Tokens!BJ$2:BK$2,Tokens!BJ1442:BK1442,0,"collection")</f>
        <v>"collection":{"name":"In Casa",_x000D_
"family":"Calvi On The Rocks"}</v>
      </c>
    </row>
    <row r="1443" spans="4:29" ht="14.25" customHeight="1" x14ac:dyDescent="0.25">
      <c r="D1443" s="1">
        <f>Tokens!B1443</f>
        <v>1440</v>
      </c>
      <c r="E1443" s="17" t="str">
        <f>IF(Tokens!C1443="","",Tokens!C1443)</f>
        <v>In Casa #1440</v>
      </c>
      <c r="F1443"/>
      <c r="G1443"/>
      <c r="H1443"/>
      <c r="I1443"/>
      <c r="J1443"/>
      <c r="M1443"/>
      <c r="N1443"/>
      <c r="O1443" s="15" t="str">
        <f t="shared" si="44"/>
        <v>_</v>
      </c>
      <c r="P1443" s="18" t="str">
        <f>IF(F1443="stop","",IF(F1443&lt;&gt;"",HYPERLINK(Settings!$B$5 &amp; "/manage/?network=" &amp; LOWER(B$8) &amp; "&amp;search=token&amp;account=" &amp; ToMint!$B$5 &amp; "&amp;view=" &amp; ToMint!J1443,"TokenSol"),""))</f>
        <v/>
      </c>
      <c r="Q1443" s="2"/>
      <c r="R1443" s="2"/>
      <c r="S1443" s="11"/>
      <c r="T1443" s="1" t="str">
        <f>"owner=" &amp; Tokens!BS1443 &amp; "&amp;filename_for_metadata=" &amp; Tokens!BT1443 &amp; "&amp;offchaindata_platform=" &amp; $B$17 &amp; "&amp;keyfile=" &amp; $B$5 &amp; "&amp;network=" &amp; LOWER($B$8) &amp; "&amp;repository=" &amp; $B$18</f>
        <v>owner=thomas&amp;filename_for_metadata=InCasa_COR22D1440&amp;offchaindata_platform=Github&amp;keyfile=Paul&amp;network=solana-devnet&amp;repository=test2</v>
      </c>
      <c r="U1443" s="1" t="str">
        <f t="shared" si="45"/>
        <v>{"name":"In Casa #1440",_x000D_
"symbol":"COR22D1440",_x000D_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43" s="1" t="str">
        <f>formatRow(Tokens!C$2:I$2,Tokens!C1443:I1443)</f>
        <v>"name":"In Casa #1440",_x000D_
"symbol":"COR22D1440",_x000D_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3" s="1" t="str">
        <f>formatRow(Tokens!J$2:AV$2,Tokens!J1443:AV1443,2,"attributes")</f>
        <v>"attributes":[{"trait_type":"Pass festival &amp; Avantages",_x000D_
"value":"pour une (1) personne"},{"trait_type":"Edition1",_x000D_
"value":1},{"trait_type":"Last use"}]</v>
      </c>
      <c r="X1443" s="1" t="str">
        <f>formatRow(Tokens!AX$2:BC$2,Tokens!AX1443:BC1443,2,"creators")</f>
        <v>"creators":[{"address":"paul",_x000D_
"share":10},{"address":"sophie",_x000D_
"share":90}]</v>
      </c>
      <c r="Y1443" s="1" t="str">
        <f>formatRow(Tokens!BD$2:BI$2,Tokens!BD1443:BI1443,2,"files")</f>
        <v>"files":[]</v>
      </c>
      <c r="Z1443" s="1"/>
      <c r="AA1443" s="1"/>
      <c r="AB1443" s="1"/>
      <c r="AC1443" s="1" t="str">
        <f>formatRow(Tokens!BJ$2:BK$2,Tokens!BJ1443:BK1443,0,"collection")</f>
        <v>"collection":{"name":"In Casa",_x000D_
"family":"Calvi On The Rocks"}</v>
      </c>
    </row>
    <row r="1444" spans="4:29" ht="14.25" customHeight="1" x14ac:dyDescent="0.25">
      <c r="D1444" s="1">
        <f>Tokens!B1444</f>
        <v>1441</v>
      </c>
      <c r="E1444" s="17" t="str">
        <f>IF(Tokens!C1444="","",Tokens!C1444)</f>
        <v>In Casa #1441</v>
      </c>
      <c r="F1444"/>
      <c r="G1444"/>
      <c r="H1444"/>
      <c r="I1444"/>
      <c r="J1444"/>
      <c r="M1444"/>
      <c r="N1444"/>
      <c r="O1444" s="15" t="str">
        <f t="shared" si="44"/>
        <v>_</v>
      </c>
      <c r="P1444" s="18" t="str">
        <f>IF(F1444="stop","",IF(F1444&lt;&gt;"",HYPERLINK(Settings!$B$5 &amp; "/manage/?network=" &amp; LOWER(B$8) &amp; "&amp;search=token&amp;account=" &amp; ToMint!$B$5 &amp; "&amp;view=" &amp; ToMint!J1444,"TokenSol"),""))</f>
        <v/>
      </c>
      <c r="Q1444" s="2"/>
      <c r="R1444" s="2"/>
      <c r="S1444" s="11"/>
      <c r="T1444" s="1" t="str">
        <f>"owner=" &amp; Tokens!BS1444 &amp; "&amp;filename_for_metadata=" &amp; Tokens!BT1444 &amp; "&amp;offchaindata_platform=" &amp; $B$17 &amp; "&amp;keyfile=" &amp; $B$5 &amp; "&amp;network=" &amp; LOWER($B$8) &amp; "&amp;repository=" &amp; $B$18</f>
        <v>owner=thomas&amp;filename_for_metadata=InCasa_COR22D1441&amp;offchaindata_platform=Github&amp;keyfile=Paul&amp;network=solana-devnet&amp;repository=test2</v>
      </c>
      <c r="U1444" s="1" t="str">
        <f t="shared" si="45"/>
        <v>{"name":"In Casa #1441",_x000D_
"symbol":"COR22D1441",_x000D_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44" s="1" t="str">
        <f>formatRow(Tokens!C$2:I$2,Tokens!C1444:I1444)</f>
        <v>"name":"In Casa #1441",_x000D_
"symbol":"COR22D1441",_x000D_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4" s="1" t="str">
        <f>formatRow(Tokens!J$2:AV$2,Tokens!J1444:AV1444,2,"attributes")</f>
        <v>"attributes":[{"trait_type":"Pass festival &amp; Avantages",_x000D_
"value":"pour une (1) personne"},{"trait_type":"Edition1",_x000D_
"value":1},{"trait_type":"Last use"}]</v>
      </c>
      <c r="X1444" s="1" t="str">
        <f>formatRow(Tokens!AX$2:BC$2,Tokens!AX1444:BC1444,2,"creators")</f>
        <v>"creators":[{"address":"paul",_x000D_
"share":10},{"address":"sophie",_x000D_
"share":90}]</v>
      </c>
      <c r="Y1444" s="1" t="str">
        <f>formatRow(Tokens!BD$2:BI$2,Tokens!BD1444:BI1444,2,"files")</f>
        <v>"files":[]</v>
      </c>
      <c r="Z1444" s="1"/>
      <c r="AA1444" s="1"/>
      <c r="AB1444" s="1"/>
      <c r="AC1444" s="1" t="str">
        <f>formatRow(Tokens!BJ$2:BK$2,Tokens!BJ1444:BK1444,0,"collection")</f>
        <v>"collection":{"name":"In Casa",_x000D_
"family":"Calvi On The Rocks"}</v>
      </c>
    </row>
    <row r="1445" spans="4:29" ht="14.25" customHeight="1" x14ac:dyDescent="0.25">
      <c r="D1445" s="1">
        <f>Tokens!B1445</f>
        <v>1442</v>
      </c>
      <c r="E1445" s="17" t="str">
        <f>IF(Tokens!C1445="","",Tokens!C1445)</f>
        <v>In Casa #1442</v>
      </c>
      <c r="F1445"/>
      <c r="G1445"/>
      <c r="H1445"/>
      <c r="I1445"/>
      <c r="J1445"/>
      <c r="M1445"/>
      <c r="N1445"/>
      <c r="O1445" s="15" t="str">
        <f t="shared" si="44"/>
        <v>_</v>
      </c>
      <c r="P1445" s="18" t="str">
        <f>IF(F1445="stop","",IF(F1445&lt;&gt;"",HYPERLINK(Settings!$B$5 &amp; "/manage/?network=" &amp; LOWER(B$8) &amp; "&amp;search=token&amp;account=" &amp; ToMint!$B$5 &amp; "&amp;view=" &amp; ToMint!J1445,"TokenSol"),""))</f>
        <v/>
      </c>
      <c r="Q1445" s="2"/>
      <c r="R1445" s="2"/>
      <c r="S1445" s="11"/>
      <c r="T1445" s="1" t="str">
        <f>"owner=" &amp; Tokens!BS1445 &amp; "&amp;filename_for_metadata=" &amp; Tokens!BT1445 &amp; "&amp;offchaindata_platform=" &amp; $B$17 &amp; "&amp;keyfile=" &amp; $B$5 &amp; "&amp;network=" &amp; LOWER($B$8) &amp; "&amp;repository=" &amp; $B$18</f>
        <v>owner=thomas&amp;filename_for_metadata=InCasa_COR22D1442&amp;offchaindata_platform=Github&amp;keyfile=Paul&amp;network=solana-devnet&amp;repository=test2</v>
      </c>
      <c r="U1445" s="1" t="str">
        <f t="shared" si="45"/>
        <v>{"name":"In Casa #1442",_x000D_
"symbol":"COR22D1442",_x000D_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45" s="1" t="str">
        <f>formatRow(Tokens!C$2:I$2,Tokens!C1445:I1445)</f>
        <v>"name":"In Casa #1442",_x000D_
"symbol":"COR22D1442",_x000D_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5" s="1" t="str">
        <f>formatRow(Tokens!J$2:AV$2,Tokens!J1445:AV1445,2,"attributes")</f>
        <v>"attributes":[{"trait_type":"Pass festival &amp; Avantages",_x000D_
"value":"pour une (1) personne"},{"trait_type":"Edition1",_x000D_
"value":1},{"trait_type":"Last use"}]</v>
      </c>
      <c r="X1445" s="1" t="str">
        <f>formatRow(Tokens!AX$2:BC$2,Tokens!AX1445:BC1445,2,"creators")</f>
        <v>"creators":[{"address":"paul",_x000D_
"share":10},{"address":"sophie",_x000D_
"share":90}]</v>
      </c>
      <c r="Y1445" s="1" t="str">
        <f>formatRow(Tokens!BD$2:BI$2,Tokens!BD1445:BI1445,2,"files")</f>
        <v>"files":[]</v>
      </c>
      <c r="Z1445" s="1"/>
      <c r="AA1445" s="1"/>
      <c r="AB1445" s="1"/>
      <c r="AC1445" s="1" t="str">
        <f>formatRow(Tokens!BJ$2:BK$2,Tokens!BJ1445:BK1445,0,"collection")</f>
        <v>"collection":{"name":"In Casa",_x000D_
"family":"Calvi On The Rocks"}</v>
      </c>
    </row>
    <row r="1446" spans="4:29" ht="14.25" customHeight="1" x14ac:dyDescent="0.25">
      <c r="D1446" s="1">
        <f>Tokens!B1446</f>
        <v>1443</v>
      </c>
      <c r="E1446" s="17" t="str">
        <f>IF(Tokens!C1446="","",Tokens!C1446)</f>
        <v>In Casa #1443</v>
      </c>
      <c r="F1446"/>
      <c r="G1446"/>
      <c r="H1446"/>
      <c r="I1446"/>
      <c r="J1446"/>
      <c r="M1446"/>
      <c r="N1446"/>
      <c r="O1446" s="15" t="str">
        <f t="shared" si="44"/>
        <v>_</v>
      </c>
      <c r="P1446" s="18" t="str">
        <f>IF(F1446="stop","",IF(F1446&lt;&gt;"",HYPERLINK(Settings!$B$5 &amp; "/manage/?network=" &amp; LOWER(B$8) &amp; "&amp;search=token&amp;account=" &amp; ToMint!$B$5 &amp; "&amp;view=" &amp; ToMint!J1446,"TokenSol"),""))</f>
        <v/>
      </c>
      <c r="Q1446" s="2"/>
      <c r="R1446" s="2"/>
      <c r="S1446" s="11"/>
      <c r="T1446" s="1" t="str">
        <f>"owner=" &amp; Tokens!BS1446 &amp; "&amp;filename_for_metadata=" &amp; Tokens!BT1446 &amp; "&amp;offchaindata_platform=" &amp; $B$17 &amp; "&amp;keyfile=" &amp; $B$5 &amp; "&amp;network=" &amp; LOWER($B$8) &amp; "&amp;repository=" &amp; $B$18</f>
        <v>owner=thomas&amp;filename_for_metadata=InCasa_COR22D1443&amp;offchaindata_platform=Github&amp;keyfile=Paul&amp;network=solana-devnet&amp;repository=test2</v>
      </c>
      <c r="U1446" s="1" t="str">
        <f t="shared" si="45"/>
        <v>{"name":"In Casa #1443",_x000D_
"symbol":"COR22D1443",_x000D_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46" s="1" t="str">
        <f>formatRow(Tokens!C$2:I$2,Tokens!C1446:I1446)</f>
        <v>"name":"In Casa #1443",_x000D_
"symbol":"COR22D1443",_x000D_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6" s="1" t="str">
        <f>formatRow(Tokens!J$2:AV$2,Tokens!J1446:AV1446,2,"attributes")</f>
        <v>"attributes":[{"trait_type":"Pass festival &amp; Avantages",_x000D_
"value":"pour une (1) personne"},{"trait_type":"Edition1",_x000D_
"value":1},{"trait_type":"Last use"}]</v>
      </c>
      <c r="X1446" s="1" t="str">
        <f>formatRow(Tokens!AX$2:BC$2,Tokens!AX1446:BC1446,2,"creators")</f>
        <v>"creators":[{"address":"paul",_x000D_
"share":10},{"address":"sophie",_x000D_
"share":90}]</v>
      </c>
      <c r="Y1446" s="1" t="str">
        <f>formatRow(Tokens!BD$2:BI$2,Tokens!BD1446:BI1446,2,"files")</f>
        <v>"files":[]</v>
      </c>
      <c r="Z1446" s="1"/>
      <c r="AA1446" s="1"/>
      <c r="AB1446" s="1"/>
      <c r="AC1446" s="1" t="str">
        <f>formatRow(Tokens!BJ$2:BK$2,Tokens!BJ1446:BK1446,0,"collection")</f>
        <v>"collection":{"name":"In Casa",_x000D_
"family":"Calvi On The Rocks"}</v>
      </c>
    </row>
    <row r="1447" spans="4:29" ht="14.25" customHeight="1" x14ac:dyDescent="0.25">
      <c r="D1447" s="1">
        <f>Tokens!B1447</f>
        <v>1444</v>
      </c>
      <c r="E1447" s="17" t="str">
        <f>IF(Tokens!C1447="","",Tokens!C1447)</f>
        <v>In Casa #1444</v>
      </c>
      <c r="F1447"/>
      <c r="G1447"/>
      <c r="H1447"/>
      <c r="I1447"/>
      <c r="J1447"/>
      <c r="M1447"/>
      <c r="N1447"/>
      <c r="O1447" s="15" t="str">
        <f t="shared" si="44"/>
        <v>_</v>
      </c>
      <c r="P1447" s="18" t="str">
        <f>IF(F1447="stop","",IF(F1447&lt;&gt;"",HYPERLINK(Settings!$B$5 &amp; "/manage/?network=" &amp; LOWER(B$8) &amp; "&amp;search=token&amp;account=" &amp; ToMint!$B$5 &amp; "&amp;view=" &amp; ToMint!J1447,"TokenSol"),""))</f>
        <v/>
      </c>
      <c r="Q1447" s="2"/>
      <c r="R1447" s="2"/>
      <c r="S1447" s="11"/>
      <c r="T1447" s="1" t="str">
        <f>"owner=" &amp; Tokens!BS1447 &amp; "&amp;filename_for_metadata=" &amp; Tokens!BT1447 &amp; "&amp;offchaindata_platform=" &amp; $B$17 &amp; "&amp;keyfile=" &amp; $B$5 &amp; "&amp;network=" &amp; LOWER($B$8) &amp; "&amp;repository=" &amp; $B$18</f>
        <v>owner=thomas&amp;filename_for_metadata=InCasa_COR22D1444&amp;offchaindata_platform=Github&amp;keyfile=Paul&amp;network=solana-devnet&amp;repository=test2</v>
      </c>
      <c r="U1447" s="1" t="str">
        <f t="shared" si="45"/>
        <v>{"name":"In Casa #1444",_x000D_
"symbol":"COR22D1444",_x000D_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47" s="1" t="str">
        <f>formatRow(Tokens!C$2:I$2,Tokens!C1447:I1447)</f>
        <v>"name":"In Casa #1444",_x000D_
"symbol":"COR22D1444",_x000D_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7" s="1" t="str">
        <f>formatRow(Tokens!J$2:AV$2,Tokens!J1447:AV1447,2,"attributes")</f>
        <v>"attributes":[{"trait_type":"Pass festival &amp; Avantages",_x000D_
"value":"pour une (1) personne"},{"trait_type":"Edition1",_x000D_
"value":1},{"trait_type":"Last use"}]</v>
      </c>
      <c r="X1447" s="1" t="str">
        <f>formatRow(Tokens!AX$2:BC$2,Tokens!AX1447:BC1447,2,"creators")</f>
        <v>"creators":[{"address":"paul",_x000D_
"share":10},{"address":"sophie",_x000D_
"share":90}]</v>
      </c>
      <c r="Y1447" s="1" t="str">
        <f>formatRow(Tokens!BD$2:BI$2,Tokens!BD1447:BI1447,2,"files")</f>
        <v>"files":[]</v>
      </c>
      <c r="Z1447" s="1"/>
      <c r="AA1447" s="1"/>
      <c r="AB1447" s="1"/>
      <c r="AC1447" s="1" t="str">
        <f>formatRow(Tokens!BJ$2:BK$2,Tokens!BJ1447:BK1447,0,"collection")</f>
        <v>"collection":{"name":"In Casa",_x000D_
"family":"Calvi On The Rocks"}</v>
      </c>
    </row>
    <row r="1448" spans="4:29" ht="14.25" customHeight="1" x14ac:dyDescent="0.25">
      <c r="D1448" s="1">
        <f>Tokens!B1448</f>
        <v>1445</v>
      </c>
      <c r="E1448" s="17" t="str">
        <f>IF(Tokens!C1448="","",Tokens!C1448)</f>
        <v>In Casa #1445</v>
      </c>
      <c r="F1448"/>
      <c r="G1448"/>
      <c r="H1448"/>
      <c r="I1448"/>
      <c r="J1448"/>
      <c r="M1448"/>
      <c r="N1448"/>
      <c r="O1448" s="15" t="str">
        <f t="shared" si="44"/>
        <v>_</v>
      </c>
      <c r="P1448" s="18" t="str">
        <f>IF(F1448="stop","",IF(F1448&lt;&gt;"",HYPERLINK(Settings!$B$5 &amp; "/manage/?network=" &amp; LOWER(B$8) &amp; "&amp;search=token&amp;account=" &amp; ToMint!$B$5 &amp; "&amp;view=" &amp; ToMint!J1448,"TokenSol"),""))</f>
        <v/>
      </c>
      <c r="Q1448" s="2"/>
      <c r="R1448" s="2"/>
      <c r="S1448" s="11"/>
      <c r="T1448" s="1" t="str">
        <f>"owner=" &amp; Tokens!BS1448 &amp; "&amp;filename_for_metadata=" &amp; Tokens!BT1448 &amp; "&amp;offchaindata_platform=" &amp; $B$17 &amp; "&amp;keyfile=" &amp; $B$5 &amp; "&amp;network=" &amp; LOWER($B$8) &amp; "&amp;repository=" &amp; $B$18</f>
        <v>owner=thomas&amp;filename_for_metadata=InCasa_COR22D1445&amp;offchaindata_platform=Github&amp;keyfile=Paul&amp;network=solana-devnet&amp;repository=test2</v>
      </c>
      <c r="U1448" s="1" t="str">
        <f t="shared" si="45"/>
        <v>{"name":"In Casa #1445",_x000D_
"symbol":"COR22D1445",_x000D_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48" s="1" t="str">
        <f>formatRow(Tokens!C$2:I$2,Tokens!C1448:I1448)</f>
        <v>"name":"In Casa #1445",_x000D_
"symbol":"COR22D1445",_x000D_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8" s="1" t="str">
        <f>formatRow(Tokens!J$2:AV$2,Tokens!J1448:AV1448,2,"attributes")</f>
        <v>"attributes":[{"trait_type":"Pass festival &amp; Avantages",_x000D_
"value":"pour une (1) personne"},{"trait_type":"Edition1",_x000D_
"value":1},{"trait_type":"Last use"}]</v>
      </c>
      <c r="X1448" s="1" t="str">
        <f>formatRow(Tokens!AX$2:BC$2,Tokens!AX1448:BC1448,2,"creators")</f>
        <v>"creators":[{"address":"paul",_x000D_
"share":10},{"address":"sophie",_x000D_
"share":90}]</v>
      </c>
      <c r="Y1448" s="1" t="str">
        <f>formatRow(Tokens!BD$2:BI$2,Tokens!BD1448:BI1448,2,"files")</f>
        <v>"files":[]</v>
      </c>
      <c r="Z1448" s="1"/>
      <c r="AA1448" s="1"/>
      <c r="AB1448" s="1"/>
      <c r="AC1448" s="1" t="str">
        <f>formatRow(Tokens!BJ$2:BK$2,Tokens!BJ1448:BK1448,0,"collection")</f>
        <v>"collection":{"name":"In Casa",_x000D_
"family":"Calvi On The Rocks"}</v>
      </c>
    </row>
    <row r="1449" spans="4:29" ht="14.25" customHeight="1" x14ac:dyDescent="0.25">
      <c r="D1449" s="1">
        <f>Tokens!B1449</f>
        <v>1446</v>
      </c>
      <c r="E1449" s="17" t="str">
        <f>IF(Tokens!C1449="","",Tokens!C1449)</f>
        <v>In Casa #1446</v>
      </c>
      <c r="F1449"/>
      <c r="G1449"/>
      <c r="H1449"/>
      <c r="I1449"/>
      <c r="J1449"/>
      <c r="M1449"/>
      <c r="N1449"/>
      <c r="O1449" s="15" t="str">
        <f t="shared" si="44"/>
        <v>_</v>
      </c>
      <c r="P1449" s="18" t="str">
        <f>IF(F1449="stop","",IF(F1449&lt;&gt;"",HYPERLINK(Settings!$B$5 &amp; "/manage/?network=" &amp; LOWER(B$8) &amp; "&amp;search=token&amp;account=" &amp; ToMint!$B$5 &amp; "&amp;view=" &amp; ToMint!J1449,"TokenSol"),""))</f>
        <v/>
      </c>
      <c r="Q1449" s="2"/>
      <c r="R1449" s="2"/>
      <c r="S1449" s="11"/>
      <c r="T1449" s="1" t="str">
        <f>"owner=" &amp; Tokens!BS1449 &amp; "&amp;filename_for_metadata=" &amp; Tokens!BT1449 &amp; "&amp;offchaindata_platform=" &amp; $B$17 &amp; "&amp;keyfile=" &amp; $B$5 &amp; "&amp;network=" &amp; LOWER($B$8) &amp; "&amp;repository=" &amp; $B$18</f>
        <v>owner=thomas&amp;filename_for_metadata=InCasa_COR22D1446&amp;offchaindata_platform=Github&amp;keyfile=Paul&amp;network=solana-devnet&amp;repository=test2</v>
      </c>
      <c r="U1449" s="1" t="str">
        <f t="shared" si="45"/>
        <v>{"name":"In Casa #1446",_x000D_
"symbol":"COR22D1446",_x000D_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49" s="1" t="str">
        <f>formatRow(Tokens!C$2:I$2,Tokens!C1449:I1449)</f>
        <v>"name":"In Casa #1446",_x000D_
"symbol":"COR22D1446",_x000D_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9" s="1" t="str">
        <f>formatRow(Tokens!J$2:AV$2,Tokens!J1449:AV1449,2,"attributes")</f>
        <v>"attributes":[{"trait_type":"Pass festival &amp; Avantages",_x000D_
"value":"pour une (1) personne"},{"trait_type":"Edition1",_x000D_
"value":1},{"trait_type":"Last use"}]</v>
      </c>
      <c r="X1449" s="1" t="str">
        <f>formatRow(Tokens!AX$2:BC$2,Tokens!AX1449:BC1449,2,"creators")</f>
        <v>"creators":[{"address":"paul",_x000D_
"share":10},{"address":"sophie",_x000D_
"share":90}]</v>
      </c>
      <c r="Y1449" s="1" t="str">
        <f>formatRow(Tokens!BD$2:BI$2,Tokens!BD1449:BI1449,2,"files")</f>
        <v>"files":[]</v>
      </c>
      <c r="Z1449" s="1"/>
      <c r="AA1449" s="1"/>
      <c r="AB1449" s="1"/>
      <c r="AC1449" s="1" t="str">
        <f>formatRow(Tokens!BJ$2:BK$2,Tokens!BJ1449:BK1449,0,"collection")</f>
        <v>"collection":{"name":"In Casa",_x000D_
"family":"Calvi On The Rocks"}</v>
      </c>
    </row>
    <row r="1450" spans="4:29" ht="14.25" customHeight="1" x14ac:dyDescent="0.25">
      <c r="D1450" s="1">
        <f>Tokens!B1450</f>
        <v>1447</v>
      </c>
      <c r="E1450" s="17" t="str">
        <f>IF(Tokens!C1450="","",Tokens!C1450)</f>
        <v>In Casa #1447</v>
      </c>
      <c r="F1450"/>
      <c r="G1450"/>
      <c r="H1450"/>
      <c r="I1450"/>
      <c r="J1450"/>
      <c r="M1450"/>
      <c r="N1450"/>
      <c r="O1450" s="15" t="str">
        <f t="shared" si="44"/>
        <v>_</v>
      </c>
      <c r="P1450" s="18" t="str">
        <f>IF(F1450="stop","",IF(F1450&lt;&gt;"",HYPERLINK(Settings!$B$5 &amp; "/manage/?network=" &amp; LOWER(B$8) &amp; "&amp;search=token&amp;account=" &amp; ToMint!$B$5 &amp; "&amp;view=" &amp; ToMint!J1450,"TokenSol"),""))</f>
        <v/>
      </c>
      <c r="Q1450" s="2"/>
      <c r="R1450" s="2"/>
      <c r="S1450" s="11"/>
      <c r="T1450" s="1" t="str">
        <f>"owner=" &amp; Tokens!BS1450 &amp; "&amp;filename_for_metadata=" &amp; Tokens!BT1450 &amp; "&amp;offchaindata_platform=" &amp; $B$17 &amp; "&amp;keyfile=" &amp; $B$5 &amp; "&amp;network=" &amp; LOWER($B$8) &amp; "&amp;repository=" &amp; $B$18</f>
        <v>owner=thomas&amp;filename_for_metadata=InCasa_COR22D1447&amp;offchaindata_platform=Github&amp;keyfile=Paul&amp;network=solana-devnet&amp;repository=test2</v>
      </c>
      <c r="U1450" s="1" t="str">
        <f t="shared" si="45"/>
        <v>{"name":"In Casa #1447",_x000D_
"symbol":"COR22D1447",_x000D_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50" s="1" t="str">
        <f>formatRow(Tokens!C$2:I$2,Tokens!C1450:I1450)</f>
        <v>"name":"In Casa #1447",_x000D_
"symbol":"COR22D1447",_x000D_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0" s="1" t="str">
        <f>formatRow(Tokens!J$2:AV$2,Tokens!J1450:AV1450,2,"attributes")</f>
        <v>"attributes":[{"trait_type":"Pass festival &amp; Avantages",_x000D_
"value":"pour une (1) personne"},{"trait_type":"Edition1",_x000D_
"value":1},{"trait_type":"Last use"}]</v>
      </c>
      <c r="X1450" s="1" t="str">
        <f>formatRow(Tokens!AX$2:BC$2,Tokens!AX1450:BC1450,2,"creators")</f>
        <v>"creators":[{"address":"paul",_x000D_
"share":10},{"address":"sophie",_x000D_
"share":90}]</v>
      </c>
      <c r="Y1450" s="1" t="str">
        <f>formatRow(Tokens!BD$2:BI$2,Tokens!BD1450:BI1450,2,"files")</f>
        <v>"files":[]</v>
      </c>
      <c r="Z1450" s="1"/>
      <c r="AA1450" s="1"/>
      <c r="AB1450" s="1"/>
      <c r="AC1450" s="1" t="str">
        <f>formatRow(Tokens!BJ$2:BK$2,Tokens!BJ1450:BK1450,0,"collection")</f>
        <v>"collection":{"name":"In Casa",_x000D_
"family":"Calvi On The Rocks"}</v>
      </c>
    </row>
    <row r="1451" spans="4:29" ht="14.25" customHeight="1" x14ac:dyDescent="0.25">
      <c r="D1451" s="1">
        <f>Tokens!B1451</f>
        <v>1448</v>
      </c>
      <c r="E1451" s="17" t="str">
        <f>IF(Tokens!C1451="","",Tokens!C1451)</f>
        <v>In Casa #1448</v>
      </c>
      <c r="F1451"/>
      <c r="G1451"/>
      <c r="H1451"/>
      <c r="I1451"/>
      <c r="J1451"/>
      <c r="M1451"/>
      <c r="N1451"/>
      <c r="O1451" s="15" t="str">
        <f t="shared" si="44"/>
        <v>_</v>
      </c>
      <c r="P1451" s="18" t="str">
        <f>IF(F1451="stop","",IF(F1451&lt;&gt;"",HYPERLINK(Settings!$B$5 &amp; "/manage/?network=" &amp; LOWER(B$8) &amp; "&amp;search=token&amp;account=" &amp; ToMint!$B$5 &amp; "&amp;view=" &amp; ToMint!J1451,"TokenSol"),""))</f>
        <v/>
      </c>
      <c r="Q1451" s="2"/>
      <c r="R1451" s="2"/>
      <c r="S1451" s="11"/>
      <c r="T1451" s="1" t="str">
        <f>"owner=" &amp; Tokens!BS1451 &amp; "&amp;filename_for_metadata=" &amp; Tokens!BT1451 &amp; "&amp;offchaindata_platform=" &amp; $B$17 &amp; "&amp;keyfile=" &amp; $B$5 &amp; "&amp;network=" &amp; LOWER($B$8) &amp; "&amp;repository=" &amp; $B$18</f>
        <v>owner=thomas&amp;filename_for_metadata=InCasa_COR22D1448&amp;offchaindata_platform=Github&amp;keyfile=Paul&amp;network=solana-devnet&amp;repository=test2</v>
      </c>
      <c r="U1451" s="1" t="str">
        <f t="shared" si="45"/>
        <v>{"name":"In Casa #1448",_x000D_
"symbol":"COR22D1448",_x000D_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51" s="1" t="str">
        <f>formatRow(Tokens!C$2:I$2,Tokens!C1451:I1451)</f>
        <v>"name":"In Casa #1448",_x000D_
"symbol":"COR22D1448",_x000D_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1" s="1" t="str">
        <f>formatRow(Tokens!J$2:AV$2,Tokens!J1451:AV1451,2,"attributes")</f>
        <v>"attributes":[{"trait_type":"Pass festival &amp; Avantages",_x000D_
"value":"pour une (1) personne"},{"trait_type":"Edition1",_x000D_
"value":1},{"trait_type":"Last use"}]</v>
      </c>
      <c r="X1451" s="1" t="str">
        <f>formatRow(Tokens!AX$2:BC$2,Tokens!AX1451:BC1451,2,"creators")</f>
        <v>"creators":[{"address":"paul",_x000D_
"share":10},{"address":"sophie",_x000D_
"share":90}]</v>
      </c>
      <c r="Y1451" s="1" t="str">
        <f>formatRow(Tokens!BD$2:BI$2,Tokens!BD1451:BI1451,2,"files")</f>
        <v>"files":[]</v>
      </c>
      <c r="Z1451" s="1"/>
      <c r="AA1451" s="1"/>
      <c r="AB1451" s="1"/>
      <c r="AC1451" s="1" t="str">
        <f>formatRow(Tokens!BJ$2:BK$2,Tokens!BJ1451:BK1451,0,"collection")</f>
        <v>"collection":{"name":"In Casa",_x000D_
"family":"Calvi On The Rocks"}</v>
      </c>
    </row>
    <row r="1452" spans="4:29" ht="14.25" customHeight="1" x14ac:dyDescent="0.25">
      <c r="D1452" s="1">
        <f>Tokens!B1452</f>
        <v>1449</v>
      </c>
      <c r="E1452" s="17" t="str">
        <f>IF(Tokens!C1452="","",Tokens!C1452)</f>
        <v>In Casa #1449</v>
      </c>
      <c r="F1452"/>
      <c r="G1452"/>
      <c r="H1452"/>
      <c r="I1452"/>
      <c r="J1452"/>
      <c r="M1452"/>
      <c r="N1452"/>
      <c r="O1452" s="15" t="str">
        <f t="shared" si="44"/>
        <v>_</v>
      </c>
      <c r="P1452" s="18" t="str">
        <f>IF(F1452="stop","",IF(F1452&lt;&gt;"",HYPERLINK(Settings!$B$5 &amp; "/manage/?network=" &amp; LOWER(B$8) &amp; "&amp;search=token&amp;account=" &amp; ToMint!$B$5 &amp; "&amp;view=" &amp; ToMint!J1452,"TokenSol"),""))</f>
        <v/>
      </c>
      <c r="Q1452" s="2"/>
      <c r="R1452" s="2"/>
      <c r="S1452" s="11"/>
      <c r="T1452" s="1" t="str">
        <f>"owner=" &amp; Tokens!BS1452 &amp; "&amp;filename_for_metadata=" &amp; Tokens!BT1452 &amp; "&amp;offchaindata_platform=" &amp; $B$17 &amp; "&amp;keyfile=" &amp; $B$5 &amp; "&amp;network=" &amp; LOWER($B$8) &amp; "&amp;repository=" &amp; $B$18</f>
        <v>owner=thomas&amp;filename_for_metadata=InCasa_COR22D1449&amp;offchaindata_platform=Github&amp;keyfile=Paul&amp;network=solana-devnet&amp;repository=test2</v>
      </c>
      <c r="U1452" s="1" t="str">
        <f t="shared" si="45"/>
        <v>{"name":"In Casa #1449",_x000D_
"symbol":"COR22D1449",_x000D_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52" s="1" t="str">
        <f>formatRow(Tokens!C$2:I$2,Tokens!C1452:I1452)</f>
        <v>"name":"In Casa #1449",_x000D_
"symbol":"COR22D1449",_x000D_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2" s="1" t="str">
        <f>formatRow(Tokens!J$2:AV$2,Tokens!J1452:AV1452,2,"attributes")</f>
        <v>"attributes":[{"trait_type":"Pass festival &amp; Avantages",_x000D_
"value":"pour une (1) personne"},{"trait_type":"Edition1",_x000D_
"value":1},{"trait_type":"Last use"}]</v>
      </c>
      <c r="X1452" s="1" t="str">
        <f>formatRow(Tokens!AX$2:BC$2,Tokens!AX1452:BC1452,2,"creators")</f>
        <v>"creators":[{"address":"paul",_x000D_
"share":10},{"address":"sophie",_x000D_
"share":90}]</v>
      </c>
      <c r="Y1452" s="1" t="str">
        <f>formatRow(Tokens!BD$2:BI$2,Tokens!BD1452:BI1452,2,"files")</f>
        <v>"files":[]</v>
      </c>
      <c r="Z1452" s="1"/>
      <c r="AA1452" s="1"/>
      <c r="AB1452" s="1"/>
      <c r="AC1452" s="1" t="str">
        <f>formatRow(Tokens!BJ$2:BK$2,Tokens!BJ1452:BK1452,0,"collection")</f>
        <v>"collection":{"name":"In Casa",_x000D_
"family":"Calvi On The Rocks"}</v>
      </c>
    </row>
    <row r="1453" spans="4:29" ht="14.25" customHeight="1" x14ac:dyDescent="0.25">
      <c r="D1453" s="1">
        <f>Tokens!B1453</f>
        <v>1450</v>
      </c>
      <c r="E1453" s="17" t="str">
        <f>IF(Tokens!C1453="","",Tokens!C1453)</f>
        <v>In Casa #1450</v>
      </c>
      <c r="F1453"/>
      <c r="G1453"/>
      <c r="H1453"/>
      <c r="I1453"/>
      <c r="J1453"/>
      <c r="M1453"/>
      <c r="N1453"/>
      <c r="O1453" s="15" t="str">
        <f t="shared" si="44"/>
        <v>_</v>
      </c>
      <c r="P1453" s="18" t="str">
        <f>IF(F1453="stop","",IF(F1453&lt;&gt;"",HYPERLINK(Settings!$B$5 &amp; "/manage/?network=" &amp; LOWER(B$8) &amp; "&amp;search=token&amp;account=" &amp; ToMint!$B$5 &amp; "&amp;view=" &amp; ToMint!J1453,"TokenSol"),""))</f>
        <v/>
      </c>
      <c r="Q1453" s="2"/>
      <c r="R1453" s="2"/>
      <c r="S1453" s="11"/>
      <c r="T1453" s="1" t="str">
        <f>"owner=" &amp; Tokens!BS1453 &amp; "&amp;filename_for_metadata=" &amp; Tokens!BT1453 &amp; "&amp;offchaindata_platform=" &amp; $B$17 &amp; "&amp;keyfile=" &amp; $B$5 &amp; "&amp;network=" &amp; LOWER($B$8) &amp; "&amp;repository=" &amp; $B$18</f>
        <v>owner=thomas&amp;filename_for_metadata=InCasa_COR22D1450&amp;offchaindata_platform=Github&amp;keyfile=Paul&amp;network=solana-devnet&amp;repository=test2</v>
      </c>
      <c r="U1453" s="1" t="str">
        <f t="shared" si="45"/>
        <v>{"name":"In Casa #1450",_x000D_
"symbol":"COR22D1450",_x000D_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53" s="1" t="str">
        <f>formatRow(Tokens!C$2:I$2,Tokens!C1453:I1453)</f>
        <v>"name":"In Casa #1450",_x000D_
"symbol":"COR22D1450",_x000D_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3" s="1" t="str">
        <f>formatRow(Tokens!J$2:AV$2,Tokens!J1453:AV1453,2,"attributes")</f>
        <v>"attributes":[{"trait_type":"Pass festival &amp; Avantages",_x000D_
"value":"pour une (1) personne"},{"trait_type":"Edition1",_x000D_
"value":1},{"trait_type":"Last use"}]</v>
      </c>
      <c r="X1453" s="1" t="str">
        <f>formatRow(Tokens!AX$2:BC$2,Tokens!AX1453:BC1453,2,"creators")</f>
        <v>"creators":[{"address":"paul",_x000D_
"share":10},{"address":"sophie",_x000D_
"share":90}]</v>
      </c>
      <c r="Y1453" s="1" t="str">
        <f>formatRow(Tokens!BD$2:BI$2,Tokens!BD1453:BI1453,2,"files")</f>
        <v>"files":[]</v>
      </c>
      <c r="Z1453" s="1"/>
      <c r="AA1453" s="1"/>
      <c r="AB1453" s="1"/>
      <c r="AC1453" s="1" t="str">
        <f>formatRow(Tokens!BJ$2:BK$2,Tokens!BJ1453:BK1453,0,"collection")</f>
        <v>"collection":{"name":"In Casa",_x000D_
"family":"Calvi On The Rocks"}</v>
      </c>
    </row>
    <row r="1454" spans="4:29" ht="14.25" customHeight="1" x14ac:dyDescent="0.25">
      <c r="D1454" s="1">
        <f>Tokens!B1454</f>
        <v>1451</v>
      </c>
      <c r="E1454" s="17" t="str">
        <f>IF(Tokens!C1454="","",Tokens!C1454)</f>
        <v>In Casa #1451</v>
      </c>
      <c r="F1454"/>
      <c r="G1454"/>
      <c r="H1454"/>
      <c r="I1454"/>
      <c r="J1454"/>
      <c r="M1454"/>
      <c r="N1454"/>
      <c r="O1454" s="15" t="str">
        <f t="shared" si="44"/>
        <v>_</v>
      </c>
      <c r="P1454" s="18" t="str">
        <f>IF(F1454="stop","",IF(F1454&lt;&gt;"",HYPERLINK(Settings!$B$5 &amp; "/manage/?network=" &amp; LOWER(B$8) &amp; "&amp;search=token&amp;account=" &amp; ToMint!$B$5 &amp; "&amp;view=" &amp; ToMint!J1454,"TokenSol"),""))</f>
        <v/>
      </c>
      <c r="Q1454" s="2"/>
      <c r="R1454" s="2"/>
      <c r="S1454" s="11"/>
      <c r="T1454" s="1" t="str">
        <f>"owner=" &amp; Tokens!BS1454 &amp; "&amp;filename_for_metadata=" &amp; Tokens!BT1454 &amp; "&amp;offchaindata_platform=" &amp; $B$17 &amp; "&amp;keyfile=" &amp; $B$5 &amp; "&amp;network=" &amp; LOWER($B$8) &amp; "&amp;repository=" &amp; $B$18</f>
        <v>owner=thomas&amp;filename_for_metadata=InCasa_COR22D1451&amp;offchaindata_platform=Github&amp;keyfile=Paul&amp;network=solana-devnet&amp;repository=test2</v>
      </c>
      <c r="U1454" s="1" t="str">
        <f t="shared" si="45"/>
        <v>{"name":"In Casa #1451",_x000D_
"symbol":"COR22D1451",_x000D_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54" s="1" t="str">
        <f>formatRow(Tokens!C$2:I$2,Tokens!C1454:I1454)</f>
        <v>"name":"In Casa #1451",_x000D_
"symbol":"COR22D1451",_x000D_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4" s="1" t="str">
        <f>formatRow(Tokens!J$2:AV$2,Tokens!J1454:AV1454,2,"attributes")</f>
        <v>"attributes":[{"trait_type":"Pass festival &amp; Avantages",_x000D_
"value":"pour une (1) personne"},{"trait_type":"Edition1",_x000D_
"value":1},{"trait_type":"Last use"}]</v>
      </c>
      <c r="X1454" s="1" t="str">
        <f>formatRow(Tokens!AX$2:BC$2,Tokens!AX1454:BC1454,2,"creators")</f>
        <v>"creators":[{"address":"paul",_x000D_
"share":10},{"address":"sophie",_x000D_
"share":90}]</v>
      </c>
      <c r="Y1454" s="1" t="str">
        <f>formatRow(Tokens!BD$2:BI$2,Tokens!BD1454:BI1454,2,"files")</f>
        <v>"files":[]</v>
      </c>
      <c r="Z1454" s="1"/>
      <c r="AA1454" s="1"/>
      <c r="AB1454" s="1"/>
      <c r="AC1454" s="1" t="str">
        <f>formatRow(Tokens!BJ$2:BK$2,Tokens!BJ1454:BK1454,0,"collection")</f>
        <v>"collection":{"name":"In Casa",_x000D_
"family":"Calvi On The Rocks"}</v>
      </c>
    </row>
    <row r="1455" spans="4:29" ht="14.25" customHeight="1" x14ac:dyDescent="0.25">
      <c r="D1455" s="1">
        <f>Tokens!B1455</f>
        <v>1452</v>
      </c>
      <c r="E1455" s="17" t="str">
        <f>IF(Tokens!C1455="","",Tokens!C1455)</f>
        <v>In Casa #1452</v>
      </c>
      <c r="F1455"/>
      <c r="G1455"/>
      <c r="H1455"/>
      <c r="I1455"/>
      <c r="J1455"/>
      <c r="M1455"/>
      <c r="N1455"/>
      <c r="O1455" s="15" t="str">
        <f t="shared" si="44"/>
        <v>_</v>
      </c>
      <c r="P1455" s="18" t="str">
        <f>IF(F1455="stop","",IF(F1455&lt;&gt;"",HYPERLINK(Settings!$B$5 &amp; "/manage/?network=" &amp; LOWER(B$8) &amp; "&amp;search=token&amp;account=" &amp; ToMint!$B$5 &amp; "&amp;view=" &amp; ToMint!J1455,"TokenSol"),""))</f>
        <v/>
      </c>
      <c r="Q1455" s="2"/>
      <c r="R1455" s="2"/>
      <c r="S1455" s="11"/>
      <c r="T1455" s="1" t="str">
        <f>"owner=" &amp; Tokens!BS1455 &amp; "&amp;filename_for_metadata=" &amp; Tokens!BT1455 &amp; "&amp;offchaindata_platform=" &amp; $B$17 &amp; "&amp;keyfile=" &amp; $B$5 &amp; "&amp;network=" &amp; LOWER($B$8) &amp; "&amp;repository=" &amp; $B$18</f>
        <v>owner=thomas&amp;filename_for_metadata=InCasa_COR22D1452&amp;offchaindata_platform=Github&amp;keyfile=Paul&amp;network=solana-devnet&amp;repository=test2</v>
      </c>
      <c r="U1455" s="1" t="str">
        <f t="shared" si="45"/>
        <v>{"name":"In Casa #1452",_x000D_
"symbol":"COR22D1452",_x000D_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55" s="1" t="str">
        <f>formatRow(Tokens!C$2:I$2,Tokens!C1455:I1455)</f>
        <v>"name":"In Casa #1452",_x000D_
"symbol":"COR22D1452",_x000D_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5" s="1" t="str">
        <f>formatRow(Tokens!J$2:AV$2,Tokens!J1455:AV1455,2,"attributes")</f>
        <v>"attributes":[{"trait_type":"Pass festival &amp; Avantages",_x000D_
"value":"pour une (1) personne"},{"trait_type":"Edition1",_x000D_
"value":1},{"trait_type":"Last use"}]</v>
      </c>
      <c r="X1455" s="1" t="str">
        <f>formatRow(Tokens!AX$2:BC$2,Tokens!AX1455:BC1455,2,"creators")</f>
        <v>"creators":[{"address":"paul",_x000D_
"share":10},{"address":"sophie",_x000D_
"share":90}]</v>
      </c>
      <c r="Y1455" s="1" t="str">
        <f>formatRow(Tokens!BD$2:BI$2,Tokens!BD1455:BI1455,2,"files")</f>
        <v>"files":[]</v>
      </c>
      <c r="Z1455" s="1"/>
      <c r="AA1455" s="1"/>
      <c r="AB1455" s="1"/>
      <c r="AC1455" s="1" t="str">
        <f>formatRow(Tokens!BJ$2:BK$2,Tokens!BJ1455:BK1455,0,"collection")</f>
        <v>"collection":{"name":"In Casa",_x000D_
"family":"Calvi On The Rocks"}</v>
      </c>
    </row>
    <row r="1456" spans="4:29" ht="14.25" customHeight="1" x14ac:dyDescent="0.25">
      <c r="D1456" s="1">
        <f>Tokens!B1456</f>
        <v>1453</v>
      </c>
      <c r="E1456" s="17" t="str">
        <f>IF(Tokens!C1456="","",Tokens!C1456)</f>
        <v>In Casa #1453</v>
      </c>
      <c r="F1456"/>
      <c r="G1456"/>
      <c r="H1456"/>
      <c r="I1456"/>
      <c r="J1456"/>
      <c r="M1456"/>
      <c r="N1456"/>
      <c r="O1456" s="15" t="str">
        <f t="shared" si="44"/>
        <v>_</v>
      </c>
      <c r="P1456" s="18" t="str">
        <f>IF(F1456="stop","",IF(F1456&lt;&gt;"",HYPERLINK(Settings!$B$5 &amp; "/manage/?network=" &amp; LOWER(B$8) &amp; "&amp;search=token&amp;account=" &amp; ToMint!$B$5 &amp; "&amp;view=" &amp; ToMint!J1456,"TokenSol"),""))</f>
        <v/>
      </c>
      <c r="Q1456" s="2"/>
      <c r="R1456" s="2"/>
      <c r="S1456" s="11"/>
      <c r="T1456" s="1" t="str">
        <f>"owner=" &amp; Tokens!BS1456 &amp; "&amp;filename_for_metadata=" &amp; Tokens!BT1456 &amp; "&amp;offchaindata_platform=" &amp; $B$17 &amp; "&amp;keyfile=" &amp; $B$5 &amp; "&amp;network=" &amp; LOWER($B$8) &amp; "&amp;repository=" &amp; $B$18</f>
        <v>owner=thomas&amp;filename_for_metadata=InCasa_COR22D1453&amp;offchaindata_platform=Github&amp;keyfile=Paul&amp;network=solana-devnet&amp;repository=test2</v>
      </c>
      <c r="U1456" s="1" t="str">
        <f t="shared" si="45"/>
        <v>{"name":"In Casa #1453",_x000D_
"symbol":"COR22D1453",_x000D_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56" s="1" t="str">
        <f>formatRow(Tokens!C$2:I$2,Tokens!C1456:I1456)</f>
        <v>"name":"In Casa #1453",_x000D_
"symbol":"COR22D1453",_x000D_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6" s="1" t="str">
        <f>formatRow(Tokens!J$2:AV$2,Tokens!J1456:AV1456,2,"attributes")</f>
        <v>"attributes":[{"trait_type":"Pass festival &amp; Avantages",_x000D_
"value":"pour une (1) personne"},{"trait_type":"Edition1",_x000D_
"value":1},{"trait_type":"Last use"}]</v>
      </c>
      <c r="X1456" s="1" t="str">
        <f>formatRow(Tokens!AX$2:BC$2,Tokens!AX1456:BC1456,2,"creators")</f>
        <v>"creators":[{"address":"paul",_x000D_
"share":10},{"address":"sophie",_x000D_
"share":90}]</v>
      </c>
      <c r="Y1456" s="1" t="str">
        <f>formatRow(Tokens!BD$2:BI$2,Tokens!BD1456:BI1456,2,"files")</f>
        <v>"files":[]</v>
      </c>
      <c r="Z1456" s="1"/>
      <c r="AA1456" s="1"/>
      <c r="AB1456" s="1"/>
      <c r="AC1456" s="1" t="str">
        <f>formatRow(Tokens!BJ$2:BK$2,Tokens!BJ1456:BK1456,0,"collection")</f>
        <v>"collection":{"name":"In Casa",_x000D_
"family":"Calvi On The Rocks"}</v>
      </c>
    </row>
    <row r="1457" spans="4:29" ht="14.25" customHeight="1" x14ac:dyDescent="0.25">
      <c r="D1457" s="1">
        <f>Tokens!B1457</f>
        <v>1454</v>
      </c>
      <c r="E1457" s="17" t="str">
        <f>IF(Tokens!C1457="","",Tokens!C1457)</f>
        <v>In Casa #1454</v>
      </c>
      <c r="F1457"/>
      <c r="G1457"/>
      <c r="H1457"/>
      <c r="I1457"/>
      <c r="J1457"/>
      <c r="M1457"/>
      <c r="N1457"/>
      <c r="O1457" s="15" t="str">
        <f t="shared" si="44"/>
        <v>_</v>
      </c>
      <c r="P1457" s="18" t="str">
        <f>IF(F1457="stop","",IF(F1457&lt;&gt;"",HYPERLINK(Settings!$B$5 &amp; "/manage/?network=" &amp; LOWER(B$8) &amp; "&amp;search=token&amp;account=" &amp; ToMint!$B$5 &amp; "&amp;view=" &amp; ToMint!J1457,"TokenSol"),""))</f>
        <v/>
      </c>
      <c r="Q1457" s="2"/>
      <c r="R1457" s="2"/>
      <c r="S1457" s="11"/>
      <c r="T1457" s="1" t="str">
        <f>"owner=" &amp; Tokens!BS1457 &amp; "&amp;filename_for_metadata=" &amp; Tokens!BT1457 &amp; "&amp;offchaindata_platform=" &amp; $B$17 &amp; "&amp;keyfile=" &amp; $B$5 &amp; "&amp;network=" &amp; LOWER($B$8) &amp; "&amp;repository=" &amp; $B$18</f>
        <v>owner=thomas&amp;filename_for_metadata=InCasa_COR22D1454&amp;offchaindata_platform=Github&amp;keyfile=Paul&amp;network=solana-devnet&amp;repository=test2</v>
      </c>
      <c r="U1457" s="1" t="str">
        <f t="shared" si="45"/>
        <v>{"name":"In Casa #1454",_x000D_
"symbol":"COR22D1454",_x000D_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57" s="1" t="str">
        <f>formatRow(Tokens!C$2:I$2,Tokens!C1457:I1457)</f>
        <v>"name":"In Casa #1454",_x000D_
"symbol":"COR22D1454",_x000D_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7" s="1" t="str">
        <f>formatRow(Tokens!J$2:AV$2,Tokens!J1457:AV1457,2,"attributes")</f>
        <v>"attributes":[{"trait_type":"Pass festival &amp; Avantages",_x000D_
"value":"pour une (1) personne"},{"trait_type":"Edition1",_x000D_
"value":1},{"trait_type":"Last use"}]</v>
      </c>
      <c r="X1457" s="1" t="str">
        <f>formatRow(Tokens!AX$2:BC$2,Tokens!AX1457:BC1457,2,"creators")</f>
        <v>"creators":[{"address":"paul",_x000D_
"share":10},{"address":"sophie",_x000D_
"share":90}]</v>
      </c>
      <c r="Y1457" s="1" t="str">
        <f>formatRow(Tokens!BD$2:BI$2,Tokens!BD1457:BI1457,2,"files")</f>
        <v>"files":[]</v>
      </c>
      <c r="Z1457" s="1"/>
      <c r="AA1457" s="1"/>
      <c r="AB1457" s="1"/>
      <c r="AC1457" s="1" t="str">
        <f>formatRow(Tokens!BJ$2:BK$2,Tokens!BJ1457:BK1457,0,"collection")</f>
        <v>"collection":{"name":"In Casa",_x000D_
"family":"Calvi On The Rocks"}</v>
      </c>
    </row>
    <row r="1458" spans="4:29" ht="14.25" customHeight="1" x14ac:dyDescent="0.25">
      <c r="D1458" s="1">
        <f>Tokens!B1458</f>
        <v>1455</v>
      </c>
      <c r="E1458" s="17" t="str">
        <f>IF(Tokens!C1458="","",Tokens!C1458)</f>
        <v>In Casa #1455</v>
      </c>
      <c r="F1458"/>
      <c r="G1458"/>
      <c r="H1458"/>
      <c r="I1458"/>
      <c r="J1458"/>
      <c r="M1458"/>
      <c r="N1458"/>
      <c r="O1458" s="15" t="str">
        <f t="shared" si="44"/>
        <v>_</v>
      </c>
      <c r="P1458" s="18" t="str">
        <f>IF(F1458="stop","",IF(F1458&lt;&gt;"",HYPERLINK(Settings!$B$5 &amp; "/manage/?network=" &amp; LOWER(B$8) &amp; "&amp;search=token&amp;account=" &amp; ToMint!$B$5 &amp; "&amp;view=" &amp; ToMint!J1458,"TokenSol"),""))</f>
        <v/>
      </c>
      <c r="Q1458" s="2"/>
      <c r="R1458" s="2"/>
      <c r="S1458" s="11"/>
      <c r="T1458" s="1" t="str">
        <f>"owner=" &amp; Tokens!BS1458 &amp; "&amp;filename_for_metadata=" &amp; Tokens!BT1458 &amp; "&amp;offchaindata_platform=" &amp; $B$17 &amp; "&amp;keyfile=" &amp; $B$5 &amp; "&amp;network=" &amp; LOWER($B$8) &amp; "&amp;repository=" &amp; $B$18</f>
        <v>owner=thomas&amp;filename_for_metadata=InCasa_COR22D1455&amp;offchaindata_platform=Github&amp;keyfile=Paul&amp;network=solana-devnet&amp;repository=test2</v>
      </c>
      <c r="U1458" s="1" t="str">
        <f t="shared" si="45"/>
        <v>{"name":"In Casa #1455",_x000D_
"symbol":"COR22D1455",_x000D_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58" s="1" t="str">
        <f>formatRow(Tokens!C$2:I$2,Tokens!C1458:I1458)</f>
        <v>"name":"In Casa #1455",_x000D_
"symbol":"COR22D1455",_x000D_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8" s="1" t="str">
        <f>formatRow(Tokens!J$2:AV$2,Tokens!J1458:AV1458,2,"attributes")</f>
        <v>"attributes":[{"trait_type":"Pass festival &amp; Avantages",_x000D_
"value":"pour une (1) personne"},{"trait_type":"Edition1",_x000D_
"value":1},{"trait_type":"Last use"}]</v>
      </c>
      <c r="X1458" s="1" t="str">
        <f>formatRow(Tokens!AX$2:BC$2,Tokens!AX1458:BC1458,2,"creators")</f>
        <v>"creators":[{"address":"paul",_x000D_
"share":10},{"address":"sophie",_x000D_
"share":90}]</v>
      </c>
      <c r="Y1458" s="1" t="str">
        <f>formatRow(Tokens!BD$2:BI$2,Tokens!BD1458:BI1458,2,"files")</f>
        <v>"files":[]</v>
      </c>
      <c r="Z1458" s="1"/>
      <c r="AA1458" s="1"/>
      <c r="AB1458" s="1"/>
      <c r="AC1458" s="1" t="str">
        <f>formatRow(Tokens!BJ$2:BK$2,Tokens!BJ1458:BK1458,0,"collection")</f>
        <v>"collection":{"name":"In Casa",_x000D_
"family":"Calvi On The Rocks"}</v>
      </c>
    </row>
    <row r="1459" spans="4:29" ht="14.25" customHeight="1" x14ac:dyDescent="0.25">
      <c r="D1459" s="1">
        <f>Tokens!B1459</f>
        <v>1456</v>
      </c>
      <c r="E1459" s="17" t="str">
        <f>IF(Tokens!C1459="","",Tokens!C1459)</f>
        <v>In Casa #1456</v>
      </c>
      <c r="F1459"/>
      <c r="G1459"/>
      <c r="H1459"/>
      <c r="I1459"/>
      <c r="J1459"/>
      <c r="M1459"/>
      <c r="N1459"/>
      <c r="O1459" s="15" t="str">
        <f t="shared" si="44"/>
        <v>_</v>
      </c>
      <c r="P1459" s="18" t="str">
        <f>IF(F1459="stop","",IF(F1459&lt;&gt;"",HYPERLINK(Settings!$B$5 &amp; "/manage/?network=" &amp; LOWER(B$8) &amp; "&amp;search=token&amp;account=" &amp; ToMint!$B$5 &amp; "&amp;view=" &amp; ToMint!J1459,"TokenSol"),""))</f>
        <v/>
      </c>
      <c r="Q1459" s="2"/>
      <c r="R1459" s="2"/>
      <c r="S1459" s="11"/>
      <c r="T1459" s="1" t="str">
        <f>"owner=" &amp; Tokens!BS1459 &amp; "&amp;filename_for_metadata=" &amp; Tokens!BT1459 &amp; "&amp;offchaindata_platform=" &amp; $B$17 &amp; "&amp;keyfile=" &amp; $B$5 &amp; "&amp;network=" &amp; LOWER($B$8) &amp; "&amp;repository=" &amp; $B$18</f>
        <v>owner=thomas&amp;filename_for_metadata=InCasa_COR22D1456&amp;offchaindata_platform=Github&amp;keyfile=Paul&amp;network=solana-devnet&amp;repository=test2</v>
      </c>
      <c r="U1459" s="1" t="str">
        <f t="shared" si="45"/>
        <v>{"name":"In Casa #1456",_x000D_
"symbol":"COR22D1456",_x000D_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59" s="1" t="str">
        <f>formatRow(Tokens!C$2:I$2,Tokens!C1459:I1459)</f>
        <v>"name":"In Casa #1456",_x000D_
"symbol":"COR22D1456",_x000D_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9" s="1" t="str">
        <f>formatRow(Tokens!J$2:AV$2,Tokens!J1459:AV1459,2,"attributes")</f>
        <v>"attributes":[{"trait_type":"Pass festival &amp; Avantages",_x000D_
"value":"pour une (1) personne"},{"trait_type":"Edition1",_x000D_
"value":1},{"trait_type":"Last use"}]</v>
      </c>
      <c r="X1459" s="1" t="str">
        <f>formatRow(Tokens!AX$2:BC$2,Tokens!AX1459:BC1459,2,"creators")</f>
        <v>"creators":[{"address":"paul",_x000D_
"share":10},{"address":"sophie",_x000D_
"share":90}]</v>
      </c>
      <c r="Y1459" s="1" t="str">
        <f>formatRow(Tokens!BD$2:BI$2,Tokens!BD1459:BI1459,2,"files")</f>
        <v>"files":[]</v>
      </c>
      <c r="Z1459" s="1"/>
      <c r="AA1459" s="1"/>
      <c r="AB1459" s="1"/>
      <c r="AC1459" s="1" t="str">
        <f>formatRow(Tokens!BJ$2:BK$2,Tokens!BJ1459:BK1459,0,"collection")</f>
        <v>"collection":{"name":"In Casa",_x000D_
"family":"Calvi On The Rocks"}</v>
      </c>
    </row>
    <row r="1460" spans="4:29" ht="14.25" customHeight="1" x14ac:dyDescent="0.25">
      <c r="D1460" s="1">
        <f>Tokens!B1460</f>
        <v>1457</v>
      </c>
      <c r="E1460" s="17" t="str">
        <f>IF(Tokens!C1460="","",Tokens!C1460)</f>
        <v>In Casa #1457</v>
      </c>
      <c r="F1460"/>
      <c r="G1460"/>
      <c r="H1460"/>
      <c r="I1460"/>
      <c r="J1460"/>
      <c r="M1460"/>
      <c r="N1460"/>
      <c r="O1460" s="15" t="str">
        <f t="shared" si="44"/>
        <v>_</v>
      </c>
      <c r="P1460" s="18" t="str">
        <f>IF(F1460="stop","",IF(F1460&lt;&gt;"",HYPERLINK(Settings!$B$5 &amp; "/manage/?network=" &amp; LOWER(B$8) &amp; "&amp;search=token&amp;account=" &amp; ToMint!$B$5 &amp; "&amp;view=" &amp; ToMint!J1460,"TokenSol"),""))</f>
        <v/>
      </c>
      <c r="Q1460" s="2"/>
      <c r="R1460" s="2"/>
      <c r="S1460" s="11"/>
      <c r="T1460" s="1" t="str">
        <f>"owner=" &amp; Tokens!BS1460 &amp; "&amp;filename_for_metadata=" &amp; Tokens!BT1460 &amp; "&amp;offchaindata_platform=" &amp; $B$17 &amp; "&amp;keyfile=" &amp; $B$5 &amp; "&amp;network=" &amp; LOWER($B$8) &amp; "&amp;repository=" &amp; $B$18</f>
        <v>owner=thomas&amp;filename_for_metadata=InCasa_COR22D1457&amp;offchaindata_platform=Github&amp;keyfile=Paul&amp;network=solana-devnet&amp;repository=test2</v>
      </c>
      <c r="U1460" s="1" t="str">
        <f t="shared" si="45"/>
        <v>{"name":"In Casa #1457",_x000D_
"symbol":"COR22D1457",_x000D_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60" s="1" t="str">
        <f>formatRow(Tokens!C$2:I$2,Tokens!C1460:I1460)</f>
        <v>"name":"In Casa #1457",_x000D_
"symbol":"COR22D1457",_x000D_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0" s="1" t="str">
        <f>formatRow(Tokens!J$2:AV$2,Tokens!J1460:AV1460,2,"attributes")</f>
        <v>"attributes":[{"trait_type":"Pass festival &amp; Avantages",_x000D_
"value":"pour une (1) personne"},{"trait_type":"Edition1",_x000D_
"value":1},{"trait_type":"Last use"}]</v>
      </c>
      <c r="X1460" s="1" t="str">
        <f>formatRow(Tokens!AX$2:BC$2,Tokens!AX1460:BC1460,2,"creators")</f>
        <v>"creators":[{"address":"paul",_x000D_
"share":10},{"address":"sophie",_x000D_
"share":90}]</v>
      </c>
      <c r="Y1460" s="1" t="str">
        <f>formatRow(Tokens!BD$2:BI$2,Tokens!BD1460:BI1460,2,"files")</f>
        <v>"files":[]</v>
      </c>
      <c r="Z1460" s="1"/>
      <c r="AA1460" s="1"/>
      <c r="AB1460" s="1"/>
      <c r="AC1460" s="1" t="str">
        <f>formatRow(Tokens!BJ$2:BK$2,Tokens!BJ1460:BK1460,0,"collection")</f>
        <v>"collection":{"name":"In Casa",_x000D_
"family":"Calvi On The Rocks"}</v>
      </c>
    </row>
    <row r="1461" spans="4:29" ht="14.25" customHeight="1" x14ac:dyDescent="0.25">
      <c r="D1461" s="1">
        <f>Tokens!B1461</f>
        <v>1458</v>
      </c>
      <c r="E1461" s="17" t="str">
        <f>IF(Tokens!C1461="","",Tokens!C1461)</f>
        <v>In Casa #1458</v>
      </c>
      <c r="F1461"/>
      <c r="G1461"/>
      <c r="H1461"/>
      <c r="I1461"/>
      <c r="J1461"/>
      <c r="M1461"/>
      <c r="N1461"/>
      <c r="O1461" s="15" t="str">
        <f t="shared" si="44"/>
        <v>_</v>
      </c>
      <c r="P1461" s="18" t="str">
        <f>IF(F1461="stop","",IF(F1461&lt;&gt;"",HYPERLINK(Settings!$B$5 &amp; "/manage/?network=" &amp; LOWER(B$8) &amp; "&amp;search=token&amp;account=" &amp; ToMint!$B$5 &amp; "&amp;view=" &amp; ToMint!J1461,"TokenSol"),""))</f>
        <v/>
      </c>
      <c r="Q1461" s="2"/>
      <c r="R1461" s="2"/>
      <c r="S1461" s="11"/>
      <c r="T1461" s="1" t="str">
        <f>"owner=" &amp; Tokens!BS1461 &amp; "&amp;filename_for_metadata=" &amp; Tokens!BT1461 &amp; "&amp;offchaindata_platform=" &amp; $B$17 &amp; "&amp;keyfile=" &amp; $B$5 &amp; "&amp;network=" &amp; LOWER($B$8) &amp; "&amp;repository=" &amp; $B$18</f>
        <v>owner=thomas&amp;filename_for_metadata=InCasa_COR22D1458&amp;offchaindata_platform=Github&amp;keyfile=Paul&amp;network=solana-devnet&amp;repository=test2</v>
      </c>
      <c r="U1461" s="1" t="str">
        <f t="shared" si="45"/>
        <v>{"name":"In Casa #1458",_x000D_
"symbol":"COR22D1458",_x000D_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61" s="1" t="str">
        <f>formatRow(Tokens!C$2:I$2,Tokens!C1461:I1461)</f>
        <v>"name":"In Casa #1458",_x000D_
"symbol":"COR22D1458",_x000D_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1" s="1" t="str">
        <f>formatRow(Tokens!J$2:AV$2,Tokens!J1461:AV1461,2,"attributes")</f>
        <v>"attributes":[{"trait_type":"Pass festival &amp; Avantages",_x000D_
"value":"pour une (1) personne"},{"trait_type":"Edition1",_x000D_
"value":1},{"trait_type":"Last use"}]</v>
      </c>
      <c r="X1461" s="1" t="str">
        <f>formatRow(Tokens!AX$2:BC$2,Tokens!AX1461:BC1461,2,"creators")</f>
        <v>"creators":[{"address":"paul",_x000D_
"share":10},{"address":"sophie",_x000D_
"share":90}]</v>
      </c>
      <c r="Y1461" s="1" t="str">
        <f>formatRow(Tokens!BD$2:BI$2,Tokens!BD1461:BI1461,2,"files")</f>
        <v>"files":[]</v>
      </c>
      <c r="Z1461" s="1"/>
      <c r="AA1461" s="1"/>
      <c r="AB1461" s="1"/>
      <c r="AC1461" s="1" t="str">
        <f>formatRow(Tokens!BJ$2:BK$2,Tokens!BJ1461:BK1461,0,"collection")</f>
        <v>"collection":{"name":"In Casa",_x000D_
"family":"Calvi On The Rocks"}</v>
      </c>
    </row>
    <row r="1462" spans="4:29" ht="14.25" customHeight="1" x14ac:dyDescent="0.25">
      <c r="D1462" s="1">
        <f>Tokens!B1462</f>
        <v>1459</v>
      </c>
      <c r="E1462" s="17" t="str">
        <f>IF(Tokens!C1462="","",Tokens!C1462)</f>
        <v>In Casa #1459</v>
      </c>
      <c r="F1462"/>
      <c r="G1462"/>
      <c r="H1462"/>
      <c r="I1462"/>
      <c r="J1462"/>
      <c r="M1462"/>
      <c r="N1462"/>
      <c r="O1462" s="15" t="str">
        <f t="shared" si="44"/>
        <v>_</v>
      </c>
      <c r="P1462" s="18" t="str">
        <f>IF(F1462="stop","",IF(F1462&lt;&gt;"",HYPERLINK(Settings!$B$5 &amp; "/manage/?network=" &amp; LOWER(B$8) &amp; "&amp;search=token&amp;account=" &amp; ToMint!$B$5 &amp; "&amp;view=" &amp; ToMint!J1462,"TokenSol"),""))</f>
        <v/>
      </c>
      <c r="Q1462" s="2"/>
      <c r="R1462" s="2"/>
      <c r="S1462" s="11"/>
      <c r="T1462" s="1" t="str">
        <f>"owner=" &amp; Tokens!BS1462 &amp; "&amp;filename_for_metadata=" &amp; Tokens!BT1462 &amp; "&amp;offchaindata_platform=" &amp; $B$17 &amp; "&amp;keyfile=" &amp; $B$5 &amp; "&amp;network=" &amp; LOWER($B$8) &amp; "&amp;repository=" &amp; $B$18</f>
        <v>owner=thomas&amp;filename_for_metadata=InCasa_COR22D1459&amp;offchaindata_platform=Github&amp;keyfile=Paul&amp;network=solana-devnet&amp;repository=test2</v>
      </c>
      <c r="U1462" s="1" t="str">
        <f t="shared" si="45"/>
        <v>{"name":"In Casa #1459",_x000D_
"symbol":"COR22D1459",_x000D_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62" s="1" t="str">
        <f>formatRow(Tokens!C$2:I$2,Tokens!C1462:I1462)</f>
        <v>"name":"In Casa #1459",_x000D_
"symbol":"COR22D1459",_x000D_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2" s="1" t="str">
        <f>formatRow(Tokens!J$2:AV$2,Tokens!J1462:AV1462,2,"attributes")</f>
        <v>"attributes":[{"trait_type":"Pass festival &amp; Avantages",_x000D_
"value":"pour une (1) personne"},{"trait_type":"Edition1",_x000D_
"value":1},{"trait_type":"Last use"}]</v>
      </c>
      <c r="X1462" s="1" t="str">
        <f>formatRow(Tokens!AX$2:BC$2,Tokens!AX1462:BC1462,2,"creators")</f>
        <v>"creators":[{"address":"paul",_x000D_
"share":10},{"address":"sophie",_x000D_
"share":90}]</v>
      </c>
      <c r="Y1462" s="1" t="str">
        <f>formatRow(Tokens!BD$2:BI$2,Tokens!BD1462:BI1462,2,"files")</f>
        <v>"files":[]</v>
      </c>
      <c r="Z1462" s="1"/>
      <c r="AA1462" s="1"/>
      <c r="AB1462" s="1"/>
      <c r="AC1462" s="1" t="str">
        <f>formatRow(Tokens!BJ$2:BK$2,Tokens!BJ1462:BK1462,0,"collection")</f>
        <v>"collection":{"name":"In Casa",_x000D_
"family":"Calvi On The Rocks"}</v>
      </c>
    </row>
    <row r="1463" spans="4:29" ht="14.25" customHeight="1" x14ac:dyDescent="0.25">
      <c r="D1463" s="1">
        <f>Tokens!B1463</f>
        <v>1460</v>
      </c>
      <c r="E1463" s="17" t="str">
        <f>IF(Tokens!C1463="","",Tokens!C1463)</f>
        <v>In Casa #1460</v>
      </c>
      <c r="F1463"/>
      <c r="G1463"/>
      <c r="H1463"/>
      <c r="I1463"/>
      <c r="J1463"/>
      <c r="M1463"/>
      <c r="N1463"/>
      <c r="O1463" s="15" t="str">
        <f t="shared" si="44"/>
        <v>_</v>
      </c>
      <c r="P1463" s="18" t="str">
        <f>IF(F1463="stop","",IF(F1463&lt;&gt;"",HYPERLINK(Settings!$B$5 &amp; "/manage/?network=" &amp; LOWER(B$8) &amp; "&amp;search=token&amp;account=" &amp; ToMint!$B$5 &amp; "&amp;view=" &amp; ToMint!J1463,"TokenSol"),""))</f>
        <v/>
      </c>
      <c r="Q1463" s="2"/>
      <c r="R1463" s="2"/>
      <c r="S1463" s="11"/>
      <c r="T1463" s="1" t="str">
        <f>"owner=" &amp; Tokens!BS1463 &amp; "&amp;filename_for_metadata=" &amp; Tokens!BT1463 &amp; "&amp;offchaindata_platform=" &amp; $B$17 &amp; "&amp;keyfile=" &amp; $B$5 &amp; "&amp;network=" &amp; LOWER($B$8) &amp; "&amp;repository=" &amp; $B$18</f>
        <v>owner=thomas&amp;filename_for_metadata=InCasa_COR22D1460&amp;offchaindata_platform=Github&amp;keyfile=Paul&amp;network=solana-devnet&amp;repository=test2</v>
      </c>
      <c r="U1463" s="1" t="str">
        <f t="shared" si="45"/>
        <v>{"name":"In Casa #1460",_x000D_
"symbol":"COR22D1460",_x000D_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63" s="1" t="str">
        <f>formatRow(Tokens!C$2:I$2,Tokens!C1463:I1463)</f>
        <v>"name":"In Casa #1460",_x000D_
"symbol":"COR22D1460",_x000D_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3" s="1" t="str">
        <f>formatRow(Tokens!J$2:AV$2,Tokens!J1463:AV1463,2,"attributes")</f>
        <v>"attributes":[{"trait_type":"Pass festival &amp; Avantages",_x000D_
"value":"pour une (1) personne"},{"trait_type":"Edition1",_x000D_
"value":1},{"trait_type":"Last use"}]</v>
      </c>
      <c r="X1463" s="1" t="str">
        <f>formatRow(Tokens!AX$2:BC$2,Tokens!AX1463:BC1463,2,"creators")</f>
        <v>"creators":[{"address":"paul",_x000D_
"share":10},{"address":"sophie",_x000D_
"share":90}]</v>
      </c>
      <c r="Y1463" s="1" t="str">
        <f>formatRow(Tokens!BD$2:BI$2,Tokens!BD1463:BI1463,2,"files")</f>
        <v>"files":[]</v>
      </c>
      <c r="Z1463" s="1"/>
      <c r="AA1463" s="1"/>
      <c r="AB1463" s="1"/>
      <c r="AC1463" s="1" t="str">
        <f>formatRow(Tokens!BJ$2:BK$2,Tokens!BJ1463:BK1463,0,"collection")</f>
        <v>"collection":{"name":"In Casa",_x000D_
"family":"Calvi On The Rocks"}</v>
      </c>
    </row>
    <row r="1464" spans="4:29" ht="14.25" customHeight="1" x14ac:dyDescent="0.25">
      <c r="D1464" s="1">
        <f>Tokens!B1464</f>
        <v>1461</v>
      </c>
      <c r="E1464" s="17" t="str">
        <f>IF(Tokens!C1464="","",Tokens!C1464)</f>
        <v>In Casa #1461</v>
      </c>
      <c r="F1464"/>
      <c r="G1464"/>
      <c r="H1464"/>
      <c r="I1464"/>
      <c r="J1464"/>
      <c r="M1464"/>
      <c r="N1464"/>
      <c r="O1464" s="15" t="str">
        <f t="shared" si="44"/>
        <v>_</v>
      </c>
      <c r="P1464" s="18" t="str">
        <f>IF(F1464="stop","",IF(F1464&lt;&gt;"",HYPERLINK(Settings!$B$5 &amp; "/manage/?network=" &amp; LOWER(B$8) &amp; "&amp;search=token&amp;account=" &amp; ToMint!$B$5 &amp; "&amp;view=" &amp; ToMint!J1464,"TokenSol"),""))</f>
        <v/>
      </c>
      <c r="Q1464" s="2"/>
      <c r="R1464" s="2"/>
      <c r="S1464" s="11"/>
      <c r="T1464" s="1" t="str">
        <f>"owner=" &amp; Tokens!BS1464 &amp; "&amp;filename_for_metadata=" &amp; Tokens!BT1464 &amp; "&amp;offchaindata_platform=" &amp; $B$17 &amp; "&amp;keyfile=" &amp; $B$5 &amp; "&amp;network=" &amp; LOWER($B$8) &amp; "&amp;repository=" &amp; $B$18</f>
        <v>owner=thomas&amp;filename_for_metadata=InCasa_COR22D1461&amp;offchaindata_platform=Github&amp;keyfile=Paul&amp;network=solana-devnet&amp;repository=test2</v>
      </c>
      <c r="U1464" s="1" t="str">
        <f t="shared" si="45"/>
        <v>{"name":"In Casa #1461",_x000D_
"symbol":"COR22D1461",_x000D_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64" s="1" t="str">
        <f>formatRow(Tokens!C$2:I$2,Tokens!C1464:I1464)</f>
        <v>"name":"In Casa #1461",_x000D_
"symbol":"COR22D1461",_x000D_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4" s="1" t="str">
        <f>formatRow(Tokens!J$2:AV$2,Tokens!J1464:AV1464,2,"attributes")</f>
        <v>"attributes":[{"trait_type":"Pass festival &amp; Avantages",_x000D_
"value":"pour une (1) personne"},{"trait_type":"Edition1",_x000D_
"value":1},{"trait_type":"Last use"}]</v>
      </c>
      <c r="X1464" s="1" t="str">
        <f>formatRow(Tokens!AX$2:BC$2,Tokens!AX1464:BC1464,2,"creators")</f>
        <v>"creators":[{"address":"paul",_x000D_
"share":10},{"address":"sophie",_x000D_
"share":90}]</v>
      </c>
      <c r="Y1464" s="1" t="str">
        <f>formatRow(Tokens!BD$2:BI$2,Tokens!BD1464:BI1464,2,"files")</f>
        <v>"files":[]</v>
      </c>
      <c r="Z1464" s="1"/>
      <c r="AA1464" s="1"/>
      <c r="AB1464" s="1"/>
      <c r="AC1464" s="1" t="str">
        <f>formatRow(Tokens!BJ$2:BK$2,Tokens!BJ1464:BK1464,0,"collection")</f>
        <v>"collection":{"name":"In Casa",_x000D_
"family":"Calvi On The Rocks"}</v>
      </c>
    </row>
    <row r="1465" spans="4:29" ht="14.25" customHeight="1" x14ac:dyDescent="0.25">
      <c r="D1465" s="1">
        <f>Tokens!B1465</f>
        <v>1462</v>
      </c>
      <c r="E1465" s="17" t="str">
        <f>IF(Tokens!C1465="","",Tokens!C1465)</f>
        <v>In Casa #1462</v>
      </c>
      <c r="F1465"/>
      <c r="G1465"/>
      <c r="H1465"/>
      <c r="I1465"/>
      <c r="J1465"/>
      <c r="M1465"/>
      <c r="N1465"/>
      <c r="O1465" s="15" t="str">
        <f t="shared" si="44"/>
        <v>_</v>
      </c>
      <c r="P1465" s="18" t="str">
        <f>IF(F1465="stop","",IF(F1465&lt;&gt;"",HYPERLINK(Settings!$B$5 &amp; "/manage/?network=" &amp; LOWER(B$8) &amp; "&amp;search=token&amp;account=" &amp; ToMint!$B$5 &amp; "&amp;view=" &amp; ToMint!J1465,"TokenSol"),""))</f>
        <v/>
      </c>
      <c r="Q1465" s="2"/>
      <c r="R1465" s="2"/>
      <c r="S1465" s="11"/>
      <c r="T1465" s="1" t="str">
        <f>"owner=" &amp; Tokens!BS1465 &amp; "&amp;filename_for_metadata=" &amp; Tokens!BT1465 &amp; "&amp;offchaindata_platform=" &amp; $B$17 &amp; "&amp;keyfile=" &amp; $B$5 &amp; "&amp;network=" &amp; LOWER($B$8) &amp; "&amp;repository=" &amp; $B$18</f>
        <v>owner=thomas&amp;filename_for_metadata=InCasa_COR22D1462&amp;offchaindata_platform=Github&amp;keyfile=Paul&amp;network=solana-devnet&amp;repository=test2</v>
      </c>
      <c r="U1465" s="1" t="str">
        <f t="shared" si="45"/>
        <v>{"name":"In Casa #1462",_x000D_
"symbol":"COR22D1462",_x000D_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65" s="1" t="str">
        <f>formatRow(Tokens!C$2:I$2,Tokens!C1465:I1465)</f>
        <v>"name":"In Casa #1462",_x000D_
"symbol":"COR22D1462",_x000D_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5" s="1" t="str">
        <f>formatRow(Tokens!J$2:AV$2,Tokens!J1465:AV1465,2,"attributes")</f>
        <v>"attributes":[{"trait_type":"Pass festival &amp; Avantages",_x000D_
"value":"pour une (1) personne"},{"trait_type":"Edition1",_x000D_
"value":1},{"trait_type":"Last use"}]</v>
      </c>
      <c r="X1465" s="1" t="str">
        <f>formatRow(Tokens!AX$2:BC$2,Tokens!AX1465:BC1465,2,"creators")</f>
        <v>"creators":[{"address":"paul",_x000D_
"share":10},{"address":"sophie",_x000D_
"share":90}]</v>
      </c>
      <c r="Y1465" s="1" t="str">
        <f>formatRow(Tokens!BD$2:BI$2,Tokens!BD1465:BI1465,2,"files")</f>
        <v>"files":[]</v>
      </c>
      <c r="Z1465" s="1"/>
      <c r="AA1465" s="1"/>
      <c r="AB1465" s="1"/>
      <c r="AC1465" s="1" t="str">
        <f>formatRow(Tokens!BJ$2:BK$2,Tokens!BJ1465:BK1465,0,"collection")</f>
        <v>"collection":{"name":"In Casa",_x000D_
"family":"Calvi On The Rocks"}</v>
      </c>
    </row>
    <row r="1466" spans="4:29" ht="14.25" customHeight="1" x14ac:dyDescent="0.25">
      <c r="D1466" s="1">
        <f>Tokens!B1466</f>
        <v>1463</v>
      </c>
      <c r="E1466" s="17" t="str">
        <f>IF(Tokens!C1466="","",Tokens!C1466)</f>
        <v>In Casa #1463</v>
      </c>
      <c r="F1466"/>
      <c r="G1466"/>
      <c r="H1466"/>
      <c r="I1466"/>
      <c r="J1466"/>
      <c r="M1466"/>
      <c r="N1466"/>
      <c r="O1466" s="15" t="str">
        <f t="shared" si="44"/>
        <v>_</v>
      </c>
      <c r="P1466" s="18" t="str">
        <f>IF(F1466="stop","",IF(F1466&lt;&gt;"",HYPERLINK(Settings!$B$5 &amp; "/manage/?network=" &amp; LOWER(B$8) &amp; "&amp;search=token&amp;account=" &amp; ToMint!$B$5 &amp; "&amp;view=" &amp; ToMint!J1466,"TokenSol"),""))</f>
        <v/>
      </c>
      <c r="Q1466" s="2"/>
      <c r="R1466" s="2"/>
      <c r="S1466" s="11"/>
      <c r="T1466" s="1" t="str">
        <f>"owner=" &amp; Tokens!BS1466 &amp; "&amp;filename_for_metadata=" &amp; Tokens!BT1466 &amp; "&amp;offchaindata_platform=" &amp; $B$17 &amp; "&amp;keyfile=" &amp; $B$5 &amp; "&amp;network=" &amp; LOWER($B$8) &amp; "&amp;repository=" &amp; $B$18</f>
        <v>owner=thomas&amp;filename_for_metadata=InCasa_COR22D1463&amp;offchaindata_platform=Github&amp;keyfile=Paul&amp;network=solana-devnet&amp;repository=test2</v>
      </c>
      <c r="U1466" s="1" t="str">
        <f t="shared" si="45"/>
        <v>{"name":"In Casa #1463",_x000D_
"symbol":"COR22D1463",_x000D_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66" s="1" t="str">
        <f>formatRow(Tokens!C$2:I$2,Tokens!C1466:I1466)</f>
        <v>"name":"In Casa #1463",_x000D_
"symbol":"COR22D1463",_x000D_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6" s="1" t="str">
        <f>formatRow(Tokens!J$2:AV$2,Tokens!J1466:AV1466,2,"attributes")</f>
        <v>"attributes":[{"trait_type":"Pass festival &amp; Avantages",_x000D_
"value":"pour une (1) personne"},{"trait_type":"Edition1",_x000D_
"value":1},{"trait_type":"Last use"}]</v>
      </c>
      <c r="X1466" s="1" t="str">
        <f>formatRow(Tokens!AX$2:BC$2,Tokens!AX1466:BC1466,2,"creators")</f>
        <v>"creators":[{"address":"paul",_x000D_
"share":10},{"address":"sophie",_x000D_
"share":90}]</v>
      </c>
      <c r="Y1466" s="1" t="str">
        <f>formatRow(Tokens!BD$2:BI$2,Tokens!BD1466:BI1466,2,"files")</f>
        <v>"files":[]</v>
      </c>
      <c r="Z1466" s="1"/>
      <c r="AA1466" s="1"/>
      <c r="AB1466" s="1"/>
      <c r="AC1466" s="1" t="str">
        <f>formatRow(Tokens!BJ$2:BK$2,Tokens!BJ1466:BK1466,0,"collection")</f>
        <v>"collection":{"name":"In Casa",_x000D_
"family":"Calvi On The Rocks"}</v>
      </c>
    </row>
    <row r="1467" spans="4:29" ht="14.25" customHeight="1" x14ac:dyDescent="0.25">
      <c r="D1467" s="1">
        <f>Tokens!B1467</f>
        <v>1464</v>
      </c>
      <c r="E1467" s="17" t="str">
        <f>IF(Tokens!C1467="","",Tokens!C1467)</f>
        <v>In Casa #1464</v>
      </c>
      <c r="F1467"/>
      <c r="G1467"/>
      <c r="H1467"/>
      <c r="I1467"/>
      <c r="J1467"/>
      <c r="M1467"/>
      <c r="N1467"/>
      <c r="O1467" s="15" t="str">
        <f t="shared" si="44"/>
        <v>_</v>
      </c>
      <c r="P1467" s="18" t="str">
        <f>IF(F1467="stop","",IF(F1467&lt;&gt;"",HYPERLINK(Settings!$B$5 &amp; "/manage/?network=" &amp; LOWER(B$8) &amp; "&amp;search=token&amp;account=" &amp; ToMint!$B$5 &amp; "&amp;view=" &amp; ToMint!J1467,"TokenSol"),""))</f>
        <v/>
      </c>
      <c r="Q1467" s="2"/>
      <c r="R1467" s="2"/>
      <c r="S1467" s="11"/>
      <c r="T1467" s="1" t="str">
        <f>"owner=" &amp; Tokens!BS1467 &amp; "&amp;filename_for_metadata=" &amp; Tokens!BT1467 &amp; "&amp;offchaindata_platform=" &amp; $B$17 &amp; "&amp;keyfile=" &amp; $B$5 &amp; "&amp;network=" &amp; LOWER($B$8) &amp; "&amp;repository=" &amp; $B$18</f>
        <v>owner=thomas&amp;filename_for_metadata=InCasa_COR22D1464&amp;offchaindata_platform=Github&amp;keyfile=Paul&amp;network=solana-devnet&amp;repository=test2</v>
      </c>
      <c r="U1467" s="1" t="str">
        <f t="shared" si="45"/>
        <v>{"name":"In Casa #1464",_x000D_
"symbol":"COR22D1464",_x000D_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67" s="1" t="str">
        <f>formatRow(Tokens!C$2:I$2,Tokens!C1467:I1467)</f>
        <v>"name":"In Casa #1464",_x000D_
"symbol":"COR22D1464",_x000D_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7" s="1" t="str">
        <f>formatRow(Tokens!J$2:AV$2,Tokens!J1467:AV1467,2,"attributes")</f>
        <v>"attributes":[{"trait_type":"Pass festival &amp; Avantages",_x000D_
"value":"pour une (1) personne"},{"trait_type":"Edition1",_x000D_
"value":1},{"trait_type":"Last use"}]</v>
      </c>
      <c r="X1467" s="1" t="str">
        <f>formatRow(Tokens!AX$2:BC$2,Tokens!AX1467:BC1467,2,"creators")</f>
        <v>"creators":[{"address":"paul",_x000D_
"share":10},{"address":"sophie",_x000D_
"share":90}]</v>
      </c>
      <c r="Y1467" s="1" t="str">
        <f>formatRow(Tokens!BD$2:BI$2,Tokens!BD1467:BI1467,2,"files")</f>
        <v>"files":[]</v>
      </c>
      <c r="Z1467" s="1"/>
      <c r="AA1467" s="1"/>
      <c r="AB1467" s="1"/>
      <c r="AC1467" s="1" t="str">
        <f>formatRow(Tokens!BJ$2:BK$2,Tokens!BJ1467:BK1467,0,"collection")</f>
        <v>"collection":{"name":"In Casa",_x000D_
"family":"Calvi On The Rocks"}</v>
      </c>
    </row>
    <row r="1468" spans="4:29" ht="14.25" customHeight="1" x14ac:dyDescent="0.25">
      <c r="D1468" s="1">
        <f>Tokens!B1468</f>
        <v>1465</v>
      </c>
      <c r="E1468" s="17" t="str">
        <f>IF(Tokens!C1468="","",Tokens!C1468)</f>
        <v>In Casa #1465</v>
      </c>
      <c r="F1468"/>
      <c r="G1468"/>
      <c r="H1468"/>
      <c r="I1468"/>
      <c r="J1468"/>
      <c r="M1468"/>
      <c r="N1468"/>
      <c r="O1468" s="15" t="str">
        <f t="shared" si="44"/>
        <v>_</v>
      </c>
      <c r="P1468" s="18" t="str">
        <f>IF(F1468="stop","",IF(F1468&lt;&gt;"",HYPERLINK(Settings!$B$5 &amp; "/manage/?network=" &amp; LOWER(B$8) &amp; "&amp;search=token&amp;account=" &amp; ToMint!$B$5 &amp; "&amp;view=" &amp; ToMint!J1468,"TokenSol"),""))</f>
        <v/>
      </c>
      <c r="Q1468" s="2"/>
      <c r="R1468" s="2"/>
      <c r="S1468" s="11"/>
      <c r="T1468" s="1" t="str">
        <f>"owner=" &amp; Tokens!BS1468 &amp; "&amp;filename_for_metadata=" &amp; Tokens!BT1468 &amp; "&amp;offchaindata_platform=" &amp; $B$17 &amp; "&amp;keyfile=" &amp; $B$5 &amp; "&amp;network=" &amp; LOWER($B$8) &amp; "&amp;repository=" &amp; $B$18</f>
        <v>owner=thomas&amp;filename_for_metadata=InCasa_COR22D1465&amp;offchaindata_platform=Github&amp;keyfile=Paul&amp;network=solana-devnet&amp;repository=test2</v>
      </c>
      <c r="U1468" s="1" t="str">
        <f t="shared" si="45"/>
        <v>{"name":"In Casa #1465",_x000D_
"symbol":"COR22D1465",_x000D_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68" s="1" t="str">
        <f>formatRow(Tokens!C$2:I$2,Tokens!C1468:I1468)</f>
        <v>"name":"In Casa #1465",_x000D_
"symbol":"COR22D1465",_x000D_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8" s="1" t="str">
        <f>formatRow(Tokens!J$2:AV$2,Tokens!J1468:AV1468,2,"attributes")</f>
        <v>"attributes":[{"trait_type":"Pass festival &amp; Avantages",_x000D_
"value":"pour une (1) personne"},{"trait_type":"Edition1",_x000D_
"value":1},{"trait_type":"Last use"}]</v>
      </c>
      <c r="X1468" s="1" t="str">
        <f>formatRow(Tokens!AX$2:BC$2,Tokens!AX1468:BC1468,2,"creators")</f>
        <v>"creators":[{"address":"paul",_x000D_
"share":10},{"address":"sophie",_x000D_
"share":90}]</v>
      </c>
      <c r="Y1468" s="1" t="str">
        <f>formatRow(Tokens!BD$2:BI$2,Tokens!BD1468:BI1468,2,"files")</f>
        <v>"files":[]</v>
      </c>
      <c r="Z1468" s="1"/>
      <c r="AA1468" s="1"/>
      <c r="AB1468" s="1"/>
      <c r="AC1468" s="1" t="str">
        <f>formatRow(Tokens!BJ$2:BK$2,Tokens!BJ1468:BK1468,0,"collection")</f>
        <v>"collection":{"name":"In Casa",_x000D_
"family":"Calvi On The Rocks"}</v>
      </c>
    </row>
    <row r="1469" spans="4:29" ht="14.25" customHeight="1" x14ac:dyDescent="0.25">
      <c r="D1469" s="1">
        <f>Tokens!B1469</f>
        <v>1466</v>
      </c>
      <c r="E1469" s="17" t="str">
        <f>IF(Tokens!C1469="","",Tokens!C1469)</f>
        <v>In Casa #1466</v>
      </c>
      <c r="F1469"/>
      <c r="G1469"/>
      <c r="H1469"/>
      <c r="I1469"/>
      <c r="J1469"/>
      <c r="M1469"/>
      <c r="N1469"/>
      <c r="O1469" s="15" t="str">
        <f t="shared" si="44"/>
        <v>_</v>
      </c>
      <c r="P1469" s="18" t="str">
        <f>IF(F1469="stop","",IF(F1469&lt;&gt;"",HYPERLINK(Settings!$B$5 &amp; "/manage/?network=" &amp; LOWER(B$8) &amp; "&amp;search=token&amp;account=" &amp; ToMint!$B$5 &amp; "&amp;view=" &amp; ToMint!J1469,"TokenSol"),""))</f>
        <v/>
      </c>
      <c r="Q1469" s="2"/>
      <c r="R1469" s="2"/>
      <c r="S1469" s="11"/>
      <c r="T1469" s="1" t="str">
        <f>"owner=" &amp; Tokens!BS1469 &amp; "&amp;filename_for_metadata=" &amp; Tokens!BT1469 &amp; "&amp;offchaindata_platform=" &amp; $B$17 &amp; "&amp;keyfile=" &amp; $B$5 &amp; "&amp;network=" &amp; LOWER($B$8) &amp; "&amp;repository=" &amp; $B$18</f>
        <v>owner=thomas&amp;filename_for_metadata=InCasa_COR22D1466&amp;offchaindata_platform=Github&amp;keyfile=Paul&amp;network=solana-devnet&amp;repository=test2</v>
      </c>
      <c r="U1469" s="1" t="str">
        <f t="shared" si="45"/>
        <v>{"name":"In Casa #1466",_x000D_
"symbol":"COR22D1466",_x000D_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69" s="1" t="str">
        <f>formatRow(Tokens!C$2:I$2,Tokens!C1469:I1469)</f>
        <v>"name":"In Casa #1466",_x000D_
"symbol":"COR22D1466",_x000D_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9" s="1" t="str">
        <f>formatRow(Tokens!J$2:AV$2,Tokens!J1469:AV1469,2,"attributes")</f>
        <v>"attributes":[{"trait_type":"Pass festival &amp; Avantages",_x000D_
"value":"pour une (1) personne"},{"trait_type":"Edition1",_x000D_
"value":1},{"trait_type":"Last use"}]</v>
      </c>
      <c r="X1469" s="1" t="str">
        <f>formatRow(Tokens!AX$2:BC$2,Tokens!AX1469:BC1469,2,"creators")</f>
        <v>"creators":[{"address":"paul",_x000D_
"share":10},{"address":"sophie",_x000D_
"share":90}]</v>
      </c>
      <c r="Y1469" s="1" t="str">
        <f>formatRow(Tokens!BD$2:BI$2,Tokens!BD1469:BI1469,2,"files")</f>
        <v>"files":[]</v>
      </c>
      <c r="Z1469" s="1"/>
      <c r="AA1469" s="1"/>
      <c r="AB1469" s="1"/>
      <c r="AC1469" s="1" t="str">
        <f>formatRow(Tokens!BJ$2:BK$2,Tokens!BJ1469:BK1469,0,"collection")</f>
        <v>"collection":{"name":"In Casa",_x000D_
"family":"Calvi On The Rocks"}</v>
      </c>
    </row>
    <row r="1470" spans="4:29" ht="14.25" customHeight="1" x14ac:dyDescent="0.25">
      <c r="D1470" s="1">
        <f>Tokens!B1470</f>
        <v>1467</v>
      </c>
      <c r="E1470" s="17" t="str">
        <f>IF(Tokens!C1470="","",Tokens!C1470)</f>
        <v>In Casa #1467</v>
      </c>
      <c r="F1470"/>
      <c r="G1470"/>
      <c r="H1470"/>
      <c r="I1470"/>
      <c r="J1470"/>
      <c r="M1470"/>
      <c r="N1470"/>
      <c r="O1470" s="15" t="str">
        <f t="shared" si="44"/>
        <v>_</v>
      </c>
      <c r="P1470" s="18" t="str">
        <f>IF(F1470="stop","",IF(F1470&lt;&gt;"",HYPERLINK(Settings!$B$5 &amp; "/manage/?network=" &amp; LOWER(B$8) &amp; "&amp;search=token&amp;account=" &amp; ToMint!$B$5 &amp; "&amp;view=" &amp; ToMint!J1470,"TokenSol"),""))</f>
        <v/>
      </c>
      <c r="Q1470" s="2"/>
      <c r="R1470" s="2"/>
      <c r="S1470" s="11"/>
      <c r="T1470" s="1" t="str">
        <f>"owner=" &amp; Tokens!BS1470 &amp; "&amp;filename_for_metadata=" &amp; Tokens!BT1470 &amp; "&amp;offchaindata_platform=" &amp; $B$17 &amp; "&amp;keyfile=" &amp; $B$5 &amp; "&amp;network=" &amp; LOWER($B$8) &amp; "&amp;repository=" &amp; $B$18</f>
        <v>owner=thomas&amp;filename_for_metadata=InCasa_COR22D1467&amp;offchaindata_platform=Github&amp;keyfile=Paul&amp;network=solana-devnet&amp;repository=test2</v>
      </c>
      <c r="U1470" s="1" t="str">
        <f t="shared" si="45"/>
        <v>{"name":"In Casa #1467",_x000D_
"symbol":"COR22D1467",_x000D_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70" s="1" t="str">
        <f>formatRow(Tokens!C$2:I$2,Tokens!C1470:I1470)</f>
        <v>"name":"In Casa #1467",_x000D_
"symbol":"COR22D1467",_x000D_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0" s="1" t="str">
        <f>formatRow(Tokens!J$2:AV$2,Tokens!J1470:AV1470,2,"attributes")</f>
        <v>"attributes":[{"trait_type":"Pass festival &amp; Avantages",_x000D_
"value":"pour une (1) personne"},{"trait_type":"Edition1",_x000D_
"value":1},{"trait_type":"Last use"}]</v>
      </c>
      <c r="X1470" s="1" t="str">
        <f>formatRow(Tokens!AX$2:BC$2,Tokens!AX1470:BC1470,2,"creators")</f>
        <v>"creators":[{"address":"paul",_x000D_
"share":10},{"address":"sophie",_x000D_
"share":90}]</v>
      </c>
      <c r="Y1470" s="1" t="str">
        <f>formatRow(Tokens!BD$2:BI$2,Tokens!BD1470:BI1470,2,"files")</f>
        <v>"files":[]</v>
      </c>
      <c r="Z1470" s="1"/>
      <c r="AA1470" s="1"/>
      <c r="AB1470" s="1"/>
      <c r="AC1470" s="1" t="str">
        <f>formatRow(Tokens!BJ$2:BK$2,Tokens!BJ1470:BK1470,0,"collection")</f>
        <v>"collection":{"name":"In Casa",_x000D_
"family":"Calvi On The Rocks"}</v>
      </c>
    </row>
    <row r="1471" spans="4:29" ht="14.25" customHeight="1" x14ac:dyDescent="0.25">
      <c r="D1471" s="1">
        <f>Tokens!B1471</f>
        <v>1468</v>
      </c>
      <c r="E1471" s="17" t="str">
        <f>IF(Tokens!C1471="","",Tokens!C1471)</f>
        <v>In Casa #1468</v>
      </c>
      <c r="F1471"/>
      <c r="G1471"/>
      <c r="H1471"/>
      <c r="I1471"/>
      <c r="J1471"/>
      <c r="M1471"/>
      <c r="N1471"/>
      <c r="O1471" s="15" t="str">
        <f t="shared" si="44"/>
        <v>_</v>
      </c>
      <c r="P1471" s="18" t="str">
        <f>IF(F1471="stop","",IF(F1471&lt;&gt;"",HYPERLINK(Settings!$B$5 &amp; "/manage/?network=" &amp; LOWER(B$8) &amp; "&amp;search=token&amp;account=" &amp; ToMint!$B$5 &amp; "&amp;view=" &amp; ToMint!J1471,"TokenSol"),""))</f>
        <v/>
      </c>
      <c r="Q1471" s="2"/>
      <c r="R1471" s="2"/>
      <c r="S1471" s="11"/>
      <c r="T1471" s="1" t="str">
        <f>"owner=" &amp; Tokens!BS1471 &amp; "&amp;filename_for_metadata=" &amp; Tokens!BT1471 &amp; "&amp;offchaindata_platform=" &amp; $B$17 &amp; "&amp;keyfile=" &amp; $B$5 &amp; "&amp;network=" &amp; LOWER($B$8) &amp; "&amp;repository=" &amp; $B$18</f>
        <v>owner=thomas&amp;filename_for_metadata=InCasa_COR22D1468&amp;offchaindata_platform=Github&amp;keyfile=Paul&amp;network=solana-devnet&amp;repository=test2</v>
      </c>
      <c r="U1471" s="1" t="str">
        <f t="shared" si="45"/>
        <v>{"name":"In Casa #1468",_x000D_
"symbol":"COR22D1468",_x000D_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71" s="1" t="str">
        <f>formatRow(Tokens!C$2:I$2,Tokens!C1471:I1471)</f>
        <v>"name":"In Casa #1468",_x000D_
"symbol":"COR22D1468",_x000D_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1" s="1" t="str">
        <f>formatRow(Tokens!J$2:AV$2,Tokens!J1471:AV1471,2,"attributes")</f>
        <v>"attributes":[{"trait_type":"Pass festival &amp; Avantages",_x000D_
"value":"pour une (1) personne"},{"trait_type":"Edition1",_x000D_
"value":1},{"trait_type":"Last use"}]</v>
      </c>
      <c r="X1471" s="1" t="str">
        <f>formatRow(Tokens!AX$2:BC$2,Tokens!AX1471:BC1471,2,"creators")</f>
        <v>"creators":[{"address":"paul",_x000D_
"share":10},{"address":"sophie",_x000D_
"share":90}]</v>
      </c>
      <c r="Y1471" s="1" t="str">
        <f>formatRow(Tokens!BD$2:BI$2,Tokens!BD1471:BI1471,2,"files")</f>
        <v>"files":[]</v>
      </c>
      <c r="Z1471" s="1"/>
      <c r="AA1471" s="1"/>
      <c r="AB1471" s="1"/>
      <c r="AC1471" s="1" t="str">
        <f>formatRow(Tokens!BJ$2:BK$2,Tokens!BJ1471:BK1471,0,"collection")</f>
        <v>"collection":{"name":"In Casa",_x000D_
"family":"Calvi On The Rocks"}</v>
      </c>
    </row>
    <row r="1472" spans="4:29" ht="14.25" customHeight="1" x14ac:dyDescent="0.25">
      <c r="D1472" s="1">
        <f>Tokens!B1472</f>
        <v>1469</v>
      </c>
      <c r="E1472" s="17" t="str">
        <f>IF(Tokens!C1472="","",Tokens!C1472)</f>
        <v>In Casa #1469</v>
      </c>
      <c r="F1472"/>
      <c r="G1472"/>
      <c r="H1472"/>
      <c r="I1472"/>
      <c r="J1472"/>
      <c r="M1472"/>
      <c r="N1472"/>
      <c r="O1472" s="15" t="str">
        <f t="shared" si="44"/>
        <v>_</v>
      </c>
      <c r="P1472" s="18" t="str">
        <f>IF(F1472="stop","",IF(F1472&lt;&gt;"",HYPERLINK(Settings!$B$5 &amp; "/manage/?network=" &amp; LOWER(B$8) &amp; "&amp;search=token&amp;account=" &amp; ToMint!$B$5 &amp; "&amp;view=" &amp; ToMint!J1472,"TokenSol"),""))</f>
        <v/>
      </c>
      <c r="Q1472" s="2"/>
      <c r="R1472" s="2"/>
      <c r="S1472" s="11"/>
      <c r="T1472" s="1" t="str">
        <f>"owner=" &amp; Tokens!BS1472 &amp; "&amp;filename_for_metadata=" &amp; Tokens!BT1472 &amp; "&amp;offchaindata_platform=" &amp; $B$17 &amp; "&amp;keyfile=" &amp; $B$5 &amp; "&amp;network=" &amp; LOWER($B$8) &amp; "&amp;repository=" &amp; $B$18</f>
        <v>owner=thomas&amp;filename_for_metadata=InCasa_COR22D1469&amp;offchaindata_platform=Github&amp;keyfile=Paul&amp;network=solana-devnet&amp;repository=test2</v>
      </c>
      <c r="U1472" s="1" t="str">
        <f t="shared" si="45"/>
        <v>{"name":"In Casa #1469",_x000D_
"symbol":"COR22D1469",_x000D_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72" s="1" t="str">
        <f>formatRow(Tokens!C$2:I$2,Tokens!C1472:I1472)</f>
        <v>"name":"In Casa #1469",_x000D_
"symbol":"COR22D1469",_x000D_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2" s="1" t="str">
        <f>formatRow(Tokens!J$2:AV$2,Tokens!J1472:AV1472,2,"attributes")</f>
        <v>"attributes":[{"trait_type":"Pass festival &amp; Avantages",_x000D_
"value":"pour une (1) personne"},{"trait_type":"Edition1",_x000D_
"value":1},{"trait_type":"Last use"}]</v>
      </c>
      <c r="X1472" s="1" t="str">
        <f>formatRow(Tokens!AX$2:BC$2,Tokens!AX1472:BC1472,2,"creators")</f>
        <v>"creators":[{"address":"paul",_x000D_
"share":10},{"address":"sophie",_x000D_
"share":90}]</v>
      </c>
      <c r="Y1472" s="1" t="str">
        <f>formatRow(Tokens!BD$2:BI$2,Tokens!BD1472:BI1472,2,"files")</f>
        <v>"files":[]</v>
      </c>
      <c r="Z1472" s="1"/>
      <c r="AA1472" s="1"/>
      <c r="AB1472" s="1"/>
      <c r="AC1472" s="1" t="str">
        <f>formatRow(Tokens!BJ$2:BK$2,Tokens!BJ1472:BK1472,0,"collection")</f>
        <v>"collection":{"name":"In Casa",_x000D_
"family":"Calvi On The Rocks"}</v>
      </c>
    </row>
    <row r="1473" spans="4:29" ht="14.25" customHeight="1" x14ac:dyDescent="0.25">
      <c r="D1473" s="1">
        <f>Tokens!B1473</f>
        <v>1470</v>
      </c>
      <c r="E1473" s="17" t="str">
        <f>IF(Tokens!C1473="","",Tokens!C1473)</f>
        <v>In Casa #1470</v>
      </c>
      <c r="F1473"/>
      <c r="G1473"/>
      <c r="H1473"/>
      <c r="I1473"/>
      <c r="J1473"/>
      <c r="M1473"/>
      <c r="N1473"/>
      <c r="O1473" s="15" t="str">
        <f t="shared" si="44"/>
        <v>_</v>
      </c>
      <c r="P1473" s="18" t="str">
        <f>IF(F1473="stop","",IF(F1473&lt;&gt;"",HYPERLINK(Settings!$B$5 &amp; "/manage/?network=" &amp; LOWER(B$8) &amp; "&amp;search=token&amp;account=" &amp; ToMint!$B$5 &amp; "&amp;view=" &amp; ToMint!J1473,"TokenSol"),""))</f>
        <v/>
      </c>
      <c r="Q1473" s="2"/>
      <c r="R1473" s="2"/>
      <c r="S1473" s="11"/>
      <c r="T1473" s="1" t="str">
        <f>"owner=" &amp; Tokens!BS1473 &amp; "&amp;filename_for_metadata=" &amp; Tokens!BT1473 &amp; "&amp;offchaindata_platform=" &amp; $B$17 &amp; "&amp;keyfile=" &amp; $B$5 &amp; "&amp;network=" &amp; LOWER($B$8) &amp; "&amp;repository=" &amp; $B$18</f>
        <v>owner=thomas&amp;filename_for_metadata=InCasa_COR22D1470&amp;offchaindata_platform=Github&amp;keyfile=Paul&amp;network=solana-devnet&amp;repository=test2</v>
      </c>
      <c r="U1473" s="1" t="str">
        <f t="shared" si="45"/>
        <v>{"name":"In Casa #1470",_x000D_
"symbol":"COR22D1470",_x000D_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73" s="1" t="str">
        <f>formatRow(Tokens!C$2:I$2,Tokens!C1473:I1473)</f>
        <v>"name":"In Casa #1470",_x000D_
"symbol":"COR22D1470",_x000D_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3" s="1" t="str">
        <f>formatRow(Tokens!J$2:AV$2,Tokens!J1473:AV1473,2,"attributes")</f>
        <v>"attributes":[{"trait_type":"Pass festival &amp; Avantages",_x000D_
"value":"pour une (1) personne"},{"trait_type":"Edition1",_x000D_
"value":1},{"trait_type":"Last use"}]</v>
      </c>
      <c r="X1473" s="1" t="str">
        <f>formatRow(Tokens!AX$2:BC$2,Tokens!AX1473:BC1473,2,"creators")</f>
        <v>"creators":[{"address":"paul",_x000D_
"share":10},{"address":"sophie",_x000D_
"share":90}]</v>
      </c>
      <c r="Y1473" s="1" t="str">
        <f>formatRow(Tokens!BD$2:BI$2,Tokens!BD1473:BI1473,2,"files")</f>
        <v>"files":[]</v>
      </c>
      <c r="Z1473" s="1"/>
      <c r="AA1473" s="1"/>
      <c r="AB1473" s="1"/>
      <c r="AC1473" s="1" t="str">
        <f>formatRow(Tokens!BJ$2:BK$2,Tokens!BJ1473:BK1473,0,"collection")</f>
        <v>"collection":{"name":"In Casa",_x000D_
"family":"Calvi On The Rocks"}</v>
      </c>
    </row>
    <row r="1474" spans="4:29" ht="14.25" customHeight="1" x14ac:dyDescent="0.25">
      <c r="D1474" s="1">
        <f>Tokens!B1474</f>
        <v>1471</v>
      </c>
      <c r="E1474" s="17" t="str">
        <f>IF(Tokens!C1474="","",Tokens!C1474)</f>
        <v>In Casa #1471</v>
      </c>
      <c r="F1474"/>
      <c r="G1474"/>
      <c r="H1474"/>
      <c r="I1474"/>
      <c r="J1474"/>
      <c r="M1474"/>
      <c r="N1474"/>
      <c r="O1474" s="15" t="str">
        <f t="shared" si="44"/>
        <v>_</v>
      </c>
      <c r="P1474" s="18" t="str">
        <f>IF(F1474="stop","",IF(F1474&lt;&gt;"",HYPERLINK(Settings!$B$5 &amp; "/manage/?network=" &amp; LOWER(B$8) &amp; "&amp;search=token&amp;account=" &amp; ToMint!$B$5 &amp; "&amp;view=" &amp; ToMint!J1474,"TokenSol"),""))</f>
        <v/>
      </c>
      <c r="Q1474" s="2"/>
      <c r="R1474" s="2"/>
      <c r="S1474" s="11"/>
      <c r="T1474" s="1" t="str">
        <f>"owner=" &amp; Tokens!BS1474 &amp; "&amp;filename_for_metadata=" &amp; Tokens!BT1474 &amp; "&amp;offchaindata_platform=" &amp; $B$17 &amp; "&amp;keyfile=" &amp; $B$5 &amp; "&amp;network=" &amp; LOWER($B$8) &amp; "&amp;repository=" &amp; $B$18</f>
        <v>owner=thomas&amp;filename_for_metadata=InCasa_COR22D1471&amp;offchaindata_platform=Github&amp;keyfile=Paul&amp;network=solana-devnet&amp;repository=test2</v>
      </c>
      <c r="U1474" s="1" t="str">
        <f t="shared" si="45"/>
        <v>{"name":"In Casa #1471",_x000D_
"symbol":"COR22D1471",_x000D_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74" s="1" t="str">
        <f>formatRow(Tokens!C$2:I$2,Tokens!C1474:I1474)</f>
        <v>"name":"In Casa #1471",_x000D_
"symbol":"COR22D1471",_x000D_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4" s="1" t="str">
        <f>formatRow(Tokens!J$2:AV$2,Tokens!J1474:AV1474,2,"attributes")</f>
        <v>"attributes":[{"trait_type":"Pass festival &amp; Avantages",_x000D_
"value":"pour une (1) personne"},{"trait_type":"Edition1",_x000D_
"value":1},{"trait_type":"Last use"}]</v>
      </c>
      <c r="X1474" s="1" t="str">
        <f>formatRow(Tokens!AX$2:BC$2,Tokens!AX1474:BC1474,2,"creators")</f>
        <v>"creators":[{"address":"paul",_x000D_
"share":10},{"address":"sophie",_x000D_
"share":90}]</v>
      </c>
      <c r="Y1474" s="1" t="str">
        <f>formatRow(Tokens!BD$2:BI$2,Tokens!BD1474:BI1474,2,"files")</f>
        <v>"files":[]</v>
      </c>
      <c r="Z1474" s="1"/>
      <c r="AA1474" s="1"/>
      <c r="AB1474" s="1"/>
      <c r="AC1474" s="1" t="str">
        <f>formatRow(Tokens!BJ$2:BK$2,Tokens!BJ1474:BK1474,0,"collection")</f>
        <v>"collection":{"name":"In Casa",_x000D_
"family":"Calvi On The Rocks"}</v>
      </c>
    </row>
    <row r="1475" spans="4:29" ht="14.25" customHeight="1" x14ac:dyDescent="0.25">
      <c r="D1475" s="1">
        <f>Tokens!B1475</f>
        <v>1472</v>
      </c>
      <c r="E1475" s="17" t="str">
        <f>IF(Tokens!C1475="","",Tokens!C1475)</f>
        <v>In Casa #1472</v>
      </c>
      <c r="F1475"/>
      <c r="G1475"/>
      <c r="H1475"/>
      <c r="I1475"/>
      <c r="J1475"/>
      <c r="M1475"/>
      <c r="N1475"/>
      <c r="O1475" s="15" t="str">
        <f t="shared" si="44"/>
        <v>_</v>
      </c>
      <c r="P1475" s="18" t="str">
        <f>IF(F1475="stop","",IF(F1475&lt;&gt;"",HYPERLINK(Settings!$B$5 &amp; "/manage/?network=" &amp; LOWER(B$8) &amp; "&amp;search=token&amp;account=" &amp; ToMint!$B$5 &amp; "&amp;view=" &amp; ToMint!J1475,"TokenSol"),""))</f>
        <v/>
      </c>
      <c r="Q1475" s="2"/>
      <c r="R1475" s="2"/>
      <c r="S1475" s="11"/>
      <c r="T1475" s="1" t="str">
        <f>"owner=" &amp; Tokens!BS1475 &amp; "&amp;filename_for_metadata=" &amp; Tokens!BT1475 &amp; "&amp;offchaindata_platform=" &amp; $B$17 &amp; "&amp;keyfile=" &amp; $B$5 &amp; "&amp;network=" &amp; LOWER($B$8) &amp; "&amp;repository=" &amp; $B$18</f>
        <v>owner=thomas&amp;filename_for_metadata=InCasa_COR22D1472&amp;offchaindata_platform=Github&amp;keyfile=Paul&amp;network=solana-devnet&amp;repository=test2</v>
      </c>
      <c r="U1475" s="1" t="str">
        <f t="shared" si="45"/>
        <v>{"name":"In Casa #1472",_x000D_
"symbol":"COR22D1472",_x000D_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75" s="1" t="str">
        <f>formatRow(Tokens!C$2:I$2,Tokens!C1475:I1475)</f>
        <v>"name":"In Casa #1472",_x000D_
"symbol":"COR22D1472",_x000D_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5" s="1" t="str">
        <f>formatRow(Tokens!J$2:AV$2,Tokens!J1475:AV1475,2,"attributes")</f>
        <v>"attributes":[{"trait_type":"Pass festival &amp; Avantages",_x000D_
"value":"pour une (1) personne"},{"trait_type":"Edition1",_x000D_
"value":1},{"trait_type":"Last use"}]</v>
      </c>
      <c r="X1475" s="1" t="str">
        <f>formatRow(Tokens!AX$2:BC$2,Tokens!AX1475:BC1475,2,"creators")</f>
        <v>"creators":[{"address":"paul",_x000D_
"share":10},{"address":"sophie",_x000D_
"share":90}]</v>
      </c>
      <c r="Y1475" s="1" t="str">
        <f>formatRow(Tokens!BD$2:BI$2,Tokens!BD1475:BI1475,2,"files")</f>
        <v>"files":[]</v>
      </c>
      <c r="Z1475" s="1"/>
      <c r="AA1475" s="1"/>
      <c r="AB1475" s="1"/>
      <c r="AC1475" s="1" t="str">
        <f>formatRow(Tokens!BJ$2:BK$2,Tokens!BJ1475:BK1475,0,"collection")</f>
        <v>"collection":{"name":"In Casa",_x000D_
"family":"Calvi On The Rocks"}</v>
      </c>
    </row>
    <row r="1476" spans="4:29" ht="14.25" customHeight="1" x14ac:dyDescent="0.25">
      <c r="D1476" s="1">
        <f>Tokens!B1476</f>
        <v>1473</v>
      </c>
      <c r="E1476" s="17" t="str">
        <f>IF(Tokens!C1476="","",Tokens!C1476)</f>
        <v>In Casa #1473</v>
      </c>
      <c r="F1476"/>
      <c r="G1476"/>
      <c r="H1476"/>
      <c r="I1476"/>
      <c r="J1476"/>
      <c r="M1476"/>
      <c r="N1476"/>
      <c r="O1476" s="15" t="str">
        <f t="shared" ref="O1476:O1500" si="46">IF(AND(ISNUMBER(N1475),ISNUMBER(N1476)),(N1476-N1475)*$O$1,"_")</f>
        <v>_</v>
      </c>
      <c r="P1476" s="18" t="str">
        <f>IF(F1476="stop","",IF(F1476&lt;&gt;"",HYPERLINK(Settings!$B$5 &amp; "/manage/?network=" &amp; LOWER(B$8) &amp; "&amp;search=token&amp;account=" &amp; ToMint!$B$5 &amp; "&amp;view=" &amp; ToMint!J1476,"TokenSol"),""))</f>
        <v/>
      </c>
      <c r="Q1476" s="2"/>
      <c r="R1476" s="2"/>
      <c r="S1476" s="11"/>
      <c r="T1476" s="1" t="str">
        <f>"owner=" &amp; Tokens!BS1476 &amp; "&amp;filename_for_metadata=" &amp; Tokens!BT1476 &amp; "&amp;offchaindata_platform=" &amp; $B$17 &amp; "&amp;keyfile=" &amp; $B$5 &amp; "&amp;network=" &amp; LOWER($B$8) &amp; "&amp;repository=" &amp; $B$18</f>
        <v>owner=thomas&amp;filename_for_metadata=InCasa_COR22D1473&amp;offchaindata_platform=Github&amp;keyfile=Paul&amp;network=solana-devnet&amp;repository=test2</v>
      </c>
      <c r="U1476" s="1" t="str">
        <f t="shared" si="45"/>
        <v>{"name":"In Casa #1473",_x000D_
"symbol":"COR22D1473",_x000D_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76" s="1" t="str">
        <f>formatRow(Tokens!C$2:I$2,Tokens!C1476:I1476)</f>
        <v>"name":"In Casa #1473",_x000D_
"symbol":"COR22D1473",_x000D_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6" s="1" t="str">
        <f>formatRow(Tokens!J$2:AV$2,Tokens!J1476:AV1476,2,"attributes")</f>
        <v>"attributes":[{"trait_type":"Pass festival &amp; Avantages",_x000D_
"value":"pour une (1) personne"},{"trait_type":"Edition1",_x000D_
"value":1},{"trait_type":"Last use"}]</v>
      </c>
      <c r="X1476" s="1" t="str">
        <f>formatRow(Tokens!AX$2:BC$2,Tokens!AX1476:BC1476,2,"creators")</f>
        <v>"creators":[{"address":"paul",_x000D_
"share":10},{"address":"sophie",_x000D_
"share":90}]</v>
      </c>
      <c r="Y1476" s="1" t="str">
        <f>formatRow(Tokens!BD$2:BI$2,Tokens!BD1476:BI1476,2,"files")</f>
        <v>"files":[]</v>
      </c>
      <c r="Z1476" s="1"/>
      <c r="AA1476" s="1"/>
      <c r="AB1476" s="1"/>
      <c r="AC1476" s="1" t="str">
        <f>formatRow(Tokens!BJ$2:BK$2,Tokens!BJ1476:BK1476,0,"collection")</f>
        <v>"collection":{"name":"In Casa",_x000D_
"family":"Calvi On The Rocks"}</v>
      </c>
    </row>
    <row r="1477" spans="4:29" ht="14.25" customHeight="1" x14ac:dyDescent="0.25">
      <c r="D1477" s="1">
        <f>Tokens!B1477</f>
        <v>1474</v>
      </c>
      <c r="E1477" s="17" t="str">
        <f>IF(Tokens!C1477="","",Tokens!C1477)</f>
        <v>In Casa #1474</v>
      </c>
      <c r="F1477"/>
      <c r="G1477"/>
      <c r="H1477"/>
      <c r="I1477"/>
      <c r="J1477"/>
      <c r="M1477"/>
      <c r="N1477"/>
      <c r="O1477" s="15" t="str">
        <f t="shared" si="46"/>
        <v>_</v>
      </c>
      <c r="P1477" s="18" t="str">
        <f>IF(F1477="stop","",IF(F1477&lt;&gt;"",HYPERLINK(Settings!$B$5 &amp; "/manage/?network=" &amp; LOWER(B$8) &amp; "&amp;search=token&amp;account=" &amp; ToMint!$B$5 &amp; "&amp;view=" &amp; ToMint!J1477,"TokenSol"),""))</f>
        <v/>
      </c>
      <c r="Q1477" s="2"/>
      <c r="R1477" s="2"/>
      <c r="S1477" s="11"/>
      <c r="T1477" s="1" t="str">
        <f>"owner=" &amp; Tokens!BS1477 &amp; "&amp;filename_for_metadata=" &amp; Tokens!BT1477 &amp; "&amp;offchaindata_platform=" &amp; $B$17 &amp; "&amp;keyfile=" &amp; $B$5 &amp; "&amp;network=" &amp; LOWER($B$8) &amp; "&amp;repository=" &amp; $B$18</f>
        <v>owner=thomas&amp;filename_for_metadata=InCasa_COR22D1474&amp;offchaindata_platform=Github&amp;keyfile=Paul&amp;network=solana-devnet&amp;repository=test2</v>
      </c>
      <c r="U1477" s="1" t="str">
        <f t="shared" ref="U1477:U1500" si="47">"{" &amp; V1477 &amp; "," &amp; W1477 &amp; "," &amp; """properties"":{" &amp; X1477 &amp; "," &amp; Y1477 &amp; "}," &amp; AC1477 &amp; "}"</f>
        <v>{"name":"In Casa #1474",_x000D_
"symbol":"COR22D1474",_x000D_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77" s="1" t="str">
        <f>formatRow(Tokens!C$2:I$2,Tokens!C1477:I1477)</f>
        <v>"name":"In Casa #1474",_x000D_
"symbol":"COR22D1474",_x000D_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7" s="1" t="str">
        <f>formatRow(Tokens!J$2:AV$2,Tokens!J1477:AV1477,2,"attributes")</f>
        <v>"attributes":[{"trait_type":"Pass festival &amp; Avantages",_x000D_
"value":"pour une (1) personne"},{"trait_type":"Edition1",_x000D_
"value":1},{"trait_type":"Last use"}]</v>
      </c>
      <c r="X1477" s="1" t="str">
        <f>formatRow(Tokens!AX$2:BC$2,Tokens!AX1477:BC1477,2,"creators")</f>
        <v>"creators":[{"address":"paul",_x000D_
"share":10},{"address":"sophie",_x000D_
"share":90}]</v>
      </c>
      <c r="Y1477" s="1" t="str">
        <f>formatRow(Tokens!BD$2:BI$2,Tokens!BD1477:BI1477,2,"files")</f>
        <v>"files":[]</v>
      </c>
      <c r="Z1477" s="1"/>
      <c r="AA1477" s="1"/>
      <c r="AB1477" s="1"/>
      <c r="AC1477" s="1" t="str">
        <f>formatRow(Tokens!BJ$2:BK$2,Tokens!BJ1477:BK1477,0,"collection")</f>
        <v>"collection":{"name":"In Casa",_x000D_
"family":"Calvi On The Rocks"}</v>
      </c>
    </row>
    <row r="1478" spans="4:29" ht="14.25" customHeight="1" x14ac:dyDescent="0.25">
      <c r="D1478" s="1">
        <f>Tokens!B1478</f>
        <v>1475</v>
      </c>
      <c r="E1478" s="17" t="str">
        <f>IF(Tokens!C1478="","",Tokens!C1478)</f>
        <v>In Casa #1475</v>
      </c>
      <c r="F1478"/>
      <c r="G1478"/>
      <c r="H1478"/>
      <c r="I1478"/>
      <c r="J1478"/>
      <c r="M1478"/>
      <c r="N1478"/>
      <c r="O1478" s="15" t="str">
        <f t="shared" si="46"/>
        <v>_</v>
      </c>
      <c r="P1478" s="18" t="str">
        <f>IF(F1478="stop","",IF(F1478&lt;&gt;"",HYPERLINK(Settings!$B$5 &amp; "/manage/?network=" &amp; LOWER(B$8) &amp; "&amp;search=token&amp;account=" &amp; ToMint!$B$5 &amp; "&amp;view=" &amp; ToMint!J1478,"TokenSol"),""))</f>
        <v/>
      </c>
      <c r="Q1478" s="2"/>
      <c r="R1478" s="2"/>
      <c r="S1478" s="11"/>
      <c r="T1478" s="1" t="str">
        <f>"owner=" &amp; Tokens!BS1478 &amp; "&amp;filename_for_metadata=" &amp; Tokens!BT1478 &amp; "&amp;offchaindata_platform=" &amp; $B$17 &amp; "&amp;keyfile=" &amp; $B$5 &amp; "&amp;network=" &amp; LOWER($B$8) &amp; "&amp;repository=" &amp; $B$18</f>
        <v>owner=thomas&amp;filename_for_metadata=InCasa_COR22D1475&amp;offchaindata_platform=Github&amp;keyfile=Paul&amp;network=solana-devnet&amp;repository=test2</v>
      </c>
      <c r="U1478" s="1" t="str">
        <f t="shared" si="47"/>
        <v>{"name":"In Casa #1475",_x000D_
"symbol":"COR22D1475",_x000D_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78" s="1" t="str">
        <f>formatRow(Tokens!C$2:I$2,Tokens!C1478:I1478)</f>
        <v>"name":"In Casa #1475",_x000D_
"symbol":"COR22D1475",_x000D_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8" s="1" t="str">
        <f>formatRow(Tokens!J$2:AV$2,Tokens!J1478:AV1478,2,"attributes")</f>
        <v>"attributes":[{"trait_type":"Pass festival &amp; Avantages",_x000D_
"value":"pour une (1) personne"},{"trait_type":"Edition1",_x000D_
"value":1},{"trait_type":"Last use"}]</v>
      </c>
      <c r="X1478" s="1" t="str">
        <f>formatRow(Tokens!AX$2:BC$2,Tokens!AX1478:BC1478,2,"creators")</f>
        <v>"creators":[{"address":"paul",_x000D_
"share":10},{"address":"sophie",_x000D_
"share":90}]</v>
      </c>
      <c r="Y1478" s="1" t="str">
        <f>formatRow(Tokens!BD$2:BI$2,Tokens!BD1478:BI1478,2,"files")</f>
        <v>"files":[]</v>
      </c>
      <c r="Z1478" s="1"/>
      <c r="AA1478" s="1"/>
      <c r="AB1478" s="1"/>
      <c r="AC1478" s="1" t="str">
        <f>formatRow(Tokens!BJ$2:BK$2,Tokens!BJ1478:BK1478,0,"collection")</f>
        <v>"collection":{"name":"In Casa",_x000D_
"family":"Calvi On The Rocks"}</v>
      </c>
    </row>
    <row r="1479" spans="4:29" ht="14.25" customHeight="1" x14ac:dyDescent="0.25">
      <c r="D1479" s="1">
        <f>Tokens!B1479</f>
        <v>1476</v>
      </c>
      <c r="E1479" s="17" t="str">
        <f>IF(Tokens!C1479="","",Tokens!C1479)</f>
        <v>In Casa #1476</v>
      </c>
      <c r="F1479"/>
      <c r="G1479"/>
      <c r="H1479"/>
      <c r="I1479"/>
      <c r="J1479"/>
      <c r="M1479"/>
      <c r="N1479"/>
      <c r="O1479" s="15" t="str">
        <f t="shared" si="46"/>
        <v>_</v>
      </c>
      <c r="P1479" s="18" t="str">
        <f>IF(F1479="stop","",IF(F1479&lt;&gt;"",HYPERLINK(Settings!$B$5 &amp; "/manage/?network=" &amp; LOWER(B$8) &amp; "&amp;search=token&amp;account=" &amp; ToMint!$B$5 &amp; "&amp;view=" &amp; ToMint!J1479,"TokenSol"),""))</f>
        <v/>
      </c>
      <c r="Q1479" s="2"/>
      <c r="R1479" s="2"/>
      <c r="S1479" s="11"/>
      <c r="T1479" s="1" t="str">
        <f>"owner=" &amp; Tokens!BS1479 &amp; "&amp;filename_for_metadata=" &amp; Tokens!BT1479 &amp; "&amp;offchaindata_platform=" &amp; $B$17 &amp; "&amp;keyfile=" &amp; $B$5 &amp; "&amp;network=" &amp; LOWER($B$8) &amp; "&amp;repository=" &amp; $B$18</f>
        <v>owner=thomas&amp;filename_for_metadata=InCasa_COR22D1476&amp;offchaindata_platform=Github&amp;keyfile=Paul&amp;network=solana-devnet&amp;repository=test2</v>
      </c>
      <c r="U1479" s="1" t="str">
        <f t="shared" si="47"/>
        <v>{"name":"In Casa #1476",_x000D_
"symbol":"COR22D1476",_x000D_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79" s="1" t="str">
        <f>formatRow(Tokens!C$2:I$2,Tokens!C1479:I1479)</f>
        <v>"name":"In Casa #1476",_x000D_
"symbol":"COR22D1476",_x000D_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9" s="1" t="str">
        <f>formatRow(Tokens!J$2:AV$2,Tokens!J1479:AV1479,2,"attributes")</f>
        <v>"attributes":[{"trait_type":"Pass festival &amp; Avantages",_x000D_
"value":"pour une (1) personne"},{"trait_type":"Edition1",_x000D_
"value":1},{"trait_type":"Last use"}]</v>
      </c>
      <c r="X1479" s="1" t="str">
        <f>formatRow(Tokens!AX$2:BC$2,Tokens!AX1479:BC1479,2,"creators")</f>
        <v>"creators":[{"address":"paul",_x000D_
"share":10},{"address":"sophie",_x000D_
"share":90}]</v>
      </c>
      <c r="Y1479" s="1" t="str">
        <f>formatRow(Tokens!BD$2:BI$2,Tokens!BD1479:BI1479,2,"files")</f>
        <v>"files":[]</v>
      </c>
      <c r="Z1479" s="1"/>
      <c r="AA1479" s="1"/>
      <c r="AB1479" s="1"/>
      <c r="AC1479" s="1" t="str">
        <f>formatRow(Tokens!BJ$2:BK$2,Tokens!BJ1479:BK1479,0,"collection")</f>
        <v>"collection":{"name":"In Casa",_x000D_
"family":"Calvi On The Rocks"}</v>
      </c>
    </row>
    <row r="1480" spans="4:29" ht="14.25" customHeight="1" x14ac:dyDescent="0.25">
      <c r="D1480" s="1">
        <f>Tokens!B1480</f>
        <v>1477</v>
      </c>
      <c r="E1480" s="17" t="str">
        <f>IF(Tokens!C1480="","",Tokens!C1480)</f>
        <v>In Casa #1477</v>
      </c>
      <c r="F1480"/>
      <c r="G1480"/>
      <c r="H1480"/>
      <c r="I1480"/>
      <c r="J1480"/>
      <c r="M1480"/>
      <c r="N1480"/>
      <c r="O1480" s="15" t="str">
        <f t="shared" si="46"/>
        <v>_</v>
      </c>
      <c r="P1480" s="18" t="str">
        <f>IF(F1480="stop","",IF(F1480&lt;&gt;"",HYPERLINK(Settings!$B$5 &amp; "/manage/?network=" &amp; LOWER(B$8) &amp; "&amp;search=token&amp;account=" &amp; ToMint!$B$5 &amp; "&amp;view=" &amp; ToMint!J1480,"TokenSol"),""))</f>
        <v/>
      </c>
      <c r="Q1480" s="2"/>
      <c r="R1480" s="2"/>
      <c r="S1480" s="11"/>
      <c r="T1480" s="1" t="str">
        <f>"owner=" &amp; Tokens!BS1480 &amp; "&amp;filename_for_metadata=" &amp; Tokens!BT1480 &amp; "&amp;offchaindata_platform=" &amp; $B$17 &amp; "&amp;keyfile=" &amp; $B$5 &amp; "&amp;network=" &amp; LOWER($B$8) &amp; "&amp;repository=" &amp; $B$18</f>
        <v>owner=thomas&amp;filename_for_metadata=InCasa_COR22D1477&amp;offchaindata_platform=Github&amp;keyfile=Paul&amp;network=solana-devnet&amp;repository=test2</v>
      </c>
      <c r="U1480" s="1" t="str">
        <f t="shared" si="47"/>
        <v>{"name":"In Casa #1477",_x000D_
"symbol":"COR22D1477",_x000D_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80" s="1" t="str">
        <f>formatRow(Tokens!C$2:I$2,Tokens!C1480:I1480)</f>
        <v>"name":"In Casa #1477",_x000D_
"symbol":"COR22D1477",_x000D_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0" s="1" t="str">
        <f>formatRow(Tokens!J$2:AV$2,Tokens!J1480:AV1480,2,"attributes")</f>
        <v>"attributes":[{"trait_type":"Pass festival &amp; Avantages",_x000D_
"value":"pour une (1) personne"},{"trait_type":"Edition1",_x000D_
"value":1},{"trait_type":"Last use"}]</v>
      </c>
      <c r="X1480" s="1" t="str">
        <f>formatRow(Tokens!AX$2:BC$2,Tokens!AX1480:BC1480,2,"creators")</f>
        <v>"creators":[{"address":"paul",_x000D_
"share":10},{"address":"sophie",_x000D_
"share":90}]</v>
      </c>
      <c r="Y1480" s="1" t="str">
        <f>formatRow(Tokens!BD$2:BI$2,Tokens!BD1480:BI1480,2,"files")</f>
        <v>"files":[]</v>
      </c>
      <c r="Z1480" s="1"/>
      <c r="AA1480" s="1"/>
      <c r="AB1480" s="1"/>
      <c r="AC1480" s="1" t="str">
        <f>formatRow(Tokens!BJ$2:BK$2,Tokens!BJ1480:BK1480,0,"collection")</f>
        <v>"collection":{"name":"In Casa",_x000D_
"family":"Calvi On The Rocks"}</v>
      </c>
    </row>
    <row r="1481" spans="4:29" ht="14.25" customHeight="1" x14ac:dyDescent="0.25">
      <c r="D1481" s="1">
        <f>Tokens!B1481</f>
        <v>1478</v>
      </c>
      <c r="E1481" s="17" t="str">
        <f>IF(Tokens!C1481="","",Tokens!C1481)</f>
        <v>In Casa #1478</v>
      </c>
      <c r="F1481"/>
      <c r="G1481"/>
      <c r="H1481"/>
      <c r="I1481"/>
      <c r="J1481"/>
      <c r="M1481"/>
      <c r="N1481"/>
      <c r="O1481" s="15" t="str">
        <f t="shared" si="46"/>
        <v>_</v>
      </c>
      <c r="P1481" s="18" t="str">
        <f>IF(F1481="stop","",IF(F1481&lt;&gt;"",HYPERLINK(Settings!$B$5 &amp; "/manage/?network=" &amp; LOWER(B$8) &amp; "&amp;search=token&amp;account=" &amp; ToMint!$B$5 &amp; "&amp;view=" &amp; ToMint!J1481,"TokenSol"),""))</f>
        <v/>
      </c>
      <c r="Q1481" s="2"/>
      <c r="R1481" s="2"/>
      <c r="S1481" s="11"/>
      <c r="T1481" s="1" t="str">
        <f>"owner=" &amp; Tokens!BS1481 &amp; "&amp;filename_for_metadata=" &amp; Tokens!BT1481 &amp; "&amp;offchaindata_platform=" &amp; $B$17 &amp; "&amp;keyfile=" &amp; $B$5 &amp; "&amp;network=" &amp; LOWER($B$8) &amp; "&amp;repository=" &amp; $B$18</f>
        <v>owner=thomas&amp;filename_for_metadata=InCasa_COR22D1478&amp;offchaindata_platform=Github&amp;keyfile=Paul&amp;network=solana-devnet&amp;repository=test2</v>
      </c>
      <c r="U1481" s="1" t="str">
        <f t="shared" si="47"/>
        <v>{"name":"In Casa #1478",_x000D_
"symbol":"COR22D1478",_x000D_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81" s="1" t="str">
        <f>formatRow(Tokens!C$2:I$2,Tokens!C1481:I1481)</f>
        <v>"name":"In Casa #1478",_x000D_
"symbol":"COR22D1478",_x000D_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1" s="1" t="str">
        <f>formatRow(Tokens!J$2:AV$2,Tokens!J1481:AV1481,2,"attributes")</f>
        <v>"attributes":[{"trait_type":"Pass festival &amp; Avantages",_x000D_
"value":"pour une (1) personne"},{"trait_type":"Edition1",_x000D_
"value":1},{"trait_type":"Last use"}]</v>
      </c>
      <c r="X1481" s="1" t="str">
        <f>formatRow(Tokens!AX$2:BC$2,Tokens!AX1481:BC1481,2,"creators")</f>
        <v>"creators":[{"address":"paul",_x000D_
"share":10},{"address":"sophie",_x000D_
"share":90}]</v>
      </c>
      <c r="Y1481" s="1" t="str">
        <f>formatRow(Tokens!BD$2:BI$2,Tokens!BD1481:BI1481,2,"files")</f>
        <v>"files":[]</v>
      </c>
      <c r="Z1481" s="1"/>
      <c r="AA1481" s="1"/>
      <c r="AB1481" s="1"/>
      <c r="AC1481" s="1" t="str">
        <f>formatRow(Tokens!BJ$2:BK$2,Tokens!BJ1481:BK1481,0,"collection")</f>
        <v>"collection":{"name":"In Casa",_x000D_
"family":"Calvi On The Rocks"}</v>
      </c>
    </row>
    <row r="1482" spans="4:29" ht="14.25" customHeight="1" x14ac:dyDescent="0.25">
      <c r="D1482" s="1">
        <f>Tokens!B1482</f>
        <v>1479</v>
      </c>
      <c r="E1482" s="17" t="str">
        <f>IF(Tokens!C1482="","",Tokens!C1482)</f>
        <v>In Casa #1479</v>
      </c>
      <c r="F1482"/>
      <c r="G1482"/>
      <c r="H1482"/>
      <c r="I1482"/>
      <c r="J1482"/>
      <c r="M1482"/>
      <c r="N1482"/>
      <c r="O1482" s="15" t="str">
        <f t="shared" si="46"/>
        <v>_</v>
      </c>
      <c r="P1482" s="18" t="str">
        <f>IF(F1482="stop","",IF(F1482&lt;&gt;"",HYPERLINK(Settings!$B$5 &amp; "/manage/?network=" &amp; LOWER(B$8) &amp; "&amp;search=token&amp;account=" &amp; ToMint!$B$5 &amp; "&amp;view=" &amp; ToMint!J1482,"TokenSol"),""))</f>
        <v/>
      </c>
      <c r="Q1482" s="2"/>
      <c r="R1482" s="2"/>
      <c r="S1482" s="11"/>
      <c r="T1482" s="1" t="str">
        <f>"owner=" &amp; Tokens!BS1482 &amp; "&amp;filename_for_metadata=" &amp; Tokens!BT1482 &amp; "&amp;offchaindata_platform=" &amp; $B$17 &amp; "&amp;keyfile=" &amp; $B$5 &amp; "&amp;network=" &amp; LOWER($B$8) &amp; "&amp;repository=" &amp; $B$18</f>
        <v>owner=thomas&amp;filename_for_metadata=InCasa_COR22D1479&amp;offchaindata_platform=Github&amp;keyfile=Paul&amp;network=solana-devnet&amp;repository=test2</v>
      </c>
      <c r="U1482" s="1" t="str">
        <f t="shared" si="47"/>
        <v>{"name":"In Casa #1479",_x000D_
"symbol":"COR22D1479",_x000D_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82" s="1" t="str">
        <f>formatRow(Tokens!C$2:I$2,Tokens!C1482:I1482)</f>
        <v>"name":"In Casa #1479",_x000D_
"symbol":"COR22D1479",_x000D_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2" s="1" t="str">
        <f>formatRow(Tokens!J$2:AV$2,Tokens!J1482:AV1482,2,"attributes")</f>
        <v>"attributes":[{"trait_type":"Pass festival &amp; Avantages",_x000D_
"value":"pour une (1) personne"},{"trait_type":"Edition1",_x000D_
"value":1},{"trait_type":"Last use"}]</v>
      </c>
      <c r="X1482" s="1" t="str">
        <f>formatRow(Tokens!AX$2:BC$2,Tokens!AX1482:BC1482,2,"creators")</f>
        <v>"creators":[{"address":"paul",_x000D_
"share":10},{"address":"sophie",_x000D_
"share":90}]</v>
      </c>
      <c r="Y1482" s="1" t="str">
        <f>formatRow(Tokens!BD$2:BI$2,Tokens!BD1482:BI1482,2,"files")</f>
        <v>"files":[]</v>
      </c>
      <c r="Z1482" s="1"/>
      <c r="AA1482" s="1"/>
      <c r="AB1482" s="1"/>
      <c r="AC1482" s="1" t="str">
        <f>formatRow(Tokens!BJ$2:BK$2,Tokens!BJ1482:BK1482,0,"collection")</f>
        <v>"collection":{"name":"In Casa",_x000D_
"family":"Calvi On The Rocks"}</v>
      </c>
    </row>
    <row r="1483" spans="4:29" ht="14.25" customHeight="1" x14ac:dyDescent="0.25">
      <c r="D1483" s="1">
        <f>Tokens!B1483</f>
        <v>1480</v>
      </c>
      <c r="E1483" s="17" t="str">
        <f>IF(Tokens!C1483="","",Tokens!C1483)</f>
        <v>In Casa #1480</v>
      </c>
      <c r="F1483"/>
      <c r="G1483"/>
      <c r="H1483"/>
      <c r="I1483"/>
      <c r="J1483"/>
      <c r="M1483"/>
      <c r="N1483"/>
      <c r="O1483" s="15" t="str">
        <f t="shared" si="46"/>
        <v>_</v>
      </c>
      <c r="P1483" s="18" t="str">
        <f>IF(F1483="stop","",IF(F1483&lt;&gt;"",HYPERLINK(Settings!$B$5 &amp; "/manage/?network=" &amp; LOWER(B$8) &amp; "&amp;search=token&amp;account=" &amp; ToMint!$B$5 &amp; "&amp;view=" &amp; ToMint!J1483,"TokenSol"),""))</f>
        <v/>
      </c>
      <c r="Q1483" s="2"/>
      <c r="R1483" s="2"/>
      <c r="S1483" s="11"/>
      <c r="T1483" s="1" t="str">
        <f>"owner=" &amp; Tokens!BS1483 &amp; "&amp;filename_for_metadata=" &amp; Tokens!BT1483 &amp; "&amp;offchaindata_platform=" &amp; $B$17 &amp; "&amp;keyfile=" &amp; $B$5 &amp; "&amp;network=" &amp; LOWER($B$8) &amp; "&amp;repository=" &amp; $B$18</f>
        <v>owner=thomas&amp;filename_for_metadata=InCasa_COR22D1480&amp;offchaindata_platform=Github&amp;keyfile=Paul&amp;network=solana-devnet&amp;repository=test2</v>
      </c>
      <c r="U1483" s="1" t="str">
        <f t="shared" si="47"/>
        <v>{"name":"In Casa #1480",_x000D_
"symbol":"COR22D1480",_x000D_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83" s="1" t="str">
        <f>formatRow(Tokens!C$2:I$2,Tokens!C1483:I1483)</f>
        <v>"name":"In Casa #1480",_x000D_
"symbol":"COR22D1480",_x000D_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3" s="1" t="str">
        <f>formatRow(Tokens!J$2:AV$2,Tokens!J1483:AV1483,2,"attributes")</f>
        <v>"attributes":[{"trait_type":"Pass festival &amp; Avantages",_x000D_
"value":"pour une (1) personne"},{"trait_type":"Edition1",_x000D_
"value":1},{"trait_type":"Last use"}]</v>
      </c>
      <c r="X1483" s="1" t="str">
        <f>formatRow(Tokens!AX$2:BC$2,Tokens!AX1483:BC1483,2,"creators")</f>
        <v>"creators":[{"address":"paul",_x000D_
"share":10},{"address":"sophie",_x000D_
"share":90}]</v>
      </c>
      <c r="Y1483" s="1" t="str">
        <f>formatRow(Tokens!BD$2:BI$2,Tokens!BD1483:BI1483,2,"files")</f>
        <v>"files":[]</v>
      </c>
      <c r="Z1483" s="1"/>
      <c r="AA1483" s="1"/>
      <c r="AB1483" s="1"/>
      <c r="AC1483" s="1" t="str">
        <f>formatRow(Tokens!BJ$2:BK$2,Tokens!BJ1483:BK1483,0,"collection")</f>
        <v>"collection":{"name":"In Casa",_x000D_
"family":"Calvi On The Rocks"}</v>
      </c>
    </row>
    <row r="1484" spans="4:29" ht="14.25" customHeight="1" x14ac:dyDescent="0.25">
      <c r="D1484" s="1">
        <f>Tokens!B1484</f>
        <v>1481</v>
      </c>
      <c r="E1484" s="17" t="str">
        <f>IF(Tokens!C1484="","",Tokens!C1484)</f>
        <v>In Casa #1481</v>
      </c>
      <c r="F1484"/>
      <c r="G1484"/>
      <c r="H1484"/>
      <c r="I1484"/>
      <c r="J1484"/>
      <c r="M1484"/>
      <c r="N1484"/>
      <c r="O1484" s="15" t="str">
        <f t="shared" si="46"/>
        <v>_</v>
      </c>
      <c r="P1484" s="18" t="str">
        <f>IF(F1484="stop","",IF(F1484&lt;&gt;"",HYPERLINK(Settings!$B$5 &amp; "/manage/?network=" &amp; LOWER(B$8) &amp; "&amp;search=token&amp;account=" &amp; ToMint!$B$5 &amp; "&amp;view=" &amp; ToMint!J1484,"TokenSol"),""))</f>
        <v/>
      </c>
      <c r="Q1484" s="2"/>
      <c r="R1484" s="2"/>
      <c r="S1484" s="11"/>
      <c r="T1484" s="1" t="str">
        <f>"owner=" &amp; Tokens!BS1484 &amp; "&amp;filename_for_metadata=" &amp; Tokens!BT1484 &amp; "&amp;offchaindata_platform=" &amp; $B$17 &amp; "&amp;keyfile=" &amp; $B$5 &amp; "&amp;network=" &amp; LOWER($B$8) &amp; "&amp;repository=" &amp; $B$18</f>
        <v>owner=thomas&amp;filename_for_metadata=InCasa_COR22D1481&amp;offchaindata_platform=Github&amp;keyfile=Paul&amp;network=solana-devnet&amp;repository=test2</v>
      </c>
      <c r="U1484" s="1" t="str">
        <f t="shared" si="47"/>
        <v>{"name":"In Casa #1481",_x000D_
"symbol":"COR22D1481",_x000D_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84" s="1" t="str">
        <f>formatRow(Tokens!C$2:I$2,Tokens!C1484:I1484)</f>
        <v>"name":"In Casa #1481",_x000D_
"symbol":"COR22D1481",_x000D_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4" s="1" t="str">
        <f>formatRow(Tokens!J$2:AV$2,Tokens!J1484:AV1484,2,"attributes")</f>
        <v>"attributes":[{"trait_type":"Pass festival &amp; Avantages",_x000D_
"value":"pour une (1) personne"},{"trait_type":"Edition1",_x000D_
"value":1},{"trait_type":"Last use"}]</v>
      </c>
      <c r="X1484" s="1" t="str">
        <f>formatRow(Tokens!AX$2:BC$2,Tokens!AX1484:BC1484,2,"creators")</f>
        <v>"creators":[{"address":"paul",_x000D_
"share":10},{"address":"sophie",_x000D_
"share":90}]</v>
      </c>
      <c r="Y1484" s="1" t="str">
        <f>formatRow(Tokens!BD$2:BI$2,Tokens!BD1484:BI1484,2,"files")</f>
        <v>"files":[]</v>
      </c>
      <c r="Z1484" s="1"/>
      <c r="AA1484" s="1"/>
      <c r="AB1484" s="1"/>
      <c r="AC1484" s="1" t="str">
        <f>formatRow(Tokens!BJ$2:BK$2,Tokens!BJ1484:BK1484,0,"collection")</f>
        <v>"collection":{"name":"In Casa",_x000D_
"family":"Calvi On The Rocks"}</v>
      </c>
    </row>
    <row r="1485" spans="4:29" ht="14.25" customHeight="1" x14ac:dyDescent="0.25">
      <c r="D1485" s="1">
        <f>Tokens!B1485</f>
        <v>1482</v>
      </c>
      <c r="E1485" s="17" t="str">
        <f>IF(Tokens!C1485="","",Tokens!C1485)</f>
        <v>In Casa #1482</v>
      </c>
      <c r="F1485"/>
      <c r="G1485"/>
      <c r="H1485"/>
      <c r="I1485"/>
      <c r="J1485"/>
      <c r="M1485"/>
      <c r="N1485"/>
      <c r="O1485" s="15" t="str">
        <f t="shared" si="46"/>
        <v>_</v>
      </c>
      <c r="P1485" s="18" t="str">
        <f>IF(F1485="stop","",IF(F1485&lt;&gt;"",HYPERLINK(Settings!$B$5 &amp; "/manage/?network=" &amp; LOWER(B$8) &amp; "&amp;search=token&amp;account=" &amp; ToMint!$B$5 &amp; "&amp;view=" &amp; ToMint!J1485,"TokenSol"),""))</f>
        <v/>
      </c>
      <c r="Q1485" s="2"/>
      <c r="R1485" s="2"/>
      <c r="S1485" s="11"/>
      <c r="T1485" s="1" t="str">
        <f>"owner=" &amp; Tokens!BS1485 &amp; "&amp;filename_for_metadata=" &amp; Tokens!BT1485 &amp; "&amp;offchaindata_platform=" &amp; $B$17 &amp; "&amp;keyfile=" &amp; $B$5 &amp; "&amp;network=" &amp; LOWER($B$8) &amp; "&amp;repository=" &amp; $B$18</f>
        <v>owner=thomas&amp;filename_for_metadata=InCasa_COR22D1482&amp;offchaindata_platform=Github&amp;keyfile=Paul&amp;network=solana-devnet&amp;repository=test2</v>
      </c>
      <c r="U1485" s="1" t="str">
        <f t="shared" si="47"/>
        <v>{"name":"In Casa #1482",_x000D_
"symbol":"COR22D1482",_x000D_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85" s="1" t="str">
        <f>formatRow(Tokens!C$2:I$2,Tokens!C1485:I1485)</f>
        <v>"name":"In Casa #1482",_x000D_
"symbol":"COR22D1482",_x000D_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5" s="1" t="str">
        <f>formatRow(Tokens!J$2:AV$2,Tokens!J1485:AV1485,2,"attributes")</f>
        <v>"attributes":[{"trait_type":"Pass festival &amp; Avantages",_x000D_
"value":"pour une (1) personne"},{"trait_type":"Edition1",_x000D_
"value":1},{"trait_type":"Last use"}]</v>
      </c>
      <c r="X1485" s="1" t="str">
        <f>formatRow(Tokens!AX$2:BC$2,Tokens!AX1485:BC1485,2,"creators")</f>
        <v>"creators":[{"address":"paul",_x000D_
"share":10},{"address":"sophie",_x000D_
"share":90}]</v>
      </c>
      <c r="Y1485" s="1" t="str">
        <f>formatRow(Tokens!BD$2:BI$2,Tokens!BD1485:BI1485,2,"files")</f>
        <v>"files":[]</v>
      </c>
      <c r="Z1485" s="1"/>
      <c r="AA1485" s="1"/>
      <c r="AB1485" s="1"/>
      <c r="AC1485" s="1" t="str">
        <f>formatRow(Tokens!BJ$2:BK$2,Tokens!BJ1485:BK1485,0,"collection")</f>
        <v>"collection":{"name":"In Casa",_x000D_
"family":"Calvi On The Rocks"}</v>
      </c>
    </row>
    <row r="1486" spans="4:29" ht="14.25" customHeight="1" x14ac:dyDescent="0.25">
      <c r="D1486" s="1">
        <f>Tokens!B1486</f>
        <v>1483</v>
      </c>
      <c r="E1486" s="17" t="str">
        <f>IF(Tokens!C1486="","",Tokens!C1486)</f>
        <v>In Casa #1483</v>
      </c>
      <c r="F1486"/>
      <c r="G1486"/>
      <c r="H1486"/>
      <c r="I1486"/>
      <c r="J1486"/>
      <c r="M1486"/>
      <c r="N1486"/>
      <c r="O1486" s="15" t="str">
        <f t="shared" si="46"/>
        <v>_</v>
      </c>
      <c r="P1486" s="18" t="str">
        <f>IF(F1486="stop","",IF(F1486&lt;&gt;"",HYPERLINK(Settings!$B$5 &amp; "/manage/?network=" &amp; LOWER(B$8) &amp; "&amp;search=token&amp;account=" &amp; ToMint!$B$5 &amp; "&amp;view=" &amp; ToMint!J1486,"TokenSol"),""))</f>
        <v/>
      </c>
      <c r="Q1486" s="2"/>
      <c r="R1486" s="2"/>
      <c r="S1486" s="11"/>
      <c r="T1486" s="1" t="str">
        <f>"owner=" &amp; Tokens!BS1486 &amp; "&amp;filename_for_metadata=" &amp; Tokens!BT1486 &amp; "&amp;offchaindata_platform=" &amp; $B$17 &amp; "&amp;keyfile=" &amp; $B$5 &amp; "&amp;network=" &amp; LOWER($B$8) &amp; "&amp;repository=" &amp; $B$18</f>
        <v>owner=thomas&amp;filename_for_metadata=InCasa_COR22D1483&amp;offchaindata_platform=Github&amp;keyfile=Paul&amp;network=solana-devnet&amp;repository=test2</v>
      </c>
      <c r="U1486" s="1" t="str">
        <f t="shared" si="47"/>
        <v>{"name":"In Casa #1483",_x000D_
"symbol":"COR22D1483",_x000D_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86" s="1" t="str">
        <f>formatRow(Tokens!C$2:I$2,Tokens!C1486:I1486)</f>
        <v>"name":"In Casa #1483",_x000D_
"symbol":"COR22D1483",_x000D_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6" s="1" t="str">
        <f>formatRow(Tokens!J$2:AV$2,Tokens!J1486:AV1486,2,"attributes")</f>
        <v>"attributes":[{"trait_type":"Pass festival &amp; Avantages",_x000D_
"value":"pour une (1) personne"},{"trait_type":"Edition1",_x000D_
"value":1},{"trait_type":"Last use"}]</v>
      </c>
      <c r="X1486" s="1" t="str">
        <f>formatRow(Tokens!AX$2:BC$2,Tokens!AX1486:BC1486,2,"creators")</f>
        <v>"creators":[{"address":"paul",_x000D_
"share":10},{"address":"sophie",_x000D_
"share":90}]</v>
      </c>
      <c r="Y1486" s="1" t="str">
        <f>formatRow(Tokens!BD$2:BI$2,Tokens!BD1486:BI1486,2,"files")</f>
        <v>"files":[]</v>
      </c>
      <c r="Z1486" s="1"/>
      <c r="AA1486" s="1"/>
      <c r="AB1486" s="1"/>
      <c r="AC1486" s="1" t="str">
        <f>formatRow(Tokens!BJ$2:BK$2,Tokens!BJ1486:BK1486,0,"collection")</f>
        <v>"collection":{"name":"In Casa",_x000D_
"family":"Calvi On The Rocks"}</v>
      </c>
    </row>
    <row r="1487" spans="4:29" ht="14.25" customHeight="1" x14ac:dyDescent="0.25">
      <c r="D1487" s="1">
        <f>Tokens!B1487</f>
        <v>1484</v>
      </c>
      <c r="E1487" s="17" t="str">
        <f>IF(Tokens!C1487="","",Tokens!C1487)</f>
        <v>In Casa #1484</v>
      </c>
      <c r="F1487"/>
      <c r="G1487"/>
      <c r="H1487"/>
      <c r="I1487"/>
      <c r="J1487"/>
      <c r="M1487"/>
      <c r="N1487"/>
      <c r="O1487" s="15" t="str">
        <f t="shared" si="46"/>
        <v>_</v>
      </c>
      <c r="P1487" s="18" t="str">
        <f>IF(F1487="stop","",IF(F1487&lt;&gt;"",HYPERLINK(Settings!$B$5 &amp; "/manage/?network=" &amp; LOWER(B$8) &amp; "&amp;search=token&amp;account=" &amp; ToMint!$B$5 &amp; "&amp;view=" &amp; ToMint!J1487,"TokenSol"),""))</f>
        <v/>
      </c>
      <c r="Q1487" s="2"/>
      <c r="R1487" s="2"/>
      <c r="S1487" s="11"/>
      <c r="T1487" s="1" t="str">
        <f>"owner=" &amp; Tokens!BS1487 &amp; "&amp;filename_for_metadata=" &amp; Tokens!BT1487 &amp; "&amp;offchaindata_platform=" &amp; $B$17 &amp; "&amp;keyfile=" &amp; $B$5 &amp; "&amp;network=" &amp; LOWER($B$8) &amp; "&amp;repository=" &amp; $B$18</f>
        <v>owner=thomas&amp;filename_for_metadata=InCasa_COR22D1484&amp;offchaindata_platform=Github&amp;keyfile=Paul&amp;network=solana-devnet&amp;repository=test2</v>
      </c>
      <c r="U1487" s="1" t="str">
        <f t="shared" si="47"/>
        <v>{"name":"In Casa #1484",_x000D_
"symbol":"COR22D1484",_x000D_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87" s="1" t="str">
        <f>formatRow(Tokens!C$2:I$2,Tokens!C1487:I1487)</f>
        <v>"name":"In Casa #1484",_x000D_
"symbol":"COR22D1484",_x000D_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7" s="1" t="str">
        <f>formatRow(Tokens!J$2:AV$2,Tokens!J1487:AV1487,2,"attributes")</f>
        <v>"attributes":[{"trait_type":"Pass festival &amp; Avantages",_x000D_
"value":"pour une (1) personne"},{"trait_type":"Edition1",_x000D_
"value":1},{"trait_type":"Last use"}]</v>
      </c>
      <c r="X1487" s="1" t="str">
        <f>formatRow(Tokens!AX$2:BC$2,Tokens!AX1487:BC1487,2,"creators")</f>
        <v>"creators":[{"address":"paul",_x000D_
"share":10},{"address":"sophie",_x000D_
"share":90}]</v>
      </c>
      <c r="Y1487" s="1" t="str">
        <f>formatRow(Tokens!BD$2:BI$2,Tokens!BD1487:BI1487,2,"files")</f>
        <v>"files":[]</v>
      </c>
      <c r="Z1487" s="1"/>
      <c r="AA1487" s="1"/>
      <c r="AB1487" s="1"/>
      <c r="AC1487" s="1" t="str">
        <f>formatRow(Tokens!BJ$2:BK$2,Tokens!BJ1487:BK1487,0,"collection")</f>
        <v>"collection":{"name":"In Casa",_x000D_
"family":"Calvi On The Rocks"}</v>
      </c>
    </row>
    <row r="1488" spans="4:29" ht="14.25" customHeight="1" x14ac:dyDescent="0.25">
      <c r="D1488" s="1">
        <f>Tokens!B1488</f>
        <v>1485</v>
      </c>
      <c r="E1488" s="17" t="str">
        <f>IF(Tokens!C1488="","",Tokens!C1488)</f>
        <v>In Casa #1485</v>
      </c>
      <c r="F1488"/>
      <c r="G1488"/>
      <c r="H1488"/>
      <c r="I1488"/>
      <c r="J1488"/>
      <c r="M1488"/>
      <c r="N1488"/>
      <c r="O1488" s="15" t="str">
        <f t="shared" si="46"/>
        <v>_</v>
      </c>
      <c r="P1488" s="18" t="str">
        <f>IF(F1488="stop","",IF(F1488&lt;&gt;"",HYPERLINK(Settings!$B$5 &amp; "/manage/?network=" &amp; LOWER(B$8) &amp; "&amp;search=token&amp;account=" &amp; ToMint!$B$5 &amp; "&amp;view=" &amp; ToMint!J1488,"TokenSol"),""))</f>
        <v/>
      </c>
      <c r="Q1488" s="2"/>
      <c r="R1488" s="2"/>
      <c r="S1488" s="11"/>
      <c r="T1488" s="1" t="str">
        <f>"owner=" &amp; Tokens!BS1488 &amp; "&amp;filename_for_metadata=" &amp; Tokens!BT1488 &amp; "&amp;offchaindata_platform=" &amp; $B$17 &amp; "&amp;keyfile=" &amp; $B$5 &amp; "&amp;network=" &amp; LOWER($B$8) &amp; "&amp;repository=" &amp; $B$18</f>
        <v>owner=thomas&amp;filename_for_metadata=InCasa_COR22D1485&amp;offchaindata_platform=Github&amp;keyfile=Paul&amp;network=solana-devnet&amp;repository=test2</v>
      </c>
      <c r="U1488" s="1" t="str">
        <f t="shared" si="47"/>
        <v>{"name":"In Casa #1485",_x000D_
"symbol":"COR22D1485",_x000D_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88" s="1" t="str">
        <f>formatRow(Tokens!C$2:I$2,Tokens!C1488:I1488)</f>
        <v>"name":"In Casa #1485",_x000D_
"symbol":"COR22D1485",_x000D_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8" s="1" t="str">
        <f>formatRow(Tokens!J$2:AV$2,Tokens!J1488:AV1488,2,"attributes")</f>
        <v>"attributes":[{"trait_type":"Pass festival &amp; Avantages",_x000D_
"value":"pour une (1) personne"},{"trait_type":"Edition1",_x000D_
"value":1},{"trait_type":"Last use"}]</v>
      </c>
      <c r="X1488" s="1" t="str">
        <f>formatRow(Tokens!AX$2:BC$2,Tokens!AX1488:BC1488,2,"creators")</f>
        <v>"creators":[{"address":"paul",_x000D_
"share":10},{"address":"sophie",_x000D_
"share":90}]</v>
      </c>
      <c r="Y1488" s="1" t="str">
        <f>formatRow(Tokens!BD$2:BI$2,Tokens!BD1488:BI1488,2,"files")</f>
        <v>"files":[]</v>
      </c>
      <c r="Z1488" s="1"/>
      <c r="AA1488" s="1"/>
      <c r="AB1488" s="1"/>
      <c r="AC1488" s="1" t="str">
        <f>formatRow(Tokens!BJ$2:BK$2,Tokens!BJ1488:BK1488,0,"collection")</f>
        <v>"collection":{"name":"In Casa",_x000D_
"family":"Calvi On The Rocks"}</v>
      </c>
    </row>
    <row r="1489" spans="4:29" ht="14.25" customHeight="1" x14ac:dyDescent="0.25">
      <c r="D1489" s="1">
        <f>Tokens!B1489</f>
        <v>1486</v>
      </c>
      <c r="E1489" s="17" t="str">
        <f>IF(Tokens!C1489="","",Tokens!C1489)</f>
        <v>In Casa #1486</v>
      </c>
      <c r="F1489"/>
      <c r="G1489"/>
      <c r="H1489"/>
      <c r="I1489"/>
      <c r="J1489"/>
      <c r="M1489"/>
      <c r="N1489"/>
      <c r="O1489" s="15" t="str">
        <f t="shared" si="46"/>
        <v>_</v>
      </c>
      <c r="P1489" s="18" t="str">
        <f>IF(F1489="stop","",IF(F1489&lt;&gt;"",HYPERLINK(Settings!$B$5 &amp; "/manage/?network=" &amp; LOWER(B$8) &amp; "&amp;search=token&amp;account=" &amp; ToMint!$B$5 &amp; "&amp;view=" &amp; ToMint!J1489,"TokenSol"),""))</f>
        <v/>
      </c>
      <c r="Q1489" s="2"/>
      <c r="R1489" s="2"/>
      <c r="S1489" s="11"/>
      <c r="T1489" s="1" t="str">
        <f>"owner=" &amp; Tokens!BS1489 &amp; "&amp;filename_for_metadata=" &amp; Tokens!BT1489 &amp; "&amp;offchaindata_platform=" &amp; $B$17 &amp; "&amp;keyfile=" &amp; $B$5 &amp; "&amp;network=" &amp; LOWER($B$8) &amp; "&amp;repository=" &amp; $B$18</f>
        <v>owner=thomas&amp;filename_for_metadata=InCasa_COR22D1486&amp;offchaindata_platform=Github&amp;keyfile=Paul&amp;network=solana-devnet&amp;repository=test2</v>
      </c>
      <c r="U1489" s="1" t="str">
        <f t="shared" si="47"/>
        <v>{"name":"In Casa #1486",_x000D_
"symbol":"COR22D1486",_x000D_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89" s="1" t="str">
        <f>formatRow(Tokens!C$2:I$2,Tokens!C1489:I1489)</f>
        <v>"name":"In Casa #1486",_x000D_
"symbol":"COR22D1486",_x000D_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9" s="1" t="str">
        <f>formatRow(Tokens!J$2:AV$2,Tokens!J1489:AV1489,2,"attributes")</f>
        <v>"attributes":[{"trait_type":"Pass festival &amp; Avantages",_x000D_
"value":"pour une (1) personne"},{"trait_type":"Edition1",_x000D_
"value":1},{"trait_type":"Last use"}]</v>
      </c>
      <c r="X1489" s="1" t="str">
        <f>formatRow(Tokens!AX$2:BC$2,Tokens!AX1489:BC1489,2,"creators")</f>
        <v>"creators":[{"address":"paul",_x000D_
"share":10},{"address":"sophie",_x000D_
"share":90}]</v>
      </c>
      <c r="Y1489" s="1" t="str">
        <f>formatRow(Tokens!BD$2:BI$2,Tokens!BD1489:BI1489,2,"files")</f>
        <v>"files":[]</v>
      </c>
      <c r="Z1489" s="1"/>
      <c r="AA1489" s="1"/>
      <c r="AB1489" s="1"/>
      <c r="AC1489" s="1" t="str">
        <f>formatRow(Tokens!BJ$2:BK$2,Tokens!BJ1489:BK1489,0,"collection")</f>
        <v>"collection":{"name":"In Casa",_x000D_
"family":"Calvi On The Rocks"}</v>
      </c>
    </row>
    <row r="1490" spans="4:29" ht="14.25" customHeight="1" x14ac:dyDescent="0.25">
      <c r="D1490" s="1">
        <f>Tokens!B1490</f>
        <v>1487</v>
      </c>
      <c r="E1490" s="17" t="str">
        <f>IF(Tokens!C1490="","",Tokens!C1490)</f>
        <v>In Casa #1487</v>
      </c>
      <c r="F1490"/>
      <c r="G1490"/>
      <c r="H1490"/>
      <c r="I1490"/>
      <c r="J1490"/>
      <c r="M1490"/>
      <c r="N1490"/>
      <c r="O1490" s="15" t="str">
        <f t="shared" si="46"/>
        <v>_</v>
      </c>
      <c r="P1490" s="18" t="str">
        <f>IF(F1490="stop","",IF(F1490&lt;&gt;"",HYPERLINK(Settings!$B$5 &amp; "/manage/?network=" &amp; LOWER(B$8) &amp; "&amp;search=token&amp;account=" &amp; ToMint!$B$5 &amp; "&amp;view=" &amp; ToMint!J1490,"TokenSol"),""))</f>
        <v/>
      </c>
      <c r="Q1490" s="2"/>
      <c r="R1490" s="2"/>
      <c r="S1490" s="11"/>
      <c r="T1490" s="1" t="str">
        <f>"owner=" &amp; Tokens!BS1490 &amp; "&amp;filename_for_metadata=" &amp; Tokens!BT1490 &amp; "&amp;offchaindata_platform=" &amp; $B$17 &amp; "&amp;keyfile=" &amp; $B$5 &amp; "&amp;network=" &amp; LOWER($B$8) &amp; "&amp;repository=" &amp; $B$18</f>
        <v>owner=thomas&amp;filename_for_metadata=InCasa_COR22D1487&amp;offchaindata_platform=Github&amp;keyfile=Paul&amp;network=solana-devnet&amp;repository=test2</v>
      </c>
      <c r="U1490" s="1" t="str">
        <f t="shared" si="47"/>
        <v>{"name":"In Casa #1487",_x000D_
"symbol":"COR22D1487",_x000D_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90" s="1" t="str">
        <f>formatRow(Tokens!C$2:I$2,Tokens!C1490:I1490)</f>
        <v>"name":"In Casa #1487",_x000D_
"symbol":"COR22D1487",_x000D_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0" s="1" t="str">
        <f>formatRow(Tokens!J$2:AV$2,Tokens!J1490:AV1490,2,"attributes")</f>
        <v>"attributes":[{"trait_type":"Pass festival &amp; Avantages",_x000D_
"value":"pour une (1) personne"},{"trait_type":"Edition1",_x000D_
"value":1},{"trait_type":"Last use"}]</v>
      </c>
      <c r="X1490" s="1" t="str">
        <f>formatRow(Tokens!AX$2:BC$2,Tokens!AX1490:BC1490,2,"creators")</f>
        <v>"creators":[{"address":"paul",_x000D_
"share":10},{"address":"sophie",_x000D_
"share":90}]</v>
      </c>
      <c r="Y1490" s="1" t="str">
        <f>formatRow(Tokens!BD$2:BI$2,Tokens!BD1490:BI1490,2,"files")</f>
        <v>"files":[]</v>
      </c>
      <c r="Z1490" s="1"/>
      <c r="AA1490" s="1"/>
      <c r="AB1490" s="1"/>
      <c r="AC1490" s="1" t="str">
        <f>formatRow(Tokens!BJ$2:BK$2,Tokens!BJ1490:BK1490,0,"collection")</f>
        <v>"collection":{"name":"In Casa",_x000D_
"family":"Calvi On The Rocks"}</v>
      </c>
    </row>
    <row r="1491" spans="4:29" ht="14.25" customHeight="1" x14ac:dyDescent="0.25">
      <c r="D1491" s="1">
        <f>Tokens!B1491</f>
        <v>1488</v>
      </c>
      <c r="E1491" s="17" t="str">
        <f>IF(Tokens!C1491="","",Tokens!C1491)</f>
        <v>In Casa #1488</v>
      </c>
      <c r="F1491"/>
      <c r="G1491"/>
      <c r="H1491"/>
      <c r="I1491"/>
      <c r="J1491"/>
      <c r="M1491"/>
      <c r="N1491"/>
      <c r="O1491" s="15" t="str">
        <f t="shared" si="46"/>
        <v>_</v>
      </c>
      <c r="P1491" s="18" t="str">
        <f>IF(F1491="stop","",IF(F1491&lt;&gt;"",HYPERLINK(Settings!$B$5 &amp; "/manage/?network=" &amp; LOWER(B$8) &amp; "&amp;search=token&amp;account=" &amp; ToMint!$B$5 &amp; "&amp;view=" &amp; ToMint!J1491,"TokenSol"),""))</f>
        <v/>
      </c>
      <c r="Q1491" s="2"/>
      <c r="R1491" s="2"/>
      <c r="S1491" s="11"/>
      <c r="T1491" s="1" t="str">
        <f>"owner=" &amp; Tokens!BS1491 &amp; "&amp;filename_for_metadata=" &amp; Tokens!BT1491 &amp; "&amp;offchaindata_platform=" &amp; $B$17 &amp; "&amp;keyfile=" &amp; $B$5 &amp; "&amp;network=" &amp; LOWER($B$8) &amp; "&amp;repository=" &amp; $B$18</f>
        <v>owner=thomas&amp;filename_for_metadata=InCasa_COR22D1488&amp;offchaindata_platform=Github&amp;keyfile=Paul&amp;network=solana-devnet&amp;repository=test2</v>
      </c>
      <c r="U1491" s="1" t="str">
        <f t="shared" si="47"/>
        <v>{"name":"In Casa #1488",_x000D_
"symbol":"COR22D1488",_x000D_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91" s="1" t="str">
        <f>formatRow(Tokens!C$2:I$2,Tokens!C1491:I1491)</f>
        <v>"name":"In Casa #1488",_x000D_
"symbol":"COR22D1488",_x000D_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1" s="1" t="str">
        <f>formatRow(Tokens!J$2:AV$2,Tokens!J1491:AV1491,2,"attributes")</f>
        <v>"attributes":[{"trait_type":"Pass festival &amp; Avantages",_x000D_
"value":"pour une (1) personne"},{"trait_type":"Edition1",_x000D_
"value":1},{"trait_type":"Last use"}]</v>
      </c>
      <c r="X1491" s="1" t="str">
        <f>formatRow(Tokens!AX$2:BC$2,Tokens!AX1491:BC1491,2,"creators")</f>
        <v>"creators":[{"address":"paul",_x000D_
"share":10},{"address":"sophie",_x000D_
"share":90}]</v>
      </c>
      <c r="Y1491" s="1" t="str">
        <f>formatRow(Tokens!BD$2:BI$2,Tokens!BD1491:BI1491,2,"files")</f>
        <v>"files":[]</v>
      </c>
      <c r="Z1491" s="1"/>
      <c r="AA1491" s="1"/>
      <c r="AB1491" s="1"/>
      <c r="AC1491" s="1" t="str">
        <f>formatRow(Tokens!BJ$2:BK$2,Tokens!BJ1491:BK1491,0,"collection")</f>
        <v>"collection":{"name":"In Casa",_x000D_
"family":"Calvi On The Rocks"}</v>
      </c>
    </row>
    <row r="1492" spans="4:29" ht="14.25" customHeight="1" x14ac:dyDescent="0.25">
      <c r="D1492" s="1">
        <f>Tokens!B1492</f>
        <v>1489</v>
      </c>
      <c r="E1492" s="17" t="str">
        <f>IF(Tokens!C1492="","",Tokens!C1492)</f>
        <v>In Casa #1489</v>
      </c>
      <c r="F1492"/>
      <c r="G1492"/>
      <c r="H1492"/>
      <c r="I1492"/>
      <c r="J1492"/>
      <c r="M1492"/>
      <c r="N1492"/>
      <c r="O1492" s="15" t="str">
        <f t="shared" si="46"/>
        <v>_</v>
      </c>
      <c r="P1492" s="18" t="str">
        <f>IF(F1492="stop","",IF(F1492&lt;&gt;"",HYPERLINK(Settings!$B$5 &amp; "/manage/?network=" &amp; LOWER(B$8) &amp; "&amp;search=token&amp;account=" &amp; ToMint!$B$5 &amp; "&amp;view=" &amp; ToMint!J1492,"TokenSol"),""))</f>
        <v/>
      </c>
      <c r="Q1492" s="2"/>
      <c r="R1492" s="2"/>
      <c r="S1492" s="11"/>
      <c r="T1492" s="1" t="str">
        <f>"owner=" &amp; Tokens!BS1492 &amp; "&amp;filename_for_metadata=" &amp; Tokens!BT1492 &amp; "&amp;offchaindata_platform=" &amp; $B$17 &amp; "&amp;keyfile=" &amp; $B$5 &amp; "&amp;network=" &amp; LOWER($B$8) &amp; "&amp;repository=" &amp; $B$18</f>
        <v>owner=thomas&amp;filename_for_metadata=InCasa_COR22D1489&amp;offchaindata_platform=Github&amp;keyfile=Paul&amp;network=solana-devnet&amp;repository=test2</v>
      </c>
      <c r="U1492" s="1" t="str">
        <f t="shared" si="47"/>
        <v>{"name":"In Casa #1489",_x000D_
"symbol":"COR22D1489",_x000D_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92" s="1" t="str">
        <f>formatRow(Tokens!C$2:I$2,Tokens!C1492:I1492)</f>
        <v>"name":"In Casa #1489",_x000D_
"symbol":"COR22D1489",_x000D_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2" s="1" t="str">
        <f>formatRow(Tokens!J$2:AV$2,Tokens!J1492:AV1492,2,"attributes")</f>
        <v>"attributes":[{"trait_type":"Pass festival &amp; Avantages",_x000D_
"value":"pour une (1) personne"},{"trait_type":"Edition1",_x000D_
"value":1},{"trait_type":"Last use"}]</v>
      </c>
      <c r="X1492" s="1" t="str">
        <f>formatRow(Tokens!AX$2:BC$2,Tokens!AX1492:BC1492,2,"creators")</f>
        <v>"creators":[{"address":"paul",_x000D_
"share":10},{"address":"sophie",_x000D_
"share":90}]</v>
      </c>
      <c r="Y1492" s="1" t="str">
        <f>formatRow(Tokens!BD$2:BI$2,Tokens!BD1492:BI1492,2,"files")</f>
        <v>"files":[]</v>
      </c>
      <c r="Z1492" s="1"/>
      <c r="AA1492" s="1"/>
      <c r="AB1492" s="1"/>
      <c r="AC1492" s="1" t="str">
        <f>formatRow(Tokens!BJ$2:BK$2,Tokens!BJ1492:BK1492,0,"collection")</f>
        <v>"collection":{"name":"In Casa",_x000D_
"family":"Calvi On The Rocks"}</v>
      </c>
    </row>
    <row r="1493" spans="4:29" ht="14.25" customHeight="1" x14ac:dyDescent="0.25">
      <c r="D1493" s="1">
        <f>Tokens!B1493</f>
        <v>1490</v>
      </c>
      <c r="E1493" s="17" t="str">
        <f>IF(Tokens!C1493="","",Tokens!C1493)</f>
        <v>In Casa #1490</v>
      </c>
      <c r="F1493"/>
      <c r="G1493"/>
      <c r="H1493"/>
      <c r="I1493"/>
      <c r="J1493"/>
      <c r="M1493"/>
      <c r="N1493"/>
      <c r="O1493" s="15" t="str">
        <f t="shared" si="46"/>
        <v>_</v>
      </c>
      <c r="P1493" s="18" t="str">
        <f>IF(F1493="stop","",IF(F1493&lt;&gt;"",HYPERLINK(Settings!$B$5 &amp; "/manage/?network=" &amp; LOWER(B$8) &amp; "&amp;search=token&amp;account=" &amp; ToMint!$B$5 &amp; "&amp;view=" &amp; ToMint!J1493,"TokenSol"),""))</f>
        <v/>
      </c>
      <c r="Q1493" s="2"/>
      <c r="R1493" s="2"/>
      <c r="S1493" s="11"/>
      <c r="T1493" s="1" t="str">
        <f>"owner=" &amp; Tokens!BS1493 &amp; "&amp;filename_for_metadata=" &amp; Tokens!BT1493 &amp; "&amp;offchaindata_platform=" &amp; $B$17 &amp; "&amp;keyfile=" &amp; $B$5 &amp; "&amp;network=" &amp; LOWER($B$8) &amp; "&amp;repository=" &amp; $B$18</f>
        <v>owner=thomas&amp;filename_for_metadata=InCasa_COR22D1490&amp;offchaindata_platform=Github&amp;keyfile=Paul&amp;network=solana-devnet&amp;repository=test2</v>
      </c>
      <c r="U1493" s="1" t="str">
        <f t="shared" si="47"/>
        <v>{"name":"In Casa #1490",_x000D_
"symbol":"COR22D1490",_x000D_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93" s="1" t="str">
        <f>formatRow(Tokens!C$2:I$2,Tokens!C1493:I1493)</f>
        <v>"name":"In Casa #1490",_x000D_
"symbol":"COR22D1490",_x000D_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3" s="1" t="str">
        <f>formatRow(Tokens!J$2:AV$2,Tokens!J1493:AV1493,2,"attributes")</f>
        <v>"attributes":[{"trait_type":"Pass festival &amp; Avantages",_x000D_
"value":"pour une (1) personne"},{"trait_type":"Edition1",_x000D_
"value":1},{"trait_type":"Last use"}]</v>
      </c>
      <c r="X1493" s="1" t="str">
        <f>formatRow(Tokens!AX$2:BC$2,Tokens!AX1493:BC1493,2,"creators")</f>
        <v>"creators":[{"address":"paul",_x000D_
"share":10},{"address":"sophie",_x000D_
"share":90}]</v>
      </c>
      <c r="Y1493" s="1" t="str">
        <f>formatRow(Tokens!BD$2:BI$2,Tokens!BD1493:BI1493,2,"files")</f>
        <v>"files":[]</v>
      </c>
      <c r="Z1493" s="1"/>
      <c r="AA1493" s="1"/>
      <c r="AB1493" s="1"/>
      <c r="AC1493" s="1" t="str">
        <f>formatRow(Tokens!BJ$2:BK$2,Tokens!BJ1493:BK1493,0,"collection")</f>
        <v>"collection":{"name":"In Casa",_x000D_
"family":"Calvi On The Rocks"}</v>
      </c>
    </row>
    <row r="1494" spans="4:29" ht="14.25" customHeight="1" x14ac:dyDescent="0.25">
      <c r="D1494" s="1">
        <f>Tokens!B1494</f>
        <v>1491</v>
      </c>
      <c r="E1494" s="17" t="str">
        <f>IF(Tokens!C1494="","",Tokens!C1494)</f>
        <v>In Casa #1491</v>
      </c>
      <c r="F1494"/>
      <c r="G1494"/>
      <c r="H1494"/>
      <c r="I1494"/>
      <c r="J1494"/>
      <c r="M1494"/>
      <c r="N1494"/>
      <c r="O1494" s="15" t="str">
        <f t="shared" si="46"/>
        <v>_</v>
      </c>
      <c r="P1494" s="18" t="str">
        <f>IF(F1494="stop","",IF(F1494&lt;&gt;"",HYPERLINK(Settings!$B$5 &amp; "/manage/?network=" &amp; LOWER(B$8) &amp; "&amp;search=token&amp;account=" &amp; ToMint!$B$5 &amp; "&amp;view=" &amp; ToMint!J1494,"TokenSol"),""))</f>
        <v/>
      </c>
      <c r="Q1494" s="2"/>
      <c r="R1494" s="2"/>
      <c r="S1494" s="11"/>
      <c r="T1494" s="1" t="str">
        <f>"owner=" &amp; Tokens!BS1494 &amp; "&amp;filename_for_metadata=" &amp; Tokens!BT1494 &amp; "&amp;offchaindata_platform=" &amp; $B$17 &amp; "&amp;keyfile=" &amp; $B$5 &amp; "&amp;network=" &amp; LOWER($B$8) &amp; "&amp;repository=" &amp; $B$18</f>
        <v>owner=thomas&amp;filename_for_metadata=InCasa_COR22D1491&amp;offchaindata_platform=Github&amp;keyfile=Paul&amp;network=solana-devnet&amp;repository=test2</v>
      </c>
      <c r="U1494" s="1" t="str">
        <f t="shared" si="47"/>
        <v>{"name":"In Casa #1491",_x000D_
"symbol":"COR22D1491",_x000D_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94" s="1" t="str">
        <f>formatRow(Tokens!C$2:I$2,Tokens!C1494:I1494)</f>
        <v>"name":"In Casa #1491",_x000D_
"symbol":"COR22D1491",_x000D_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4" s="1" t="str">
        <f>formatRow(Tokens!J$2:AV$2,Tokens!J1494:AV1494,2,"attributes")</f>
        <v>"attributes":[{"trait_type":"Pass festival &amp; Avantages",_x000D_
"value":"pour une (1) personne"},{"trait_type":"Edition1",_x000D_
"value":1},{"trait_type":"Last use"}]</v>
      </c>
      <c r="X1494" s="1" t="str">
        <f>formatRow(Tokens!AX$2:BC$2,Tokens!AX1494:BC1494,2,"creators")</f>
        <v>"creators":[{"address":"paul",_x000D_
"share":10},{"address":"sophie",_x000D_
"share":90}]</v>
      </c>
      <c r="Y1494" s="1" t="str">
        <f>formatRow(Tokens!BD$2:BI$2,Tokens!BD1494:BI1494,2,"files")</f>
        <v>"files":[]</v>
      </c>
      <c r="Z1494" s="1"/>
      <c r="AA1494" s="1"/>
      <c r="AB1494" s="1"/>
      <c r="AC1494" s="1" t="str">
        <f>formatRow(Tokens!BJ$2:BK$2,Tokens!BJ1494:BK1494,0,"collection")</f>
        <v>"collection":{"name":"In Casa",_x000D_
"family":"Calvi On The Rocks"}</v>
      </c>
    </row>
    <row r="1495" spans="4:29" ht="14.25" customHeight="1" x14ac:dyDescent="0.25">
      <c r="D1495" s="1">
        <f>Tokens!B1495</f>
        <v>1492</v>
      </c>
      <c r="E1495" s="17" t="str">
        <f>IF(Tokens!C1495="","",Tokens!C1495)</f>
        <v>In Casa #1492</v>
      </c>
      <c r="F1495"/>
      <c r="G1495"/>
      <c r="H1495"/>
      <c r="I1495"/>
      <c r="J1495"/>
      <c r="M1495"/>
      <c r="N1495"/>
      <c r="O1495" s="15" t="str">
        <f t="shared" si="46"/>
        <v>_</v>
      </c>
      <c r="P1495" s="18" t="str">
        <f>IF(F1495="stop","",IF(F1495&lt;&gt;"",HYPERLINK(Settings!$B$5 &amp; "/manage/?network=" &amp; LOWER(B$8) &amp; "&amp;search=token&amp;account=" &amp; ToMint!$B$5 &amp; "&amp;view=" &amp; ToMint!J1495,"TokenSol"),""))</f>
        <v/>
      </c>
      <c r="Q1495" s="2"/>
      <c r="R1495" s="2"/>
      <c r="S1495" s="11"/>
      <c r="T1495" s="1" t="str">
        <f>"owner=" &amp; Tokens!BS1495 &amp; "&amp;filename_for_metadata=" &amp; Tokens!BT1495 &amp; "&amp;offchaindata_platform=" &amp; $B$17 &amp; "&amp;keyfile=" &amp; $B$5 &amp; "&amp;network=" &amp; LOWER($B$8) &amp; "&amp;repository=" &amp; $B$18</f>
        <v>owner=thomas&amp;filename_for_metadata=InCasa_COR22D1492&amp;offchaindata_platform=Github&amp;keyfile=Paul&amp;network=solana-devnet&amp;repository=test2</v>
      </c>
      <c r="U1495" s="1" t="str">
        <f t="shared" si="47"/>
        <v>{"name":"In Casa #1492",_x000D_
"symbol":"COR22D1492",_x000D_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95" s="1" t="str">
        <f>formatRow(Tokens!C$2:I$2,Tokens!C1495:I1495)</f>
        <v>"name":"In Casa #1492",_x000D_
"symbol":"COR22D1492",_x000D_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5" s="1" t="str">
        <f>formatRow(Tokens!J$2:AV$2,Tokens!J1495:AV1495,2,"attributes")</f>
        <v>"attributes":[{"trait_type":"Pass festival &amp; Avantages",_x000D_
"value":"pour une (1) personne"},{"trait_type":"Edition1",_x000D_
"value":1},{"trait_type":"Last use"}]</v>
      </c>
      <c r="X1495" s="1" t="str">
        <f>formatRow(Tokens!AX$2:BC$2,Tokens!AX1495:BC1495,2,"creators")</f>
        <v>"creators":[{"address":"paul",_x000D_
"share":10},{"address":"sophie",_x000D_
"share":90}]</v>
      </c>
      <c r="Y1495" s="1" t="str">
        <f>formatRow(Tokens!BD$2:BI$2,Tokens!BD1495:BI1495,2,"files")</f>
        <v>"files":[]</v>
      </c>
      <c r="Z1495" s="1"/>
      <c r="AA1495" s="1"/>
      <c r="AB1495" s="1"/>
      <c r="AC1495" s="1" t="str">
        <f>formatRow(Tokens!BJ$2:BK$2,Tokens!BJ1495:BK1495,0,"collection")</f>
        <v>"collection":{"name":"In Casa",_x000D_
"family":"Calvi On The Rocks"}</v>
      </c>
    </row>
    <row r="1496" spans="4:29" ht="14.25" customHeight="1" x14ac:dyDescent="0.25">
      <c r="D1496" s="1">
        <f>Tokens!B1496</f>
        <v>1493</v>
      </c>
      <c r="E1496" s="17" t="str">
        <f>IF(Tokens!C1496="","",Tokens!C1496)</f>
        <v>In Casa #1493</v>
      </c>
      <c r="F1496"/>
      <c r="G1496"/>
      <c r="H1496"/>
      <c r="I1496"/>
      <c r="J1496"/>
      <c r="M1496"/>
      <c r="N1496"/>
      <c r="O1496" s="15" t="str">
        <f t="shared" si="46"/>
        <v>_</v>
      </c>
      <c r="P1496" s="18" t="str">
        <f>IF(F1496="stop","",IF(F1496&lt;&gt;"",HYPERLINK(Settings!$B$5 &amp; "/manage/?network=" &amp; LOWER(B$8) &amp; "&amp;search=token&amp;account=" &amp; ToMint!$B$5 &amp; "&amp;view=" &amp; ToMint!J1496,"TokenSol"),""))</f>
        <v/>
      </c>
      <c r="Q1496" s="2"/>
      <c r="R1496" s="2"/>
      <c r="S1496" s="11"/>
      <c r="T1496" s="1" t="str">
        <f>"owner=" &amp; Tokens!BS1496 &amp; "&amp;filename_for_metadata=" &amp; Tokens!BT1496 &amp; "&amp;offchaindata_platform=" &amp; $B$17 &amp; "&amp;keyfile=" &amp; $B$5 &amp; "&amp;network=" &amp; LOWER($B$8) &amp; "&amp;repository=" &amp; $B$18</f>
        <v>owner=thomas&amp;filename_for_metadata=InCasa_COR22D1493&amp;offchaindata_platform=Github&amp;keyfile=Paul&amp;network=solana-devnet&amp;repository=test2</v>
      </c>
      <c r="U1496" s="1" t="str">
        <f t="shared" si="47"/>
        <v>{"name":"In Casa #1493",_x000D_
"symbol":"COR22D1493",_x000D_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96" s="1" t="str">
        <f>formatRow(Tokens!C$2:I$2,Tokens!C1496:I1496)</f>
        <v>"name":"In Casa #1493",_x000D_
"symbol":"COR22D1493",_x000D_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6" s="1" t="str">
        <f>formatRow(Tokens!J$2:AV$2,Tokens!J1496:AV1496,2,"attributes")</f>
        <v>"attributes":[{"trait_type":"Pass festival &amp; Avantages",_x000D_
"value":"pour une (1) personne"},{"trait_type":"Edition1",_x000D_
"value":1},{"trait_type":"Last use"}]</v>
      </c>
      <c r="X1496" s="1" t="str">
        <f>formatRow(Tokens!AX$2:BC$2,Tokens!AX1496:BC1496,2,"creators")</f>
        <v>"creators":[{"address":"paul",_x000D_
"share":10},{"address":"sophie",_x000D_
"share":90}]</v>
      </c>
      <c r="Y1496" s="1" t="str">
        <f>formatRow(Tokens!BD$2:BI$2,Tokens!BD1496:BI1496,2,"files")</f>
        <v>"files":[]</v>
      </c>
      <c r="Z1496" s="1"/>
      <c r="AA1496" s="1"/>
      <c r="AB1496" s="1"/>
      <c r="AC1496" s="1" t="str">
        <f>formatRow(Tokens!BJ$2:BK$2,Tokens!BJ1496:BK1496,0,"collection")</f>
        <v>"collection":{"name":"In Casa",_x000D_
"family":"Calvi On The Rocks"}</v>
      </c>
    </row>
    <row r="1497" spans="4:29" ht="14.25" customHeight="1" x14ac:dyDescent="0.25">
      <c r="D1497" s="1">
        <f>Tokens!B1497</f>
        <v>1494</v>
      </c>
      <c r="E1497" s="17" t="str">
        <f>IF(Tokens!C1497="","",Tokens!C1497)</f>
        <v>In Casa #1494</v>
      </c>
      <c r="F1497"/>
      <c r="G1497"/>
      <c r="H1497"/>
      <c r="I1497"/>
      <c r="J1497"/>
      <c r="M1497"/>
      <c r="N1497"/>
      <c r="O1497" s="15" t="str">
        <f t="shared" si="46"/>
        <v>_</v>
      </c>
      <c r="P1497" s="18" t="str">
        <f>IF(F1497="stop","",IF(F1497&lt;&gt;"",HYPERLINK(Settings!$B$5 &amp; "/manage/?network=" &amp; LOWER(B$8) &amp; "&amp;search=token&amp;account=" &amp; ToMint!$B$5 &amp; "&amp;view=" &amp; ToMint!J1497,"TokenSol"),""))</f>
        <v/>
      </c>
      <c r="Q1497" s="2"/>
      <c r="R1497" s="2"/>
      <c r="S1497" s="11"/>
      <c r="T1497" s="1" t="str">
        <f>"owner=" &amp; Tokens!BS1497 &amp; "&amp;filename_for_metadata=" &amp; Tokens!BT1497 &amp; "&amp;offchaindata_platform=" &amp; $B$17 &amp; "&amp;keyfile=" &amp; $B$5 &amp; "&amp;network=" &amp; LOWER($B$8) &amp; "&amp;repository=" &amp; $B$18</f>
        <v>owner=thomas&amp;filename_for_metadata=InCasa_COR22D1494&amp;offchaindata_platform=Github&amp;keyfile=Paul&amp;network=solana-devnet&amp;repository=test2</v>
      </c>
      <c r="U1497" s="1" t="str">
        <f t="shared" si="47"/>
        <v>{"name":"In Casa #1494",_x000D_
"symbol":"COR22D1494",_x000D_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97" s="1" t="str">
        <f>formatRow(Tokens!C$2:I$2,Tokens!C1497:I1497)</f>
        <v>"name":"In Casa #1494",_x000D_
"symbol":"COR22D1494",_x000D_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7" s="1" t="str">
        <f>formatRow(Tokens!J$2:AV$2,Tokens!J1497:AV1497,2,"attributes")</f>
        <v>"attributes":[{"trait_type":"Pass festival &amp; Avantages",_x000D_
"value":"pour une (1) personne"},{"trait_type":"Edition1",_x000D_
"value":1},{"trait_type":"Last use"}]</v>
      </c>
      <c r="X1497" s="1" t="str">
        <f>formatRow(Tokens!AX$2:BC$2,Tokens!AX1497:BC1497,2,"creators")</f>
        <v>"creators":[{"address":"paul",_x000D_
"share":10},{"address":"sophie",_x000D_
"share":90}]</v>
      </c>
      <c r="Y1497" s="1" t="str">
        <f>formatRow(Tokens!BD$2:BI$2,Tokens!BD1497:BI1497,2,"files")</f>
        <v>"files":[]</v>
      </c>
      <c r="Z1497" s="1"/>
      <c r="AA1497" s="1"/>
      <c r="AB1497" s="1"/>
      <c r="AC1497" s="1" t="str">
        <f>formatRow(Tokens!BJ$2:BK$2,Tokens!BJ1497:BK1497,0,"collection")</f>
        <v>"collection":{"name":"In Casa",_x000D_
"family":"Calvi On The Rocks"}</v>
      </c>
    </row>
    <row r="1498" spans="4:29" ht="14.25" customHeight="1" x14ac:dyDescent="0.25">
      <c r="D1498" s="1">
        <f>Tokens!B1498</f>
        <v>1495</v>
      </c>
      <c r="E1498" s="17" t="str">
        <f>IF(Tokens!C1498="","",Tokens!C1498)</f>
        <v>In Casa #1495</v>
      </c>
      <c r="F1498"/>
      <c r="G1498"/>
      <c r="H1498"/>
      <c r="I1498"/>
      <c r="J1498"/>
      <c r="M1498"/>
      <c r="N1498"/>
      <c r="O1498" s="15" t="str">
        <f t="shared" si="46"/>
        <v>_</v>
      </c>
      <c r="P1498" s="18" t="str">
        <f>IF(F1498="stop","",IF(F1498&lt;&gt;"",HYPERLINK(Settings!$B$5 &amp; "/manage/?network=" &amp; LOWER(B$8) &amp; "&amp;search=token&amp;account=" &amp; ToMint!$B$5 &amp; "&amp;view=" &amp; ToMint!J1498,"TokenSol"),""))</f>
        <v/>
      </c>
      <c r="Q1498" s="2"/>
      <c r="R1498" s="2"/>
      <c r="S1498" s="11"/>
      <c r="T1498" s="1" t="str">
        <f>"owner=" &amp; Tokens!BS1498 &amp; "&amp;filename_for_metadata=" &amp; Tokens!BT1498 &amp; "&amp;offchaindata_platform=" &amp; $B$17 &amp; "&amp;keyfile=" &amp; $B$5 &amp; "&amp;network=" &amp; LOWER($B$8) &amp; "&amp;repository=" &amp; $B$18</f>
        <v>owner=thomas&amp;filename_for_metadata=InCasa_COR22D1495&amp;offchaindata_platform=Github&amp;keyfile=Paul&amp;network=solana-devnet&amp;repository=test2</v>
      </c>
      <c r="U1498" s="1" t="str">
        <f t="shared" si="47"/>
        <v>{"name":"In Casa #1495",_x000D_
"symbol":"COR22D1495",_x000D_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98" s="1" t="str">
        <f>formatRow(Tokens!C$2:I$2,Tokens!C1498:I1498)</f>
        <v>"name":"In Casa #1495",_x000D_
"symbol":"COR22D1495",_x000D_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8" s="1" t="str">
        <f>formatRow(Tokens!J$2:AV$2,Tokens!J1498:AV1498,2,"attributes")</f>
        <v>"attributes":[{"trait_type":"Pass festival &amp; Avantages",_x000D_
"value":"pour une (1) personne"},{"trait_type":"Edition1",_x000D_
"value":1},{"trait_type":"Last use"}]</v>
      </c>
      <c r="X1498" s="1" t="str">
        <f>formatRow(Tokens!AX$2:BC$2,Tokens!AX1498:BC1498,2,"creators")</f>
        <v>"creators":[{"address":"paul",_x000D_
"share":10},{"address":"sophie",_x000D_
"share":90}]</v>
      </c>
      <c r="Y1498" s="1" t="str">
        <f>formatRow(Tokens!BD$2:BI$2,Tokens!BD1498:BI1498,2,"files")</f>
        <v>"files":[]</v>
      </c>
      <c r="Z1498" s="1"/>
      <c r="AA1498" s="1"/>
      <c r="AB1498" s="1"/>
      <c r="AC1498" s="1" t="str">
        <f>formatRow(Tokens!BJ$2:BK$2,Tokens!BJ1498:BK1498,0,"collection")</f>
        <v>"collection":{"name":"In Casa",_x000D_
"family":"Calvi On The Rocks"}</v>
      </c>
    </row>
    <row r="1499" spans="4:29" ht="14.25" customHeight="1" x14ac:dyDescent="0.25">
      <c r="D1499" s="1">
        <f>Tokens!B1499</f>
        <v>1496</v>
      </c>
      <c r="E1499" s="17" t="str">
        <f>IF(Tokens!C1499="","",Tokens!C1499)</f>
        <v>In Casa #1496</v>
      </c>
      <c r="F1499"/>
      <c r="G1499"/>
      <c r="H1499"/>
      <c r="I1499"/>
      <c r="J1499"/>
      <c r="M1499"/>
      <c r="N1499"/>
      <c r="O1499" s="15" t="str">
        <f t="shared" si="46"/>
        <v>_</v>
      </c>
      <c r="P1499" s="18" t="str">
        <f>IF(F1499="stop","",IF(F1499&lt;&gt;"",HYPERLINK(Settings!$B$5 &amp; "/manage/?network=" &amp; LOWER(B$8) &amp; "&amp;search=token&amp;account=" &amp; ToMint!$B$5 &amp; "&amp;view=" &amp; ToMint!J1499,"TokenSol"),""))</f>
        <v/>
      </c>
      <c r="Q1499" s="2"/>
      <c r="R1499" s="2"/>
      <c r="S1499" s="11"/>
      <c r="T1499" s="1" t="str">
        <f>"owner=" &amp; Tokens!BS1499 &amp; "&amp;filename_for_metadata=" &amp; Tokens!BT1499 &amp; "&amp;offchaindata_platform=" &amp; $B$17 &amp; "&amp;keyfile=" &amp; $B$5 &amp; "&amp;network=" &amp; LOWER($B$8) &amp; "&amp;repository=" &amp; $B$18</f>
        <v>owner=thomas&amp;filename_for_metadata=InCasa_COR22D1496&amp;offchaindata_platform=Github&amp;keyfile=Paul&amp;network=solana-devnet&amp;repository=test2</v>
      </c>
      <c r="U1499" s="1" t="str">
        <f t="shared" si="47"/>
        <v>{"name":"In Casa #1496",_x000D_
"symbol":"COR22D1496",_x000D_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499" s="1" t="str">
        <f>formatRow(Tokens!C$2:I$2,Tokens!C1499:I1499)</f>
        <v>"name":"In Casa #1496",_x000D_
"symbol":"COR22D1496",_x000D_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9" s="1" t="str">
        <f>formatRow(Tokens!J$2:AV$2,Tokens!J1499:AV1499,2,"attributes")</f>
        <v>"attributes":[{"trait_type":"Pass festival &amp; Avantages",_x000D_
"value":"pour une (1) personne"},{"trait_type":"Edition1",_x000D_
"value":1},{"trait_type":"Last use"}]</v>
      </c>
      <c r="X1499" s="1" t="str">
        <f>formatRow(Tokens!AX$2:BC$2,Tokens!AX1499:BC1499,2,"creators")</f>
        <v>"creators":[{"address":"paul",_x000D_
"share":10},{"address":"sophie",_x000D_
"share":90}]</v>
      </c>
      <c r="Y1499" s="1" t="str">
        <f>formatRow(Tokens!BD$2:BI$2,Tokens!BD1499:BI1499,2,"files")</f>
        <v>"files":[]</v>
      </c>
      <c r="Z1499" s="1"/>
      <c r="AA1499" s="1"/>
      <c r="AB1499" s="1"/>
      <c r="AC1499" s="1" t="str">
        <f>formatRow(Tokens!BJ$2:BK$2,Tokens!BJ1499:BK1499,0,"collection")</f>
        <v>"collection":{"name":"In Casa",_x000D_
"family":"Calvi On The Rocks"}</v>
      </c>
    </row>
    <row r="1500" spans="4:29" ht="14.25" customHeight="1" x14ac:dyDescent="0.25">
      <c r="D1500" s="1">
        <f>Tokens!B1500</f>
        <v>1497</v>
      </c>
      <c r="E1500" s="17" t="str">
        <f>IF(Tokens!C1500="","",Tokens!C1500)</f>
        <v>In Casa #1497</v>
      </c>
      <c r="F1500"/>
      <c r="G1500"/>
      <c r="H1500"/>
      <c r="I1500"/>
      <c r="J1500"/>
      <c r="M1500"/>
      <c r="N1500"/>
      <c r="O1500" s="15" t="str">
        <f t="shared" si="46"/>
        <v>_</v>
      </c>
      <c r="P1500" s="18" t="str">
        <f>IF(F1500="stop","",IF(F1500&lt;&gt;"",HYPERLINK(Settings!$B$5 &amp; "/manage/?network=" &amp; LOWER(B$8) &amp; "&amp;search=token&amp;account=" &amp; ToMint!$B$5 &amp; "&amp;view=" &amp; ToMint!J1500,"TokenSol"),""))</f>
        <v/>
      </c>
      <c r="Q1500" s="2"/>
      <c r="R1500" s="2"/>
      <c r="S1500" s="11"/>
      <c r="T1500" s="1" t="str">
        <f>"owner=" &amp; Tokens!BS1500 &amp; "&amp;filename_for_metadata=" &amp; Tokens!BT1500 &amp; "&amp;offchaindata_platform=" &amp; $B$17 &amp; "&amp;keyfile=" &amp; $B$5 &amp; "&amp;network=" &amp; LOWER($B$8) &amp; "&amp;repository=" &amp; $B$18</f>
        <v>owner=thomas&amp;filename_for_metadata=InCasa_COR22D1497&amp;offchaindata_platform=Github&amp;keyfile=Paul&amp;network=solana-devnet&amp;repository=test2</v>
      </c>
      <c r="U1500" s="1" t="str">
        <f t="shared" si="47"/>
        <v>{"name":"In Casa #1497",_x000D_
"symbol":"COR22D1497",_x000D_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use"}],"properties":{"creators":[{"address":"paul",_x000D_
"share":10},{"address":"sophie",_x000D_
"share":90}],"files":[]},"collection":{"name":"In Casa",_x000D_
"family":"Calvi On The Rocks"}}</v>
      </c>
      <c r="V1500" s="1" t="str">
        <f>formatRow(Tokens!C$2:I$2,Tokens!C1500:I1500)</f>
        <v>"name":"In Casa #1497",_x000D_
"symbol":"COR22D1497",_x000D_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00" s="1" t="str">
        <f>formatRow(Tokens!J$2:AV$2,Tokens!J1500:AV1500,2,"attributes")</f>
        <v>"attributes":[{"trait_type":"Pass festival &amp; Avantages",_x000D_
"value":"pour une (1) personne"},{"trait_type":"Edition1",_x000D_
"value":1},{"trait_type":"Last use"}]</v>
      </c>
      <c r="X1500" s="1" t="str">
        <f>formatRow(Tokens!AX$2:BC$2,Tokens!AX1500:BC1500,2,"creators")</f>
        <v>"creators":[{"address":"paul",_x000D_
"share":10},{"address":"sophie",_x000D_
"share":90}]</v>
      </c>
      <c r="Y1500" s="1" t="str">
        <f>formatRow(Tokens!BD$2:BI$2,Tokens!BD1500:BI1500,2,"files")</f>
        <v>"files":[]</v>
      </c>
      <c r="Z1500" s="1"/>
      <c r="AA1500" s="1"/>
      <c r="AB1500" s="1"/>
      <c r="AC1500" s="1" t="str">
        <f>formatRow(Tokens!BJ$2:BK$2,Tokens!BJ1500:BK1500,0,"collection")</f>
        <v>"collection":{"name":"In Casa",_x000D_
"family":"Calvi On The Rocks"}</v>
      </c>
    </row>
    <row r="1501" spans="4:29" ht="14.25" customHeight="1" x14ac:dyDescent="0.25">
      <c r="D1501" s="1">
        <f>Tokens!B1501</f>
        <v>1498</v>
      </c>
      <c r="E1501" s="17" t="str">
        <f>IF(Tokens!C1501="","",Tokens!C1501)</f>
        <v>In Casa #1498</v>
      </c>
      <c r="F1501"/>
      <c r="G1501"/>
      <c r="H1501"/>
      <c r="I1501"/>
      <c r="J1501"/>
      <c r="M1501"/>
      <c r="N1501"/>
    </row>
    <row r="1502" spans="4:29" ht="14.25" customHeight="1" x14ac:dyDescent="0.25">
      <c r="D1502" s="1">
        <f>Tokens!B1502</f>
        <v>1499</v>
      </c>
      <c r="E1502" s="17" t="str">
        <f>IF(Tokens!C1502="","",Tokens!C1502)</f>
        <v>In Casa #1499</v>
      </c>
      <c r="F1502"/>
      <c r="G1502"/>
      <c r="H1502"/>
      <c r="I1502"/>
      <c r="J1502"/>
      <c r="M1502"/>
      <c r="N1502"/>
    </row>
    <row r="1503" spans="4:29" ht="14.25" customHeight="1" x14ac:dyDescent="0.25">
      <c r="D1503" s="1">
        <f>Tokens!B1503</f>
        <v>1500</v>
      </c>
      <c r="E1503" s="17" t="str">
        <f>IF(Tokens!C1503="","",Tokens!C1503)</f>
        <v>In Casa #1500</v>
      </c>
      <c r="F1503"/>
      <c r="G1503"/>
      <c r="H1503"/>
      <c r="I1503"/>
      <c r="J1503"/>
      <c r="M1503"/>
      <c r="N1503"/>
    </row>
    <row r="1504" spans="4:29" ht="14.25" customHeight="1" x14ac:dyDescent="0.25">
      <c r="D1504" s="1">
        <f>Tokens!B1504</f>
        <v>1501</v>
      </c>
      <c r="E1504" s="17" t="str">
        <f>IF(Tokens!C1504="","",Tokens!C1504)</f>
        <v>In Casa #1501</v>
      </c>
      <c r="F1504"/>
      <c r="G1504"/>
      <c r="H1504"/>
      <c r="I1504"/>
      <c r="J1504"/>
      <c r="M1504"/>
      <c r="N1504"/>
    </row>
    <row r="1505" spans="4:14" ht="14.25" customHeight="1" x14ac:dyDescent="0.25">
      <c r="D1505" s="1">
        <f>Tokens!B1505</f>
        <v>1502</v>
      </c>
      <c r="E1505" s="17" t="str">
        <f>IF(Tokens!C1505="","",Tokens!C1505)</f>
        <v>In Casa #1502</v>
      </c>
      <c r="F1505"/>
      <c r="G1505"/>
      <c r="H1505"/>
      <c r="I1505"/>
      <c r="J1505"/>
      <c r="M1505"/>
      <c r="N1505"/>
    </row>
    <row r="1506" spans="4:14" ht="14.25" customHeight="1" x14ac:dyDescent="0.25">
      <c r="D1506" s="1">
        <f>Tokens!B1506</f>
        <v>1503</v>
      </c>
      <c r="E1506" s="17" t="str">
        <f>IF(Tokens!C1506="","",Tokens!C1506)</f>
        <v>In Casa #1503</v>
      </c>
      <c r="F1506"/>
      <c r="G1506"/>
      <c r="H1506"/>
      <c r="I1506"/>
      <c r="J1506"/>
      <c r="M1506"/>
      <c r="N1506"/>
    </row>
    <row r="1507" spans="4:14" ht="14.25" customHeight="1" x14ac:dyDescent="0.25">
      <c r="D1507" s="1">
        <f>Tokens!B1507</f>
        <v>1504</v>
      </c>
      <c r="E1507" s="17" t="str">
        <f>IF(Tokens!C1507="","",Tokens!C1507)</f>
        <v>In Casa #1504</v>
      </c>
      <c r="F1507"/>
      <c r="G1507"/>
      <c r="H1507"/>
      <c r="I1507"/>
      <c r="J1507"/>
      <c r="M1507"/>
      <c r="N1507"/>
    </row>
    <row r="1508" spans="4:14" ht="14.25" customHeight="1" x14ac:dyDescent="0.25">
      <c r="D1508" s="1">
        <f>Tokens!B1508</f>
        <v>1505</v>
      </c>
      <c r="E1508" s="17" t="str">
        <f>IF(Tokens!C1508="","",Tokens!C1508)</f>
        <v>In Casa #1505</v>
      </c>
      <c r="F1508"/>
      <c r="G1508"/>
      <c r="H1508"/>
      <c r="I1508"/>
      <c r="J1508"/>
      <c r="M1508"/>
      <c r="N1508"/>
    </row>
    <row r="1509" spans="4:14" ht="14.25" customHeight="1" x14ac:dyDescent="0.25">
      <c r="D1509" s="1">
        <f>Tokens!B1509</f>
        <v>1506</v>
      </c>
      <c r="E1509" s="17" t="str">
        <f>IF(Tokens!C1509="","",Tokens!C1509)</f>
        <v>In Casa #1506</v>
      </c>
      <c r="F1509"/>
      <c r="G1509"/>
      <c r="H1509"/>
      <c r="I1509"/>
      <c r="J1509"/>
      <c r="M1509"/>
      <c r="N1509"/>
    </row>
    <row r="1510" spans="4:14" ht="14.25" customHeight="1" x14ac:dyDescent="0.25">
      <c r="D1510" s="1">
        <f>Tokens!B1510</f>
        <v>1507</v>
      </c>
      <c r="E1510" s="17" t="str">
        <f>IF(Tokens!C1510="","",Tokens!C1510)</f>
        <v>In Casa #1507</v>
      </c>
      <c r="F1510"/>
      <c r="G1510"/>
      <c r="H1510"/>
      <c r="I1510"/>
      <c r="J1510"/>
      <c r="M1510"/>
      <c r="N1510"/>
    </row>
    <row r="1511" spans="4:14" ht="14.25" customHeight="1" x14ac:dyDescent="0.25">
      <c r="D1511" s="1">
        <f>Tokens!B1511</f>
        <v>1508</v>
      </c>
      <c r="E1511" s="17" t="str">
        <f>IF(Tokens!C1511="","",Tokens!C1511)</f>
        <v>In Casa #1508</v>
      </c>
      <c r="F1511"/>
      <c r="G1511"/>
      <c r="H1511"/>
      <c r="I1511"/>
      <c r="J1511"/>
      <c r="M1511"/>
      <c r="N1511"/>
    </row>
    <row r="1512" spans="4:14" ht="14.25" customHeight="1" x14ac:dyDescent="0.25">
      <c r="D1512" s="1">
        <f>Tokens!B1512</f>
        <v>1509</v>
      </c>
      <c r="E1512" s="17" t="str">
        <f>IF(Tokens!C1512="","",Tokens!C1512)</f>
        <v>In Casa #1509</v>
      </c>
      <c r="F1512"/>
      <c r="G1512"/>
      <c r="H1512"/>
      <c r="I1512"/>
      <c r="J1512"/>
      <c r="M1512"/>
      <c r="N1512"/>
    </row>
    <row r="1513" spans="4:14" ht="14.25" customHeight="1" x14ac:dyDescent="0.25">
      <c r="D1513" s="1">
        <f>Tokens!B1513</f>
        <v>1510</v>
      </c>
      <c r="E1513" s="17" t="str">
        <f>IF(Tokens!C1513="","",Tokens!C1513)</f>
        <v>In Casa #1510</v>
      </c>
      <c r="F1513"/>
      <c r="G1513"/>
      <c r="H1513"/>
      <c r="I1513"/>
      <c r="J1513"/>
      <c r="M1513"/>
      <c r="N1513"/>
    </row>
    <row r="1514" spans="4:14" ht="14.25" customHeight="1" x14ac:dyDescent="0.25">
      <c r="D1514" s="1">
        <f>Tokens!B1514</f>
        <v>1511</v>
      </c>
      <c r="E1514" s="17" t="str">
        <f>IF(Tokens!C1514="","",Tokens!C1514)</f>
        <v>In Casa #1511</v>
      </c>
      <c r="F1514"/>
      <c r="G1514"/>
      <c r="H1514"/>
      <c r="I1514"/>
      <c r="J1514"/>
      <c r="M1514"/>
      <c r="N1514"/>
    </row>
    <row r="1515" spans="4:14" ht="14.25" customHeight="1" x14ac:dyDescent="0.25">
      <c r="D1515" s="1">
        <f>Tokens!B1515</f>
        <v>1512</v>
      </c>
      <c r="E1515" s="17" t="str">
        <f>IF(Tokens!C1515="","",Tokens!C1515)</f>
        <v>In Casa #1512</v>
      </c>
      <c r="F1515"/>
      <c r="G1515"/>
      <c r="H1515"/>
      <c r="I1515"/>
      <c r="J1515"/>
      <c r="M1515"/>
      <c r="N1515"/>
    </row>
    <row r="1516" spans="4:14" ht="14.25" customHeight="1" x14ac:dyDescent="0.25">
      <c r="D1516" s="1">
        <f>Tokens!B1516</f>
        <v>1513</v>
      </c>
      <c r="E1516" s="17" t="str">
        <f>IF(Tokens!C1516="","",Tokens!C1516)</f>
        <v>In Casa #1513</v>
      </c>
      <c r="F1516"/>
      <c r="G1516"/>
      <c r="H1516"/>
      <c r="I1516"/>
      <c r="J1516"/>
      <c r="M1516"/>
      <c r="N1516"/>
    </row>
    <row r="1517" spans="4:14" ht="14.25" customHeight="1" x14ac:dyDescent="0.25">
      <c r="D1517" s="1">
        <f>Tokens!B1517</f>
        <v>1514</v>
      </c>
      <c r="E1517" s="17" t="str">
        <f>IF(Tokens!C1517="","",Tokens!C1517)</f>
        <v>In Casa #1514</v>
      </c>
      <c r="F1517"/>
      <c r="G1517"/>
      <c r="H1517"/>
      <c r="I1517"/>
      <c r="J1517"/>
      <c r="M1517"/>
      <c r="N1517"/>
    </row>
    <row r="1518" spans="4:14" ht="14.25" customHeight="1" x14ac:dyDescent="0.25">
      <c r="D1518" s="1">
        <f>Tokens!B1518</f>
        <v>1515</v>
      </c>
      <c r="E1518" s="17" t="str">
        <f>IF(Tokens!C1518="","",Tokens!C1518)</f>
        <v>In Casa #1515</v>
      </c>
      <c r="F1518"/>
      <c r="G1518"/>
      <c r="H1518"/>
      <c r="I1518"/>
      <c r="J1518"/>
      <c r="M1518"/>
      <c r="N1518"/>
    </row>
    <row r="1519" spans="4:14" ht="14.25" customHeight="1" x14ac:dyDescent="0.25">
      <c r="D1519" s="1">
        <f>Tokens!B1519</f>
        <v>1516</v>
      </c>
      <c r="E1519" s="17" t="str">
        <f>IF(Tokens!C1519="","",Tokens!C1519)</f>
        <v>In Casa #1516</v>
      </c>
      <c r="F1519"/>
      <c r="G1519"/>
      <c r="H1519"/>
      <c r="I1519"/>
      <c r="J1519"/>
      <c r="M1519"/>
      <c r="N1519"/>
    </row>
    <row r="1520" spans="4:14" ht="14.25" customHeight="1" x14ac:dyDescent="0.25">
      <c r="D1520" s="1">
        <f>Tokens!B1520</f>
        <v>1517</v>
      </c>
      <c r="E1520" s="17" t="str">
        <f>IF(Tokens!C1520="","",Tokens!C1520)</f>
        <v>In Casa #1517</v>
      </c>
      <c r="F1520"/>
      <c r="G1520"/>
      <c r="H1520"/>
      <c r="I1520"/>
      <c r="J1520"/>
      <c r="M1520"/>
      <c r="N1520"/>
    </row>
    <row r="1521" spans="4:14" ht="14.25" customHeight="1" x14ac:dyDescent="0.25">
      <c r="D1521" s="1">
        <f>Tokens!B1521</f>
        <v>1518</v>
      </c>
      <c r="E1521" s="17" t="str">
        <f>IF(Tokens!C1521="","",Tokens!C1521)</f>
        <v>In Casa #1518</v>
      </c>
      <c r="F1521"/>
      <c r="G1521"/>
      <c r="H1521"/>
      <c r="I1521"/>
      <c r="J1521"/>
      <c r="M1521"/>
      <c r="N1521"/>
    </row>
    <row r="1522" spans="4:14" ht="14.25" customHeight="1" x14ac:dyDescent="0.25">
      <c r="D1522" s="1">
        <f>Tokens!B1522</f>
        <v>1519</v>
      </c>
      <c r="E1522" s="17" t="str">
        <f>IF(Tokens!C1522="","",Tokens!C1522)</f>
        <v>In Casa #1519</v>
      </c>
      <c r="F1522"/>
      <c r="G1522"/>
      <c r="H1522"/>
      <c r="I1522"/>
      <c r="J1522"/>
      <c r="M1522"/>
      <c r="N1522"/>
    </row>
    <row r="1523" spans="4:14" ht="14.25" customHeight="1" x14ac:dyDescent="0.25">
      <c r="D1523" s="1">
        <f>Tokens!B1523</f>
        <v>1520</v>
      </c>
      <c r="E1523" s="17" t="str">
        <f>IF(Tokens!C1523="","",Tokens!C1523)</f>
        <v>In Casa #1520</v>
      </c>
      <c r="F1523"/>
      <c r="G1523"/>
      <c r="H1523"/>
      <c r="I1523"/>
      <c r="J1523"/>
      <c r="M1523"/>
      <c r="N1523"/>
    </row>
    <row r="1524" spans="4:14" ht="14.25" customHeight="1" x14ac:dyDescent="0.25">
      <c r="D1524" s="1">
        <f>Tokens!B1524</f>
        <v>1521</v>
      </c>
      <c r="E1524" s="17" t="str">
        <f>IF(Tokens!C1524="","",Tokens!C1524)</f>
        <v>In Casa #1521</v>
      </c>
      <c r="F1524"/>
      <c r="G1524"/>
      <c r="H1524"/>
      <c r="I1524"/>
      <c r="J1524"/>
      <c r="M1524"/>
      <c r="N1524"/>
    </row>
    <row r="1525" spans="4:14" ht="14.25" customHeight="1" x14ac:dyDescent="0.25">
      <c r="D1525" s="1">
        <f>Tokens!B1525</f>
        <v>1522</v>
      </c>
      <c r="E1525" s="17" t="str">
        <f>IF(Tokens!C1525="","",Tokens!C1525)</f>
        <v>In Casa #1522</v>
      </c>
      <c r="F1525"/>
      <c r="G1525"/>
      <c r="H1525"/>
      <c r="I1525"/>
      <c r="J1525"/>
      <c r="M1525"/>
      <c r="N1525"/>
    </row>
    <row r="1526" spans="4:14" ht="14.25" customHeight="1" x14ac:dyDescent="0.25">
      <c r="D1526" s="1">
        <f>Tokens!B1526</f>
        <v>1523</v>
      </c>
      <c r="E1526" s="17" t="str">
        <f>IF(Tokens!C1526="","",Tokens!C1526)</f>
        <v>In Casa #1523</v>
      </c>
      <c r="F1526"/>
      <c r="G1526"/>
      <c r="H1526"/>
      <c r="I1526"/>
      <c r="J1526"/>
      <c r="M1526"/>
      <c r="N1526"/>
    </row>
    <row r="1527" spans="4:14" ht="14.25" customHeight="1" x14ac:dyDescent="0.25">
      <c r="D1527" s="1">
        <f>Tokens!B1527</f>
        <v>1524</v>
      </c>
      <c r="E1527" s="17" t="str">
        <f>IF(Tokens!C1527="","",Tokens!C1527)</f>
        <v>In Casa #1524</v>
      </c>
      <c r="F1527"/>
      <c r="G1527"/>
      <c r="H1527"/>
      <c r="I1527"/>
      <c r="J1527"/>
      <c r="M1527"/>
      <c r="N1527"/>
    </row>
    <row r="1528" spans="4:14" ht="14.25" customHeight="1" x14ac:dyDescent="0.25">
      <c r="D1528" s="1">
        <f>Tokens!B1528</f>
        <v>1525</v>
      </c>
      <c r="E1528" s="17" t="str">
        <f>IF(Tokens!C1528="","",Tokens!C1528)</f>
        <v>In Casa #1525</v>
      </c>
      <c r="F1528"/>
      <c r="G1528"/>
      <c r="H1528"/>
      <c r="I1528"/>
      <c r="J1528"/>
      <c r="M1528"/>
      <c r="N1528"/>
    </row>
    <row r="1529" spans="4:14" ht="14.25" customHeight="1" x14ac:dyDescent="0.25">
      <c r="D1529" s="1">
        <f>Tokens!B1529</f>
        <v>1526</v>
      </c>
      <c r="E1529" s="17" t="str">
        <f>IF(Tokens!C1529="","",Tokens!C1529)</f>
        <v>In Casa #1526</v>
      </c>
      <c r="F1529"/>
      <c r="G1529"/>
      <c r="H1529"/>
      <c r="I1529"/>
      <c r="J1529"/>
      <c r="M1529"/>
      <c r="N1529"/>
    </row>
    <row r="1530" spans="4:14" ht="14.25" customHeight="1" x14ac:dyDescent="0.25">
      <c r="D1530" s="1">
        <f>Tokens!B1530</f>
        <v>1527</v>
      </c>
      <c r="E1530" s="17" t="str">
        <f>IF(Tokens!C1530="","",Tokens!C1530)</f>
        <v>In Casa #1527</v>
      </c>
      <c r="F1530"/>
      <c r="G1530"/>
      <c r="H1530"/>
      <c r="I1530"/>
      <c r="J1530"/>
      <c r="M1530"/>
      <c r="N1530"/>
    </row>
    <row r="1531" spans="4:14" ht="14.25" customHeight="1" x14ac:dyDescent="0.25">
      <c r="D1531" s="1">
        <f>Tokens!B1531</f>
        <v>1528</v>
      </c>
      <c r="E1531" s="17" t="str">
        <f>IF(Tokens!C1531="","",Tokens!C1531)</f>
        <v>In Casa #1528</v>
      </c>
      <c r="F1531"/>
      <c r="G1531"/>
      <c r="H1531"/>
      <c r="I1531"/>
      <c r="J1531"/>
      <c r="M1531"/>
      <c r="N1531"/>
    </row>
    <row r="1532" spans="4:14" ht="14.25" customHeight="1" x14ac:dyDescent="0.25">
      <c r="D1532" s="1">
        <f>Tokens!B1532</f>
        <v>1529</v>
      </c>
      <c r="E1532" s="17" t="str">
        <f>IF(Tokens!C1532="","",Tokens!C1532)</f>
        <v>In Casa #1529</v>
      </c>
      <c r="F1532"/>
      <c r="G1532"/>
      <c r="H1532"/>
      <c r="I1532"/>
      <c r="J1532"/>
      <c r="M1532"/>
      <c r="N1532"/>
    </row>
    <row r="1533" spans="4:14" ht="14.25" customHeight="1" x14ac:dyDescent="0.25">
      <c r="D1533" s="1">
        <f>Tokens!B1533</f>
        <v>1530</v>
      </c>
      <c r="E1533" s="17" t="str">
        <f>IF(Tokens!C1533="","",Tokens!C1533)</f>
        <v>In Casa #1530</v>
      </c>
      <c r="F1533"/>
      <c r="G1533"/>
      <c r="H1533"/>
      <c r="I1533"/>
      <c r="J1533"/>
      <c r="M1533"/>
      <c r="N1533"/>
    </row>
    <row r="1534" spans="4:14" ht="14.25" customHeight="1" x14ac:dyDescent="0.25">
      <c r="D1534" s="1">
        <f>Tokens!B1534</f>
        <v>1531</v>
      </c>
      <c r="E1534" s="17" t="str">
        <f>IF(Tokens!C1534="","",Tokens!C1534)</f>
        <v>In Casa #1531</v>
      </c>
      <c r="F1534"/>
      <c r="G1534"/>
      <c r="H1534"/>
      <c r="I1534"/>
      <c r="J1534"/>
      <c r="M1534"/>
      <c r="N1534"/>
    </row>
    <row r="1535" spans="4:14" ht="14.25" customHeight="1" x14ac:dyDescent="0.25">
      <c r="D1535" s="1">
        <f>Tokens!B1535</f>
        <v>1532</v>
      </c>
      <c r="E1535" s="17" t="str">
        <f>IF(Tokens!C1535="","",Tokens!C1535)</f>
        <v>In Casa #1532</v>
      </c>
      <c r="F1535"/>
      <c r="G1535"/>
      <c r="H1535"/>
      <c r="I1535"/>
      <c r="J1535"/>
      <c r="M1535"/>
      <c r="N1535"/>
    </row>
    <row r="1536" spans="4:14" ht="14.25" customHeight="1" x14ac:dyDescent="0.25">
      <c r="D1536" s="1">
        <f>Tokens!B1536</f>
        <v>1533</v>
      </c>
      <c r="E1536" s="17" t="str">
        <f>IF(Tokens!C1536="","",Tokens!C1536)</f>
        <v>In Casa #1533</v>
      </c>
      <c r="F1536"/>
      <c r="G1536"/>
      <c r="H1536"/>
      <c r="I1536"/>
      <c r="J1536"/>
      <c r="M1536"/>
      <c r="N1536"/>
    </row>
    <row r="1537" spans="4:14" ht="14.25" customHeight="1" x14ac:dyDescent="0.25">
      <c r="D1537" s="1">
        <f>Tokens!B1537</f>
        <v>1534</v>
      </c>
      <c r="E1537" s="17" t="str">
        <f>IF(Tokens!C1537="","",Tokens!C1537)</f>
        <v>In Casa #1534</v>
      </c>
      <c r="F1537"/>
      <c r="G1537"/>
      <c r="H1537"/>
      <c r="I1537"/>
      <c r="J1537"/>
      <c r="M1537"/>
      <c r="N1537"/>
    </row>
    <row r="1538" spans="4:14" ht="14.25" customHeight="1" x14ac:dyDescent="0.25">
      <c r="D1538" s="1">
        <f>Tokens!B1538</f>
        <v>1535</v>
      </c>
      <c r="E1538" s="17" t="str">
        <f>IF(Tokens!C1538="","",Tokens!C1538)</f>
        <v>In Casa #1535</v>
      </c>
      <c r="F1538"/>
      <c r="G1538"/>
      <c r="H1538"/>
      <c r="I1538"/>
      <c r="J1538"/>
      <c r="M1538"/>
      <c r="N1538"/>
    </row>
    <row r="1539" spans="4:14" ht="14.25" customHeight="1" x14ac:dyDescent="0.25">
      <c r="D1539" s="1">
        <f>Tokens!B1539</f>
        <v>1536</v>
      </c>
      <c r="E1539" s="17" t="str">
        <f>IF(Tokens!C1539="","",Tokens!C1539)</f>
        <v>In Casa #1536</v>
      </c>
      <c r="F1539"/>
      <c r="G1539"/>
      <c r="H1539"/>
      <c r="I1539"/>
      <c r="J1539"/>
      <c r="M1539"/>
      <c r="N1539"/>
    </row>
    <row r="1540" spans="4:14" ht="14.25" customHeight="1" x14ac:dyDescent="0.25">
      <c r="D1540" s="1">
        <f>Tokens!B1540</f>
        <v>1537</v>
      </c>
      <c r="E1540" s="17" t="str">
        <f>IF(Tokens!C1540="","",Tokens!C1540)</f>
        <v>In Casa #1537</v>
      </c>
      <c r="F1540"/>
      <c r="G1540"/>
      <c r="H1540"/>
      <c r="I1540"/>
      <c r="J1540"/>
      <c r="M1540"/>
      <c r="N1540"/>
    </row>
    <row r="1541" spans="4:14" ht="14.25" customHeight="1" x14ac:dyDescent="0.25">
      <c r="D1541" s="1">
        <f>Tokens!B1541</f>
        <v>1538</v>
      </c>
      <c r="E1541" s="17" t="str">
        <f>IF(Tokens!C1541="","",Tokens!C1541)</f>
        <v>In Casa #1538</v>
      </c>
      <c r="F1541"/>
      <c r="G1541"/>
      <c r="H1541"/>
      <c r="I1541"/>
      <c r="J1541"/>
      <c r="M1541"/>
      <c r="N1541"/>
    </row>
    <row r="1542" spans="4:14" ht="14.25" customHeight="1" x14ac:dyDescent="0.25">
      <c r="D1542" s="1">
        <f>Tokens!B1542</f>
        <v>1539</v>
      </c>
      <c r="E1542" s="17" t="str">
        <f>IF(Tokens!C1542="","",Tokens!C1542)</f>
        <v>In Casa #1539</v>
      </c>
      <c r="F1542"/>
      <c r="G1542"/>
      <c r="H1542"/>
      <c r="I1542"/>
      <c r="J1542"/>
      <c r="M1542"/>
      <c r="N1542"/>
    </row>
    <row r="1543" spans="4:14" ht="14.25" customHeight="1" x14ac:dyDescent="0.25">
      <c r="D1543" s="1">
        <f>Tokens!B1543</f>
        <v>1540</v>
      </c>
      <c r="E1543" s="17" t="str">
        <f>IF(Tokens!C1543="","",Tokens!C1543)</f>
        <v>In Casa #1540</v>
      </c>
      <c r="F1543"/>
      <c r="G1543"/>
      <c r="H1543"/>
      <c r="I1543"/>
      <c r="J1543"/>
      <c r="M1543"/>
      <c r="N1543"/>
    </row>
    <row r="1544" spans="4:14" ht="14.25" customHeight="1" x14ac:dyDescent="0.25">
      <c r="D1544" s="1">
        <f>Tokens!B1544</f>
        <v>1541</v>
      </c>
      <c r="E1544" s="17" t="str">
        <f>IF(Tokens!C1544="","",Tokens!C1544)</f>
        <v>In Casa #1541</v>
      </c>
      <c r="F1544"/>
      <c r="G1544"/>
      <c r="H1544"/>
      <c r="I1544"/>
      <c r="J1544"/>
      <c r="M1544"/>
      <c r="N1544"/>
    </row>
    <row r="1545" spans="4:14" ht="14.25" customHeight="1" x14ac:dyDescent="0.25">
      <c r="D1545" s="1">
        <f>Tokens!B1545</f>
        <v>1542</v>
      </c>
      <c r="E1545" s="17" t="str">
        <f>IF(Tokens!C1545="","",Tokens!C1545)</f>
        <v>In Casa #1542</v>
      </c>
      <c r="F1545"/>
      <c r="G1545"/>
      <c r="H1545"/>
      <c r="I1545"/>
      <c r="J1545"/>
      <c r="M1545"/>
      <c r="N1545"/>
    </row>
    <row r="1546" spans="4:14" ht="14.25" customHeight="1" x14ac:dyDescent="0.25">
      <c r="D1546" s="1">
        <f>Tokens!B1546</f>
        <v>1543</v>
      </c>
      <c r="E1546" s="17" t="str">
        <f>IF(Tokens!C1546="","",Tokens!C1546)</f>
        <v>In Casa #1543</v>
      </c>
      <c r="F1546"/>
      <c r="G1546"/>
      <c r="H1546"/>
      <c r="I1546"/>
      <c r="J1546"/>
      <c r="M1546"/>
      <c r="N1546"/>
    </row>
    <row r="1547" spans="4:14" ht="14.25" customHeight="1" x14ac:dyDescent="0.25">
      <c r="D1547" s="1">
        <f>Tokens!B1547</f>
        <v>1544</v>
      </c>
      <c r="E1547" s="17" t="str">
        <f>IF(Tokens!C1547="","",Tokens!C1547)</f>
        <v>In Casa #1544</v>
      </c>
      <c r="F1547"/>
      <c r="G1547"/>
      <c r="H1547"/>
      <c r="I1547"/>
      <c r="J1547"/>
      <c r="M1547"/>
      <c r="N1547"/>
    </row>
    <row r="1548" spans="4:14" ht="14.25" customHeight="1" x14ac:dyDescent="0.25">
      <c r="D1548" s="1">
        <f>Tokens!B1548</f>
        <v>1545</v>
      </c>
      <c r="E1548" s="17" t="str">
        <f>IF(Tokens!C1548="","",Tokens!C1548)</f>
        <v>In Casa #1545</v>
      </c>
      <c r="F1548"/>
      <c r="G1548"/>
      <c r="H1548"/>
      <c r="I1548"/>
      <c r="J1548"/>
      <c r="M1548"/>
      <c r="N1548"/>
    </row>
    <row r="1549" spans="4:14" ht="14.25" customHeight="1" x14ac:dyDescent="0.25">
      <c r="D1549" s="1">
        <f>Tokens!B1549</f>
        <v>1546</v>
      </c>
      <c r="E1549" s="17" t="str">
        <f>IF(Tokens!C1549="","",Tokens!C1549)</f>
        <v>In Casa #1546</v>
      </c>
      <c r="F1549"/>
      <c r="G1549"/>
      <c r="H1549"/>
      <c r="I1549"/>
      <c r="J1549"/>
      <c r="M1549"/>
      <c r="N1549"/>
    </row>
    <row r="1550" spans="4:14" ht="14.25" customHeight="1" x14ac:dyDescent="0.25">
      <c r="D1550" s="1">
        <f>Tokens!B1550</f>
        <v>1547</v>
      </c>
      <c r="E1550" s="17" t="str">
        <f>IF(Tokens!C1550="","",Tokens!C1550)</f>
        <v>In Casa #1547</v>
      </c>
      <c r="F1550"/>
      <c r="G1550"/>
      <c r="H1550"/>
      <c r="I1550"/>
      <c r="J1550"/>
      <c r="M1550"/>
      <c r="N1550"/>
    </row>
    <row r="1551" spans="4:14" ht="14.25" customHeight="1" x14ac:dyDescent="0.25">
      <c r="D1551" s="1">
        <f>Tokens!B1551</f>
        <v>1548</v>
      </c>
      <c r="E1551" s="17" t="str">
        <f>IF(Tokens!C1551="","",Tokens!C1551)</f>
        <v>In Casa #1548</v>
      </c>
      <c r="F1551"/>
      <c r="G1551"/>
      <c r="H1551"/>
      <c r="I1551"/>
      <c r="J1551"/>
      <c r="M1551"/>
      <c r="N1551"/>
    </row>
    <row r="1552" spans="4:14" ht="14.25" customHeight="1" x14ac:dyDescent="0.25">
      <c r="D1552" s="1">
        <f>Tokens!B1552</f>
        <v>1549</v>
      </c>
      <c r="E1552" s="17" t="str">
        <f>IF(Tokens!C1552="","",Tokens!C1552)</f>
        <v>In Casa #1549</v>
      </c>
      <c r="F1552"/>
      <c r="G1552"/>
      <c r="H1552"/>
      <c r="I1552"/>
      <c r="J1552"/>
      <c r="M1552"/>
      <c r="N1552"/>
    </row>
    <row r="1553" spans="4:14" ht="14.25" customHeight="1" x14ac:dyDescent="0.25">
      <c r="D1553" s="1">
        <f>Tokens!B1553</f>
        <v>1550</v>
      </c>
      <c r="E1553" s="17" t="str">
        <f>IF(Tokens!C1553="","",Tokens!C1553)</f>
        <v>In Casa #1550</v>
      </c>
      <c r="F1553"/>
      <c r="G1553"/>
      <c r="H1553"/>
      <c r="I1553"/>
      <c r="J1553"/>
      <c r="M1553"/>
      <c r="N1553"/>
    </row>
    <row r="1554" spans="4:14" ht="14.25" customHeight="1" x14ac:dyDescent="0.25">
      <c r="D1554" s="1">
        <f>Tokens!B1554</f>
        <v>1551</v>
      </c>
      <c r="E1554" s="17" t="str">
        <f>IF(Tokens!C1554="","",Tokens!C1554)</f>
        <v>In Casa #1551</v>
      </c>
      <c r="F1554"/>
      <c r="G1554"/>
      <c r="H1554"/>
      <c r="I1554"/>
      <c r="J1554"/>
      <c r="M1554"/>
      <c r="N1554"/>
    </row>
    <row r="1555" spans="4:14" ht="14.25" customHeight="1" x14ac:dyDescent="0.25">
      <c r="D1555" s="1">
        <f>Tokens!B1555</f>
        <v>1552</v>
      </c>
      <c r="E1555" s="17" t="str">
        <f>IF(Tokens!C1555="","",Tokens!C1555)</f>
        <v>In Casa #1552</v>
      </c>
      <c r="F1555"/>
      <c r="G1555"/>
      <c r="H1555"/>
      <c r="I1555"/>
      <c r="J1555"/>
      <c r="M1555"/>
      <c r="N1555"/>
    </row>
    <row r="1556" spans="4:14" ht="14.25" customHeight="1" x14ac:dyDescent="0.25">
      <c r="D1556" s="1">
        <f>Tokens!B1556</f>
        <v>1553</v>
      </c>
      <c r="E1556" s="17" t="str">
        <f>IF(Tokens!C1556="","",Tokens!C1556)</f>
        <v>In Casa #1553</v>
      </c>
      <c r="F1556"/>
      <c r="G1556"/>
      <c r="H1556"/>
      <c r="I1556"/>
      <c r="J1556"/>
      <c r="M1556"/>
      <c r="N1556"/>
    </row>
    <row r="1557" spans="4:14" ht="14.25" customHeight="1" x14ac:dyDescent="0.25">
      <c r="D1557" s="1">
        <f>Tokens!B1557</f>
        <v>1554</v>
      </c>
      <c r="E1557" s="17" t="str">
        <f>IF(Tokens!C1557="","",Tokens!C1557)</f>
        <v>In Casa #1554</v>
      </c>
      <c r="F1557"/>
      <c r="G1557"/>
      <c r="H1557"/>
      <c r="I1557"/>
      <c r="J1557"/>
      <c r="M1557"/>
      <c r="N1557"/>
    </row>
    <row r="1558" spans="4:14" ht="14.25" customHeight="1" x14ac:dyDescent="0.25">
      <c r="D1558" s="1">
        <f>Tokens!B1558</f>
        <v>1555</v>
      </c>
      <c r="E1558" s="17" t="str">
        <f>IF(Tokens!C1558="","",Tokens!C1558)</f>
        <v>In Casa #1555</v>
      </c>
      <c r="F1558"/>
      <c r="G1558"/>
      <c r="H1558"/>
      <c r="I1558"/>
      <c r="J1558"/>
      <c r="M1558"/>
      <c r="N1558"/>
    </row>
    <row r="1559" spans="4:14" ht="14.25" customHeight="1" x14ac:dyDescent="0.25">
      <c r="D1559" s="1">
        <f>Tokens!B1559</f>
        <v>1556</v>
      </c>
      <c r="E1559" s="17" t="str">
        <f>IF(Tokens!C1559="","",Tokens!C1559)</f>
        <v>In Casa #1556</v>
      </c>
      <c r="F1559"/>
      <c r="G1559"/>
      <c r="H1559"/>
      <c r="I1559"/>
      <c r="J1559"/>
      <c r="M1559"/>
      <c r="N1559"/>
    </row>
    <row r="1560" spans="4:14" ht="14.25" customHeight="1" x14ac:dyDescent="0.25">
      <c r="D1560" s="1">
        <f>Tokens!B1560</f>
        <v>1557</v>
      </c>
      <c r="E1560" s="17" t="str">
        <f>IF(Tokens!C1560="","",Tokens!C1560)</f>
        <v>In Casa #1557</v>
      </c>
      <c r="F1560"/>
      <c r="G1560"/>
      <c r="H1560"/>
      <c r="I1560"/>
      <c r="J1560"/>
      <c r="M1560"/>
      <c r="N1560"/>
    </row>
    <row r="1561" spans="4:14" ht="14.25" customHeight="1" x14ac:dyDescent="0.25">
      <c r="D1561" s="1">
        <f>Tokens!B1561</f>
        <v>1558</v>
      </c>
      <c r="E1561" s="17" t="str">
        <f>IF(Tokens!C1561="","",Tokens!C1561)</f>
        <v>In Casa #1558</v>
      </c>
      <c r="F1561"/>
      <c r="G1561"/>
      <c r="H1561"/>
      <c r="I1561"/>
      <c r="J1561"/>
      <c r="M1561"/>
      <c r="N1561"/>
    </row>
    <row r="1562" spans="4:14" ht="14.25" customHeight="1" x14ac:dyDescent="0.25">
      <c r="D1562" s="1">
        <f>Tokens!B1562</f>
        <v>1559</v>
      </c>
      <c r="E1562" s="17" t="str">
        <f>IF(Tokens!C1562="","",Tokens!C1562)</f>
        <v>In Casa #1559</v>
      </c>
      <c r="F1562"/>
      <c r="G1562"/>
      <c r="H1562"/>
      <c r="I1562"/>
      <c r="J1562"/>
      <c r="M1562"/>
      <c r="N1562"/>
    </row>
    <row r="1563" spans="4:14" ht="14.25" customHeight="1" x14ac:dyDescent="0.25">
      <c r="D1563" s="1">
        <f>Tokens!B1563</f>
        <v>1560</v>
      </c>
      <c r="E1563" s="17" t="str">
        <f>IF(Tokens!C1563="","",Tokens!C1563)</f>
        <v>In Casa #1560</v>
      </c>
      <c r="F1563"/>
      <c r="G1563"/>
      <c r="H1563"/>
      <c r="I1563"/>
      <c r="J1563"/>
      <c r="M1563"/>
      <c r="N1563"/>
    </row>
    <row r="1564" spans="4:14" ht="14.25" customHeight="1" x14ac:dyDescent="0.25">
      <c r="D1564" s="1">
        <f>Tokens!B1564</f>
        <v>1561</v>
      </c>
      <c r="E1564" s="17" t="str">
        <f>IF(Tokens!C1564="","",Tokens!C1564)</f>
        <v>In Casa #1561</v>
      </c>
      <c r="F1564"/>
      <c r="G1564"/>
      <c r="H1564"/>
      <c r="I1564"/>
      <c r="J1564"/>
      <c r="M1564"/>
      <c r="N1564"/>
    </row>
    <row r="1565" spans="4:14" ht="14.25" customHeight="1" x14ac:dyDescent="0.25">
      <c r="D1565" s="1">
        <f>Tokens!B1565</f>
        <v>1562</v>
      </c>
      <c r="E1565" s="17" t="str">
        <f>IF(Tokens!C1565="","",Tokens!C1565)</f>
        <v>In Casa #1562</v>
      </c>
      <c r="F1565"/>
      <c r="G1565"/>
      <c r="H1565"/>
      <c r="I1565"/>
      <c r="J1565"/>
      <c r="M1565"/>
      <c r="N1565"/>
    </row>
    <row r="1566" spans="4:14" ht="14.25" customHeight="1" x14ac:dyDescent="0.25">
      <c r="D1566" s="1">
        <f>Tokens!B1566</f>
        <v>1563</v>
      </c>
      <c r="E1566" s="17" t="str">
        <f>IF(Tokens!C1566="","",Tokens!C1566)</f>
        <v>In Casa #1563</v>
      </c>
      <c r="F1566"/>
      <c r="G1566"/>
      <c r="H1566"/>
      <c r="I1566"/>
      <c r="J1566"/>
      <c r="M1566"/>
      <c r="N1566"/>
    </row>
    <row r="1567" spans="4:14" ht="14.25" customHeight="1" x14ac:dyDescent="0.25">
      <c r="D1567" s="1">
        <f>Tokens!B1567</f>
        <v>1564</v>
      </c>
      <c r="E1567" s="17" t="str">
        <f>IF(Tokens!C1567="","",Tokens!C1567)</f>
        <v>In Casa #1564</v>
      </c>
      <c r="F1567"/>
      <c r="G1567"/>
      <c r="H1567"/>
      <c r="I1567"/>
      <c r="J1567"/>
      <c r="M1567"/>
      <c r="N1567"/>
    </row>
    <row r="1568" spans="4:14" ht="14.25" customHeight="1" x14ac:dyDescent="0.25">
      <c r="D1568" s="1">
        <f>Tokens!B1568</f>
        <v>1565</v>
      </c>
      <c r="E1568" s="17" t="str">
        <f>IF(Tokens!C1568="","",Tokens!C1568)</f>
        <v>In Casa #1565</v>
      </c>
      <c r="F1568"/>
      <c r="G1568"/>
      <c r="H1568"/>
      <c r="I1568"/>
      <c r="J1568"/>
      <c r="M1568"/>
      <c r="N1568"/>
    </row>
    <row r="1569" spans="4:14" ht="14.25" customHeight="1" x14ac:dyDescent="0.25">
      <c r="D1569" s="1">
        <f>Tokens!B1569</f>
        <v>1566</v>
      </c>
      <c r="E1569" s="17" t="str">
        <f>IF(Tokens!C1569="","",Tokens!C1569)</f>
        <v>In Casa #1566</v>
      </c>
      <c r="F1569"/>
      <c r="G1569"/>
      <c r="H1569"/>
      <c r="I1569"/>
      <c r="J1569"/>
      <c r="M1569"/>
      <c r="N1569"/>
    </row>
    <row r="1570" spans="4:14" ht="14.25" customHeight="1" x14ac:dyDescent="0.25">
      <c r="D1570" s="1">
        <f>Tokens!B1570</f>
        <v>1567</v>
      </c>
      <c r="E1570" s="17" t="str">
        <f>IF(Tokens!C1570="","",Tokens!C1570)</f>
        <v>In Casa #1567</v>
      </c>
      <c r="F1570"/>
      <c r="G1570"/>
      <c r="H1570"/>
      <c r="I1570"/>
      <c r="J1570"/>
      <c r="M1570"/>
      <c r="N1570"/>
    </row>
    <row r="1571" spans="4:14" ht="14.25" customHeight="1" x14ac:dyDescent="0.25">
      <c r="D1571" s="1">
        <f>Tokens!B1571</f>
        <v>1568</v>
      </c>
      <c r="E1571" s="17" t="str">
        <f>IF(Tokens!C1571="","",Tokens!C1571)</f>
        <v>In Casa #1568</v>
      </c>
      <c r="F1571"/>
      <c r="G1571"/>
      <c r="H1571"/>
      <c r="I1571"/>
      <c r="J1571"/>
      <c r="M1571"/>
      <c r="N1571"/>
    </row>
    <row r="1572" spans="4:14" ht="14.25" customHeight="1" x14ac:dyDescent="0.25">
      <c r="D1572" s="1">
        <f>Tokens!B1572</f>
        <v>1569</v>
      </c>
      <c r="E1572" s="17" t="str">
        <f>IF(Tokens!C1572="","",Tokens!C1572)</f>
        <v>In Casa #1569</v>
      </c>
      <c r="F1572"/>
      <c r="G1572"/>
      <c r="H1572"/>
      <c r="I1572"/>
      <c r="J1572"/>
      <c r="M1572"/>
      <c r="N1572"/>
    </row>
    <row r="1573" spans="4:14" ht="14.25" customHeight="1" x14ac:dyDescent="0.25">
      <c r="D1573" s="1">
        <f>Tokens!B1573</f>
        <v>1570</v>
      </c>
      <c r="E1573" s="17" t="str">
        <f>IF(Tokens!C1573="","",Tokens!C1573)</f>
        <v>In Casa #1570</v>
      </c>
      <c r="F1573"/>
      <c r="G1573"/>
      <c r="H1573"/>
      <c r="I1573"/>
      <c r="J1573"/>
      <c r="M1573"/>
      <c r="N1573"/>
    </row>
    <row r="1574" spans="4:14" ht="14.25" customHeight="1" x14ac:dyDescent="0.25">
      <c r="D1574" s="1">
        <f>Tokens!B1574</f>
        <v>1571</v>
      </c>
      <c r="E1574" s="17" t="str">
        <f>IF(Tokens!C1574="","",Tokens!C1574)</f>
        <v>In Casa #1571</v>
      </c>
      <c r="F1574"/>
      <c r="G1574"/>
      <c r="H1574"/>
      <c r="I1574"/>
      <c r="J1574"/>
      <c r="M1574"/>
      <c r="N1574"/>
    </row>
    <row r="1575" spans="4:14" ht="14.25" customHeight="1" x14ac:dyDescent="0.25">
      <c r="D1575" s="1">
        <f>Tokens!B1575</f>
        <v>1572</v>
      </c>
      <c r="E1575" s="17" t="str">
        <f>IF(Tokens!C1575="","",Tokens!C1575)</f>
        <v>In Casa #1572</v>
      </c>
      <c r="F1575"/>
      <c r="G1575"/>
      <c r="H1575"/>
      <c r="I1575"/>
      <c r="J1575"/>
      <c r="M1575"/>
      <c r="N1575"/>
    </row>
    <row r="1576" spans="4:14" ht="14.25" customHeight="1" x14ac:dyDescent="0.25">
      <c r="D1576" s="1">
        <f>Tokens!B1576</f>
        <v>1573</v>
      </c>
      <c r="E1576" s="17" t="str">
        <f>IF(Tokens!C1576="","",Tokens!C1576)</f>
        <v>In Casa #1573</v>
      </c>
      <c r="F1576"/>
      <c r="G1576"/>
      <c r="H1576"/>
      <c r="I1576"/>
      <c r="J1576"/>
      <c r="M1576"/>
      <c r="N1576"/>
    </row>
    <row r="1577" spans="4:14" ht="14.25" customHeight="1" x14ac:dyDescent="0.25">
      <c r="D1577" s="1">
        <f>Tokens!B1577</f>
        <v>1574</v>
      </c>
      <c r="E1577" s="17" t="str">
        <f>IF(Tokens!C1577="","",Tokens!C1577)</f>
        <v>In Casa #1574</v>
      </c>
      <c r="F1577"/>
      <c r="G1577"/>
      <c r="H1577"/>
      <c r="I1577"/>
      <c r="J1577"/>
      <c r="M1577"/>
      <c r="N1577"/>
    </row>
    <row r="1578" spans="4:14" ht="14.25" customHeight="1" x14ac:dyDescent="0.25">
      <c r="D1578" s="1">
        <f>Tokens!B1578</f>
        <v>1575</v>
      </c>
      <c r="E1578" s="17" t="str">
        <f>IF(Tokens!C1578="","",Tokens!C1578)</f>
        <v>In Casa #1575</v>
      </c>
      <c r="F1578"/>
      <c r="G1578"/>
      <c r="H1578"/>
      <c r="I1578"/>
      <c r="J1578"/>
      <c r="M1578"/>
      <c r="N1578"/>
    </row>
    <row r="1579" spans="4:14" ht="14.25" customHeight="1" x14ac:dyDescent="0.25">
      <c r="D1579" s="1">
        <f>Tokens!B1579</f>
        <v>1576</v>
      </c>
      <c r="E1579" s="17" t="str">
        <f>IF(Tokens!C1579="","",Tokens!C1579)</f>
        <v>In Casa #1576</v>
      </c>
      <c r="F1579"/>
      <c r="G1579"/>
      <c r="H1579"/>
      <c r="I1579"/>
      <c r="J1579"/>
      <c r="M1579"/>
      <c r="N1579"/>
    </row>
    <row r="1580" spans="4:14" ht="14.25" customHeight="1" x14ac:dyDescent="0.25">
      <c r="D1580" s="1">
        <f>Tokens!B1580</f>
        <v>1577</v>
      </c>
      <c r="E1580" s="17" t="str">
        <f>IF(Tokens!C1580="","",Tokens!C1580)</f>
        <v>In Casa #1577</v>
      </c>
      <c r="F1580"/>
      <c r="G1580"/>
      <c r="H1580"/>
      <c r="I1580"/>
      <c r="J1580"/>
      <c r="M1580"/>
      <c r="N1580"/>
    </row>
    <row r="1581" spans="4:14" ht="14.25" customHeight="1" x14ac:dyDescent="0.25">
      <c r="D1581" s="1">
        <f>Tokens!B1581</f>
        <v>1578</v>
      </c>
      <c r="E1581" s="17" t="str">
        <f>IF(Tokens!C1581="","",Tokens!C1581)</f>
        <v>In Casa #1578</v>
      </c>
      <c r="F1581"/>
      <c r="G1581"/>
      <c r="H1581"/>
      <c r="I1581"/>
      <c r="J1581"/>
      <c r="M1581"/>
      <c r="N1581"/>
    </row>
    <row r="1582" spans="4:14" ht="14.25" customHeight="1" x14ac:dyDescent="0.25">
      <c r="D1582" s="1">
        <f>Tokens!B1582</f>
        <v>1579</v>
      </c>
      <c r="E1582" s="17" t="str">
        <f>IF(Tokens!C1582="","",Tokens!C1582)</f>
        <v>In Casa #1579</v>
      </c>
      <c r="F1582"/>
      <c r="G1582"/>
      <c r="H1582"/>
      <c r="I1582"/>
      <c r="J1582"/>
      <c r="M1582"/>
      <c r="N1582"/>
    </row>
    <row r="1583" spans="4:14" ht="14.25" customHeight="1" x14ac:dyDescent="0.25">
      <c r="D1583" s="1">
        <f>Tokens!B1583</f>
        <v>1580</v>
      </c>
      <c r="E1583" s="17" t="str">
        <f>IF(Tokens!C1583="","",Tokens!C1583)</f>
        <v>In Casa #1580</v>
      </c>
      <c r="F1583"/>
      <c r="G1583"/>
      <c r="H1583"/>
      <c r="I1583"/>
      <c r="J1583"/>
      <c r="M1583"/>
      <c r="N1583"/>
    </row>
    <row r="1584" spans="4:14" ht="14.25" customHeight="1" x14ac:dyDescent="0.25">
      <c r="D1584" s="1">
        <f>Tokens!B1584</f>
        <v>1581</v>
      </c>
      <c r="E1584" s="17" t="str">
        <f>IF(Tokens!C1584="","",Tokens!C1584)</f>
        <v>In Casa #1581</v>
      </c>
      <c r="F1584"/>
      <c r="G1584"/>
      <c r="H1584"/>
      <c r="I1584"/>
      <c r="J1584"/>
      <c r="M1584"/>
      <c r="N1584"/>
    </row>
    <row r="1585" spans="4:14" ht="14.25" customHeight="1" x14ac:dyDescent="0.25">
      <c r="D1585" s="1">
        <f>Tokens!B1585</f>
        <v>1582</v>
      </c>
      <c r="E1585" s="17" t="str">
        <f>IF(Tokens!C1585="","",Tokens!C1585)</f>
        <v>In Casa #1582</v>
      </c>
      <c r="F1585"/>
      <c r="G1585"/>
      <c r="H1585"/>
      <c r="I1585"/>
      <c r="J1585"/>
      <c r="M1585"/>
      <c r="N1585"/>
    </row>
    <row r="1586" spans="4:14" ht="14.25" customHeight="1" x14ac:dyDescent="0.25">
      <c r="D1586" s="1">
        <f>Tokens!B1586</f>
        <v>1583</v>
      </c>
      <c r="E1586" s="17" t="str">
        <f>IF(Tokens!C1586="","",Tokens!C1586)</f>
        <v>In Casa #1583</v>
      </c>
      <c r="F1586"/>
      <c r="G1586"/>
      <c r="H1586"/>
      <c r="I1586"/>
      <c r="J1586"/>
      <c r="M1586"/>
      <c r="N1586"/>
    </row>
    <row r="1587" spans="4:14" ht="14.25" customHeight="1" x14ac:dyDescent="0.25">
      <c r="D1587" s="1">
        <f>Tokens!B1587</f>
        <v>1584</v>
      </c>
      <c r="E1587" s="17" t="str">
        <f>IF(Tokens!C1587="","",Tokens!C1587)</f>
        <v>In Casa #1584</v>
      </c>
      <c r="F1587"/>
      <c r="G1587"/>
      <c r="H1587"/>
      <c r="I1587"/>
      <c r="J1587"/>
      <c r="M1587"/>
      <c r="N1587"/>
    </row>
    <row r="1588" spans="4:14" ht="14.25" customHeight="1" x14ac:dyDescent="0.25">
      <c r="D1588" s="1">
        <f>Tokens!B1588</f>
        <v>1585</v>
      </c>
      <c r="E1588" s="17" t="str">
        <f>IF(Tokens!C1588="","",Tokens!C1588)</f>
        <v>In Casa #1585</v>
      </c>
      <c r="F1588"/>
      <c r="G1588"/>
      <c r="H1588"/>
      <c r="I1588"/>
      <c r="J1588"/>
      <c r="M1588"/>
      <c r="N1588"/>
    </row>
    <row r="1589" spans="4:14" ht="14.25" customHeight="1" x14ac:dyDescent="0.25">
      <c r="D1589" s="1">
        <f>Tokens!B1589</f>
        <v>1586</v>
      </c>
      <c r="E1589" s="17" t="str">
        <f>IF(Tokens!C1589="","",Tokens!C1589)</f>
        <v>In Casa #1586</v>
      </c>
      <c r="F1589"/>
      <c r="G1589"/>
      <c r="H1589"/>
      <c r="I1589"/>
      <c r="J1589"/>
      <c r="M1589"/>
      <c r="N1589"/>
    </row>
    <row r="1590" spans="4:14" ht="14.25" customHeight="1" x14ac:dyDescent="0.25">
      <c r="D1590" s="1">
        <f>Tokens!B1590</f>
        <v>1587</v>
      </c>
      <c r="E1590" s="17" t="str">
        <f>IF(Tokens!C1590="","",Tokens!C1590)</f>
        <v>In Casa #1587</v>
      </c>
      <c r="F1590"/>
      <c r="G1590"/>
      <c r="H1590"/>
      <c r="I1590"/>
      <c r="J1590"/>
      <c r="M1590"/>
      <c r="N1590"/>
    </row>
    <row r="1591" spans="4:14" ht="14.25" customHeight="1" x14ac:dyDescent="0.25">
      <c r="D1591" s="1">
        <f>Tokens!B1591</f>
        <v>1588</v>
      </c>
      <c r="E1591" s="17" t="str">
        <f>IF(Tokens!C1591="","",Tokens!C1591)</f>
        <v>In Casa #1588</v>
      </c>
      <c r="F1591"/>
      <c r="G1591"/>
      <c r="H1591"/>
      <c r="I1591"/>
      <c r="J1591"/>
      <c r="M1591"/>
      <c r="N1591"/>
    </row>
    <row r="1592" spans="4:14" ht="14.25" customHeight="1" x14ac:dyDescent="0.25">
      <c r="D1592" s="1">
        <f>Tokens!B1592</f>
        <v>1589</v>
      </c>
      <c r="E1592" s="17" t="str">
        <f>IF(Tokens!C1592="","",Tokens!C1592)</f>
        <v>In Casa #1589</v>
      </c>
      <c r="F1592"/>
      <c r="G1592"/>
      <c r="H1592"/>
      <c r="I1592"/>
      <c r="J1592"/>
      <c r="M1592"/>
      <c r="N1592"/>
    </row>
    <row r="1593" spans="4:14" ht="14.25" customHeight="1" x14ac:dyDescent="0.25">
      <c r="D1593" s="1">
        <f>Tokens!B1593</f>
        <v>1590</v>
      </c>
      <c r="E1593" s="17" t="str">
        <f>IF(Tokens!C1593="","",Tokens!C1593)</f>
        <v>In Casa #1590</v>
      </c>
      <c r="F1593"/>
      <c r="G1593"/>
      <c r="H1593"/>
      <c r="I1593"/>
      <c r="J1593"/>
      <c r="M1593"/>
      <c r="N1593"/>
    </row>
    <row r="1594" spans="4:14" ht="14.25" customHeight="1" x14ac:dyDescent="0.25">
      <c r="D1594" s="1">
        <f>Tokens!B1594</f>
        <v>1591</v>
      </c>
      <c r="E1594" s="17" t="str">
        <f>IF(Tokens!C1594="","",Tokens!C1594)</f>
        <v>In Casa #1591</v>
      </c>
      <c r="F1594"/>
      <c r="G1594"/>
      <c r="H1594"/>
      <c r="I1594"/>
      <c r="J1594"/>
      <c r="M1594"/>
      <c r="N1594"/>
    </row>
    <row r="1595" spans="4:14" ht="14.25" customHeight="1" x14ac:dyDescent="0.25">
      <c r="D1595" s="1">
        <f>Tokens!B1595</f>
        <v>1592</v>
      </c>
      <c r="E1595" s="17" t="str">
        <f>IF(Tokens!C1595="","",Tokens!C1595)</f>
        <v>In Casa #1592</v>
      </c>
      <c r="F1595"/>
      <c r="G1595"/>
      <c r="H1595"/>
      <c r="I1595"/>
      <c r="J1595"/>
      <c r="M1595"/>
      <c r="N1595"/>
    </row>
    <row r="1596" spans="4:14" ht="14.25" customHeight="1" x14ac:dyDescent="0.25">
      <c r="D1596" s="1">
        <f>Tokens!B1596</f>
        <v>0</v>
      </c>
      <c r="E1596" s="17" t="str">
        <f>IF(Tokens!C1596="","",Tokens!C1596)</f>
        <v/>
      </c>
      <c r="F1596"/>
      <c r="G1596"/>
      <c r="H1596"/>
      <c r="I1596"/>
      <c r="J1596"/>
      <c r="M1596"/>
      <c r="N1596"/>
    </row>
    <row r="1597" spans="4:14" ht="14.25" customHeight="1" x14ac:dyDescent="0.25">
      <c r="D1597" s="1">
        <f>Tokens!B1597</f>
        <v>0</v>
      </c>
      <c r="E1597" s="17" t="str">
        <f>IF(Tokens!C1597="","",Tokens!C1597)</f>
        <v/>
      </c>
      <c r="F1597"/>
      <c r="G1597"/>
      <c r="H1597"/>
      <c r="I1597"/>
      <c r="J1597"/>
      <c r="M1597"/>
      <c r="N1597"/>
    </row>
    <row r="1598" spans="4:14" ht="14.25" customHeight="1" x14ac:dyDescent="0.25">
      <c r="D1598" s="1">
        <f>Tokens!B1598</f>
        <v>0</v>
      </c>
      <c r="E1598" s="17" t="str">
        <f>IF(Tokens!C1598="","",Tokens!C1598)</f>
        <v/>
      </c>
      <c r="F1598"/>
      <c r="G1598"/>
      <c r="H1598"/>
      <c r="I1598"/>
      <c r="J1598"/>
      <c r="M1598"/>
      <c r="N1598"/>
    </row>
    <row r="1599" spans="4:14" ht="14.25" customHeight="1" x14ac:dyDescent="0.25">
      <c r="D1599" s="1">
        <f>Tokens!B1599</f>
        <v>0</v>
      </c>
      <c r="E1599" s="17" t="str">
        <f>IF(Tokens!C1599="","",Tokens!C1599)</f>
        <v/>
      </c>
      <c r="F1599"/>
      <c r="G1599"/>
      <c r="H1599"/>
      <c r="I1599"/>
      <c r="J1599"/>
      <c r="M1599"/>
      <c r="N1599"/>
    </row>
    <row r="1600" spans="4:14" ht="14.25" customHeight="1" x14ac:dyDescent="0.25">
      <c r="D1600" s="1">
        <f>Tokens!B1600</f>
        <v>0</v>
      </c>
      <c r="E1600" s="17" t="str">
        <f>IF(Tokens!C1600="","",Tokens!C1600)</f>
        <v/>
      </c>
      <c r="F1600"/>
      <c r="G1600"/>
      <c r="H1600"/>
      <c r="I1600"/>
      <c r="J1600"/>
      <c r="M1600"/>
      <c r="N1600"/>
    </row>
    <row r="1601" spans="4:14" ht="14.25" customHeight="1" x14ac:dyDescent="0.25">
      <c r="D1601" s="1">
        <f>Tokens!B1601</f>
        <v>0</v>
      </c>
      <c r="E1601" s="17" t="str">
        <f>IF(Tokens!C1601="","",Tokens!C1601)</f>
        <v/>
      </c>
      <c r="F1601"/>
      <c r="G1601"/>
      <c r="H1601"/>
      <c r="I1601"/>
      <c r="J1601"/>
      <c r="M1601"/>
      <c r="N1601"/>
    </row>
    <row r="1602" spans="4:14" ht="14.25" customHeight="1" x14ac:dyDescent="0.25">
      <c r="D1602" s="1">
        <f>Tokens!B1602</f>
        <v>0</v>
      </c>
      <c r="E1602" s="17" t="str">
        <f>IF(Tokens!C1602="","",Tokens!C1602)</f>
        <v/>
      </c>
      <c r="F1602"/>
      <c r="G1602"/>
      <c r="H1602"/>
      <c r="I1602"/>
      <c r="J1602"/>
      <c r="M1602"/>
      <c r="N1602"/>
    </row>
    <row r="1603" spans="4:14" ht="14.25" customHeight="1" x14ac:dyDescent="0.25">
      <c r="D1603" s="1">
        <f>Tokens!B1603</f>
        <v>0</v>
      </c>
      <c r="E1603" s="17" t="str">
        <f>IF(Tokens!C1603="","",Tokens!C1603)</f>
        <v/>
      </c>
      <c r="F1603"/>
      <c r="G1603"/>
      <c r="H1603"/>
      <c r="I1603"/>
      <c r="J1603"/>
      <c r="M1603"/>
      <c r="N1603"/>
    </row>
    <row r="1604" spans="4:14" ht="14.25" customHeight="1" x14ac:dyDescent="0.25">
      <c r="D1604" s="1">
        <f>Tokens!B1604</f>
        <v>0</v>
      </c>
      <c r="E1604" s="17" t="str">
        <f>IF(Tokens!C1604="","",Tokens!C1604)</f>
        <v/>
      </c>
      <c r="F1604"/>
      <c r="G1604"/>
      <c r="H1604"/>
      <c r="I1604"/>
      <c r="J1604"/>
      <c r="M1604"/>
      <c r="N1604"/>
    </row>
    <row r="1605" spans="4:14" ht="14.25" customHeight="1" x14ac:dyDescent="0.25">
      <c r="D1605" s="1">
        <f>Tokens!B1605</f>
        <v>0</v>
      </c>
      <c r="E1605" s="17" t="str">
        <f>IF(Tokens!C1605="","",Tokens!C1605)</f>
        <v/>
      </c>
      <c r="F1605"/>
      <c r="G1605"/>
      <c r="H1605"/>
      <c r="I1605"/>
      <c r="J1605"/>
      <c r="M1605"/>
      <c r="N1605"/>
    </row>
    <row r="1606" spans="4:14" ht="14.25" customHeight="1" x14ac:dyDescent="0.25">
      <c r="D1606" s="1">
        <f>Tokens!B1606</f>
        <v>0</v>
      </c>
      <c r="E1606" s="17" t="str">
        <f>IF(Tokens!C1606="","",Tokens!C1606)</f>
        <v/>
      </c>
      <c r="F1606"/>
      <c r="G1606"/>
      <c r="H1606"/>
      <c r="I1606"/>
      <c r="J1606"/>
      <c r="M1606"/>
      <c r="N1606"/>
    </row>
    <row r="1607" spans="4:14" ht="14.25" customHeight="1" x14ac:dyDescent="0.25">
      <c r="D1607" s="1">
        <f>Tokens!B1607</f>
        <v>0</v>
      </c>
      <c r="E1607" s="17" t="str">
        <f>IF(Tokens!C1607="","",Tokens!C1607)</f>
        <v/>
      </c>
      <c r="F1607"/>
      <c r="G1607"/>
      <c r="H1607"/>
      <c r="I1607"/>
      <c r="J1607"/>
      <c r="M1607"/>
      <c r="N1607"/>
    </row>
    <row r="1608" spans="4:14" ht="14.25" customHeight="1" x14ac:dyDescent="0.25">
      <c r="D1608" s="1">
        <f>Tokens!B1608</f>
        <v>0</v>
      </c>
      <c r="E1608" s="17" t="str">
        <f>IF(Tokens!C1608="","",Tokens!C1608)</f>
        <v/>
      </c>
      <c r="F1608"/>
      <c r="G1608"/>
      <c r="H1608"/>
      <c r="I1608"/>
      <c r="J1608"/>
      <c r="M1608"/>
      <c r="N1608"/>
    </row>
    <row r="1609" spans="4:14" ht="14.25" customHeight="1" x14ac:dyDescent="0.25">
      <c r="D1609" s="1">
        <f>Tokens!B1609</f>
        <v>0</v>
      </c>
      <c r="E1609" s="17" t="str">
        <f>IF(Tokens!C1609="","",Tokens!C1609)</f>
        <v/>
      </c>
      <c r="F1609"/>
      <c r="G1609"/>
      <c r="H1609"/>
      <c r="I1609"/>
      <c r="J1609"/>
      <c r="M1609"/>
      <c r="N1609"/>
    </row>
    <row r="1610" spans="4:14" ht="14.25" customHeight="1" x14ac:dyDescent="0.25">
      <c r="D1610" s="1">
        <f>Tokens!B1610</f>
        <v>0</v>
      </c>
      <c r="E1610" s="17" t="str">
        <f>IF(Tokens!C1610="","",Tokens!C1610)</f>
        <v/>
      </c>
      <c r="F1610"/>
      <c r="G1610"/>
      <c r="H1610"/>
      <c r="I1610"/>
      <c r="J1610"/>
      <c r="M1610"/>
      <c r="N1610"/>
    </row>
    <row r="1611" spans="4:14" ht="14.25" customHeight="1" x14ac:dyDescent="0.25">
      <c r="D1611" s="1">
        <f>Tokens!B1611</f>
        <v>0</v>
      </c>
      <c r="E1611" s="17" t="str">
        <f>IF(Tokens!C1611="","",Tokens!C1611)</f>
        <v/>
      </c>
      <c r="F1611"/>
      <c r="G1611"/>
      <c r="H1611"/>
      <c r="I1611"/>
      <c r="J1611"/>
      <c r="M1611"/>
      <c r="N1611"/>
    </row>
    <row r="1612" spans="4:14" ht="14.25" customHeight="1" x14ac:dyDescent="0.25">
      <c r="D1612" s="1">
        <f>Tokens!B1612</f>
        <v>0</v>
      </c>
      <c r="E1612" s="17" t="str">
        <f>IF(Tokens!C1612="","",Tokens!C1612)</f>
        <v/>
      </c>
      <c r="F1612"/>
      <c r="G1612"/>
      <c r="H1612"/>
      <c r="I1612"/>
      <c r="J1612"/>
      <c r="M1612"/>
      <c r="N1612"/>
    </row>
    <row r="1613" spans="4:14" ht="14.25" customHeight="1" x14ac:dyDescent="0.25">
      <c r="D1613" s="1">
        <f>Tokens!B1613</f>
        <v>0</v>
      </c>
      <c r="E1613" s="17" t="str">
        <f>IF(Tokens!C1613="","",Tokens!C1613)</f>
        <v/>
      </c>
      <c r="F1613"/>
      <c r="G1613"/>
      <c r="H1613"/>
      <c r="I1613"/>
      <c r="J1613"/>
      <c r="M1613"/>
      <c r="N1613"/>
    </row>
    <row r="1614" spans="4:14" ht="14.25" customHeight="1" x14ac:dyDescent="0.25">
      <c r="D1614" s="1">
        <f>Tokens!B1614</f>
        <v>0</v>
      </c>
      <c r="E1614" s="17" t="str">
        <f>IF(Tokens!C1614="","",Tokens!C1614)</f>
        <v/>
      </c>
      <c r="F1614"/>
      <c r="G1614"/>
      <c r="H1614"/>
      <c r="I1614"/>
      <c r="J1614"/>
      <c r="M1614"/>
      <c r="N1614"/>
    </row>
    <row r="1615" spans="4:14" ht="14.25" customHeight="1" x14ac:dyDescent="0.25">
      <c r="D1615" s="1">
        <f>Tokens!B1615</f>
        <v>0</v>
      </c>
      <c r="E1615" s="17" t="str">
        <f>IF(Tokens!C1615="","",Tokens!C1615)</f>
        <v/>
      </c>
      <c r="F1615"/>
      <c r="G1615"/>
      <c r="H1615"/>
      <c r="I1615"/>
      <c r="J1615"/>
      <c r="M1615"/>
      <c r="N1615"/>
    </row>
    <row r="1616" spans="4:14" ht="14.25" customHeight="1" x14ac:dyDescent="0.25">
      <c r="D1616" s="1">
        <f>Tokens!B1616</f>
        <v>0</v>
      </c>
      <c r="E1616" s="17" t="str">
        <f>IF(Tokens!C1616="","",Tokens!C1616)</f>
        <v/>
      </c>
      <c r="F1616"/>
      <c r="G1616"/>
      <c r="H1616"/>
      <c r="I1616"/>
      <c r="J1616"/>
      <c r="M1616"/>
      <c r="N1616"/>
    </row>
    <row r="1617" spans="4:14" ht="14.25" customHeight="1" x14ac:dyDescent="0.25">
      <c r="D1617" s="1">
        <f>Tokens!B1617</f>
        <v>0</v>
      </c>
      <c r="E1617" s="17" t="str">
        <f>IF(Tokens!C1617="","",Tokens!C1617)</f>
        <v/>
      </c>
      <c r="F1617"/>
      <c r="G1617"/>
      <c r="H1617"/>
      <c r="I1617"/>
      <c r="J1617"/>
      <c r="M1617"/>
      <c r="N1617"/>
    </row>
    <row r="1618" spans="4:14" ht="14.25" customHeight="1" x14ac:dyDescent="0.25">
      <c r="D1618" s="1">
        <f>Tokens!B1618</f>
        <v>0</v>
      </c>
      <c r="E1618" s="17" t="str">
        <f>IF(Tokens!C1618="","",Tokens!C1618)</f>
        <v/>
      </c>
      <c r="F1618"/>
      <c r="G1618"/>
      <c r="H1618"/>
      <c r="I1618"/>
      <c r="J1618"/>
      <c r="M1618"/>
      <c r="N1618"/>
    </row>
    <row r="1619" spans="4:14" ht="14.25" customHeight="1" x14ac:dyDescent="0.25">
      <c r="D1619" s="1">
        <f>Tokens!B1619</f>
        <v>0</v>
      </c>
      <c r="E1619" s="17" t="str">
        <f>IF(Tokens!C1619="","",Tokens!C1619)</f>
        <v/>
      </c>
      <c r="F1619"/>
      <c r="G1619"/>
      <c r="H1619"/>
      <c r="I1619"/>
      <c r="J1619"/>
      <c r="M1619"/>
      <c r="N1619"/>
    </row>
    <row r="1620" spans="4:14" ht="14.25" customHeight="1" x14ac:dyDescent="0.25">
      <c r="D1620" s="1">
        <f>Tokens!B1620</f>
        <v>0</v>
      </c>
      <c r="E1620" s="17" t="str">
        <f>IF(Tokens!C1620="","",Tokens!C1620)</f>
        <v/>
      </c>
      <c r="F1620"/>
      <c r="G1620"/>
      <c r="H1620"/>
      <c r="I1620"/>
      <c r="J1620"/>
      <c r="M1620"/>
      <c r="N1620"/>
    </row>
    <row r="1621" spans="4:14" ht="14.25" customHeight="1" x14ac:dyDescent="0.25">
      <c r="D1621" s="1">
        <f>Tokens!B1621</f>
        <v>0</v>
      </c>
      <c r="E1621" s="17" t="str">
        <f>IF(Tokens!C1621="","",Tokens!C1621)</f>
        <v/>
      </c>
      <c r="F1621"/>
      <c r="G1621"/>
      <c r="H1621"/>
      <c r="I1621"/>
      <c r="J1621"/>
      <c r="M1621"/>
      <c r="N1621"/>
    </row>
    <row r="1622" spans="4:14" ht="14.25" customHeight="1" x14ac:dyDescent="0.25">
      <c r="D1622" s="1">
        <f>Tokens!B1622</f>
        <v>0</v>
      </c>
      <c r="E1622" s="17" t="str">
        <f>IF(Tokens!C1622="","",Tokens!C1622)</f>
        <v/>
      </c>
      <c r="F1622"/>
      <c r="G1622"/>
      <c r="H1622"/>
      <c r="I1622"/>
      <c r="J1622"/>
      <c r="M1622"/>
      <c r="N1622"/>
    </row>
    <row r="1623" spans="4:14" ht="14.25" customHeight="1" x14ac:dyDescent="0.25">
      <c r="D1623" s="1">
        <f>Tokens!B1623</f>
        <v>0</v>
      </c>
      <c r="E1623" s="17" t="str">
        <f>IF(Tokens!C1623="","",Tokens!C1623)</f>
        <v/>
      </c>
      <c r="F1623"/>
      <c r="G1623"/>
      <c r="H1623"/>
      <c r="I1623"/>
      <c r="J1623"/>
      <c r="M1623"/>
      <c r="N1623"/>
    </row>
    <row r="1624" spans="4:14" ht="14.25" customHeight="1" x14ac:dyDescent="0.25">
      <c r="D1624" s="1">
        <f>Tokens!B1624</f>
        <v>0</v>
      </c>
      <c r="E1624" s="17" t="str">
        <f>IF(Tokens!C1624="","",Tokens!C1624)</f>
        <v/>
      </c>
      <c r="F1624"/>
      <c r="G1624"/>
      <c r="H1624"/>
      <c r="I1624"/>
      <c r="J1624"/>
      <c r="M1624"/>
      <c r="N1624"/>
    </row>
    <row r="1625" spans="4:14" ht="14.25" customHeight="1" x14ac:dyDescent="0.25">
      <c r="D1625" s="1">
        <f>Tokens!B1625</f>
        <v>0</v>
      </c>
      <c r="E1625" s="17" t="str">
        <f>IF(Tokens!C1625="","",Tokens!C1625)</f>
        <v/>
      </c>
      <c r="F1625"/>
      <c r="G1625"/>
      <c r="H1625"/>
      <c r="I1625"/>
      <c r="J1625"/>
      <c r="M1625"/>
      <c r="N1625"/>
    </row>
    <row r="1626" spans="4:14" ht="14.25" customHeight="1" x14ac:dyDescent="0.25">
      <c r="D1626" s="1">
        <f>Tokens!B1626</f>
        <v>0</v>
      </c>
      <c r="E1626" s="17" t="str">
        <f>IF(Tokens!C1626="","",Tokens!C1626)</f>
        <v/>
      </c>
      <c r="F1626"/>
      <c r="G1626"/>
      <c r="H1626"/>
      <c r="I1626"/>
      <c r="J1626"/>
      <c r="M1626"/>
      <c r="N1626"/>
    </row>
    <row r="1627" spans="4:14" ht="14.25" customHeight="1" x14ac:dyDescent="0.25">
      <c r="D1627" s="1">
        <f>Tokens!B1627</f>
        <v>0</v>
      </c>
      <c r="E1627" s="17" t="str">
        <f>IF(Tokens!C1627="","",Tokens!C1627)</f>
        <v/>
      </c>
      <c r="F1627"/>
      <c r="G1627"/>
      <c r="H1627"/>
      <c r="I1627"/>
      <c r="J1627"/>
      <c r="M1627"/>
      <c r="N1627"/>
    </row>
    <row r="1628" spans="4:14" ht="14.25" customHeight="1" x14ac:dyDescent="0.25">
      <c r="D1628" s="1">
        <f>Tokens!B1628</f>
        <v>0</v>
      </c>
      <c r="E1628" s="17" t="str">
        <f>IF(Tokens!C1628="","",Tokens!C1628)</f>
        <v/>
      </c>
      <c r="F1628"/>
      <c r="G1628"/>
      <c r="H1628"/>
      <c r="I1628"/>
      <c r="J1628"/>
      <c r="M1628"/>
      <c r="N1628"/>
    </row>
    <row r="1629" spans="4:14" ht="14.25" customHeight="1" x14ac:dyDescent="0.25">
      <c r="D1629" s="1">
        <f>Tokens!B1629</f>
        <v>0</v>
      </c>
      <c r="E1629" s="17" t="str">
        <f>IF(Tokens!C1629="","",Tokens!C1629)</f>
        <v/>
      </c>
      <c r="F1629"/>
      <c r="G1629"/>
      <c r="H1629"/>
      <c r="I1629"/>
      <c r="J1629"/>
      <c r="M1629"/>
      <c r="N1629"/>
    </row>
    <row r="1630" spans="4:14" ht="14.25" customHeight="1" x14ac:dyDescent="0.25">
      <c r="D1630" s="1">
        <f>Tokens!B1630</f>
        <v>0</v>
      </c>
      <c r="E1630" s="17" t="str">
        <f>IF(Tokens!C1630="","",Tokens!C1630)</f>
        <v/>
      </c>
      <c r="F1630"/>
      <c r="G1630"/>
      <c r="H1630"/>
      <c r="I1630"/>
      <c r="J1630"/>
      <c r="M1630"/>
      <c r="N1630"/>
    </row>
    <row r="1631" spans="4:14" ht="14.25" customHeight="1" x14ac:dyDescent="0.25">
      <c r="D1631" s="1">
        <f>Tokens!B1631</f>
        <v>0</v>
      </c>
      <c r="E1631" s="17" t="str">
        <f>IF(Tokens!C1631="","",Tokens!C1631)</f>
        <v/>
      </c>
      <c r="F1631"/>
      <c r="G1631"/>
      <c r="H1631"/>
      <c r="I1631"/>
      <c r="J1631"/>
      <c r="M1631"/>
      <c r="N1631"/>
    </row>
    <row r="1632" spans="4:14" ht="14.25" customHeight="1" x14ac:dyDescent="0.25">
      <c r="D1632" s="1">
        <f>Tokens!B1632</f>
        <v>0</v>
      </c>
      <c r="E1632" s="17" t="str">
        <f>IF(Tokens!C1632="","",Tokens!C1632)</f>
        <v/>
      </c>
      <c r="F1632"/>
      <c r="G1632"/>
      <c r="H1632"/>
      <c r="I1632"/>
      <c r="J1632"/>
      <c r="M1632"/>
      <c r="N1632"/>
    </row>
    <row r="1633" spans="4:14" ht="14.25" customHeight="1" x14ac:dyDescent="0.25">
      <c r="D1633" s="1">
        <f>Tokens!B1633</f>
        <v>0</v>
      </c>
      <c r="E1633" s="17" t="str">
        <f>IF(Tokens!C1633="","",Tokens!C1633)</f>
        <v/>
      </c>
      <c r="F1633"/>
      <c r="G1633"/>
      <c r="H1633"/>
      <c r="I1633"/>
      <c r="J1633"/>
      <c r="M1633"/>
      <c r="N1633"/>
    </row>
    <row r="1634" spans="4:14" ht="14.25" customHeight="1" x14ac:dyDescent="0.25">
      <c r="D1634" s="1">
        <f>Tokens!B1634</f>
        <v>0</v>
      </c>
      <c r="E1634" s="17" t="str">
        <f>IF(Tokens!C1634="","",Tokens!C1634)</f>
        <v/>
      </c>
      <c r="F1634"/>
      <c r="G1634"/>
      <c r="H1634"/>
      <c r="I1634"/>
      <c r="J1634"/>
      <c r="M1634"/>
      <c r="N1634"/>
    </row>
    <row r="1635" spans="4:14" ht="14.25" customHeight="1" x14ac:dyDescent="0.25">
      <c r="D1635" s="1">
        <f>Tokens!B1635</f>
        <v>0</v>
      </c>
      <c r="E1635" s="17" t="str">
        <f>IF(Tokens!C1635="","",Tokens!C1635)</f>
        <v/>
      </c>
      <c r="F1635"/>
      <c r="G1635"/>
      <c r="H1635"/>
      <c r="I1635"/>
      <c r="J1635"/>
      <c r="M1635"/>
      <c r="N1635"/>
    </row>
    <row r="1636" spans="4:14" ht="14.25" customHeight="1" x14ac:dyDescent="0.25">
      <c r="D1636" s="1">
        <f>Tokens!B1636</f>
        <v>0</v>
      </c>
      <c r="E1636" s="17" t="str">
        <f>IF(Tokens!C1636="","",Tokens!C1636)</f>
        <v/>
      </c>
      <c r="F1636"/>
      <c r="G1636"/>
      <c r="H1636"/>
      <c r="I1636"/>
      <c r="J1636"/>
      <c r="M1636"/>
      <c r="N1636"/>
    </row>
    <row r="1637" spans="4:14" ht="14.25" customHeight="1" x14ac:dyDescent="0.25">
      <c r="D1637" s="1">
        <f>Tokens!B1637</f>
        <v>0</v>
      </c>
      <c r="E1637" s="17" t="str">
        <f>IF(Tokens!C1637="","",Tokens!C1637)</f>
        <v/>
      </c>
      <c r="F1637"/>
      <c r="G1637"/>
      <c r="H1637"/>
      <c r="I1637"/>
      <c r="J1637"/>
      <c r="M1637"/>
      <c r="N1637"/>
    </row>
    <row r="1638" spans="4:14" ht="14.25" customHeight="1" x14ac:dyDescent="0.25">
      <c r="D1638" s="1">
        <f>Tokens!B1638</f>
        <v>0</v>
      </c>
      <c r="E1638" s="17" t="str">
        <f>IF(Tokens!C1638="","",Tokens!C1638)</f>
        <v/>
      </c>
      <c r="F1638"/>
      <c r="G1638"/>
      <c r="H1638"/>
      <c r="I1638"/>
      <c r="J1638"/>
      <c r="M1638"/>
      <c r="N1638"/>
    </row>
    <row r="1639" spans="4:14" ht="14.25" customHeight="1" x14ac:dyDescent="0.25">
      <c r="D1639" s="1">
        <f>Tokens!B1639</f>
        <v>0</v>
      </c>
      <c r="E1639" s="17" t="str">
        <f>IF(Tokens!C1639="","",Tokens!C1639)</f>
        <v/>
      </c>
      <c r="F1639"/>
      <c r="G1639"/>
      <c r="H1639"/>
      <c r="I1639"/>
      <c r="J1639"/>
      <c r="M1639"/>
      <c r="N1639"/>
    </row>
    <row r="1640" spans="4:14" ht="14.25" customHeight="1" x14ac:dyDescent="0.25">
      <c r="D1640" s="1">
        <f>Tokens!B1640</f>
        <v>0</v>
      </c>
      <c r="E1640" s="17" t="str">
        <f>IF(Tokens!C1640="","",Tokens!C1640)</f>
        <v/>
      </c>
      <c r="F1640"/>
      <c r="G1640"/>
      <c r="H1640"/>
      <c r="I1640"/>
      <c r="J1640"/>
      <c r="M1640"/>
      <c r="N1640"/>
    </row>
    <row r="1641" spans="4:14" ht="14.25" customHeight="1" x14ac:dyDescent="0.25">
      <c r="D1641" s="1">
        <f>Tokens!B1641</f>
        <v>0</v>
      </c>
      <c r="E1641" s="17" t="str">
        <f>IF(Tokens!C1641="","",Tokens!C1641)</f>
        <v/>
      </c>
      <c r="F1641"/>
      <c r="G1641"/>
      <c r="H1641"/>
      <c r="I1641"/>
      <c r="J1641"/>
      <c r="M1641"/>
      <c r="N1641"/>
    </row>
    <row r="1642" spans="4:14" ht="14.25" customHeight="1" x14ac:dyDescent="0.25">
      <c r="D1642" s="1">
        <f>Tokens!B1642</f>
        <v>0</v>
      </c>
      <c r="E1642" s="17" t="str">
        <f>IF(Tokens!C1642="","",Tokens!C1642)</f>
        <v/>
      </c>
      <c r="F1642"/>
      <c r="G1642"/>
      <c r="H1642"/>
      <c r="I1642"/>
      <c r="J1642"/>
      <c r="M1642"/>
      <c r="N1642"/>
    </row>
    <row r="1643" spans="4:14" ht="14.25" customHeight="1" x14ac:dyDescent="0.25">
      <c r="D1643" s="1">
        <f>Tokens!B1643</f>
        <v>0</v>
      </c>
      <c r="E1643" s="17" t="str">
        <f>IF(Tokens!C1643="","",Tokens!C1643)</f>
        <v/>
      </c>
      <c r="F1643"/>
      <c r="G1643"/>
      <c r="H1643"/>
      <c r="I1643"/>
      <c r="J1643"/>
      <c r="M1643"/>
      <c r="N1643"/>
    </row>
    <row r="1644" spans="4:14" ht="14.25" customHeight="1" x14ac:dyDescent="0.25">
      <c r="D1644" s="1">
        <f>Tokens!B1644</f>
        <v>0</v>
      </c>
      <c r="E1644" s="17" t="str">
        <f>IF(Tokens!C1644="","",Tokens!C1644)</f>
        <v/>
      </c>
      <c r="F1644"/>
      <c r="G1644"/>
      <c r="H1644"/>
      <c r="I1644"/>
      <c r="J1644"/>
      <c r="M1644"/>
      <c r="N1644"/>
    </row>
    <row r="1645" spans="4:14" ht="14.25" customHeight="1" x14ac:dyDescent="0.25">
      <c r="D1645" s="1">
        <f>Tokens!B1645</f>
        <v>0</v>
      </c>
      <c r="E1645" s="17" t="str">
        <f>IF(Tokens!C1645="","",Tokens!C1645)</f>
        <v/>
      </c>
      <c r="F1645"/>
      <c r="G1645"/>
      <c r="H1645"/>
      <c r="I1645"/>
      <c r="J1645"/>
      <c r="M1645"/>
      <c r="N1645"/>
    </row>
    <row r="1646" spans="4:14" ht="14.25" customHeight="1" x14ac:dyDescent="0.25">
      <c r="D1646" s="1">
        <f>Tokens!B1646</f>
        <v>0</v>
      </c>
      <c r="E1646" s="17" t="str">
        <f>IF(Tokens!C1646="","",Tokens!C1646)</f>
        <v/>
      </c>
      <c r="F1646"/>
      <c r="G1646"/>
      <c r="H1646"/>
      <c r="I1646"/>
      <c r="J1646"/>
      <c r="M1646"/>
      <c r="N1646"/>
    </row>
    <row r="1647" spans="4:14" ht="14.25" customHeight="1" x14ac:dyDescent="0.25">
      <c r="D1647" s="1">
        <f>Tokens!B1647</f>
        <v>0</v>
      </c>
      <c r="E1647" s="17" t="str">
        <f>IF(Tokens!C1647="","",Tokens!C1647)</f>
        <v/>
      </c>
      <c r="F1647"/>
      <c r="G1647"/>
      <c r="H1647"/>
      <c r="I1647"/>
      <c r="J1647"/>
      <c r="M1647"/>
      <c r="N1647"/>
    </row>
    <row r="1648" spans="4:14" ht="14.25" customHeight="1" x14ac:dyDescent="0.25">
      <c r="D1648" s="1">
        <f>Tokens!B1648</f>
        <v>0</v>
      </c>
      <c r="E1648" s="17" t="str">
        <f>IF(Tokens!C1648="","",Tokens!C1648)</f>
        <v/>
      </c>
      <c r="F1648"/>
      <c r="G1648"/>
      <c r="H1648"/>
      <c r="I1648"/>
      <c r="J1648"/>
      <c r="M1648"/>
      <c r="N1648"/>
    </row>
    <row r="1649" spans="4:14" ht="14.25" customHeight="1" x14ac:dyDescent="0.25">
      <c r="D1649" s="1">
        <f>Tokens!B1649</f>
        <v>0</v>
      </c>
      <c r="E1649" s="17" t="str">
        <f>IF(Tokens!C1649="","",Tokens!C1649)</f>
        <v/>
      </c>
      <c r="F1649"/>
      <c r="G1649"/>
      <c r="H1649"/>
      <c r="I1649"/>
      <c r="J1649"/>
      <c r="M1649"/>
      <c r="N1649"/>
    </row>
    <row r="1650" spans="4:14" ht="14.25" customHeight="1" x14ac:dyDescent="0.25">
      <c r="D1650" s="1">
        <f>Tokens!B1650</f>
        <v>0</v>
      </c>
      <c r="E1650" s="17" t="str">
        <f>IF(Tokens!C1650="","",Tokens!C1650)</f>
        <v/>
      </c>
      <c r="F1650"/>
      <c r="G1650"/>
      <c r="H1650"/>
      <c r="I1650"/>
      <c r="J1650"/>
      <c r="M1650"/>
      <c r="N1650"/>
    </row>
    <row r="1651" spans="4:14" ht="14.25" customHeight="1" x14ac:dyDescent="0.25">
      <c r="D1651" s="1">
        <f>Tokens!B1651</f>
        <v>0</v>
      </c>
      <c r="E1651" s="17" t="str">
        <f>IF(Tokens!C1651="","",Tokens!C1651)</f>
        <v/>
      </c>
      <c r="F1651"/>
      <c r="G1651"/>
      <c r="H1651"/>
      <c r="I1651"/>
      <c r="J1651"/>
      <c r="M1651"/>
      <c r="N1651"/>
    </row>
    <row r="1652" spans="4:14" ht="14.25" customHeight="1" x14ac:dyDescent="0.25">
      <c r="D1652" s="1">
        <f>Tokens!B1652</f>
        <v>0</v>
      </c>
      <c r="E1652" s="17" t="str">
        <f>IF(Tokens!C1652="","",Tokens!C1652)</f>
        <v/>
      </c>
      <c r="F1652"/>
      <c r="G1652"/>
      <c r="H1652"/>
      <c r="I1652"/>
      <c r="J1652"/>
      <c r="M1652"/>
      <c r="N1652"/>
    </row>
    <row r="1653" spans="4:14" ht="14.25" customHeight="1" x14ac:dyDescent="0.25">
      <c r="D1653" s="1">
        <f>Tokens!B1653</f>
        <v>0</v>
      </c>
      <c r="E1653" s="17" t="str">
        <f>IF(Tokens!C1653="","",Tokens!C1653)</f>
        <v/>
      </c>
      <c r="F1653"/>
      <c r="G1653"/>
      <c r="H1653"/>
      <c r="I1653"/>
      <c r="J1653"/>
      <c r="M1653"/>
      <c r="N1653"/>
    </row>
    <row r="1654" spans="4:14" ht="14.25" customHeight="1" x14ac:dyDescent="0.25">
      <c r="D1654" s="1">
        <f>Tokens!B1654</f>
        <v>0</v>
      </c>
      <c r="E1654" s="17" t="str">
        <f>IF(Tokens!C1654="","",Tokens!C1654)</f>
        <v/>
      </c>
      <c r="F1654"/>
      <c r="G1654"/>
      <c r="H1654"/>
      <c r="I1654"/>
      <c r="J1654"/>
      <c r="M1654"/>
      <c r="N1654"/>
    </row>
    <row r="1655" spans="4:14" ht="14.25" customHeight="1" x14ac:dyDescent="0.25">
      <c r="D1655" s="1">
        <f>Tokens!B1655</f>
        <v>0</v>
      </c>
      <c r="E1655" s="17" t="str">
        <f>IF(Tokens!C1655="","",Tokens!C1655)</f>
        <v/>
      </c>
      <c r="F1655"/>
      <c r="G1655"/>
      <c r="H1655"/>
      <c r="I1655"/>
      <c r="J1655"/>
      <c r="M1655"/>
      <c r="N1655"/>
    </row>
    <row r="1656" spans="4:14" ht="14.25" customHeight="1" x14ac:dyDescent="0.25">
      <c r="D1656" s="1">
        <f>Tokens!B1656</f>
        <v>0</v>
      </c>
      <c r="E1656" s="17" t="str">
        <f>IF(Tokens!C1656="","",Tokens!C1656)</f>
        <v/>
      </c>
      <c r="F1656"/>
      <c r="G1656"/>
      <c r="H1656"/>
      <c r="I1656"/>
      <c r="J1656"/>
      <c r="M1656"/>
      <c r="N1656"/>
    </row>
    <row r="1657" spans="4:14" ht="14.25" customHeight="1" x14ac:dyDescent="0.25">
      <c r="D1657" s="1">
        <f>Tokens!B1657</f>
        <v>0</v>
      </c>
      <c r="E1657" s="17" t="str">
        <f>IF(Tokens!C1657="","",Tokens!C1657)</f>
        <v/>
      </c>
      <c r="F1657"/>
      <c r="G1657"/>
      <c r="H1657"/>
      <c r="I1657"/>
      <c r="J1657"/>
      <c r="M1657"/>
      <c r="N1657"/>
    </row>
    <row r="1658" spans="4:14" ht="14.25" customHeight="1" x14ac:dyDescent="0.25">
      <c r="D1658" s="1">
        <f>Tokens!B1658</f>
        <v>0</v>
      </c>
      <c r="E1658" s="17" t="str">
        <f>IF(Tokens!C1658="","",Tokens!C1658)</f>
        <v/>
      </c>
      <c r="F1658"/>
      <c r="G1658"/>
      <c r="H1658"/>
      <c r="I1658"/>
      <c r="J1658"/>
      <c r="M1658"/>
      <c r="N1658"/>
    </row>
    <row r="1659" spans="4:14" ht="14.25" customHeight="1" x14ac:dyDescent="0.25">
      <c r="D1659" s="1">
        <f>Tokens!B1659</f>
        <v>0</v>
      </c>
      <c r="E1659" s="17" t="str">
        <f>IF(Tokens!C1659="","",Tokens!C1659)</f>
        <v/>
      </c>
      <c r="F1659"/>
      <c r="G1659"/>
      <c r="H1659"/>
      <c r="I1659"/>
      <c r="J1659"/>
      <c r="M1659"/>
      <c r="N1659"/>
    </row>
    <row r="1660" spans="4:14" ht="14.25" customHeight="1" x14ac:dyDescent="0.25">
      <c r="D1660" s="1">
        <f>Tokens!B1660</f>
        <v>0</v>
      </c>
      <c r="E1660" s="17" t="str">
        <f>IF(Tokens!C1660="","",Tokens!C1660)</f>
        <v/>
      </c>
      <c r="F1660"/>
      <c r="G1660"/>
      <c r="H1660"/>
      <c r="I1660"/>
      <c r="J1660"/>
      <c r="M1660"/>
      <c r="N1660"/>
    </row>
    <row r="1661" spans="4:14" ht="14.25" customHeight="1" x14ac:dyDescent="0.25">
      <c r="D1661" s="1">
        <f>Tokens!B1661</f>
        <v>0</v>
      </c>
      <c r="E1661" s="17" t="str">
        <f>IF(Tokens!C1661="","",Tokens!C1661)</f>
        <v/>
      </c>
      <c r="F1661"/>
      <c r="G1661"/>
      <c r="H1661"/>
      <c r="I1661"/>
      <c r="J1661"/>
      <c r="M1661"/>
      <c r="N1661"/>
    </row>
    <row r="1662" spans="4:14" ht="14.25" customHeight="1" x14ac:dyDescent="0.25">
      <c r="D1662" s="1">
        <f>Tokens!B1662</f>
        <v>0</v>
      </c>
      <c r="E1662" s="17" t="str">
        <f>IF(Tokens!C1662="","",Tokens!C1662)</f>
        <v/>
      </c>
      <c r="F1662"/>
      <c r="G1662"/>
      <c r="H1662"/>
      <c r="I1662"/>
      <c r="J1662"/>
      <c r="M1662"/>
      <c r="N1662"/>
    </row>
    <row r="1663" spans="4:14" ht="14.25" customHeight="1" x14ac:dyDescent="0.25">
      <c r="D1663" s="1">
        <f>Tokens!B1663</f>
        <v>0</v>
      </c>
      <c r="E1663" s="17" t="str">
        <f>IF(Tokens!C1663="","",Tokens!C1663)</f>
        <v/>
      </c>
      <c r="F1663"/>
      <c r="G1663"/>
      <c r="H1663"/>
      <c r="I1663"/>
      <c r="J1663"/>
      <c r="M1663"/>
      <c r="N1663"/>
    </row>
    <row r="1664" spans="4:14" ht="14.25" customHeight="1" x14ac:dyDescent="0.25">
      <c r="D1664" s="1">
        <f>Tokens!B1664</f>
        <v>0</v>
      </c>
      <c r="E1664" s="17" t="str">
        <f>IF(Tokens!C1664="","",Tokens!C1664)</f>
        <v/>
      </c>
      <c r="F1664"/>
      <c r="G1664"/>
      <c r="H1664"/>
      <c r="I1664"/>
      <c r="J1664"/>
      <c r="M1664"/>
      <c r="N1664"/>
    </row>
    <row r="1665" spans="4:14" ht="14.25" customHeight="1" x14ac:dyDescent="0.25">
      <c r="D1665" s="1">
        <f>Tokens!B1665</f>
        <v>0</v>
      </c>
      <c r="E1665" s="17" t="str">
        <f>IF(Tokens!C1665="","",Tokens!C1665)</f>
        <v/>
      </c>
      <c r="F1665"/>
      <c r="G1665"/>
      <c r="H1665"/>
      <c r="I1665"/>
      <c r="J1665"/>
      <c r="M1665"/>
      <c r="N1665"/>
    </row>
    <row r="1666" spans="4:14" ht="14.25" customHeight="1" x14ac:dyDescent="0.25">
      <c r="D1666" s="1">
        <f>Tokens!B1666</f>
        <v>0</v>
      </c>
      <c r="E1666" s="17" t="str">
        <f>IF(Tokens!C1666="","",Tokens!C1666)</f>
        <v/>
      </c>
      <c r="F1666"/>
      <c r="G1666"/>
      <c r="H1666"/>
      <c r="I1666"/>
      <c r="J1666"/>
      <c r="M1666"/>
      <c r="N1666"/>
    </row>
    <row r="1667" spans="4:14" ht="14.25" customHeight="1" x14ac:dyDescent="0.25">
      <c r="D1667" s="1">
        <f>Tokens!B1667</f>
        <v>0</v>
      </c>
      <c r="E1667" s="17" t="str">
        <f>IF(Tokens!C1667="","",Tokens!C1667)</f>
        <v/>
      </c>
      <c r="F1667"/>
      <c r="G1667"/>
      <c r="H1667"/>
      <c r="I1667"/>
      <c r="J1667"/>
      <c r="M1667"/>
      <c r="N1667"/>
    </row>
    <row r="1668" spans="4:14" ht="14.25" customHeight="1" x14ac:dyDescent="0.25">
      <c r="D1668" s="1">
        <f>Tokens!B1668</f>
        <v>0</v>
      </c>
      <c r="E1668" s="17" t="str">
        <f>IF(Tokens!C1668="","",Tokens!C1668)</f>
        <v/>
      </c>
      <c r="F1668"/>
      <c r="G1668"/>
      <c r="H1668"/>
      <c r="I1668"/>
      <c r="J1668"/>
      <c r="M1668"/>
      <c r="N1668"/>
    </row>
    <row r="1669" spans="4:14" ht="14.25" customHeight="1" x14ac:dyDescent="0.25">
      <c r="D1669" s="1">
        <f>Tokens!B1669</f>
        <v>0</v>
      </c>
      <c r="E1669" s="17" t="str">
        <f>IF(Tokens!C1669="","",Tokens!C1669)</f>
        <v/>
      </c>
      <c r="F1669"/>
      <c r="G1669"/>
      <c r="H1669"/>
      <c r="I1669"/>
      <c r="J1669"/>
      <c r="M1669"/>
      <c r="N1669"/>
    </row>
    <row r="1670" spans="4:14" ht="14.25" customHeight="1" x14ac:dyDescent="0.25">
      <c r="D1670" s="1">
        <f>Tokens!B1670</f>
        <v>0</v>
      </c>
      <c r="E1670" s="17" t="str">
        <f>IF(Tokens!C1670="","",Tokens!C1670)</f>
        <v/>
      </c>
      <c r="F1670"/>
      <c r="G1670"/>
      <c r="H1670"/>
      <c r="I1670"/>
      <c r="J1670"/>
      <c r="M1670"/>
      <c r="N1670"/>
    </row>
    <row r="1671" spans="4:14" ht="14.25" customHeight="1" x14ac:dyDescent="0.25">
      <c r="D1671" s="1">
        <f>Tokens!B1671</f>
        <v>0</v>
      </c>
      <c r="E1671" s="17" t="str">
        <f>IF(Tokens!C1671="","",Tokens!C1671)</f>
        <v/>
      </c>
      <c r="F1671"/>
      <c r="G1671"/>
      <c r="H1671"/>
      <c r="I1671"/>
      <c r="J1671"/>
      <c r="M1671"/>
      <c r="N1671"/>
    </row>
    <row r="1672" spans="4:14" ht="14.25" customHeight="1" x14ac:dyDescent="0.25">
      <c r="D1672" s="1">
        <f>Tokens!B1672</f>
        <v>0</v>
      </c>
      <c r="E1672" s="17" t="str">
        <f>IF(Tokens!C1672="","",Tokens!C1672)</f>
        <v/>
      </c>
      <c r="F1672"/>
      <c r="G1672"/>
      <c r="H1672"/>
      <c r="I1672"/>
      <c r="J1672"/>
      <c r="M1672"/>
      <c r="N1672"/>
    </row>
    <row r="1673" spans="4:14" ht="14.25" customHeight="1" x14ac:dyDescent="0.25">
      <c r="D1673" s="1">
        <f>Tokens!B1673</f>
        <v>0</v>
      </c>
      <c r="E1673" s="17" t="str">
        <f>IF(Tokens!C1673="","",Tokens!C1673)</f>
        <v/>
      </c>
      <c r="F1673"/>
      <c r="G1673"/>
      <c r="H1673"/>
      <c r="I1673"/>
      <c r="J1673"/>
      <c r="M1673"/>
      <c r="N1673"/>
    </row>
    <row r="1674" spans="4:14" ht="14.25" customHeight="1" x14ac:dyDescent="0.25">
      <c r="D1674" s="1">
        <f>Tokens!B1674</f>
        <v>0</v>
      </c>
      <c r="E1674" s="17" t="str">
        <f>IF(Tokens!C1674="","",Tokens!C1674)</f>
        <v/>
      </c>
      <c r="F1674"/>
      <c r="G1674"/>
      <c r="H1674"/>
      <c r="I1674"/>
      <c r="J1674"/>
      <c r="M1674"/>
      <c r="N1674"/>
    </row>
    <row r="1675" spans="4:14" ht="14.25" customHeight="1" x14ac:dyDescent="0.25">
      <c r="D1675" s="1">
        <f>Tokens!B1675</f>
        <v>0</v>
      </c>
      <c r="E1675" s="17" t="str">
        <f>IF(Tokens!C1675="","",Tokens!C1675)</f>
        <v/>
      </c>
      <c r="F1675"/>
      <c r="G1675"/>
      <c r="H1675"/>
      <c r="I1675"/>
      <c r="J1675"/>
      <c r="M1675"/>
      <c r="N1675"/>
    </row>
    <row r="1676" spans="4:14" ht="14.25" customHeight="1" x14ac:dyDescent="0.25">
      <c r="D1676" s="1">
        <f>Tokens!B1676</f>
        <v>0</v>
      </c>
      <c r="E1676" s="17" t="str">
        <f>IF(Tokens!C1676="","",Tokens!C1676)</f>
        <v/>
      </c>
      <c r="F1676"/>
      <c r="G1676"/>
      <c r="H1676"/>
      <c r="I1676"/>
      <c r="J1676"/>
      <c r="M1676"/>
      <c r="N1676"/>
    </row>
    <row r="1677" spans="4:14" ht="14.25" customHeight="1" x14ac:dyDescent="0.25">
      <c r="D1677" s="1">
        <f>Tokens!B1677</f>
        <v>0</v>
      </c>
      <c r="E1677" s="17" t="str">
        <f>IF(Tokens!C1677="","",Tokens!C1677)</f>
        <v/>
      </c>
      <c r="F1677"/>
      <c r="G1677"/>
      <c r="H1677"/>
      <c r="I1677"/>
      <c r="J1677"/>
      <c r="M1677"/>
      <c r="N1677"/>
    </row>
    <row r="1678" spans="4:14" ht="14.25" customHeight="1" x14ac:dyDescent="0.25">
      <c r="D1678" s="1">
        <f>Tokens!B1678</f>
        <v>0</v>
      </c>
      <c r="E1678" s="17" t="str">
        <f>IF(Tokens!C1678="","",Tokens!C1678)</f>
        <v/>
      </c>
      <c r="F1678"/>
      <c r="G1678"/>
      <c r="H1678"/>
      <c r="I1678"/>
      <c r="J1678"/>
      <c r="M1678"/>
      <c r="N1678"/>
    </row>
    <row r="1679" spans="4:14" ht="14.25" customHeight="1" x14ac:dyDescent="0.25">
      <c r="D1679" s="1">
        <f>Tokens!B1679</f>
        <v>0</v>
      </c>
      <c r="E1679" s="17" t="str">
        <f>IF(Tokens!C1679="","",Tokens!C1679)</f>
        <v/>
      </c>
      <c r="F1679"/>
      <c r="G1679"/>
      <c r="H1679"/>
      <c r="I1679"/>
      <c r="J1679"/>
      <c r="M1679"/>
      <c r="N1679"/>
    </row>
    <row r="1680" spans="4:14" ht="14.25" customHeight="1" x14ac:dyDescent="0.25">
      <c r="D1680" s="1">
        <f>Tokens!B1680</f>
        <v>0</v>
      </c>
      <c r="E1680" s="17" t="str">
        <f>IF(Tokens!C1680="","",Tokens!C1680)</f>
        <v/>
      </c>
      <c r="F1680"/>
      <c r="G1680"/>
      <c r="H1680"/>
      <c r="I1680"/>
      <c r="J1680"/>
      <c r="M1680"/>
      <c r="N1680"/>
    </row>
    <row r="1681" spans="4:14" ht="14.25" customHeight="1" x14ac:dyDescent="0.25">
      <c r="D1681" s="1">
        <f>Tokens!B1681</f>
        <v>0</v>
      </c>
      <c r="E1681" s="17" t="str">
        <f>IF(Tokens!C1681="","",Tokens!C1681)</f>
        <v/>
      </c>
      <c r="F1681"/>
      <c r="G1681"/>
      <c r="H1681"/>
      <c r="I1681"/>
      <c r="J1681"/>
      <c r="M1681"/>
      <c r="N1681"/>
    </row>
    <row r="1682" spans="4:14" ht="14.25" customHeight="1" x14ac:dyDescent="0.25">
      <c r="D1682" s="1">
        <f>Tokens!B1682</f>
        <v>0</v>
      </c>
      <c r="E1682" s="17" t="str">
        <f>IF(Tokens!C1682="","",Tokens!C1682)</f>
        <v/>
      </c>
      <c r="F1682"/>
      <c r="G1682"/>
      <c r="H1682"/>
      <c r="I1682"/>
      <c r="J1682"/>
      <c r="M1682"/>
      <c r="N1682"/>
    </row>
    <row r="1683" spans="4:14" ht="14.25" customHeight="1" x14ac:dyDescent="0.25">
      <c r="D1683" s="1">
        <f>Tokens!B1683</f>
        <v>0</v>
      </c>
      <c r="E1683" s="17" t="str">
        <f>IF(Tokens!C1683="","",Tokens!C1683)</f>
        <v/>
      </c>
      <c r="F1683"/>
      <c r="G1683"/>
      <c r="H1683"/>
      <c r="I1683"/>
      <c r="J1683"/>
      <c r="M1683"/>
      <c r="N1683"/>
    </row>
    <row r="1684" spans="4:14" ht="14.25" customHeight="1" x14ac:dyDescent="0.25">
      <c r="D1684" s="1">
        <f>Tokens!B1684</f>
        <v>0</v>
      </c>
      <c r="E1684" s="17" t="str">
        <f>IF(Tokens!C1684="","",Tokens!C1684)</f>
        <v/>
      </c>
      <c r="F1684"/>
      <c r="G1684"/>
      <c r="H1684"/>
      <c r="I1684"/>
      <c r="J1684"/>
      <c r="M1684"/>
      <c r="N1684"/>
    </row>
    <row r="1685" spans="4:14" ht="14.25" customHeight="1" x14ac:dyDescent="0.25">
      <c r="D1685" s="1">
        <f>Tokens!B1685</f>
        <v>0</v>
      </c>
      <c r="E1685" s="17" t="str">
        <f>IF(Tokens!C1685="","",Tokens!C1685)</f>
        <v/>
      </c>
      <c r="F1685"/>
      <c r="G1685"/>
      <c r="H1685"/>
      <c r="I1685"/>
      <c r="J1685"/>
      <c r="M1685"/>
      <c r="N1685"/>
    </row>
    <row r="1686" spans="4:14" ht="14.25" customHeight="1" x14ac:dyDescent="0.25">
      <c r="D1686" s="1">
        <f>Tokens!B1686</f>
        <v>0</v>
      </c>
      <c r="E1686" s="17" t="str">
        <f>IF(Tokens!C1686="","",Tokens!C1686)</f>
        <v/>
      </c>
      <c r="F1686"/>
      <c r="G1686"/>
      <c r="H1686"/>
      <c r="I1686"/>
      <c r="J1686"/>
      <c r="M1686"/>
      <c r="N1686"/>
    </row>
    <row r="1687" spans="4:14" ht="14.25" customHeight="1" x14ac:dyDescent="0.25">
      <c r="D1687" s="1">
        <f>Tokens!B1687</f>
        <v>0</v>
      </c>
      <c r="E1687" s="17" t="str">
        <f>IF(Tokens!C1687="","",Tokens!C1687)</f>
        <v/>
      </c>
      <c r="F1687"/>
      <c r="G1687"/>
      <c r="H1687"/>
      <c r="I1687"/>
      <c r="J1687"/>
      <c r="M1687"/>
      <c r="N1687"/>
    </row>
    <row r="1688" spans="4:14" ht="14.25" customHeight="1" x14ac:dyDescent="0.25">
      <c r="D1688" s="1">
        <f>Tokens!B1688</f>
        <v>0</v>
      </c>
      <c r="E1688" s="17" t="str">
        <f>IF(Tokens!C1688="","",Tokens!C1688)</f>
        <v/>
      </c>
      <c r="F1688"/>
      <c r="G1688"/>
      <c r="H1688"/>
      <c r="I1688"/>
      <c r="J1688"/>
      <c r="M1688"/>
      <c r="N1688"/>
    </row>
    <row r="1689" spans="4:14" ht="14.25" customHeight="1" x14ac:dyDescent="0.25">
      <c r="D1689" s="1">
        <f>Tokens!B1689</f>
        <v>0</v>
      </c>
      <c r="E1689" s="17" t="str">
        <f>IF(Tokens!C1689="","",Tokens!C1689)</f>
        <v/>
      </c>
      <c r="F1689"/>
      <c r="G1689"/>
      <c r="H1689"/>
      <c r="I1689"/>
      <c r="J1689"/>
      <c r="M1689"/>
      <c r="N1689"/>
    </row>
    <row r="1690" spans="4:14" ht="14.25" customHeight="1" x14ac:dyDescent="0.25">
      <c r="D1690" s="1">
        <f>Tokens!B1690</f>
        <v>0</v>
      </c>
      <c r="E1690" s="17" t="str">
        <f>IF(Tokens!C1690="","",Tokens!C1690)</f>
        <v/>
      </c>
      <c r="F1690"/>
      <c r="G1690"/>
      <c r="H1690"/>
      <c r="I1690"/>
      <c r="J1690"/>
      <c r="M1690"/>
      <c r="N1690"/>
    </row>
    <row r="1691" spans="4:14" ht="14.25" customHeight="1" x14ac:dyDescent="0.25">
      <c r="D1691" s="1">
        <f>Tokens!B1691</f>
        <v>0</v>
      </c>
      <c r="E1691" s="17" t="str">
        <f>IF(Tokens!C1691="","",Tokens!C1691)</f>
        <v/>
      </c>
      <c r="F1691"/>
      <c r="G1691"/>
      <c r="H1691"/>
      <c r="I1691"/>
      <c r="J1691"/>
      <c r="M1691"/>
      <c r="N1691"/>
    </row>
    <row r="1692" spans="4:14" ht="14.25" customHeight="1" x14ac:dyDescent="0.25">
      <c r="D1692" s="1">
        <f>Tokens!B1692</f>
        <v>0</v>
      </c>
      <c r="E1692" s="17" t="str">
        <f>IF(Tokens!C1692="","",Tokens!C1692)</f>
        <v/>
      </c>
      <c r="F1692"/>
      <c r="G1692"/>
      <c r="H1692"/>
      <c r="I1692"/>
      <c r="J1692"/>
      <c r="M1692"/>
      <c r="N1692"/>
    </row>
    <row r="1693" spans="4:14" ht="14.25" customHeight="1" x14ac:dyDescent="0.25">
      <c r="D1693" s="1">
        <f>Tokens!B1693</f>
        <v>0</v>
      </c>
      <c r="E1693" s="17" t="str">
        <f>IF(Tokens!C1693="","",Tokens!C1693)</f>
        <v/>
      </c>
      <c r="F1693"/>
      <c r="G1693"/>
      <c r="H1693"/>
      <c r="I1693"/>
      <c r="J1693"/>
      <c r="M1693"/>
      <c r="N1693"/>
    </row>
    <row r="1694" spans="4:14" ht="14.25" customHeight="1" x14ac:dyDescent="0.25">
      <c r="D1694" s="1">
        <f>Tokens!B1694</f>
        <v>0</v>
      </c>
      <c r="E1694" s="17" t="str">
        <f>IF(Tokens!C1694="","",Tokens!C1694)</f>
        <v/>
      </c>
      <c r="F1694"/>
      <c r="G1694"/>
      <c r="H1694"/>
      <c r="I1694"/>
      <c r="J1694"/>
      <c r="M1694"/>
      <c r="N1694"/>
    </row>
    <row r="1695" spans="4:14" ht="14.25" customHeight="1" x14ac:dyDescent="0.25">
      <c r="D1695" s="1">
        <f>Tokens!B1695</f>
        <v>0</v>
      </c>
      <c r="E1695" s="17" t="str">
        <f>IF(Tokens!C1695="","",Tokens!C1695)</f>
        <v/>
      </c>
      <c r="F1695"/>
      <c r="G1695"/>
      <c r="H1695"/>
      <c r="I1695"/>
      <c r="J1695"/>
      <c r="M1695"/>
      <c r="N1695"/>
    </row>
    <row r="1696" spans="4:14" ht="14.25" customHeight="1" x14ac:dyDescent="0.25">
      <c r="D1696" s="1">
        <f>Tokens!B1696</f>
        <v>0</v>
      </c>
      <c r="E1696" s="17" t="str">
        <f>IF(Tokens!C1696="","",Tokens!C1696)</f>
        <v/>
      </c>
      <c r="F1696"/>
      <c r="G1696"/>
      <c r="H1696"/>
      <c r="I1696"/>
      <c r="J1696"/>
      <c r="M1696"/>
      <c r="N1696"/>
    </row>
    <row r="1697" spans="4:14" ht="14.25" customHeight="1" x14ac:dyDescent="0.25">
      <c r="D1697" s="1">
        <f>Tokens!B1697</f>
        <v>0</v>
      </c>
      <c r="E1697" s="17" t="str">
        <f>IF(Tokens!C1697="","",Tokens!C1697)</f>
        <v/>
      </c>
      <c r="F1697"/>
      <c r="G1697"/>
      <c r="H1697"/>
      <c r="I1697"/>
      <c r="J1697"/>
      <c r="M1697"/>
      <c r="N1697"/>
    </row>
    <row r="1698" spans="4:14" ht="14.25" customHeight="1" x14ac:dyDescent="0.25">
      <c r="D1698" s="1">
        <f>Tokens!B1698</f>
        <v>0</v>
      </c>
      <c r="E1698" s="17" t="str">
        <f>IF(Tokens!C1698="","",Tokens!C1698)</f>
        <v/>
      </c>
      <c r="F1698"/>
      <c r="G1698"/>
      <c r="H1698"/>
      <c r="I1698"/>
      <c r="J1698"/>
      <c r="M1698"/>
      <c r="N1698"/>
    </row>
    <row r="1699" spans="4:14" ht="14.25" customHeight="1" x14ac:dyDescent="0.25">
      <c r="D1699" s="1">
        <f>Tokens!B1699</f>
        <v>0</v>
      </c>
      <c r="E1699" s="17" t="str">
        <f>IF(Tokens!C1699="","",Tokens!C1699)</f>
        <v/>
      </c>
      <c r="F1699"/>
      <c r="G1699"/>
      <c r="H1699"/>
      <c r="I1699"/>
      <c r="J1699"/>
      <c r="M1699"/>
      <c r="N1699"/>
    </row>
    <row r="1700" spans="4:14" ht="14.25" customHeight="1" x14ac:dyDescent="0.25">
      <c r="D1700" s="1">
        <f>Tokens!B1700</f>
        <v>0</v>
      </c>
      <c r="E1700" s="17" t="str">
        <f>IF(Tokens!C1700="","",Tokens!C1700)</f>
        <v/>
      </c>
      <c r="F1700"/>
      <c r="G1700"/>
      <c r="H1700"/>
      <c r="I1700"/>
      <c r="J1700"/>
      <c r="M1700"/>
      <c r="N1700"/>
    </row>
    <row r="1701" spans="4:14" ht="14.25" customHeight="1" x14ac:dyDescent="0.25">
      <c r="D1701" s="1">
        <f>Tokens!B1701</f>
        <v>0</v>
      </c>
      <c r="E1701" s="17" t="str">
        <f>IF(Tokens!C1701="","",Tokens!C1701)</f>
        <v/>
      </c>
      <c r="F1701"/>
      <c r="G1701"/>
      <c r="H1701"/>
      <c r="I1701"/>
      <c r="J1701"/>
      <c r="M1701"/>
      <c r="N1701"/>
    </row>
    <row r="1702" spans="4:14" ht="14.25" customHeight="1" x14ac:dyDescent="0.25">
      <c r="D1702" s="1">
        <f>Tokens!B1702</f>
        <v>0</v>
      </c>
      <c r="E1702" s="17" t="str">
        <f>IF(Tokens!C1702="","",Tokens!C1702)</f>
        <v/>
      </c>
      <c r="F1702"/>
      <c r="G1702"/>
      <c r="H1702"/>
      <c r="I1702"/>
      <c r="J1702"/>
      <c r="M1702"/>
      <c r="N1702"/>
    </row>
    <row r="1703" spans="4:14" ht="14.25" customHeight="1" x14ac:dyDescent="0.25">
      <c r="D1703" s="1">
        <f>Tokens!B1703</f>
        <v>0</v>
      </c>
      <c r="E1703" s="17" t="str">
        <f>IF(Tokens!C1703="","",Tokens!C1703)</f>
        <v/>
      </c>
      <c r="F1703"/>
      <c r="G1703"/>
      <c r="H1703"/>
      <c r="I1703"/>
      <c r="J1703"/>
      <c r="M1703"/>
      <c r="N1703"/>
    </row>
    <row r="1704" spans="4:14" ht="14.25" customHeight="1" x14ac:dyDescent="0.25">
      <c r="D1704" s="1">
        <f>Tokens!B1704</f>
        <v>0</v>
      </c>
      <c r="E1704" s="17" t="str">
        <f>IF(Tokens!C1704="","",Tokens!C1704)</f>
        <v/>
      </c>
      <c r="F1704"/>
      <c r="G1704"/>
      <c r="H1704"/>
      <c r="I1704"/>
      <c r="J1704"/>
      <c r="M1704"/>
      <c r="N1704"/>
    </row>
    <row r="1705" spans="4:14" ht="14.25" customHeight="1" x14ac:dyDescent="0.25">
      <c r="D1705" s="1">
        <f>Tokens!B1705</f>
        <v>0</v>
      </c>
      <c r="E1705" s="17" t="str">
        <f>IF(Tokens!C1705="","",Tokens!C1705)</f>
        <v/>
      </c>
      <c r="F1705"/>
      <c r="G1705"/>
      <c r="H1705"/>
      <c r="I1705"/>
      <c r="J1705"/>
      <c r="M1705"/>
      <c r="N1705"/>
    </row>
    <row r="1706" spans="4:14" ht="14.25" customHeight="1" x14ac:dyDescent="0.25">
      <c r="D1706" s="1">
        <f>Tokens!B1706</f>
        <v>0</v>
      </c>
      <c r="E1706" s="17" t="str">
        <f>IF(Tokens!C1706="","",Tokens!C1706)</f>
        <v/>
      </c>
      <c r="F1706"/>
      <c r="G1706"/>
      <c r="H1706"/>
      <c r="I1706"/>
      <c r="J1706"/>
      <c r="M1706"/>
      <c r="N1706"/>
    </row>
    <row r="1707" spans="4:14" ht="14.25" customHeight="1" x14ac:dyDescent="0.25">
      <c r="D1707" s="1">
        <f>Tokens!B1707</f>
        <v>0</v>
      </c>
      <c r="E1707" s="17" t="str">
        <f>IF(Tokens!C1707="","",Tokens!C1707)</f>
        <v/>
      </c>
      <c r="F1707"/>
      <c r="G1707"/>
      <c r="H1707"/>
      <c r="I1707"/>
      <c r="J1707"/>
      <c r="M1707"/>
      <c r="N1707"/>
    </row>
    <row r="1708" spans="4:14" ht="14.25" customHeight="1" x14ac:dyDescent="0.25">
      <c r="D1708" s="1">
        <f>Tokens!B1708</f>
        <v>0</v>
      </c>
      <c r="E1708" s="17" t="str">
        <f>IF(Tokens!C1708="","",Tokens!C1708)</f>
        <v/>
      </c>
      <c r="F1708"/>
      <c r="G1708"/>
      <c r="H1708"/>
      <c r="I1708"/>
      <c r="J1708"/>
      <c r="M1708"/>
      <c r="N1708"/>
    </row>
    <row r="1709" spans="4:14" ht="14.25" customHeight="1" x14ac:dyDescent="0.25">
      <c r="D1709" s="1">
        <f>Tokens!B1709</f>
        <v>0</v>
      </c>
      <c r="E1709" s="17" t="str">
        <f>IF(Tokens!C1709="","",Tokens!C1709)</f>
        <v/>
      </c>
      <c r="F1709"/>
      <c r="G1709"/>
      <c r="H1709"/>
      <c r="I1709"/>
      <c r="J1709"/>
      <c r="M1709"/>
      <c r="N1709"/>
    </row>
    <row r="1710" spans="4:14" ht="14.25" customHeight="1" x14ac:dyDescent="0.25">
      <c r="D1710" s="1">
        <f>Tokens!B1710</f>
        <v>0</v>
      </c>
      <c r="E1710" s="17" t="str">
        <f>IF(Tokens!C1710="","",Tokens!C1710)</f>
        <v/>
      </c>
      <c r="F1710"/>
      <c r="G1710"/>
      <c r="H1710"/>
      <c r="I1710"/>
      <c r="J1710"/>
      <c r="M1710"/>
      <c r="N1710"/>
    </row>
    <row r="1711" spans="4:14" ht="14.25" customHeight="1" x14ac:dyDescent="0.25">
      <c r="D1711" s="1">
        <f>Tokens!B1711</f>
        <v>0</v>
      </c>
      <c r="E1711" s="17" t="str">
        <f>IF(Tokens!C1711="","",Tokens!C1711)</f>
        <v/>
      </c>
      <c r="F1711"/>
      <c r="G1711"/>
      <c r="H1711"/>
      <c r="I1711"/>
      <c r="J1711"/>
      <c r="M1711"/>
      <c r="N1711"/>
    </row>
    <row r="1712" spans="4:14" ht="14.25" customHeight="1" x14ac:dyDescent="0.25">
      <c r="D1712" s="1">
        <f>Tokens!B1712</f>
        <v>0</v>
      </c>
      <c r="E1712" s="17" t="str">
        <f>IF(Tokens!C1712="","",Tokens!C1712)</f>
        <v/>
      </c>
      <c r="F1712"/>
      <c r="G1712"/>
      <c r="H1712"/>
      <c r="I1712"/>
      <c r="J1712"/>
      <c r="M1712"/>
      <c r="N1712"/>
    </row>
    <row r="1713" spans="4:14" ht="14.25" customHeight="1" x14ac:dyDescent="0.25">
      <c r="D1713" s="1">
        <f>Tokens!B1713</f>
        <v>0</v>
      </c>
      <c r="E1713" s="17" t="str">
        <f>IF(Tokens!C1713="","",Tokens!C1713)</f>
        <v/>
      </c>
      <c r="F1713"/>
      <c r="G1713"/>
      <c r="H1713"/>
      <c r="I1713"/>
      <c r="J1713"/>
      <c r="M1713"/>
      <c r="N1713"/>
    </row>
    <row r="1714" spans="4:14" ht="14.25" customHeight="1" x14ac:dyDescent="0.25">
      <c r="D1714" s="1">
        <f>Tokens!B1714</f>
        <v>0</v>
      </c>
      <c r="E1714" s="17" t="str">
        <f>IF(Tokens!C1714="","",Tokens!C1714)</f>
        <v/>
      </c>
      <c r="F1714"/>
      <c r="G1714"/>
      <c r="H1714"/>
      <c r="I1714"/>
      <c r="J1714"/>
      <c r="M1714"/>
      <c r="N1714"/>
    </row>
    <row r="1715" spans="4:14" ht="14.25" customHeight="1" x14ac:dyDescent="0.25">
      <c r="D1715" s="1">
        <f>Tokens!B1715</f>
        <v>0</v>
      </c>
      <c r="E1715" s="17" t="str">
        <f>IF(Tokens!C1715="","",Tokens!C1715)</f>
        <v/>
      </c>
      <c r="F1715"/>
      <c r="G1715"/>
      <c r="H1715"/>
      <c r="I1715"/>
      <c r="J1715"/>
      <c r="M1715"/>
      <c r="N1715"/>
    </row>
    <row r="1716" spans="4:14" ht="14.25" customHeight="1" x14ac:dyDescent="0.25">
      <c r="D1716" s="1">
        <f>Tokens!B1716</f>
        <v>0</v>
      </c>
      <c r="E1716" s="17" t="str">
        <f>IF(Tokens!C1716="","",Tokens!C1716)</f>
        <v/>
      </c>
      <c r="F1716"/>
      <c r="G1716"/>
      <c r="H1716"/>
      <c r="I1716"/>
      <c r="J1716"/>
      <c r="M1716"/>
      <c r="N1716"/>
    </row>
    <row r="1717" spans="4:14" ht="14.25" customHeight="1" x14ac:dyDescent="0.25">
      <c r="D1717" s="1">
        <f>Tokens!B1717</f>
        <v>0</v>
      </c>
      <c r="E1717" s="17" t="str">
        <f>IF(Tokens!C1717="","",Tokens!C1717)</f>
        <v/>
      </c>
      <c r="F1717"/>
      <c r="G1717"/>
      <c r="H1717"/>
      <c r="I1717"/>
      <c r="J1717"/>
      <c r="M1717"/>
      <c r="N1717"/>
    </row>
    <row r="1718" spans="4:14" ht="14.25" customHeight="1" x14ac:dyDescent="0.25">
      <c r="D1718" s="1">
        <f>Tokens!B1718</f>
        <v>0</v>
      </c>
      <c r="E1718" s="17" t="str">
        <f>IF(Tokens!C1718="","",Tokens!C1718)</f>
        <v/>
      </c>
      <c r="F1718"/>
      <c r="G1718"/>
      <c r="H1718"/>
      <c r="I1718"/>
      <c r="J1718"/>
      <c r="M1718"/>
      <c r="N1718"/>
    </row>
    <row r="1719" spans="4:14" ht="14.25" customHeight="1" x14ac:dyDescent="0.25">
      <c r="D1719" s="1">
        <f>Tokens!B1719</f>
        <v>0</v>
      </c>
      <c r="E1719" s="17" t="str">
        <f>IF(Tokens!C1719="","",Tokens!C1719)</f>
        <v/>
      </c>
      <c r="F1719"/>
      <c r="G1719"/>
      <c r="H1719"/>
      <c r="I1719"/>
      <c r="J1719"/>
      <c r="M1719"/>
      <c r="N1719"/>
    </row>
    <row r="1720" spans="4:14" ht="14.25" customHeight="1" x14ac:dyDescent="0.25">
      <c r="D1720" s="1">
        <f>Tokens!B1720</f>
        <v>0</v>
      </c>
      <c r="E1720" s="17" t="str">
        <f>IF(Tokens!C1720="","",Tokens!C1720)</f>
        <v/>
      </c>
      <c r="F1720"/>
      <c r="G1720"/>
      <c r="H1720"/>
      <c r="I1720"/>
      <c r="J1720"/>
      <c r="M1720"/>
      <c r="N1720"/>
    </row>
    <row r="1721" spans="4:14" ht="14.25" customHeight="1" x14ac:dyDescent="0.25">
      <c r="D1721" s="1">
        <f>Tokens!B1721</f>
        <v>0</v>
      </c>
      <c r="E1721" s="17" t="str">
        <f>IF(Tokens!C1721="","",Tokens!C1721)</f>
        <v/>
      </c>
      <c r="F1721"/>
      <c r="G1721"/>
      <c r="H1721"/>
      <c r="I1721"/>
      <c r="J1721"/>
      <c r="M1721"/>
      <c r="N1721"/>
    </row>
    <row r="1722" spans="4:14" ht="14.25" customHeight="1" x14ac:dyDescent="0.25">
      <c r="D1722" s="1">
        <f>Tokens!B1722</f>
        <v>0</v>
      </c>
      <c r="E1722" s="17" t="str">
        <f>IF(Tokens!C1722="","",Tokens!C1722)</f>
        <v/>
      </c>
      <c r="F1722"/>
      <c r="G1722"/>
      <c r="H1722"/>
      <c r="I1722"/>
      <c r="J1722"/>
      <c r="M1722"/>
      <c r="N1722"/>
    </row>
    <row r="1723" spans="4:14" ht="14.25" customHeight="1" x14ac:dyDescent="0.25">
      <c r="D1723" s="1">
        <f>Tokens!B1723</f>
        <v>0</v>
      </c>
      <c r="E1723" s="17" t="str">
        <f>IF(Tokens!C1723="","",Tokens!C1723)</f>
        <v/>
      </c>
      <c r="F1723"/>
      <c r="G1723"/>
      <c r="H1723"/>
      <c r="I1723"/>
      <c r="J1723"/>
      <c r="M1723"/>
      <c r="N1723"/>
    </row>
    <row r="1724" spans="4:14" ht="14.25" customHeight="1" x14ac:dyDescent="0.25">
      <c r="D1724" s="1">
        <f>Tokens!B1724</f>
        <v>0</v>
      </c>
      <c r="E1724" s="17" t="str">
        <f>IF(Tokens!C1724="","",Tokens!C1724)</f>
        <v/>
      </c>
      <c r="F1724"/>
      <c r="G1724"/>
      <c r="H1724"/>
      <c r="I1724"/>
      <c r="J1724"/>
      <c r="M1724"/>
      <c r="N1724"/>
    </row>
    <row r="1725" spans="4:14" ht="14.25" customHeight="1" x14ac:dyDescent="0.25">
      <c r="D1725" s="1">
        <f>Tokens!B1725</f>
        <v>0</v>
      </c>
      <c r="E1725" s="17" t="str">
        <f>IF(Tokens!C1725="","",Tokens!C1725)</f>
        <v/>
      </c>
      <c r="F1725"/>
      <c r="G1725"/>
      <c r="H1725"/>
      <c r="I1725"/>
      <c r="J1725"/>
      <c r="M1725"/>
      <c r="N1725"/>
    </row>
    <row r="1726" spans="4:14" ht="14.25" customHeight="1" x14ac:dyDescent="0.25">
      <c r="D1726" s="1">
        <f>Tokens!B1726</f>
        <v>0</v>
      </c>
      <c r="E1726" s="17" t="str">
        <f>IF(Tokens!C1726="","",Tokens!C1726)</f>
        <v/>
      </c>
      <c r="F1726"/>
      <c r="G1726"/>
      <c r="H1726"/>
      <c r="I1726"/>
      <c r="J1726"/>
      <c r="M1726"/>
      <c r="N1726"/>
    </row>
    <row r="1727" spans="4:14" ht="14.25" customHeight="1" x14ac:dyDescent="0.25">
      <c r="D1727" s="1">
        <f>Tokens!B1727</f>
        <v>0</v>
      </c>
      <c r="E1727" s="17" t="str">
        <f>IF(Tokens!C1727="","",Tokens!C1727)</f>
        <v/>
      </c>
      <c r="F1727"/>
      <c r="G1727"/>
      <c r="H1727"/>
      <c r="I1727"/>
      <c r="J1727"/>
      <c r="M1727"/>
      <c r="N1727"/>
    </row>
    <row r="1728" spans="4:14" ht="14.25" customHeight="1" x14ac:dyDescent="0.25">
      <c r="D1728" s="1">
        <f>Tokens!B1728</f>
        <v>0</v>
      </c>
      <c r="E1728" s="17" t="str">
        <f>IF(Tokens!C1728="","",Tokens!C1728)</f>
        <v/>
      </c>
      <c r="F1728"/>
      <c r="G1728"/>
      <c r="H1728"/>
      <c r="I1728"/>
      <c r="J1728"/>
      <c r="M1728"/>
      <c r="N1728"/>
    </row>
    <row r="1729" spans="4:14" ht="14.25" customHeight="1" x14ac:dyDescent="0.25">
      <c r="D1729" s="1">
        <f>Tokens!B1729</f>
        <v>0</v>
      </c>
      <c r="E1729" s="17" t="str">
        <f>IF(Tokens!C1729="","",Tokens!C1729)</f>
        <v/>
      </c>
      <c r="F1729"/>
      <c r="G1729"/>
      <c r="H1729"/>
      <c r="I1729"/>
      <c r="J1729"/>
      <c r="M1729"/>
      <c r="N1729"/>
    </row>
    <row r="1730" spans="4:14" ht="14.25" customHeight="1" x14ac:dyDescent="0.25">
      <c r="D1730" s="1">
        <f>Tokens!B1730</f>
        <v>0</v>
      </c>
      <c r="E1730" s="17" t="str">
        <f>IF(Tokens!C1730="","",Tokens!C1730)</f>
        <v/>
      </c>
      <c r="F1730"/>
      <c r="G1730"/>
      <c r="H1730"/>
      <c r="I1730"/>
      <c r="J1730"/>
      <c r="M1730"/>
      <c r="N1730"/>
    </row>
    <row r="1731" spans="4:14" ht="14.25" customHeight="1" x14ac:dyDescent="0.25">
      <c r="D1731" s="1">
        <f>Tokens!B1731</f>
        <v>0</v>
      </c>
      <c r="E1731" s="17" t="str">
        <f>IF(Tokens!C1731="","",Tokens!C1731)</f>
        <v/>
      </c>
      <c r="F1731"/>
      <c r="G1731"/>
      <c r="H1731"/>
      <c r="I1731"/>
      <c r="J1731"/>
      <c r="M1731"/>
      <c r="N1731"/>
    </row>
    <row r="1732" spans="4:14" ht="14.25" customHeight="1" x14ac:dyDescent="0.25">
      <c r="D1732" s="1">
        <f>Tokens!B1732</f>
        <v>0</v>
      </c>
      <c r="E1732" s="17" t="str">
        <f>IF(Tokens!C1732="","",Tokens!C1732)</f>
        <v/>
      </c>
      <c r="F1732"/>
      <c r="G1732"/>
      <c r="H1732"/>
      <c r="I1732"/>
      <c r="J1732"/>
      <c r="M1732"/>
      <c r="N1732"/>
    </row>
    <row r="1733" spans="4:14" ht="14.25" customHeight="1" x14ac:dyDescent="0.25">
      <c r="D1733" s="1">
        <f>Tokens!B1733</f>
        <v>0</v>
      </c>
      <c r="E1733" s="17" t="str">
        <f>IF(Tokens!C1733="","",Tokens!C1733)</f>
        <v/>
      </c>
      <c r="F1733"/>
      <c r="G1733"/>
      <c r="H1733"/>
      <c r="I1733"/>
      <c r="J1733"/>
      <c r="M1733"/>
      <c r="N1733"/>
    </row>
    <row r="1734" spans="4:14" ht="14.25" customHeight="1" x14ac:dyDescent="0.25">
      <c r="D1734" s="1">
        <f>Tokens!B1734</f>
        <v>0</v>
      </c>
      <c r="E1734" s="17" t="str">
        <f>IF(Tokens!C1734="","",Tokens!C1734)</f>
        <v/>
      </c>
      <c r="F1734"/>
      <c r="G1734"/>
      <c r="H1734"/>
      <c r="I1734"/>
      <c r="J1734"/>
      <c r="M1734"/>
      <c r="N1734"/>
    </row>
    <row r="1735" spans="4:14" ht="14.25" customHeight="1" x14ac:dyDescent="0.25">
      <c r="D1735" s="1">
        <f>Tokens!B1735</f>
        <v>0</v>
      </c>
      <c r="E1735" s="17" t="str">
        <f>IF(Tokens!C1735="","",Tokens!C1735)</f>
        <v/>
      </c>
      <c r="F1735"/>
      <c r="G1735"/>
      <c r="H1735"/>
      <c r="I1735"/>
      <c r="J1735"/>
      <c r="M1735"/>
      <c r="N1735"/>
    </row>
    <row r="1736" spans="4:14" ht="14.25" customHeight="1" x14ac:dyDescent="0.25">
      <c r="D1736" s="1">
        <f>Tokens!B1736</f>
        <v>0</v>
      </c>
      <c r="E1736" s="17" t="str">
        <f>IF(Tokens!C1736="","",Tokens!C1736)</f>
        <v/>
      </c>
      <c r="F1736"/>
      <c r="G1736"/>
      <c r="H1736"/>
      <c r="I1736"/>
      <c r="J1736"/>
      <c r="M1736"/>
      <c r="N1736"/>
    </row>
    <row r="1737" spans="4:14" ht="14.25" customHeight="1" x14ac:dyDescent="0.25">
      <c r="D1737" s="1">
        <f>Tokens!B1737</f>
        <v>0</v>
      </c>
      <c r="E1737" s="17" t="str">
        <f>IF(Tokens!C1737="","",Tokens!C1737)</f>
        <v/>
      </c>
      <c r="F1737"/>
      <c r="G1737"/>
      <c r="H1737"/>
      <c r="I1737"/>
      <c r="J1737"/>
      <c r="M1737"/>
      <c r="N1737"/>
    </row>
    <row r="1738" spans="4:14" ht="14.25" customHeight="1" x14ac:dyDescent="0.25">
      <c r="D1738" s="1">
        <f>Tokens!B1738</f>
        <v>0</v>
      </c>
      <c r="E1738" s="17" t="str">
        <f>IF(Tokens!C1738="","",Tokens!C1738)</f>
        <v/>
      </c>
      <c r="F1738"/>
      <c r="G1738"/>
      <c r="H1738"/>
      <c r="I1738"/>
      <c r="J1738"/>
      <c r="M1738"/>
      <c r="N1738"/>
    </row>
    <row r="1739" spans="4:14" ht="14.25" customHeight="1" x14ac:dyDescent="0.25">
      <c r="D1739" s="1">
        <f>Tokens!B1739</f>
        <v>0</v>
      </c>
      <c r="E1739" s="17" t="str">
        <f>IF(Tokens!C1739="","",Tokens!C1739)</f>
        <v/>
      </c>
      <c r="F1739"/>
      <c r="G1739"/>
      <c r="H1739"/>
      <c r="I1739"/>
      <c r="J1739"/>
      <c r="M1739"/>
      <c r="N1739"/>
    </row>
    <row r="1740" spans="4:14" ht="14.25" customHeight="1" x14ac:dyDescent="0.25">
      <c r="D1740" s="1">
        <f>Tokens!B1740</f>
        <v>0</v>
      </c>
      <c r="E1740" s="17" t="str">
        <f>IF(Tokens!C1740="","",Tokens!C1740)</f>
        <v/>
      </c>
      <c r="F1740"/>
      <c r="G1740"/>
      <c r="H1740"/>
      <c r="I1740"/>
      <c r="J1740"/>
      <c r="M1740"/>
      <c r="N1740"/>
    </row>
    <row r="1741" spans="4:14" ht="14.25" customHeight="1" x14ac:dyDescent="0.25">
      <c r="D1741" s="1">
        <f>Tokens!B1741</f>
        <v>0</v>
      </c>
      <c r="E1741" s="17" t="str">
        <f>IF(Tokens!C1741="","",Tokens!C1741)</f>
        <v/>
      </c>
      <c r="F1741"/>
      <c r="G1741"/>
      <c r="H1741"/>
      <c r="I1741"/>
      <c r="J1741"/>
      <c r="M1741"/>
      <c r="N1741"/>
    </row>
    <row r="1742" spans="4:14" ht="14.25" customHeight="1" x14ac:dyDescent="0.25">
      <c r="D1742" s="1">
        <f>Tokens!B1742</f>
        <v>0</v>
      </c>
      <c r="E1742" s="17" t="str">
        <f>IF(Tokens!C1742="","",Tokens!C1742)</f>
        <v/>
      </c>
      <c r="F1742"/>
      <c r="G1742"/>
      <c r="H1742"/>
      <c r="I1742"/>
      <c r="J1742"/>
      <c r="M1742"/>
      <c r="N1742"/>
    </row>
    <row r="1743" spans="4:14" ht="14.25" customHeight="1" x14ac:dyDescent="0.25">
      <c r="D1743" s="1">
        <f>Tokens!B1743</f>
        <v>0</v>
      </c>
      <c r="E1743" s="17" t="str">
        <f>IF(Tokens!C1743="","",Tokens!C1743)</f>
        <v/>
      </c>
      <c r="F1743"/>
      <c r="G1743"/>
      <c r="H1743"/>
      <c r="I1743"/>
      <c r="J1743"/>
      <c r="M1743"/>
      <c r="N1743"/>
    </row>
    <row r="1744" spans="4:14" ht="14.25" customHeight="1" x14ac:dyDescent="0.25">
      <c r="D1744" s="1">
        <f>Tokens!B1744</f>
        <v>0</v>
      </c>
      <c r="E1744" s="17" t="str">
        <f>IF(Tokens!C1744="","",Tokens!C1744)</f>
        <v/>
      </c>
      <c r="F1744"/>
      <c r="G1744"/>
      <c r="H1744"/>
      <c r="I1744"/>
      <c r="J1744"/>
      <c r="M1744"/>
      <c r="N1744"/>
    </row>
    <row r="1745" spans="4:14" ht="14.25" customHeight="1" x14ac:dyDescent="0.25">
      <c r="D1745" s="1">
        <f>Tokens!B1745</f>
        <v>0</v>
      </c>
      <c r="E1745" s="17" t="str">
        <f>IF(Tokens!C1745="","",Tokens!C1745)</f>
        <v/>
      </c>
      <c r="F1745"/>
      <c r="G1745"/>
      <c r="H1745"/>
      <c r="I1745"/>
      <c r="J1745"/>
      <c r="M1745"/>
      <c r="N1745"/>
    </row>
    <row r="1746" spans="4:14" ht="14.25" customHeight="1" x14ac:dyDescent="0.25">
      <c r="D1746" s="1">
        <f>Tokens!B1746</f>
        <v>0</v>
      </c>
      <c r="E1746" s="17" t="str">
        <f>IF(Tokens!C1746="","",Tokens!C1746)</f>
        <v/>
      </c>
      <c r="F1746"/>
      <c r="G1746"/>
      <c r="H1746"/>
      <c r="I1746"/>
      <c r="J1746"/>
      <c r="M1746"/>
      <c r="N1746"/>
    </row>
    <row r="1747" spans="4:14" ht="14.25" customHeight="1" x14ac:dyDescent="0.25">
      <c r="D1747" s="1">
        <f>Tokens!B1747</f>
        <v>0</v>
      </c>
      <c r="E1747" s="17" t="str">
        <f>IF(Tokens!C1747="","",Tokens!C1747)</f>
        <v/>
      </c>
      <c r="F1747"/>
      <c r="G1747"/>
      <c r="H1747"/>
      <c r="I1747"/>
      <c r="J1747"/>
      <c r="M1747"/>
      <c r="N1747"/>
    </row>
    <row r="1748" spans="4:14" ht="14.25" customHeight="1" x14ac:dyDescent="0.25">
      <c r="D1748" s="1">
        <f>Tokens!B1748</f>
        <v>0</v>
      </c>
      <c r="E1748" s="17" t="str">
        <f>IF(Tokens!C1748="","",Tokens!C1748)</f>
        <v/>
      </c>
      <c r="F1748"/>
      <c r="G1748"/>
      <c r="H1748"/>
      <c r="I1748"/>
      <c r="J1748"/>
      <c r="M1748"/>
      <c r="N1748"/>
    </row>
    <row r="1749" spans="4:14" ht="14.25" customHeight="1" x14ac:dyDescent="0.25">
      <c r="D1749" s="1">
        <f>Tokens!B1749</f>
        <v>0</v>
      </c>
      <c r="E1749" s="17" t="str">
        <f>IF(Tokens!C1749="","",Tokens!C1749)</f>
        <v/>
      </c>
      <c r="F1749"/>
      <c r="G1749"/>
      <c r="H1749"/>
      <c r="I1749"/>
      <c r="J1749"/>
      <c r="M1749"/>
      <c r="N1749"/>
    </row>
    <row r="1750" spans="4:14" ht="14.25" customHeight="1" x14ac:dyDescent="0.25">
      <c r="D1750" s="1">
        <f>Tokens!B1750</f>
        <v>0</v>
      </c>
      <c r="E1750" s="17" t="str">
        <f>IF(Tokens!C1750="","",Tokens!C1750)</f>
        <v/>
      </c>
      <c r="F1750"/>
      <c r="G1750"/>
      <c r="H1750"/>
      <c r="I1750"/>
      <c r="J1750"/>
      <c r="M1750"/>
      <c r="N1750"/>
    </row>
    <row r="1751" spans="4:14" ht="14.25" customHeight="1" x14ac:dyDescent="0.25">
      <c r="D1751" s="1">
        <f>Tokens!B1751</f>
        <v>0</v>
      </c>
      <c r="E1751" s="17" t="str">
        <f>IF(Tokens!C1751="","",Tokens!C1751)</f>
        <v/>
      </c>
      <c r="F1751"/>
      <c r="G1751"/>
      <c r="H1751"/>
      <c r="I1751"/>
      <c r="J1751"/>
      <c r="M1751"/>
      <c r="N1751"/>
    </row>
    <row r="1752" spans="4:14" ht="14.25" customHeight="1" x14ac:dyDescent="0.25">
      <c r="D1752" s="1">
        <f>Tokens!B1752</f>
        <v>0</v>
      </c>
      <c r="E1752" s="17" t="str">
        <f>IF(Tokens!C1752="","",Tokens!C1752)</f>
        <v/>
      </c>
      <c r="F1752"/>
      <c r="G1752"/>
      <c r="H1752"/>
      <c r="I1752"/>
      <c r="J1752"/>
      <c r="M1752"/>
      <c r="N1752"/>
    </row>
    <row r="1753" spans="4:14" ht="14.25" customHeight="1" x14ac:dyDescent="0.25">
      <c r="D1753" s="1">
        <f>Tokens!B1753</f>
        <v>0</v>
      </c>
      <c r="E1753" s="17" t="str">
        <f>IF(Tokens!C1753="","",Tokens!C1753)</f>
        <v/>
      </c>
      <c r="F1753"/>
      <c r="G1753"/>
      <c r="H1753"/>
      <c r="I1753"/>
      <c r="J1753"/>
      <c r="M1753"/>
      <c r="N1753"/>
    </row>
    <row r="1754" spans="4:14" ht="14.25" customHeight="1" x14ac:dyDescent="0.25">
      <c r="D1754" s="1">
        <f>Tokens!B1754</f>
        <v>0</v>
      </c>
      <c r="E1754" s="17" t="str">
        <f>IF(Tokens!C1754="","",Tokens!C1754)</f>
        <v/>
      </c>
      <c r="F1754"/>
      <c r="G1754"/>
      <c r="H1754"/>
      <c r="I1754"/>
      <c r="J1754"/>
      <c r="M1754"/>
      <c r="N1754"/>
    </row>
    <row r="1755" spans="4:14" ht="14.25" customHeight="1" x14ac:dyDescent="0.25">
      <c r="D1755" s="1">
        <f>Tokens!B1755</f>
        <v>0</v>
      </c>
      <c r="E1755" s="17" t="str">
        <f>IF(Tokens!C1755="","",Tokens!C1755)</f>
        <v/>
      </c>
      <c r="F1755"/>
      <c r="G1755"/>
      <c r="H1755"/>
      <c r="I1755"/>
      <c r="J1755"/>
      <c r="M1755"/>
      <c r="N1755"/>
    </row>
    <row r="1756" spans="4:14" ht="14.25" customHeight="1" x14ac:dyDescent="0.25">
      <c r="D1756" s="1">
        <f>Tokens!B1756</f>
        <v>0</v>
      </c>
      <c r="E1756" s="17" t="str">
        <f>IF(Tokens!C1756="","",Tokens!C1756)</f>
        <v/>
      </c>
      <c r="F1756"/>
      <c r="G1756"/>
      <c r="H1756"/>
      <c r="I1756"/>
      <c r="J1756"/>
      <c r="M1756"/>
      <c r="N1756"/>
    </row>
    <row r="1757" spans="4:14" ht="14.25" customHeight="1" x14ac:dyDescent="0.25">
      <c r="D1757" s="1">
        <f>Tokens!B1757</f>
        <v>0</v>
      </c>
      <c r="E1757" s="17" t="str">
        <f>IF(Tokens!C1757="","",Tokens!C1757)</f>
        <v/>
      </c>
      <c r="F1757"/>
      <c r="G1757"/>
      <c r="H1757"/>
      <c r="I1757"/>
      <c r="J1757"/>
      <c r="M1757"/>
      <c r="N1757"/>
    </row>
    <row r="1758" spans="4:14" ht="14.25" customHeight="1" x14ac:dyDescent="0.25">
      <c r="D1758" s="1">
        <f>Tokens!B1758</f>
        <v>0</v>
      </c>
      <c r="E1758" s="17" t="str">
        <f>IF(Tokens!C1758="","",Tokens!C1758)</f>
        <v/>
      </c>
      <c r="F1758"/>
      <c r="G1758"/>
      <c r="H1758"/>
      <c r="I1758"/>
      <c r="J1758"/>
      <c r="M1758"/>
      <c r="N1758"/>
    </row>
    <row r="1759" spans="4:14" ht="14.25" customHeight="1" x14ac:dyDescent="0.25">
      <c r="D1759" s="1">
        <f>Tokens!B1759</f>
        <v>0</v>
      </c>
      <c r="E1759" s="17" t="str">
        <f>IF(Tokens!C1759="","",Tokens!C1759)</f>
        <v/>
      </c>
      <c r="F1759"/>
      <c r="G1759"/>
      <c r="H1759"/>
      <c r="I1759"/>
      <c r="J1759"/>
      <c r="M1759"/>
      <c r="N1759"/>
    </row>
    <row r="1760" spans="4:14" ht="14.25" customHeight="1" x14ac:dyDescent="0.25">
      <c r="D1760" s="1">
        <f>Tokens!B1760</f>
        <v>0</v>
      </c>
      <c r="E1760" s="17" t="str">
        <f>IF(Tokens!C1760="","",Tokens!C1760)</f>
        <v/>
      </c>
      <c r="F1760"/>
      <c r="G1760"/>
      <c r="H1760"/>
      <c r="I1760"/>
      <c r="J1760"/>
      <c r="M1760"/>
      <c r="N1760"/>
    </row>
    <row r="1761" spans="4:14" ht="14.25" customHeight="1" x14ac:dyDescent="0.25">
      <c r="D1761" s="1">
        <f>Tokens!B1761</f>
        <v>0</v>
      </c>
      <c r="E1761" s="17" t="str">
        <f>IF(Tokens!C1761="","",Tokens!C1761)</f>
        <v/>
      </c>
      <c r="F1761"/>
      <c r="G1761"/>
      <c r="H1761"/>
      <c r="I1761"/>
      <c r="J1761"/>
      <c r="M1761"/>
      <c r="N1761"/>
    </row>
    <row r="1762" spans="4:14" ht="14.25" customHeight="1" x14ac:dyDescent="0.25">
      <c r="D1762" s="1">
        <f>Tokens!B1762</f>
        <v>0</v>
      </c>
      <c r="E1762" s="17" t="str">
        <f>IF(Tokens!C1762="","",Tokens!C1762)</f>
        <v/>
      </c>
      <c r="F1762"/>
      <c r="G1762"/>
      <c r="H1762"/>
      <c r="I1762"/>
      <c r="J1762"/>
      <c r="M1762"/>
      <c r="N1762"/>
    </row>
    <row r="1763" spans="4:14" ht="14.25" customHeight="1" x14ac:dyDescent="0.25">
      <c r="D1763" s="1">
        <f>Tokens!B1763</f>
        <v>0</v>
      </c>
      <c r="E1763" s="17" t="str">
        <f>IF(Tokens!C1763="","",Tokens!C1763)</f>
        <v/>
      </c>
      <c r="F1763"/>
      <c r="G1763"/>
      <c r="H1763"/>
      <c r="I1763"/>
      <c r="J1763"/>
      <c r="M1763"/>
      <c r="N1763"/>
    </row>
    <row r="1764" spans="4:14" ht="14.25" customHeight="1" x14ac:dyDescent="0.25">
      <c r="D1764" s="1">
        <f>Tokens!B1764</f>
        <v>0</v>
      </c>
      <c r="E1764" s="17" t="str">
        <f>IF(Tokens!C1764="","",Tokens!C1764)</f>
        <v/>
      </c>
      <c r="F1764"/>
      <c r="G1764"/>
      <c r="H1764"/>
      <c r="I1764"/>
      <c r="J1764"/>
      <c r="M1764"/>
      <c r="N1764"/>
    </row>
    <row r="1765" spans="4:14" ht="14.25" customHeight="1" x14ac:dyDescent="0.25">
      <c r="D1765" s="1">
        <f>Tokens!B1765</f>
        <v>0</v>
      </c>
      <c r="E1765" s="17" t="str">
        <f>IF(Tokens!C1765="","",Tokens!C1765)</f>
        <v/>
      </c>
      <c r="F1765"/>
      <c r="G1765"/>
      <c r="H1765"/>
      <c r="I1765"/>
      <c r="J1765"/>
      <c r="M1765"/>
      <c r="N1765"/>
    </row>
    <row r="1766" spans="4:14" ht="14.25" customHeight="1" x14ac:dyDescent="0.25">
      <c r="D1766" s="1">
        <f>Tokens!B1766</f>
        <v>0</v>
      </c>
      <c r="E1766" s="17" t="str">
        <f>IF(Tokens!C1766="","",Tokens!C1766)</f>
        <v/>
      </c>
      <c r="F1766"/>
      <c r="G1766"/>
      <c r="H1766"/>
      <c r="I1766"/>
      <c r="J1766"/>
      <c r="M1766"/>
      <c r="N1766"/>
    </row>
    <row r="1767" spans="4:14" ht="14.25" customHeight="1" x14ac:dyDescent="0.25">
      <c r="D1767" s="1">
        <f>Tokens!B1767</f>
        <v>0</v>
      </c>
      <c r="E1767" s="17" t="str">
        <f>IF(Tokens!C1767="","",Tokens!C1767)</f>
        <v/>
      </c>
      <c r="F1767"/>
      <c r="G1767"/>
      <c r="H1767"/>
      <c r="I1767"/>
      <c r="J1767"/>
      <c r="M1767"/>
      <c r="N1767"/>
    </row>
    <row r="1768" spans="4:14" ht="14.25" customHeight="1" x14ac:dyDescent="0.25">
      <c r="D1768" s="1">
        <f>Tokens!B1768</f>
        <v>0</v>
      </c>
      <c r="E1768" s="17" t="str">
        <f>IF(Tokens!C1768="","",Tokens!C1768)</f>
        <v/>
      </c>
      <c r="F1768"/>
      <c r="G1768"/>
      <c r="H1768"/>
      <c r="I1768"/>
      <c r="J1768"/>
      <c r="M1768"/>
      <c r="N1768"/>
    </row>
    <row r="1769" spans="4:14" ht="14.25" customHeight="1" x14ac:dyDescent="0.25">
      <c r="D1769" s="1">
        <f>Tokens!B1769</f>
        <v>0</v>
      </c>
      <c r="E1769" s="17" t="str">
        <f>IF(Tokens!C1769="","",Tokens!C1769)</f>
        <v/>
      </c>
      <c r="F1769"/>
      <c r="G1769"/>
      <c r="H1769"/>
      <c r="I1769"/>
      <c r="J1769"/>
      <c r="M1769"/>
      <c r="N1769"/>
    </row>
    <row r="1770" spans="4:14" ht="14.25" customHeight="1" x14ac:dyDescent="0.25">
      <c r="D1770" s="1">
        <f>Tokens!B1770</f>
        <v>0</v>
      </c>
      <c r="E1770" s="17" t="str">
        <f>IF(Tokens!C1770="","",Tokens!C1770)</f>
        <v/>
      </c>
      <c r="F1770"/>
      <c r="G1770"/>
      <c r="H1770"/>
      <c r="I1770"/>
      <c r="J1770"/>
      <c r="M1770"/>
      <c r="N1770"/>
    </row>
    <row r="1771" spans="4:14" ht="14.25" customHeight="1" x14ac:dyDescent="0.25">
      <c r="D1771" s="1">
        <f>Tokens!B1771</f>
        <v>0</v>
      </c>
      <c r="E1771" s="17" t="str">
        <f>IF(Tokens!C1771="","",Tokens!C1771)</f>
        <v/>
      </c>
      <c r="F1771"/>
      <c r="G1771"/>
      <c r="H1771"/>
      <c r="I1771"/>
      <c r="J1771"/>
      <c r="M1771"/>
      <c r="N1771"/>
    </row>
    <row r="1772" spans="4:14" ht="14.25" customHeight="1" x14ac:dyDescent="0.25">
      <c r="D1772" s="1">
        <f>Tokens!B1772</f>
        <v>0</v>
      </c>
      <c r="E1772" s="17" t="str">
        <f>IF(Tokens!C1772="","",Tokens!C1772)</f>
        <v/>
      </c>
      <c r="F1772"/>
      <c r="G1772"/>
      <c r="H1772"/>
      <c r="I1772"/>
      <c r="J1772"/>
      <c r="M1772"/>
      <c r="N1772"/>
    </row>
    <row r="1773" spans="4:14" ht="14.25" customHeight="1" x14ac:dyDescent="0.25">
      <c r="D1773" s="1">
        <f>Tokens!B1773</f>
        <v>0</v>
      </c>
      <c r="E1773" s="17" t="str">
        <f>IF(Tokens!C1773="","",Tokens!C1773)</f>
        <v/>
      </c>
      <c r="F1773"/>
      <c r="G1773"/>
      <c r="H1773"/>
      <c r="I1773"/>
      <c r="J1773"/>
      <c r="M1773"/>
      <c r="N1773"/>
    </row>
    <row r="1774" spans="4:14" ht="14.25" customHeight="1" x14ac:dyDescent="0.25">
      <c r="D1774" s="1">
        <f>Tokens!B1774</f>
        <v>0</v>
      </c>
      <c r="E1774" s="17" t="str">
        <f>IF(Tokens!C1774="","",Tokens!C1774)</f>
        <v/>
      </c>
      <c r="F1774"/>
      <c r="G1774"/>
      <c r="H1774"/>
      <c r="I1774"/>
      <c r="J1774"/>
      <c r="M1774"/>
      <c r="N1774"/>
    </row>
    <row r="1775" spans="4:14" ht="14.25" customHeight="1" x14ac:dyDescent="0.25">
      <c r="D1775" s="1">
        <f>Tokens!B1775</f>
        <v>0</v>
      </c>
      <c r="E1775" s="17" t="str">
        <f>IF(Tokens!C1775="","",Tokens!C1775)</f>
        <v/>
      </c>
      <c r="F1775"/>
      <c r="G1775"/>
      <c r="H1775"/>
      <c r="I1775"/>
      <c r="J1775"/>
      <c r="M1775"/>
      <c r="N1775"/>
    </row>
    <row r="1776" spans="4:14" ht="14.25" customHeight="1" x14ac:dyDescent="0.25">
      <c r="D1776" s="1">
        <f>Tokens!B1776</f>
        <v>0</v>
      </c>
      <c r="E1776" s="17" t="str">
        <f>IF(Tokens!C1776="","",Tokens!C1776)</f>
        <v/>
      </c>
      <c r="F1776"/>
      <c r="G1776"/>
      <c r="H1776"/>
      <c r="I1776"/>
      <c r="J1776"/>
      <c r="M1776"/>
      <c r="N1776"/>
    </row>
    <row r="1777" spans="4:14" ht="14.25" customHeight="1" x14ac:dyDescent="0.25">
      <c r="D1777" s="1">
        <f>Tokens!B1777</f>
        <v>0</v>
      </c>
      <c r="E1777" s="17" t="str">
        <f>IF(Tokens!C1777="","",Tokens!C1777)</f>
        <v/>
      </c>
      <c r="F1777"/>
      <c r="G1777"/>
      <c r="H1777"/>
      <c r="I1777"/>
      <c r="J1777"/>
      <c r="M1777"/>
      <c r="N1777"/>
    </row>
    <row r="1778" spans="4:14" ht="14.25" customHeight="1" x14ac:dyDescent="0.25">
      <c r="D1778" s="1">
        <f>Tokens!B1778</f>
        <v>0</v>
      </c>
      <c r="E1778" s="17" t="str">
        <f>IF(Tokens!C1778="","",Tokens!C1778)</f>
        <v/>
      </c>
      <c r="F1778"/>
      <c r="G1778"/>
      <c r="H1778"/>
      <c r="I1778"/>
      <c r="J1778"/>
      <c r="M1778"/>
      <c r="N1778"/>
    </row>
    <row r="1779" spans="4:14" ht="14.25" customHeight="1" x14ac:dyDescent="0.25">
      <c r="D1779" s="1">
        <f>Tokens!B1779</f>
        <v>0</v>
      </c>
      <c r="E1779" s="17" t="str">
        <f>IF(Tokens!C1779="","",Tokens!C1779)</f>
        <v/>
      </c>
      <c r="F1779"/>
      <c r="G1779"/>
      <c r="H1779"/>
      <c r="I1779"/>
      <c r="J1779"/>
      <c r="M1779"/>
      <c r="N1779"/>
    </row>
    <row r="1780" spans="4:14" ht="14.25" customHeight="1" x14ac:dyDescent="0.25">
      <c r="D1780" s="1">
        <f>Tokens!B1780</f>
        <v>0</v>
      </c>
      <c r="E1780" s="17" t="str">
        <f>IF(Tokens!C1780="","",Tokens!C1780)</f>
        <v/>
      </c>
      <c r="F1780"/>
      <c r="G1780"/>
      <c r="H1780"/>
      <c r="I1780"/>
      <c r="J1780"/>
      <c r="M1780"/>
      <c r="N1780"/>
    </row>
    <row r="1781" spans="4:14" ht="14.25" customHeight="1" x14ac:dyDescent="0.25">
      <c r="D1781" s="1">
        <f>Tokens!B1781</f>
        <v>0</v>
      </c>
      <c r="E1781" s="17" t="str">
        <f>IF(Tokens!C1781="","",Tokens!C1781)</f>
        <v/>
      </c>
      <c r="F1781"/>
      <c r="G1781"/>
      <c r="H1781"/>
      <c r="I1781"/>
      <c r="J1781"/>
      <c r="M1781"/>
      <c r="N1781"/>
    </row>
    <row r="1782" spans="4:14" ht="14.25" customHeight="1" x14ac:dyDescent="0.25">
      <c r="D1782" s="1">
        <f>Tokens!B1782</f>
        <v>0</v>
      </c>
      <c r="E1782" s="17" t="str">
        <f>IF(Tokens!C1782="","",Tokens!C1782)</f>
        <v/>
      </c>
      <c r="F1782"/>
      <c r="G1782"/>
      <c r="H1782"/>
      <c r="I1782"/>
      <c r="J1782"/>
      <c r="M1782"/>
      <c r="N1782"/>
    </row>
    <row r="1783" spans="4:14" ht="14.25" customHeight="1" x14ac:dyDescent="0.25">
      <c r="D1783" s="1">
        <f>Tokens!B1783</f>
        <v>0</v>
      </c>
      <c r="E1783" s="17" t="str">
        <f>IF(Tokens!C1783="","",Tokens!C1783)</f>
        <v/>
      </c>
      <c r="F1783"/>
      <c r="G1783"/>
      <c r="H1783"/>
      <c r="I1783"/>
      <c r="J1783"/>
      <c r="M1783"/>
      <c r="N1783"/>
    </row>
    <row r="1784" spans="4:14" ht="14.25" customHeight="1" x14ac:dyDescent="0.25">
      <c r="D1784" s="1">
        <f>Tokens!B1784</f>
        <v>0</v>
      </c>
      <c r="E1784" s="17" t="str">
        <f>IF(Tokens!C1784="","",Tokens!C1784)</f>
        <v/>
      </c>
      <c r="F1784"/>
      <c r="G1784"/>
      <c r="H1784"/>
      <c r="I1784"/>
      <c r="J1784"/>
      <c r="M1784"/>
      <c r="N1784"/>
    </row>
    <row r="1785" spans="4:14" ht="14.25" customHeight="1" x14ac:dyDescent="0.25">
      <c r="D1785" s="1">
        <f>Tokens!B1785</f>
        <v>0</v>
      </c>
      <c r="E1785" s="17" t="str">
        <f>IF(Tokens!C1785="","",Tokens!C1785)</f>
        <v/>
      </c>
      <c r="F1785"/>
      <c r="G1785"/>
      <c r="H1785"/>
      <c r="I1785"/>
      <c r="J1785"/>
      <c r="M1785"/>
      <c r="N1785"/>
    </row>
    <row r="1786" spans="4:14" ht="14.25" customHeight="1" x14ac:dyDescent="0.25">
      <c r="D1786" s="1">
        <f>Tokens!B1786</f>
        <v>0</v>
      </c>
      <c r="E1786" s="17" t="str">
        <f>IF(Tokens!C1786="","",Tokens!C1786)</f>
        <v/>
      </c>
      <c r="F1786"/>
      <c r="G1786"/>
      <c r="H1786"/>
      <c r="I1786"/>
      <c r="J1786"/>
      <c r="M1786"/>
      <c r="N1786"/>
    </row>
    <row r="1787" spans="4:14" ht="14.25" customHeight="1" x14ac:dyDescent="0.25">
      <c r="D1787" s="1">
        <f>Tokens!B1787</f>
        <v>0</v>
      </c>
      <c r="E1787" s="17" t="str">
        <f>IF(Tokens!C1787="","",Tokens!C1787)</f>
        <v/>
      </c>
      <c r="F1787"/>
      <c r="G1787"/>
      <c r="H1787"/>
      <c r="I1787"/>
      <c r="J1787"/>
      <c r="M1787"/>
      <c r="N1787"/>
    </row>
    <row r="1788" spans="4:14" ht="14.25" customHeight="1" x14ac:dyDescent="0.25">
      <c r="D1788" s="1">
        <f>Tokens!B1788</f>
        <v>0</v>
      </c>
      <c r="E1788" s="17" t="str">
        <f>IF(Tokens!C1788="","",Tokens!C1788)</f>
        <v/>
      </c>
      <c r="F1788"/>
      <c r="G1788"/>
      <c r="H1788"/>
      <c r="I1788"/>
      <c r="J1788"/>
      <c r="M1788"/>
      <c r="N1788"/>
    </row>
    <row r="1789" spans="4:14" ht="14.25" customHeight="1" x14ac:dyDescent="0.25">
      <c r="D1789" s="1">
        <f>Tokens!B1789</f>
        <v>0</v>
      </c>
      <c r="E1789" s="17" t="str">
        <f>IF(Tokens!C1789="","",Tokens!C1789)</f>
        <v/>
      </c>
      <c r="F1789"/>
      <c r="G1789"/>
      <c r="H1789"/>
      <c r="I1789"/>
      <c r="J1789"/>
      <c r="M1789"/>
      <c r="N1789"/>
    </row>
    <row r="1790" spans="4:14" ht="14.25" customHeight="1" x14ac:dyDescent="0.25">
      <c r="D1790" s="1">
        <f>Tokens!B1790</f>
        <v>0</v>
      </c>
      <c r="E1790" s="17" t="str">
        <f>IF(Tokens!C1790="","",Tokens!C1790)</f>
        <v/>
      </c>
      <c r="F1790"/>
      <c r="G1790"/>
      <c r="H1790"/>
      <c r="I1790"/>
      <c r="J1790"/>
      <c r="M1790"/>
      <c r="N1790"/>
    </row>
    <row r="1791" spans="4:14" ht="14.25" customHeight="1" x14ac:dyDescent="0.25">
      <c r="D1791" s="1">
        <f>Tokens!B1791</f>
        <v>0</v>
      </c>
      <c r="E1791" s="17" t="str">
        <f>IF(Tokens!C1791="","",Tokens!C1791)</f>
        <v/>
      </c>
      <c r="F1791"/>
      <c r="G1791"/>
      <c r="H1791"/>
      <c r="I1791"/>
      <c r="J1791"/>
      <c r="M1791"/>
      <c r="N1791"/>
    </row>
    <row r="1792" spans="4:14" ht="14.25" customHeight="1" x14ac:dyDescent="0.25">
      <c r="D1792" s="1">
        <f>Tokens!B1792</f>
        <v>0</v>
      </c>
      <c r="E1792" s="17" t="str">
        <f>IF(Tokens!C1792="","",Tokens!C1792)</f>
        <v/>
      </c>
      <c r="F1792"/>
      <c r="G1792"/>
      <c r="H1792"/>
      <c r="I1792"/>
      <c r="J1792"/>
      <c r="M1792"/>
      <c r="N1792"/>
    </row>
    <row r="1793" spans="4:14" ht="14.25" customHeight="1" x14ac:dyDescent="0.25">
      <c r="D1793" s="1">
        <f>Tokens!B1793</f>
        <v>0</v>
      </c>
      <c r="E1793" s="17" t="str">
        <f>IF(Tokens!C1793="","",Tokens!C1793)</f>
        <v/>
      </c>
      <c r="F1793"/>
      <c r="G1793"/>
      <c r="H1793"/>
      <c r="I1793"/>
      <c r="J1793"/>
      <c r="M1793"/>
      <c r="N1793"/>
    </row>
    <row r="1794" spans="4:14" ht="14.25" customHeight="1" x14ac:dyDescent="0.25">
      <c r="D1794" s="1">
        <f>Tokens!B1794</f>
        <v>0</v>
      </c>
      <c r="E1794" s="17" t="str">
        <f>IF(Tokens!C1794="","",Tokens!C1794)</f>
        <v/>
      </c>
      <c r="F1794"/>
      <c r="G1794"/>
      <c r="H1794"/>
      <c r="I1794"/>
      <c r="J1794"/>
      <c r="M1794"/>
      <c r="N1794"/>
    </row>
    <row r="1795" spans="4:14" ht="14.25" customHeight="1" x14ac:dyDescent="0.25">
      <c r="D1795" s="1">
        <f>Tokens!B1795</f>
        <v>0</v>
      </c>
      <c r="E1795" s="17" t="str">
        <f>IF(Tokens!C1795="","",Tokens!C1795)</f>
        <v/>
      </c>
      <c r="F1795"/>
      <c r="G1795"/>
      <c r="H1795"/>
      <c r="I1795"/>
      <c r="J1795"/>
      <c r="M1795"/>
      <c r="N1795"/>
    </row>
    <row r="1796" spans="4:14" ht="14.25" customHeight="1" x14ac:dyDescent="0.25">
      <c r="D1796" s="1">
        <f>Tokens!B1796</f>
        <v>0</v>
      </c>
      <c r="E1796" s="17" t="str">
        <f>IF(Tokens!C1796="","",Tokens!C1796)</f>
        <v/>
      </c>
      <c r="F1796"/>
      <c r="G1796"/>
      <c r="H1796"/>
      <c r="I1796"/>
      <c r="J1796"/>
      <c r="M1796"/>
      <c r="N1796"/>
    </row>
    <row r="1797" spans="4:14" ht="14.25" customHeight="1" x14ac:dyDescent="0.25">
      <c r="D1797" s="1">
        <f>Tokens!B1797</f>
        <v>0</v>
      </c>
      <c r="E1797" s="17" t="str">
        <f>IF(Tokens!C1797="","",Tokens!C1797)</f>
        <v/>
      </c>
      <c r="F1797"/>
      <c r="G1797"/>
      <c r="H1797"/>
      <c r="I1797"/>
      <c r="J1797"/>
      <c r="M1797"/>
      <c r="N1797"/>
    </row>
    <row r="1798" spans="4:14" ht="14.25" customHeight="1" x14ac:dyDescent="0.25">
      <c r="D1798" s="1">
        <f>Tokens!B1798</f>
        <v>0</v>
      </c>
      <c r="E1798" s="17" t="str">
        <f>IF(Tokens!C1798="","",Tokens!C1798)</f>
        <v/>
      </c>
      <c r="F1798"/>
      <c r="G1798"/>
      <c r="H1798"/>
      <c r="I1798"/>
      <c r="J1798"/>
      <c r="M1798"/>
      <c r="N1798"/>
    </row>
    <row r="1799" spans="4:14" ht="14.25" customHeight="1" x14ac:dyDescent="0.25">
      <c r="D1799" s="1">
        <f>Tokens!B1799</f>
        <v>0</v>
      </c>
      <c r="E1799" s="17" t="str">
        <f>IF(Tokens!C1799="","",Tokens!C1799)</f>
        <v/>
      </c>
      <c r="F1799"/>
      <c r="G1799"/>
      <c r="H1799"/>
      <c r="I1799"/>
      <c r="J1799"/>
      <c r="M1799"/>
      <c r="N1799"/>
    </row>
    <row r="1800" spans="4:14" ht="14.25" customHeight="1" x14ac:dyDescent="0.25">
      <c r="D1800" s="1">
        <f>Tokens!B1800</f>
        <v>0</v>
      </c>
      <c r="E1800" s="17" t="str">
        <f>IF(Tokens!C1800="","",Tokens!C1800)</f>
        <v/>
      </c>
      <c r="F1800"/>
      <c r="G1800"/>
      <c r="H1800"/>
      <c r="I1800"/>
      <c r="J1800"/>
      <c r="M1800"/>
      <c r="N1800"/>
    </row>
    <row r="1801" spans="4:14" ht="14.25" customHeight="1" x14ac:dyDescent="0.25">
      <c r="D1801" s="1">
        <f>Tokens!B1801</f>
        <v>0</v>
      </c>
      <c r="E1801" s="17" t="str">
        <f>IF(Tokens!C1801="","",Tokens!C1801)</f>
        <v/>
      </c>
      <c r="F1801"/>
      <c r="G1801"/>
      <c r="H1801"/>
      <c r="I1801"/>
      <c r="J1801"/>
      <c r="M1801"/>
      <c r="N1801"/>
    </row>
    <row r="1802" spans="4:14" ht="14.25" customHeight="1" x14ac:dyDescent="0.25">
      <c r="D1802" s="1">
        <f>Tokens!B1802</f>
        <v>0</v>
      </c>
      <c r="E1802" s="17" t="str">
        <f>IF(Tokens!C1802="","",Tokens!C1802)</f>
        <v/>
      </c>
      <c r="F1802"/>
      <c r="G1802"/>
      <c r="H1802"/>
      <c r="I1802"/>
      <c r="J1802"/>
      <c r="M1802"/>
      <c r="N1802"/>
    </row>
    <row r="1803" spans="4:14" ht="14.25" customHeight="1" x14ac:dyDescent="0.25">
      <c r="D1803" s="1">
        <f>Tokens!B1803</f>
        <v>0</v>
      </c>
      <c r="E1803" s="17" t="str">
        <f>IF(Tokens!C1803="","",Tokens!C1803)</f>
        <v/>
      </c>
      <c r="F1803"/>
      <c r="G1803"/>
      <c r="H1803"/>
      <c r="I1803"/>
      <c r="J1803"/>
      <c r="M1803"/>
      <c r="N1803"/>
    </row>
    <row r="1804" spans="4:14" ht="14.25" customHeight="1" x14ac:dyDescent="0.25">
      <c r="D1804" s="1">
        <f>Tokens!B1804</f>
        <v>0</v>
      </c>
      <c r="E1804" s="17" t="str">
        <f>IF(Tokens!C1804="","",Tokens!C1804)</f>
        <v/>
      </c>
      <c r="F1804"/>
      <c r="G1804"/>
      <c r="H1804"/>
      <c r="I1804"/>
      <c r="J1804"/>
      <c r="M1804"/>
      <c r="N1804"/>
    </row>
    <row r="1805" spans="4:14" ht="14.25" customHeight="1" x14ac:dyDescent="0.25">
      <c r="D1805" s="1">
        <f>Tokens!B1805</f>
        <v>0</v>
      </c>
      <c r="E1805" s="17" t="str">
        <f>IF(Tokens!C1805="","",Tokens!C1805)</f>
        <v/>
      </c>
      <c r="F1805"/>
      <c r="G1805"/>
      <c r="H1805"/>
      <c r="I1805"/>
      <c r="J1805"/>
      <c r="M1805"/>
      <c r="N1805"/>
    </row>
    <row r="1806" spans="4:14" ht="14.25" customHeight="1" x14ac:dyDescent="0.25">
      <c r="D1806" s="1">
        <f>Tokens!B1806</f>
        <v>0</v>
      </c>
      <c r="E1806" s="17" t="str">
        <f>IF(Tokens!C1806="","",Tokens!C1806)</f>
        <v/>
      </c>
      <c r="F1806"/>
      <c r="G1806"/>
      <c r="H1806"/>
      <c r="I1806"/>
      <c r="J1806"/>
      <c r="M1806"/>
      <c r="N1806"/>
    </row>
    <row r="1807" spans="4:14" ht="14.25" customHeight="1" x14ac:dyDescent="0.25">
      <c r="D1807" s="1">
        <f>Tokens!B1807</f>
        <v>0</v>
      </c>
      <c r="E1807" s="17" t="str">
        <f>IF(Tokens!C1807="","",Tokens!C1807)</f>
        <v/>
      </c>
      <c r="F1807"/>
      <c r="G1807"/>
      <c r="H1807"/>
      <c r="I1807"/>
      <c r="J1807"/>
      <c r="M1807"/>
      <c r="N1807"/>
    </row>
    <row r="1808" spans="4:14" ht="14.25" customHeight="1" x14ac:dyDescent="0.25">
      <c r="D1808" s="1">
        <f>Tokens!B1808</f>
        <v>0</v>
      </c>
      <c r="E1808" s="17" t="str">
        <f>IF(Tokens!C1808="","",Tokens!C1808)</f>
        <v/>
      </c>
      <c r="F1808"/>
      <c r="G1808"/>
      <c r="H1808"/>
      <c r="I1808"/>
      <c r="J1808"/>
      <c r="M1808"/>
      <c r="N1808"/>
    </row>
    <row r="1809" spans="4:14" ht="14.25" customHeight="1" x14ac:dyDescent="0.25">
      <c r="D1809" s="1">
        <f>Tokens!B1809</f>
        <v>0</v>
      </c>
      <c r="E1809" s="17" t="str">
        <f>IF(Tokens!C1809="","",Tokens!C1809)</f>
        <v/>
      </c>
      <c r="F1809"/>
      <c r="G1809"/>
      <c r="H1809"/>
      <c r="I1809"/>
      <c r="J1809"/>
      <c r="M1809"/>
      <c r="N1809"/>
    </row>
    <row r="1810" spans="4:14" ht="14.25" customHeight="1" x14ac:dyDescent="0.25">
      <c r="D1810" s="1">
        <f>Tokens!B1810</f>
        <v>0</v>
      </c>
      <c r="E1810" s="17" t="str">
        <f>IF(Tokens!C1810="","",Tokens!C1810)</f>
        <v/>
      </c>
      <c r="F1810"/>
      <c r="G1810"/>
      <c r="H1810"/>
      <c r="I1810"/>
      <c r="J1810"/>
      <c r="M1810"/>
      <c r="N1810"/>
    </row>
    <row r="1811" spans="4:14" ht="14.25" customHeight="1" x14ac:dyDescent="0.25">
      <c r="D1811" s="1">
        <f>Tokens!B1811</f>
        <v>0</v>
      </c>
      <c r="E1811" s="17" t="str">
        <f>IF(Tokens!C1811="","",Tokens!C1811)</f>
        <v/>
      </c>
      <c r="F1811"/>
      <c r="G1811"/>
      <c r="H1811"/>
      <c r="I1811"/>
      <c r="J1811"/>
      <c r="M1811"/>
      <c r="N1811"/>
    </row>
    <row r="1812" spans="4:14" ht="14.25" customHeight="1" x14ac:dyDescent="0.25">
      <c r="D1812" s="1">
        <f>Tokens!B1812</f>
        <v>0</v>
      </c>
      <c r="E1812" s="17" t="str">
        <f>IF(Tokens!C1812="","",Tokens!C1812)</f>
        <v/>
      </c>
      <c r="F1812"/>
      <c r="G1812"/>
      <c r="H1812"/>
      <c r="I1812"/>
      <c r="J1812"/>
      <c r="M1812"/>
      <c r="N1812"/>
    </row>
    <row r="1813" spans="4:14" ht="14.25" customHeight="1" x14ac:dyDescent="0.25">
      <c r="D1813" s="1">
        <f>Tokens!B1813</f>
        <v>0</v>
      </c>
      <c r="E1813" s="17" t="str">
        <f>IF(Tokens!C1813="","",Tokens!C1813)</f>
        <v/>
      </c>
      <c r="F1813"/>
      <c r="G1813"/>
      <c r="H1813"/>
      <c r="I1813"/>
      <c r="J1813"/>
      <c r="M1813"/>
      <c r="N1813"/>
    </row>
    <row r="1814" spans="4:14" ht="14.25" customHeight="1" x14ac:dyDescent="0.25">
      <c r="D1814" s="1">
        <f>Tokens!B1814</f>
        <v>0</v>
      </c>
      <c r="E1814" s="17" t="str">
        <f>IF(Tokens!C1814="","",Tokens!C1814)</f>
        <v/>
      </c>
      <c r="F1814"/>
      <c r="G1814"/>
      <c r="H1814"/>
      <c r="I1814"/>
      <c r="J1814"/>
      <c r="M1814"/>
      <c r="N1814"/>
    </row>
    <row r="1815" spans="4:14" ht="14.25" customHeight="1" x14ac:dyDescent="0.25">
      <c r="D1815" s="1">
        <f>Tokens!B1815</f>
        <v>0</v>
      </c>
      <c r="E1815" s="17" t="str">
        <f>IF(Tokens!C1815="","",Tokens!C1815)</f>
        <v/>
      </c>
      <c r="F1815"/>
      <c r="G1815"/>
      <c r="H1815"/>
      <c r="I1815"/>
      <c r="J1815"/>
      <c r="M1815"/>
      <c r="N1815"/>
    </row>
    <row r="1816" spans="4:14" ht="14.25" customHeight="1" x14ac:dyDescent="0.25">
      <c r="D1816" s="1">
        <f>Tokens!B1816</f>
        <v>0</v>
      </c>
      <c r="E1816" s="17" t="str">
        <f>IF(Tokens!C1816="","",Tokens!C1816)</f>
        <v/>
      </c>
      <c r="F1816"/>
      <c r="G1816"/>
      <c r="H1816"/>
      <c r="I1816"/>
      <c r="J1816"/>
      <c r="M1816"/>
      <c r="N1816"/>
    </row>
    <row r="1817" spans="4:14" ht="14.25" customHeight="1" x14ac:dyDescent="0.25">
      <c r="D1817" s="1">
        <f>Tokens!B1817</f>
        <v>0</v>
      </c>
      <c r="E1817" s="17" t="str">
        <f>IF(Tokens!C1817="","",Tokens!C1817)</f>
        <v/>
      </c>
      <c r="F1817"/>
      <c r="G1817"/>
      <c r="H1817"/>
      <c r="I1817"/>
      <c r="J1817"/>
      <c r="M1817"/>
      <c r="N1817"/>
    </row>
    <row r="1818" spans="4:14" ht="14.25" customHeight="1" x14ac:dyDescent="0.25">
      <c r="D1818" s="1">
        <f>Tokens!B1818</f>
        <v>0</v>
      </c>
      <c r="E1818" s="17" t="str">
        <f>IF(Tokens!C1818="","",Tokens!C1818)</f>
        <v/>
      </c>
      <c r="F1818"/>
      <c r="G1818"/>
      <c r="H1818"/>
      <c r="I1818"/>
      <c r="J1818"/>
      <c r="M1818"/>
      <c r="N1818"/>
    </row>
    <row r="1819" spans="4:14" ht="14.25" customHeight="1" x14ac:dyDescent="0.25">
      <c r="D1819" s="1">
        <f>Tokens!B1819</f>
        <v>0</v>
      </c>
      <c r="E1819" s="17" t="str">
        <f>IF(Tokens!C1819="","",Tokens!C1819)</f>
        <v/>
      </c>
      <c r="F1819"/>
      <c r="G1819"/>
      <c r="H1819"/>
      <c r="I1819"/>
      <c r="J1819"/>
      <c r="M1819"/>
      <c r="N1819"/>
    </row>
    <row r="1820" spans="4:14" ht="14.25" customHeight="1" x14ac:dyDescent="0.25">
      <c r="D1820" s="1">
        <f>Tokens!B1820</f>
        <v>0</v>
      </c>
      <c r="E1820" s="17" t="str">
        <f>IF(Tokens!C1820="","",Tokens!C1820)</f>
        <v/>
      </c>
      <c r="F1820"/>
      <c r="G1820"/>
      <c r="H1820"/>
      <c r="I1820"/>
      <c r="J1820"/>
      <c r="M1820"/>
      <c r="N1820"/>
    </row>
    <row r="1821" spans="4:14" ht="14.25" customHeight="1" x14ac:dyDescent="0.25">
      <c r="D1821" s="1">
        <f>Tokens!B1821</f>
        <v>0</v>
      </c>
      <c r="E1821" s="17" t="str">
        <f>IF(Tokens!C1821="","",Tokens!C1821)</f>
        <v/>
      </c>
      <c r="F1821"/>
      <c r="G1821"/>
      <c r="H1821"/>
      <c r="I1821"/>
      <c r="J1821"/>
      <c r="M1821"/>
      <c r="N1821"/>
    </row>
    <row r="1822" spans="4:14" ht="14.25" customHeight="1" x14ac:dyDescent="0.25">
      <c r="D1822" s="1">
        <f>Tokens!B1822</f>
        <v>0</v>
      </c>
      <c r="E1822" s="17" t="str">
        <f>IF(Tokens!C1822="","",Tokens!C1822)</f>
        <v/>
      </c>
      <c r="F1822"/>
      <c r="G1822"/>
      <c r="H1822"/>
      <c r="I1822"/>
      <c r="J1822"/>
      <c r="M1822"/>
      <c r="N1822"/>
    </row>
    <row r="1823" spans="4:14" ht="14.25" customHeight="1" x14ac:dyDescent="0.25">
      <c r="D1823" s="1">
        <f>Tokens!B1823</f>
        <v>0</v>
      </c>
      <c r="E1823" s="17" t="str">
        <f>IF(Tokens!C1823="","",Tokens!C1823)</f>
        <v/>
      </c>
      <c r="F1823"/>
      <c r="G1823"/>
      <c r="H1823"/>
      <c r="I1823"/>
      <c r="J1823"/>
      <c r="M1823"/>
      <c r="N1823"/>
    </row>
    <row r="1824" spans="4:14" ht="14.25" customHeight="1" x14ac:dyDescent="0.25">
      <c r="D1824" s="1">
        <f>Tokens!B1824</f>
        <v>0</v>
      </c>
      <c r="E1824" s="17" t="str">
        <f>IF(Tokens!C1824="","",Tokens!C1824)</f>
        <v/>
      </c>
      <c r="F1824"/>
      <c r="G1824"/>
      <c r="H1824"/>
      <c r="I1824"/>
      <c r="J1824"/>
      <c r="M1824"/>
      <c r="N1824"/>
    </row>
    <row r="1825" spans="4:14" ht="14.25" customHeight="1" x14ac:dyDescent="0.25">
      <c r="D1825" s="1">
        <f>Tokens!B1825</f>
        <v>0</v>
      </c>
      <c r="E1825" s="17" t="str">
        <f>IF(Tokens!C1825="","",Tokens!C1825)</f>
        <v/>
      </c>
      <c r="F1825"/>
      <c r="G1825"/>
      <c r="H1825"/>
      <c r="I1825"/>
      <c r="J1825"/>
      <c r="M1825"/>
      <c r="N1825"/>
    </row>
    <row r="1826" spans="4:14" ht="14.25" customHeight="1" x14ac:dyDescent="0.25">
      <c r="D1826" s="1">
        <f>Tokens!B1826</f>
        <v>0</v>
      </c>
      <c r="E1826" s="17" t="str">
        <f>IF(Tokens!C1826="","",Tokens!C1826)</f>
        <v/>
      </c>
      <c r="F1826"/>
      <c r="G1826"/>
      <c r="H1826"/>
      <c r="I1826"/>
      <c r="J1826"/>
      <c r="M1826"/>
      <c r="N1826"/>
    </row>
    <row r="1827" spans="4:14" ht="14.25" customHeight="1" x14ac:dyDescent="0.25">
      <c r="D1827" s="1">
        <f>Tokens!B1827</f>
        <v>0</v>
      </c>
      <c r="E1827" s="17" t="str">
        <f>IF(Tokens!C1827="","",Tokens!C1827)</f>
        <v/>
      </c>
      <c r="F1827"/>
      <c r="G1827"/>
      <c r="H1827"/>
      <c r="I1827"/>
      <c r="J1827"/>
      <c r="M1827"/>
      <c r="N1827"/>
    </row>
    <row r="1828" spans="4:14" ht="14.25" customHeight="1" x14ac:dyDescent="0.25">
      <c r="D1828" s="1">
        <f>Tokens!B1828</f>
        <v>0</v>
      </c>
      <c r="E1828" s="17" t="str">
        <f>IF(Tokens!C1828="","",Tokens!C1828)</f>
        <v/>
      </c>
      <c r="F1828"/>
      <c r="G1828"/>
      <c r="H1828"/>
      <c r="I1828"/>
      <c r="J1828"/>
      <c r="M1828"/>
      <c r="N1828"/>
    </row>
    <row r="1829" spans="4:14" ht="14.25" customHeight="1" x14ac:dyDescent="0.25">
      <c r="D1829" s="1">
        <f>Tokens!B1829</f>
        <v>0</v>
      </c>
      <c r="E1829" s="17" t="str">
        <f>IF(Tokens!C1829="","",Tokens!C1829)</f>
        <v/>
      </c>
      <c r="F1829"/>
      <c r="G1829"/>
      <c r="H1829"/>
      <c r="I1829"/>
      <c r="J1829"/>
      <c r="M1829"/>
      <c r="N1829"/>
    </row>
    <row r="1830" spans="4:14" ht="14.25" customHeight="1" x14ac:dyDescent="0.25">
      <c r="D1830" s="1">
        <f>Tokens!B1830</f>
        <v>0</v>
      </c>
      <c r="E1830" s="17" t="str">
        <f>IF(Tokens!C1830="","",Tokens!C1830)</f>
        <v/>
      </c>
      <c r="F1830"/>
      <c r="G1830"/>
      <c r="H1830"/>
      <c r="I1830"/>
      <c r="J1830"/>
      <c r="M1830"/>
      <c r="N1830"/>
    </row>
    <row r="1831" spans="4:14" ht="14.25" customHeight="1" x14ac:dyDescent="0.25">
      <c r="D1831" s="1">
        <f>Tokens!B1831</f>
        <v>0</v>
      </c>
      <c r="E1831" s="17" t="str">
        <f>IF(Tokens!C1831="","",Tokens!C1831)</f>
        <v/>
      </c>
      <c r="F1831"/>
      <c r="G1831"/>
      <c r="H1831"/>
      <c r="I1831"/>
      <c r="J1831"/>
      <c r="M1831"/>
      <c r="N1831"/>
    </row>
    <row r="1832" spans="4:14" ht="14.25" customHeight="1" x14ac:dyDescent="0.25">
      <c r="D1832" s="1">
        <f>Tokens!B1832</f>
        <v>0</v>
      </c>
      <c r="E1832" s="17" t="str">
        <f>IF(Tokens!C1832="","",Tokens!C1832)</f>
        <v/>
      </c>
      <c r="F1832"/>
      <c r="G1832"/>
      <c r="H1832"/>
      <c r="I1832"/>
      <c r="J1832"/>
      <c r="M1832"/>
      <c r="N1832"/>
    </row>
    <row r="1833" spans="4:14" ht="14.25" customHeight="1" x14ac:dyDescent="0.25">
      <c r="D1833" s="1">
        <f>Tokens!B1833</f>
        <v>0</v>
      </c>
      <c r="E1833" s="17" t="str">
        <f>IF(Tokens!C1833="","",Tokens!C1833)</f>
        <v/>
      </c>
      <c r="F1833"/>
      <c r="G1833"/>
      <c r="H1833"/>
      <c r="I1833"/>
      <c r="J1833"/>
      <c r="M1833"/>
      <c r="N1833"/>
    </row>
    <row r="1834" spans="4:14" ht="14.25" customHeight="1" x14ac:dyDescent="0.25">
      <c r="D1834" s="1">
        <f>Tokens!B1834</f>
        <v>0</v>
      </c>
      <c r="E1834" s="17" t="str">
        <f>IF(Tokens!C1834="","",Tokens!C1834)</f>
        <v/>
      </c>
      <c r="F1834"/>
      <c r="G1834"/>
      <c r="H1834"/>
      <c r="I1834"/>
      <c r="J1834"/>
      <c r="M1834"/>
      <c r="N1834"/>
    </row>
    <row r="1835" spans="4:14" ht="14.25" customHeight="1" x14ac:dyDescent="0.25">
      <c r="D1835" s="1">
        <f>Tokens!B1835</f>
        <v>0</v>
      </c>
      <c r="E1835" s="17" t="str">
        <f>IF(Tokens!C1835="","",Tokens!C1835)</f>
        <v/>
      </c>
      <c r="F1835"/>
      <c r="G1835"/>
      <c r="H1835"/>
      <c r="I1835"/>
      <c r="J1835"/>
      <c r="M1835"/>
      <c r="N1835"/>
    </row>
    <row r="1836" spans="4:14" ht="14.25" customHeight="1" x14ac:dyDescent="0.25">
      <c r="D1836" s="1">
        <f>Tokens!B1836</f>
        <v>0</v>
      </c>
      <c r="E1836" s="17" t="str">
        <f>IF(Tokens!C1836="","",Tokens!C1836)</f>
        <v/>
      </c>
      <c r="F1836"/>
      <c r="G1836"/>
      <c r="H1836"/>
      <c r="I1836"/>
      <c r="J1836"/>
      <c r="M1836"/>
      <c r="N1836"/>
    </row>
    <row r="1837" spans="4:14" ht="14.25" customHeight="1" x14ac:dyDescent="0.25">
      <c r="D1837" s="1">
        <f>Tokens!B1837</f>
        <v>0</v>
      </c>
      <c r="E1837" s="17" t="str">
        <f>IF(Tokens!C1837="","",Tokens!C1837)</f>
        <v/>
      </c>
      <c r="F1837"/>
      <c r="G1837"/>
      <c r="H1837"/>
      <c r="I1837"/>
      <c r="J1837"/>
      <c r="M1837"/>
      <c r="N1837"/>
    </row>
    <row r="1838" spans="4:14" ht="14.25" customHeight="1" x14ac:dyDescent="0.25">
      <c r="D1838" s="1">
        <f>Tokens!B1838</f>
        <v>0</v>
      </c>
      <c r="E1838" s="17" t="str">
        <f>IF(Tokens!C1838="","",Tokens!C1838)</f>
        <v/>
      </c>
      <c r="F1838"/>
      <c r="G1838"/>
      <c r="H1838"/>
      <c r="I1838"/>
      <c r="J1838"/>
      <c r="M1838"/>
      <c r="N1838"/>
    </row>
    <row r="1839" spans="4:14" ht="14.25" customHeight="1" x14ac:dyDescent="0.25">
      <c r="D1839" s="1">
        <f>Tokens!B1839</f>
        <v>0</v>
      </c>
      <c r="E1839" s="17" t="str">
        <f>IF(Tokens!C1839="","",Tokens!C1839)</f>
        <v/>
      </c>
      <c r="F1839"/>
      <c r="G1839"/>
      <c r="H1839"/>
      <c r="I1839"/>
      <c r="J1839"/>
      <c r="M1839"/>
      <c r="N1839"/>
    </row>
    <row r="1840" spans="4:14" ht="14.25" customHeight="1" x14ac:dyDescent="0.25">
      <c r="D1840" s="1">
        <f>Tokens!B1840</f>
        <v>0</v>
      </c>
      <c r="E1840" s="17" t="str">
        <f>IF(Tokens!C1840="","",Tokens!C1840)</f>
        <v/>
      </c>
      <c r="F1840"/>
      <c r="G1840"/>
      <c r="H1840"/>
      <c r="I1840"/>
      <c r="J1840"/>
      <c r="M1840"/>
      <c r="N1840"/>
    </row>
    <row r="1841" spans="4:14" ht="14.25" customHeight="1" x14ac:dyDescent="0.25">
      <c r="D1841" s="1">
        <f>Tokens!B1841</f>
        <v>0</v>
      </c>
      <c r="E1841" s="17" t="str">
        <f>IF(Tokens!C1841="","",Tokens!C1841)</f>
        <v/>
      </c>
      <c r="F1841"/>
      <c r="G1841"/>
      <c r="H1841"/>
      <c r="I1841"/>
      <c r="J1841"/>
      <c r="M1841"/>
      <c r="N1841"/>
    </row>
    <row r="1842" spans="4:14" ht="14.25" customHeight="1" x14ac:dyDescent="0.25">
      <c r="D1842" s="1">
        <f>Tokens!B1842</f>
        <v>0</v>
      </c>
      <c r="E1842" s="17" t="str">
        <f>IF(Tokens!C1842="","",Tokens!C1842)</f>
        <v/>
      </c>
      <c r="F1842"/>
      <c r="G1842"/>
      <c r="H1842"/>
      <c r="I1842"/>
      <c r="J1842"/>
      <c r="M1842"/>
      <c r="N1842"/>
    </row>
    <row r="1843" spans="4:14" ht="14.25" customHeight="1" x14ac:dyDescent="0.25">
      <c r="D1843" s="1">
        <f>Tokens!B1843</f>
        <v>0</v>
      </c>
      <c r="E1843" s="17" t="str">
        <f>IF(Tokens!C1843="","",Tokens!C1843)</f>
        <v/>
      </c>
      <c r="F1843"/>
      <c r="G1843"/>
      <c r="H1843"/>
      <c r="I1843"/>
      <c r="J1843"/>
      <c r="M1843"/>
      <c r="N1843"/>
    </row>
    <row r="1844" spans="4:14" ht="14.25" customHeight="1" x14ac:dyDescent="0.25">
      <c r="D1844" s="1">
        <f>Tokens!B1844</f>
        <v>0</v>
      </c>
      <c r="E1844" s="17" t="str">
        <f>IF(Tokens!C1844="","",Tokens!C1844)</f>
        <v/>
      </c>
      <c r="F1844"/>
      <c r="G1844"/>
      <c r="H1844"/>
      <c r="I1844"/>
      <c r="J1844"/>
      <c r="M1844"/>
      <c r="N1844"/>
    </row>
    <row r="1845" spans="4:14" ht="14.25" customHeight="1" x14ac:dyDescent="0.25">
      <c r="D1845" s="1">
        <f>Tokens!B1845</f>
        <v>0</v>
      </c>
      <c r="E1845" s="17" t="str">
        <f>IF(Tokens!C1845="","",Tokens!C1845)</f>
        <v/>
      </c>
      <c r="F1845"/>
      <c r="G1845"/>
      <c r="H1845"/>
      <c r="I1845"/>
      <c r="J1845"/>
      <c r="M1845"/>
      <c r="N1845"/>
    </row>
    <row r="1846" spans="4:14" ht="14.25" customHeight="1" x14ac:dyDescent="0.25">
      <c r="D1846" s="1">
        <f>Tokens!B1846</f>
        <v>0</v>
      </c>
      <c r="E1846" s="17" t="str">
        <f>IF(Tokens!C1846="","",Tokens!C1846)</f>
        <v/>
      </c>
      <c r="F1846"/>
      <c r="G1846"/>
      <c r="H1846"/>
      <c r="I1846"/>
      <c r="J1846"/>
      <c r="M1846"/>
      <c r="N1846"/>
    </row>
    <row r="1847" spans="4:14" ht="14.25" customHeight="1" x14ac:dyDescent="0.25">
      <c r="D1847" s="1">
        <f>Tokens!B1847</f>
        <v>0</v>
      </c>
      <c r="E1847" s="17" t="str">
        <f>IF(Tokens!C1847="","",Tokens!C1847)</f>
        <v/>
      </c>
      <c r="F1847"/>
      <c r="G1847"/>
      <c r="H1847"/>
      <c r="I1847"/>
      <c r="J1847"/>
      <c r="M1847"/>
      <c r="N1847"/>
    </row>
    <row r="1848" spans="4:14" ht="14.25" customHeight="1" x14ac:dyDescent="0.25">
      <c r="D1848" s="1">
        <f>Tokens!B1848</f>
        <v>0</v>
      </c>
      <c r="E1848" s="17" t="str">
        <f>IF(Tokens!C1848="","",Tokens!C1848)</f>
        <v/>
      </c>
      <c r="F1848"/>
      <c r="G1848"/>
      <c r="H1848"/>
      <c r="I1848"/>
      <c r="J1848"/>
      <c r="M1848"/>
      <c r="N1848"/>
    </row>
    <row r="1849" spans="4:14" ht="14.25" customHeight="1" x14ac:dyDescent="0.25">
      <c r="D1849" s="1">
        <f>Tokens!B1849</f>
        <v>0</v>
      </c>
      <c r="E1849" s="17" t="str">
        <f>IF(Tokens!C1849="","",Tokens!C1849)</f>
        <v/>
      </c>
      <c r="F1849"/>
      <c r="G1849"/>
      <c r="H1849"/>
      <c r="I1849"/>
      <c r="J1849"/>
      <c r="M1849"/>
      <c r="N1849"/>
    </row>
    <row r="1850" spans="4:14" ht="14.25" customHeight="1" x14ac:dyDescent="0.25">
      <c r="D1850" s="1">
        <f>Tokens!B1850</f>
        <v>0</v>
      </c>
      <c r="E1850" s="17" t="str">
        <f>IF(Tokens!C1850="","",Tokens!C1850)</f>
        <v/>
      </c>
      <c r="F1850"/>
      <c r="G1850"/>
      <c r="H1850"/>
      <c r="I1850"/>
      <c r="J1850"/>
      <c r="M1850"/>
      <c r="N1850"/>
    </row>
    <row r="1851" spans="4:14" ht="14.25" customHeight="1" x14ac:dyDescent="0.25">
      <c r="D1851" s="1">
        <f>Tokens!B1851</f>
        <v>0</v>
      </c>
      <c r="E1851" s="17" t="str">
        <f>IF(Tokens!C1851="","",Tokens!C1851)</f>
        <v/>
      </c>
      <c r="F1851"/>
      <c r="G1851"/>
      <c r="H1851"/>
      <c r="I1851"/>
      <c r="J1851"/>
      <c r="M1851"/>
      <c r="N1851"/>
    </row>
    <row r="1852" spans="4:14" ht="14.25" customHeight="1" x14ac:dyDescent="0.25">
      <c r="D1852" s="1">
        <f>Tokens!B1852</f>
        <v>0</v>
      </c>
      <c r="E1852" s="17" t="str">
        <f>IF(Tokens!C1852="","",Tokens!C1852)</f>
        <v/>
      </c>
      <c r="F1852"/>
      <c r="G1852"/>
      <c r="H1852"/>
      <c r="I1852"/>
      <c r="J1852"/>
      <c r="M1852"/>
      <c r="N1852"/>
    </row>
    <row r="1853" spans="4:14" ht="14.25" customHeight="1" x14ac:dyDescent="0.25">
      <c r="D1853" s="1">
        <f>Tokens!B1853</f>
        <v>0</v>
      </c>
      <c r="E1853" s="17" t="str">
        <f>IF(Tokens!C1853="","",Tokens!C1853)</f>
        <v/>
      </c>
      <c r="F1853"/>
      <c r="G1853"/>
      <c r="H1853"/>
      <c r="I1853"/>
      <c r="J1853"/>
      <c r="M1853"/>
      <c r="N1853"/>
    </row>
    <row r="1854" spans="4:14" ht="14.25" customHeight="1" x14ac:dyDescent="0.25">
      <c r="D1854" s="1">
        <f>Tokens!B1854</f>
        <v>0</v>
      </c>
      <c r="E1854" s="17" t="str">
        <f>IF(Tokens!C1854="","",Tokens!C1854)</f>
        <v/>
      </c>
      <c r="F1854"/>
      <c r="G1854"/>
      <c r="H1854"/>
      <c r="I1854"/>
      <c r="J1854"/>
      <c r="M1854"/>
      <c r="N1854"/>
    </row>
    <row r="1855" spans="4:14" ht="14.25" customHeight="1" x14ac:dyDescent="0.25">
      <c r="D1855" s="1">
        <f>Tokens!B1855</f>
        <v>0</v>
      </c>
      <c r="E1855" s="17" t="str">
        <f>IF(Tokens!C1855="","",Tokens!C1855)</f>
        <v/>
      </c>
      <c r="F1855"/>
      <c r="G1855"/>
      <c r="H1855"/>
      <c r="I1855"/>
      <c r="J1855"/>
      <c r="M1855"/>
      <c r="N1855"/>
    </row>
    <row r="1856" spans="4:14" ht="14.25" customHeight="1" x14ac:dyDescent="0.25">
      <c r="D1856" s="1">
        <f>Tokens!B1856</f>
        <v>0</v>
      </c>
      <c r="E1856" s="17" t="str">
        <f>IF(Tokens!C1856="","",Tokens!C1856)</f>
        <v/>
      </c>
      <c r="F1856"/>
      <c r="G1856"/>
      <c r="H1856"/>
      <c r="I1856"/>
      <c r="J1856"/>
      <c r="M1856"/>
      <c r="N1856"/>
    </row>
    <row r="1857" spans="4:14" ht="14.25" customHeight="1" x14ac:dyDescent="0.25">
      <c r="D1857" s="1">
        <f>Tokens!B1857</f>
        <v>0</v>
      </c>
      <c r="E1857" s="17" t="str">
        <f>IF(Tokens!C1857="","",Tokens!C1857)</f>
        <v/>
      </c>
      <c r="F1857"/>
      <c r="G1857"/>
      <c r="H1857"/>
      <c r="I1857"/>
      <c r="J1857"/>
      <c r="M1857"/>
      <c r="N1857"/>
    </row>
    <row r="1858" spans="4:14" ht="14.25" customHeight="1" x14ac:dyDescent="0.25">
      <c r="D1858" s="1">
        <f>Tokens!B1858</f>
        <v>0</v>
      </c>
      <c r="E1858" s="17" t="str">
        <f>IF(Tokens!C1858="","",Tokens!C1858)</f>
        <v/>
      </c>
      <c r="F1858"/>
      <c r="G1858"/>
      <c r="H1858"/>
      <c r="I1858"/>
      <c r="J1858"/>
      <c r="M1858"/>
      <c r="N1858"/>
    </row>
    <row r="1859" spans="4:14" ht="14.25" customHeight="1" x14ac:dyDescent="0.25">
      <c r="D1859" s="1">
        <f>Tokens!B1859</f>
        <v>0</v>
      </c>
      <c r="E1859" s="17" t="str">
        <f>IF(Tokens!C1859="","",Tokens!C1859)</f>
        <v/>
      </c>
      <c r="F1859"/>
      <c r="G1859"/>
      <c r="H1859"/>
      <c r="I1859"/>
      <c r="J1859"/>
      <c r="M1859"/>
      <c r="N1859"/>
    </row>
    <row r="1860" spans="4:14" ht="14.25" customHeight="1" x14ac:dyDescent="0.25">
      <c r="D1860" s="1">
        <f>Tokens!B1860</f>
        <v>0</v>
      </c>
      <c r="E1860" s="17" t="str">
        <f>IF(Tokens!C1860="","",Tokens!C1860)</f>
        <v/>
      </c>
      <c r="F1860"/>
      <c r="G1860"/>
      <c r="H1860"/>
      <c r="I1860"/>
      <c r="J1860"/>
      <c r="M1860"/>
      <c r="N1860"/>
    </row>
    <row r="1861" spans="4:14" ht="14.25" customHeight="1" x14ac:dyDescent="0.25">
      <c r="D1861" s="1">
        <f>Tokens!B1861</f>
        <v>0</v>
      </c>
      <c r="E1861" s="17" t="str">
        <f>IF(Tokens!C1861="","",Tokens!C1861)</f>
        <v/>
      </c>
      <c r="F1861"/>
      <c r="G1861"/>
      <c r="H1861"/>
      <c r="I1861"/>
      <c r="J1861"/>
      <c r="M1861"/>
      <c r="N1861"/>
    </row>
    <row r="1862" spans="4:14" ht="14.25" customHeight="1" x14ac:dyDescent="0.25">
      <c r="D1862" s="1">
        <f>Tokens!B1862</f>
        <v>0</v>
      </c>
      <c r="E1862" s="17" t="str">
        <f>IF(Tokens!C1862="","",Tokens!C1862)</f>
        <v/>
      </c>
      <c r="F1862"/>
      <c r="G1862"/>
      <c r="H1862"/>
      <c r="I1862"/>
      <c r="J1862"/>
      <c r="M1862"/>
      <c r="N1862"/>
    </row>
    <row r="1863" spans="4:14" ht="14.25" customHeight="1" x14ac:dyDescent="0.25">
      <c r="D1863" s="1">
        <f>Tokens!B1863</f>
        <v>0</v>
      </c>
      <c r="E1863" s="17" t="str">
        <f>IF(Tokens!C1863="","",Tokens!C1863)</f>
        <v/>
      </c>
      <c r="F1863"/>
      <c r="G1863"/>
      <c r="H1863"/>
      <c r="I1863"/>
      <c r="J1863"/>
      <c r="M1863"/>
      <c r="N1863"/>
    </row>
    <row r="1864" spans="4:14" ht="14.25" customHeight="1" x14ac:dyDescent="0.25">
      <c r="D1864" s="1">
        <f>Tokens!B1864</f>
        <v>0</v>
      </c>
      <c r="E1864" s="17" t="str">
        <f>IF(Tokens!C1864="","",Tokens!C1864)</f>
        <v/>
      </c>
      <c r="F1864"/>
      <c r="G1864"/>
      <c r="H1864"/>
      <c r="I1864"/>
      <c r="J1864"/>
      <c r="M1864"/>
      <c r="N1864"/>
    </row>
    <row r="1865" spans="4:14" ht="14.25" customHeight="1" x14ac:dyDescent="0.25">
      <c r="D1865" s="1">
        <f>Tokens!B1865</f>
        <v>0</v>
      </c>
      <c r="E1865" s="17" t="str">
        <f>IF(Tokens!C1865="","",Tokens!C1865)</f>
        <v/>
      </c>
      <c r="F1865"/>
      <c r="G1865"/>
      <c r="H1865"/>
      <c r="I1865"/>
      <c r="J1865"/>
      <c r="M1865"/>
      <c r="N1865"/>
    </row>
    <row r="1866" spans="4:14" ht="14.25" customHeight="1" x14ac:dyDescent="0.25">
      <c r="D1866" s="1">
        <f>Tokens!B1866</f>
        <v>0</v>
      </c>
      <c r="E1866" s="17" t="str">
        <f>IF(Tokens!C1866="","",Tokens!C1866)</f>
        <v/>
      </c>
      <c r="F1866"/>
      <c r="G1866"/>
      <c r="H1866"/>
      <c r="I1866"/>
      <c r="J1866"/>
      <c r="M1866"/>
      <c r="N1866"/>
    </row>
    <row r="1867" spans="4:14" ht="14.25" customHeight="1" x14ac:dyDescent="0.25">
      <c r="D1867" s="1">
        <f>Tokens!B1867</f>
        <v>0</v>
      </c>
      <c r="E1867" s="17" t="str">
        <f>IF(Tokens!C1867="","",Tokens!C1867)</f>
        <v/>
      </c>
      <c r="F1867"/>
      <c r="G1867"/>
      <c r="H1867"/>
      <c r="I1867"/>
      <c r="J1867"/>
      <c r="M1867"/>
      <c r="N1867"/>
    </row>
    <row r="1868" spans="4:14" ht="14.25" customHeight="1" x14ac:dyDescent="0.25">
      <c r="D1868" s="1">
        <f>Tokens!B1868</f>
        <v>0</v>
      </c>
      <c r="E1868" s="17" t="str">
        <f>IF(Tokens!C1868="","",Tokens!C1868)</f>
        <v/>
      </c>
      <c r="F1868"/>
      <c r="G1868"/>
      <c r="H1868"/>
      <c r="I1868"/>
      <c r="J1868"/>
      <c r="M1868"/>
      <c r="N1868"/>
    </row>
    <row r="1869" spans="4:14" ht="14.25" customHeight="1" x14ac:dyDescent="0.25">
      <c r="D1869" s="1">
        <f>Tokens!B1869</f>
        <v>0</v>
      </c>
      <c r="E1869" s="17" t="str">
        <f>IF(Tokens!C1869="","",Tokens!C1869)</f>
        <v/>
      </c>
      <c r="F1869"/>
      <c r="G1869"/>
      <c r="H1869"/>
      <c r="I1869"/>
      <c r="J1869"/>
      <c r="M1869"/>
      <c r="N1869"/>
    </row>
    <row r="1870" spans="4:14" ht="14.25" customHeight="1" x14ac:dyDescent="0.25">
      <c r="D1870" s="1">
        <f>Tokens!B1870</f>
        <v>0</v>
      </c>
      <c r="E1870" s="17" t="str">
        <f>IF(Tokens!C1870="","",Tokens!C1870)</f>
        <v/>
      </c>
      <c r="F1870"/>
      <c r="G1870"/>
      <c r="H1870"/>
      <c r="I1870"/>
      <c r="J1870"/>
      <c r="M1870"/>
      <c r="N1870"/>
    </row>
    <row r="1871" spans="4:14" ht="14.25" customHeight="1" x14ac:dyDescent="0.25">
      <c r="D1871" s="1">
        <f>Tokens!B1871</f>
        <v>0</v>
      </c>
      <c r="E1871" s="17" t="str">
        <f>IF(Tokens!C1871="","",Tokens!C1871)</f>
        <v/>
      </c>
      <c r="F1871"/>
      <c r="G1871"/>
      <c r="H1871"/>
      <c r="I1871"/>
      <c r="J1871"/>
      <c r="M1871"/>
      <c r="N1871"/>
    </row>
    <row r="1872" spans="4:14" ht="14.25" customHeight="1" x14ac:dyDescent="0.25">
      <c r="D1872" s="1">
        <f>Tokens!B1872</f>
        <v>0</v>
      </c>
      <c r="E1872" s="17" t="str">
        <f>IF(Tokens!C1872="","",Tokens!C1872)</f>
        <v/>
      </c>
      <c r="F1872"/>
      <c r="G1872"/>
      <c r="H1872"/>
      <c r="I1872"/>
      <c r="J1872"/>
      <c r="M1872"/>
      <c r="N1872"/>
    </row>
    <row r="1873" spans="4:14" ht="14.25" customHeight="1" x14ac:dyDescent="0.25">
      <c r="D1873" s="1">
        <f>Tokens!B1873</f>
        <v>0</v>
      </c>
      <c r="E1873" s="17" t="str">
        <f>IF(Tokens!C1873="","",Tokens!C1873)</f>
        <v/>
      </c>
      <c r="F1873"/>
      <c r="G1873"/>
      <c r="H1873"/>
      <c r="I1873"/>
      <c r="J1873"/>
      <c r="M1873"/>
      <c r="N1873"/>
    </row>
    <row r="1874" spans="4:14" ht="14.25" customHeight="1" x14ac:dyDescent="0.25">
      <c r="D1874" s="1">
        <f>Tokens!B1874</f>
        <v>0</v>
      </c>
      <c r="E1874" s="17" t="str">
        <f>IF(Tokens!C1874="","",Tokens!C1874)</f>
        <v/>
      </c>
      <c r="F1874"/>
      <c r="G1874"/>
      <c r="H1874"/>
      <c r="I1874"/>
      <c r="J1874"/>
      <c r="M1874"/>
      <c r="N1874"/>
    </row>
    <row r="1875" spans="4:14" ht="14.25" customHeight="1" x14ac:dyDescent="0.25">
      <c r="D1875" s="1">
        <f>Tokens!B1875</f>
        <v>0</v>
      </c>
      <c r="E1875" s="17" t="str">
        <f>IF(Tokens!C1875="","",Tokens!C1875)</f>
        <v/>
      </c>
      <c r="F1875"/>
      <c r="G1875"/>
      <c r="H1875"/>
      <c r="I1875"/>
      <c r="J1875"/>
      <c r="M1875"/>
      <c r="N1875"/>
    </row>
    <row r="1876" spans="4:14" ht="14.25" customHeight="1" x14ac:dyDescent="0.25">
      <c r="D1876" s="1">
        <f>Tokens!B1876</f>
        <v>0</v>
      </c>
      <c r="E1876" s="17" t="str">
        <f>IF(Tokens!C1876="","",Tokens!C1876)</f>
        <v/>
      </c>
      <c r="F1876"/>
      <c r="G1876"/>
      <c r="H1876"/>
      <c r="I1876"/>
      <c r="J1876"/>
      <c r="M1876"/>
      <c r="N1876"/>
    </row>
    <row r="1877" spans="4:14" ht="14.25" customHeight="1" x14ac:dyDescent="0.25">
      <c r="D1877" s="1">
        <f>Tokens!B1877</f>
        <v>0</v>
      </c>
      <c r="E1877" s="17" t="str">
        <f>IF(Tokens!C1877="","",Tokens!C1877)</f>
        <v/>
      </c>
      <c r="F1877"/>
      <c r="G1877"/>
      <c r="H1877"/>
      <c r="I1877"/>
      <c r="J1877"/>
      <c r="M1877"/>
      <c r="N1877"/>
    </row>
    <row r="1878" spans="4:14" ht="14.25" customHeight="1" x14ac:dyDescent="0.25">
      <c r="D1878" s="1">
        <f>Tokens!B1878</f>
        <v>0</v>
      </c>
      <c r="E1878" s="17" t="str">
        <f>IF(Tokens!C1878="","",Tokens!C1878)</f>
        <v/>
      </c>
      <c r="F1878"/>
      <c r="G1878"/>
      <c r="H1878"/>
      <c r="I1878"/>
      <c r="J1878"/>
      <c r="M1878"/>
      <c r="N1878"/>
    </row>
    <row r="1879" spans="4:14" ht="14.25" customHeight="1" x14ac:dyDescent="0.25">
      <c r="D1879" s="1">
        <f>Tokens!B1879</f>
        <v>0</v>
      </c>
      <c r="E1879" s="17" t="str">
        <f>IF(Tokens!C1879="","",Tokens!C1879)</f>
        <v/>
      </c>
      <c r="F1879"/>
      <c r="G1879"/>
      <c r="H1879"/>
      <c r="I1879"/>
      <c r="J1879"/>
      <c r="M1879"/>
      <c r="N1879"/>
    </row>
    <row r="1880" spans="4:14" ht="14.25" customHeight="1" x14ac:dyDescent="0.25">
      <c r="D1880" s="1">
        <f>Tokens!B1880</f>
        <v>0</v>
      </c>
      <c r="E1880" s="17" t="str">
        <f>IF(Tokens!C1880="","",Tokens!C1880)</f>
        <v/>
      </c>
      <c r="F1880"/>
      <c r="G1880"/>
      <c r="H1880"/>
      <c r="I1880"/>
      <c r="J1880"/>
      <c r="M1880"/>
      <c r="N1880"/>
    </row>
    <row r="1881" spans="4:14" ht="14.25" customHeight="1" x14ac:dyDescent="0.25">
      <c r="D1881" s="1">
        <f>Tokens!B1881</f>
        <v>0</v>
      </c>
      <c r="E1881" s="17" t="str">
        <f>IF(Tokens!C1881="","",Tokens!C1881)</f>
        <v/>
      </c>
      <c r="F1881"/>
      <c r="G1881"/>
      <c r="H1881"/>
      <c r="I1881"/>
      <c r="J1881"/>
      <c r="M1881"/>
      <c r="N1881"/>
    </row>
    <row r="1882" spans="4:14" ht="14.25" customHeight="1" x14ac:dyDescent="0.25">
      <c r="D1882" s="1">
        <f>Tokens!B1882</f>
        <v>0</v>
      </c>
      <c r="E1882" s="17" t="str">
        <f>IF(Tokens!C1882="","",Tokens!C1882)</f>
        <v/>
      </c>
      <c r="F1882"/>
      <c r="G1882"/>
      <c r="H1882"/>
      <c r="I1882"/>
      <c r="J1882"/>
      <c r="M1882"/>
      <c r="N1882"/>
    </row>
    <row r="1883" spans="4:14" ht="14.25" customHeight="1" x14ac:dyDescent="0.25">
      <c r="D1883" s="1">
        <f>Tokens!B1883</f>
        <v>0</v>
      </c>
      <c r="E1883" s="17" t="str">
        <f>IF(Tokens!C1883="","",Tokens!C1883)</f>
        <v/>
      </c>
      <c r="F1883"/>
      <c r="G1883"/>
      <c r="H1883"/>
      <c r="I1883"/>
      <c r="J1883"/>
      <c r="M1883"/>
      <c r="N1883"/>
    </row>
    <row r="1884" spans="4:14" ht="14.25" customHeight="1" x14ac:dyDescent="0.25">
      <c r="D1884" s="1">
        <f>Tokens!B1884</f>
        <v>0</v>
      </c>
      <c r="E1884" s="17" t="str">
        <f>IF(Tokens!C1884="","",Tokens!C1884)</f>
        <v/>
      </c>
      <c r="F1884"/>
      <c r="G1884"/>
      <c r="H1884"/>
      <c r="I1884"/>
      <c r="J1884"/>
      <c r="M1884"/>
      <c r="N1884"/>
    </row>
    <row r="1885" spans="4:14" ht="14.25" customHeight="1" x14ac:dyDescent="0.25">
      <c r="D1885" s="1">
        <f>Tokens!B1885</f>
        <v>0</v>
      </c>
      <c r="E1885" s="17" t="str">
        <f>IF(Tokens!C1885="","",Tokens!C1885)</f>
        <v/>
      </c>
      <c r="F1885"/>
      <c r="G1885"/>
      <c r="H1885"/>
      <c r="I1885"/>
      <c r="J1885"/>
      <c r="M1885"/>
      <c r="N1885"/>
    </row>
    <row r="1886" spans="4:14" ht="14.25" customHeight="1" x14ac:dyDescent="0.25">
      <c r="D1886" s="1">
        <f>Tokens!B1886</f>
        <v>0</v>
      </c>
      <c r="E1886" s="17" t="str">
        <f>IF(Tokens!C1886="","",Tokens!C1886)</f>
        <v/>
      </c>
      <c r="F1886"/>
      <c r="G1886"/>
      <c r="H1886"/>
      <c r="I1886"/>
      <c r="J1886"/>
      <c r="M1886"/>
      <c r="N1886"/>
    </row>
    <row r="1887" spans="4:14" ht="14.25" customHeight="1" x14ac:dyDescent="0.25">
      <c r="D1887" s="1">
        <f>Tokens!B1887</f>
        <v>0</v>
      </c>
      <c r="E1887" s="17" t="str">
        <f>IF(Tokens!C1887="","",Tokens!C1887)</f>
        <v/>
      </c>
      <c r="F1887"/>
      <c r="G1887"/>
      <c r="H1887"/>
      <c r="I1887"/>
      <c r="J1887"/>
      <c r="M1887"/>
      <c r="N1887"/>
    </row>
    <row r="1888" spans="4:14" ht="14.25" customHeight="1" x14ac:dyDescent="0.25">
      <c r="D1888" s="1">
        <f>Tokens!B1888</f>
        <v>0</v>
      </c>
      <c r="E1888" s="17" t="str">
        <f>IF(Tokens!C1888="","",Tokens!C1888)</f>
        <v/>
      </c>
      <c r="F1888"/>
      <c r="G1888"/>
      <c r="H1888"/>
      <c r="I1888"/>
      <c r="J1888"/>
      <c r="M1888"/>
      <c r="N1888"/>
    </row>
    <row r="1889" spans="4:14" ht="14.25" customHeight="1" x14ac:dyDescent="0.25">
      <c r="D1889" s="1">
        <f>Tokens!B1889</f>
        <v>0</v>
      </c>
      <c r="E1889" s="17" t="str">
        <f>IF(Tokens!C1889="","",Tokens!C1889)</f>
        <v/>
      </c>
      <c r="F1889"/>
      <c r="G1889"/>
      <c r="H1889"/>
      <c r="I1889"/>
      <c r="J1889"/>
      <c r="M1889"/>
      <c r="N1889"/>
    </row>
    <row r="1890" spans="4:14" ht="14.25" customHeight="1" x14ac:dyDescent="0.25">
      <c r="D1890" s="1">
        <f>Tokens!B1890</f>
        <v>0</v>
      </c>
      <c r="E1890" s="17" t="str">
        <f>IF(Tokens!C1890="","",Tokens!C1890)</f>
        <v/>
      </c>
      <c r="F1890"/>
      <c r="G1890"/>
      <c r="H1890"/>
      <c r="I1890"/>
      <c r="J1890"/>
      <c r="M1890"/>
      <c r="N1890"/>
    </row>
    <row r="1891" spans="4:14" ht="14.25" customHeight="1" x14ac:dyDescent="0.25">
      <c r="D1891" s="1">
        <f>Tokens!B1891</f>
        <v>0</v>
      </c>
      <c r="E1891" s="17" t="str">
        <f>IF(Tokens!C1891="","",Tokens!C1891)</f>
        <v/>
      </c>
      <c r="F1891"/>
      <c r="G1891"/>
      <c r="H1891"/>
      <c r="I1891"/>
      <c r="J1891"/>
      <c r="M1891"/>
      <c r="N1891"/>
    </row>
    <row r="1892" spans="4:14" ht="14.25" customHeight="1" x14ac:dyDescent="0.25">
      <c r="D1892" s="1">
        <f>Tokens!B1892</f>
        <v>0</v>
      </c>
      <c r="E1892" s="17" t="str">
        <f>IF(Tokens!C1892="","",Tokens!C1892)</f>
        <v/>
      </c>
      <c r="F1892"/>
      <c r="G1892"/>
      <c r="H1892"/>
      <c r="I1892"/>
      <c r="J1892"/>
      <c r="M1892"/>
      <c r="N1892"/>
    </row>
    <row r="1893" spans="4:14" ht="14.25" customHeight="1" x14ac:dyDescent="0.25">
      <c r="D1893" s="1">
        <f>Tokens!B1893</f>
        <v>0</v>
      </c>
      <c r="E1893" s="17" t="str">
        <f>IF(Tokens!C1893="","",Tokens!C1893)</f>
        <v/>
      </c>
      <c r="F1893"/>
      <c r="G1893"/>
      <c r="H1893"/>
      <c r="I1893"/>
      <c r="J1893"/>
      <c r="M1893"/>
      <c r="N1893"/>
    </row>
    <row r="1894" spans="4:14" ht="14.25" customHeight="1" x14ac:dyDescent="0.25">
      <c r="D1894" s="1">
        <f>Tokens!B1894</f>
        <v>0</v>
      </c>
      <c r="E1894" s="17" t="str">
        <f>IF(Tokens!C1894="","",Tokens!C1894)</f>
        <v/>
      </c>
      <c r="F1894"/>
      <c r="G1894"/>
      <c r="H1894"/>
      <c r="I1894"/>
      <c r="J1894"/>
      <c r="M1894"/>
      <c r="N1894"/>
    </row>
    <row r="1895" spans="4:14" ht="14.25" customHeight="1" x14ac:dyDescent="0.25">
      <c r="D1895" s="1">
        <f>Tokens!B1895</f>
        <v>0</v>
      </c>
      <c r="E1895" s="17" t="str">
        <f>IF(Tokens!C1895="","",Tokens!C1895)</f>
        <v/>
      </c>
      <c r="F1895"/>
      <c r="G1895"/>
      <c r="H1895"/>
      <c r="I1895"/>
      <c r="J1895"/>
      <c r="M1895"/>
      <c r="N1895"/>
    </row>
    <row r="1896" spans="4:14" ht="14.25" customHeight="1" x14ac:dyDescent="0.25">
      <c r="D1896" s="1">
        <f>Tokens!B1896</f>
        <v>0</v>
      </c>
      <c r="E1896" s="17" t="str">
        <f>IF(Tokens!C1896="","",Tokens!C1896)</f>
        <v/>
      </c>
      <c r="F1896"/>
      <c r="G1896"/>
      <c r="H1896"/>
      <c r="I1896"/>
      <c r="J1896"/>
      <c r="M1896"/>
      <c r="N1896"/>
    </row>
    <row r="1897" spans="4:14" ht="14.25" customHeight="1" x14ac:dyDescent="0.25">
      <c r="D1897" s="1">
        <f>Tokens!B1897</f>
        <v>0</v>
      </c>
      <c r="E1897" s="17" t="str">
        <f>IF(Tokens!C1897="","",Tokens!C1897)</f>
        <v/>
      </c>
      <c r="F1897"/>
      <c r="G1897"/>
      <c r="H1897"/>
      <c r="I1897"/>
      <c r="J1897"/>
      <c r="M1897"/>
      <c r="N1897"/>
    </row>
    <row r="1898" spans="4:14" ht="14.25" customHeight="1" x14ac:dyDescent="0.25">
      <c r="D1898" s="1">
        <f>Tokens!B1898</f>
        <v>0</v>
      </c>
      <c r="E1898" s="17" t="str">
        <f>IF(Tokens!C1898="","",Tokens!C1898)</f>
        <v/>
      </c>
      <c r="F1898"/>
      <c r="G1898"/>
      <c r="H1898"/>
      <c r="I1898"/>
      <c r="J1898"/>
      <c r="M1898"/>
      <c r="N1898"/>
    </row>
    <row r="1899" spans="4:14" ht="14.25" customHeight="1" x14ac:dyDescent="0.25">
      <c r="D1899" s="1">
        <f>Tokens!B1899</f>
        <v>0</v>
      </c>
      <c r="E1899" s="17" t="str">
        <f>IF(Tokens!C1899="","",Tokens!C1899)</f>
        <v/>
      </c>
      <c r="F1899"/>
      <c r="G1899"/>
      <c r="H1899"/>
      <c r="I1899"/>
      <c r="J1899"/>
      <c r="M1899"/>
      <c r="N1899"/>
    </row>
    <row r="1900" spans="4:14" ht="14.25" customHeight="1" x14ac:dyDescent="0.25">
      <c r="D1900" s="1">
        <f>Tokens!B1900</f>
        <v>0</v>
      </c>
      <c r="E1900" s="17" t="str">
        <f>IF(Tokens!C1900="","",Tokens!C1900)</f>
        <v/>
      </c>
      <c r="F1900"/>
      <c r="G1900"/>
      <c r="H1900"/>
      <c r="I1900"/>
      <c r="J1900"/>
      <c r="M1900"/>
      <c r="N1900"/>
    </row>
    <row r="1901" spans="4:14" ht="14.25" customHeight="1" x14ac:dyDescent="0.25">
      <c r="D1901" s="1">
        <f>Tokens!B1901</f>
        <v>0</v>
      </c>
      <c r="E1901" s="17" t="str">
        <f>IF(Tokens!C1901="","",Tokens!C1901)</f>
        <v/>
      </c>
      <c r="F1901"/>
      <c r="G1901"/>
      <c r="H1901"/>
      <c r="I1901"/>
      <c r="J1901"/>
      <c r="M1901"/>
      <c r="N1901"/>
    </row>
    <row r="1902" spans="4:14" ht="14.25" customHeight="1" x14ac:dyDescent="0.25">
      <c r="D1902" s="1">
        <f>Tokens!B1902</f>
        <v>0</v>
      </c>
      <c r="E1902" s="17" t="str">
        <f>IF(Tokens!C1902="","",Tokens!C1902)</f>
        <v/>
      </c>
      <c r="F1902"/>
      <c r="G1902"/>
      <c r="H1902"/>
      <c r="I1902"/>
      <c r="J1902"/>
      <c r="M1902"/>
      <c r="N1902"/>
    </row>
    <row r="1903" spans="4:14" ht="14.25" customHeight="1" x14ac:dyDescent="0.25">
      <c r="D1903" s="1">
        <f>Tokens!B1903</f>
        <v>0</v>
      </c>
      <c r="E1903" s="17" t="str">
        <f>IF(Tokens!C1903="","",Tokens!C1903)</f>
        <v/>
      </c>
      <c r="F1903"/>
      <c r="G1903"/>
      <c r="H1903"/>
      <c r="I1903"/>
      <c r="J1903"/>
      <c r="M1903"/>
      <c r="N1903"/>
    </row>
    <row r="1904" spans="4:14" ht="14.25" customHeight="1" x14ac:dyDescent="0.25">
      <c r="D1904" s="1">
        <f>Tokens!B1904</f>
        <v>0</v>
      </c>
      <c r="E1904" s="17" t="str">
        <f>IF(Tokens!C1904="","",Tokens!C1904)</f>
        <v/>
      </c>
      <c r="F1904"/>
      <c r="G1904"/>
      <c r="H1904"/>
      <c r="I1904"/>
      <c r="J1904"/>
      <c r="M1904"/>
      <c r="N1904"/>
    </row>
    <row r="1905" spans="4:14" ht="14.25" customHeight="1" x14ac:dyDescent="0.25">
      <c r="D1905" s="1">
        <f>Tokens!B1905</f>
        <v>0</v>
      </c>
      <c r="E1905" s="17" t="str">
        <f>IF(Tokens!C1905="","",Tokens!C1905)</f>
        <v/>
      </c>
      <c r="F1905"/>
      <c r="G1905"/>
      <c r="H1905"/>
      <c r="I1905"/>
      <c r="J1905"/>
      <c r="M1905"/>
      <c r="N1905"/>
    </row>
    <row r="1906" spans="4:14" ht="14.25" customHeight="1" x14ac:dyDescent="0.25">
      <c r="D1906" s="1">
        <f>Tokens!B1906</f>
        <v>0</v>
      </c>
      <c r="E1906" s="17" t="str">
        <f>IF(Tokens!C1906="","",Tokens!C1906)</f>
        <v/>
      </c>
      <c r="F1906"/>
      <c r="G1906"/>
      <c r="H1906"/>
      <c r="I1906"/>
      <c r="J1906"/>
      <c r="M1906"/>
      <c r="N1906"/>
    </row>
    <row r="1907" spans="4:14" ht="14.25" customHeight="1" x14ac:dyDescent="0.25">
      <c r="D1907" s="1">
        <f>Tokens!B1907</f>
        <v>0</v>
      </c>
      <c r="E1907" s="17" t="str">
        <f>IF(Tokens!C1907="","",Tokens!C1907)</f>
        <v/>
      </c>
      <c r="F1907"/>
      <c r="G1907"/>
      <c r="H1907"/>
      <c r="I1907"/>
      <c r="J1907"/>
      <c r="M1907"/>
      <c r="N1907"/>
    </row>
    <row r="1908" spans="4:14" ht="14.25" customHeight="1" x14ac:dyDescent="0.25">
      <c r="D1908" s="1">
        <f>Tokens!B1908</f>
        <v>0</v>
      </c>
      <c r="E1908" s="17" t="str">
        <f>IF(Tokens!C1908="","",Tokens!C1908)</f>
        <v/>
      </c>
      <c r="F1908"/>
      <c r="G1908"/>
      <c r="H1908"/>
      <c r="I1908"/>
      <c r="J1908"/>
      <c r="M1908"/>
      <c r="N1908"/>
    </row>
    <row r="1909" spans="4:14" ht="14.25" customHeight="1" x14ac:dyDescent="0.25">
      <c r="D1909" s="1">
        <f>Tokens!B1909</f>
        <v>0</v>
      </c>
      <c r="E1909" s="17" t="str">
        <f>IF(Tokens!C1909="","",Tokens!C1909)</f>
        <v/>
      </c>
      <c r="F1909"/>
      <c r="G1909"/>
      <c r="H1909"/>
      <c r="I1909"/>
      <c r="J1909"/>
      <c r="M1909"/>
      <c r="N1909"/>
    </row>
    <row r="1910" spans="4:14" ht="14.25" customHeight="1" x14ac:dyDescent="0.25">
      <c r="D1910" s="1">
        <f>Tokens!B1910</f>
        <v>0</v>
      </c>
      <c r="E1910" s="17" t="str">
        <f>IF(Tokens!C1910="","",Tokens!C1910)</f>
        <v/>
      </c>
      <c r="F1910"/>
      <c r="G1910"/>
      <c r="H1910"/>
      <c r="I1910"/>
      <c r="J1910"/>
      <c r="M1910"/>
      <c r="N1910"/>
    </row>
    <row r="1911" spans="4:14" ht="14.25" customHeight="1" x14ac:dyDescent="0.25">
      <c r="D1911" s="1">
        <f>Tokens!B1911</f>
        <v>0</v>
      </c>
      <c r="E1911" s="17" t="str">
        <f>IF(Tokens!C1911="","",Tokens!C1911)</f>
        <v/>
      </c>
      <c r="F1911"/>
      <c r="G1911"/>
      <c r="H1911"/>
      <c r="I1911"/>
      <c r="J1911"/>
      <c r="M1911"/>
      <c r="N1911"/>
    </row>
    <row r="1912" spans="4:14" ht="14.25" customHeight="1" x14ac:dyDescent="0.25">
      <c r="D1912" s="1">
        <f>Tokens!B1912</f>
        <v>0</v>
      </c>
      <c r="E1912" s="17" t="str">
        <f>IF(Tokens!C1912="","",Tokens!C1912)</f>
        <v/>
      </c>
      <c r="F1912"/>
      <c r="G1912"/>
      <c r="H1912"/>
      <c r="I1912"/>
      <c r="J1912"/>
      <c r="M1912"/>
      <c r="N1912"/>
    </row>
    <row r="1913" spans="4:14" ht="14.25" customHeight="1" x14ac:dyDescent="0.25">
      <c r="D1913" s="1">
        <f>Tokens!B1913</f>
        <v>0</v>
      </c>
      <c r="E1913" s="17" t="str">
        <f>IF(Tokens!C1913="","",Tokens!C1913)</f>
        <v/>
      </c>
      <c r="F1913"/>
      <c r="G1913"/>
      <c r="H1913"/>
      <c r="I1913"/>
      <c r="J1913"/>
      <c r="M1913"/>
      <c r="N1913"/>
    </row>
    <row r="1914" spans="4:14" ht="14.25" customHeight="1" x14ac:dyDescent="0.25">
      <c r="D1914" s="1">
        <f>Tokens!B1914</f>
        <v>0</v>
      </c>
      <c r="E1914" s="17" t="str">
        <f>IF(Tokens!C1914="","",Tokens!C1914)</f>
        <v/>
      </c>
      <c r="F1914"/>
      <c r="G1914"/>
      <c r="H1914"/>
      <c r="I1914"/>
      <c r="J1914"/>
      <c r="M1914"/>
      <c r="N1914"/>
    </row>
    <row r="1915" spans="4:14" ht="14.25" customHeight="1" x14ac:dyDescent="0.25">
      <c r="D1915" s="1">
        <f>Tokens!B1915</f>
        <v>0</v>
      </c>
      <c r="E1915" s="17" t="str">
        <f>IF(Tokens!C1915="","",Tokens!C1915)</f>
        <v/>
      </c>
      <c r="F1915"/>
      <c r="G1915"/>
      <c r="H1915"/>
      <c r="I1915"/>
      <c r="J1915"/>
      <c r="M1915"/>
      <c r="N1915"/>
    </row>
    <row r="1916" spans="4:14" ht="14.25" customHeight="1" x14ac:dyDescent="0.25">
      <c r="D1916" s="1">
        <f>Tokens!B1916</f>
        <v>0</v>
      </c>
      <c r="E1916" s="17" t="str">
        <f>IF(Tokens!C1916="","",Tokens!C1916)</f>
        <v/>
      </c>
      <c r="F1916"/>
      <c r="G1916"/>
      <c r="H1916"/>
      <c r="I1916"/>
      <c r="J1916"/>
      <c r="M1916"/>
      <c r="N1916"/>
    </row>
    <row r="1917" spans="4:14" ht="14.25" customHeight="1" x14ac:dyDescent="0.25">
      <c r="D1917" s="1">
        <f>Tokens!B1917</f>
        <v>0</v>
      </c>
      <c r="E1917" s="17" t="str">
        <f>IF(Tokens!C1917="","",Tokens!C1917)</f>
        <v/>
      </c>
      <c r="F1917"/>
      <c r="G1917"/>
      <c r="H1917"/>
      <c r="I1917"/>
      <c r="J1917"/>
      <c r="M1917"/>
      <c r="N1917"/>
    </row>
    <row r="1918" spans="4:14" ht="14.25" customHeight="1" x14ac:dyDescent="0.25">
      <c r="D1918" s="1">
        <f>Tokens!B1918</f>
        <v>0</v>
      </c>
      <c r="E1918" s="17" t="str">
        <f>IF(Tokens!C1918="","",Tokens!C1918)</f>
        <v/>
      </c>
      <c r="F1918"/>
      <c r="G1918"/>
      <c r="H1918"/>
      <c r="I1918"/>
      <c r="J1918"/>
      <c r="M1918"/>
      <c r="N1918"/>
    </row>
    <row r="1919" spans="4:14" ht="14.25" customHeight="1" x14ac:dyDescent="0.25">
      <c r="D1919" s="1">
        <f>Tokens!B1919</f>
        <v>0</v>
      </c>
      <c r="E1919" s="17" t="str">
        <f>IF(Tokens!C1919="","",Tokens!C1919)</f>
        <v/>
      </c>
      <c r="F1919"/>
      <c r="G1919"/>
      <c r="H1919"/>
      <c r="I1919"/>
      <c r="J1919"/>
      <c r="M1919"/>
      <c r="N1919"/>
    </row>
    <row r="1920" spans="4:14" ht="14.25" customHeight="1" x14ac:dyDescent="0.25">
      <c r="D1920" s="1">
        <f>Tokens!B1920</f>
        <v>0</v>
      </c>
      <c r="E1920" s="17" t="str">
        <f>IF(Tokens!C1920="","",Tokens!C1920)</f>
        <v/>
      </c>
      <c r="F1920"/>
      <c r="G1920"/>
      <c r="H1920"/>
      <c r="I1920"/>
      <c r="J1920"/>
      <c r="M1920"/>
      <c r="N1920"/>
    </row>
    <row r="1921" spans="4:14" ht="14.25" customHeight="1" x14ac:dyDescent="0.25">
      <c r="D1921" s="1">
        <f>Tokens!B1921</f>
        <v>0</v>
      </c>
      <c r="E1921" s="17" t="str">
        <f>IF(Tokens!C1921="","",Tokens!C1921)</f>
        <v/>
      </c>
      <c r="F1921"/>
      <c r="G1921"/>
      <c r="H1921"/>
      <c r="I1921"/>
      <c r="J1921"/>
      <c r="M1921"/>
      <c r="N1921"/>
    </row>
    <row r="1922" spans="4:14" ht="14.25" customHeight="1" x14ac:dyDescent="0.25">
      <c r="D1922" s="1">
        <f>Tokens!B1922</f>
        <v>0</v>
      </c>
      <c r="E1922" s="17" t="str">
        <f>IF(Tokens!C1922="","",Tokens!C1922)</f>
        <v/>
      </c>
      <c r="F1922"/>
      <c r="G1922"/>
      <c r="H1922"/>
      <c r="I1922"/>
      <c r="J1922"/>
      <c r="M1922"/>
      <c r="N1922"/>
    </row>
    <row r="1923" spans="4:14" ht="14.25" customHeight="1" x14ac:dyDescent="0.25">
      <c r="D1923" s="1">
        <f>Tokens!B1923</f>
        <v>0</v>
      </c>
      <c r="E1923" s="17" t="str">
        <f>IF(Tokens!C1923="","",Tokens!C1923)</f>
        <v/>
      </c>
      <c r="F1923"/>
      <c r="G1923"/>
      <c r="H1923"/>
      <c r="I1923"/>
      <c r="J1923"/>
      <c r="M1923"/>
      <c r="N1923"/>
    </row>
    <row r="1924" spans="4:14" ht="14.25" customHeight="1" x14ac:dyDescent="0.25">
      <c r="D1924" s="1">
        <f>Tokens!B1924</f>
        <v>0</v>
      </c>
      <c r="E1924" s="17" t="str">
        <f>IF(Tokens!C1924="","",Tokens!C1924)</f>
        <v/>
      </c>
      <c r="F1924"/>
      <c r="G1924"/>
      <c r="H1924"/>
      <c r="I1924"/>
      <c r="J1924"/>
      <c r="M1924"/>
      <c r="N1924"/>
    </row>
    <row r="1925" spans="4:14" ht="14.25" customHeight="1" x14ac:dyDescent="0.25">
      <c r="D1925" s="1">
        <f>Tokens!B1925</f>
        <v>0</v>
      </c>
      <c r="E1925" s="17" t="str">
        <f>IF(Tokens!C1925="","",Tokens!C1925)</f>
        <v/>
      </c>
      <c r="F1925"/>
      <c r="G1925"/>
      <c r="H1925"/>
      <c r="I1925"/>
      <c r="J1925"/>
      <c r="M1925"/>
      <c r="N1925"/>
    </row>
    <row r="1926" spans="4:14" ht="14.25" customHeight="1" x14ac:dyDescent="0.25">
      <c r="D1926" s="1">
        <f>Tokens!B1926</f>
        <v>0</v>
      </c>
      <c r="E1926" s="17" t="str">
        <f>IF(Tokens!C1926="","",Tokens!C1926)</f>
        <v/>
      </c>
      <c r="F1926"/>
      <c r="G1926"/>
      <c r="H1926"/>
      <c r="I1926"/>
      <c r="J1926"/>
      <c r="M1926"/>
      <c r="N1926"/>
    </row>
    <row r="1927" spans="4:14" ht="14.25" customHeight="1" x14ac:dyDescent="0.25">
      <c r="D1927" s="1">
        <f>Tokens!B1927</f>
        <v>0</v>
      </c>
      <c r="E1927" s="17" t="str">
        <f>IF(Tokens!C1927="","",Tokens!C1927)</f>
        <v/>
      </c>
      <c r="F1927"/>
      <c r="G1927"/>
      <c r="H1927"/>
      <c r="I1927"/>
      <c r="J1927"/>
      <c r="M1927"/>
      <c r="N1927"/>
    </row>
    <row r="1928" spans="4:14" ht="14.25" customHeight="1" x14ac:dyDescent="0.25">
      <c r="D1928" s="1">
        <f>Tokens!B1928</f>
        <v>0</v>
      </c>
      <c r="E1928" s="17" t="str">
        <f>IF(Tokens!C1928="","",Tokens!C1928)</f>
        <v/>
      </c>
      <c r="F1928"/>
      <c r="G1928"/>
      <c r="H1928"/>
      <c r="I1928"/>
      <c r="J1928"/>
      <c r="M1928"/>
      <c r="N1928"/>
    </row>
    <row r="1929" spans="4:14" ht="14.25" customHeight="1" x14ac:dyDescent="0.25">
      <c r="D1929" s="1">
        <f>Tokens!B1929</f>
        <v>0</v>
      </c>
      <c r="E1929" s="17" t="str">
        <f>IF(Tokens!C1929="","",Tokens!C1929)</f>
        <v/>
      </c>
      <c r="F1929"/>
      <c r="G1929"/>
      <c r="H1929"/>
      <c r="I1929"/>
      <c r="J1929"/>
      <c r="M1929"/>
      <c r="N1929"/>
    </row>
    <row r="1930" spans="4:14" ht="14.25" customHeight="1" x14ac:dyDescent="0.25">
      <c r="D1930" s="1">
        <f>Tokens!B1930</f>
        <v>0</v>
      </c>
      <c r="E1930" s="17" t="str">
        <f>IF(Tokens!C1930="","",Tokens!C1930)</f>
        <v/>
      </c>
      <c r="F1930"/>
      <c r="G1930"/>
      <c r="H1930"/>
      <c r="I1930"/>
      <c r="J1930"/>
      <c r="M1930"/>
      <c r="N1930"/>
    </row>
    <row r="1931" spans="4:14" ht="14.25" customHeight="1" x14ac:dyDescent="0.25">
      <c r="D1931" s="1">
        <f>Tokens!B1931</f>
        <v>0</v>
      </c>
      <c r="E1931" s="17" t="str">
        <f>IF(Tokens!C1931="","",Tokens!C1931)</f>
        <v/>
      </c>
      <c r="F1931"/>
      <c r="G1931"/>
      <c r="H1931"/>
      <c r="I1931"/>
      <c r="J1931"/>
      <c r="M1931"/>
      <c r="N1931"/>
    </row>
    <row r="1932" spans="4:14" ht="14.25" customHeight="1" x14ac:dyDescent="0.25">
      <c r="D1932" s="1">
        <f>Tokens!B1932</f>
        <v>0</v>
      </c>
      <c r="E1932" s="17" t="str">
        <f>IF(Tokens!C1932="","",Tokens!C1932)</f>
        <v/>
      </c>
      <c r="F1932"/>
      <c r="G1932"/>
      <c r="H1932"/>
      <c r="I1932"/>
      <c r="J1932"/>
      <c r="M1932"/>
      <c r="N1932"/>
    </row>
    <row r="1933" spans="4:14" ht="14.25" customHeight="1" x14ac:dyDescent="0.25">
      <c r="D1933" s="1">
        <f>Tokens!B1933</f>
        <v>0</v>
      </c>
      <c r="E1933" s="17" t="str">
        <f>IF(Tokens!C1933="","",Tokens!C1933)</f>
        <v/>
      </c>
      <c r="F1933"/>
      <c r="G1933"/>
      <c r="H1933"/>
      <c r="I1933"/>
      <c r="J1933"/>
      <c r="M1933"/>
      <c r="N1933"/>
    </row>
    <row r="1934" spans="4:14" ht="14.25" customHeight="1" x14ac:dyDescent="0.25">
      <c r="D1934" s="1">
        <f>Tokens!B1934</f>
        <v>0</v>
      </c>
      <c r="E1934" s="17" t="str">
        <f>IF(Tokens!C1934="","",Tokens!C1934)</f>
        <v/>
      </c>
      <c r="F1934"/>
      <c r="G1934"/>
      <c r="H1934"/>
      <c r="I1934"/>
      <c r="J1934"/>
      <c r="M1934"/>
      <c r="N1934"/>
    </row>
    <row r="1935" spans="4:14" ht="14.25" customHeight="1" x14ac:dyDescent="0.25">
      <c r="D1935" s="1">
        <f>Tokens!B1935</f>
        <v>0</v>
      </c>
      <c r="E1935" s="17" t="str">
        <f>IF(Tokens!C1935="","",Tokens!C1935)</f>
        <v/>
      </c>
      <c r="F1935"/>
      <c r="G1935"/>
      <c r="H1935"/>
      <c r="I1935"/>
      <c r="J1935"/>
      <c r="M1935"/>
      <c r="N1935"/>
    </row>
    <row r="1936" spans="4:14" ht="14.25" customHeight="1" x14ac:dyDescent="0.25">
      <c r="D1936" s="1">
        <f>Tokens!B1936</f>
        <v>0</v>
      </c>
      <c r="E1936" s="17" t="str">
        <f>IF(Tokens!C1936="","",Tokens!C1936)</f>
        <v/>
      </c>
      <c r="F1936"/>
      <c r="G1936"/>
      <c r="H1936"/>
      <c r="I1936"/>
      <c r="J1936"/>
      <c r="M1936"/>
      <c r="N1936"/>
    </row>
    <row r="1937" spans="4:14" ht="14.25" customHeight="1" x14ac:dyDescent="0.25">
      <c r="D1937" s="1">
        <f>Tokens!B1937</f>
        <v>0</v>
      </c>
      <c r="E1937" s="17" t="str">
        <f>IF(Tokens!C1937="","",Tokens!C1937)</f>
        <v/>
      </c>
      <c r="F1937"/>
      <c r="G1937"/>
      <c r="H1937"/>
      <c r="I1937"/>
      <c r="J1937"/>
      <c r="M1937"/>
      <c r="N1937"/>
    </row>
    <row r="1938" spans="4:14" ht="14.25" customHeight="1" x14ac:dyDescent="0.25">
      <c r="D1938" s="1">
        <f>Tokens!B1938</f>
        <v>0</v>
      </c>
      <c r="E1938" s="17" t="str">
        <f>IF(Tokens!C1938="","",Tokens!C1938)</f>
        <v/>
      </c>
      <c r="F1938"/>
      <c r="G1938"/>
      <c r="H1938"/>
      <c r="I1938"/>
      <c r="J1938"/>
      <c r="M1938"/>
      <c r="N1938"/>
    </row>
    <row r="1939" spans="4:14" ht="14.25" customHeight="1" x14ac:dyDescent="0.25">
      <c r="D1939" s="1">
        <f>Tokens!B1939</f>
        <v>0</v>
      </c>
      <c r="E1939" s="17" t="str">
        <f>IF(Tokens!C1939="","",Tokens!C1939)</f>
        <v/>
      </c>
      <c r="F1939"/>
      <c r="G1939"/>
      <c r="H1939"/>
      <c r="I1939"/>
      <c r="J1939"/>
      <c r="M1939"/>
      <c r="N1939"/>
    </row>
    <row r="1940" spans="4:14" ht="14.25" customHeight="1" x14ac:dyDescent="0.25">
      <c r="D1940" s="1">
        <f>Tokens!B1940</f>
        <v>0</v>
      </c>
      <c r="E1940" s="17" t="str">
        <f>IF(Tokens!C1940="","",Tokens!C1940)</f>
        <v/>
      </c>
      <c r="F1940"/>
      <c r="G1940"/>
      <c r="H1940"/>
      <c r="I1940"/>
      <c r="J1940"/>
      <c r="M1940"/>
      <c r="N1940"/>
    </row>
    <row r="1941" spans="4:14" ht="14.25" customHeight="1" x14ac:dyDescent="0.25">
      <c r="D1941" s="1">
        <f>Tokens!B1941</f>
        <v>0</v>
      </c>
      <c r="E1941" s="17" t="str">
        <f>IF(Tokens!C1941="","",Tokens!C1941)</f>
        <v/>
      </c>
      <c r="F1941"/>
      <c r="G1941"/>
      <c r="H1941"/>
      <c r="I1941"/>
      <c r="J1941"/>
      <c r="M1941"/>
      <c r="N1941"/>
    </row>
    <row r="1942" spans="4:14" ht="14.25" customHeight="1" x14ac:dyDescent="0.25">
      <c r="D1942" s="1">
        <f>Tokens!B1942</f>
        <v>0</v>
      </c>
      <c r="E1942" s="17" t="str">
        <f>IF(Tokens!C1942="","",Tokens!C1942)</f>
        <v/>
      </c>
      <c r="F1942"/>
      <c r="G1942"/>
      <c r="H1942"/>
      <c r="I1942"/>
      <c r="J1942"/>
      <c r="M1942"/>
      <c r="N1942"/>
    </row>
    <row r="1943" spans="4:14" ht="14.25" customHeight="1" x14ac:dyDescent="0.25">
      <c r="D1943" s="1">
        <f>Tokens!B1943</f>
        <v>0</v>
      </c>
      <c r="E1943" s="17" t="str">
        <f>IF(Tokens!C1943="","",Tokens!C1943)</f>
        <v/>
      </c>
      <c r="F1943"/>
      <c r="G1943"/>
      <c r="H1943"/>
      <c r="I1943"/>
      <c r="J1943"/>
      <c r="M1943"/>
      <c r="N1943"/>
    </row>
    <row r="1944" spans="4:14" ht="14.25" customHeight="1" x14ac:dyDescent="0.25">
      <c r="D1944" s="1">
        <f>Tokens!B1944</f>
        <v>0</v>
      </c>
      <c r="E1944" s="17" t="str">
        <f>IF(Tokens!C1944="","",Tokens!C1944)</f>
        <v/>
      </c>
      <c r="F1944"/>
      <c r="G1944"/>
      <c r="H1944"/>
      <c r="I1944"/>
      <c r="J1944"/>
      <c r="M1944"/>
      <c r="N1944"/>
    </row>
    <row r="1945" spans="4:14" ht="14.25" customHeight="1" x14ac:dyDescent="0.25">
      <c r="D1945" s="1">
        <f>Tokens!B1945</f>
        <v>0</v>
      </c>
      <c r="E1945" s="17" t="str">
        <f>IF(Tokens!C1945="","",Tokens!C1945)</f>
        <v/>
      </c>
      <c r="F1945"/>
      <c r="G1945"/>
      <c r="H1945"/>
      <c r="I1945"/>
      <c r="J1945"/>
      <c r="M1945"/>
      <c r="N1945"/>
    </row>
    <row r="1946" spans="4:14" ht="14.25" customHeight="1" x14ac:dyDescent="0.25">
      <c r="D1946" s="1">
        <f>Tokens!B1946</f>
        <v>0</v>
      </c>
      <c r="E1946" s="17" t="str">
        <f>IF(Tokens!C1946="","",Tokens!C1946)</f>
        <v/>
      </c>
      <c r="F1946"/>
      <c r="G1946"/>
      <c r="H1946"/>
      <c r="I1946"/>
      <c r="J1946"/>
      <c r="M1946"/>
      <c r="N1946"/>
    </row>
    <row r="1947" spans="4:14" ht="14.25" customHeight="1" x14ac:dyDescent="0.25">
      <c r="D1947" s="1">
        <f>Tokens!B1947</f>
        <v>0</v>
      </c>
      <c r="E1947" s="17" t="str">
        <f>IF(Tokens!C1947="","",Tokens!C1947)</f>
        <v/>
      </c>
      <c r="F1947"/>
      <c r="G1947"/>
      <c r="H1947"/>
      <c r="I1947"/>
      <c r="J1947"/>
      <c r="M1947"/>
      <c r="N1947"/>
    </row>
    <row r="1948" spans="4:14" ht="14.25" customHeight="1" x14ac:dyDescent="0.25">
      <c r="D1948" s="1">
        <f>Tokens!B1948</f>
        <v>0</v>
      </c>
      <c r="E1948" s="17" t="str">
        <f>IF(Tokens!C1948="","",Tokens!C1948)</f>
        <v/>
      </c>
      <c r="F1948"/>
      <c r="G1948"/>
      <c r="H1948"/>
      <c r="I1948"/>
      <c r="J1948"/>
      <c r="M1948"/>
      <c r="N1948"/>
    </row>
    <row r="1949" spans="4:14" ht="14.25" customHeight="1" x14ac:dyDescent="0.25">
      <c r="D1949" s="1">
        <f>Tokens!B1949</f>
        <v>0</v>
      </c>
      <c r="E1949" s="17" t="str">
        <f>IF(Tokens!C1949="","",Tokens!C1949)</f>
        <v/>
      </c>
      <c r="F1949"/>
      <c r="G1949"/>
      <c r="H1949"/>
      <c r="I1949"/>
      <c r="J1949"/>
      <c r="M1949"/>
      <c r="N1949"/>
    </row>
    <row r="1950" spans="4:14" ht="14.25" customHeight="1" x14ac:dyDescent="0.25">
      <c r="D1950" s="1">
        <f>Tokens!B1950</f>
        <v>0</v>
      </c>
      <c r="E1950" s="17" t="str">
        <f>IF(Tokens!C1950="","",Tokens!C1950)</f>
        <v/>
      </c>
      <c r="F1950"/>
      <c r="G1950"/>
      <c r="H1950"/>
      <c r="I1950"/>
      <c r="J1950"/>
      <c r="M1950"/>
      <c r="N1950"/>
    </row>
    <row r="1951" spans="4:14" ht="14.25" customHeight="1" x14ac:dyDescent="0.25">
      <c r="D1951" s="1">
        <f>Tokens!B1951</f>
        <v>0</v>
      </c>
      <c r="E1951" s="17" t="str">
        <f>IF(Tokens!C1951="","",Tokens!C1951)</f>
        <v/>
      </c>
      <c r="F1951"/>
      <c r="G1951"/>
      <c r="H1951"/>
      <c r="I1951"/>
      <c r="J1951"/>
      <c r="M1951"/>
      <c r="N1951"/>
    </row>
    <row r="1952" spans="4:14" ht="14.25" customHeight="1" x14ac:dyDescent="0.25">
      <c r="D1952" s="1">
        <f>Tokens!B1952</f>
        <v>0</v>
      </c>
      <c r="E1952" s="17" t="str">
        <f>IF(Tokens!C1952="","",Tokens!C1952)</f>
        <v/>
      </c>
      <c r="F1952"/>
      <c r="G1952"/>
      <c r="H1952"/>
      <c r="I1952"/>
      <c r="J1952"/>
      <c r="M1952"/>
      <c r="N1952"/>
    </row>
    <row r="1953" spans="4:14" ht="14.25" customHeight="1" x14ac:dyDescent="0.25">
      <c r="D1953" s="1">
        <f>Tokens!B1953</f>
        <v>0</v>
      </c>
      <c r="E1953" s="17" t="str">
        <f>IF(Tokens!C1953="","",Tokens!C1953)</f>
        <v/>
      </c>
      <c r="F1953"/>
      <c r="G1953"/>
      <c r="H1953"/>
      <c r="I1953"/>
      <c r="J1953"/>
      <c r="M1953"/>
      <c r="N1953"/>
    </row>
    <row r="1954" spans="4:14" ht="14.25" customHeight="1" x14ac:dyDescent="0.25">
      <c r="D1954" s="1">
        <f>Tokens!B1954</f>
        <v>0</v>
      </c>
      <c r="E1954" s="17" t="str">
        <f>IF(Tokens!C1954="","",Tokens!C1954)</f>
        <v/>
      </c>
      <c r="F1954"/>
      <c r="G1954"/>
      <c r="H1954"/>
      <c r="I1954"/>
      <c r="J1954"/>
      <c r="M1954"/>
      <c r="N1954"/>
    </row>
    <row r="1955" spans="4:14" ht="14.25" customHeight="1" x14ac:dyDescent="0.25">
      <c r="D1955" s="1">
        <f>Tokens!B1955</f>
        <v>0</v>
      </c>
      <c r="E1955" s="17" t="str">
        <f>IF(Tokens!C1955="","",Tokens!C1955)</f>
        <v/>
      </c>
      <c r="F1955"/>
      <c r="G1955"/>
      <c r="H1955"/>
      <c r="I1955"/>
      <c r="J1955"/>
      <c r="M1955"/>
      <c r="N1955"/>
    </row>
    <row r="1956" spans="4:14" ht="14.25" customHeight="1" x14ac:dyDescent="0.25">
      <c r="D1956" s="1">
        <f>Tokens!B1956</f>
        <v>0</v>
      </c>
      <c r="E1956" s="17" t="str">
        <f>IF(Tokens!C1956="","",Tokens!C1956)</f>
        <v/>
      </c>
      <c r="F1956"/>
      <c r="G1956"/>
      <c r="H1956"/>
      <c r="I1956"/>
      <c r="J1956"/>
      <c r="M1956"/>
      <c r="N1956"/>
    </row>
    <row r="1957" spans="4:14" ht="14.25" customHeight="1" x14ac:dyDescent="0.25">
      <c r="D1957" s="1">
        <f>Tokens!B1957</f>
        <v>0</v>
      </c>
      <c r="E1957" s="17" t="str">
        <f>IF(Tokens!C1957="","",Tokens!C1957)</f>
        <v/>
      </c>
      <c r="F1957"/>
      <c r="G1957"/>
      <c r="H1957"/>
      <c r="I1957"/>
      <c r="J1957"/>
      <c r="M1957"/>
      <c r="N1957"/>
    </row>
    <row r="1958" spans="4:14" ht="14.25" customHeight="1" x14ac:dyDescent="0.25">
      <c r="D1958" s="1">
        <f>Tokens!B1958</f>
        <v>0</v>
      </c>
      <c r="E1958" s="17" t="str">
        <f>IF(Tokens!C1958="","",Tokens!C1958)</f>
        <v/>
      </c>
      <c r="F1958"/>
      <c r="G1958"/>
      <c r="H1958"/>
      <c r="I1958"/>
      <c r="J1958"/>
      <c r="M1958"/>
      <c r="N1958"/>
    </row>
    <row r="1959" spans="4:14" ht="14.25" customHeight="1" x14ac:dyDescent="0.25">
      <c r="D1959" s="1">
        <f>Tokens!B1959</f>
        <v>0</v>
      </c>
      <c r="E1959" s="17" t="str">
        <f>IF(Tokens!C1959="","",Tokens!C1959)</f>
        <v/>
      </c>
      <c r="F1959"/>
      <c r="G1959"/>
      <c r="H1959"/>
      <c r="I1959"/>
      <c r="J1959"/>
      <c r="M1959"/>
      <c r="N1959"/>
    </row>
    <row r="1960" spans="4:14" ht="14.25" customHeight="1" x14ac:dyDescent="0.25">
      <c r="D1960" s="1">
        <f>Tokens!B1960</f>
        <v>0</v>
      </c>
      <c r="E1960" s="17" t="str">
        <f>IF(Tokens!C1960="","",Tokens!C1960)</f>
        <v/>
      </c>
      <c r="F1960"/>
      <c r="G1960"/>
      <c r="H1960"/>
      <c r="I1960"/>
      <c r="J1960"/>
      <c r="M1960"/>
      <c r="N1960"/>
    </row>
    <row r="1961" spans="4:14" ht="14.25" customHeight="1" x14ac:dyDescent="0.25">
      <c r="D1961" s="1">
        <f>Tokens!B1961</f>
        <v>0</v>
      </c>
      <c r="E1961" s="17" t="str">
        <f>IF(Tokens!C1961="","",Tokens!C1961)</f>
        <v/>
      </c>
      <c r="F1961"/>
      <c r="G1961"/>
      <c r="H1961"/>
      <c r="I1961"/>
      <c r="J1961"/>
      <c r="M1961"/>
      <c r="N1961"/>
    </row>
    <row r="1962" spans="4:14" ht="14.25" customHeight="1" x14ac:dyDescent="0.25">
      <c r="D1962" s="1">
        <f>Tokens!B1962</f>
        <v>0</v>
      </c>
      <c r="E1962" s="17" t="str">
        <f>IF(Tokens!C1962="","",Tokens!C1962)</f>
        <v/>
      </c>
      <c r="F1962"/>
      <c r="G1962"/>
      <c r="H1962"/>
      <c r="I1962"/>
      <c r="J1962"/>
      <c r="M1962"/>
      <c r="N1962"/>
    </row>
    <row r="1963" spans="4:14" ht="14.25" customHeight="1" x14ac:dyDescent="0.25">
      <c r="D1963" s="1">
        <f>Tokens!B1963</f>
        <v>0</v>
      </c>
      <c r="E1963" s="17" t="str">
        <f>IF(Tokens!C1963="","",Tokens!C1963)</f>
        <v/>
      </c>
      <c r="F1963"/>
      <c r="G1963"/>
      <c r="H1963"/>
      <c r="I1963"/>
      <c r="J1963"/>
      <c r="M1963"/>
      <c r="N1963"/>
    </row>
    <row r="1964" spans="4:14" ht="14.25" customHeight="1" x14ac:dyDescent="0.25">
      <c r="D1964" s="1">
        <f>Tokens!B1964</f>
        <v>0</v>
      </c>
      <c r="E1964" s="17" t="str">
        <f>IF(Tokens!C1964="","",Tokens!C1964)</f>
        <v/>
      </c>
      <c r="F1964"/>
      <c r="G1964"/>
      <c r="H1964"/>
      <c r="I1964"/>
      <c r="J1964"/>
      <c r="M1964"/>
      <c r="N1964"/>
    </row>
    <row r="1965" spans="4:14" ht="14.25" customHeight="1" x14ac:dyDescent="0.25">
      <c r="D1965" s="1">
        <f>Tokens!B1965</f>
        <v>0</v>
      </c>
      <c r="E1965" s="17" t="str">
        <f>IF(Tokens!C1965="","",Tokens!C1965)</f>
        <v/>
      </c>
      <c r="F1965"/>
      <c r="G1965"/>
      <c r="H1965"/>
      <c r="I1965"/>
      <c r="J1965"/>
      <c r="M1965"/>
      <c r="N1965"/>
    </row>
    <row r="1966" spans="4:14" ht="14.25" customHeight="1" x14ac:dyDescent="0.25">
      <c r="D1966" s="1">
        <f>Tokens!B1966</f>
        <v>0</v>
      </c>
      <c r="E1966" s="17" t="str">
        <f>IF(Tokens!C1966="","",Tokens!C1966)</f>
        <v/>
      </c>
      <c r="F1966"/>
      <c r="G1966"/>
      <c r="H1966"/>
      <c r="I1966"/>
      <c r="J1966"/>
      <c r="M1966"/>
      <c r="N1966"/>
    </row>
    <row r="1967" spans="4:14" ht="14.25" customHeight="1" x14ac:dyDescent="0.25">
      <c r="D1967" s="1">
        <f>Tokens!B1967</f>
        <v>0</v>
      </c>
      <c r="E1967" s="17" t="str">
        <f>IF(Tokens!C1967="","",Tokens!C1967)</f>
        <v/>
      </c>
      <c r="F1967"/>
      <c r="G1967"/>
      <c r="H1967"/>
      <c r="I1967"/>
      <c r="J1967"/>
      <c r="M1967"/>
      <c r="N1967"/>
    </row>
    <row r="1968" spans="4:14" ht="14.25" customHeight="1" x14ac:dyDescent="0.25">
      <c r="D1968" s="1">
        <f>Tokens!B1968</f>
        <v>0</v>
      </c>
      <c r="E1968" s="17" t="str">
        <f>IF(Tokens!C1968="","",Tokens!C1968)</f>
        <v/>
      </c>
      <c r="F1968"/>
      <c r="G1968"/>
      <c r="H1968"/>
      <c r="I1968"/>
      <c r="J1968"/>
      <c r="M1968"/>
      <c r="N1968"/>
    </row>
    <row r="1969" spans="4:14" ht="14.25" customHeight="1" x14ac:dyDescent="0.25">
      <c r="D1969" s="1">
        <f>Tokens!B1969</f>
        <v>0</v>
      </c>
      <c r="E1969" s="17" t="str">
        <f>IF(Tokens!C1969="","",Tokens!C1969)</f>
        <v/>
      </c>
      <c r="F1969"/>
      <c r="G1969"/>
      <c r="H1969"/>
      <c r="I1969"/>
      <c r="J1969"/>
      <c r="M1969"/>
      <c r="N1969"/>
    </row>
    <row r="1970" spans="4:14" ht="14.25" customHeight="1" x14ac:dyDescent="0.25">
      <c r="D1970" s="1">
        <f>Tokens!B1970</f>
        <v>0</v>
      </c>
      <c r="E1970" s="17" t="str">
        <f>IF(Tokens!C1970="","",Tokens!C1970)</f>
        <v/>
      </c>
      <c r="F1970"/>
      <c r="G1970"/>
      <c r="H1970"/>
      <c r="I1970"/>
      <c r="J1970"/>
      <c r="M1970"/>
      <c r="N1970"/>
    </row>
    <row r="1971" spans="4:14" ht="14.25" customHeight="1" x14ac:dyDescent="0.25">
      <c r="D1971" s="1">
        <f>Tokens!B1971</f>
        <v>0</v>
      </c>
      <c r="E1971" s="17" t="str">
        <f>IF(Tokens!C1971="","",Tokens!C1971)</f>
        <v/>
      </c>
      <c r="F1971"/>
      <c r="G1971"/>
      <c r="H1971"/>
      <c r="I1971"/>
      <c r="J1971"/>
      <c r="M1971"/>
      <c r="N1971"/>
    </row>
    <row r="1972" spans="4:14" ht="14.25" customHeight="1" x14ac:dyDescent="0.25">
      <c r="D1972" s="1">
        <f>Tokens!B1972</f>
        <v>0</v>
      </c>
      <c r="E1972" s="17" t="str">
        <f>IF(Tokens!C1972="","",Tokens!C1972)</f>
        <v/>
      </c>
      <c r="F1972"/>
      <c r="G1972"/>
      <c r="H1972"/>
      <c r="I1972"/>
      <c r="J1972"/>
      <c r="M1972"/>
      <c r="N1972"/>
    </row>
    <row r="1973" spans="4:14" ht="14.25" customHeight="1" x14ac:dyDescent="0.25">
      <c r="D1973" s="1">
        <f>Tokens!B1973</f>
        <v>0</v>
      </c>
      <c r="E1973" s="17" t="str">
        <f>IF(Tokens!C1973="","",Tokens!C1973)</f>
        <v/>
      </c>
      <c r="F1973"/>
      <c r="G1973"/>
      <c r="H1973"/>
      <c r="I1973"/>
      <c r="J1973"/>
      <c r="M1973"/>
      <c r="N1973"/>
    </row>
    <row r="1974" spans="4:14" ht="14.25" customHeight="1" x14ac:dyDescent="0.25">
      <c r="D1974" s="1">
        <f>Tokens!B1974</f>
        <v>0</v>
      </c>
      <c r="E1974" s="17" t="str">
        <f>IF(Tokens!C1974="","",Tokens!C1974)</f>
        <v/>
      </c>
      <c r="F1974"/>
      <c r="G1974"/>
      <c r="H1974"/>
      <c r="I1974"/>
      <c r="J1974"/>
      <c r="M1974"/>
      <c r="N1974"/>
    </row>
    <row r="1975" spans="4:14" ht="14.25" customHeight="1" x14ac:dyDescent="0.25">
      <c r="D1975" s="1">
        <f>Tokens!B1975</f>
        <v>0</v>
      </c>
      <c r="E1975" s="17" t="str">
        <f>IF(Tokens!C1975="","",Tokens!C1975)</f>
        <v/>
      </c>
      <c r="F1975"/>
      <c r="G1975"/>
      <c r="H1975"/>
      <c r="I1975"/>
      <c r="J1975"/>
      <c r="M1975"/>
      <c r="N1975"/>
    </row>
    <row r="1976" spans="4:14" ht="14.25" customHeight="1" x14ac:dyDescent="0.25">
      <c r="D1976" s="1">
        <f>Tokens!B1976</f>
        <v>0</v>
      </c>
      <c r="E1976" s="17" t="str">
        <f>IF(Tokens!C1976="","",Tokens!C1976)</f>
        <v/>
      </c>
      <c r="F1976"/>
      <c r="G1976"/>
      <c r="H1976"/>
      <c r="I1976"/>
      <c r="J1976"/>
      <c r="M1976"/>
      <c r="N1976"/>
    </row>
    <row r="1977" spans="4:14" ht="14.25" customHeight="1" x14ac:dyDescent="0.25">
      <c r="D1977" s="1">
        <f>Tokens!B1977</f>
        <v>0</v>
      </c>
      <c r="E1977" s="17" t="str">
        <f>IF(Tokens!C1977="","",Tokens!C1977)</f>
        <v/>
      </c>
      <c r="F1977"/>
      <c r="G1977"/>
      <c r="H1977"/>
      <c r="I1977"/>
      <c r="J1977"/>
      <c r="M1977"/>
      <c r="N1977"/>
    </row>
    <row r="1978" spans="4:14" ht="14.25" customHeight="1" x14ac:dyDescent="0.25">
      <c r="D1978" s="1">
        <f>Tokens!B1978</f>
        <v>0</v>
      </c>
      <c r="E1978" s="17" t="str">
        <f>IF(Tokens!C1978="","",Tokens!C1978)</f>
        <v/>
      </c>
      <c r="F1978"/>
      <c r="G1978"/>
      <c r="H1978"/>
      <c r="I1978"/>
      <c r="J1978"/>
      <c r="M1978"/>
      <c r="N1978"/>
    </row>
    <row r="1979" spans="4:14" ht="14.25" customHeight="1" x14ac:dyDescent="0.25">
      <c r="D1979" s="1">
        <f>Tokens!B1979</f>
        <v>0</v>
      </c>
      <c r="E1979" s="17" t="str">
        <f>IF(Tokens!C1979="","",Tokens!C1979)</f>
        <v/>
      </c>
      <c r="F1979"/>
      <c r="G1979"/>
      <c r="H1979"/>
      <c r="I1979"/>
      <c r="J1979"/>
      <c r="M1979"/>
      <c r="N1979"/>
    </row>
    <row r="1980" spans="4:14" ht="14.25" customHeight="1" x14ac:dyDescent="0.25">
      <c r="D1980" s="1">
        <f>Tokens!B1980</f>
        <v>0</v>
      </c>
      <c r="E1980" s="17" t="str">
        <f>IF(Tokens!C1980="","",Tokens!C1980)</f>
        <v/>
      </c>
      <c r="F1980"/>
      <c r="G1980"/>
      <c r="H1980"/>
      <c r="I1980"/>
      <c r="J1980"/>
      <c r="M1980"/>
      <c r="N1980"/>
    </row>
    <row r="1981" spans="4:14" ht="14.25" customHeight="1" x14ac:dyDescent="0.25">
      <c r="D1981" s="1">
        <f>Tokens!B1981</f>
        <v>0</v>
      </c>
      <c r="E1981" s="17" t="str">
        <f>IF(Tokens!C1981="","",Tokens!C1981)</f>
        <v/>
      </c>
      <c r="F1981"/>
      <c r="G1981"/>
      <c r="H1981"/>
      <c r="I1981"/>
      <c r="J1981"/>
      <c r="M1981"/>
      <c r="N1981"/>
    </row>
    <row r="1982" spans="4:14" ht="14.25" customHeight="1" x14ac:dyDescent="0.25">
      <c r="D1982" s="1">
        <f>Tokens!B1982</f>
        <v>0</v>
      </c>
      <c r="E1982" s="17" t="str">
        <f>IF(Tokens!C1982="","",Tokens!C1982)</f>
        <v/>
      </c>
      <c r="F1982"/>
      <c r="G1982"/>
      <c r="H1982"/>
      <c r="I1982"/>
      <c r="J1982"/>
      <c r="M1982"/>
      <c r="N1982"/>
    </row>
    <row r="1983" spans="4:14" ht="14.25" customHeight="1" x14ac:dyDescent="0.25">
      <c r="D1983" s="1">
        <f>Tokens!B1983</f>
        <v>0</v>
      </c>
      <c r="E1983" s="17" t="str">
        <f>IF(Tokens!C1983="","",Tokens!C1983)</f>
        <v/>
      </c>
      <c r="F1983"/>
      <c r="G1983"/>
      <c r="H1983"/>
      <c r="I1983"/>
      <c r="J1983"/>
      <c r="M1983"/>
      <c r="N1983"/>
    </row>
    <row r="1984" spans="4:14" ht="14.25" customHeight="1" x14ac:dyDescent="0.25">
      <c r="D1984" s="1">
        <f>Tokens!B1984</f>
        <v>0</v>
      </c>
      <c r="E1984" s="17" t="str">
        <f>IF(Tokens!C1984="","",Tokens!C1984)</f>
        <v/>
      </c>
      <c r="F1984"/>
      <c r="G1984"/>
      <c r="H1984"/>
      <c r="I1984"/>
      <c r="J1984"/>
      <c r="M1984"/>
      <c r="N1984"/>
    </row>
    <row r="1985" spans="4:14" ht="14.25" customHeight="1" x14ac:dyDescent="0.25">
      <c r="D1985" s="1">
        <f>Tokens!B1985</f>
        <v>0</v>
      </c>
      <c r="E1985" s="17" t="str">
        <f>IF(Tokens!C1985="","",Tokens!C1985)</f>
        <v/>
      </c>
      <c r="F1985"/>
      <c r="G1985"/>
      <c r="H1985"/>
      <c r="I1985"/>
      <c r="J1985"/>
      <c r="M1985"/>
      <c r="N1985"/>
    </row>
    <row r="1986" spans="4:14" ht="14.25" customHeight="1" x14ac:dyDescent="0.25">
      <c r="D1986" s="1">
        <f>Tokens!B1986</f>
        <v>0</v>
      </c>
      <c r="E1986" s="17" t="str">
        <f>IF(Tokens!C1986="","",Tokens!C1986)</f>
        <v/>
      </c>
      <c r="F1986"/>
      <c r="G1986"/>
      <c r="H1986"/>
      <c r="I1986"/>
      <c r="J1986"/>
      <c r="M1986"/>
      <c r="N1986"/>
    </row>
    <row r="1987" spans="4:14" ht="14.25" customHeight="1" x14ac:dyDescent="0.25">
      <c r="D1987" s="1">
        <f>Tokens!B1987</f>
        <v>0</v>
      </c>
      <c r="E1987" s="17" t="str">
        <f>IF(Tokens!C1987="","",Tokens!C1987)</f>
        <v/>
      </c>
      <c r="F1987"/>
      <c r="G1987"/>
      <c r="H1987"/>
      <c r="I1987"/>
      <c r="J1987"/>
      <c r="M1987"/>
      <c r="N1987"/>
    </row>
    <row r="1988" spans="4:14" ht="14.25" customHeight="1" x14ac:dyDescent="0.25">
      <c r="D1988" s="1">
        <f>Tokens!B1988</f>
        <v>0</v>
      </c>
      <c r="E1988" s="17" t="str">
        <f>IF(Tokens!C1988="","",Tokens!C1988)</f>
        <v/>
      </c>
      <c r="F1988"/>
      <c r="G1988"/>
      <c r="H1988"/>
      <c r="I1988"/>
      <c r="J1988"/>
      <c r="M1988"/>
      <c r="N1988"/>
    </row>
    <row r="1989" spans="4:14" ht="14.25" customHeight="1" x14ac:dyDescent="0.25">
      <c r="D1989" s="1">
        <f>Tokens!B1989</f>
        <v>0</v>
      </c>
      <c r="E1989" s="17" t="str">
        <f>IF(Tokens!C1989="","",Tokens!C1989)</f>
        <v/>
      </c>
      <c r="F1989"/>
      <c r="G1989"/>
      <c r="H1989"/>
      <c r="I1989"/>
      <c r="J1989"/>
      <c r="M1989"/>
      <c r="N1989"/>
    </row>
    <row r="1990" spans="4:14" ht="14.25" customHeight="1" x14ac:dyDescent="0.25">
      <c r="D1990" s="1">
        <f>Tokens!B1990</f>
        <v>0</v>
      </c>
      <c r="E1990" s="17" t="str">
        <f>IF(Tokens!C1990="","",Tokens!C1990)</f>
        <v/>
      </c>
      <c r="F1990"/>
      <c r="G1990"/>
      <c r="H1990"/>
      <c r="I1990"/>
      <c r="J1990"/>
      <c r="M1990"/>
      <c r="N1990"/>
    </row>
    <row r="1991" spans="4:14" ht="14.25" customHeight="1" x14ac:dyDescent="0.25">
      <c r="D1991" s="1">
        <f>Tokens!B1991</f>
        <v>0</v>
      </c>
      <c r="E1991" s="17" t="str">
        <f>IF(Tokens!C1991="","",Tokens!C1991)</f>
        <v/>
      </c>
      <c r="F1991"/>
      <c r="G1991"/>
      <c r="H1991"/>
      <c r="I1991"/>
      <c r="J1991"/>
      <c r="M1991"/>
      <c r="N1991"/>
    </row>
    <row r="1992" spans="4:14" ht="14.25" customHeight="1" x14ac:dyDescent="0.25">
      <c r="D1992" s="1">
        <f>Tokens!B1992</f>
        <v>0</v>
      </c>
      <c r="E1992" s="17" t="str">
        <f>IF(Tokens!C1992="","",Tokens!C1992)</f>
        <v/>
      </c>
      <c r="F1992"/>
      <c r="G1992"/>
      <c r="H1992"/>
      <c r="I1992"/>
      <c r="J1992"/>
      <c r="M1992"/>
      <c r="N1992"/>
    </row>
    <row r="1993" spans="4:14" ht="14.25" customHeight="1" x14ac:dyDescent="0.25">
      <c r="D1993" s="1">
        <f>Tokens!B1993</f>
        <v>0</v>
      </c>
      <c r="E1993" s="17" t="str">
        <f>IF(Tokens!C1993="","",Tokens!C1993)</f>
        <v/>
      </c>
      <c r="F1993"/>
      <c r="G1993"/>
      <c r="H1993"/>
      <c r="I1993"/>
      <c r="J1993"/>
      <c r="M1993"/>
      <c r="N1993"/>
    </row>
    <row r="1994" spans="4:14" ht="14.25" customHeight="1" x14ac:dyDescent="0.25">
      <c r="D1994" s="1">
        <f>Tokens!B1994</f>
        <v>0</v>
      </c>
      <c r="E1994" s="17" t="str">
        <f>IF(Tokens!C1994="","",Tokens!C1994)</f>
        <v/>
      </c>
      <c r="F1994"/>
      <c r="G1994"/>
      <c r="H1994"/>
      <c r="I1994"/>
      <c r="J1994"/>
      <c r="M1994"/>
      <c r="N1994"/>
    </row>
    <row r="1995" spans="4:14" ht="14.25" customHeight="1" x14ac:dyDescent="0.25">
      <c r="D1995" s="1">
        <f>Tokens!B1995</f>
        <v>0</v>
      </c>
      <c r="E1995" s="17" t="str">
        <f>IF(Tokens!C1995="","",Tokens!C1995)</f>
        <v/>
      </c>
      <c r="F1995"/>
      <c r="G1995"/>
      <c r="H1995"/>
      <c r="I1995"/>
      <c r="J1995"/>
      <c r="M1995"/>
      <c r="N1995"/>
    </row>
    <row r="1996" spans="4:14" ht="14.25" customHeight="1" x14ac:dyDescent="0.25">
      <c r="D1996" s="1">
        <f>Tokens!B1996</f>
        <v>0</v>
      </c>
      <c r="E1996" s="17" t="str">
        <f>IF(Tokens!C1996="","",Tokens!C1996)</f>
        <v/>
      </c>
      <c r="F1996"/>
      <c r="G1996"/>
      <c r="H1996"/>
      <c r="I1996"/>
      <c r="J1996"/>
      <c r="M1996"/>
      <c r="N1996"/>
    </row>
    <row r="1997" spans="4:14" ht="14.25" customHeight="1" x14ac:dyDescent="0.25">
      <c r="D1997" s="1">
        <f>Tokens!B1997</f>
        <v>0</v>
      </c>
      <c r="E1997" s="17" t="str">
        <f>IF(Tokens!C1997="","",Tokens!C1997)</f>
        <v/>
      </c>
      <c r="F1997"/>
      <c r="G1997"/>
      <c r="H1997"/>
      <c r="I1997"/>
      <c r="J1997"/>
      <c r="M1997"/>
      <c r="N1997"/>
    </row>
    <row r="1998" spans="4:14" ht="14.25" customHeight="1" x14ac:dyDescent="0.25">
      <c r="D1998" s="1">
        <f>Tokens!B1998</f>
        <v>0</v>
      </c>
      <c r="E1998" s="17" t="str">
        <f>IF(Tokens!C1998="","",Tokens!C1998)</f>
        <v/>
      </c>
      <c r="F1998"/>
      <c r="G1998"/>
      <c r="H1998"/>
      <c r="I1998"/>
      <c r="J1998"/>
      <c r="M1998"/>
      <c r="N1998"/>
    </row>
    <row r="1999" spans="4:14" ht="14.25" customHeight="1" x14ac:dyDescent="0.25">
      <c r="D1999" s="1">
        <f>Tokens!B1999</f>
        <v>0</v>
      </c>
      <c r="E1999" s="17" t="str">
        <f>IF(Tokens!C1999="","",Tokens!C1999)</f>
        <v/>
      </c>
      <c r="F1999"/>
      <c r="G1999"/>
      <c r="H1999"/>
      <c r="I1999"/>
      <c r="J1999"/>
      <c r="M1999"/>
      <c r="N1999"/>
    </row>
    <row r="2000" spans="4:14" ht="14.25" customHeight="1" x14ac:dyDescent="0.25">
      <c r="D2000" s="1">
        <f>Tokens!B2000</f>
        <v>0</v>
      </c>
      <c r="E2000" s="17" t="str">
        <f>IF(Tokens!C2000="","",Tokens!C2000)</f>
        <v/>
      </c>
      <c r="F2000"/>
      <c r="G2000"/>
      <c r="H2000"/>
      <c r="I2000"/>
      <c r="J2000"/>
      <c r="M2000"/>
      <c r="N2000"/>
    </row>
    <row r="2001" spans="6:14" ht="14.25" customHeight="1" x14ac:dyDescent="0.25">
      <c r="F2001"/>
      <c r="G2001"/>
      <c r="H2001"/>
      <c r="I2001"/>
      <c r="J2001"/>
      <c r="M2001"/>
      <c r="N2001"/>
    </row>
    <row r="2002" spans="6:14" ht="14.25" customHeight="1" x14ac:dyDescent="0.25">
      <c r="F2002"/>
      <c r="G2002"/>
      <c r="H2002"/>
      <c r="I2002"/>
      <c r="J2002"/>
      <c r="M2002"/>
      <c r="N2002"/>
    </row>
    <row r="2003" spans="6:14" ht="14.25" customHeight="1" x14ac:dyDescent="0.25">
      <c r="F2003"/>
      <c r="G2003"/>
      <c r="H2003"/>
      <c r="I2003"/>
      <c r="J2003"/>
      <c r="M2003"/>
      <c r="N2003"/>
    </row>
    <row r="2004" spans="6:14" ht="14.25" customHeight="1" x14ac:dyDescent="0.25">
      <c r="F2004"/>
      <c r="G2004"/>
      <c r="H2004"/>
      <c r="I2004"/>
      <c r="J2004"/>
      <c r="M2004"/>
      <c r="N2004"/>
    </row>
    <row r="2005" spans="6:14" ht="14.25" customHeight="1" x14ac:dyDescent="0.25">
      <c r="F2005"/>
      <c r="G2005"/>
      <c r="H2005"/>
      <c r="I2005"/>
      <c r="J2005"/>
      <c r="M2005"/>
      <c r="N2005"/>
    </row>
    <row r="2006" spans="6:14" ht="14.25" customHeight="1" x14ac:dyDescent="0.25">
      <c r="F2006"/>
      <c r="G2006"/>
      <c r="H2006"/>
      <c r="I2006"/>
      <c r="J2006"/>
      <c r="M2006"/>
      <c r="N2006"/>
    </row>
    <row r="2007" spans="6:14" ht="14.25" customHeight="1" x14ac:dyDescent="0.25">
      <c r="F2007"/>
      <c r="G2007"/>
      <c r="H2007"/>
      <c r="I2007"/>
      <c r="J2007"/>
      <c r="M2007"/>
      <c r="N2007"/>
    </row>
    <row r="2008" spans="6:14" ht="14.25" customHeight="1" x14ac:dyDescent="0.25">
      <c r="F2008"/>
      <c r="G2008"/>
      <c r="H2008"/>
      <c r="I2008"/>
      <c r="J2008"/>
      <c r="M2008"/>
      <c r="N2008"/>
    </row>
    <row r="2009" spans="6:14" ht="14.25" customHeight="1" x14ac:dyDescent="0.25">
      <c r="F2009"/>
      <c r="G2009"/>
      <c r="H2009"/>
      <c r="I2009"/>
      <c r="J2009"/>
      <c r="M2009"/>
      <c r="N2009"/>
    </row>
    <row r="2010" spans="6:14" ht="14.25" customHeight="1" x14ac:dyDescent="0.25">
      <c r="F2010"/>
      <c r="G2010"/>
      <c r="H2010"/>
      <c r="I2010"/>
      <c r="J2010"/>
      <c r="M2010"/>
      <c r="N2010"/>
    </row>
    <row r="2011" spans="6:14" ht="14.25" customHeight="1" x14ac:dyDescent="0.25">
      <c r="F2011"/>
      <c r="G2011"/>
      <c r="H2011"/>
      <c r="I2011"/>
      <c r="J2011"/>
      <c r="M2011"/>
      <c r="N2011"/>
    </row>
    <row r="2012" spans="6:14" ht="14.25" customHeight="1" x14ac:dyDescent="0.25">
      <c r="F2012"/>
      <c r="G2012"/>
      <c r="H2012"/>
      <c r="I2012"/>
      <c r="J2012"/>
      <c r="M2012"/>
      <c r="N2012"/>
    </row>
    <row r="2013" spans="6:14" ht="14.25" customHeight="1" x14ac:dyDescent="0.25">
      <c r="F2013"/>
      <c r="G2013"/>
      <c r="H2013"/>
      <c r="I2013"/>
      <c r="J2013"/>
      <c r="M2013"/>
      <c r="N2013"/>
    </row>
    <row r="2014" spans="6:14" ht="14.25" customHeight="1" x14ac:dyDescent="0.25">
      <c r="F2014"/>
      <c r="G2014"/>
      <c r="H2014"/>
      <c r="I2014"/>
      <c r="J2014"/>
      <c r="M2014"/>
      <c r="N2014"/>
    </row>
    <row r="2015" spans="6:14" ht="14.25" customHeight="1" x14ac:dyDescent="0.25">
      <c r="F2015"/>
      <c r="G2015"/>
      <c r="H2015"/>
      <c r="I2015"/>
      <c r="J2015"/>
      <c r="M2015"/>
      <c r="N2015"/>
    </row>
    <row r="2016" spans="6:14" ht="14.25" customHeight="1" x14ac:dyDescent="0.25">
      <c r="F2016"/>
      <c r="G2016"/>
      <c r="H2016"/>
      <c r="I2016"/>
      <c r="J2016"/>
      <c r="M2016"/>
      <c r="N2016"/>
    </row>
    <row r="2017" spans="6:14" ht="14.25" customHeight="1" x14ac:dyDescent="0.25">
      <c r="F2017"/>
      <c r="G2017"/>
      <c r="H2017"/>
      <c r="I2017"/>
      <c r="J2017"/>
      <c r="M2017"/>
      <c r="N2017"/>
    </row>
    <row r="2018" spans="6:14" ht="14.25" customHeight="1" x14ac:dyDescent="0.25">
      <c r="F2018"/>
      <c r="G2018"/>
      <c r="H2018"/>
      <c r="I2018"/>
      <c r="J2018"/>
      <c r="M2018"/>
      <c r="N2018"/>
    </row>
    <row r="2019" spans="6:14" ht="14.25" customHeight="1" x14ac:dyDescent="0.25">
      <c r="F2019"/>
      <c r="G2019"/>
      <c r="H2019"/>
      <c r="I2019"/>
      <c r="J2019"/>
      <c r="M2019"/>
      <c r="N2019"/>
    </row>
    <row r="2020" spans="6:14" ht="14.25" customHeight="1" x14ac:dyDescent="0.25">
      <c r="F2020"/>
      <c r="G2020"/>
      <c r="H2020"/>
      <c r="I2020"/>
      <c r="J2020"/>
      <c r="M2020"/>
      <c r="N2020"/>
    </row>
    <row r="2021" spans="6:14" ht="14.25" customHeight="1" x14ac:dyDescent="0.25">
      <c r="F2021"/>
      <c r="G2021"/>
      <c r="H2021"/>
      <c r="I2021"/>
      <c r="J2021"/>
      <c r="M2021"/>
      <c r="N2021"/>
    </row>
    <row r="2022" spans="6:14" ht="14.25" customHeight="1" x14ac:dyDescent="0.25">
      <c r="F2022"/>
      <c r="G2022"/>
      <c r="H2022"/>
      <c r="I2022"/>
      <c r="J2022"/>
      <c r="M2022"/>
      <c r="N2022"/>
    </row>
    <row r="2023" spans="6:14" ht="14.25" customHeight="1" x14ac:dyDescent="0.25">
      <c r="F2023"/>
      <c r="G2023"/>
      <c r="H2023"/>
      <c r="I2023"/>
      <c r="J2023"/>
      <c r="M2023"/>
      <c r="N2023"/>
    </row>
    <row r="2024" spans="6:14" ht="14.25" customHeight="1" x14ac:dyDescent="0.25">
      <c r="F2024"/>
      <c r="G2024"/>
      <c r="H2024"/>
      <c r="I2024"/>
      <c r="J2024"/>
      <c r="M2024"/>
      <c r="N2024"/>
    </row>
    <row r="2025" spans="6:14" ht="14.25" customHeight="1" x14ac:dyDescent="0.25">
      <c r="F2025"/>
      <c r="G2025"/>
      <c r="H2025"/>
      <c r="I2025"/>
      <c r="J2025"/>
      <c r="M2025"/>
      <c r="N2025"/>
    </row>
    <row r="2026" spans="6:14" ht="14.25" customHeight="1" x14ac:dyDescent="0.25">
      <c r="F2026"/>
      <c r="G2026"/>
      <c r="H2026"/>
      <c r="I2026"/>
      <c r="J2026"/>
      <c r="M2026"/>
      <c r="N2026"/>
    </row>
    <row r="2027" spans="6:14" ht="14.25" customHeight="1" x14ac:dyDescent="0.25">
      <c r="F2027"/>
      <c r="G2027"/>
      <c r="H2027"/>
      <c r="I2027"/>
      <c r="J2027"/>
      <c r="M2027"/>
      <c r="N2027"/>
    </row>
    <row r="2028" spans="6:14" ht="14.25" customHeight="1" x14ac:dyDescent="0.25">
      <c r="F2028"/>
      <c r="G2028"/>
      <c r="H2028"/>
      <c r="I2028"/>
      <c r="J2028"/>
      <c r="M2028"/>
      <c r="N2028"/>
    </row>
    <row r="2029" spans="6:14" ht="14.25" customHeight="1" x14ac:dyDescent="0.25">
      <c r="F2029"/>
      <c r="G2029"/>
      <c r="H2029"/>
      <c r="I2029"/>
      <c r="J2029"/>
      <c r="M2029"/>
      <c r="N2029"/>
    </row>
    <row r="2030" spans="6:14" ht="14.25" customHeight="1" x14ac:dyDescent="0.25">
      <c r="F2030"/>
      <c r="G2030"/>
      <c r="H2030"/>
      <c r="I2030"/>
      <c r="J2030"/>
      <c r="M2030"/>
      <c r="N2030"/>
    </row>
    <row r="2031" spans="6:14" ht="14.25" customHeight="1" x14ac:dyDescent="0.25">
      <c r="F2031"/>
      <c r="G2031"/>
      <c r="H2031"/>
      <c r="I2031"/>
      <c r="J2031"/>
      <c r="M2031"/>
      <c r="N2031"/>
    </row>
    <row r="2032" spans="6:14" ht="14.25" customHeight="1" x14ac:dyDescent="0.25">
      <c r="F2032"/>
      <c r="G2032"/>
      <c r="H2032"/>
      <c r="I2032"/>
      <c r="J2032"/>
      <c r="M2032"/>
      <c r="N2032"/>
    </row>
    <row r="2033" spans="6:14" ht="14.25" customHeight="1" x14ac:dyDescent="0.25">
      <c r="F2033"/>
      <c r="G2033"/>
      <c r="H2033"/>
      <c r="I2033"/>
      <c r="J2033"/>
      <c r="M2033"/>
      <c r="N2033"/>
    </row>
    <row r="2034" spans="6:14" ht="14.25" customHeight="1" x14ac:dyDescent="0.25">
      <c r="F2034"/>
      <c r="G2034"/>
      <c r="H2034"/>
      <c r="I2034"/>
      <c r="J2034"/>
      <c r="M2034"/>
      <c r="N2034"/>
    </row>
    <row r="2035" spans="6:14" ht="14.25" customHeight="1" x14ac:dyDescent="0.25">
      <c r="F2035"/>
      <c r="G2035"/>
      <c r="H2035"/>
      <c r="I2035"/>
      <c r="J2035"/>
      <c r="M2035"/>
      <c r="N2035"/>
    </row>
    <row r="2036" spans="6:14" ht="14.25" customHeight="1" x14ac:dyDescent="0.25">
      <c r="F2036"/>
      <c r="G2036"/>
      <c r="H2036"/>
      <c r="I2036"/>
      <c r="J2036"/>
      <c r="M2036"/>
      <c r="N2036"/>
    </row>
    <row r="2037" spans="6:14" ht="14.25" customHeight="1" x14ac:dyDescent="0.25">
      <c r="F2037"/>
      <c r="G2037"/>
      <c r="H2037"/>
      <c r="I2037"/>
      <c r="J2037"/>
      <c r="M2037"/>
      <c r="N2037"/>
    </row>
    <row r="2038" spans="6:14" ht="14.25" customHeight="1" x14ac:dyDescent="0.25">
      <c r="F2038"/>
      <c r="G2038"/>
      <c r="H2038"/>
      <c r="I2038"/>
      <c r="J2038"/>
      <c r="M2038"/>
      <c r="N2038"/>
    </row>
    <row r="2039" spans="6:14" ht="14.25" customHeight="1" x14ac:dyDescent="0.25">
      <c r="F2039"/>
      <c r="G2039"/>
      <c r="H2039"/>
      <c r="I2039"/>
      <c r="J2039"/>
      <c r="M2039"/>
      <c r="N2039"/>
    </row>
    <row r="2040" spans="6:14" ht="14.25" customHeight="1" x14ac:dyDescent="0.25">
      <c r="F2040"/>
      <c r="G2040"/>
      <c r="H2040"/>
      <c r="I2040"/>
      <c r="J2040"/>
      <c r="M2040"/>
      <c r="N2040"/>
    </row>
    <row r="2041" spans="6:14" ht="14.25" customHeight="1" x14ac:dyDescent="0.25">
      <c r="F2041"/>
      <c r="G2041"/>
      <c r="H2041"/>
      <c r="I2041"/>
      <c r="J2041"/>
      <c r="M2041"/>
      <c r="N2041"/>
    </row>
    <row r="2042" spans="6:14" ht="14.25" customHeight="1" x14ac:dyDescent="0.25">
      <c r="F2042"/>
      <c r="G2042"/>
      <c r="H2042"/>
      <c r="I2042"/>
      <c r="J2042"/>
      <c r="M2042"/>
      <c r="N2042"/>
    </row>
    <row r="2043" spans="6:14" ht="14.25" customHeight="1" x14ac:dyDescent="0.25">
      <c r="F2043"/>
      <c r="G2043"/>
      <c r="H2043"/>
      <c r="I2043"/>
      <c r="J2043"/>
      <c r="M2043"/>
      <c r="N2043"/>
    </row>
    <row r="2044" spans="6:14" ht="14.25" customHeight="1" x14ac:dyDescent="0.25">
      <c r="F2044"/>
      <c r="G2044"/>
      <c r="H2044"/>
      <c r="I2044"/>
      <c r="J2044"/>
      <c r="M2044"/>
      <c r="N2044"/>
    </row>
    <row r="2045" spans="6:14" ht="14.25" customHeight="1" x14ac:dyDescent="0.25">
      <c r="F2045"/>
      <c r="G2045"/>
      <c r="H2045"/>
      <c r="I2045"/>
      <c r="J2045"/>
      <c r="M2045"/>
      <c r="N2045"/>
    </row>
    <row r="2046" spans="6:14" ht="14.25" customHeight="1" x14ac:dyDescent="0.25">
      <c r="F2046"/>
      <c r="G2046"/>
      <c r="H2046"/>
      <c r="I2046"/>
      <c r="J2046"/>
      <c r="M2046"/>
      <c r="N2046"/>
    </row>
    <row r="2047" spans="6:14" ht="14.25" customHeight="1" x14ac:dyDescent="0.25">
      <c r="F2047"/>
      <c r="G2047"/>
      <c r="H2047"/>
      <c r="I2047"/>
      <c r="J2047"/>
      <c r="M2047"/>
      <c r="N2047"/>
    </row>
    <row r="2048" spans="6:14" ht="14.25" customHeight="1" x14ac:dyDescent="0.25">
      <c r="F2048"/>
      <c r="G2048"/>
      <c r="H2048"/>
      <c r="I2048"/>
      <c r="J2048"/>
      <c r="M2048"/>
      <c r="N2048"/>
    </row>
    <row r="2049" spans="6:14" ht="14.25" customHeight="1" x14ac:dyDescent="0.25">
      <c r="F2049"/>
      <c r="G2049"/>
      <c r="H2049"/>
      <c r="I2049"/>
      <c r="J2049"/>
      <c r="M2049"/>
      <c r="N2049"/>
    </row>
    <row r="2050" spans="6:14" ht="14.25" customHeight="1" x14ac:dyDescent="0.25">
      <c r="F2050"/>
      <c r="G2050"/>
      <c r="H2050"/>
      <c r="I2050"/>
      <c r="J2050"/>
      <c r="M2050"/>
      <c r="N2050"/>
    </row>
    <row r="2051" spans="6:14" ht="14.25" customHeight="1" x14ac:dyDescent="0.25">
      <c r="F2051"/>
      <c r="G2051"/>
      <c r="H2051"/>
      <c r="I2051"/>
      <c r="J2051"/>
      <c r="M2051"/>
      <c r="N2051"/>
    </row>
    <row r="2052" spans="6:14" ht="14.25" customHeight="1" x14ac:dyDescent="0.25">
      <c r="F2052"/>
      <c r="G2052"/>
      <c r="H2052"/>
      <c r="I2052"/>
      <c r="J2052"/>
      <c r="M2052"/>
      <c r="N2052"/>
    </row>
    <row r="2053" spans="6:14" ht="14.25" customHeight="1" x14ac:dyDescent="0.25">
      <c r="F2053"/>
      <c r="G2053"/>
      <c r="H2053"/>
      <c r="I2053"/>
      <c r="J2053"/>
      <c r="M2053"/>
      <c r="N2053"/>
    </row>
    <row r="2054" spans="6:14" ht="14.25" customHeight="1" x14ac:dyDescent="0.25">
      <c r="F2054"/>
      <c r="G2054"/>
      <c r="H2054"/>
      <c r="I2054"/>
      <c r="J2054"/>
      <c r="M2054"/>
      <c r="N2054"/>
    </row>
    <row r="2055" spans="6:14" ht="14.25" customHeight="1" x14ac:dyDescent="0.25">
      <c r="F2055"/>
      <c r="G2055"/>
      <c r="H2055"/>
      <c r="I2055"/>
      <c r="J2055"/>
      <c r="M2055"/>
      <c r="N2055"/>
    </row>
    <row r="2056" spans="6:14" ht="14.25" customHeight="1" x14ac:dyDescent="0.25">
      <c r="F2056"/>
      <c r="G2056"/>
      <c r="H2056"/>
      <c r="I2056"/>
      <c r="J2056"/>
      <c r="M2056"/>
      <c r="N2056"/>
    </row>
    <row r="2057" spans="6:14" ht="14.25" customHeight="1" x14ac:dyDescent="0.25">
      <c r="F2057"/>
      <c r="G2057"/>
      <c r="H2057"/>
      <c r="I2057"/>
      <c r="J2057"/>
      <c r="M2057"/>
      <c r="N2057"/>
    </row>
    <row r="2058" spans="6:14" ht="14.25" customHeight="1" x14ac:dyDescent="0.25">
      <c r="F2058"/>
      <c r="G2058"/>
      <c r="H2058"/>
      <c r="I2058"/>
      <c r="J2058"/>
      <c r="M2058"/>
      <c r="N2058"/>
    </row>
    <row r="2059" spans="6:14" ht="14.25" customHeight="1" x14ac:dyDescent="0.25">
      <c r="F2059"/>
      <c r="G2059"/>
      <c r="H2059"/>
      <c r="I2059"/>
      <c r="J2059"/>
      <c r="M2059"/>
      <c r="N2059"/>
    </row>
    <row r="2060" spans="6:14" ht="14.25" customHeight="1" x14ac:dyDescent="0.25">
      <c r="F2060"/>
      <c r="G2060"/>
      <c r="H2060"/>
      <c r="I2060"/>
      <c r="J2060"/>
      <c r="M2060"/>
      <c r="N2060"/>
    </row>
    <row r="2061" spans="6:14" ht="14.25" customHeight="1" x14ac:dyDescent="0.25">
      <c r="F2061"/>
      <c r="G2061"/>
      <c r="H2061"/>
      <c r="I2061"/>
      <c r="J2061"/>
      <c r="M2061"/>
      <c r="N2061"/>
    </row>
    <row r="2062" spans="6:14" ht="14.25" customHeight="1" x14ac:dyDescent="0.25">
      <c r="F2062"/>
      <c r="G2062"/>
      <c r="H2062"/>
      <c r="I2062"/>
      <c r="J2062"/>
      <c r="M2062"/>
      <c r="N2062"/>
    </row>
    <row r="2063" spans="6:14" ht="14.25" customHeight="1" x14ac:dyDescent="0.25">
      <c r="F2063"/>
      <c r="G2063"/>
      <c r="H2063"/>
      <c r="I2063"/>
      <c r="J2063"/>
      <c r="M2063"/>
      <c r="N2063"/>
    </row>
    <row r="2064" spans="6:14" ht="14.25" customHeight="1" x14ac:dyDescent="0.25">
      <c r="F2064"/>
      <c r="G2064"/>
      <c r="H2064"/>
      <c r="I2064"/>
      <c r="J2064"/>
      <c r="M2064"/>
      <c r="N2064"/>
    </row>
    <row r="2065" spans="6:14" ht="14.25" customHeight="1" x14ac:dyDescent="0.25">
      <c r="F2065"/>
      <c r="G2065"/>
      <c r="H2065"/>
      <c r="I2065"/>
      <c r="J2065"/>
      <c r="M2065"/>
      <c r="N2065"/>
    </row>
    <row r="2066" spans="6:14" ht="14.25" customHeight="1" x14ac:dyDescent="0.25">
      <c r="F2066"/>
      <c r="G2066"/>
      <c r="H2066"/>
      <c r="I2066"/>
      <c r="J2066"/>
      <c r="M2066"/>
      <c r="N2066"/>
    </row>
    <row r="2067" spans="6:14" ht="14.25" customHeight="1" x14ac:dyDescent="0.25">
      <c r="F2067"/>
      <c r="G2067"/>
      <c r="H2067"/>
      <c r="I2067"/>
      <c r="J2067"/>
      <c r="M2067"/>
      <c r="N2067"/>
    </row>
    <row r="2068" spans="6:14" ht="14.25" customHeight="1" x14ac:dyDescent="0.25">
      <c r="F2068"/>
      <c r="G2068"/>
      <c r="H2068"/>
      <c r="I2068"/>
      <c r="J2068"/>
      <c r="M2068"/>
      <c r="N2068"/>
    </row>
    <row r="2069" spans="6:14" ht="14.25" customHeight="1" x14ac:dyDescent="0.25">
      <c r="F2069"/>
      <c r="G2069"/>
      <c r="H2069"/>
      <c r="I2069"/>
      <c r="J2069"/>
      <c r="M2069"/>
      <c r="N2069"/>
    </row>
    <row r="2070" spans="6:14" ht="14.25" customHeight="1" x14ac:dyDescent="0.25">
      <c r="F2070"/>
      <c r="G2070"/>
      <c r="H2070"/>
      <c r="I2070"/>
      <c r="J2070"/>
      <c r="M2070"/>
      <c r="N2070"/>
    </row>
    <row r="2071" spans="6:14" ht="14.25" customHeight="1" x14ac:dyDescent="0.25">
      <c r="F2071"/>
      <c r="G2071"/>
      <c r="H2071"/>
      <c r="I2071"/>
      <c r="J2071"/>
      <c r="M2071"/>
      <c r="N2071"/>
    </row>
    <row r="2072" spans="6:14" ht="14.25" customHeight="1" x14ac:dyDescent="0.25">
      <c r="F2072"/>
      <c r="G2072"/>
      <c r="H2072"/>
      <c r="I2072"/>
      <c r="J2072"/>
      <c r="M2072"/>
      <c r="N2072"/>
    </row>
    <row r="2073" spans="6:14" ht="14.25" customHeight="1" x14ac:dyDescent="0.25">
      <c r="F2073"/>
      <c r="G2073"/>
      <c r="H2073"/>
      <c r="I2073"/>
      <c r="J2073"/>
      <c r="M2073"/>
      <c r="N2073"/>
    </row>
    <row r="2074" spans="6:14" ht="14.25" customHeight="1" x14ac:dyDescent="0.25">
      <c r="F2074"/>
      <c r="G2074"/>
      <c r="H2074"/>
      <c r="I2074"/>
      <c r="J2074"/>
      <c r="M2074"/>
      <c r="N2074"/>
    </row>
    <row r="2075" spans="6:14" ht="14.25" customHeight="1" x14ac:dyDescent="0.25">
      <c r="F2075"/>
      <c r="G2075"/>
      <c r="H2075"/>
      <c r="I2075"/>
      <c r="J2075"/>
      <c r="M2075"/>
      <c r="N2075"/>
    </row>
    <row r="2076" spans="6:14" ht="14.25" customHeight="1" x14ac:dyDescent="0.25">
      <c r="F2076"/>
      <c r="G2076"/>
      <c r="H2076"/>
      <c r="I2076"/>
      <c r="J2076"/>
      <c r="M2076"/>
      <c r="N2076"/>
    </row>
    <row r="2077" spans="6:14" ht="14.25" customHeight="1" x14ac:dyDescent="0.25">
      <c r="F2077"/>
      <c r="G2077"/>
      <c r="H2077"/>
      <c r="I2077"/>
      <c r="J2077"/>
      <c r="M2077"/>
      <c r="N2077"/>
    </row>
    <row r="2078" spans="6:14" ht="14.25" customHeight="1" x14ac:dyDescent="0.25">
      <c r="F2078"/>
      <c r="G2078"/>
      <c r="H2078"/>
      <c r="I2078"/>
      <c r="J2078"/>
      <c r="M2078"/>
      <c r="N2078"/>
    </row>
    <row r="2079" spans="6:14" ht="14.25" customHeight="1" x14ac:dyDescent="0.25">
      <c r="F2079"/>
      <c r="G2079"/>
      <c r="H2079"/>
      <c r="I2079"/>
      <c r="J2079"/>
      <c r="M2079"/>
      <c r="N2079"/>
    </row>
    <row r="2080" spans="6:14" ht="14.25" customHeight="1" x14ac:dyDescent="0.25">
      <c r="F2080"/>
      <c r="G2080"/>
      <c r="H2080"/>
      <c r="I2080"/>
      <c r="J2080"/>
      <c r="M2080"/>
      <c r="N2080"/>
    </row>
    <row r="2081" spans="6:14" ht="14.25" customHeight="1" x14ac:dyDescent="0.25">
      <c r="F2081"/>
      <c r="G2081"/>
      <c r="H2081"/>
      <c r="I2081"/>
      <c r="J2081"/>
      <c r="M2081"/>
      <c r="N2081"/>
    </row>
    <row r="2082" spans="6:14" ht="14.25" customHeight="1" x14ac:dyDescent="0.25">
      <c r="F2082"/>
      <c r="G2082"/>
      <c r="H2082"/>
      <c r="I2082"/>
      <c r="J2082"/>
      <c r="M2082"/>
      <c r="N2082"/>
    </row>
    <row r="2083" spans="6:14" ht="14.25" customHeight="1" x14ac:dyDescent="0.25">
      <c r="F2083"/>
      <c r="G2083"/>
      <c r="H2083"/>
      <c r="I2083"/>
      <c r="J2083"/>
      <c r="M2083"/>
      <c r="N2083"/>
    </row>
    <row r="2084" spans="6:14" ht="14.25" customHeight="1" x14ac:dyDescent="0.25">
      <c r="F2084"/>
      <c r="G2084"/>
      <c r="H2084"/>
      <c r="I2084"/>
      <c r="J2084"/>
      <c r="M2084"/>
      <c r="N2084"/>
    </row>
    <row r="2085" spans="6:14" ht="14.25" customHeight="1" x14ac:dyDescent="0.25">
      <c r="F2085"/>
      <c r="G2085"/>
      <c r="H2085"/>
      <c r="I2085"/>
      <c r="J2085"/>
      <c r="M2085"/>
      <c r="N2085"/>
    </row>
    <row r="2086" spans="6:14" ht="14.25" customHeight="1" x14ac:dyDescent="0.25">
      <c r="F2086"/>
      <c r="G2086"/>
      <c r="H2086"/>
      <c r="I2086"/>
      <c r="J2086"/>
      <c r="M2086"/>
      <c r="N2086"/>
    </row>
    <row r="2087" spans="6:14" ht="14.25" customHeight="1" x14ac:dyDescent="0.25">
      <c r="F2087"/>
      <c r="G2087"/>
      <c r="H2087"/>
      <c r="I2087"/>
      <c r="J2087"/>
      <c r="M2087"/>
      <c r="N2087"/>
    </row>
    <row r="2088" spans="6:14" ht="14.25" customHeight="1" x14ac:dyDescent="0.25">
      <c r="F2088"/>
      <c r="G2088"/>
      <c r="H2088"/>
      <c r="I2088"/>
      <c r="J2088"/>
      <c r="M2088"/>
      <c r="N2088"/>
    </row>
    <row r="2089" spans="6:14" ht="14.25" customHeight="1" x14ac:dyDescent="0.25">
      <c r="F2089"/>
      <c r="G2089"/>
      <c r="H2089"/>
      <c r="I2089"/>
      <c r="J2089"/>
      <c r="M2089"/>
      <c r="N2089"/>
    </row>
    <row r="2090" spans="6:14" ht="14.25" customHeight="1" x14ac:dyDescent="0.25">
      <c r="F2090"/>
      <c r="G2090"/>
      <c r="H2090"/>
      <c r="I2090"/>
      <c r="J2090"/>
      <c r="M2090"/>
      <c r="N2090"/>
    </row>
    <row r="2091" spans="6:14" ht="14.25" customHeight="1" x14ac:dyDescent="0.25">
      <c r="F2091"/>
      <c r="G2091"/>
      <c r="H2091"/>
      <c r="I2091"/>
      <c r="J2091"/>
      <c r="M2091"/>
      <c r="N2091"/>
    </row>
    <row r="2092" spans="6:14" ht="14.25" customHeight="1" x14ac:dyDescent="0.25">
      <c r="F2092"/>
      <c r="G2092"/>
      <c r="H2092"/>
      <c r="I2092"/>
      <c r="J2092"/>
      <c r="M2092"/>
      <c r="N2092"/>
    </row>
    <row r="2093" spans="6:14" ht="14.25" customHeight="1" x14ac:dyDescent="0.25">
      <c r="F2093"/>
      <c r="G2093"/>
      <c r="H2093"/>
      <c r="I2093"/>
      <c r="J2093"/>
      <c r="M2093"/>
      <c r="N2093"/>
    </row>
    <row r="2094" spans="6:14" ht="14.25" customHeight="1" x14ac:dyDescent="0.25">
      <c r="F2094"/>
      <c r="G2094"/>
      <c r="H2094"/>
      <c r="I2094"/>
      <c r="J2094"/>
      <c r="M2094"/>
      <c r="N2094"/>
    </row>
    <row r="2095" spans="6:14" ht="14.25" customHeight="1" x14ac:dyDescent="0.25">
      <c r="F2095"/>
      <c r="G2095"/>
      <c r="H2095"/>
      <c r="I2095"/>
      <c r="J2095"/>
      <c r="M2095"/>
      <c r="N2095"/>
    </row>
    <row r="2096" spans="6:14" ht="14.25" customHeight="1" x14ac:dyDescent="0.25">
      <c r="F2096"/>
      <c r="G2096"/>
      <c r="H2096"/>
      <c r="I2096"/>
      <c r="J2096"/>
      <c r="M2096"/>
      <c r="N2096"/>
    </row>
    <row r="2097" spans="6:14" ht="14.25" customHeight="1" x14ac:dyDescent="0.25">
      <c r="F2097"/>
      <c r="G2097"/>
      <c r="H2097"/>
      <c r="I2097"/>
      <c r="J2097"/>
      <c r="M2097"/>
      <c r="N2097"/>
    </row>
    <row r="2098" spans="6:14" ht="14.25" customHeight="1" x14ac:dyDescent="0.25">
      <c r="F2098"/>
      <c r="G2098"/>
      <c r="H2098"/>
      <c r="I2098"/>
      <c r="J2098"/>
      <c r="M2098"/>
      <c r="N2098"/>
    </row>
    <row r="2099" spans="6:14" ht="14.25" customHeight="1" x14ac:dyDescent="0.25">
      <c r="F2099"/>
      <c r="G2099"/>
      <c r="H2099"/>
      <c r="I2099"/>
      <c r="J2099"/>
      <c r="M2099"/>
      <c r="N2099"/>
    </row>
    <row r="2100" spans="6:14" ht="14.25" customHeight="1" x14ac:dyDescent="0.25">
      <c r="F2100"/>
      <c r="G2100"/>
      <c r="H2100"/>
      <c r="I2100"/>
      <c r="J2100"/>
      <c r="M2100"/>
      <c r="N2100"/>
    </row>
    <row r="2101" spans="6:14" ht="14.25" customHeight="1" x14ac:dyDescent="0.25">
      <c r="F2101"/>
      <c r="G2101"/>
      <c r="H2101"/>
      <c r="I2101"/>
      <c r="J2101"/>
      <c r="M2101"/>
      <c r="N2101"/>
    </row>
    <row r="2102" spans="6:14" ht="14.25" customHeight="1" x14ac:dyDescent="0.25">
      <c r="F2102"/>
      <c r="G2102"/>
      <c r="H2102"/>
      <c r="I2102"/>
      <c r="J2102"/>
      <c r="M2102"/>
      <c r="N2102"/>
    </row>
    <row r="2103" spans="6:14" ht="14.25" customHeight="1" x14ac:dyDescent="0.25">
      <c r="F2103"/>
      <c r="G2103"/>
      <c r="H2103"/>
      <c r="I2103"/>
      <c r="J2103"/>
      <c r="M2103"/>
      <c r="N2103"/>
    </row>
    <row r="2104" spans="6:14" ht="14.25" customHeight="1" x14ac:dyDescent="0.25">
      <c r="F2104"/>
      <c r="G2104"/>
      <c r="H2104"/>
      <c r="I2104"/>
      <c r="J2104"/>
      <c r="M2104"/>
      <c r="N2104"/>
    </row>
    <row r="2105" spans="6:14" ht="14.25" customHeight="1" x14ac:dyDescent="0.25">
      <c r="F2105"/>
      <c r="G2105"/>
      <c r="H2105"/>
      <c r="I2105"/>
      <c r="J2105"/>
      <c r="M2105"/>
      <c r="N2105"/>
    </row>
    <row r="2106" spans="6:14" ht="14.25" customHeight="1" x14ac:dyDescent="0.25">
      <c r="F2106"/>
      <c r="G2106"/>
      <c r="H2106"/>
      <c r="I2106"/>
      <c r="J2106"/>
      <c r="M2106"/>
      <c r="N2106"/>
    </row>
    <row r="2107" spans="6:14" ht="14.25" customHeight="1" x14ac:dyDescent="0.25">
      <c r="F2107"/>
      <c r="G2107"/>
      <c r="H2107"/>
      <c r="I2107"/>
      <c r="J2107"/>
      <c r="M2107"/>
      <c r="N2107"/>
    </row>
    <row r="2108" spans="6:14" ht="14.25" customHeight="1" x14ac:dyDescent="0.25">
      <c r="F2108"/>
      <c r="G2108"/>
      <c r="H2108"/>
      <c r="I2108"/>
      <c r="J2108"/>
      <c r="M2108"/>
      <c r="N2108"/>
    </row>
    <row r="2109" spans="6:14" ht="14.25" customHeight="1" x14ac:dyDescent="0.25">
      <c r="F2109"/>
      <c r="G2109"/>
      <c r="H2109"/>
      <c r="I2109"/>
      <c r="J2109"/>
      <c r="M2109"/>
      <c r="N2109"/>
    </row>
    <row r="2110" spans="6:14" ht="14.25" customHeight="1" x14ac:dyDescent="0.25">
      <c r="F2110"/>
      <c r="G2110"/>
      <c r="H2110"/>
      <c r="I2110"/>
      <c r="J2110"/>
      <c r="M2110"/>
      <c r="N2110"/>
    </row>
    <row r="2111" spans="6:14" ht="14.25" customHeight="1" x14ac:dyDescent="0.25">
      <c r="F2111"/>
      <c r="G2111"/>
      <c r="H2111"/>
      <c r="I2111"/>
      <c r="J2111"/>
      <c r="M2111"/>
      <c r="N2111"/>
    </row>
    <row r="2112" spans="6:14" ht="14.25" customHeight="1" x14ac:dyDescent="0.25">
      <c r="F2112"/>
      <c r="G2112"/>
      <c r="H2112"/>
      <c r="I2112"/>
      <c r="J2112"/>
      <c r="M2112"/>
      <c r="N2112"/>
    </row>
    <row r="2113" spans="6:14" ht="14.25" customHeight="1" x14ac:dyDescent="0.25">
      <c r="F2113"/>
      <c r="G2113"/>
      <c r="H2113"/>
      <c r="I2113"/>
      <c r="J2113"/>
      <c r="M2113"/>
      <c r="N2113"/>
    </row>
    <row r="2114" spans="6:14" ht="14.25" customHeight="1" x14ac:dyDescent="0.25">
      <c r="F2114"/>
      <c r="G2114"/>
      <c r="H2114"/>
      <c r="I2114"/>
      <c r="J2114"/>
      <c r="M2114"/>
      <c r="N2114"/>
    </row>
    <row r="2115" spans="6:14" ht="14.25" customHeight="1" x14ac:dyDescent="0.25">
      <c r="F2115"/>
      <c r="G2115"/>
      <c r="H2115"/>
      <c r="I2115"/>
      <c r="J2115"/>
      <c r="M2115"/>
      <c r="N2115"/>
    </row>
    <row r="2116" spans="6:14" ht="14.25" customHeight="1" x14ac:dyDescent="0.25">
      <c r="F2116"/>
      <c r="G2116"/>
      <c r="H2116"/>
      <c r="I2116"/>
      <c r="J2116"/>
      <c r="M2116"/>
      <c r="N2116"/>
    </row>
    <row r="2117" spans="6:14" ht="14.25" customHeight="1" x14ac:dyDescent="0.25">
      <c r="F2117"/>
      <c r="G2117"/>
      <c r="H2117"/>
      <c r="I2117"/>
      <c r="J2117"/>
      <c r="M2117"/>
      <c r="N2117"/>
    </row>
    <row r="2118" spans="6:14" ht="14.25" customHeight="1" x14ac:dyDescent="0.25">
      <c r="F2118"/>
      <c r="G2118"/>
      <c r="H2118"/>
      <c r="I2118"/>
      <c r="J2118"/>
      <c r="M2118"/>
      <c r="N2118"/>
    </row>
    <row r="2119" spans="6:14" ht="14.25" customHeight="1" x14ac:dyDescent="0.25">
      <c r="F2119"/>
      <c r="G2119"/>
      <c r="H2119"/>
      <c r="I2119"/>
      <c r="J2119"/>
      <c r="M2119"/>
      <c r="N2119"/>
    </row>
    <row r="2120" spans="6:14" ht="14.25" customHeight="1" x14ac:dyDescent="0.25">
      <c r="F2120"/>
      <c r="G2120"/>
      <c r="H2120"/>
      <c r="I2120"/>
      <c r="J2120"/>
      <c r="M2120"/>
      <c r="N2120"/>
    </row>
    <row r="2121" spans="6:14" ht="14.25" customHeight="1" x14ac:dyDescent="0.25">
      <c r="F2121"/>
      <c r="G2121"/>
      <c r="H2121"/>
      <c r="I2121"/>
      <c r="J2121"/>
      <c r="M2121"/>
      <c r="N2121"/>
    </row>
    <row r="2122" spans="6:14" ht="14.25" customHeight="1" x14ac:dyDescent="0.25">
      <c r="F2122"/>
      <c r="G2122"/>
      <c r="H2122"/>
      <c r="I2122"/>
      <c r="J2122"/>
      <c r="M2122"/>
      <c r="N2122"/>
    </row>
    <row r="2123" spans="6:14" ht="14.25" customHeight="1" x14ac:dyDescent="0.25">
      <c r="F2123"/>
      <c r="G2123"/>
      <c r="H2123"/>
      <c r="I2123"/>
      <c r="J2123"/>
      <c r="M2123"/>
      <c r="N2123"/>
    </row>
    <row r="2124" spans="6:14" ht="14.25" customHeight="1" x14ac:dyDescent="0.25">
      <c r="F2124"/>
      <c r="G2124"/>
      <c r="H2124"/>
      <c r="I2124"/>
      <c r="J2124"/>
      <c r="M2124"/>
      <c r="N2124"/>
    </row>
    <row r="2125" spans="6:14" ht="14.25" customHeight="1" x14ac:dyDescent="0.25">
      <c r="F2125"/>
      <c r="G2125"/>
      <c r="H2125"/>
      <c r="I2125"/>
      <c r="J2125"/>
      <c r="M2125"/>
      <c r="N2125"/>
    </row>
    <row r="2126" spans="6:14" ht="14.25" customHeight="1" x14ac:dyDescent="0.25">
      <c r="F2126"/>
      <c r="G2126"/>
      <c r="H2126"/>
      <c r="I2126"/>
      <c r="J2126"/>
      <c r="M2126"/>
      <c r="N2126"/>
    </row>
    <row r="2127" spans="6:14" ht="14.25" customHeight="1" x14ac:dyDescent="0.25">
      <c r="F2127"/>
      <c r="G2127"/>
      <c r="H2127"/>
      <c r="I2127"/>
      <c r="J2127"/>
      <c r="M2127"/>
      <c r="N2127"/>
    </row>
    <row r="2128" spans="6:14" ht="14.25" customHeight="1" x14ac:dyDescent="0.25">
      <c r="F2128"/>
      <c r="G2128"/>
      <c r="H2128"/>
      <c r="I2128"/>
      <c r="J2128"/>
      <c r="M2128"/>
      <c r="N2128"/>
    </row>
    <row r="2129" spans="6:14" ht="14.25" customHeight="1" x14ac:dyDescent="0.25">
      <c r="F2129"/>
      <c r="G2129"/>
      <c r="H2129"/>
      <c r="I2129"/>
      <c r="J2129"/>
      <c r="M2129"/>
      <c r="N2129"/>
    </row>
    <row r="2130" spans="6:14" ht="14.25" customHeight="1" x14ac:dyDescent="0.25">
      <c r="F2130"/>
      <c r="G2130"/>
      <c r="H2130"/>
      <c r="I2130"/>
      <c r="J2130"/>
      <c r="M2130"/>
      <c r="N2130"/>
    </row>
    <row r="2131" spans="6:14" ht="14.25" customHeight="1" x14ac:dyDescent="0.25">
      <c r="F2131"/>
      <c r="G2131"/>
      <c r="H2131"/>
      <c r="I2131"/>
      <c r="J2131"/>
      <c r="M2131"/>
      <c r="N2131"/>
    </row>
    <row r="2132" spans="6:14" ht="14.25" customHeight="1" x14ac:dyDescent="0.25">
      <c r="F2132"/>
      <c r="G2132"/>
      <c r="H2132"/>
      <c r="I2132"/>
      <c r="J2132"/>
      <c r="M2132"/>
      <c r="N2132"/>
    </row>
    <row r="2133" spans="6:14" ht="14.25" customHeight="1" x14ac:dyDescent="0.25">
      <c r="F2133"/>
      <c r="G2133"/>
      <c r="H2133"/>
      <c r="I2133"/>
      <c r="J2133"/>
      <c r="M2133"/>
      <c r="N2133"/>
    </row>
    <row r="2134" spans="6:14" ht="14.25" customHeight="1" x14ac:dyDescent="0.25">
      <c r="F2134"/>
      <c r="G2134"/>
      <c r="H2134"/>
      <c r="I2134"/>
      <c r="J2134"/>
      <c r="M2134"/>
      <c r="N2134"/>
    </row>
    <row r="2135" spans="6:14" ht="14.25" customHeight="1" x14ac:dyDescent="0.25">
      <c r="F2135"/>
      <c r="G2135"/>
      <c r="H2135"/>
      <c r="I2135"/>
      <c r="J2135"/>
      <c r="M2135"/>
      <c r="N2135"/>
    </row>
    <row r="2136" spans="6:14" ht="14.25" customHeight="1" x14ac:dyDescent="0.25">
      <c r="F2136"/>
      <c r="G2136"/>
      <c r="H2136"/>
      <c r="I2136"/>
      <c r="J2136"/>
      <c r="M2136"/>
      <c r="N2136"/>
    </row>
    <row r="2137" spans="6:14" ht="14.25" customHeight="1" x14ac:dyDescent="0.25">
      <c r="F2137"/>
      <c r="G2137"/>
      <c r="H2137"/>
      <c r="I2137"/>
      <c r="J2137"/>
      <c r="M2137"/>
      <c r="N2137"/>
    </row>
    <row r="2138" spans="6:14" ht="14.25" customHeight="1" x14ac:dyDescent="0.25">
      <c r="F2138"/>
      <c r="G2138"/>
      <c r="H2138"/>
      <c r="I2138"/>
      <c r="J2138"/>
      <c r="M2138"/>
      <c r="N2138"/>
    </row>
    <row r="2139" spans="6:14" ht="14.25" customHeight="1" x14ac:dyDescent="0.25">
      <c r="F2139"/>
      <c r="G2139"/>
      <c r="H2139"/>
      <c r="I2139"/>
      <c r="J2139"/>
      <c r="M2139"/>
      <c r="N2139"/>
    </row>
    <row r="2140" spans="6:14" ht="14.25" customHeight="1" x14ac:dyDescent="0.25">
      <c r="F2140"/>
      <c r="G2140"/>
      <c r="H2140"/>
      <c r="I2140"/>
      <c r="J2140"/>
      <c r="M2140"/>
      <c r="N2140"/>
    </row>
    <row r="2141" spans="6:14" ht="14.25" customHeight="1" x14ac:dyDescent="0.25">
      <c r="F2141"/>
      <c r="G2141"/>
      <c r="H2141"/>
      <c r="I2141"/>
      <c r="J2141"/>
      <c r="M2141"/>
      <c r="N2141"/>
    </row>
    <row r="2142" spans="6:14" ht="14.25" customHeight="1" x14ac:dyDescent="0.25">
      <c r="F2142"/>
      <c r="G2142"/>
      <c r="H2142"/>
      <c r="I2142"/>
      <c r="J2142"/>
      <c r="M2142"/>
      <c r="N2142"/>
    </row>
    <row r="2143" spans="6:14" ht="14.25" customHeight="1" x14ac:dyDescent="0.25">
      <c r="F2143"/>
      <c r="G2143"/>
      <c r="H2143"/>
      <c r="I2143"/>
      <c r="J2143"/>
      <c r="M2143"/>
      <c r="N2143"/>
    </row>
    <row r="2144" spans="6:14" ht="14.25" customHeight="1" x14ac:dyDescent="0.25">
      <c r="F2144"/>
      <c r="G2144"/>
      <c r="H2144"/>
      <c r="I2144"/>
      <c r="J2144"/>
      <c r="M2144"/>
      <c r="N2144"/>
    </row>
    <row r="2145" spans="6:14" ht="14.25" customHeight="1" x14ac:dyDescent="0.25">
      <c r="F2145"/>
      <c r="G2145"/>
      <c r="H2145"/>
      <c r="I2145"/>
      <c r="J2145"/>
      <c r="M2145"/>
      <c r="N2145"/>
    </row>
    <row r="2146" spans="6:14" ht="14.25" customHeight="1" x14ac:dyDescent="0.25">
      <c r="F2146"/>
      <c r="G2146"/>
      <c r="H2146"/>
      <c r="I2146"/>
      <c r="J2146"/>
      <c r="M2146"/>
      <c r="N2146"/>
    </row>
    <row r="2147" spans="6:14" ht="14.25" customHeight="1" x14ac:dyDescent="0.25">
      <c r="F2147"/>
      <c r="G2147"/>
      <c r="H2147"/>
      <c r="I2147"/>
      <c r="J2147"/>
      <c r="M2147"/>
      <c r="N2147"/>
    </row>
    <row r="2148" spans="6:14" ht="14.25" customHeight="1" x14ac:dyDescent="0.25">
      <c r="F2148"/>
      <c r="G2148"/>
      <c r="H2148"/>
      <c r="I2148"/>
      <c r="J2148"/>
      <c r="M2148"/>
      <c r="N2148"/>
    </row>
    <row r="2149" spans="6:14" ht="14.25" customHeight="1" x14ac:dyDescent="0.25">
      <c r="F2149"/>
      <c r="G2149"/>
      <c r="H2149"/>
      <c r="I2149"/>
      <c r="J2149"/>
      <c r="M2149"/>
      <c r="N2149"/>
    </row>
    <row r="2150" spans="6:14" ht="14.25" customHeight="1" x14ac:dyDescent="0.25">
      <c r="F2150"/>
      <c r="G2150"/>
      <c r="H2150"/>
      <c r="I2150"/>
      <c r="J2150"/>
      <c r="M2150"/>
      <c r="N2150"/>
    </row>
    <row r="2151" spans="6:14" ht="14.25" customHeight="1" x14ac:dyDescent="0.25">
      <c r="F2151"/>
      <c r="G2151"/>
      <c r="H2151"/>
      <c r="I2151"/>
      <c r="J2151"/>
      <c r="M2151"/>
      <c r="N2151"/>
    </row>
    <row r="2152" spans="6:14" ht="14.25" customHeight="1" x14ac:dyDescent="0.25">
      <c r="F2152"/>
      <c r="G2152"/>
      <c r="H2152"/>
      <c r="I2152"/>
      <c r="J2152"/>
      <c r="M2152"/>
      <c r="N2152"/>
    </row>
    <row r="2153" spans="6:14" ht="14.25" customHeight="1" x14ac:dyDescent="0.25">
      <c r="F2153"/>
      <c r="G2153"/>
      <c r="H2153"/>
      <c r="I2153"/>
      <c r="J2153"/>
      <c r="M2153"/>
      <c r="N2153"/>
    </row>
    <row r="2154" spans="6:14" ht="14.25" customHeight="1" x14ac:dyDescent="0.25">
      <c r="F2154"/>
      <c r="G2154"/>
      <c r="H2154"/>
      <c r="I2154"/>
      <c r="J2154"/>
      <c r="M2154"/>
      <c r="N2154"/>
    </row>
    <row r="2155" spans="6:14" ht="14.25" customHeight="1" x14ac:dyDescent="0.25">
      <c r="F2155"/>
      <c r="G2155"/>
      <c r="H2155"/>
      <c r="I2155"/>
      <c r="J2155"/>
      <c r="M2155"/>
      <c r="N2155"/>
    </row>
    <row r="2156" spans="6:14" ht="14.25" customHeight="1" x14ac:dyDescent="0.25">
      <c r="F2156"/>
      <c r="G2156"/>
      <c r="H2156"/>
      <c r="I2156"/>
      <c r="J2156"/>
      <c r="M2156"/>
      <c r="N2156"/>
    </row>
    <row r="2157" spans="6:14" ht="14.25" customHeight="1" x14ac:dyDescent="0.25">
      <c r="F2157"/>
      <c r="G2157"/>
      <c r="H2157"/>
      <c r="I2157"/>
      <c r="J2157"/>
      <c r="M2157"/>
      <c r="N2157"/>
    </row>
    <row r="2158" spans="6:14" ht="14.25" customHeight="1" x14ac:dyDescent="0.25">
      <c r="F2158"/>
      <c r="G2158"/>
      <c r="H2158"/>
      <c r="I2158"/>
      <c r="J2158"/>
      <c r="M2158"/>
      <c r="N2158"/>
    </row>
    <row r="2159" spans="6:14" ht="14.25" customHeight="1" x14ac:dyDescent="0.25">
      <c r="F2159"/>
      <c r="G2159"/>
      <c r="H2159"/>
      <c r="I2159"/>
      <c r="J2159"/>
      <c r="M2159"/>
      <c r="N2159"/>
    </row>
    <row r="2160" spans="6:14" ht="14.25" customHeight="1" x14ac:dyDescent="0.25">
      <c r="F2160"/>
      <c r="G2160"/>
      <c r="H2160"/>
      <c r="I2160"/>
      <c r="J2160"/>
      <c r="M2160"/>
      <c r="N2160"/>
    </row>
    <row r="2161" spans="6:14" ht="14.25" customHeight="1" x14ac:dyDescent="0.25">
      <c r="F2161"/>
      <c r="G2161"/>
      <c r="H2161"/>
      <c r="I2161"/>
      <c r="J2161"/>
      <c r="M2161"/>
      <c r="N2161"/>
    </row>
    <row r="2162" spans="6:14" ht="14.25" customHeight="1" x14ac:dyDescent="0.25">
      <c r="F2162"/>
      <c r="G2162"/>
      <c r="H2162"/>
      <c r="I2162"/>
      <c r="J2162"/>
      <c r="M2162"/>
      <c r="N2162"/>
    </row>
    <row r="2163" spans="6:14" ht="14.25" customHeight="1" x14ac:dyDescent="0.25">
      <c r="F2163"/>
      <c r="G2163"/>
      <c r="H2163"/>
      <c r="I2163"/>
      <c r="J2163"/>
      <c r="M2163"/>
      <c r="N2163"/>
    </row>
    <row r="2164" spans="6:14" ht="14.25" customHeight="1" x14ac:dyDescent="0.25">
      <c r="F2164"/>
      <c r="G2164"/>
      <c r="H2164"/>
      <c r="I2164"/>
      <c r="J2164"/>
      <c r="M2164"/>
      <c r="N2164"/>
    </row>
    <row r="2165" spans="6:14" ht="14.25" customHeight="1" x14ac:dyDescent="0.25">
      <c r="F2165"/>
      <c r="G2165"/>
      <c r="H2165"/>
      <c r="I2165"/>
      <c r="J2165"/>
      <c r="M2165"/>
      <c r="N2165"/>
    </row>
    <row r="2166" spans="6:14" ht="14.25" customHeight="1" x14ac:dyDescent="0.25">
      <c r="F2166"/>
      <c r="G2166"/>
      <c r="H2166"/>
      <c r="I2166"/>
      <c r="J2166"/>
      <c r="M2166"/>
      <c r="N2166"/>
    </row>
    <row r="2167" spans="6:14" ht="14.25" customHeight="1" x14ac:dyDescent="0.25">
      <c r="F2167"/>
      <c r="G2167"/>
      <c r="H2167"/>
      <c r="I2167"/>
      <c r="J2167"/>
      <c r="M2167"/>
      <c r="N2167"/>
    </row>
    <row r="2168" spans="6:14" ht="14.25" customHeight="1" x14ac:dyDescent="0.25">
      <c r="F2168"/>
      <c r="G2168"/>
      <c r="H2168"/>
      <c r="I2168"/>
      <c r="J2168"/>
      <c r="M2168"/>
      <c r="N2168"/>
    </row>
    <row r="2169" spans="6:14" ht="14.25" customHeight="1" x14ac:dyDescent="0.25">
      <c r="F2169"/>
      <c r="G2169"/>
      <c r="H2169"/>
      <c r="I2169"/>
      <c r="J2169"/>
      <c r="M2169"/>
      <c r="N2169"/>
    </row>
    <row r="2170" spans="6:14" ht="14.25" customHeight="1" x14ac:dyDescent="0.25">
      <c r="F2170"/>
      <c r="G2170"/>
      <c r="H2170"/>
      <c r="I2170"/>
      <c r="J2170"/>
      <c r="M2170"/>
      <c r="N2170"/>
    </row>
    <row r="2171" spans="6:14" ht="14.25" customHeight="1" x14ac:dyDescent="0.25">
      <c r="F2171"/>
      <c r="G2171"/>
      <c r="H2171"/>
      <c r="I2171"/>
      <c r="J2171"/>
      <c r="M2171"/>
      <c r="N2171"/>
    </row>
    <row r="2172" spans="6:14" ht="14.25" customHeight="1" x14ac:dyDescent="0.25">
      <c r="F2172"/>
      <c r="G2172"/>
      <c r="H2172"/>
      <c r="I2172"/>
      <c r="J2172"/>
      <c r="M2172"/>
      <c r="N2172"/>
    </row>
    <row r="2173" spans="6:14" ht="14.25" customHeight="1" x14ac:dyDescent="0.25">
      <c r="F2173"/>
      <c r="G2173"/>
      <c r="H2173"/>
      <c r="I2173"/>
      <c r="J2173"/>
      <c r="M2173"/>
      <c r="N2173"/>
    </row>
    <row r="2174" spans="6:14" ht="14.25" customHeight="1" x14ac:dyDescent="0.25">
      <c r="F2174"/>
      <c r="G2174"/>
      <c r="H2174"/>
      <c r="I2174"/>
      <c r="J2174"/>
      <c r="M2174"/>
      <c r="N2174"/>
    </row>
    <row r="2175" spans="6:14" ht="14.25" customHeight="1" x14ac:dyDescent="0.25">
      <c r="F2175"/>
      <c r="G2175"/>
      <c r="H2175"/>
      <c r="I2175"/>
      <c r="J2175"/>
      <c r="M2175"/>
      <c r="N2175"/>
    </row>
    <row r="2176" spans="6:14" ht="14.25" customHeight="1" x14ac:dyDescent="0.25">
      <c r="F2176"/>
      <c r="G2176"/>
      <c r="H2176"/>
      <c r="I2176"/>
      <c r="J2176"/>
      <c r="M2176"/>
      <c r="N2176"/>
    </row>
    <row r="2177" spans="6:14" ht="14.25" customHeight="1" x14ac:dyDescent="0.25">
      <c r="F2177"/>
      <c r="G2177"/>
      <c r="H2177"/>
      <c r="I2177"/>
      <c r="J2177"/>
      <c r="M2177"/>
      <c r="N2177"/>
    </row>
    <row r="2178" spans="6:14" ht="14.25" customHeight="1" x14ac:dyDescent="0.25">
      <c r="F2178"/>
      <c r="G2178"/>
      <c r="H2178"/>
      <c r="I2178"/>
      <c r="J2178"/>
      <c r="M2178"/>
      <c r="N2178"/>
    </row>
    <row r="2179" spans="6:14" ht="14.25" customHeight="1" x14ac:dyDescent="0.25">
      <c r="F2179"/>
      <c r="G2179"/>
      <c r="H2179"/>
      <c r="I2179"/>
      <c r="J2179"/>
      <c r="M2179"/>
      <c r="N2179"/>
    </row>
    <row r="2180" spans="6:14" ht="14.25" customHeight="1" x14ac:dyDescent="0.25">
      <c r="F2180"/>
      <c r="G2180"/>
      <c r="H2180"/>
      <c r="I2180"/>
      <c r="J2180"/>
      <c r="M2180"/>
      <c r="N2180"/>
    </row>
    <row r="2181" spans="6:14" ht="14.25" customHeight="1" x14ac:dyDescent="0.25">
      <c r="F2181"/>
      <c r="G2181"/>
      <c r="H2181"/>
      <c r="I2181"/>
      <c r="J2181"/>
      <c r="M2181"/>
      <c r="N2181"/>
    </row>
    <row r="2182" spans="6:14" ht="14.25" customHeight="1" x14ac:dyDescent="0.25">
      <c r="F2182"/>
      <c r="G2182"/>
      <c r="H2182"/>
      <c r="I2182"/>
      <c r="J2182"/>
      <c r="M2182"/>
      <c r="N2182"/>
    </row>
    <row r="2183" spans="6:14" ht="14.25" customHeight="1" x14ac:dyDescent="0.25">
      <c r="F2183"/>
      <c r="G2183"/>
      <c r="H2183"/>
      <c r="I2183"/>
      <c r="J2183"/>
      <c r="M2183"/>
      <c r="N2183"/>
    </row>
    <row r="2184" spans="6:14" ht="14.25" customHeight="1" x14ac:dyDescent="0.25">
      <c r="F2184"/>
      <c r="G2184"/>
      <c r="H2184"/>
      <c r="I2184"/>
      <c r="J2184"/>
      <c r="M2184"/>
      <c r="N2184"/>
    </row>
    <row r="2185" spans="6:14" ht="14.25" customHeight="1" x14ac:dyDescent="0.25">
      <c r="F2185"/>
      <c r="G2185"/>
      <c r="H2185"/>
      <c r="I2185"/>
      <c r="J2185"/>
      <c r="M2185"/>
      <c r="N2185"/>
    </row>
    <row r="2186" spans="6:14" ht="14.25" customHeight="1" x14ac:dyDescent="0.25">
      <c r="F2186"/>
      <c r="G2186"/>
      <c r="H2186"/>
      <c r="I2186"/>
      <c r="J2186"/>
      <c r="M2186"/>
      <c r="N2186"/>
    </row>
    <row r="2187" spans="6:14" ht="14.25" customHeight="1" x14ac:dyDescent="0.25">
      <c r="F2187"/>
      <c r="G2187"/>
      <c r="H2187"/>
      <c r="I2187"/>
      <c r="J2187"/>
      <c r="M2187"/>
      <c r="N2187"/>
    </row>
    <row r="2188" spans="6:14" ht="14.25" customHeight="1" x14ac:dyDescent="0.25">
      <c r="F2188"/>
      <c r="G2188"/>
      <c r="H2188"/>
      <c r="I2188"/>
      <c r="J2188"/>
      <c r="M2188"/>
      <c r="N2188"/>
    </row>
    <row r="2189" spans="6:14" ht="14.25" customHeight="1" x14ac:dyDescent="0.25">
      <c r="F2189"/>
      <c r="G2189"/>
      <c r="H2189"/>
      <c r="I2189"/>
      <c r="J2189"/>
      <c r="M2189"/>
      <c r="N2189"/>
    </row>
    <row r="2190" spans="6:14" ht="14.25" customHeight="1" x14ac:dyDescent="0.25">
      <c r="F2190"/>
      <c r="G2190"/>
      <c r="H2190"/>
      <c r="I2190"/>
      <c r="J2190"/>
      <c r="M2190"/>
      <c r="N2190"/>
    </row>
    <row r="2191" spans="6:14" ht="14.25" customHeight="1" x14ac:dyDescent="0.25">
      <c r="F2191"/>
      <c r="G2191"/>
      <c r="H2191"/>
      <c r="I2191"/>
      <c r="J2191"/>
      <c r="M2191"/>
      <c r="N2191"/>
    </row>
    <row r="2192" spans="6:14" ht="14.25" customHeight="1" x14ac:dyDescent="0.25">
      <c r="F2192"/>
      <c r="G2192"/>
      <c r="H2192"/>
      <c r="I2192"/>
      <c r="J2192"/>
      <c r="M2192"/>
      <c r="N2192"/>
    </row>
    <row r="2193" spans="6:14" ht="14.25" customHeight="1" x14ac:dyDescent="0.25">
      <c r="F2193"/>
      <c r="G2193"/>
      <c r="H2193"/>
      <c r="I2193"/>
      <c r="J2193"/>
      <c r="M2193"/>
      <c r="N2193"/>
    </row>
    <row r="2194" spans="6:14" ht="14.25" customHeight="1" x14ac:dyDescent="0.25">
      <c r="F2194"/>
      <c r="G2194"/>
      <c r="H2194"/>
      <c r="I2194"/>
      <c r="J2194"/>
      <c r="M2194"/>
      <c r="N2194"/>
    </row>
    <row r="2195" spans="6:14" ht="14.25" customHeight="1" x14ac:dyDescent="0.25">
      <c r="F2195"/>
      <c r="G2195"/>
      <c r="H2195"/>
      <c r="I2195"/>
      <c r="J2195"/>
      <c r="M2195"/>
      <c r="N2195"/>
    </row>
    <row r="2196" spans="6:14" ht="14.25" customHeight="1" x14ac:dyDescent="0.25">
      <c r="F2196"/>
      <c r="G2196"/>
      <c r="H2196"/>
      <c r="I2196"/>
      <c r="J2196"/>
      <c r="M2196"/>
      <c r="N2196"/>
    </row>
    <row r="2197" spans="6:14" ht="14.25" customHeight="1" x14ac:dyDescent="0.25">
      <c r="F2197"/>
      <c r="G2197"/>
      <c r="H2197"/>
      <c r="I2197"/>
      <c r="J2197"/>
      <c r="M2197"/>
      <c r="N2197"/>
    </row>
    <row r="2198" spans="6:14" ht="14.25" customHeight="1" x14ac:dyDescent="0.25">
      <c r="F2198"/>
      <c r="G2198"/>
      <c r="H2198"/>
      <c r="I2198"/>
      <c r="J2198"/>
      <c r="M2198"/>
      <c r="N2198"/>
    </row>
    <row r="2199" spans="6:14" ht="14.25" customHeight="1" x14ac:dyDescent="0.25">
      <c r="F2199"/>
      <c r="G2199"/>
      <c r="H2199"/>
      <c r="I2199"/>
      <c r="J2199"/>
      <c r="M2199"/>
      <c r="N2199"/>
    </row>
    <row r="2200" spans="6:14" ht="14.25" customHeight="1" x14ac:dyDescent="0.25">
      <c r="F2200"/>
      <c r="G2200"/>
      <c r="H2200"/>
      <c r="I2200"/>
      <c r="J2200"/>
      <c r="M2200"/>
      <c r="N2200"/>
    </row>
    <row r="2201" spans="6:14" ht="14.25" customHeight="1" x14ac:dyDescent="0.25">
      <c r="F2201"/>
      <c r="G2201"/>
      <c r="H2201"/>
      <c r="I2201"/>
      <c r="J2201"/>
      <c r="M2201"/>
      <c r="N2201"/>
    </row>
    <row r="2202" spans="6:14" ht="14.25" customHeight="1" x14ac:dyDescent="0.25">
      <c r="F2202"/>
      <c r="G2202"/>
      <c r="H2202"/>
      <c r="I2202"/>
      <c r="J2202"/>
      <c r="M2202"/>
      <c r="N2202"/>
    </row>
    <row r="2203" spans="6:14" ht="14.25" customHeight="1" x14ac:dyDescent="0.25">
      <c r="F2203"/>
      <c r="G2203"/>
      <c r="H2203"/>
      <c r="I2203"/>
      <c r="J2203"/>
      <c r="M2203"/>
      <c r="N2203"/>
    </row>
    <row r="2204" spans="6:14" ht="14.25" customHeight="1" x14ac:dyDescent="0.25">
      <c r="F2204"/>
      <c r="G2204"/>
      <c r="H2204"/>
      <c r="I2204"/>
      <c r="J2204"/>
      <c r="M2204"/>
      <c r="N2204"/>
    </row>
    <row r="2205" spans="6:14" ht="14.25" customHeight="1" x14ac:dyDescent="0.25">
      <c r="F2205"/>
      <c r="G2205"/>
      <c r="H2205"/>
      <c r="I2205"/>
      <c r="J2205"/>
      <c r="M2205"/>
      <c r="N2205"/>
    </row>
    <row r="2206" spans="6:14" ht="14.25" customHeight="1" x14ac:dyDescent="0.25">
      <c r="F2206"/>
      <c r="G2206"/>
      <c r="H2206"/>
      <c r="I2206"/>
      <c r="J2206"/>
      <c r="M2206"/>
      <c r="N2206"/>
    </row>
    <row r="2207" spans="6:14" ht="14.25" customHeight="1" x14ac:dyDescent="0.25">
      <c r="F2207"/>
      <c r="G2207"/>
      <c r="H2207"/>
      <c r="I2207"/>
      <c r="J2207"/>
      <c r="M2207"/>
      <c r="N2207"/>
    </row>
    <row r="2208" spans="6:14" ht="14.25" customHeight="1" x14ac:dyDescent="0.25">
      <c r="F2208"/>
      <c r="G2208"/>
      <c r="H2208"/>
      <c r="I2208"/>
      <c r="J2208"/>
      <c r="M2208"/>
      <c r="N2208"/>
    </row>
    <row r="2209" spans="6:14" ht="14.25" customHeight="1" x14ac:dyDescent="0.25">
      <c r="F2209"/>
      <c r="G2209"/>
      <c r="H2209"/>
      <c r="I2209"/>
      <c r="J2209"/>
      <c r="M2209"/>
      <c r="N2209"/>
    </row>
    <row r="2210" spans="6:14" ht="14.25" customHeight="1" x14ac:dyDescent="0.25">
      <c r="F2210"/>
      <c r="G2210"/>
      <c r="H2210"/>
      <c r="I2210"/>
      <c r="J2210"/>
      <c r="M2210"/>
      <c r="N2210"/>
    </row>
    <row r="2211" spans="6:14" ht="14.25" customHeight="1" x14ac:dyDescent="0.25">
      <c r="F2211"/>
      <c r="G2211"/>
      <c r="H2211"/>
      <c r="I2211"/>
      <c r="J2211"/>
      <c r="M2211"/>
      <c r="N2211"/>
    </row>
    <row r="2212" spans="6:14" ht="14.25" customHeight="1" x14ac:dyDescent="0.25">
      <c r="F2212"/>
      <c r="G2212"/>
      <c r="H2212"/>
      <c r="I2212"/>
      <c r="J2212"/>
      <c r="M2212"/>
      <c r="N2212"/>
    </row>
    <row r="2213" spans="6:14" ht="14.25" customHeight="1" x14ac:dyDescent="0.25">
      <c r="F2213"/>
      <c r="G2213"/>
      <c r="H2213"/>
      <c r="I2213"/>
      <c r="J2213"/>
      <c r="M2213"/>
      <c r="N2213"/>
    </row>
    <row r="2214" spans="6:14" ht="14.25" customHeight="1" x14ac:dyDescent="0.25">
      <c r="F2214"/>
      <c r="G2214"/>
      <c r="H2214"/>
      <c r="I2214"/>
      <c r="J2214"/>
      <c r="M2214"/>
      <c r="N2214"/>
    </row>
    <row r="2215" spans="6:14" ht="14.25" customHeight="1" x14ac:dyDescent="0.25">
      <c r="F2215"/>
      <c r="G2215"/>
      <c r="H2215"/>
      <c r="I2215"/>
      <c r="J2215"/>
      <c r="M2215"/>
      <c r="N2215"/>
    </row>
    <row r="2216" spans="6:14" ht="14.25" customHeight="1" x14ac:dyDescent="0.25">
      <c r="F2216"/>
      <c r="G2216"/>
      <c r="H2216"/>
      <c r="I2216"/>
      <c r="J2216"/>
      <c r="M2216"/>
      <c r="N2216"/>
    </row>
    <row r="2217" spans="6:14" ht="14.25" customHeight="1" x14ac:dyDescent="0.25">
      <c r="F2217"/>
      <c r="G2217"/>
      <c r="H2217"/>
      <c r="I2217"/>
      <c r="J2217"/>
      <c r="M2217"/>
      <c r="N2217"/>
    </row>
    <row r="2218" spans="6:14" ht="14.25" customHeight="1" x14ac:dyDescent="0.25">
      <c r="F2218"/>
      <c r="G2218"/>
      <c r="H2218"/>
      <c r="I2218"/>
      <c r="J2218"/>
      <c r="M2218"/>
      <c r="N2218"/>
    </row>
    <row r="2219" spans="6:14" ht="14.25" customHeight="1" x14ac:dyDescent="0.25">
      <c r="F2219"/>
      <c r="G2219"/>
      <c r="H2219"/>
      <c r="I2219"/>
      <c r="J2219"/>
      <c r="M2219"/>
      <c r="N2219"/>
    </row>
    <row r="2220" spans="6:14" ht="14.25" customHeight="1" x14ac:dyDescent="0.25">
      <c r="F2220"/>
      <c r="G2220"/>
      <c r="H2220"/>
      <c r="I2220"/>
      <c r="J2220"/>
      <c r="M2220"/>
      <c r="N2220"/>
    </row>
    <row r="2221" spans="6:14" ht="14.25" customHeight="1" x14ac:dyDescent="0.25">
      <c r="F2221"/>
      <c r="G2221"/>
      <c r="H2221"/>
      <c r="I2221"/>
      <c r="J2221"/>
      <c r="M2221"/>
      <c r="N2221"/>
    </row>
    <row r="2222" spans="6:14" ht="14.25" customHeight="1" x14ac:dyDescent="0.25">
      <c r="F2222"/>
      <c r="G2222"/>
      <c r="H2222"/>
      <c r="I2222"/>
      <c r="J2222"/>
      <c r="M2222"/>
      <c r="N2222"/>
    </row>
    <row r="2223" spans="6:14" ht="14.25" customHeight="1" x14ac:dyDescent="0.25">
      <c r="F2223"/>
      <c r="G2223"/>
      <c r="H2223"/>
      <c r="I2223"/>
      <c r="J2223"/>
      <c r="M2223"/>
      <c r="N2223"/>
    </row>
    <row r="2224" spans="6:14" ht="14.25" customHeight="1" x14ac:dyDescent="0.25">
      <c r="F2224"/>
      <c r="G2224"/>
      <c r="H2224"/>
      <c r="I2224"/>
      <c r="J2224"/>
      <c r="M2224"/>
      <c r="N2224"/>
    </row>
    <row r="2225" spans="6:14" ht="14.25" customHeight="1" x14ac:dyDescent="0.25">
      <c r="F2225"/>
      <c r="G2225"/>
      <c r="H2225"/>
      <c r="I2225"/>
      <c r="J2225"/>
      <c r="M2225"/>
      <c r="N2225"/>
    </row>
    <row r="2226" spans="6:14" ht="14.25" customHeight="1" x14ac:dyDescent="0.25">
      <c r="F2226"/>
      <c r="G2226"/>
      <c r="H2226"/>
      <c r="I2226"/>
      <c r="J2226"/>
      <c r="M2226"/>
      <c r="N2226"/>
    </row>
    <row r="2227" spans="6:14" ht="14.25" customHeight="1" x14ac:dyDescent="0.25">
      <c r="F2227"/>
      <c r="G2227"/>
      <c r="H2227"/>
      <c r="I2227"/>
      <c r="J2227"/>
      <c r="M2227"/>
      <c r="N2227"/>
    </row>
    <row r="2228" spans="6:14" ht="14.25" customHeight="1" x14ac:dyDescent="0.25">
      <c r="F2228"/>
      <c r="G2228"/>
      <c r="H2228"/>
      <c r="I2228"/>
      <c r="J2228"/>
      <c r="M2228"/>
      <c r="N2228"/>
    </row>
    <row r="2229" spans="6:14" ht="14.25" customHeight="1" x14ac:dyDescent="0.25">
      <c r="F2229"/>
      <c r="G2229"/>
      <c r="H2229"/>
      <c r="I2229"/>
      <c r="J2229"/>
      <c r="M2229"/>
      <c r="N2229"/>
    </row>
    <row r="2230" spans="6:14" ht="14.25" customHeight="1" x14ac:dyDescent="0.25">
      <c r="F2230"/>
      <c r="G2230"/>
      <c r="H2230"/>
      <c r="I2230"/>
      <c r="J2230"/>
      <c r="M2230"/>
      <c r="N2230"/>
    </row>
    <row r="2231" spans="6:14" ht="14.25" customHeight="1" x14ac:dyDescent="0.25">
      <c r="F2231"/>
      <c r="G2231"/>
      <c r="H2231"/>
      <c r="I2231"/>
      <c r="J2231"/>
      <c r="M2231"/>
      <c r="N2231"/>
    </row>
    <row r="2232" spans="6:14" ht="14.25" customHeight="1" x14ac:dyDescent="0.25">
      <c r="F2232"/>
      <c r="G2232"/>
      <c r="H2232"/>
      <c r="I2232"/>
      <c r="J2232"/>
      <c r="M2232"/>
      <c r="N2232"/>
    </row>
    <row r="2233" spans="6:14" ht="14.25" customHeight="1" x14ac:dyDescent="0.25">
      <c r="F2233"/>
      <c r="G2233"/>
      <c r="H2233"/>
      <c r="I2233"/>
      <c r="J2233"/>
      <c r="M2233"/>
      <c r="N2233"/>
    </row>
    <row r="2234" spans="6:14" ht="14.25" customHeight="1" x14ac:dyDescent="0.25">
      <c r="F2234"/>
      <c r="G2234"/>
      <c r="H2234"/>
      <c r="I2234"/>
      <c r="J2234"/>
      <c r="M2234"/>
      <c r="N2234"/>
    </row>
    <row r="2235" spans="6:14" ht="14.25" customHeight="1" x14ac:dyDescent="0.25">
      <c r="F2235"/>
      <c r="G2235"/>
      <c r="H2235"/>
      <c r="I2235"/>
      <c r="J2235"/>
      <c r="M2235"/>
      <c r="N2235"/>
    </row>
    <row r="2236" spans="6:14" ht="14.25" customHeight="1" x14ac:dyDescent="0.25">
      <c r="F2236"/>
      <c r="G2236"/>
      <c r="H2236"/>
      <c r="I2236"/>
      <c r="J2236"/>
      <c r="M2236"/>
      <c r="N2236"/>
    </row>
    <row r="2237" spans="6:14" ht="14.25" customHeight="1" x14ac:dyDescent="0.25">
      <c r="F2237"/>
      <c r="G2237"/>
      <c r="H2237"/>
      <c r="I2237"/>
      <c r="J2237"/>
      <c r="M2237"/>
      <c r="N2237"/>
    </row>
    <row r="2238" spans="6:14" ht="14.25" customHeight="1" x14ac:dyDescent="0.25">
      <c r="F2238"/>
      <c r="G2238"/>
      <c r="H2238"/>
      <c r="I2238"/>
      <c r="J2238"/>
      <c r="M2238"/>
      <c r="N2238"/>
    </row>
    <row r="2239" spans="6:14" ht="14.25" customHeight="1" x14ac:dyDescent="0.25">
      <c r="F2239"/>
      <c r="G2239"/>
      <c r="H2239"/>
      <c r="I2239"/>
      <c r="J2239"/>
      <c r="M2239"/>
      <c r="N2239"/>
    </row>
    <row r="2240" spans="6:14" ht="14.25" customHeight="1" x14ac:dyDescent="0.25">
      <c r="F2240"/>
      <c r="G2240"/>
      <c r="H2240"/>
      <c r="I2240"/>
      <c r="J2240"/>
      <c r="M2240"/>
      <c r="N2240"/>
    </row>
    <row r="2241" spans="6:14" ht="14.25" customHeight="1" x14ac:dyDescent="0.25">
      <c r="F2241"/>
      <c r="G2241"/>
      <c r="H2241"/>
      <c r="I2241"/>
      <c r="J2241"/>
      <c r="M2241"/>
      <c r="N2241"/>
    </row>
    <row r="2242" spans="6:14" ht="14.25" customHeight="1" x14ac:dyDescent="0.25">
      <c r="F2242"/>
      <c r="G2242"/>
      <c r="H2242"/>
      <c r="I2242"/>
      <c r="J2242"/>
      <c r="M2242"/>
      <c r="N2242"/>
    </row>
    <row r="2243" spans="6:14" ht="14.25" customHeight="1" x14ac:dyDescent="0.25">
      <c r="F2243"/>
      <c r="G2243"/>
      <c r="H2243"/>
      <c r="I2243"/>
      <c r="J2243"/>
      <c r="M2243"/>
      <c r="N2243"/>
    </row>
    <row r="2244" spans="6:14" ht="14.25" customHeight="1" x14ac:dyDescent="0.25">
      <c r="F2244"/>
      <c r="G2244"/>
      <c r="H2244"/>
      <c r="I2244"/>
      <c r="J2244"/>
      <c r="M2244"/>
      <c r="N2244"/>
    </row>
    <row r="2245" spans="6:14" ht="14.25" customHeight="1" x14ac:dyDescent="0.25">
      <c r="F2245"/>
      <c r="G2245"/>
      <c r="H2245"/>
      <c r="I2245"/>
      <c r="J2245"/>
      <c r="M2245"/>
      <c r="N2245"/>
    </row>
    <row r="2246" spans="6:14" ht="14.25" customHeight="1" x14ac:dyDescent="0.25">
      <c r="F2246"/>
      <c r="G2246"/>
      <c r="H2246"/>
      <c r="I2246"/>
      <c r="J2246"/>
      <c r="M2246"/>
      <c r="N2246"/>
    </row>
    <row r="2247" spans="6:14" ht="14.25" customHeight="1" x14ac:dyDescent="0.25">
      <c r="F2247"/>
      <c r="G2247"/>
      <c r="H2247"/>
      <c r="I2247"/>
      <c r="J2247"/>
      <c r="M2247"/>
      <c r="N2247"/>
    </row>
    <row r="2248" spans="6:14" ht="14.25" customHeight="1" x14ac:dyDescent="0.25">
      <c r="F2248"/>
      <c r="G2248"/>
      <c r="H2248"/>
      <c r="I2248"/>
      <c r="J2248"/>
      <c r="M2248"/>
      <c r="N2248"/>
    </row>
    <row r="2249" spans="6:14" ht="14.25" customHeight="1" x14ac:dyDescent="0.25">
      <c r="F2249"/>
      <c r="G2249"/>
      <c r="H2249"/>
      <c r="I2249"/>
      <c r="J2249"/>
      <c r="M2249"/>
      <c r="N2249"/>
    </row>
    <row r="2250" spans="6:14" ht="14.25" customHeight="1" x14ac:dyDescent="0.25">
      <c r="F2250"/>
      <c r="G2250"/>
      <c r="H2250"/>
      <c r="I2250"/>
      <c r="J2250"/>
      <c r="M2250"/>
      <c r="N2250"/>
    </row>
    <row r="2251" spans="6:14" ht="14.25" customHeight="1" x14ac:dyDescent="0.25">
      <c r="F2251"/>
      <c r="G2251"/>
      <c r="H2251"/>
      <c r="I2251"/>
      <c r="J2251"/>
      <c r="M2251"/>
      <c r="N2251"/>
    </row>
    <row r="2252" spans="6:14" ht="14.25" customHeight="1" x14ac:dyDescent="0.25">
      <c r="F2252"/>
      <c r="G2252"/>
      <c r="H2252"/>
      <c r="I2252"/>
      <c r="J2252"/>
      <c r="M2252"/>
      <c r="N2252"/>
    </row>
    <row r="2253" spans="6:14" ht="14.25" customHeight="1" x14ac:dyDescent="0.25">
      <c r="F2253"/>
      <c r="G2253"/>
      <c r="H2253"/>
      <c r="I2253"/>
      <c r="J2253"/>
      <c r="M2253"/>
      <c r="N2253"/>
    </row>
    <row r="2254" spans="6:14" ht="14.25" customHeight="1" x14ac:dyDescent="0.25">
      <c r="F2254"/>
      <c r="G2254"/>
      <c r="H2254"/>
      <c r="I2254"/>
      <c r="J2254"/>
      <c r="M2254"/>
      <c r="N2254"/>
    </row>
    <row r="2255" spans="6:14" ht="14.25" customHeight="1" x14ac:dyDescent="0.25">
      <c r="F2255"/>
      <c r="G2255"/>
      <c r="H2255"/>
      <c r="I2255"/>
      <c r="J2255"/>
      <c r="M2255"/>
      <c r="N2255"/>
    </row>
    <row r="2256" spans="6:14" ht="14.25" customHeight="1" x14ac:dyDescent="0.25">
      <c r="F2256"/>
      <c r="G2256"/>
      <c r="H2256"/>
      <c r="I2256"/>
      <c r="J2256"/>
      <c r="M2256"/>
      <c r="N2256"/>
    </row>
    <row r="2257" spans="6:14" ht="14.25" customHeight="1" x14ac:dyDescent="0.25">
      <c r="F2257"/>
      <c r="G2257"/>
      <c r="H2257"/>
      <c r="I2257"/>
      <c r="J2257"/>
      <c r="M2257"/>
      <c r="N2257"/>
    </row>
    <row r="2258" spans="6:14" ht="14.25" customHeight="1" x14ac:dyDescent="0.25">
      <c r="F2258"/>
      <c r="G2258"/>
      <c r="H2258"/>
      <c r="I2258"/>
      <c r="J2258"/>
      <c r="M2258"/>
      <c r="N2258"/>
    </row>
    <row r="2259" spans="6:14" ht="14.25" customHeight="1" x14ac:dyDescent="0.25">
      <c r="F2259"/>
      <c r="G2259"/>
      <c r="H2259"/>
      <c r="I2259"/>
      <c r="J2259"/>
      <c r="M2259"/>
      <c r="N2259"/>
    </row>
    <row r="2260" spans="6:14" ht="14.25" customHeight="1" x14ac:dyDescent="0.25">
      <c r="F2260"/>
      <c r="G2260"/>
      <c r="H2260"/>
      <c r="I2260"/>
      <c r="J2260"/>
      <c r="M2260"/>
      <c r="N2260"/>
    </row>
    <row r="2261" spans="6:14" ht="14.25" customHeight="1" x14ac:dyDescent="0.25">
      <c r="F2261"/>
      <c r="G2261"/>
      <c r="H2261"/>
      <c r="I2261"/>
      <c r="J2261"/>
      <c r="M2261"/>
      <c r="N2261"/>
    </row>
    <row r="2262" spans="6:14" ht="14.25" customHeight="1" x14ac:dyDescent="0.25">
      <c r="F2262"/>
      <c r="G2262"/>
      <c r="H2262"/>
      <c r="I2262"/>
      <c r="J2262"/>
      <c r="M2262"/>
      <c r="N2262"/>
    </row>
    <row r="2263" spans="6:14" ht="14.25" customHeight="1" x14ac:dyDescent="0.25">
      <c r="F2263"/>
      <c r="G2263"/>
      <c r="H2263"/>
      <c r="I2263"/>
      <c r="J2263"/>
      <c r="M2263"/>
      <c r="N2263"/>
    </row>
    <row r="2264" spans="6:14" ht="14.25" customHeight="1" x14ac:dyDescent="0.25">
      <c r="F2264"/>
      <c r="G2264"/>
      <c r="H2264"/>
      <c r="I2264"/>
      <c r="J2264"/>
      <c r="M2264"/>
      <c r="N2264"/>
    </row>
    <row r="2265" spans="6:14" ht="14.25" customHeight="1" x14ac:dyDescent="0.25">
      <c r="F2265"/>
      <c r="G2265"/>
      <c r="H2265"/>
      <c r="I2265"/>
      <c r="J2265"/>
      <c r="M2265"/>
      <c r="N2265"/>
    </row>
    <row r="2266" spans="6:14" ht="14.25" customHeight="1" x14ac:dyDescent="0.25">
      <c r="F2266"/>
      <c r="G2266"/>
      <c r="H2266"/>
      <c r="I2266"/>
      <c r="J2266"/>
      <c r="M2266"/>
      <c r="N2266"/>
    </row>
    <row r="2267" spans="6:14" ht="14.25" customHeight="1" x14ac:dyDescent="0.25">
      <c r="F2267"/>
      <c r="G2267"/>
      <c r="H2267"/>
      <c r="I2267"/>
      <c r="J2267"/>
      <c r="M2267"/>
      <c r="N2267"/>
    </row>
    <row r="2268" spans="6:14" ht="14.25" customHeight="1" x14ac:dyDescent="0.25">
      <c r="F2268"/>
      <c r="G2268"/>
      <c r="H2268"/>
      <c r="I2268"/>
      <c r="J2268"/>
      <c r="M2268"/>
      <c r="N2268"/>
    </row>
    <row r="2269" spans="6:14" ht="14.25" customHeight="1" x14ac:dyDescent="0.25">
      <c r="F2269"/>
      <c r="G2269"/>
      <c r="H2269"/>
      <c r="I2269"/>
      <c r="J2269"/>
      <c r="M2269"/>
      <c r="N2269"/>
    </row>
    <row r="2270" spans="6:14" ht="14.25" customHeight="1" x14ac:dyDescent="0.25">
      <c r="F2270"/>
      <c r="G2270"/>
      <c r="H2270"/>
      <c r="I2270"/>
      <c r="J2270"/>
      <c r="M2270"/>
      <c r="N2270"/>
    </row>
    <row r="2271" spans="6:14" ht="14.25" customHeight="1" x14ac:dyDescent="0.25">
      <c r="F2271"/>
      <c r="G2271"/>
      <c r="H2271"/>
      <c r="I2271"/>
      <c r="J2271"/>
      <c r="M2271"/>
      <c r="N2271"/>
    </row>
    <row r="2272" spans="6:14" ht="14.25" customHeight="1" x14ac:dyDescent="0.25">
      <c r="F2272"/>
      <c r="G2272"/>
      <c r="H2272"/>
      <c r="I2272"/>
      <c r="J2272"/>
      <c r="M2272"/>
      <c r="N2272"/>
    </row>
    <row r="2273" spans="6:14" ht="14.25" customHeight="1" x14ac:dyDescent="0.25">
      <c r="F2273"/>
      <c r="G2273"/>
      <c r="H2273"/>
      <c r="I2273"/>
      <c r="J2273"/>
      <c r="M2273"/>
      <c r="N2273"/>
    </row>
    <row r="2274" spans="6:14" ht="14.25" customHeight="1" x14ac:dyDescent="0.25">
      <c r="F2274"/>
      <c r="G2274"/>
      <c r="H2274"/>
      <c r="I2274"/>
      <c r="J2274"/>
      <c r="M2274"/>
      <c r="N2274"/>
    </row>
    <row r="2275" spans="6:14" ht="14.25" customHeight="1" x14ac:dyDescent="0.25">
      <c r="F2275"/>
      <c r="G2275"/>
      <c r="H2275"/>
      <c r="I2275"/>
      <c r="J2275"/>
      <c r="M2275"/>
      <c r="N2275"/>
    </row>
    <row r="2276" spans="6:14" ht="14.25" customHeight="1" x14ac:dyDescent="0.25">
      <c r="F2276"/>
      <c r="G2276"/>
      <c r="H2276"/>
      <c r="I2276"/>
      <c r="J2276"/>
      <c r="M2276"/>
      <c r="N2276"/>
    </row>
    <row r="2277" spans="6:14" ht="14.25" customHeight="1" x14ac:dyDescent="0.25">
      <c r="F2277"/>
      <c r="G2277"/>
      <c r="H2277"/>
      <c r="I2277"/>
      <c r="J2277"/>
      <c r="M2277"/>
      <c r="N2277"/>
    </row>
    <row r="2278" spans="6:14" ht="14.25" customHeight="1" x14ac:dyDescent="0.25">
      <c r="F2278"/>
      <c r="G2278"/>
      <c r="H2278"/>
      <c r="I2278"/>
      <c r="J2278"/>
      <c r="M2278"/>
      <c r="N2278"/>
    </row>
    <row r="2279" spans="6:14" ht="14.25" customHeight="1" x14ac:dyDescent="0.25">
      <c r="F2279"/>
      <c r="G2279"/>
      <c r="H2279"/>
      <c r="I2279"/>
      <c r="J2279"/>
      <c r="M2279"/>
      <c r="N2279"/>
    </row>
    <row r="2280" spans="6:14" ht="14.25" customHeight="1" x14ac:dyDescent="0.25">
      <c r="F2280"/>
      <c r="G2280"/>
      <c r="H2280"/>
      <c r="I2280"/>
      <c r="J2280"/>
      <c r="M2280"/>
      <c r="N2280"/>
    </row>
    <row r="2281" spans="6:14" ht="14.25" customHeight="1" x14ac:dyDescent="0.25">
      <c r="F2281"/>
      <c r="G2281"/>
      <c r="H2281"/>
      <c r="I2281"/>
      <c r="J2281"/>
      <c r="M2281"/>
      <c r="N2281"/>
    </row>
    <row r="2282" spans="6:14" ht="14.25" customHeight="1" x14ac:dyDescent="0.25">
      <c r="F2282"/>
      <c r="G2282"/>
      <c r="H2282"/>
      <c r="I2282"/>
      <c r="J2282"/>
      <c r="M2282"/>
      <c r="N2282"/>
    </row>
    <row r="2283" spans="6:14" ht="14.25" customHeight="1" x14ac:dyDescent="0.25">
      <c r="F2283"/>
      <c r="G2283"/>
      <c r="H2283"/>
      <c r="I2283"/>
      <c r="J2283"/>
      <c r="M2283"/>
      <c r="N2283"/>
    </row>
    <row r="2284" spans="6:14" ht="14.25" customHeight="1" x14ac:dyDescent="0.25">
      <c r="F2284"/>
      <c r="G2284"/>
      <c r="H2284"/>
      <c r="I2284"/>
      <c r="J2284"/>
      <c r="M2284"/>
      <c r="N2284"/>
    </row>
    <row r="2285" spans="6:14" ht="14.25" customHeight="1" x14ac:dyDescent="0.25">
      <c r="F2285"/>
      <c r="G2285"/>
      <c r="H2285"/>
      <c r="I2285"/>
      <c r="J2285"/>
      <c r="M2285"/>
      <c r="N2285"/>
    </row>
    <row r="2286" spans="6:14" ht="14.25" customHeight="1" x14ac:dyDescent="0.25">
      <c r="F2286"/>
      <c r="G2286"/>
      <c r="H2286"/>
      <c r="I2286"/>
      <c r="J2286"/>
      <c r="M2286"/>
      <c r="N2286"/>
    </row>
    <row r="2287" spans="6:14" ht="14.25" customHeight="1" x14ac:dyDescent="0.25">
      <c r="F2287"/>
      <c r="G2287"/>
      <c r="H2287"/>
      <c r="I2287"/>
      <c r="J2287"/>
      <c r="M2287"/>
      <c r="N2287"/>
    </row>
    <row r="2288" spans="6:14" ht="14.25" customHeight="1" x14ac:dyDescent="0.25">
      <c r="F2288"/>
      <c r="G2288"/>
      <c r="H2288"/>
      <c r="I2288"/>
      <c r="J2288"/>
      <c r="M2288"/>
      <c r="N2288"/>
    </row>
    <row r="2289" spans="6:14" ht="14.25" customHeight="1" x14ac:dyDescent="0.25">
      <c r="F2289"/>
      <c r="G2289"/>
      <c r="H2289"/>
      <c r="I2289"/>
      <c r="J2289"/>
      <c r="M2289"/>
      <c r="N2289"/>
    </row>
    <row r="2290" spans="6:14" ht="14.25" customHeight="1" x14ac:dyDescent="0.25">
      <c r="F2290"/>
      <c r="G2290"/>
      <c r="H2290"/>
      <c r="I2290"/>
      <c r="J2290"/>
      <c r="M2290"/>
      <c r="N2290"/>
    </row>
    <row r="2291" spans="6:14" ht="14.25" customHeight="1" x14ac:dyDescent="0.25">
      <c r="F2291"/>
      <c r="G2291"/>
      <c r="H2291"/>
      <c r="I2291"/>
      <c r="J2291"/>
      <c r="M2291"/>
      <c r="N2291"/>
    </row>
    <row r="2292" spans="6:14" ht="14.25" customHeight="1" x14ac:dyDescent="0.25">
      <c r="F2292"/>
      <c r="G2292"/>
      <c r="H2292"/>
      <c r="I2292"/>
      <c r="J2292"/>
      <c r="M2292"/>
      <c r="N2292"/>
    </row>
    <row r="2293" spans="6:14" ht="14.25" customHeight="1" x14ac:dyDescent="0.25">
      <c r="F2293"/>
      <c r="G2293"/>
      <c r="H2293"/>
      <c r="I2293"/>
      <c r="J2293"/>
      <c r="M2293"/>
      <c r="N2293"/>
    </row>
    <row r="2294" spans="6:14" ht="14.25" customHeight="1" x14ac:dyDescent="0.25">
      <c r="F2294"/>
      <c r="G2294"/>
      <c r="H2294"/>
      <c r="I2294"/>
      <c r="J2294"/>
      <c r="M2294"/>
      <c r="N2294"/>
    </row>
    <row r="2295" spans="6:14" ht="14.25" customHeight="1" x14ac:dyDescent="0.25">
      <c r="F2295"/>
      <c r="G2295"/>
      <c r="H2295"/>
      <c r="I2295"/>
      <c r="J2295"/>
      <c r="M2295"/>
      <c r="N2295"/>
    </row>
    <row r="2296" spans="6:14" ht="14.25" customHeight="1" x14ac:dyDescent="0.25">
      <c r="F2296"/>
      <c r="G2296"/>
      <c r="H2296"/>
      <c r="I2296"/>
      <c r="J2296"/>
      <c r="M2296"/>
      <c r="N2296"/>
    </row>
    <row r="2297" spans="6:14" ht="14.25" customHeight="1" x14ac:dyDescent="0.25">
      <c r="F2297"/>
      <c r="G2297"/>
      <c r="H2297"/>
      <c r="I2297"/>
      <c r="J2297"/>
      <c r="M2297"/>
      <c r="N2297"/>
    </row>
    <row r="2298" spans="6:14" ht="14.25" customHeight="1" x14ac:dyDescent="0.25">
      <c r="F2298"/>
      <c r="G2298"/>
      <c r="H2298"/>
      <c r="I2298"/>
      <c r="J2298"/>
      <c r="M2298"/>
      <c r="N2298"/>
    </row>
    <row r="2299" spans="6:14" ht="14.25" customHeight="1" x14ac:dyDescent="0.25">
      <c r="F2299"/>
      <c r="G2299"/>
      <c r="H2299"/>
      <c r="I2299"/>
      <c r="J2299"/>
      <c r="M2299"/>
      <c r="N2299"/>
    </row>
    <row r="2300" spans="6:14" ht="14.25" customHeight="1" x14ac:dyDescent="0.25">
      <c r="F2300"/>
      <c r="G2300"/>
      <c r="H2300"/>
      <c r="I2300"/>
      <c r="J2300"/>
      <c r="M2300"/>
      <c r="N2300"/>
    </row>
    <row r="2301" spans="6:14" ht="14.25" customHeight="1" x14ac:dyDescent="0.25">
      <c r="F2301"/>
      <c r="G2301"/>
      <c r="H2301"/>
      <c r="I2301"/>
      <c r="J2301"/>
      <c r="M2301"/>
      <c r="N2301"/>
    </row>
    <row r="2302" spans="6:14" ht="14.25" customHeight="1" x14ac:dyDescent="0.25">
      <c r="F2302"/>
      <c r="G2302"/>
      <c r="H2302"/>
      <c r="I2302"/>
      <c r="J2302"/>
      <c r="M2302"/>
      <c r="N2302"/>
    </row>
    <row r="2303" spans="6:14" ht="14.25" customHeight="1" x14ac:dyDescent="0.25">
      <c r="F2303"/>
      <c r="G2303"/>
      <c r="H2303"/>
      <c r="I2303"/>
      <c r="J2303"/>
      <c r="M2303"/>
      <c r="N2303"/>
    </row>
    <row r="2304" spans="6:14" ht="14.25" customHeight="1" x14ac:dyDescent="0.25">
      <c r="F2304"/>
      <c r="G2304"/>
      <c r="H2304"/>
      <c r="I2304"/>
      <c r="J2304"/>
      <c r="M2304"/>
      <c r="N2304"/>
    </row>
    <row r="2305" spans="6:14" ht="14.25" customHeight="1" x14ac:dyDescent="0.25">
      <c r="F2305"/>
      <c r="G2305"/>
      <c r="H2305"/>
      <c r="I2305"/>
      <c r="J2305"/>
      <c r="M2305"/>
      <c r="N2305"/>
    </row>
    <row r="2306" spans="6:14" ht="14.25" customHeight="1" x14ac:dyDescent="0.25">
      <c r="F2306"/>
      <c r="G2306"/>
      <c r="H2306"/>
      <c r="I2306"/>
      <c r="J2306"/>
      <c r="M2306"/>
      <c r="N2306"/>
    </row>
    <row r="2307" spans="6:14" ht="14.25" customHeight="1" x14ac:dyDescent="0.25">
      <c r="F2307"/>
      <c r="G2307"/>
      <c r="H2307"/>
      <c r="I2307"/>
      <c r="J2307"/>
      <c r="M2307"/>
      <c r="N2307"/>
    </row>
    <row r="2308" spans="6:14" ht="14.25" customHeight="1" x14ac:dyDescent="0.25">
      <c r="F2308"/>
      <c r="G2308"/>
      <c r="H2308"/>
      <c r="I2308"/>
      <c r="J2308"/>
      <c r="M2308"/>
      <c r="N2308"/>
    </row>
    <row r="2309" spans="6:14" ht="14.25" customHeight="1" x14ac:dyDescent="0.25">
      <c r="F2309"/>
      <c r="G2309"/>
      <c r="H2309"/>
      <c r="I2309"/>
      <c r="J2309"/>
      <c r="M2309"/>
      <c r="N2309"/>
    </row>
    <row r="2310" spans="6:14" ht="14.25" customHeight="1" x14ac:dyDescent="0.25">
      <c r="F2310"/>
      <c r="G2310"/>
      <c r="H2310"/>
      <c r="I2310"/>
      <c r="J2310"/>
      <c r="M2310"/>
      <c r="N2310"/>
    </row>
    <row r="2311" spans="6:14" ht="14.25" customHeight="1" x14ac:dyDescent="0.25">
      <c r="F2311"/>
      <c r="G2311"/>
      <c r="H2311"/>
      <c r="I2311"/>
      <c r="J2311"/>
      <c r="M2311"/>
      <c r="N2311"/>
    </row>
    <row r="2312" spans="6:14" ht="14.25" customHeight="1" x14ac:dyDescent="0.25">
      <c r="F2312"/>
      <c r="G2312"/>
      <c r="H2312"/>
      <c r="I2312"/>
      <c r="J2312"/>
      <c r="M2312"/>
      <c r="N2312"/>
    </row>
    <row r="2313" spans="6:14" ht="14.25" customHeight="1" x14ac:dyDescent="0.25">
      <c r="F2313"/>
      <c r="G2313"/>
      <c r="H2313"/>
      <c r="I2313"/>
      <c r="J2313"/>
      <c r="M2313"/>
      <c r="N2313"/>
    </row>
    <row r="2314" spans="6:14" ht="14.25" customHeight="1" x14ac:dyDescent="0.25">
      <c r="F2314"/>
      <c r="G2314"/>
      <c r="H2314"/>
      <c r="I2314"/>
      <c r="J2314"/>
      <c r="M2314"/>
      <c r="N2314"/>
    </row>
    <row r="2315" spans="6:14" ht="14.25" customHeight="1" x14ac:dyDescent="0.25">
      <c r="F2315"/>
      <c r="G2315"/>
      <c r="H2315"/>
      <c r="I2315"/>
      <c r="J2315"/>
      <c r="M2315"/>
      <c r="N2315"/>
    </row>
    <row r="2316" spans="6:14" ht="14.25" customHeight="1" x14ac:dyDescent="0.25">
      <c r="F2316"/>
      <c r="G2316"/>
      <c r="H2316"/>
      <c r="I2316"/>
      <c r="J2316"/>
      <c r="M2316"/>
      <c r="N2316"/>
    </row>
    <row r="2317" spans="6:14" ht="14.25" customHeight="1" x14ac:dyDescent="0.25">
      <c r="F2317"/>
      <c r="G2317"/>
      <c r="H2317"/>
      <c r="I2317"/>
      <c r="J2317"/>
      <c r="M2317"/>
      <c r="N2317"/>
    </row>
    <row r="2318" spans="6:14" ht="14.25" customHeight="1" x14ac:dyDescent="0.25">
      <c r="F2318"/>
      <c r="G2318"/>
      <c r="H2318"/>
      <c r="I2318"/>
      <c r="J2318"/>
      <c r="M2318"/>
      <c r="N2318"/>
    </row>
    <row r="2319" spans="6:14" ht="14.25" customHeight="1" x14ac:dyDescent="0.25">
      <c r="F2319"/>
      <c r="G2319"/>
      <c r="H2319"/>
      <c r="I2319"/>
      <c r="J2319"/>
      <c r="M2319"/>
      <c r="N2319"/>
    </row>
    <row r="2320" spans="6:14" ht="14.25" customHeight="1" x14ac:dyDescent="0.25">
      <c r="F2320"/>
      <c r="G2320"/>
      <c r="H2320"/>
      <c r="I2320"/>
      <c r="J2320"/>
      <c r="M2320"/>
      <c r="N2320"/>
    </row>
    <row r="2321" spans="6:14" ht="14.25" customHeight="1" x14ac:dyDescent="0.25">
      <c r="F2321"/>
      <c r="G2321"/>
      <c r="H2321"/>
      <c r="I2321"/>
      <c r="J2321"/>
      <c r="M2321"/>
      <c r="N2321"/>
    </row>
    <row r="2322" spans="6:14" ht="14.25" customHeight="1" x14ac:dyDescent="0.25">
      <c r="F2322"/>
      <c r="G2322"/>
      <c r="H2322"/>
      <c r="I2322"/>
      <c r="J2322"/>
      <c r="M2322"/>
      <c r="N2322"/>
    </row>
    <row r="2323" spans="6:14" ht="14.25" customHeight="1" x14ac:dyDescent="0.25">
      <c r="F2323"/>
      <c r="G2323"/>
      <c r="H2323"/>
      <c r="I2323"/>
      <c r="J2323"/>
      <c r="M2323"/>
      <c r="N2323"/>
    </row>
    <row r="2324" spans="6:14" ht="14.25" customHeight="1" x14ac:dyDescent="0.25">
      <c r="F2324"/>
      <c r="G2324"/>
      <c r="H2324"/>
      <c r="I2324"/>
      <c r="J2324"/>
      <c r="M2324"/>
      <c r="N2324"/>
    </row>
    <row r="2325" spans="6:14" ht="14.25" customHeight="1" x14ac:dyDescent="0.25">
      <c r="F2325"/>
      <c r="G2325"/>
      <c r="H2325"/>
      <c r="I2325"/>
      <c r="J2325"/>
      <c r="M2325"/>
      <c r="N2325"/>
    </row>
    <row r="2326" spans="6:14" ht="14.25" customHeight="1" x14ac:dyDescent="0.25">
      <c r="F2326"/>
      <c r="G2326"/>
      <c r="H2326"/>
      <c r="I2326"/>
      <c r="J2326"/>
      <c r="M2326"/>
      <c r="N2326"/>
    </row>
    <row r="2327" spans="6:14" ht="14.25" customHeight="1" x14ac:dyDescent="0.25">
      <c r="F2327"/>
      <c r="G2327"/>
      <c r="H2327"/>
      <c r="I2327"/>
      <c r="J2327"/>
      <c r="M2327"/>
      <c r="N2327"/>
    </row>
    <row r="2328" spans="6:14" ht="14.25" customHeight="1" x14ac:dyDescent="0.25">
      <c r="F2328"/>
      <c r="G2328"/>
      <c r="H2328"/>
      <c r="I2328"/>
      <c r="J2328"/>
      <c r="M2328"/>
      <c r="N2328"/>
    </row>
    <row r="2329" spans="6:14" ht="14.25" customHeight="1" x14ac:dyDescent="0.25">
      <c r="F2329"/>
      <c r="G2329"/>
      <c r="H2329"/>
      <c r="I2329"/>
      <c r="J2329"/>
      <c r="M2329"/>
      <c r="N2329"/>
    </row>
    <row r="2330" spans="6:14" ht="14.25" customHeight="1" x14ac:dyDescent="0.25">
      <c r="F2330"/>
      <c r="G2330"/>
      <c r="H2330"/>
      <c r="I2330"/>
      <c r="J2330"/>
      <c r="M2330"/>
      <c r="N2330"/>
    </row>
    <row r="2331" spans="6:14" ht="14.25" customHeight="1" x14ac:dyDescent="0.25">
      <c r="F2331"/>
      <c r="G2331"/>
      <c r="H2331"/>
      <c r="I2331"/>
      <c r="J2331"/>
      <c r="M2331"/>
      <c r="N2331"/>
    </row>
    <row r="2332" spans="6:14" ht="14.25" customHeight="1" x14ac:dyDescent="0.25">
      <c r="F2332"/>
      <c r="G2332"/>
      <c r="H2332"/>
      <c r="I2332"/>
      <c r="J2332"/>
      <c r="M2332"/>
      <c r="N2332"/>
    </row>
    <row r="2333" spans="6:14" ht="14.25" customHeight="1" x14ac:dyDescent="0.25">
      <c r="F2333"/>
      <c r="G2333"/>
      <c r="H2333"/>
      <c r="I2333"/>
      <c r="J2333"/>
      <c r="M2333"/>
      <c r="N2333"/>
    </row>
    <row r="2334" spans="6:14" ht="14.25" customHeight="1" x14ac:dyDescent="0.25">
      <c r="F2334"/>
      <c r="G2334"/>
      <c r="H2334"/>
      <c r="I2334"/>
      <c r="J2334"/>
      <c r="M2334"/>
      <c r="N2334"/>
    </row>
    <row r="2335" spans="6:14" ht="14.25" customHeight="1" x14ac:dyDescent="0.25">
      <c r="F2335"/>
      <c r="G2335"/>
      <c r="H2335"/>
      <c r="I2335"/>
      <c r="J2335"/>
      <c r="M2335"/>
      <c r="N2335"/>
    </row>
    <row r="2336" spans="6:14" ht="14.25" customHeight="1" x14ac:dyDescent="0.25">
      <c r="F2336"/>
      <c r="G2336"/>
      <c r="H2336"/>
      <c r="I2336"/>
      <c r="J2336"/>
      <c r="M2336"/>
      <c r="N2336"/>
    </row>
    <row r="2337" spans="6:14" ht="14.25" customHeight="1" x14ac:dyDescent="0.25">
      <c r="F2337"/>
      <c r="G2337"/>
      <c r="H2337"/>
      <c r="I2337"/>
      <c r="J2337"/>
      <c r="M2337"/>
      <c r="N2337"/>
    </row>
    <row r="2338" spans="6:14" ht="14.25" customHeight="1" x14ac:dyDescent="0.25">
      <c r="F2338"/>
      <c r="G2338"/>
      <c r="H2338"/>
      <c r="I2338"/>
      <c r="J2338"/>
      <c r="M2338"/>
      <c r="N2338"/>
    </row>
    <row r="2339" spans="6:14" ht="14.25" customHeight="1" x14ac:dyDescent="0.25">
      <c r="F2339"/>
      <c r="G2339"/>
      <c r="H2339"/>
      <c r="I2339"/>
      <c r="J2339"/>
      <c r="M2339"/>
      <c r="N2339"/>
    </row>
    <row r="2340" spans="6:14" ht="14.25" customHeight="1" x14ac:dyDescent="0.25">
      <c r="F2340"/>
      <c r="G2340"/>
      <c r="H2340"/>
      <c r="I2340"/>
      <c r="J2340"/>
      <c r="M2340"/>
      <c r="N2340"/>
    </row>
    <row r="2341" spans="6:14" ht="14.25" customHeight="1" x14ac:dyDescent="0.25">
      <c r="F2341"/>
      <c r="G2341"/>
      <c r="H2341"/>
      <c r="I2341"/>
      <c r="J2341"/>
      <c r="M2341"/>
      <c r="N2341"/>
    </row>
    <row r="2342" spans="6:14" ht="14.25" customHeight="1" x14ac:dyDescent="0.25">
      <c r="F2342"/>
      <c r="G2342"/>
      <c r="H2342"/>
      <c r="I2342"/>
      <c r="J2342"/>
      <c r="M2342"/>
      <c r="N2342"/>
    </row>
    <row r="2343" spans="6:14" ht="14.25" customHeight="1" x14ac:dyDescent="0.25">
      <c r="F2343"/>
      <c r="G2343"/>
      <c r="H2343"/>
      <c r="I2343"/>
      <c r="J2343"/>
      <c r="M2343"/>
      <c r="N2343"/>
    </row>
    <row r="2344" spans="6:14" ht="14.25" customHeight="1" x14ac:dyDescent="0.25">
      <c r="F2344"/>
      <c r="G2344"/>
      <c r="H2344"/>
      <c r="I2344"/>
      <c r="J2344"/>
      <c r="M2344"/>
      <c r="N2344"/>
    </row>
    <row r="2345" spans="6:14" ht="14.25" customHeight="1" x14ac:dyDescent="0.25">
      <c r="F2345"/>
      <c r="G2345"/>
      <c r="H2345"/>
      <c r="I2345"/>
      <c r="J2345"/>
      <c r="M2345"/>
      <c r="N2345"/>
    </row>
    <row r="2346" spans="6:14" ht="14.25" customHeight="1" x14ac:dyDescent="0.25">
      <c r="F2346"/>
      <c r="G2346"/>
      <c r="H2346"/>
      <c r="I2346"/>
      <c r="J2346"/>
      <c r="M2346"/>
      <c r="N2346"/>
    </row>
    <row r="2347" spans="6:14" ht="14.25" customHeight="1" x14ac:dyDescent="0.25">
      <c r="F2347"/>
      <c r="G2347"/>
      <c r="H2347"/>
      <c r="I2347"/>
      <c r="J2347"/>
      <c r="M2347"/>
      <c r="N2347"/>
    </row>
    <row r="2348" spans="6:14" ht="14.25" customHeight="1" x14ac:dyDescent="0.25">
      <c r="F2348"/>
      <c r="G2348"/>
      <c r="H2348"/>
      <c r="I2348"/>
      <c r="J2348"/>
      <c r="M2348"/>
      <c r="N2348"/>
    </row>
    <row r="2349" spans="6:14" ht="14.25" customHeight="1" x14ac:dyDescent="0.25">
      <c r="F2349"/>
      <c r="G2349"/>
      <c r="H2349"/>
      <c r="I2349"/>
      <c r="J2349"/>
      <c r="M2349"/>
      <c r="N2349"/>
    </row>
    <row r="2350" spans="6:14" ht="14.25" customHeight="1" x14ac:dyDescent="0.25">
      <c r="F2350"/>
      <c r="G2350"/>
      <c r="H2350"/>
      <c r="I2350"/>
      <c r="J2350"/>
      <c r="M2350"/>
      <c r="N2350"/>
    </row>
    <row r="2351" spans="6:14" ht="14.25" customHeight="1" x14ac:dyDescent="0.25">
      <c r="F2351"/>
      <c r="G2351"/>
      <c r="H2351"/>
      <c r="I2351"/>
      <c r="J2351"/>
      <c r="M2351"/>
      <c r="N2351"/>
    </row>
    <row r="2352" spans="6:14" ht="14.25" customHeight="1" x14ac:dyDescent="0.25">
      <c r="F2352"/>
      <c r="G2352"/>
      <c r="H2352"/>
      <c r="I2352"/>
      <c r="J2352"/>
      <c r="M2352"/>
      <c r="N2352"/>
    </row>
    <row r="2353" spans="6:14" ht="14.25" customHeight="1" x14ac:dyDescent="0.25">
      <c r="F2353"/>
      <c r="G2353"/>
      <c r="H2353"/>
      <c r="I2353"/>
      <c r="J2353"/>
      <c r="M2353"/>
      <c r="N2353"/>
    </row>
    <row r="2354" spans="6:14" ht="14.25" customHeight="1" x14ac:dyDescent="0.25">
      <c r="F2354"/>
      <c r="G2354"/>
      <c r="H2354"/>
      <c r="I2354"/>
      <c r="J2354"/>
      <c r="M2354"/>
      <c r="N2354"/>
    </row>
    <row r="2355" spans="6:14" ht="14.25" customHeight="1" x14ac:dyDescent="0.25">
      <c r="F2355"/>
      <c r="G2355"/>
      <c r="H2355"/>
      <c r="I2355"/>
      <c r="J2355"/>
      <c r="M2355"/>
      <c r="N2355"/>
    </row>
    <row r="2356" spans="6:14" ht="14.25" customHeight="1" x14ac:dyDescent="0.25">
      <c r="F2356"/>
      <c r="G2356"/>
      <c r="H2356"/>
      <c r="I2356"/>
      <c r="J2356"/>
      <c r="M2356"/>
      <c r="N2356"/>
    </row>
    <row r="2357" spans="6:14" ht="14.25" customHeight="1" x14ac:dyDescent="0.25">
      <c r="F2357"/>
      <c r="G2357"/>
      <c r="H2357"/>
      <c r="I2357"/>
      <c r="J2357"/>
      <c r="M2357"/>
      <c r="N2357"/>
    </row>
    <row r="2358" spans="6:14" ht="14.25" customHeight="1" x14ac:dyDescent="0.25">
      <c r="F2358"/>
      <c r="G2358"/>
      <c r="H2358"/>
      <c r="I2358"/>
      <c r="J2358"/>
      <c r="M2358"/>
      <c r="N2358"/>
    </row>
    <row r="2359" spans="6:14" ht="14.25" customHeight="1" x14ac:dyDescent="0.25">
      <c r="F2359"/>
      <c r="G2359"/>
      <c r="H2359"/>
      <c r="I2359"/>
      <c r="J2359"/>
      <c r="M2359"/>
      <c r="N2359"/>
    </row>
    <row r="2360" spans="6:14" ht="14.25" customHeight="1" x14ac:dyDescent="0.25">
      <c r="F2360"/>
      <c r="G2360"/>
      <c r="H2360"/>
      <c r="I2360"/>
      <c r="J2360"/>
      <c r="M2360"/>
      <c r="N2360"/>
    </row>
    <row r="2361" spans="6:14" ht="14.25" customHeight="1" x14ac:dyDescent="0.25">
      <c r="F2361"/>
      <c r="G2361"/>
      <c r="H2361"/>
      <c r="I2361"/>
      <c r="J2361"/>
      <c r="M2361"/>
      <c r="N2361"/>
    </row>
    <row r="2362" spans="6:14" ht="14.25" customHeight="1" x14ac:dyDescent="0.25">
      <c r="F2362"/>
      <c r="G2362"/>
      <c r="H2362"/>
      <c r="I2362"/>
      <c r="J2362"/>
      <c r="M2362"/>
      <c r="N2362"/>
    </row>
    <row r="2363" spans="6:14" ht="14.25" customHeight="1" x14ac:dyDescent="0.25">
      <c r="F2363"/>
      <c r="G2363"/>
      <c r="H2363"/>
      <c r="I2363"/>
      <c r="J2363"/>
      <c r="M2363"/>
      <c r="N2363"/>
    </row>
    <row r="2364" spans="6:14" ht="14.25" customHeight="1" x14ac:dyDescent="0.25">
      <c r="F2364"/>
      <c r="G2364"/>
      <c r="H2364"/>
      <c r="I2364"/>
      <c r="J2364"/>
      <c r="M2364"/>
      <c r="N2364"/>
    </row>
    <row r="2365" spans="6:14" ht="14.25" customHeight="1" x14ac:dyDescent="0.25">
      <c r="F2365"/>
      <c r="G2365"/>
      <c r="H2365"/>
      <c r="I2365"/>
      <c r="J2365"/>
      <c r="M2365"/>
      <c r="N2365"/>
    </row>
    <row r="2366" spans="6:14" ht="14.25" customHeight="1" x14ac:dyDescent="0.25">
      <c r="F2366"/>
      <c r="G2366"/>
      <c r="H2366"/>
      <c r="I2366"/>
      <c r="J2366"/>
      <c r="M2366"/>
      <c r="N2366"/>
    </row>
    <row r="2367" spans="6:14" ht="14.25" customHeight="1" x14ac:dyDescent="0.25">
      <c r="F2367"/>
      <c r="G2367"/>
      <c r="H2367"/>
      <c r="I2367"/>
      <c r="J2367"/>
      <c r="M2367"/>
      <c r="N2367"/>
    </row>
    <row r="2368" spans="6:14" ht="14.25" customHeight="1" x14ac:dyDescent="0.25">
      <c r="F2368"/>
      <c r="G2368"/>
      <c r="H2368"/>
      <c r="I2368"/>
      <c r="J2368"/>
      <c r="M2368"/>
      <c r="N2368"/>
    </row>
    <row r="2369" spans="6:14" ht="14.25" customHeight="1" x14ac:dyDescent="0.25">
      <c r="F2369"/>
      <c r="G2369"/>
      <c r="H2369"/>
      <c r="I2369"/>
      <c r="J2369"/>
      <c r="M2369"/>
      <c r="N2369"/>
    </row>
    <row r="2370" spans="6:14" ht="14.25" customHeight="1" x14ac:dyDescent="0.25">
      <c r="F2370"/>
      <c r="G2370"/>
      <c r="H2370"/>
      <c r="I2370"/>
      <c r="J2370"/>
      <c r="M2370"/>
      <c r="N2370"/>
    </row>
    <row r="2371" spans="6:14" ht="14.25" customHeight="1" x14ac:dyDescent="0.25">
      <c r="F2371"/>
      <c r="G2371"/>
      <c r="H2371"/>
      <c r="I2371"/>
      <c r="J2371"/>
      <c r="M2371"/>
      <c r="N2371"/>
    </row>
    <row r="2372" spans="6:14" ht="14.25" customHeight="1" x14ac:dyDescent="0.25">
      <c r="F2372"/>
      <c r="G2372"/>
      <c r="H2372"/>
      <c r="I2372"/>
      <c r="J2372"/>
      <c r="M2372"/>
      <c r="N2372"/>
    </row>
    <row r="2373" spans="6:14" ht="14.25" customHeight="1" x14ac:dyDescent="0.25">
      <c r="F2373"/>
      <c r="G2373"/>
      <c r="H2373"/>
      <c r="I2373"/>
      <c r="J2373"/>
      <c r="M2373"/>
      <c r="N2373"/>
    </row>
    <row r="2374" spans="6:14" ht="14.25" customHeight="1" x14ac:dyDescent="0.25">
      <c r="F2374"/>
      <c r="G2374"/>
      <c r="H2374"/>
      <c r="I2374"/>
      <c r="J2374"/>
      <c r="M2374"/>
      <c r="N2374"/>
    </row>
    <row r="2375" spans="6:14" ht="14.25" customHeight="1" x14ac:dyDescent="0.25">
      <c r="F2375"/>
      <c r="G2375"/>
      <c r="H2375"/>
      <c r="I2375"/>
      <c r="J2375"/>
      <c r="M2375"/>
      <c r="N2375"/>
    </row>
    <row r="2376" spans="6:14" ht="14.25" customHeight="1" x14ac:dyDescent="0.25">
      <c r="F2376"/>
      <c r="G2376"/>
      <c r="H2376"/>
      <c r="I2376"/>
      <c r="J2376"/>
      <c r="M2376"/>
      <c r="N2376"/>
    </row>
    <row r="2377" spans="6:14" ht="14.25" customHeight="1" x14ac:dyDescent="0.25">
      <c r="F2377"/>
      <c r="G2377"/>
      <c r="H2377"/>
      <c r="I2377"/>
      <c r="J2377"/>
      <c r="M2377"/>
      <c r="N2377"/>
    </row>
    <row r="2378" spans="6:14" ht="14.25" customHeight="1" x14ac:dyDescent="0.25">
      <c r="F2378"/>
      <c r="G2378"/>
      <c r="H2378"/>
      <c r="I2378"/>
      <c r="J2378"/>
      <c r="M2378"/>
      <c r="N2378"/>
    </row>
    <row r="2379" spans="6:14" ht="14.25" customHeight="1" x14ac:dyDescent="0.25">
      <c r="F2379"/>
      <c r="G2379"/>
      <c r="H2379"/>
      <c r="I2379"/>
      <c r="J2379"/>
      <c r="M2379"/>
      <c r="N2379"/>
    </row>
    <row r="2380" spans="6:14" ht="14.25" customHeight="1" x14ac:dyDescent="0.25">
      <c r="F2380"/>
      <c r="G2380"/>
      <c r="H2380"/>
      <c r="I2380"/>
      <c r="J2380"/>
      <c r="M2380"/>
      <c r="N2380"/>
    </row>
    <row r="2381" spans="6:14" ht="14.25" customHeight="1" x14ac:dyDescent="0.25">
      <c r="F2381"/>
      <c r="G2381"/>
      <c r="H2381"/>
      <c r="I2381"/>
      <c r="J2381"/>
      <c r="M2381"/>
      <c r="N2381"/>
    </row>
    <row r="2382" spans="6:14" ht="14.25" customHeight="1" x14ac:dyDescent="0.25">
      <c r="F2382"/>
      <c r="G2382"/>
      <c r="H2382"/>
      <c r="I2382"/>
      <c r="J2382"/>
      <c r="M2382"/>
      <c r="N2382"/>
    </row>
    <row r="2383" spans="6:14" ht="14.25" customHeight="1" x14ac:dyDescent="0.25">
      <c r="F2383"/>
      <c r="G2383"/>
      <c r="H2383"/>
      <c r="I2383"/>
      <c r="J2383"/>
      <c r="M2383"/>
      <c r="N2383"/>
    </row>
    <row r="2384" spans="6:14" ht="14.25" customHeight="1" x14ac:dyDescent="0.25">
      <c r="F2384"/>
      <c r="G2384"/>
      <c r="H2384"/>
      <c r="I2384"/>
      <c r="J2384"/>
      <c r="M2384"/>
      <c r="N2384"/>
    </row>
    <row r="2385" spans="6:14" ht="14.25" customHeight="1" x14ac:dyDescent="0.25">
      <c r="F2385"/>
      <c r="G2385"/>
      <c r="H2385"/>
      <c r="I2385"/>
      <c r="J2385"/>
      <c r="M2385"/>
      <c r="N2385"/>
    </row>
    <row r="2386" spans="6:14" ht="14.25" customHeight="1" x14ac:dyDescent="0.25">
      <c r="F2386"/>
      <c r="G2386"/>
      <c r="H2386"/>
      <c r="I2386"/>
      <c r="J2386"/>
      <c r="M2386"/>
      <c r="N2386"/>
    </row>
    <row r="2387" spans="6:14" ht="14.25" customHeight="1" x14ac:dyDescent="0.25">
      <c r="F2387"/>
      <c r="G2387"/>
      <c r="H2387"/>
      <c r="I2387"/>
      <c r="J2387"/>
      <c r="M2387"/>
      <c r="N2387"/>
    </row>
    <row r="2388" spans="6:14" ht="14.25" customHeight="1" x14ac:dyDescent="0.25">
      <c r="F2388"/>
      <c r="G2388"/>
      <c r="H2388"/>
      <c r="I2388"/>
      <c r="J2388"/>
      <c r="M2388"/>
      <c r="N2388"/>
    </row>
    <row r="2389" spans="6:14" ht="14.25" customHeight="1" x14ac:dyDescent="0.25">
      <c r="F2389"/>
      <c r="G2389"/>
      <c r="H2389"/>
      <c r="I2389"/>
      <c r="J2389"/>
      <c r="M2389"/>
      <c r="N2389"/>
    </row>
    <row r="2390" spans="6:14" ht="14.25" customHeight="1" x14ac:dyDescent="0.25">
      <c r="F2390"/>
      <c r="G2390"/>
      <c r="H2390"/>
      <c r="I2390"/>
      <c r="J2390"/>
      <c r="M2390"/>
      <c r="N2390"/>
    </row>
    <row r="2391" spans="6:14" ht="14.25" customHeight="1" x14ac:dyDescent="0.25">
      <c r="F2391"/>
      <c r="G2391"/>
      <c r="H2391"/>
      <c r="I2391"/>
      <c r="J2391"/>
      <c r="M2391"/>
      <c r="N2391"/>
    </row>
    <row r="2392" spans="6:14" ht="14.25" customHeight="1" x14ac:dyDescent="0.25">
      <c r="F2392"/>
      <c r="G2392"/>
      <c r="H2392"/>
      <c r="I2392"/>
      <c r="J2392"/>
      <c r="M2392"/>
      <c r="N2392"/>
    </row>
    <row r="2393" spans="6:14" ht="14.25" customHeight="1" x14ac:dyDescent="0.25">
      <c r="F2393"/>
      <c r="G2393"/>
      <c r="H2393"/>
      <c r="I2393"/>
      <c r="J2393"/>
      <c r="M2393"/>
      <c r="N2393"/>
    </row>
    <row r="2394" spans="6:14" ht="14.25" customHeight="1" x14ac:dyDescent="0.25">
      <c r="F2394"/>
      <c r="G2394"/>
      <c r="H2394"/>
      <c r="I2394"/>
      <c r="J2394"/>
      <c r="M2394"/>
      <c r="N2394"/>
    </row>
    <row r="2395" spans="6:14" ht="14.25" customHeight="1" x14ac:dyDescent="0.25">
      <c r="F2395"/>
      <c r="G2395"/>
      <c r="H2395"/>
      <c r="I2395"/>
      <c r="J2395"/>
      <c r="M2395"/>
      <c r="N2395"/>
    </row>
    <row r="2396" spans="6:14" ht="14.25" customHeight="1" x14ac:dyDescent="0.25">
      <c r="F2396"/>
      <c r="G2396"/>
      <c r="H2396"/>
      <c r="I2396"/>
      <c r="J2396"/>
      <c r="M2396"/>
      <c r="N2396"/>
    </row>
    <row r="2397" spans="6:14" ht="14.25" customHeight="1" x14ac:dyDescent="0.25">
      <c r="F2397"/>
      <c r="G2397"/>
      <c r="H2397"/>
      <c r="I2397"/>
      <c r="J2397"/>
      <c r="M2397"/>
      <c r="N2397"/>
    </row>
    <row r="2398" spans="6:14" ht="14.25" customHeight="1" x14ac:dyDescent="0.25">
      <c r="F2398"/>
      <c r="G2398"/>
      <c r="H2398"/>
      <c r="I2398"/>
      <c r="J2398"/>
      <c r="M2398"/>
      <c r="N2398"/>
    </row>
    <row r="2399" spans="6:14" ht="14.25" customHeight="1" x14ac:dyDescent="0.25">
      <c r="F2399"/>
      <c r="G2399"/>
      <c r="H2399"/>
      <c r="I2399"/>
      <c r="J2399"/>
      <c r="M2399"/>
      <c r="N2399"/>
    </row>
    <row r="2400" spans="6:14" ht="14.25" customHeight="1" x14ac:dyDescent="0.25">
      <c r="F2400"/>
      <c r="G2400"/>
      <c r="H2400"/>
      <c r="I2400"/>
      <c r="J2400"/>
      <c r="M2400"/>
      <c r="N2400"/>
    </row>
    <row r="2401" spans="6:14" ht="14.25" customHeight="1" x14ac:dyDescent="0.25">
      <c r="F2401"/>
      <c r="G2401"/>
      <c r="H2401"/>
      <c r="I2401"/>
      <c r="J2401"/>
      <c r="M2401"/>
      <c r="N2401"/>
    </row>
    <row r="2402" spans="6:14" ht="14.25" customHeight="1" x14ac:dyDescent="0.25">
      <c r="F2402"/>
      <c r="G2402"/>
      <c r="H2402"/>
      <c r="I2402"/>
      <c r="J2402"/>
      <c r="M2402"/>
      <c r="N2402"/>
    </row>
    <row r="2403" spans="6:14" ht="14.25" customHeight="1" x14ac:dyDescent="0.25">
      <c r="F2403"/>
      <c r="G2403"/>
      <c r="H2403"/>
      <c r="I2403"/>
      <c r="J2403"/>
      <c r="M2403"/>
      <c r="N2403"/>
    </row>
    <row r="2404" spans="6:14" ht="14.25" customHeight="1" x14ac:dyDescent="0.25">
      <c r="F2404"/>
      <c r="G2404"/>
      <c r="H2404"/>
      <c r="I2404"/>
      <c r="J2404"/>
      <c r="M2404"/>
      <c r="N2404"/>
    </row>
    <row r="2405" spans="6:14" ht="14.25" customHeight="1" x14ac:dyDescent="0.25">
      <c r="F2405"/>
      <c r="G2405"/>
      <c r="H2405"/>
      <c r="I2405"/>
      <c r="J2405"/>
      <c r="M2405"/>
      <c r="N2405"/>
    </row>
    <row r="2406" spans="6:14" ht="14.25" customHeight="1" x14ac:dyDescent="0.25">
      <c r="F2406"/>
      <c r="G2406"/>
      <c r="H2406"/>
      <c r="I2406"/>
      <c r="J2406"/>
      <c r="M2406"/>
      <c r="N2406"/>
    </row>
    <row r="2407" spans="6:14" ht="14.25" customHeight="1" x14ac:dyDescent="0.25">
      <c r="F2407"/>
      <c r="G2407"/>
      <c r="H2407"/>
      <c r="I2407"/>
      <c r="J2407"/>
      <c r="M2407"/>
      <c r="N2407"/>
    </row>
    <row r="2408" spans="6:14" ht="14.25" customHeight="1" x14ac:dyDescent="0.25">
      <c r="F2408"/>
      <c r="G2408"/>
      <c r="H2408"/>
      <c r="I2408"/>
      <c r="J2408"/>
      <c r="M2408"/>
      <c r="N2408"/>
    </row>
    <row r="2409" spans="6:14" ht="14.25" customHeight="1" x14ac:dyDescent="0.25">
      <c r="F2409"/>
      <c r="G2409"/>
      <c r="H2409"/>
      <c r="I2409"/>
      <c r="J2409"/>
      <c r="M2409"/>
      <c r="N2409"/>
    </row>
    <row r="2410" spans="6:14" ht="14.25" customHeight="1" x14ac:dyDescent="0.25">
      <c r="F2410"/>
      <c r="G2410"/>
      <c r="H2410"/>
      <c r="I2410"/>
      <c r="J2410"/>
      <c r="M2410"/>
      <c r="N2410"/>
    </row>
    <row r="2411" spans="6:14" ht="14.25" customHeight="1" x14ac:dyDescent="0.25">
      <c r="F2411"/>
      <c r="G2411"/>
      <c r="H2411"/>
      <c r="I2411"/>
      <c r="J2411"/>
      <c r="M2411"/>
      <c r="N2411"/>
    </row>
    <row r="2412" spans="6:14" ht="14.25" customHeight="1" x14ac:dyDescent="0.25">
      <c r="F2412"/>
      <c r="G2412"/>
      <c r="H2412"/>
      <c r="I2412"/>
      <c r="J2412"/>
      <c r="M2412"/>
      <c r="N2412"/>
    </row>
    <row r="2413" spans="6:14" ht="14.25" customHeight="1" x14ac:dyDescent="0.25">
      <c r="F2413"/>
      <c r="G2413"/>
      <c r="H2413"/>
      <c r="I2413"/>
      <c r="J2413"/>
      <c r="M2413"/>
      <c r="N2413"/>
    </row>
    <row r="2414" spans="6:14" ht="14.25" customHeight="1" x14ac:dyDescent="0.25">
      <c r="F2414"/>
      <c r="G2414"/>
      <c r="H2414"/>
      <c r="I2414"/>
      <c r="J2414"/>
      <c r="M2414"/>
      <c r="N2414"/>
    </row>
    <row r="2415" spans="6:14" ht="14.25" customHeight="1" x14ac:dyDescent="0.25">
      <c r="F2415"/>
      <c r="G2415"/>
      <c r="H2415"/>
      <c r="I2415"/>
      <c r="J2415"/>
      <c r="M2415"/>
      <c r="N2415"/>
    </row>
    <row r="2416" spans="6:14" ht="14.25" customHeight="1" x14ac:dyDescent="0.25">
      <c r="F2416"/>
      <c r="G2416"/>
      <c r="H2416"/>
      <c r="I2416"/>
      <c r="J2416"/>
      <c r="M2416"/>
      <c r="N2416"/>
    </row>
    <row r="2417" spans="6:14" ht="14.25" customHeight="1" x14ac:dyDescent="0.25">
      <c r="F2417"/>
      <c r="G2417"/>
      <c r="H2417"/>
      <c r="I2417"/>
      <c r="J2417"/>
      <c r="M2417"/>
      <c r="N2417"/>
    </row>
    <row r="2418" spans="6:14" ht="14.25" customHeight="1" x14ac:dyDescent="0.25">
      <c r="F2418"/>
      <c r="G2418"/>
      <c r="H2418"/>
      <c r="I2418"/>
      <c r="J2418"/>
      <c r="M2418"/>
      <c r="N2418"/>
    </row>
    <row r="2419" spans="6:14" ht="14.25" customHeight="1" x14ac:dyDescent="0.25">
      <c r="F2419"/>
      <c r="G2419"/>
      <c r="H2419"/>
      <c r="I2419"/>
      <c r="J2419"/>
      <c r="M2419"/>
      <c r="N2419"/>
    </row>
    <row r="2420" spans="6:14" ht="14.25" customHeight="1" x14ac:dyDescent="0.25">
      <c r="F2420"/>
      <c r="G2420"/>
      <c r="H2420"/>
      <c r="I2420"/>
      <c r="J2420"/>
      <c r="M2420"/>
      <c r="N2420"/>
    </row>
    <row r="2421" spans="6:14" ht="14.25" customHeight="1" x14ac:dyDescent="0.25">
      <c r="F2421"/>
      <c r="G2421"/>
      <c r="H2421"/>
      <c r="I2421"/>
      <c r="J2421"/>
      <c r="M2421"/>
      <c r="N2421"/>
    </row>
    <row r="2422" spans="6:14" ht="14.25" customHeight="1" x14ac:dyDescent="0.25">
      <c r="F2422"/>
      <c r="G2422"/>
      <c r="H2422"/>
      <c r="I2422"/>
      <c r="J2422"/>
      <c r="M2422"/>
      <c r="N2422"/>
    </row>
    <row r="2423" spans="6:14" ht="14.25" customHeight="1" x14ac:dyDescent="0.25">
      <c r="F2423"/>
      <c r="G2423"/>
      <c r="H2423"/>
      <c r="I2423"/>
      <c r="J2423"/>
      <c r="M2423"/>
      <c r="N2423"/>
    </row>
    <row r="2424" spans="6:14" ht="14.25" customHeight="1" x14ac:dyDescent="0.25">
      <c r="F2424"/>
      <c r="G2424"/>
      <c r="H2424"/>
      <c r="I2424"/>
      <c r="J2424"/>
      <c r="M2424"/>
      <c r="N2424"/>
    </row>
    <row r="2425" spans="6:14" ht="14.25" customHeight="1" x14ac:dyDescent="0.25">
      <c r="F2425"/>
      <c r="G2425"/>
      <c r="H2425"/>
      <c r="I2425"/>
      <c r="J2425"/>
      <c r="M2425"/>
      <c r="N2425"/>
    </row>
    <row r="2426" spans="6:14" ht="14.25" customHeight="1" x14ac:dyDescent="0.25">
      <c r="F2426"/>
      <c r="G2426"/>
      <c r="H2426"/>
      <c r="I2426"/>
      <c r="J2426"/>
      <c r="M2426"/>
      <c r="N2426"/>
    </row>
    <row r="2427" spans="6:14" ht="14.25" customHeight="1" x14ac:dyDescent="0.25">
      <c r="F2427"/>
      <c r="G2427"/>
      <c r="H2427"/>
      <c r="I2427"/>
      <c r="J2427"/>
      <c r="M2427"/>
      <c r="N2427"/>
    </row>
    <row r="2428" spans="6:14" ht="14.25" customHeight="1" x14ac:dyDescent="0.25">
      <c r="F2428"/>
      <c r="G2428"/>
      <c r="H2428"/>
      <c r="I2428"/>
      <c r="J2428"/>
      <c r="M2428"/>
      <c r="N2428"/>
    </row>
    <row r="2429" spans="6:14" ht="14.25" customHeight="1" x14ac:dyDescent="0.25">
      <c r="F2429"/>
      <c r="G2429"/>
      <c r="H2429"/>
      <c r="I2429"/>
      <c r="J2429"/>
      <c r="M2429"/>
      <c r="N2429"/>
    </row>
    <row r="2430" spans="6:14" ht="14.25" customHeight="1" x14ac:dyDescent="0.25">
      <c r="F2430"/>
      <c r="G2430"/>
      <c r="H2430"/>
      <c r="I2430"/>
      <c r="J2430"/>
      <c r="M2430"/>
      <c r="N2430"/>
    </row>
    <row r="2431" spans="6:14" ht="14.25" customHeight="1" x14ac:dyDescent="0.25">
      <c r="F2431"/>
      <c r="G2431"/>
      <c r="H2431"/>
      <c r="I2431"/>
      <c r="J2431"/>
      <c r="M2431"/>
      <c r="N2431"/>
    </row>
    <row r="2432" spans="6:14" ht="14.25" customHeight="1" x14ac:dyDescent="0.25">
      <c r="F2432"/>
      <c r="G2432"/>
      <c r="H2432"/>
      <c r="I2432"/>
      <c r="J2432"/>
      <c r="M2432"/>
      <c r="N2432"/>
    </row>
    <row r="2433" spans="6:14" ht="14.25" customHeight="1" x14ac:dyDescent="0.25">
      <c r="F2433"/>
      <c r="G2433"/>
      <c r="H2433"/>
      <c r="I2433"/>
      <c r="J2433"/>
      <c r="M2433"/>
      <c r="N2433"/>
    </row>
    <row r="2434" spans="6:14" ht="14.25" customHeight="1" x14ac:dyDescent="0.25">
      <c r="F2434"/>
      <c r="G2434"/>
      <c r="H2434"/>
      <c r="I2434"/>
      <c r="J2434"/>
      <c r="M2434"/>
      <c r="N2434"/>
    </row>
    <row r="2435" spans="6:14" ht="14.25" customHeight="1" x14ac:dyDescent="0.25">
      <c r="F2435"/>
      <c r="G2435"/>
      <c r="H2435"/>
      <c r="I2435"/>
      <c r="J2435"/>
      <c r="M2435"/>
      <c r="N2435"/>
    </row>
    <row r="2436" spans="6:14" ht="14.25" customHeight="1" x14ac:dyDescent="0.25">
      <c r="F2436"/>
      <c r="G2436"/>
      <c r="H2436"/>
      <c r="I2436"/>
      <c r="J2436"/>
      <c r="M2436"/>
      <c r="N2436"/>
    </row>
    <row r="2437" spans="6:14" ht="14.25" customHeight="1" x14ac:dyDescent="0.25">
      <c r="F2437"/>
      <c r="G2437"/>
      <c r="H2437"/>
      <c r="I2437"/>
      <c r="J2437"/>
      <c r="M2437"/>
      <c r="N2437"/>
    </row>
    <row r="2438" spans="6:14" ht="14.25" customHeight="1" x14ac:dyDescent="0.25">
      <c r="F2438"/>
      <c r="G2438"/>
      <c r="H2438"/>
      <c r="I2438"/>
      <c r="J2438"/>
      <c r="M2438"/>
      <c r="N2438"/>
    </row>
    <row r="2439" spans="6:14" ht="14.25" customHeight="1" x14ac:dyDescent="0.25">
      <c r="F2439"/>
      <c r="G2439"/>
      <c r="H2439"/>
      <c r="I2439"/>
      <c r="J2439"/>
      <c r="M2439"/>
      <c r="N2439"/>
    </row>
    <row r="2440" spans="6:14" ht="14.25" customHeight="1" x14ac:dyDescent="0.25">
      <c r="F2440"/>
      <c r="G2440"/>
      <c r="H2440"/>
      <c r="I2440"/>
      <c r="J2440"/>
      <c r="M2440"/>
      <c r="N2440"/>
    </row>
    <row r="2441" spans="6:14" ht="14.25" customHeight="1" x14ac:dyDescent="0.25">
      <c r="F2441"/>
      <c r="G2441"/>
      <c r="H2441"/>
      <c r="I2441"/>
      <c r="J2441"/>
      <c r="M2441"/>
      <c r="N2441"/>
    </row>
    <row r="2442" spans="6:14" ht="14.25" customHeight="1" x14ac:dyDescent="0.25">
      <c r="F2442"/>
      <c r="G2442"/>
      <c r="H2442"/>
      <c r="I2442"/>
      <c r="J2442"/>
      <c r="M2442"/>
      <c r="N2442"/>
    </row>
    <row r="2443" spans="6:14" ht="14.25" customHeight="1" x14ac:dyDescent="0.25">
      <c r="F2443"/>
      <c r="G2443"/>
      <c r="H2443"/>
      <c r="I2443"/>
      <c r="J2443"/>
      <c r="M2443"/>
      <c r="N2443"/>
    </row>
    <row r="2444" spans="6:14" ht="14.25" customHeight="1" x14ac:dyDescent="0.25">
      <c r="F2444"/>
      <c r="G2444"/>
      <c r="H2444"/>
      <c r="I2444"/>
      <c r="J2444"/>
      <c r="M2444"/>
      <c r="N2444"/>
    </row>
    <row r="2445" spans="6:14" ht="14.25" customHeight="1" x14ac:dyDescent="0.25">
      <c r="F2445"/>
      <c r="G2445"/>
      <c r="H2445"/>
      <c r="I2445"/>
      <c r="J2445"/>
      <c r="M2445"/>
      <c r="N2445"/>
    </row>
    <row r="2446" spans="6:14" ht="14.25" customHeight="1" x14ac:dyDescent="0.25">
      <c r="F2446"/>
      <c r="G2446"/>
      <c r="H2446"/>
      <c r="I2446"/>
      <c r="J2446"/>
      <c r="M2446"/>
      <c r="N2446"/>
    </row>
    <row r="2447" spans="6:14" ht="14.25" customHeight="1" x14ac:dyDescent="0.25">
      <c r="F2447"/>
      <c r="G2447"/>
      <c r="H2447"/>
      <c r="I2447"/>
      <c r="J2447"/>
      <c r="M2447"/>
      <c r="N2447"/>
    </row>
    <row r="2448" spans="6:14" ht="14.25" customHeight="1" x14ac:dyDescent="0.25">
      <c r="F2448"/>
      <c r="G2448"/>
      <c r="H2448"/>
      <c r="I2448"/>
      <c r="J2448"/>
      <c r="M2448"/>
      <c r="N2448"/>
    </row>
    <row r="2449" spans="6:14" ht="14.25" customHeight="1" x14ac:dyDescent="0.25">
      <c r="F2449"/>
      <c r="G2449"/>
      <c r="H2449"/>
      <c r="I2449"/>
      <c r="J2449"/>
      <c r="M2449"/>
      <c r="N2449"/>
    </row>
    <row r="2450" spans="6:14" ht="14.25" customHeight="1" x14ac:dyDescent="0.25">
      <c r="F2450"/>
      <c r="G2450"/>
      <c r="H2450"/>
      <c r="I2450"/>
      <c r="J2450"/>
      <c r="M2450"/>
      <c r="N2450"/>
    </row>
    <row r="2451" spans="6:14" ht="14.25" customHeight="1" x14ac:dyDescent="0.25">
      <c r="F2451"/>
      <c r="G2451"/>
      <c r="H2451"/>
      <c r="I2451"/>
      <c r="J2451"/>
      <c r="M2451"/>
      <c r="N2451"/>
    </row>
    <row r="2452" spans="6:14" ht="14.25" customHeight="1" x14ac:dyDescent="0.25">
      <c r="F2452"/>
      <c r="G2452"/>
      <c r="H2452"/>
      <c r="I2452"/>
      <c r="J2452"/>
      <c r="M2452"/>
      <c r="N2452"/>
    </row>
    <row r="2453" spans="6:14" ht="14.25" customHeight="1" x14ac:dyDescent="0.25">
      <c r="F2453"/>
      <c r="G2453"/>
      <c r="H2453"/>
      <c r="I2453"/>
      <c r="J2453"/>
      <c r="M2453"/>
      <c r="N2453"/>
    </row>
    <row r="2454" spans="6:14" ht="14.25" customHeight="1" x14ac:dyDescent="0.25">
      <c r="F2454"/>
      <c r="G2454"/>
      <c r="H2454"/>
      <c r="I2454"/>
      <c r="J2454"/>
      <c r="M2454"/>
      <c r="N2454"/>
    </row>
    <row r="2455" spans="6:14" ht="14.25" customHeight="1" x14ac:dyDescent="0.25">
      <c r="F2455"/>
      <c r="G2455"/>
      <c r="H2455"/>
      <c r="I2455"/>
      <c r="J2455"/>
      <c r="M2455"/>
      <c r="N2455"/>
    </row>
    <row r="2456" spans="6:14" ht="14.25" customHeight="1" x14ac:dyDescent="0.25">
      <c r="F2456"/>
      <c r="G2456"/>
      <c r="H2456"/>
      <c r="I2456"/>
      <c r="J2456"/>
      <c r="M2456"/>
      <c r="N2456"/>
    </row>
    <row r="2457" spans="6:14" ht="14.25" customHeight="1" x14ac:dyDescent="0.25">
      <c r="F2457"/>
      <c r="G2457"/>
      <c r="H2457"/>
      <c r="I2457"/>
      <c r="J2457"/>
      <c r="M2457"/>
      <c r="N2457"/>
    </row>
    <row r="2458" spans="6:14" ht="14.25" customHeight="1" x14ac:dyDescent="0.25">
      <c r="F2458"/>
      <c r="G2458"/>
      <c r="H2458"/>
      <c r="I2458"/>
      <c r="J2458"/>
      <c r="M2458"/>
      <c r="N2458"/>
    </row>
    <row r="2459" spans="6:14" ht="14.25" customHeight="1" x14ac:dyDescent="0.25">
      <c r="F2459"/>
      <c r="G2459"/>
      <c r="H2459"/>
      <c r="I2459"/>
      <c r="J2459"/>
      <c r="M2459"/>
      <c r="N2459"/>
    </row>
    <row r="2460" spans="6:14" ht="14.25" customHeight="1" x14ac:dyDescent="0.25">
      <c r="F2460"/>
      <c r="G2460"/>
      <c r="H2460"/>
      <c r="I2460"/>
      <c r="J2460"/>
      <c r="M2460"/>
      <c r="N2460"/>
    </row>
    <row r="2461" spans="6:14" ht="14.25" customHeight="1" x14ac:dyDescent="0.25">
      <c r="F2461"/>
      <c r="G2461"/>
      <c r="H2461"/>
      <c r="I2461"/>
      <c r="J2461"/>
      <c r="M2461"/>
      <c r="N2461"/>
    </row>
    <row r="2462" spans="6:14" ht="14.25" customHeight="1" x14ac:dyDescent="0.25">
      <c r="F2462"/>
      <c r="G2462"/>
      <c r="H2462"/>
      <c r="I2462"/>
      <c r="J2462"/>
      <c r="M2462"/>
      <c r="N2462"/>
    </row>
    <row r="2463" spans="6:14" ht="14.25" customHeight="1" x14ac:dyDescent="0.25">
      <c r="F2463"/>
      <c r="G2463"/>
      <c r="H2463"/>
      <c r="I2463"/>
      <c r="J2463"/>
      <c r="M2463"/>
      <c r="N2463"/>
    </row>
    <row r="2464" spans="6:14" ht="14.25" customHeight="1" x14ac:dyDescent="0.25">
      <c r="F2464"/>
      <c r="G2464"/>
      <c r="H2464"/>
      <c r="I2464"/>
      <c r="J2464"/>
      <c r="M2464"/>
      <c r="N2464"/>
    </row>
    <row r="2465" spans="6:14" ht="14.25" customHeight="1" x14ac:dyDescent="0.25">
      <c r="F2465"/>
      <c r="G2465"/>
      <c r="H2465"/>
      <c r="I2465"/>
      <c r="J2465"/>
      <c r="M2465"/>
      <c r="N2465"/>
    </row>
    <row r="2466" spans="6:14" ht="14.25" customHeight="1" x14ac:dyDescent="0.25">
      <c r="F2466"/>
      <c r="G2466"/>
      <c r="H2466"/>
      <c r="I2466"/>
      <c r="J2466"/>
      <c r="M2466"/>
      <c r="N2466"/>
    </row>
    <row r="2467" spans="6:14" ht="14.25" customHeight="1" x14ac:dyDescent="0.25">
      <c r="F2467"/>
      <c r="G2467"/>
      <c r="H2467"/>
      <c r="I2467"/>
      <c r="J2467"/>
      <c r="M2467"/>
      <c r="N2467"/>
    </row>
    <row r="2468" spans="6:14" ht="14.25" customHeight="1" x14ac:dyDescent="0.25">
      <c r="F2468"/>
      <c r="G2468"/>
      <c r="H2468"/>
      <c r="I2468"/>
      <c r="J2468"/>
      <c r="M2468"/>
      <c r="N2468"/>
    </row>
    <row r="2469" spans="6:14" ht="14.25" customHeight="1" x14ac:dyDescent="0.25">
      <c r="F2469"/>
      <c r="G2469"/>
      <c r="H2469"/>
      <c r="I2469"/>
      <c r="J2469"/>
      <c r="M2469"/>
      <c r="N2469"/>
    </row>
    <row r="2470" spans="6:14" ht="14.25" customHeight="1" x14ac:dyDescent="0.25">
      <c r="F2470"/>
      <c r="G2470"/>
      <c r="H2470"/>
      <c r="I2470"/>
      <c r="J2470"/>
      <c r="M2470"/>
      <c r="N2470"/>
    </row>
    <row r="2471" spans="6:14" ht="14.25" customHeight="1" x14ac:dyDescent="0.25">
      <c r="F2471"/>
      <c r="G2471"/>
      <c r="H2471"/>
      <c r="I2471"/>
      <c r="J2471"/>
      <c r="M2471"/>
      <c r="N2471"/>
    </row>
    <row r="2472" spans="6:14" ht="14.25" customHeight="1" x14ac:dyDescent="0.25">
      <c r="F2472"/>
      <c r="G2472"/>
      <c r="H2472"/>
      <c r="I2472"/>
      <c r="J2472"/>
      <c r="M2472"/>
      <c r="N2472"/>
    </row>
    <row r="2473" spans="6:14" ht="14.25" customHeight="1" x14ac:dyDescent="0.25">
      <c r="F2473"/>
      <c r="G2473"/>
      <c r="H2473"/>
      <c r="I2473"/>
      <c r="J2473"/>
      <c r="M2473"/>
      <c r="N2473"/>
    </row>
    <row r="2474" spans="6:14" ht="14.25" customHeight="1" x14ac:dyDescent="0.25">
      <c r="F2474"/>
      <c r="G2474"/>
      <c r="H2474"/>
      <c r="I2474"/>
      <c r="J2474"/>
      <c r="M2474"/>
      <c r="N2474"/>
    </row>
    <row r="2475" spans="6:14" ht="14.25" customHeight="1" x14ac:dyDescent="0.25">
      <c r="F2475"/>
      <c r="G2475"/>
      <c r="H2475"/>
      <c r="I2475"/>
      <c r="J2475"/>
      <c r="M2475"/>
      <c r="N2475"/>
    </row>
    <row r="2476" spans="6:14" ht="14.25" customHeight="1" x14ac:dyDescent="0.25">
      <c r="F2476"/>
      <c r="G2476"/>
      <c r="H2476"/>
      <c r="I2476"/>
      <c r="J2476"/>
      <c r="M2476"/>
      <c r="N2476"/>
    </row>
    <row r="2477" spans="6:14" ht="14.25" customHeight="1" x14ac:dyDescent="0.25">
      <c r="F2477"/>
      <c r="G2477"/>
      <c r="H2477"/>
      <c r="I2477"/>
      <c r="J2477"/>
      <c r="M2477"/>
      <c r="N2477"/>
    </row>
    <row r="2478" spans="6:14" ht="14.25" customHeight="1" x14ac:dyDescent="0.25">
      <c r="F2478"/>
      <c r="G2478"/>
      <c r="H2478"/>
      <c r="I2478"/>
      <c r="J2478"/>
      <c r="M2478"/>
      <c r="N2478"/>
    </row>
    <row r="2479" spans="6:14" ht="14.25" customHeight="1" x14ac:dyDescent="0.25">
      <c r="F2479"/>
      <c r="G2479"/>
      <c r="H2479"/>
      <c r="I2479"/>
      <c r="J2479"/>
      <c r="M2479"/>
      <c r="N2479"/>
    </row>
    <row r="2480" spans="6:14" ht="14.25" customHeight="1" x14ac:dyDescent="0.25">
      <c r="F2480"/>
      <c r="G2480"/>
      <c r="H2480"/>
      <c r="I2480"/>
      <c r="J2480"/>
      <c r="M2480"/>
      <c r="N2480"/>
    </row>
    <row r="2481" spans="6:14" ht="14.25" customHeight="1" x14ac:dyDescent="0.25">
      <c r="F2481"/>
      <c r="G2481"/>
      <c r="H2481"/>
      <c r="I2481"/>
      <c r="J2481"/>
      <c r="M2481"/>
      <c r="N2481"/>
    </row>
    <row r="2482" spans="6:14" ht="14.25" customHeight="1" x14ac:dyDescent="0.25">
      <c r="F2482"/>
      <c r="G2482"/>
      <c r="H2482"/>
      <c r="I2482"/>
      <c r="J2482"/>
      <c r="M2482"/>
      <c r="N2482"/>
    </row>
    <row r="2483" spans="6:14" ht="14.25" customHeight="1" x14ac:dyDescent="0.25">
      <c r="F2483"/>
      <c r="G2483"/>
      <c r="H2483"/>
      <c r="I2483"/>
      <c r="J2483"/>
      <c r="M2483"/>
      <c r="N2483"/>
    </row>
    <row r="2484" spans="6:14" ht="14.25" customHeight="1" x14ac:dyDescent="0.25">
      <c r="F2484"/>
      <c r="G2484"/>
      <c r="H2484"/>
      <c r="I2484"/>
      <c r="J2484"/>
      <c r="M2484"/>
      <c r="N2484"/>
    </row>
    <row r="2485" spans="6:14" ht="14.25" customHeight="1" x14ac:dyDescent="0.25">
      <c r="F2485"/>
      <c r="G2485"/>
      <c r="H2485"/>
      <c r="I2485"/>
      <c r="J2485"/>
      <c r="M2485"/>
      <c r="N2485"/>
    </row>
    <row r="2486" spans="6:14" ht="14.25" customHeight="1" x14ac:dyDescent="0.25">
      <c r="F2486"/>
      <c r="G2486"/>
      <c r="H2486"/>
      <c r="I2486"/>
      <c r="J2486"/>
      <c r="M2486"/>
      <c r="N2486"/>
    </row>
    <row r="2487" spans="6:14" ht="14.25" customHeight="1" x14ac:dyDescent="0.25">
      <c r="F2487"/>
      <c r="G2487"/>
      <c r="H2487"/>
      <c r="I2487"/>
      <c r="J2487"/>
      <c r="M2487"/>
      <c r="N2487"/>
    </row>
    <row r="2488" spans="6:14" ht="14.25" customHeight="1" x14ac:dyDescent="0.25">
      <c r="F2488"/>
      <c r="G2488"/>
      <c r="H2488"/>
      <c r="I2488"/>
      <c r="J2488"/>
      <c r="M2488"/>
      <c r="N2488"/>
    </row>
    <row r="2489" spans="6:14" ht="14.25" customHeight="1" x14ac:dyDescent="0.25">
      <c r="F2489"/>
      <c r="G2489"/>
      <c r="H2489"/>
      <c r="I2489"/>
      <c r="J2489"/>
      <c r="M2489"/>
      <c r="N2489"/>
    </row>
    <row r="2490" spans="6:14" ht="14.25" customHeight="1" x14ac:dyDescent="0.25">
      <c r="F2490"/>
      <c r="G2490"/>
      <c r="H2490"/>
      <c r="I2490"/>
      <c r="J2490"/>
      <c r="M2490"/>
      <c r="N2490"/>
    </row>
    <row r="2491" spans="6:14" ht="14.25" customHeight="1" x14ac:dyDescent="0.25">
      <c r="F2491"/>
      <c r="G2491"/>
      <c r="H2491"/>
      <c r="I2491"/>
      <c r="J2491"/>
      <c r="M2491"/>
      <c r="N2491"/>
    </row>
    <row r="2492" spans="6:14" ht="14.25" customHeight="1" x14ac:dyDescent="0.25">
      <c r="F2492"/>
      <c r="G2492"/>
      <c r="H2492"/>
      <c r="I2492"/>
      <c r="J2492"/>
      <c r="M2492"/>
      <c r="N2492"/>
    </row>
    <row r="2493" spans="6:14" ht="14.25" customHeight="1" x14ac:dyDescent="0.25">
      <c r="F2493"/>
      <c r="G2493"/>
      <c r="H2493"/>
      <c r="I2493"/>
      <c r="J2493"/>
      <c r="M2493"/>
      <c r="N2493"/>
    </row>
    <row r="2494" spans="6:14" ht="14.25" customHeight="1" x14ac:dyDescent="0.25">
      <c r="F2494"/>
      <c r="G2494"/>
      <c r="H2494"/>
      <c r="I2494"/>
      <c r="J2494"/>
      <c r="M2494"/>
      <c r="N2494"/>
    </row>
    <row r="2495" spans="6:14" ht="14.25" customHeight="1" x14ac:dyDescent="0.25">
      <c r="F2495"/>
      <c r="G2495"/>
      <c r="H2495"/>
      <c r="I2495"/>
      <c r="J2495"/>
      <c r="M2495"/>
      <c r="N2495"/>
    </row>
    <row r="2496" spans="6:14" ht="14.25" customHeight="1" x14ac:dyDescent="0.25">
      <c r="F2496"/>
      <c r="G2496"/>
      <c r="H2496"/>
      <c r="I2496"/>
      <c r="J2496"/>
      <c r="M2496"/>
      <c r="N2496"/>
    </row>
    <row r="2497" spans="6:14" ht="14.25" customHeight="1" x14ac:dyDescent="0.25">
      <c r="F2497"/>
      <c r="G2497"/>
      <c r="H2497"/>
      <c r="I2497"/>
      <c r="J2497"/>
      <c r="M2497"/>
      <c r="N2497"/>
    </row>
    <row r="2498" spans="6:14" ht="14.25" customHeight="1" x14ac:dyDescent="0.25">
      <c r="F2498"/>
      <c r="G2498"/>
      <c r="H2498"/>
      <c r="I2498"/>
      <c r="J2498"/>
      <c r="M2498"/>
      <c r="N2498"/>
    </row>
    <row r="2499" spans="6:14" ht="14.25" customHeight="1" x14ac:dyDescent="0.25">
      <c r="F2499"/>
      <c r="G2499"/>
      <c r="H2499"/>
      <c r="I2499"/>
      <c r="J2499"/>
      <c r="M2499"/>
      <c r="N2499"/>
    </row>
    <row r="2500" spans="6:14" ht="14.25" customHeight="1" x14ac:dyDescent="0.25">
      <c r="F2500"/>
      <c r="G2500"/>
      <c r="H2500"/>
      <c r="I2500"/>
      <c r="J2500"/>
      <c r="M2500"/>
      <c r="N2500"/>
    </row>
    <row r="2501" spans="6:14" ht="14.25" customHeight="1" x14ac:dyDescent="0.25">
      <c r="F2501"/>
      <c r="G2501"/>
      <c r="H2501"/>
      <c r="I2501"/>
      <c r="J2501"/>
      <c r="M2501"/>
      <c r="N2501"/>
    </row>
    <row r="2502" spans="6:14" ht="14.25" customHeight="1" x14ac:dyDescent="0.25">
      <c r="F2502"/>
      <c r="G2502"/>
      <c r="H2502"/>
      <c r="I2502"/>
      <c r="J2502"/>
      <c r="M2502"/>
      <c r="N2502"/>
    </row>
    <row r="2503" spans="6:14" ht="14.25" customHeight="1" x14ac:dyDescent="0.25">
      <c r="F2503"/>
      <c r="G2503"/>
      <c r="H2503"/>
      <c r="I2503"/>
      <c r="J2503"/>
      <c r="M2503"/>
      <c r="N2503"/>
    </row>
    <row r="2504" spans="6:14" ht="14.25" customHeight="1" x14ac:dyDescent="0.25">
      <c r="F2504"/>
      <c r="G2504"/>
      <c r="H2504"/>
      <c r="I2504"/>
      <c r="J2504"/>
      <c r="M2504"/>
      <c r="N2504"/>
    </row>
    <row r="2505" spans="6:14" ht="14.25" customHeight="1" x14ac:dyDescent="0.25">
      <c r="F2505"/>
      <c r="G2505"/>
      <c r="H2505"/>
      <c r="I2505"/>
      <c r="J2505"/>
      <c r="M2505"/>
      <c r="N2505"/>
    </row>
    <row r="2506" spans="6:14" ht="14.25" customHeight="1" x14ac:dyDescent="0.25">
      <c r="F2506"/>
      <c r="G2506"/>
      <c r="H2506"/>
      <c r="I2506"/>
      <c r="J2506"/>
      <c r="M2506"/>
      <c r="N2506"/>
    </row>
    <row r="2507" spans="6:14" ht="14.25" customHeight="1" x14ac:dyDescent="0.25">
      <c r="F2507"/>
      <c r="G2507"/>
      <c r="H2507"/>
      <c r="I2507"/>
      <c r="J2507"/>
      <c r="M2507"/>
      <c r="N2507"/>
    </row>
    <row r="2508" spans="6:14" ht="14.25" customHeight="1" x14ac:dyDescent="0.25">
      <c r="F2508"/>
      <c r="G2508"/>
      <c r="H2508"/>
      <c r="I2508"/>
      <c r="J2508"/>
      <c r="M2508"/>
      <c r="N2508"/>
    </row>
    <row r="2509" spans="6:14" ht="14.25" customHeight="1" x14ac:dyDescent="0.25">
      <c r="F2509"/>
      <c r="G2509"/>
      <c r="H2509"/>
      <c r="I2509"/>
      <c r="J2509"/>
      <c r="M2509"/>
      <c r="N2509"/>
    </row>
    <row r="2510" spans="6:14" ht="14.25" customHeight="1" x14ac:dyDescent="0.25">
      <c r="F2510"/>
      <c r="G2510"/>
      <c r="H2510"/>
      <c r="I2510"/>
      <c r="J2510"/>
      <c r="M2510"/>
      <c r="N2510"/>
    </row>
    <row r="2511" spans="6:14" ht="14.25" customHeight="1" x14ac:dyDescent="0.25">
      <c r="F2511"/>
      <c r="G2511"/>
      <c r="H2511"/>
      <c r="I2511"/>
      <c r="J2511"/>
      <c r="M2511"/>
      <c r="N2511"/>
    </row>
    <row r="2512" spans="6:14" ht="14.25" customHeight="1" x14ac:dyDescent="0.25">
      <c r="F2512"/>
      <c r="G2512"/>
      <c r="H2512"/>
      <c r="I2512"/>
      <c r="J2512"/>
      <c r="M2512"/>
      <c r="N2512"/>
    </row>
    <row r="2513" spans="6:14" ht="14.25" customHeight="1" x14ac:dyDescent="0.25">
      <c r="F2513"/>
      <c r="G2513"/>
      <c r="H2513"/>
      <c r="I2513"/>
      <c r="J2513"/>
      <c r="M2513"/>
      <c r="N2513"/>
    </row>
    <row r="2514" spans="6:14" ht="14.25" customHeight="1" x14ac:dyDescent="0.25">
      <c r="F2514"/>
      <c r="G2514"/>
      <c r="H2514"/>
      <c r="I2514"/>
      <c r="J2514"/>
      <c r="M2514"/>
      <c r="N2514"/>
    </row>
    <row r="2515" spans="6:14" ht="14.25" customHeight="1" x14ac:dyDescent="0.25">
      <c r="F2515"/>
      <c r="G2515"/>
      <c r="H2515"/>
      <c r="I2515"/>
      <c r="J2515"/>
      <c r="M2515"/>
      <c r="N2515"/>
    </row>
    <row r="2516" spans="6:14" ht="14.25" customHeight="1" x14ac:dyDescent="0.25">
      <c r="F2516"/>
      <c r="G2516"/>
      <c r="H2516"/>
      <c r="I2516"/>
      <c r="J2516"/>
      <c r="M2516"/>
      <c r="N2516"/>
    </row>
    <row r="2517" spans="6:14" ht="14.25" customHeight="1" x14ac:dyDescent="0.25">
      <c r="F2517"/>
      <c r="G2517"/>
      <c r="H2517"/>
      <c r="I2517"/>
      <c r="J2517"/>
      <c r="M2517"/>
      <c r="N2517"/>
    </row>
    <row r="2518" spans="6:14" ht="14.25" customHeight="1" x14ac:dyDescent="0.25">
      <c r="F2518"/>
      <c r="G2518"/>
      <c r="H2518"/>
      <c r="I2518"/>
      <c r="J2518"/>
      <c r="M2518"/>
      <c r="N2518"/>
    </row>
    <row r="2519" spans="6:14" ht="14.25" customHeight="1" x14ac:dyDescent="0.25">
      <c r="F2519"/>
      <c r="G2519"/>
      <c r="H2519"/>
      <c r="I2519"/>
      <c r="J2519"/>
      <c r="M2519"/>
      <c r="N2519"/>
    </row>
    <row r="2520" spans="6:14" ht="14.25" customHeight="1" x14ac:dyDescent="0.25">
      <c r="F2520"/>
      <c r="G2520"/>
      <c r="H2520"/>
      <c r="I2520"/>
      <c r="J2520"/>
      <c r="M2520"/>
      <c r="N2520"/>
    </row>
    <row r="2521" spans="6:14" ht="14.25" customHeight="1" x14ac:dyDescent="0.25">
      <c r="F2521"/>
      <c r="G2521"/>
      <c r="H2521"/>
      <c r="I2521"/>
      <c r="J2521"/>
      <c r="M2521"/>
      <c r="N2521"/>
    </row>
    <row r="2522" spans="6:14" ht="14.25" customHeight="1" x14ac:dyDescent="0.25">
      <c r="F2522"/>
      <c r="G2522"/>
      <c r="H2522"/>
      <c r="I2522"/>
      <c r="J2522"/>
      <c r="M2522"/>
      <c r="N2522"/>
    </row>
    <row r="2523" spans="6:14" ht="14.25" customHeight="1" x14ac:dyDescent="0.25">
      <c r="F2523"/>
      <c r="G2523"/>
      <c r="H2523"/>
      <c r="I2523"/>
      <c r="J2523"/>
      <c r="M2523"/>
      <c r="N2523"/>
    </row>
    <row r="2524" spans="6:14" ht="14.25" customHeight="1" x14ac:dyDescent="0.25">
      <c r="F2524"/>
      <c r="G2524"/>
      <c r="H2524"/>
      <c r="I2524"/>
      <c r="J2524"/>
      <c r="M2524"/>
      <c r="N2524"/>
    </row>
    <row r="2525" spans="6:14" ht="14.25" customHeight="1" x14ac:dyDescent="0.25">
      <c r="F2525"/>
      <c r="G2525"/>
      <c r="H2525"/>
      <c r="I2525"/>
      <c r="J2525"/>
      <c r="M2525"/>
      <c r="N2525"/>
    </row>
    <row r="2526" spans="6:14" ht="14.25" customHeight="1" x14ac:dyDescent="0.25">
      <c r="F2526"/>
      <c r="G2526"/>
      <c r="H2526"/>
      <c r="I2526"/>
      <c r="J2526"/>
      <c r="M2526"/>
      <c r="N2526"/>
    </row>
    <row r="2527" spans="6:14" ht="14.25" customHeight="1" x14ac:dyDescent="0.25">
      <c r="F2527"/>
      <c r="G2527"/>
      <c r="H2527"/>
      <c r="I2527"/>
      <c r="J2527"/>
      <c r="M2527"/>
      <c r="N2527"/>
    </row>
    <row r="2528" spans="6:14" ht="14.25" customHeight="1" x14ac:dyDescent="0.25">
      <c r="F2528"/>
      <c r="G2528"/>
      <c r="H2528"/>
      <c r="I2528"/>
      <c r="J2528"/>
      <c r="M2528"/>
      <c r="N2528"/>
    </row>
    <row r="2529" spans="6:14" ht="14.25" customHeight="1" x14ac:dyDescent="0.25">
      <c r="F2529"/>
      <c r="G2529"/>
      <c r="H2529"/>
      <c r="I2529"/>
      <c r="J2529"/>
      <c r="M2529"/>
      <c r="N2529"/>
    </row>
    <row r="2530" spans="6:14" ht="14.25" customHeight="1" x14ac:dyDescent="0.25">
      <c r="F2530"/>
      <c r="G2530"/>
      <c r="H2530"/>
      <c r="I2530"/>
      <c r="J2530"/>
      <c r="M2530"/>
      <c r="N2530"/>
    </row>
    <row r="2531" spans="6:14" ht="14.25" customHeight="1" x14ac:dyDescent="0.25">
      <c r="F2531"/>
      <c r="G2531"/>
      <c r="H2531"/>
      <c r="I2531"/>
      <c r="J2531"/>
      <c r="M2531"/>
      <c r="N2531"/>
    </row>
    <row r="2532" spans="6:14" ht="14.25" customHeight="1" x14ac:dyDescent="0.25">
      <c r="F2532"/>
      <c r="G2532"/>
      <c r="H2532"/>
      <c r="I2532"/>
      <c r="J2532"/>
      <c r="M2532"/>
      <c r="N2532"/>
    </row>
    <row r="2533" spans="6:14" ht="14.25" customHeight="1" x14ac:dyDescent="0.25">
      <c r="F2533"/>
      <c r="G2533"/>
      <c r="H2533"/>
      <c r="I2533"/>
      <c r="J2533"/>
      <c r="M2533"/>
      <c r="N2533"/>
    </row>
    <row r="2534" spans="6:14" ht="14.25" customHeight="1" x14ac:dyDescent="0.25">
      <c r="F2534"/>
      <c r="G2534"/>
      <c r="H2534"/>
      <c r="I2534"/>
      <c r="J2534"/>
      <c r="M2534"/>
      <c r="N2534"/>
    </row>
    <row r="2535" spans="6:14" ht="14.25" customHeight="1" x14ac:dyDescent="0.25">
      <c r="F2535"/>
      <c r="G2535"/>
      <c r="H2535"/>
      <c r="I2535"/>
      <c r="J2535"/>
      <c r="M2535"/>
      <c r="N2535"/>
    </row>
    <row r="2536" spans="6:14" ht="14.25" customHeight="1" x14ac:dyDescent="0.25">
      <c r="F2536"/>
      <c r="G2536"/>
      <c r="H2536"/>
      <c r="I2536"/>
      <c r="J2536"/>
      <c r="M2536"/>
      <c r="N2536"/>
    </row>
    <row r="2537" spans="6:14" ht="14.25" customHeight="1" x14ac:dyDescent="0.25">
      <c r="F2537"/>
      <c r="G2537"/>
      <c r="H2537"/>
      <c r="I2537"/>
      <c r="J2537"/>
      <c r="M2537"/>
      <c r="N2537"/>
    </row>
    <row r="2538" spans="6:14" ht="14.25" customHeight="1" x14ac:dyDescent="0.25">
      <c r="F2538"/>
      <c r="G2538"/>
      <c r="H2538"/>
      <c r="I2538"/>
      <c r="J2538"/>
      <c r="M2538"/>
      <c r="N2538"/>
    </row>
    <row r="2539" spans="6:14" ht="14.25" customHeight="1" x14ac:dyDescent="0.25">
      <c r="F2539"/>
      <c r="G2539"/>
      <c r="H2539"/>
      <c r="I2539"/>
      <c r="J2539"/>
      <c r="M2539"/>
      <c r="N2539"/>
    </row>
    <row r="2540" spans="6:14" ht="14.25" customHeight="1" x14ac:dyDescent="0.25">
      <c r="F2540"/>
      <c r="G2540"/>
      <c r="H2540"/>
      <c r="I2540"/>
      <c r="J2540"/>
      <c r="M2540"/>
      <c r="N2540"/>
    </row>
    <row r="2541" spans="6:14" ht="14.25" customHeight="1" x14ac:dyDescent="0.25">
      <c r="F2541"/>
      <c r="G2541"/>
      <c r="H2541"/>
      <c r="I2541"/>
      <c r="J2541"/>
      <c r="M2541"/>
      <c r="N2541"/>
    </row>
    <row r="2542" spans="6:14" ht="14.25" customHeight="1" x14ac:dyDescent="0.25">
      <c r="F2542"/>
      <c r="G2542"/>
      <c r="H2542"/>
      <c r="I2542"/>
      <c r="J2542"/>
      <c r="M2542"/>
      <c r="N2542"/>
    </row>
    <row r="2543" spans="6:14" ht="14.25" customHeight="1" x14ac:dyDescent="0.25">
      <c r="F2543"/>
      <c r="G2543"/>
      <c r="H2543"/>
      <c r="I2543"/>
      <c r="J2543"/>
      <c r="M2543"/>
      <c r="N2543"/>
    </row>
    <row r="2544" spans="6:14" ht="14.25" customHeight="1" x14ac:dyDescent="0.25">
      <c r="F2544"/>
      <c r="G2544"/>
      <c r="H2544"/>
      <c r="I2544"/>
      <c r="J2544"/>
      <c r="M2544"/>
      <c r="N2544"/>
    </row>
    <row r="2545" spans="6:14" ht="14.25" customHeight="1" x14ac:dyDescent="0.25">
      <c r="F2545"/>
      <c r="G2545"/>
      <c r="H2545"/>
      <c r="I2545"/>
      <c r="J2545"/>
      <c r="M2545"/>
      <c r="N2545"/>
    </row>
    <row r="2546" spans="6:14" ht="14.25" customHeight="1" x14ac:dyDescent="0.25">
      <c r="F2546"/>
      <c r="G2546"/>
      <c r="H2546"/>
      <c r="I2546"/>
      <c r="J2546"/>
      <c r="M2546"/>
      <c r="N2546"/>
    </row>
    <row r="2547" spans="6:14" ht="14.25" customHeight="1" x14ac:dyDescent="0.25">
      <c r="F2547"/>
      <c r="G2547"/>
      <c r="H2547"/>
      <c r="I2547"/>
      <c r="J2547"/>
      <c r="M2547"/>
      <c r="N2547"/>
    </row>
    <row r="2548" spans="6:14" ht="14.25" customHeight="1" x14ac:dyDescent="0.25">
      <c r="F2548"/>
      <c r="G2548"/>
      <c r="H2548"/>
      <c r="I2548"/>
      <c r="J2548"/>
      <c r="M2548"/>
      <c r="N2548"/>
    </row>
    <row r="2549" spans="6:14" ht="14.25" customHeight="1" x14ac:dyDescent="0.25">
      <c r="F2549"/>
      <c r="G2549"/>
      <c r="H2549"/>
      <c r="I2549"/>
      <c r="J2549"/>
      <c r="M2549"/>
      <c r="N2549"/>
    </row>
    <row r="2550" spans="6:14" ht="14.25" customHeight="1" x14ac:dyDescent="0.25">
      <c r="F2550"/>
      <c r="G2550"/>
      <c r="H2550"/>
      <c r="I2550"/>
      <c r="J2550"/>
      <c r="M2550"/>
      <c r="N2550"/>
    </row>
    <row r="2551" spans="6:14" ht="14.25" customHeight="1" x14ac:dyDescent="0.25">
      <c r="F2551"/>
      <c r="G2551"/>
      <c r="H2551"/>
      <c r="I2551"/>
      <c r="J2551"/>
      <c r="M2551"/>
      <c r="N2551"/>
    </row>
    <row r="2552" spans="6:14" ht="14.25" customHeight="1" x14ac:dyDescent="0.25">
      <c r="F2552"/>
      <c r="G2552"/>
      <c r="H2552"/>
      <c r="I2552"/>
      <c r="J2552"/>
      <c r="M2552"/>
      <c r="N2552"/>
    </row>
    <row r="2553" spans="6:14" ht="14.25" customHeight="1" x14ac:dyDescent="0.25">
      <c r="F2553"/>
      <c r="G2553"/>
      <c r="H2553"/>
      <c r="I2553"/>
      <c r="J2553"/>
      <c r="M2553"/>
      <c r="N2553"/>
    </row>
    <row r="2554" spans="6:14" ht="14.25" customHeight="1" x14ac:dyDescent="0.25">
      <c r="F2554"/>
      <c r="G2554"/>
      <c r="H2554"/>
      <c r="I2554"/>
      <c r="J2554"/>
      <c r="M2554"/>
      <c r="N2554"/>
    </row>
    <row r="2555" spans="6:14" ht="14.25" customHeight="1" x14ac:dyDescent="0.25">
      <c r="F2555"/>
      <c r="G2555"/>
      <c r="H2555"/>
      <c r="I2555"/>
      <c r="J2555"/>
      <c r="M2555"/>
      <c r="N2555"/>
    </row>
    <row r="2556" spans="6:14" ht="14.25" customHeight="1" x14ac:dyDescent="0.25">
      <c r="F2556"/>
      <c r="G2556"/>
      <c r="H2556"/>
      <c r="I2556"/>
      <c r="J2556"/>
      <c r="M2556"/>
      <c r="N2556"/>
    </row>
    <row r="2557" spans="6:14" ht="14.25" customHeight="1" x14ac:dyDescent="0.25">
      <c r="F2557"/>
      <c r="G2557"/>
      <c r="H2557"/>
      <c r="I2557"/>
      <c r="J2557"/>
      <c r="M2557"/>
      <c r="N2557"/>
    </row>
    <row r="2558" spans="6:14" ht="14.25" customHeight="1" x14ac:dyDescent="0.25">
      <c r="F2558"/>
      <c r="G2558"/>
      <c r="H2558"/>
      <c r="I2558"/>
      <c r="J2558"/>
      <c r="M2558"/>
      <c r="N2558"/>
    </row>
    <row r="2559" spans="6:14" ht="14.25" customHeight="1" x14ac:dyDescent="0.25">
      <c r="F2559"/>
      <c r="G2559"/>
      <c r="H2559"/>
      <c r="I2559"/>
      <c r="J2559"/>
      <c r="M2559"/>
      <c r="N2559"/>
    </row>
    <row r="2560" spans="6:14" ht="14.25" customHeight="1" x14ac:dyDescent="0.25">
      <c r="F2560"/>
      <c r="G2560"/>
      <c r="H2560"/>
      <c r="I2560"/>
      <c r="J2560"/>
      <c r="M2560"/>
      <c r="N2560"/>
    </row>
    <row r="2561" spans="6:14" ht="14.25" customHeight="1" x14ac:dyDescent="0.25">
      <c r="F2561"/>
      <c r="G2561"/>
      <c r="H2561"/>
      <c r="I2561"/>
      <c r="J2561"/>
      <c r="M2561"/>
      <c r="N2561"/>
    </row>
    <row r="2562" spans="6:14" ht="14.25" customHeight="1" x14ac:dyDescent="0.25">
      <c r="F2562"/>
      <c r="G2562"/>
      <c r="H2562"/>
      <c r="I2562"/>
      <c r="J2562"/>
      <c r="M2562"/>
      <c r="N2562"/>
    </row>
    <row r="2563" spans="6:14" ht="14.25" customHeight="1" x14ac:dyDescent="0.25">
      <c r="F2563"/>
      <c r="G2563"/>
      <c r="H2563"/>
      <c r="I2563"/>
      <c r="J2563"/>
      <c r="M2563"/>
      <c r="N2563"/>
    </row>
    <row r="2564" spans="6:14" ht="14.25" customHeight="1" x14ac:dyDescent="0.25">
      <c r="F2564"/>
      <c r="G2564"/>
      <c r="H2564"/>
      <c r="I2564"/>
      <c r="J2564"/>
      <c r="M2564"/>
      <c r="N2564"/>
    </row>
    <row r="2565" spans="6:14" ht="14.25" customHeight="1" x14ac:dyDescent="0.25">
      <c r="F2565"/>
      <c r="G2565"/>
      <c r="H2565"/>
      <c r="I2565"/>
      <c r="J2565"/>
      <c r="M2565"/>
      <c r="N2565"/>
    </row>
    <row r="2566" spans="6:14" ht="14.25" customHeight="1" x14ac:dyDescent="0.25">
      <c r="F2566"/>
      <c r="G2566"/>
      <c r="H2566"/>
      <c r="I2566"/>
      <c r="J2566"/>
      <c r="M2566"/>
      <c r="N2566"/>
    </row>
    <row r="2567" spans="6:14" ht="14.25" customHeight="1" x14ac:dyDescent="0.25">
      <c r="F2567"/>
      <c r="G2567"/>
      <c r="H2567"/>
      <c r="I2567"/>
      <c r="J2567"/>
      <c r="M2567"/>
      <c r="N2567"/>
    </row>
    <row r="2568" spans="6:14" ht="14.25" customHeight="1" x14ac:dyDescent="0.25">
      <c r="F2568"/>
      <c r="G2568"/>
      <c r="H2568"/>
      <c r="I2568"/>
      <c r="J2568"/>
      <c r="M2568"/>
      <c r="N2568"/>
    </row>
    <row r="2569" spans="6:14" ht="14.25" customHeight="1" x14ac:dyDescent="0.25">
      <c r="F2569"/>
      <c r="G2569"/>
      <c r="H2569"/>
      <c r="I2569"/>
      <c r="J2569"/>
      <c r="M2569"/>
      <c r="N2569"/>
    </row>
    <row r="2570" spans="6:14" ht="14.25" customHeight="1" x14ac:dyDescent="0.25">
      <c r="F2570"/>
      <c r="G2570"/>
      <c r="H2570"/>
      <c r="I2570"/>
      <c r="J2570"/>
      <c r="M2570"/>
      <c r="N2570"/>
    </row>
    <row r="2571" spans="6:14" ht="14.25" customHeight="1" x14ac:dyDescent="0.25">
      <c r="F2571"/>
      <c r="G2571"/>
      <c r="H2571"/>
      <c r="I2571"/>
      <c r="J2571"/>
      <c r="M2571"/>
      <c r="N2571"/>
    </row>
    <row r="2572" spans="6:14" ht="14.25" customHeight="1" x14ac:dyDescent="0.25">
      <c r="F2572"/>
      <c r="G2572"/>
      <c r="H2572"/>
      <c r="I2572"/>
      <c r="J2572"/>
      <c r="M2572"/>
      <c r="N2572"/>
    </row>
    <row r="2573" spans="6:14" ht="14.25" customHeight="1" x14ac:dyDescent="0.25">
      <c r="F2573"/>
      <c r="G2573"/>
      <c r="H2573"/>
      <c r="I2573"/>
      <c r="J2573"/>
      <c r="M2573"/>
      <c r="N2573"/>
    </row>
    <row r="2574" spans="6:14" ht="14.25" customHeight="1" x14ac:dyDescent="0.25">
      <c r="F2574"/>
      <c r="G2574"/>
      <c r="H2574"/>
      <c r="I2574"/>
      <c r="J2574"/>
      <c r="M2574"/>
      <c r="N2574"/>
    </row>
    <row r="2575" spans="6:14" ht="14.25" customHeight="1" x14ac:dyDescent="0.25">
      <c r="F2575"/>
      <c r="G2575"/>
      <c r="H2575"/>
      <c r="I2575"/>
      <c r="J2575"/>
      <c r="M2575"/>
      <c r="N2575"/>
    </row>
    <row r="2576" spans="6:14" ht="14.25" customHeight="1" x14ac:dyDescent="0.25">
      <c r="F2576"/>
      <c r="G2576"/>
      <c r="H2576"/>
      <c r="I2576"/>
      <c r="J2576"/>
      <c r="M2576"/>
      <c r="N2576"/>
    </row>
    <row r="2577" spans="6:14" ht="14.25" customHeight="1" x14ac:dyDescent="0.25">
      <c r="F2577"/>
      <c r="G2577"/>
      <c r="H2577"/>
      <c r="I2577"/>
      <c r="J2577"/>
      <c r="M2577"/>
      <c r="N2577"/>
    </row>
    <row r="2578" spans="6:14" ht="14.25" customHeight="1" x14ac:dyDescent="0.25">
      <c r="F2578"/>
      <c r="G2578"/>
      <c r="H2578"/>
      <c r="I2578"/>
      <c r="J2578"/>
      <c r="M2578"/>
      <c r="N2578"/>
    </row>
    <row r="2579" spans="6:14" ht="14.25" customHeight="1" x14ac:dyDescent="0.25">
      <c r="F2579"/>
      <c r="G2579"/>
      <c r="H2579"/>
      <c r="I2579"/>
      <c r="J2579"/>
      <c r="M2579"/>
      <c r="N2579"/>
    </row>
    <row r="2580" spans="6:14" ht="14.25" customHeight="1" x14ac:dyDescent="0.25">
      <c r="F2580"/>
      <c r="G2580"/>
      <c r="H2580"/>
      <c r="I2580"/>
      <c r="J2580"/>
      <c r="M2580"/>
      <c r="N2580"/>
    </row>
    <row r="2581" spans="6:14" ht="14.25" customHeight="1" x14ac:dyDescent="0.25">
      <c r="F2581"/>
      <c r="G2581"/>
      <c r="H2581"/>
      <c r="I2581"/>
      <c r="J2581"/>
      <c r="M2581"/>
      <c r="N2581"/>
    </row>
    <row r="2582" spans="6:14" ht="14.25" customHeight="1" x14ac:dyDescent="0.25">
      <c r="F2582"/>
      <c r="G2582"/>
      <c r="H2582"/>
      <c r="I2582"/>
      <c r="J2582"/>
      <c r="M2582"/>
      <c r="N2582"/>
    </row>
    <row r="2583" spans="6:14" ht="14.25" customHeight="1" x14ac:dyDescent="0.25">
      <c r="F2583"/>
      <c r="G2583"/>
      <c r="H2583"/>
      <c r="I2583"/>
      <c r="J2583"/>
      <c r="M2583"/>
      <c r="N2583"/>
    </row>
    <row r="2584" spans="6:14" ht="14.25" customHeight="1" x14ac:dyDescent="0.25">
      <c r="F2584"/>
      <c r="G2584"/>
      <c r="H2584"/>
      <c r="I2584"/>
      <c r="J2584"/>
      <c r="M2584"/>
      <c r="N2584"/>
    </row>
    <row r="2585" spans="6:14" ht="14.25" customHeight="1" x14ac:dyDescent="0.25">
      <c r="F2585"/>
      <c r="G2585"/>
      <c r="H2585"/>
      <c r="I2585"/>
      <c r="J2585"/>
      <c r="M2585"/>
      <c r="N2585"/>
    </row>
    <row r="2586" spans="6:14" ht="14.25" customHeight="1" x14ac:dyDescent="0.25">
      <c r="F2586"/>
      <c r="G2586"/>
      <c r="H2586"/>
      <c r="I2586"/>
      <c r="J2586"/>
      <c r="M2586"/>
      <c r="N2586"/>
    </row>
    <row r="2587" spans="6:14" ht="14.25" customHeight="1" x14ac:dyDescent="0.25">
      <c r="F2587"/>
      <c r="G2587"/>
      <c r="H2587"/>
      <c r="I2587"/>
      <c r="J2587"/>
      <c r="M2587"/>
      <c r="N2587"/>
    </row>
    <row r="2588" spans="6:14" ht="14.25" customHeight="1" x14ac:dyDescent="0.25">
      <c r="F2588"/>
      <c r="G2588"/>
      <c r="H2588"/>
      <c r="I2588"/>
      <c r="J2588"/>
      <c r="M2588"/>
      <c r="N2588"/>
    </row>
    <row r="2589" spans="6:14" ht="14.25" customHeight="1" x14ac:dyDescent="0.25">
      <c r="F2589"/>
      <c r="G2589"/>
      <c r="H2589"/>
      <c r="I2589"/>
      <c r="J2589"/>
      <c r="M2589"/>
      <c r="N2589"/>
    </row>
    <row r="2590" spans="6:14" ht="14.25" customHeight="1" x14ac:dyDescent="0.25">
      <c r="F2590"/>
      <c r="G2590"/>
      <c r="H2590"/>
      <c r="I2590"/>
      <c r="J2590"/>
      <c r="M2590"/>
      <c r="N2590"/>
    </row>
    <row r="2591" spans="6:14" ht="14.25" customHeight="1" x14ac:dyDescent="0.25">
      <c r="F2591"/>
      <c r="G2591"/>
      <c r="H2591"/>
      <c r="I2591"/>
      <c r="J2591"/>
      <c r="M2591"/>
      <c r="N2591"/>
    </row>
    <row r="2592" spans="6:14" ht="14.25" customHeight="1" x14ac:dyDescent="0.25">
      <c r="F2592"/>
      <c r="G2592"/>
      <c r="H2592"/>
      <c r="I2592"/>
      <c r="J2592"/>
      <c r="M2592"/>
      <c r="N2592"/>
    </row>
    <row r="2593" spans="6:14" ht="14.25" customHeight="1" x14ac:dyDescent="0.25">
      <c r="F2593"/>
      <c r="G2593"/>
      <c r="H2593"/>
      <c r="I2593"/>
      <c r="J2593"/>
      <c r="M2593"/>
      <c r="N2593"/>
    </row>
    <row r="2594" spans="6:14" ht="14.25" customHeight="1" x14ac:dyDescent="0.25">
      <c r="F2594"/>
      <c r="G2594"/>
      <c r="H2594"/>
      <c r="I2594"/>
      <c r="J2594"/>
      <c r="M2594"/>
      <c r="N2594"/>
    </row>
    <row r="2595" spans="6:14" ht="14.25" customHeight="1" x14ac:dyDescent="0.25">
      <c r="F2595"/>
      <c r="G2595"/>
      <c r="H2595"/>
      <c r="I2595"/>
      <c r="J2595"/>
      <c r="M2595"/>
      <c r="N2595"/>
    </row>
    <row r="2596" spans="6:14" ht="14.25" customHeight="1" x14ac:dyDescent="0.25">
      <c r="F2596"/>
      <c r="G2596"/>
      <c r="H2596"/>
      <c r="I2596"/>
      <c r="J2596"/>
      <c r="M2596"/>
      <c r="N2596"/>
    </row>
    <row r="2597" spans="6:14" ht="14.25" customHeight="1" x14ac:dyDescent="0.25">
      <c r="F2597"/>
      <c r="G2597"/>
      <c r="H2597"/>
      <c r="I2597"/>
      <c r="J2597"/>
      <c r="M2597"/>
      <c r="N2597"/>
    </row>
    <row r="2598" spans="6:14" ht="14.25" customHeight="1" x14ac:dyDescent="0.25">
      <c r="F2598"/>
      <c r="G2598"/>
      <c r="H2598"/>
      <c r="I2598"/>
      <c r="J2598"/>
      <c r="M2598"/>
      <c r="N2598"/>
    </row>
    <row r="2599" spans="6:14" ht="14.25" customHeight="1" x14ac:dyDescent="0.25">
      <c r="F2599"/>
      <c r="G2599"/>
      <c r="H2599"/>
      <c r="I2599"/>
      <c r="J2599"/>
      <c r="M2599"/>
      <c r="N2599"/>
    </row>
    <row r="2600" spans="6:14" ht="14.25" customHeight="1" x14ac:dyDescent="0.25">
      <c r="F2600"/>
      <c r="G2600"/>
      <c r="H2600"/>
      <c r="I2600"/>
      <c r="J2600"/>
      <c r="M2600"/>
      <c r="N2600"/>
    </row>
    <row r="2601" spans="6:14" ht="14.25" customHeight="1" x14ac:dyDescent="0.25">
      <c r="F2601"/>
      <c r="G2601"/>
      <c r="H2601"/>
      <c r="I2601"/>
      <c r="J2601"/>
      <c r="M2601"/>
      <c r="N2601"/>
    </row>
    <row r="2602" spans="6:14" ht="14.25" customHeight="1" x14ac:dyDescent="0.25">
      <c r="F2602"/>
      <c r="G2602"/>
      <c r="H2602"/>
      <c r="I2602"/>
      <c r="J2602"/>
      <c r="M2602"/>
      <c r="N2602"/>
    </row>
    <row r="2603" spans="6:14" ht="14.25" customHeight="1" x14ac:dyDescent="0.25">
      <c r="F2603"/>
      <c r="G2603"/>
      <c r="H2603"/>
      <c r="I2603"/>
      <c r="J2603"/>
      <c r="M2603"/>
      <c r="N2603"/>
    </row>
    <row r="2604" spans="6:14" ht="14.25" customHeight="1" x14ac:dyDescent="0.25">
      <c r="F2604"/>
      <c r="G2604"/>
      <c r="H2604"/>
      <c r="I2604"/>
      <c r="J2604"/>
      <c r="M2604"/>
      <c r="N2604"/>
    </row>
    <row r="2605" spans="6:14" ht="14.25" customHeight="1" x14ac:dyDescent="0.25">
      <c r="F2605"/>
      <c r="G2605"/>
      <c r="H2605"/>
      <c r="I2605"/>
      <c r="J2605"/>
      <c r="M2605"/>
      <c r="N2605"/>
    </row>
    <row r="2606" spans="6:14" ht="14.25" customHeight="1" x14ac:dyDescent="0.25">
      <c r="F2606"/>
      <c r="G2606"/>
      <c r="H2606"/>
      <c r="I2606"/>
      <c r="J2606"/>
      <c r="M2606"/>
      <c r="N2606"/>
    </row>
    <row r="2607" spans="6:14" ht="14.25" customHeight="1" x14ac:dyDescent="0.25">
      <c r="F2607"/>
      <c r="G2607"/>
      <c r="H2607"/>
      <c r="I2607"/>
      <c r="J2607"/>
      <c r="M2607"/>
      <c r="N2607"/>
    </row>
    <row r="2608" spans="6:14" ht="14.25" customHeight="1" x14ac:dyDescent="0.25">
      <c r="F2608"/>
      <c r="G2608"/>
      <c r="H2608"/>
      <c r="I2608"/>
      <c r="J2608"/>
      <c r="M2608"/>
      <c r="N2608"/>
    </row>
    <row r="2609" spans="6:14" ht="14.25" customHeight="1" x14ac:dyDescent="0.25">
      <c r="F2609"/>
      <c r="G2609"/>
      <c r="H2609"/>
      <c r="I2609"/>
      <c r="J2609"/>
      <c r="M2609"/>
      <c r="N2609"/>
    </row>
    <row r="2610" spans="6:14" ht="14.25" customHeight="1" x14ac:dyDescent="0.25">
      <c r="F2610"/>
      <c r="G2610"/>
      <c r="H2610"/>
      <c r="I2610"/>
      <c r="J2610"/>
      <c r="M2610"/>
      <c r="N2610"/>
    </row>
    <row r="2611" spans="6:14" ht="14.25" customHeight="1" x14ac:dyDescent="0.25">
      <c r="F2611"/>
      <c r="G2611"/>
      <c r="H2611"/>
      <c r="I2611"/>
      <c r="J2611"/>
      <c r="M2611"/>
      <c r="N2611"/>
    </row>
    <row r="2612" spans="6:14" ht="14.25" customHeight="1" x14ac:dyDescent="0.25">
      <c r="F2612"/>
      <c r="G2612"/>
      <c r="H2612"/>
      <c r="I2612"/>
      <c r="J2612"/>
      <c r="M2612"/>
      <c r="N2612"/>
    </row>
    <row r="2613" spans="6:14" ht="14.25" customHeight="1" x14ac:dyDescent="0.25">
      <c r="F2613"/>
      <c r="G2613"/>
      <c r="H2613"/>
      <c r="I2613"/>
      <c r="J2613"/>
      <c r="M2613"/>
      <c r="N2613"/>
    </row>
    <row r="2614" spans="6:14" ht="14.25" customHeight="1" x14ac:dyDescent="0.25">
      <c r="F2614"/>
      <c r="G2614"/>
      <c r="H2614"/>
      <c r="I2614"/>
      <c r="J2614"/>
      <c r="M2614"/>
      <c r="N2614"/>
    </row>
    <row r="2615" spans="6:14" ht="14.25" customHeight="1" x14ac:dyDescent="0.25">
      <c r="F2615"/>
      <c r="G2615"/>
      <c r="H2615"/>
      <c r="I2615"/>
      <c r="J2615"/>
      <c r="M2615"/>
      <c r="N2615"/>
    </row>
    <row r="2616" spans="6:14" ht="14.25" customHeight="1" x14ac:dyDescent="0.25">
      <c r="F2616"/>
      <c r="G2616"/>
      <c r="H2616"/>
      <c r="I2616"/>
      <c r="J2616"/>
      <c r="M2616"/>
      <c r="N2616"/>
    </row>
    <row r="2617" spans="6:14" ht="14.25" customHeight="1" x14ac:dyDescent="0.25">
      <c r="F2617"/>
      <c r="G2617"/>
      <c r="H2617"/>
      <c r="I2617"/>
      <c r="J2617"/>
      <c r="M2617"/>
      <c r="N2617"/>
    </row>
    <row r="2618" spans="6:14" ht="14.25" customHeight="1" x14ac:dyDescent="0.25">
      <c r="F2618"/>
      <c r="G2618"/>
      <c r="H2618"/>
      <c r="I2618"/>
      <c r="J2618"/>
      <c r="M2618"/>
      <c r="N2618"/>
    </row>
    <row r="2619" spans="6:14" ht="14.25" customHeight="1" x14ac:dyDescent="0.25">
      <c r="F2619"/>
      <c r="G2619"/>
      <c r="H2619"/>
      <c r="I2619"/>
      <c r="J2619"/>
      <c r="M2619"/>
      <c r="N2619"/>
    </row>
    <row r="2620" spans="6:14" ht="14.25" customHeight="1" x14ac:dyDescent="0.25">
      <c r="F2620"/>
      <c r="G2620"/>
      <c r="H2620"/>
      <c r="I2620"/>
      <c r="J2620"/>
      <c r="M2620"/>
      <c r="N2620"/>
    </row>
    <row r="2621" spans="6:14" ht="14.25" customHeight="1" x14ac:dyDescent="0.25">
      <c r="F2621"/>
      <c r="G2621"/>
      <c r="H2621"/>
      <c r="I2621"/>
      <c r="J2621"/>
      <c r="M2621"/>
      <c r="N2621"/>
    </row>
    <row r="2622" spans="6:14" ht="14.25" customHeight="1" x14ac:dyDescent="0.25">
      <c r="F2622"/>
      <c r="G2622"/>
      <c r="H2622"/>
      <c r="I2622"/>
      <c r="J2622"/>
      <c r="M2622"/>
      <c r="N2622"/>
    </row>
    <row r="2623" spans="6:14" ht="14.25" customHeight="1" x14ac:dyDescent="0.25">
      <c r="F2623"/>
      <c r="G2623"/>
      <c r="H2623"/>
      <c r="I2623"/>
      <c r="J2623"/>
      <c r="M2623"/>
      <c r="N2623"/>
    </row>
    <row r="2624" spans="6:14" ht="14.25" customHeight="1" x14ac:dyDescent="0.25">
      <c r="F2624"/>
      <c r="G2624"/>
      <c r="H2624"/>
      <c r="I2624"/>
      <c r="J2624"/>
      <c r="M2624"/>
      <c r="N2624"/>
    </row>
    <row r="2625" spans="6:14" ht="14.25" customHeight="1" x14ac:dyDescent="0.25">
      <c r="F2625"/>
      <c r="G2625"/>
      <c r="H2625"/>
      <c r="I2625"/>
      <c r="J2625"/>
      <c r="M2625"/>
      <c r="N2625"/>
    </row>
    <row r="2626" spans="6:14" ht="14.25" customHeight="1" x14ac:dyDescent="0.25">
      <c r="F2626"/>
      <c r="G2626"/>
      <c r="H2626"/>
      <c r="I2626"/>
      <c r="J2626"/>
      <c r="M2626"/>
      <c r="N2626"/>
    </row>
    <row r="2627" spans="6:14" ht="14.25" customHeight="1" x14ac:dyDescent="0.25">
      <c r="F2627"/>
      <c r="G2627"/>
      <c r="H2627"/>
      <c r="I2627"/>
      <c r="J2627"/>
      <c r="M2627"/>
      <c r="N2627"/>
    </row>
    <row r="2628" spans="6:14" ht="14.25" customHeight="1" x14ac:dyDescent="0.25">
      <c r="F2628"/>
      <c r="G2628"/>
      <c r="H2628"/>
      <c r="I2628"/>
      <c r="J2628"/>
      <c r="M2628"/>
      <c r="N2628"/>
    </row>
    <row r="2629" spans="6:14" ht="14.25" customHeight="1" x14ac:dyDescent="0.25">
      <c r="F2629"/>
      <c r="G2629"/>
      <c r="H2629"/>
      <c r="I2629"/>
      <c r="J2629"/>
      <c r="M2629"/>
      <c r="N2629"/>
    </row>
    <row r="2630" spans="6:14" ht="14.25" customHeight="1" x14ac:dyDescent="0.25">
      <c r="F2630"/>
      <c r="G2630"/>
      <c r="H2630"/>
      <c r="I2630"/>
      <c r="J2630"/>
      <c r="M2630"/>
      <c r="N2630"/>
    </row>
    <row r="2631" spans="6:14" ht="14.25" customHeight="1" x14ac:dyDescent="0.25">
      <c r="F2631"/>
      <c r="G2631"/>
      <c r="H2631"/>
      <c r="I2631"/>
      <c r="J2631"/>
      <c r="M2631"/>
      <c r="N2631"/>
    </row>
    <row r="2632" spans="6:14" ht="14.25" customHeight="1" x14ac:dyDescent="0.25">
      <c r="F2632"/>
      <c r="G2632"/>
      <c r="H2632"/>
      <c r="I2632"/>
      <c r="J2632"/>
      <c r="M2632"/>
      <c r="N2632"/>
    </row>
    <row r="2633" spans="6:14" ht="14.25" customHeight="1" x14ac:dyDescent="0.25">
      <c r="F2633"/>
      <c r="G2633"/>
      <c r="H2633"/>
      <c r="I2633"/>
      <c r="J2633"/>
      <c r="M2633"/>
      <c r="N2633"/>
    </row>
    <row r="2634" spans="6:14" ht="14.25" customHeight="1" x14ac:dyDescent="0.25">
      <c r="F2634"/>
      <c r="G2634"/>
      <c r="H2634"/>
      <c r="I2634"/>
      <c r="J2634"/>
      <c r="M2634"/>
      <c r="N2634"/>
    </row>
    <row r="2635" spans="6:14" ht="14.25" customHeight="1" x14ac:dyDescent="0.25">
      <c r="F2635"/>
      <c r="G2635"/>
      <c r="H2635"/>
      <c r="I2635"/>
      <c r="J2635"/>
      <c r="M2635"/>
      <c r="N2635"/>
    </row>
    <row r="2636" spans="6:14" ht="14.25" customHeight="1" x14ac:dyDescent="0.25">
      <c r="F2636"/>
      <c r="G2636"/>
      <c r="H2636"/>
      <c r="I2636"/>
      <c r="J2636"/>
      <c r="M2636"/>
      <c r="N2636"/>
    </row>
    <row r="2637" spans="6:14" ht="14.25" customHeight="1" x14ac:dyDescent="0.25">
      <c r="F2637"/>
      <c r="G2637"/>
      <c r="H2637"/>
      <c r="I2637"/>
      <c r="J2637"/>
      <c r="M2637"/>
      <c r="N2637"/>
    </row>
    <row r="2638" spans="6:14" ht="14.25" customHeight="1" x14ac:dyDescent="0.25">
      <c r="F2638"/>
      <c r="G2638"/>
      <c r="H2638"/>
      <c r="I2638"/>
      <c r="J2638"/>
      <c r="M2638"/>
      <c r="N2638"/>
    </row>
    <row r="2639" spans="6:14" ht="14.25" customHeight="1" x14ac:dyDescent="0.25">
      <c r="F2639"/>
      <c r="G2639"/>
      <c r="H2639"/>
      <c r="I2639"/>
      <c r="J2639"/>
      <c r="M2639"/>
      <c r="N2639"/>
    </row>
    <row r="2640" spans="6:14" ht="14.25" customHeight="1" x14ac:dyDescent="0.25">
      <c r="F2640"/>
      <c r="G2640"/>
      <c r="H2640"/>
      <c r="I2640"/>
      <c r="J2640"/>
      <c r="M2640"/>
      <c r="N2640"/>
    </row>
    <row r="2641" spans="6:14" ht="14.25" customHeight="1" x14ac:dyDescent="0.25">
      <c r="F2641"/>
      <c r="G2641"/>
      <c r="H2641"/>
      <c r="I2641"/>
      <c r="J2641"/>
      <c r="M2641"/>
      <c r="N2641"/>
    </row>
    <row r="2642" spans="6:14" ht="14.25" customHeight="1" x14ac:dyDescent="0.25">
      <c r="F2642"/>
      <c r="G2642"/>
      <c r="H2642"/>
      <c r="I2642"/>
      <c r="J2642"/>
      <c r="M2642"/>
      <c r="N2642"/>
    </row>
    <row r="2643" spans="6:14" ht="14.25" customHeight="1" x14ac:dyDescent="0.25">
      <c r="F2643"/>
      <c r="G2643"/>
      <c r="H2643"/>
      <c r="I2643"/>
      <c r="J2643"/>
      <c r="M2643"/>
      <c r="N2643"/>
    </row>
    <row r="2644" spans="6:14" ht="14.25" customHeight="1" x14ac:dyDescent="0.25">
      <c r="F2644"/>
      <c r="G2644"/>
      <c r="H2644"/>
      <c r="I2644"/>
      <c r="J2644"/>
      <c r="M2644"/>
      <c r="N2644"/>
    </row>
    <row r="2645" spans="6:14" ht="14.25" customHeight="1" x14ac:dyDescent="0.25">
      <c r="F2645"/>
      <c r="G2645"/>
      <c r="H2645"/>
      <c r="I2645"/>
      <c r="J2645"/>
      <c r="M2645"/>
      <c r="N2645"/>
    </row>
    <row r="2646" spans="6:14" ht="14.25" customHeight="1" x14ac:dyDescent="0.25">
      <c r="F2646"/>
      <c r="G2646"/>
      <c r="H2646"/>
      <c r="I2646"/>
      <c r="J2646"/>
      <c r="M2646"/>
      <c r="N2646"/>
    </row>
    <row r="2647" spans="6:14" ht="14.25" customHeight="1" x14ac:dyDescent="0.25">
      <c r="F2647"/>
      <c r="G2647"/>
      <c r="H2647"/>
      <c r="I2647"/>
      <c r="J2647"/>
      <c r="M2647"/>
      <c r="N2647"/>
    </row>
    <row r="2648" spans="6:14" ht="14.25" customHeight="1" x14ac:dyDescent="0.25">
      <c r="F2648"/>
      <c r="G2648"/>
      <c r="H2648"/>
      <c r="I2648"/>
      <c r="J2648"/>
      <c r="M2648"/>
      <c r="N2648"/>
    </row>
    <row r="2649" spans="6:14" ht="14.25" customHeight="1" x14ac:dyDescent="0.25">
      <c r="F2649"/>
      <c r="G2649"/>
      <c r="H2649"/>
      <c r="I2649"/>
      <c r="J2649"/>
      <c r="M2649"/>
      <c r="N2649"/>
    </row>
    <row r="2650" spans="6:14" ht="14.25" customHeight="1" x14ac:dyDescent="0.25">
      <c r="F2650"/>
      <c r="G2650"/>
      <c r="H2650"/>
      <c r="I2650"/>
      <c r="J2650"/>
      <c r="M2650"/>
      <c r="N2650"/>
    </row>
    <row r="2651" spans="6:14" ht="14.25" customHeight="1" x14ac:dyDescent="0.25">
      <c r="F2651"/>
      <c r="G2651"/>
      <c r="H2651"/>
      <c r="I2651"/>
      <c r="J2651"/>
      <c r="M2651"/>
      <c r="N2651"/>
    </row>
    <row r="2652" spans="6:14" ht="14.25" customHeight="1" x14ac:dyDescent="0.25">
      <c r="F2652"/>
      <c r="G2652"/>
      <c r="H2652"/>
      <c r="I2652"/>
      <c r="J2652"/>
      <c r="M2652"/>
      <c r="N2652"/>
    </row>
    <row r="2653" spans="6:14" ht="14.25" customHeight="1" x14ac:dyDescent="0.25">
      <c r="F2653"/>
      <c r="G2653"/>
      <c r="H2653"/>
      <c r="I2653"/>
      <c r="J2653"/>
      <c r="M2653"/>
      <c r="N2653"/>
    </row>
    <row r="2654" spans="6:14" ht="14.25" customHeight="1" x14ac:dyDescent="0.25">
      <c r="F2654"/>
      <c r="G2654"/>
      <c r="H2654"/>
      <c r="I2654"/>
      <c r="J2654"/>
      <c r="M2654"/>
      <c r="N2654"/>
    </row>
    <row r="2655" spans="6:14" ht="14.25" customHeight="1" x14ac:dyDescent="0.25">
      <c r="F2655"/>
      <c r="G2655"/>
      <c r="H2655"/>
      <c r="I2655"/>
      <c r="J2655"/>
      <c r="M2655"/>
      <c r="N2655"/>
    </row>
    <row r="2656" spans="6:14" ht="14.25" customHeight="1" x14ac:dyDescent="0.25">
      <c r="F2656"/>
      <c r="G2656"/>
      <c r="H2656"/>
      <c r="I2656"/>
      <c r="J2656"/>
      <c r="M2656"/>
      <c r="N2656"/>
    </row>
    <row r="2657" spans="6:14" ht="14.25" customHeight="1" x14ac:dyDescent="0.25">
      <c r="F2657"/>
      <c r="G2657"/>
      <c r="H2657"/>
      <c r="I2657"/>
      <c r="J2657"/>
      <c r="M2657"/>
      <c r="N2657"/>
    </row>
    <row r="2658" spans="6:14" ht="14.25" customHeight="1" x14ac:dyDescent="0.25">
      <c r="F2658"/>
      <c r="G2658"/>
      <c r="H2658"/>
      <c r="I2658"/>
      <c r="J2658"/>
      <c r="M2658"/>
      <c r="N2658"/>
    </row>
    <row r="2659" spans="6:14" ht="14.25" customHeight="1" x14ac:dyDescent="0.25">
      <c r="F2659"/>
      <c r="G2659"/>
      <c r="H2659"/>
      <c r="I2659"/>
      <c r="J2659"/>
      <c r="M2659"/>
      <c r="N2659"/>
    </row>
    <row r="2660" spans="6:14" ht="14.25" customHeight="1" x14ac:dyDescent="0.25">
      <c r="F2660"/>
      <c r="G2660"/>
      <c r="H2660"/>
      <c r="I2660"/>
      <c r="J2660"/>
      <c r="M2660"/>
      <c r="N2660"/>
    </row>
    <row r="2661" spans="6:14" ht="14.25" customHeight="1" x14ac:dyDescent="0.25">
      <c r="F2661"/>
      <c r="G2661"/>
      <c r="H2661"/>
      <c r="I2661"/>
      <c r="J2661"/>
      <c r="M2661"/>
      <c r="N2661"/>
    </row>
    <row r="2662" spans="6:14" ht="14.25" customHeight="1" x14ac:dyDescent="0.25">
      <c r="F2662"/>
      <c r="G2662"/>
      <c r="H2662"/>
      <c r="I2662"/>
      <c r="J2662"/>
      <c r="M2662"/>
      <c r="N2662"/>
    </row>
    <row r="2663" spans="6:14" ht="14.25" customHeight="1" x14ac:dyDescent="0.25">
      <c r="F2663"/>
      <c r="G2663"/>
      <c r="H2663"/>
      <c r="I2663"/>
      <c r="J2663"/>
      <c r="M2663"/>
      <c r="N2663"/>
    </row>
    <row r="2664" spans="6:14" ht="14.25" customHeight="1" x14ac:dyDescent="0.25">
      <c r="F2664"/>
      <c r="G2664"/>
      <c r="H2664"/>
      <c r="I2664"/>
      <c r="J2664"/>
      <c r="M2664"/>
      <c r="N2664"/>
    </row>
    <row r="2665" spans="6:14" ht="14.25" customHeight="1" x14ac:dyDescent="0.25">
      <c r="F2665"/>
      <c r="G2665"/>
      <c r="H2665"/>
      <c r="I2665"/>
      <c r="J2665"/>
      <c r="M2665"/>
      <c r="N2665"/>
    </row>
    <row r="2666" spans="6:14" ht="14.25" customHeight="1" x14ac:dyDescent="0.25">
      <c r="F2666"/>
      <c r="G2666"/>
      <c r="H2666"/>
      <c r="I2666"/>
      <c r="J2666"/>
      <c r="M2666"/>
      <c r="N2666"/>
    </row>
    <row r="2667" spans="6:14" ht="14.25" customHeight="1" x14ac:dyDescent="0.25">
      <c r="F2667"/>
      <c r="G2667"/>
      <c r="H2667"/>
      <c r="I2667"/>
      <c r="J2667"/>
      <c r="M2667"/>
      <c r="N2667"/>
    </row>
    <row r="2668" spans="6:14" ht="14.25" customHeight="1" x14ac:dyDescent="0.25">
      <c r="F2668"/>
      <c r="G2668"/>
      <c r="H2668"/>
      <c r="I2668"/>
      <c r="J2668"/>
      <c r="M2668"/>
      <c r="N2668"/>
    </row>
    <row r="2669" spans="6:14" ht="14.25" customHeight="1" x14ac:dyDescent="0.25">
      <c r="F2669"/>
      <c r="G2669"/>
      <c r="H2669"/>
      <c r="I2669"/>
      <c r="J2669"/>
      <c r="M2669"/>
      <c r="N2669"/>
    </row>
    <row r="2670" spans="6:14" ht="14.25" customHeight="1" x14ac:dyDescent="0.25">
      <c r="F2670"/>
      <c r="G2670"/>
      <c r="H2670"/>
      <c r="I2670"/>
      <c r="J2670"/>
      <c r="M2670"/>
      <c r="N2670"/>
    </row>
    <row r="2671" spans="6:14" ht="14.25" customHeight="1" x14ac:dyDescent="0.25">
      <c r="F2671"/>
      <c r="G2671"/>
      <c r="H2671"/>
      <c r="I2671"/>
      <c r="J2671"/>
      <c r="M2671"/>
      <c r="N2671"/>
    </row>
    <row r="2672" spans="6:14" ht="14.25" customHeight="1" x14ac:dyDescent="0.25">
      <c r="F2672"/>
      <c r="G2672"/>
      <c r="H2672"/>
      <c r="I2672"/>
      <c r="J2672"/>
      <c r="M2672"/>
      <c r="N2672"/>
    </row>
    <row r="2673" spans="6:14" ht="14.25" customHeight="1" x14ac:dyDescent="0.25">
      <c r="F2673"/>
      <c r="G2673"/>
      <c r="H2673"/>
      <c r="I2673"/>
      <c r="J2673"/>
      <c r="M2673"/>
      <c r="N2673"/>
    </row>
    <row r="2674" spans="6:14" ht="14.25" customHeight="1" x14ac:dyDescent="0.25">
      <c r="F2674"/>
      <c r="G2674"/>
      <c r="H2674"/>
      <c r="I2674"/>
      <c r="J2674"/>
      <c r="M2674"/>
      <c r="N2674"/>
    </row>
    <row r="2675" spans="6:14" ht="14.25" customHeight="1" x14ac:dyDescent="0.25">
      <c r="F2675"/>
      <c r="G2675"/>
      <c r="H2675"/>
      <c r="I2675"/>
      <c r="J2675"/>
      <c r="M2675"/>
      <c r="N2675"/>
    </row>
    <row r="2676" spans="6:14" ht="14.25" customHeight="1" x14ac:dyDescent="0.25">
      <c r="F2676"/>
      <c r="G2676"/>
      <c r="H2676"/>
      <c r="I2676"/>
      <c r="J2676"/>
      <c r="M2676"/>
      <c r="N2676"/>
    </row>
    <row r="2677" spans="6:14" ht="14.25" customHeight="1" x14ac:dyDescent="0.25">
      <c r="F2677"/>
      <c r="G2677"/>
      <c r="H2677"/>
      <c r="I2677"/>
      <c r="J2677"/>
      <c r="M2677"/>
      <c r="N2677"/>
    </row>
    <row r="2678" spans="6:14" ht="14.25" customHeight="1" x14ac:dyDescent="0.25">
      <c r="F2678"/>
      <c r="G2678"/>
      <c r="H2678"/>
      <c r="I2678"/>
      <c r="J2678"/>
      <c r="M2678"/>
      <c r="N2678"/>
    </row>
    <row r="2679" spans="6:14" ht="14.25" customHeight="1" x14ac:dyDescent="0.25">
      <c r="F2679"/>
      <c r="G2679"/>
      <c r="H2679"/>
      <c r="I2679"/>
      <c r="J2679"/>
      <c r="M2679"/>
      <c r="N2679"/>
    </row>
    <row r="2680" spans="6:14" ht="14.25" customHeight="1" x14ac:dyDescent="0.25">
      <c r="F2680"/>
      <c r="G2680"/>
      <c r="H2680"/>
      <c r="I2680"/>
      <c r="J2680"/>
      <c r="M2680"/>
      <c r="N2680"/>
    </row>
    <row r="2681" spans="6:14" ht="14.25" customHeight="1" x14ac:dyDescent="0.25">
      <c r="F2681"/>
      <c r="G2681"/>
      <c r="H2681"/>
      <c r="I2681"/>
      <c r="J2681"/>
      <c r="M2681"/>
      <c r="N2681"/>
    </row>
    <row r="2682" spans="6:14" ht="14.25" customHeight="1" x14ac:dyDescent="0.25">
      <c r="F2682"/>
      <c r="G2682"/>
      <c r="H2682"/>
      <c r="I2682"/>
      <c r="J2682"/>
      <c r="M2682"/>
      <c r="N2682"/>
    </row>
    <row r="2683" spans="6:14" ht="14.25" customHeight="1" x14ac:dyDescent="0.25">
      <c r="F2683"/>
      <c r="G2683"/>
      <c r="H2683"/>
      <c r="I2683"/>
      <c r="J2683"/>
      <c r="M2683"/>
      <c r="N2683"/>
    </row>
    <row r="2684" spans="6:14" ht="14.25" customHeight="1" x14ac:dyDescent="0.25">
      <c r="F2684"/>
      <c r="G2684"/>
      <c r="H2684"/>
      <c r="I2684"/>
      <c r="J2684"/>
      <c r="M2684"/>
      <c r="N2684"/>
    </row>
    <row r="2685" spans="6:14" ht="14.25" customHeight="1" x14ac:dyDescent="0.25">
      <c r="F2685"/>
      <c r="G2685"/>
      <c r="H2685"/>
      <c r="I2685"/>
      <c r="J2685"/>
      <c r="M2685"/>
      <c r="N2685"/>
    </row>
    <row r="2686" spans="6:14" ht="14.25" customHeight="1" x14ac:dyDescent="0.25">
      <c r="F2686"/>
      <c r="G2686"/>
      <c r="H2686"/>
      <c r="I2686"/>
      <c r="J2686"/>
      <c r="M2686"/>
      <c r="N2686"/>
    </row>
    <row r="2687" spans="6:14" ht="14.25" customHeight="1" x14ac:dyDescent="0.25">
      <c r="F2687"/>
      <c r="G2687"/>
      <c r="H2687"/>
      <c r="I2687"/>
      <c r="J2687"/>
      <c r="M2687"/>
      <c r="N2687"/>
    </row>
    <row r="2688" spans="6:14" ht="14.25" customHeight="1" x14ac:dyDescent="0.25">
      <c r="F2688"/>
      <c r="G2688"/>
      <c r="H2688"/>
      <c r="I2688"/>
      <c r="J2688"/>
      <c r="M2688"/>
      <c r="N2688"/>
    </row>
    <row r="2689" spans="6:14" ht="14.25" customHeight="1" x14ac:dyDescent="0.25">
      <c r="F2689"/>
      <c r="G2689"/>
      <c r="H2689"/>
      <c r="I2689"/>
      <c r="J2689"/>
      <c r="M2689"/>
      <c r="N2689"/>
    </row>
    <row r="2690" spans="6:14" ht="14.25" customHeight="1" x14ac:dyDescent="0.25">
      <c r="F2690"/>
      <c r="G2690"/>
      <c r="H2690"/>
      <c r="I2690"/>
      <c r="J2690"/>
      <c r="M2690"/>
      <c r="N2690"/>
    </row>
    <row r="2691" spans="6:14" ht="14.25" customHeight="1" x14ac:dyDescent="0.25">
      <c r="F2691"/>
      <c r="G2691"/>
      <c r="H2691"/>
      <c r="I2691"/>
      <c r="J2691"/>
      <c r="M2691"/>
      <c r="N2691"/>
    </row>
    <row r="2692" spans="6:14" ht="14.25" customHeight="1" x14ac:dyDescent="0.25">
      <c r="F2692"/>
      <c r="G2692"/>
      <c r="H2692"/>
      <c r="I2692"/>
      <c r="J2692"/>
      <c r="M2692"/>
      <c r="N2692"/>
    </row>
    <row r="2693" spans="6:14" ht="14.25" customHeight="1" x14ac:dyDescent="0.25">
      <c r="F2693"/>
      <c r="G2693"/>
      <c r="H2693"/>
      <c r="I2693"/>
      <c r="J2693"/>
      <c r="M2693"/>
      <c r="N2693"/>
    </row>
    <row r="2694" spans="6:14" ht="14.25" customHeight="1" x14ac:dyDescent="0.25">
      <c r="F2694"/>
      <c r="G2694"/>
      <c r="H2694"/>
      <c r="I2694"/>
      <c r="J2694"/>
      <c r="M2694"/>
      <c r="N2694"/>
    </row>
    <row r="2695" spans="6:14" ht="14.25" customHeight="1" x14ac:dyDescent="0.25">
      <c r="F2695"/>
      <c r="G2695"/>
      <c r="H2695"/>
      <c r="I2695"/>
      <c r="J2695"/>
      <c r="M2695"/>
      <c r="N2695"/>
    </row>
    <row r="2696" spans="6:14" ht="14.25" customHeight="1" x14ac:dyDescent="0.25">
      <c r="F2696"/>
      <c r="G2696"/>
      <c r="H2696"/>
      <c r="I2696"/>
      <c r="J2696"/>
      <c r="M2696"/>
      <c r="N2696"/>
    </row>
    <row r="2697" spans="6:14" ht="14.25" customHeight="1" x14ac:dyDescent="0.25">
      <c r="F2697"/>
      <c r="G2697"/>
      <c r="H2697"/>
      <c r="I2697"/>
      <c r="J2697"/>
      <c r="M2697"/>
      <c r="N2697"/>
    </row>
    <row r="2698" spans="6:14" ht="14.25" customHeight="1" x14ac:dyDescent="0.25">
      <c r="F2698"/>
      <c r="G2698"/>
      <c r="H2698"/>
      <c r="I2698"/>
      <c r="J2698"/>
      <c r="M2698"/>
      <c r="N2698"/>
    </row>
    <row r="2699" spans="6:14" ht="14.25" customHeight="1" x14ac:dyDescent="0.25">
      <c r="F2699"/>
      <c r="G2699"/>
      <c r="H2699"/>
      <c r="I2699"/>
      <c r="J2699"/>
      <c r="M2699"/>
      <c r="N2699"/>
    </row>
    <row r="2700" spans="6:14" ht="14.25" customHeight="1" x14ac:dyDescent="0.25">
      <c r="F2700"/>
      <c r="G2700"/>
      <c r="H2700"/>
      <c r="I2700"/>
      <c r="J2700"/>
      <c r="M2700"/>
      <c r="N2700"/>
    </row>
    <row r="2701" spans="6:14" ht="14.25" customHeight="1" x14ac:dyDescent="0.25">
      <c r="F2701"/>
      <c r="G2701"/>
      <c r="H2701"/>
      <c r="I2701"/>
      <c r="J2701"/>
      <c r="M2701"/>
      <c r="N2701"/>
    </row>
    <row r="2702" spans="6:14" ht="14.25" customHeight="1" x14ac:dyDescent="0.25">
      <c r="F2702"/>
      <c r="G2702"/>
      <c r="H2702"/>
      <c r="I2702"/>
      <c r="J2702"/>
      <c r="M2702"/>
      <c r="N2702"/>
    </row>
    <row r="2703" spans="6:14" ht="14.25" customHeight="1" x14ac:dyDescent="0.25">
      <c r="F2703"/>
      <c r="G2703"/>
      <c r="H2703"/>
      <c r="I2703"/>
      <c r="J2703"/>
      <c r="M2703"/>
      <c r="N2703"/>
    </row>
    <row r="2704" spans="6:14" ht="14.25" customHeight="1" x14ac:dyDescent="0.25">
      <c r="F2704"/>
      <c r="G2704"/>
      <c r="H2704"/>
      <c r="I2704"/>
      <c r="J2704"/>
      <c r="M2704"/>
      <c r="N2704"/>
    </row>
    <row r="2705" spans="6:14" ht="14.25" customHeight="1" x14ac:dyDescent="0.25">
      <c r="F2705"/>
      <c r="G2705"/>
      <c r="H2705"/>
      <c r="I2705"/>
      <c r="J2705"/>
      <c r="M2705"/>
      <c r="N2705"/>
    </row>
    <row r="2706" spans="6:14" ht="14.25" customHeight="1" x14ac:dyDescent="0.25">
      <c r="F2706"/>
      <c r="G2706"/>
      <c r="H2706"/>
      <c r="I2706"/>
      <c r="J2706"/>
      <c r="M2706"/>
      <c r="N2706"/>
    </row>
    <row r="2707" spans="6:14" ht="14.25" customHeight="1" x14ac:dyDescent="0.25">
      <c r="F2707"/>
      <c r="G2707"/>
      <c r="H2707"/>
      <c r="I2707"/>
      <c r="J2707"/>
      <c r="M2707"/>
      <c r="N2707"/>
    </row>
    <row r="2708" spans="6:14" ht="14.25" customHeight="1" x14ac:dyDescent="0.25">
      <c r="F2708"/>
      <c r="G2708"/>
      <c r="H2708"/>
      <c r="I2708"/>
      <c r="J2708"/>
      <c r="M2708"/>
      <c r="N2708"/>
    </row>
    <row r="2709" spans="6:14" ht="14.25" customHeight="1" x14ac:dyDescent="0.25">
      <c r="F2709"/>
      <c r="G2709"/>
      <c r="H2709"/>
      <c r="I2709"/>
      <c r="J2709"/>
      <c r="M2709"/>
      <c r="N2709"/>
    </row>
    <row r="2710" spans="6:14" ht="14.25" customHeight="1" x14ac:dyDescent="0.25">
      <c r="F2710"/>
      <c r="G2710"/>
      <c r="H2710"/>
      <c r="I2710"/>
      <c r="J2710"/>
      <c r="M2710"/>
      <c r="N2710"/>
    </row>
    <row r="2711" spans="6:14" ht="14.25" customHeight="1" x14ac:dyDescent="0.25">
      <c r="F2711"/>
      <c r="G2711"/>
      <c r="H2711"/>
      <c r="I2711"/>
      <c r="J2711"/>
      <c r="M2711"/>
      <c r="N2711"/>
    </row>
    <row r="2712" spans="6:14" ht="14.25" customHeight="1" x14ac:dyDescent="0.25">
      <c r="F2712"/>
      <c r="G2712"/>
      <c r="H2712"/>
      <c r="I2712"/>
      <c r="J2712"/>
      <c r="M2712"/>
      <c r="N2712"/>
    </row>
    <row r="2713" spans="6:14" ht="14.25" customHeight="1" x14ac:dyDescent="0.25">
      <c r="F2713"/>
      <c r="G2713"/>
      <c r="H2713"/>
      <c r="I2713"/>
      <c r="J2713"/>
      <c r="M2713"/>
      <c r="N2713"/>
    </row>
    <row r="2714" spans="6:14" ht="14.25" customHeight="1" x14ac:dyDescent="0.25">
      <c r="F2714"/>
      <c r="G2714"/>
      <c r="H2714"/>
      <c r="I2714"/>
      <c r="J2714"/>
      <c r="M2714"/>
      <c r="N2714"/>
    </row>
    <row r="2715" spans="6:14" ht="14.25" customHeight="1" x14ac:dyDescent="0.25">
      <c r="F2715"/>
      <c r="G2715"/>
      <c r="H2715"/>
      <c r="I2715"/>
      <c r="J2715"/>
      <c r="M2715"/>
      <c r="N2715"/>
    </row>
    <row r="2716" spans="6:14" ht="14.25" customHeight="1" x14ac:dyDescent="0.25">
      <c r="F2716"/>
      <c r="G2716"/>
      <c r="H2716"/>
      <c r="I2716"/>
      <c r="J2716"/>
      <c r="M2716"/>
      <c r="N2716"/>
    </row>
    <row r="2717" spans="6:14" ht="14.25" customHeight="1" x14ac:dyDescent="0.25">
      <c r="F2717"/>
      <c r="G2717"/>
      <c r="H2717"/>
      <c r="I2717"/>
      <c r="J2717"/>
      <c r="M2717"/>
      <c r="N2717"/>
    </row>
    <row r="2718" spans="6:14" ht="14.25" customHeight="1" x14ac:dyDescent="0.25">
      <c r="F2718"/>
      <c r="G2718"/>
      <c r="H2718"/>
      <c r="I2718"/>
      <c r="J2718"/>
      <c r="M2718"/>
      <c r="N2718"/>
    </row>
    <row r="2719" spans="6:14" ht="14.25" customHeight="1" x14ac:dyDescent="0.25">
      <c r="F2719"/>
      <c r="G2719"/>
      <c r="H2719"/>
      <c r="I2719"/>
      <c r="J2719"/>
      <c r="M2719"/>
      <c r="N2719"/>
    </row>
    <row r="2720" spans="6:14" ht="14.25" customHeight="1" x14ac:dyDescent="0.25">
      <c r="F2720"/>
      <c r="G2720"/>
      <c r="H2720"/>
      <c r="I2720"/>
      <c r="J2720"/>
      <c r="M2720"/>
      <c r="N2720"/>
    </row>
    <row r="2721" spans="6:14" ht="14.25" customHeight="1" x14ac:dyDescent="0.25">
      <c r="F2721"/>
      <c r="G2721"/>
      <c r="H2721"/>
      <c r="I2721"/>
      <c r="J2721"/>
      <c r="M2721"/>
      <c r="N2721"/>
    </row>
    <row r="2722" spans="6:14" ht="14.25" customHeight="1" x14ac:dyDescent="0.25">
      <c r="F2722"/>
      <c r="G2722"/>
      <c r="H2722"/>
      <c r="I2722"/>
      <c r="J2722"/>
      <c r="M2722"/>
      <c r="N2722"/>
    </row>
    <row r="2723" spans="6:14" ht="14.25" customHeight="1" x14ac:dyDescent="0.25">
      <c r="F2723"/>
      <c r="G2723"/>
      <c r="H2723"/>
      <c r="I2723"/>
      <c r="J2723"/>
      <c r="M2723"/>
      <c r="N2723"/>
    </row>
    <row r="2724" spans="6:14" ht="14.25" customHeight="1" x14ac:dyDescent="0.25">
      <c r="F2724"/>
      <c r="G2724"/>
      <c r="H2724"/>
      <c r="I2724"/>
      <c r="J2724"/>
      <c r="M2724"/>
      <c r="N2724"/>
    </row>
    <row r="2725" spans="6:14" ht="14.25" customHeight="1" x14ac:dyDescent="0.25">
      <c r="F2725"/>
      <c r="G2725"/>
      <c r="H2725"/>
      <c r="I2725"/>
      <c r="J2725"/>
      <c r="M2725"/>
      <c r="N2725"/>
    </row>
    <row r="2726" spans="6:14" ht="14.25" customHeight="1" x14ac:dyDescent="0.25">
      <c r="F2726"/>
      <c r="G2726"/>
      <c r="H2726"/>
      <c r="I2726"/>
      <c r="J2726"/>
      <c r="M2726"/>
      <c r="N2726"/>
    </row>
    <row r="2727" spans="6:14" ht="14.25" customHeight="1" x14ac:dyDescent="0.25">
      <c r="F2727"/>
      <c r="G2727"/>
      <c r="H2727"/>
      <c r="I2727"/>
      <c r="J2727"/>
      <c r="M2727"/>
      <c r="N2727"/>
    </row>
    <row r="2728" spans="6:14" ht="14.25" customHeight="1" x14ac:dyDescent="0.25">
      <c r="F2728"/>
      <c r="G2728"/>
      <c r="H2728"/>
      <c r="I2728"/>
      <c r="J2728"/>
      <c r="M2728"/>
      <c r="N2728"/>
    </row>
    <row r="2729" spans="6:14" ht="14.25" customHeight="1" x14ac:dyDescent="0.25">
      <c r="F2729"/>
      <c r="G2729"/>
      <c r="H2729"/>
      <c r="I2729"/>
      <c r="J2729"/>
      <c r="M2729"/>
      <c r="N2729"/>
    </row>
    <row r="2730" spans="6:14" ht="14.25" customHeight="1" x14ac:dyDescent="0.25">
      <c r="F2730"/>
      <c r="G2730"/>
      <c r="H2730"/>
      <c r="I2730"/>
      <c r="J2730"/>
      <c r="M2730"/>
      <c r="N2730"/>
    </row>
    <row r="2731" spans="6:14" ht="14.25" customHeight="1" x14ac:dyDescent="0.25">
      <c r="F2731"/>
      <c r="G2731"/>
      <c r="H2731"/>
      <c r="I2731"/>
      <c r="J2731"/>
      <c r="M2731"/>
      <c r="N2731"/>
    </row>
    <row r="2732" spans="6:14" ht="14.25" customHeight="1" x14ac:dyDescent="0.25">
      <c r="F2732"/>
      <c r="G2732"/>
      <c r="H2732"/>
      <c r="I2732"/>
      <c r="J2732"/>
      <c r="M2732"/>
      <c r="N2732"/>
    </row>
    <row r="2733" spans="6:14" ht="14.25" customHeight="1" x14ac:dyDescent="0.25">
      <c r="F2733"/>
      <c r="G2733"/>
      <c r="H2733"/>
      <c r="I2733"/>
      <c r="J2733"/>
      <c r="M2733"/>
      <c r="N2733"/>
    </row>
    <row r="2734" spans="6:14" ht="14.25" customHeight="1" x14ac:dyDescent="0.25">
      <c r="F2734"/>
      <c r="G2734"/>
      <c r="H2734"/>
      <c r="I2734"/>
      <c r="J2734"/>
      <c r="M2734"/>
      <c r="N2734"/>
    </row>
    <row r="2735" spans="6:14" ht="14.25" customHeight="1" x14ac:dyDescent="0.25">
      <c r="F2735"/>
      <c r="G2735"/>
      <c r="H2735"/>
      <c r="I2735"/>
      <c r="J2735"/>
      <c r="M2735"/>
      <c r="N2735"/>
    </row>
    <row r="2736" spans="6:14" ht="14.25" customHeight="1" x14ac:dyDescent="0.25">
      <c r="F2736"/>
      <c r="G2736"/>
      <c r="H2736"/>
      <c r="I2736"/>
      <c r="J2736"/>
      <c r="M2736"/>
      <c r="N2736"/>
    </row>
    <row r="2737" spans="6:14" ht="14.25" customHeight="1" x14ac:dyDescent="0.25">
      <c r="F2737"/>
      <c r="G2737"/>
      <c r="H2737"/>
      <c r="I2737"/>
      <c r="J2737"/>
      <c r="M2737"/>
      <c r="N2737"/>
    </row>
    <row r="2738" spans="6:14" ht="14.25" customHeight="1" x14ac:dyDescent="0.25">
      <c r="F2738"/>
      <c r="G2738"/>
      <c r="H2738"/>
      <c r="I2738"/>
      <c r="J2738"/>
      <c r="M2738"/>
      <c r="N2738"/>
    </row>
    <row r="2739" spans="6:14" ht="14.25" customHeight="1" x14ac:dyDescent="0.25">
      <c r="F2739"/>
      <c r="G2739"/>
      <c r="H2739"/>
      <c r="I2739"/>
      <c r="J2739"/>
      <c r="M2739"/>
      <c r="N2739"/>
    </row>
    <row r="2740" spans="6:14" ht="14.25" customHeight="1" x14ac:dyDescent="0.25">
      <c r="F2740"/>
      <c r="G2740"/>
      <c r="H2740"/>
      <c r="I2740"/>
      <c r="J2740"/>
      <c r="M2740"/>
      <c r="N2740"/>
    </row>
    <row r="2741" spans="6:14" ht="14.25" customHeight="1" x14ac:dyDescent="0.25">
      <c r="F2741"/>
      <c r="G2741"/>
      <c r="H2741"/>
      <c r="I2741"/>
      <c r="J2741"/>
      <c r="M2741"/>
      <c r="N2741"/>
    </row>
    <row r="2742" spans="6:14" ht="14.25" customHeight="1" x14ac:dyDescent="0.25">
      <c r="F2742"/>
      <c r="G2742"/>
      <c r="H2742"/>
      <c r="I2742"/>
      <c r="J2742"/>
      <c r="M2742"/>
      <c r="N2742"/>
    </row>
    <row r="2743" spans="6:14" ht="14.25" customHeight="1" x14ac:dyDescent="0.25">
      <c r="F2743"/>
      <c r="G2743"/>
      <c r="H2743"/>
      <c r="I2743"/>
      <c r="J2743"/>
      <c r="M2743"/>
      <c r="N2743"/>
    </row>
    <row r="2744" spans="6:14" ht="14.25" customHeight="1" x14ac:dyDescent="0.25">
      <c r="F2744"/>
      <c r="G2744"/>
      <c r="H2744"/>
      <c r="I2744"/>
      <c r="J2744"/>
      <c r="M2744"/>
      <c r="N2744"/>
    </row>
    <row r="2745" spans="6:14" ht="14.25" customHeight="1" x14ac:dyDescent="0.25">
      <c r="F2745"/>
      <c r="G2745"/>
      <c r="H2745"/>
      <c r="I2745"/>
      <c r="J2745"/>
      <c r="M2745"/>
      <c r="N2745"/>
    </row>
    <row r="2746" spans="6:14" ht="14.25" customHeight="1" x14ac:dyDescent="0.25">
      <c r="F2746"/>
      <c r="G2746"/>
      <c r="H2746"/>
      <c r="I2746"/>
      <c r="J2746"/>
      <c r="M2746"/>
      <c r="N2746"/>
    </row>
    <row r="2747" spans="6:14" ht="14.25" customHeight="1" x14ac:dyDescent="0.25">
      <c r="F2747"/>
      <c r="G2747"/>
      <c r="H2747"/>
      <c r="I2747"/>
      <c r="J2747"/>
      <c r="M2747"/>
      <c r="N2747"/>
    </row>
    <row r="2748" spans="6:14" ht="14.25" customHeight="1" x14ac:dyDescent="0.25">
      <c r="F2748"/>
      <c r="G2748"/>
      <c r="H2748"/>
      <c r="I2748"/>
      <c r="J2748"/>
      <c r="M2748"/>
      <c r="N2748"/>
    </row>
    <row r="2749" spans="6:14" ht="14.25" customHeight="1" x14ac:dyDescent="0.25">
      <c r="F2749"/>
      <c r="G2749"/>
      <c r="H2749"/>
      <c r="I2749"/>
      <c r="J2749"/>
      <c r="M2749"/>
      <c r="N2749"/>
    </row>
    <row r="2750" spans="6:14" ht="14.25" customHeight="1" x14ac:dyDescent="0.25">
      <c r="F2750"/>
      <c r="G2750"/>
      <c r="H2750"/>
      <c r="I2750"/>
      <c r="J2750"/>
      <c r="M2750"/>
      <c r="N2750"/>
    </row>
    <row r="2751" spans="6:14" ht="14.25" customHeight="1" x14ac:dyDescent="0.25">
      <c r="F2751"/>
      <c r="G2751"/>
      <c r="H2751"/>
      <c r="I2751"/>
      <c r="J2751"/>
      <c r="M2751"/>
      <c r="N2751"/>
    </row>
    <row r="2752" spans="6:14" ht="14.25" customHeight="1" x14ac:dyDescent="0.25">
      <c r="F2752"/>
      <c r="G2752"/>
      <c r="H2752"/>
      <c r="I2752"/>
      <c r="J2752"/>
      <c r="M2752"/>
      <c r="N2752"/>
    </row>
    <row r="2753" spans="6:14" ht="14.25" customHeight="1" x14ac:dyDescent="0.25">
      <c r="F2753"/>
      <c r="G2753"/>
      <c r="H2753"/>
      <c r="I2753"/>
      <c r="J2753"/>
      <c r="M2753"/>
      <c r="N2753"/>
    </row>
    <row r="2754" spans="6:14" ht="14.25" customHeight="1" x14ac:dyDescent="0.25">
      <c r="F2754"/>
      <c r="G2754"/>
      <c r="H2754"/>
      <c r="I2754"/>
      <c r="J2754"/>
      <c r="M2754"/>
      <c r="N2754"/>
    </row>
    <row r="2755" spans="6:14" ht="14.25" customHeight="1" x14ac:dyDescent="0.25">
      <c r="F2755"/>
      <c r="G2755"/>
      <c r="H2755"/>
      <c r="I2755"/>
      <c r="J2755"/>
      <c r="M2755"/>
      <c r="N2755"/>
    </row>
    <row r="2756" spans="6:14" ht="14.25" customHeight="1" x14ac:dyDescent="0.25">
      <c r="F2756"/>
      <c r="G2756"/>
      <c r="H2756"/>
      <c r="I2756"/>
      <c r="J2756"/>
      <c r="M2756"/>
      <c r="N2756"/>
    </row>
    <row r="2757" spans="6:14" ht="14.25" customHeight="1" x14ac:dyDescent="0.25">
      <c r="F2757"/>
      <c r="G2757"/>
      <c r="H2757"/>
      <c r="I2757"/>
      <c r="J2757"/>
      <c r="M2757"/>
      <c r="N2757"/>
    </row>
    <row r="2758" spans="6:14" ht="14.25" customHeight="1" x14ac:dyDescent="0.25">
      <c r="F2758"/>
      <c r="G2758"/>
      <c r="H2758"/>
      <c r="I2758"/>
      <c r="J2758"/>
      <c r="M2758"/>
      <c r="N2758"/>
    </row>
    <row r="2759" spans="6:14" ht="14.25" customHeight="1" x14ac:dyDescent="0.25">
      <c r="F2759"/>
      <c r="G2759"/>
      <c r="H2759"/>
      <c r="I2759"/>
      <c r="J2759"/>
      <c r="M2759"/>
      <c r="N2759"/>
    </row>
    <row r="2760" spans="6:14" ht="14.25" customHeight="1" x14ac:dyDescent="0.25">
      <c r="F2760"/>
      <c r="G2760"/>
      <c r="H2760"/>
      <c r="I2760"/>
      <c r="J2760"/>
      <c r="M2760"/>
      <c r="N2760"/>
    </row>
    <row r="2761" spans="6:14" ht="14.25" customHeight="1" x14ac:dyDescent="0.25">
      <c r="F2761"/>
      <c r="G2761"/>
      <c r="H2761"/>
      <c r="I2761"/>
      <c r="J2761"/>
      <c r="M2761"/>
      <c r="N2761"/>
    </row>
    <row r="2762" spans="6:14" ht="14.25" customHeight="1" x14ac:dyDescent="0.25">
      <c r="F2762"/>
      <c r="G2762"/>
      <c r="H2762"/>
      <c r="I2762"/>
      <c r="J2762"/>
      <c r="M2762"/>
      <c r="N2762"/>
    </row>
    <row r="2763" spans="6:14" ht="14.25" customHeight="1" x14ac:dyDescent="0.25">
      <c r="F2763"/>
      <c r="G2763"/>
      <c r="H2763"/>
      <c r="I2763"/>
      <c r="J2763"/>
      <c r="M2763"/>
      <c r="N2763"/>
    </row>
    <row r="2764" spans="6:14" ht="14.25" customHeight="1" x14ac:dyDescent="0.25">
      <c r="F2764"/>
      <c r="G2764"/>
      <c r="H2764"/>
      <c r="I2764"/>
      <c r="J2764"/>
      <c r="M2764"/>
      <c r="N2764"/>
    </row>
    <row r="2765" spans="6:14" ht="14.25" customHeight="1" x14ac:dyDescent="0.25">
      <c r="F2765"/>
      <c r="G2765"/>
      <c r="H2765"/>
      <c r="I2765"/>
      <c r="J2765"/>
      <c r="M2765"/>
      <c r="N2765"/>
    </row>
    <row r="2766" spans="6:14" ht="14.25" customHeight="1" x14ac:dyDescent="0.25">
      <c r="F2766"/>
      <c r="G2766"/>
      <c r="H2766"/>
      <c r="I2766"/>
      <c r="J2766"/>
      <c r="M2766"/>
      <c r="N2766"/>
    </row>
    <row r="2767" spans="6:14" ht="14.25" customHeight="1" x14ac:dyDescent="0.25">
      <c r="F2767"/>
      <c r="G2767"/>
      <c r="H2767"/>
      <c r="I2767"/>
      <c r="J2767"/>
      <c r="M2767"/>
      <c r="N2767"/>
    </row>
    <row r="2768" spans="6:14" ht="14.25" customHeight="1" x14ac:dyDescent="0.25">
      <c r="F2768"/>
      <c r="G2768"/>
      <c r="H2768"/>
      <c r="I2768"/>
      <c r="J2768"/>
      <c r="M2768"/>
      <c r="N2768"/>
    </row>
    <row r="2769" spans="6:14" ht="14.25" customHeight="1" x14ac:dyDescent="0.25">
      <c r="F2769"/>
      <c r="G2769"/>
      <c r="H2769"/>
      <c r="I2769"/>
      <c r="J2769"/>
      <c r="M2769"/>
      <c r="N2769"/>
    </row>
    <row r="2770" spans="6:14" ht="14.25" customHeight="1" x14ac:dyDescent="0.25">
      <c r="F2770"/>
      <c r="G2770"/>
      <c r="H2770"/>
      <c r="I2770"/>
      <c r="J2770"/>
      <c r="M2770"/>
      <c r="N2770"/>
    </row>
    <row r="2771" spans="6:14" ht="14.25" customHeight="1" x14ac:dyDescent="0.25">
      <c r="F2771"/>
      <c r="G2771"/>
      <c r="H2771"/>
      <c r="I2771"/>
      <c r="J2771"/>
      <c r="M2771"/>
      <c r="N2771"/>
    </row>
    <row r="2772" spans="6:14" ht="14.25" customHeight="1" x14ac:dyDescent="0.25">
      <c r="F2772"/>
      <c r="G2772"/>
      <c r="H2772"/>
      <c r="I2772"/>
      <c r="J2772"/>
      <c r="M2772"/>
      <c r="N2772"/>
    </row>
    <row r="2773" spans="6:14" ht="14.25" customHeight="1" x14ac:dyDescent="0.25">
      <c r="F2773"/>
      <c r="G2773"/>
      <c r="H2773"/>
      <c r="I2773"/>
      <c r="J2773"/>
      <c r="M2773"/>
      <c r="N2773"/>
    </row>
    <row r="2774" spans="6:14" ht="14.25" customHeight="1" x14ac:dyDescent="0.25">
      <c r="F2774"/>
      <c r="G2774"/>
      <c r="H2774"/>
      <c r="I2774"/>
      <c r="J2774"/>
      <c r="M2774"/>
      <c r="N2774"/>
    </row>
    <row r="2775" spans="6:14" ht="14.25" customHeight="1" x14ac:dyDescent="0.25">
      <c r="F2775"/>
      <c r="G2775"/>
      <c r="H2775"/>
      <c r="I2775"/>
      <c r="J2775"/>
      <c r="M2775"/>
      <c r="N2775"/>
    </row>
    <row r="2776" spans="6:14" ht="14.25" customHeight="1" x14ac:dyDescent="0.25">
      <c r="F2776"/>
      <c r="G2776"/>
      <c r="H2776"/>
      <c r="I2776"/>
      <c r="J2776"/>
      <c r="M2776"/>
      <c r="N2776"/>
    </row>
    <row r="2777" spans="6:14" ht="14.25" customHeight="1" x14ac:dyDescent="0.25">
      <c r="F2777"/>
      <c r="G2777"/>
      <c r="H2777"/>
      <c r="I2777"/>
      <c r="J2777"/>
      <c r="M2777"/>
      <c r="N2777"/>
    </row>
    <row r="2778" spans="6:14" ht="14.25" customHeight="1" x14ac:dyDescent="0.25">
      <c r="F2778"/>
      <c r="G2778"/>
      <c r="H2778"/>
      <c r="I2778"/>
      <c r="J2778"/>
      <c r="M2778"/>
      <c r="N2778"/>
    </row>
    <row r="2779" spans="6:14" ht="14.25" customHeight="1" x14ac:dyDescent="0.25">
      <c r="F2779"/>
      <c r="G2779"/>
      <c r="H2779"/>
      <c r="I2779"/>
      <c r="J2779"/>
      <c r="M2779"/>
      <c r="N2779"/>
    </row>
    <row r="2780" spans="6:14" ht="14.25" customHeight="1" x14ac:dyDescent="0.25">
      <c r="F2780"/>
      <c r="G2780"/>
      <c r="H2780"/>
      <c r="I2780"/>
      <c r="J2780"/>
      <c r="M2780"/>
      <c r="N2780"/>
    </row>
    <row r="2781" spans="6:14" ht="14.25" customHeight="1" x14ac:dyDescent="0.25">
      <c r="F2781"/>
      <c r="G2781"/>
      <c r="H2781"/>
      <c r="I2781"/>
      <c r="J2781"/>
      <c r="M2781"/>
      <c r="N2781"/>
    </row>
    <row r="2782" spans="6:14" ht="14.25" customHeight="1" x14ac:dyDescent="0.25">
      <c r="F2782"/>
      <c r="G2782"/>
      <c r="H2782"/>
      <c r="I2782"/>
      <c r="J2782"/>
      <c r="M2782"/>
      <c r="N2782"/>
    </row>
    <row r="2783" spans="6:14" ht="14.25" customHeight="1" x14ac:dyDescent="0.25">
      <c r="F2783"/>
      <c r="G2783"/>
      <c r="H2783"/>
      <c r="I2783"/>
      <c r="J2783"/>
      <c r="M2783"/>
      <c r="N2783"/>
    </row>
    <row r="2784" spans="6:14" ht="14.25" customHeight="1" x14ac:dyDescent="0.25">
      <c r="F2784"/>
      <c r="G2784"/>
      <c r="H2784"/>
      <c r="I2784"/>
      <c r="J2784"/>
      <c r="M2784"/>
      <c r="N2784"/>
    </row>
    <row r="2785" spans="6:14" ht="14.25" customHeight="1" x14ac:dyDescent="0.25">
      <c r="F2785"/>
      <c r="G2785"/>
      <c r="H2785"/>
      <c r="I2785"/>
      <c r="J2785"/>
      <c r="M2785"/>
      <c r="N2785"/>
    </row>
    <row r="2786" spans="6:14" ht="14.25" customHeight="1" x14ac:dyDescent="0.25">
      <c r="F2786"/>
      <c r="G2786"/>
      <c r="H2786"/>
      <c r="I2786"/>
      <c r="J2786"/>
      <c r="M2786"/>
      <c r="N2786"/>
    </row>
    <row r="2787" spans="6:14" ht="14.25" customHeight="1" x14ac:dyDescent="0.25">
      <c r="F2787"/>
      <c r="G2787"/>
      <c r="H2787"/>
      <c r="I2787"/>
      <c r="J2787"/>
      <c r="M2787"/>
      <c r="N2787"/>
    </row>
    <row r="2788" spans="6:14" ht="14.25" customHeight="1" x14ac:dyDescent="0.25">
      <c r="F2788"/>
      <c r="G2788"/>
      <c r="H2788"/>
      <c r="I2788"/>
      <c r="J2788"/>
      <c r="M2788"/>
      <c r="N2788"/>
    </row>
    <row r="2789" spans="6:14" ht="14.25" customHeight="1" x14ac:dyDescent="0.25">
      <c r="F2789"/>
      <c r="G2789"/>
      <c r="H2789"/>
      <c r="I2789"/>
      <c r="J2789"/>
      <c r="M2789"/>
      <c r="N2789"/>
    </row>
    <row r="2790" spans="6:14" ht="14.25" customHeight="1" x14ac:dyDescent="0.25">
      <c r="F2790"/>
      <c r="G2790"/>
      <c r="H2790"/>
      <c r="I2790"/>
      <c r="J2790"/>
      <c r="M2790"/>
      <c r="N2790"/>
    </row>
    <row r="2791" spans="6:14" ht="14.25" customHeight="1" x14ac:dyDescent="0.25">
      <c r="F2791"/>
      <c r="G2791"/>
      <c r="H2791"/>
      <c r="I2791"/>
      <c r="J2791"/>
      <c r="M2791"/>
      <c r="N2791"/>
    </row>
    <row r="2792" spans="6:14" ht="14.25" customHeight="1" x14ac:dyDescent="0.25">
      <c r="F2792"/>
      <c r="G2792"/>
      <c r="H2792"/>
      <c r="I2792"/>
      <c r="J2792"/>
      <c r="M2792"/>
      <c r="N2792"/>
    </row>
    <row r="2793" spans="6:14" ht="14.25" customHeight="1" x14ac:dyDescent="0.25">
      <c r="F2793"/>
      <c r="G2793"/>
      <c r="H2793"/>
      <c r="I2793"/>
      <c r="J2793"/>
      <c r="M2793"/>
      <c r="N2793"/>
    </row>
    <row r="2794" spans="6:14" ht="14.25" customHeight="1" x14ac:dyDescent="0.25">
      <c r="F2794"/>
      <c r="G2794"/>
      <c r="H2794"/>
      <c r="I2794"/>
      <c r="J2794"/>
      <c r="M2794"/>
      <c r="N2794"/>
    </row>
    <row r="2795" spans="6:14" ht="14.25" customHeight="1" x14ac:dyDescent="0.25">
      <c r="F2795"/>
      <c r="G2795"/>
      <c r="H2795"/>
      <c r="I2795"/>
      <c r="J2795"/>
      <c r="M2795"/>
      <c r="N2795"/>
    </row>
    <row r="2796" spans="6:14" ht="14.25" customHeight="1" x14ac:dyDescent="0.25">
      <c r="F2796"/>
      <c r="G2796"/>
      <c r="H2796"/>
      <c r="I2796"/>
      <c r="J2796"/>
      <c r="M2796"/>
      <c r="N2796"/>
    </row>
    <row r="2797" spans="6:14" ht="14.25" customHeight="1" x14ac:dyDescent="0.25">
      <c r="F2797"/>
      <c r="G2797"/>
      <c r="H2797"/>
      <c r="I2797"/>
      <c r="J2797"/>
      <c r="M2797"/>
      <c r="N2797"/>
    </row>
    <row r="2798" spans="6:14" ht="14.25" customHeight="1" x14ac:dyDescent="0.25">
      <c r="F2798"/>
      <c r="G2798"/>
      <c r="H2798"/>
      <c r="I2798"/>
      <c r="J2798"/>
      <c r="M2798"/>
      <c r="N2798"/>
    </row>
    <row r="2799" spans="6:14" ht="14.25" customHeight="1" x14ac:dyDescent="0.25">
      <c r="F2799"/>
      <c r="G2799"/>
      <c r="H2799"/>
      <c r="I2799"/>
      <c r="J2799"/>
      <c r="M2799"/>
      <c r="N2799"/>
    </row>
    <row r="2800" spans="6:14" ht="14.25" customHeight="1" x14ac:dyDescent="0.25">
      <c r="F2800"/>
      <c r="G2800"/>
      <c r="H2800"/>
      <c r="I2800"/>
      <c r="J2800"/>
      <c r="M2800"/>
      <c r="N2800"/>
    </row>
    <row r="2801" spans="6:14" ht="14.25" customHeight="1" x14ac:dyDescent="0.25">
      <c r="F2801"/>
      <c r="G2801"/>
      <c r="H2801"/>
      <c r="I2801"/>
      <c r="J2801"/>
      <c r="M2801"/>
      <c r="N2801"/>
    </row>
    <row r="2802" spans="6:14" ht="14.25" customHeight="1" x14ac:dyDescent="0.25">
      <c r="F2802"/>
      <c r="G2802"/>
      <c r="H2802"/>
      <c r="I2802"/>
      <c r="J2802"/>
      <c r="M2802"/>
      <c r="N2802"/>
    </row>
    <row r="2803" spans="6:14" ht="14.25" customHeight="1" x14ac:dyDescent="0.25">
      <c r="F2803"/>
      <c r="G2803"/>
      <c r="H2803"/>
      <c r="I2803"/>
      <c r="J2803"/>
      <c r="M2803"/>
      <c r="N2803"/>
    </row>
    <row r="2804" spans="6:14" ht="14.25" customHeight="1" x14ac:dyDescent="0.25">
      <c r="F2804"/>
      <c r="G2804"/>
      <c r="H2804"/>
      <c r="I2804"/>
      <c r="J2804"/>
      <c r="M2804"/>
      <c r="N2804"/>
    </row>
    <row r="2805" spans="6:14" ht="14.25" customHeight="1" x14ac:dyDescent="0.25">
      <c r="F2805"/>
      <c r="G2805"/>
      <c r="H2805"/>
      <c r="I2805"/>
      <c r="J2805"/>
      <c r="M2805"/>
      <c r="N2805"/>
    </row>
    <row r="2806" spans="6:14" ht="14.25" customHeight="1" x14ac:dyDescent="0.25">
      <c r="F2806"/>
      <c r="G2806"/>
      <c r="H2806"/>
      <c r="I2806"/>
      <c r="J2806"/>
      <c r="M2806"/>
      <c r="N2806"/>
    </row>
    <row r="2807" spans="6:14" ht="14.25" customHeight="1" x14ac:dyDescent="0.25">
      <c r="F2807"/>
      <c r="G2807"/>
      <c r="H2807"/>
      <c r="I2807"/>
      <c r="J2807"/>
      <c r="M2807"/>
      <c r="N2807"/>
    </row>
    <row r="2808" spans="6:14" ht="14.25" customHeight="1" x14ac:dyDescent="0.25">
      <c r="F2808"/>
      <c r="G2808"/>
      <c r="H2808"/>
      <c r="I2808"/>
      <c r="J2808"/>
      <c r="M2808"/>
      <c r="N2808"/>
    </row>
    <row r="2809" spans="6:14" ht="14.25" customHeight="1" x14ac:dyDescent="0.25">
      <c r="F2809"/>
      <c r="G2809"/>
      <c r="H2809"/>
      <c r="I2809"/>
      <c r="J2809"/>
      <c r="M2809"/>
      <c r="N2809"/>
    </row>
    <row r="2810" spans="6:14" ht="14.25" customHeight="1" x14ac:dyDescent="0.25">
      <c r="F2810"/>
      <c r="G2810"/>
      <c r="H2810"/>
      <c r="I2810"/>
      <c r="J2810"/>
      <c r="M2810"/>
      <c r="N2810"/>
    </row>
    <row r="2811" spans="6:14" ht="14.25" customHeight="1" x14ac:dyDescent="0.25">
      <c r="F2811"/>
      <c r="G2811"/>
      <c r="H2811"/>
      <c r="I2811"/>
      <c r="J2811"/>
      <c r="M2811"/>
      <c r="N2811"/>
    </row>
    <row r="2812" spans="6:14" ht="14.25" customHeight="1" x14ac:dyDescent="0.25">
      <c r="F2812"/>
      <c r="G2812"/>
      <c r="H2812"/>
      <c r="I2812"/>
      <c r="J2812"/>
      <c r="M2812"/>
      <c r="N2812"/>
    </row>
    <row r="2813" spans="6:14" ht="14.25" customHeight="1" x14ac:dyDescent="0.25">
      <c r="F2813"/>
      <c r="G2813"/>
      <c r="H2813"/>
      <c r="I2813"/>
      <c r="J2813"/>
      <c r="M2813"/>
      <c r="N2813"/>
    </row>
    <row r="2814" spans="6:14" ht="14.25" customHeight="1" x14ac:dyDescent="0.25">
      <c r="F2814"/>
      <c r="G2814"/>
      <c r="H2814"/>
      <c r="I2814"/>
      <c r="J2814"/>
      <c r="M2814"/>
      <c r="N2814"/>
    </row>
    <row r="2815" spans="6:14" ht="14.25" customHeight="1" x14ac:dyDescent="0.25">
      <c r="F2815"/>
      <c r="G2815"/>
      <c r="H2815"/>
      <c r="I2815"/>
      <c r="J2815"/>
      <c r="M2815"/>
      <c r="N2815"/>
    </row>
    <row r="2816" spans="6:14" ht="14.25" customHeight="1" x14ac:dyDescent="0.25">
      <c r="F2816"/>
      <c r="G2816"/>
      <c r="H2816"/>
      <c r="I2816"/>
      <c r="J2816"/>
      <c r="M2816"/>
      <c r="N2816"/>
    </row>
    <row r="2817" spans="6:14" ht="14.25" customHeight="1" x14ac:dyDescent="0.25">
      <c r="F2817"/>
      <c r="G2817"/>
      <c r="H2817"/>
      <c r="I2817"/>
      <c r="J2817"/>
      <c r="M2817"/>
      <c r="N2817"/>
    </row>
    <row r="2818" spans="6:14" ht="14.25" customHeight="1" x14ac:dyDescent="0.25">
      <c r="F2818"/>
      <c r="G2818"/>
      <c r="H2818"/>
      <c r="I2818"/>
      <c r="J2818"/>
      <c r="M2818"/>
      <c r="N2818"/>
    </row>
    <row r="2819" spans="6:14" ht="14.25" customHeight="1" x14ac:dyDescent="0.25">
      <c r="F2819"/>
      <c r="G2819"/>
      <c r="H2819"/>
      <c r="I2819"/>
      <c r="J2819"/>
      <c r="M2819"/>
      <c r="N2819"/>
    </row>
    <row r="2820" spans="6:14" ht="14.25" customHeight="1" x14ac:dyDescent="0.25">
      <c r="F2820"/>
      <c r="G2820"/>
      <c r="H2820"/>
      <c r="I2820"/>
      <c r="J2820"/>
      <c r="M2820"/>
      <c r="N2820"/>
    </row>
    <row r="2821" spans="6:14" ht="14.25" customHeight="1" x14ac:dyDescent="0.25">
      <c r="F2821"/>
      <c r="G2821"/>
      <c r="H2821"/>
      <c r="I2821"/>
      <c r="J2821"/>
      <c r="M2821"/>
      <c r="N2821"/>
    </row>
    <row r="2822" spans="6:14" ht="14.25" customHeight="1" x14ac:dyDescent="0.25">
      <c r="F2822"/>
      <c r="G2822"/>
      <c r="H2822"/>
      <c r="I2822"/>
      <c r="J2822"/>
      <c r="M2822"/>
      <c r="N2822"/>
    </row>
    <row r="2823" spans="6:14" ht="14.25" customHeight="1" x14ac:dyDescent="0.25">
      <c r="F2823"/>
      <c r="G2823"/>
      <c r="H2823"/>
      <c r="I2823"/>
      <c r="J2823"/>
      <c r="M2823"/>
      <c r="N2823"/>
    </row>
    <row r="2824" spans="6:14" ht="14.25" customHeight="1" x14ac:dyDescent="0.25">
      <c r="F2824"/>
      <c r="G2824"/>
      <c r="H2824"/>
      <c r="I2824"/>
      <c r="J2824"/>
      <c r="M2824"/>
      <c r="N2824"/>
    </row>
    <row r="2825" spans="6:14" ht="14.25" customHeight="1" x14ac:dyDescent="0.25">
      <c r="F2825"/>
      <c r="G2825"/>
      <c r="H2825"/>
      <c r="I2825"/>
      <c r="J2825"/>
      <c r="M2825"/>
      <c r="N2825"/>
    </row>
    <row r="2826" spans="6:14" ht="14.25" customHeight="1" x14ac:dyDescent="0.25">
      <c r="F2826"/>
      <c r="G2826"/>
      <c r="H2826"/>
      <c r="I2826"/>
      <c r="J2826"/>
      <c r="M2826"/>
      <c r="N2826"/>
    </row>
    <row r="2827" spans="6:14" ht="14.25" customHeight="1" x14ac:dyDescent="0.25">
      <c r="F2827"/>
      <c r="G2827"/>
      <c r="H2827"/>
      <c r="I2827"/>
      <c r="J2827"/>
      <c r="M2827"/>
      <c r="N2827"/>
    </row>
    <row r="2828" spans="6:14" ht="14.25" customHeight="1" x14ac:dyDescent="0.25">
      <c r="F2828"/>
      <c r="G2828"/>
      <c r="H2828"/>
      <c r="I2828"/>
      <c r="J2828"/>
      <c r="M2828"/>
      <c r="N2828"/>
    </row>
    <row r="2829" spans="6:14" ht="14.25" customHeight="1" x14ac:dyDescent="0.25">
      <c r="F2829"/>
      <c r="G2829"/>
      <c r="H2829"/>
      <c r="I2829"/>
      <c r="J2829"/>
      <c r="M2829"/>
      <c r="N2829"/>
    </row>
    <row r="2830" spans="6:14" ht="14.25" customHeight="1" x14ac:dyDescent="0.25">
      <c r="F2830"/>
      <c r="G2830"/>
      <c r="H2830"/>
      <c r="I2830"/>
      <c r="J2830"/>
      <c r="M2830"/>
      <c r="N2830"/>
    </row>
    <row r="2831" spans="6:14" ht="14.25" customHeight="1" x14ac:dyDescent="0.25">
      <c r="F2831"/>
      <c r="G2831"/>
      <c r="H2831"/>
      <c r="I2831"/>
      <c r="J2831"/>
      <c r="M2831"/>
      <c r="N2831"/>
    </row>
    <row r="2832" spans="6:14" ht="14.25" customHeight="1" x14ac:dyDescent="0.25">
      <c r="F2832"/>
      <c r="G2832"/>
      <c r="H2832"/>
      <c r="I2832"/>
      <c r="J2832"/>
      <c r="M2832"/>
      <c r="N2832"/>
    </row>
    <row r="2833" spans="6:14" ht="14.25" customHeight="1" x14ac:dyDescent="0.25">
      <c r="F2833"/>
      <c r="G2833"/>
      <c r="H2833"/>
      <c r="I2833"/>
      <c r="J2833"/>
      <c r="M2833"/>
      <c r="N2833"/>
    </row>
    <row r="2834" spans="6:14" ht="14.25" customHeight="1" x14ac:dyDescent="0.25">
      <c r="F2834"/>
      <c r="G2834"/>
      <c r="H2834"/>
      <c r="I2834"/>
      <c r="J2834"/>
      <c r="M2834"/>
      <c r="N2834"/>
    </row>
    <row r="2835" spans="6:14" ht="14.25" customHeight="1" x14ac:dyDescent="0.25">
      <c r="F2835"/>
      <c r="G2835"/>
      <c r="H2835"/>
      <c r="I2835"/>
      <c r="J2835"/>
      <c r="M2835"/>
      <c r="N2835"/>
    </row>
    <row r="2836" spans="6:14" ht="14.25" customHeight="1" x14ac:dyDescent="0.25">
      <c r="F2836"/>
      <c r="G2836"/>
      <c r="H2836"/>
      <c r="I2836"/>
      <c r="J2836"/>
      <c r="M2836"/>
      <c r="N2836"/>
    </row>
    <row r="2837" spans="6:14" ht="14.25" customHeight="1" x14ac:dyDescent="0.25">
      <c r="F2837"/>
      <c r="G2837"/>
      <c r="H2837"/>
      <c r="I2837"/>
      <c r="J2837"/>
      <c r="M2837"/>
      <c r="N2837"/>
    </row>
    <row r="2838" spans="6:14" ht="14.25" customHeight="1" x14ac:dyDescent="0.25">
      <c r="F2838"/>
      <c r="G2838"/>
      <c r="H2838"/>
      <c r="I2838"/>
      <c r="J2838"/>
      <c r="M2838"/>
      <c r="N2838"/>
    </row>
    <row r="2839" spans="6:14" ht="14.25" customHeight="1" x14ac:dyDescent="0.25">
      <c r="F2839"/>
      <c r="G2839"/>
      <c r="H2839"/>
      <c r="I2839"/>
      <c r="J2839"/>
      <c r="M2839"/>
      <c r="N2839"/>
    </row>
    <row r="2840" spans="6:14" ht="14.25" customHeight="1" x14ac:dyDescent="0.25">
      <c r="F2840"/>
      <c r="G2840"/>
      <c r="H2840"/>
      <c r="I2840"/>
      <c r="J2840"/>
      <c r="M2840"/>
      <c r="N2840"/>
    </row>
    <row r="2841" spans="6:14" ht="14.25" customHeight="1" x14ac:dyDescent="0.25">
      <c r="F2841"/>
      <c r="G2841"/>
      <c r="H2841"/>
      <c r="I2841"/>
      <c r="J2841"/>
      <c r="M2841"/>
      <c r="N2841"/>
    </row>
    <row r="2842" spans="6:14" ht="14.25" customHeight="1" x14ac:dyDescent="0.25">
      <c r="F2842"/>
      <c r="G2842"/>
      <c r="H2842"/>
      <c r="I2842"/>
      <c r="J2842"/>
      <c r="M2842"/>
      <c r="N2842"/>
    </row>
    <row r="2843" spans="6:14" ht="14.25" customHeight="1" x14ac:dyDescent="0.25">
      <c r="F2843"/>
      <c r="G2843"/>
      <c r="H2843"/>
      <c r="I2843"/>
      <c r="J2843"/>
      <c r="M2843"/>
      <c r="N2843"/>
    </row>
    <row r="2844" spans="6:14" ht="14.25" customHeight="1" x14ac:dyDescent="0.25">
      <c r="F2844"/>
      <c r="G2844"/>
      <c r="H2844"/>
      <c r="I2844"/>
      <c r="J2844"/>
      <c r="M2844"/>
      <c r="N2844"/>
    </row>
    <row r="2845" spans="6:14" ht="14.25" customHeight="1" x14ac:dyDescent="0.25">
      <c r="F2845"/>
      <c r="G2845"/>
      <c r="H2845"/>
      <c r="I2845"/>
      <c r="J2845"/>
      <c r="M2845"/>
      <c r="N2845"/>
    </row>
    <row r="2846" spans="6:14" ht="14.25" customHeight="1" x14ac:dyDescent="0.25">
      <c r="F2846"/>
      <c r="G2846"/>
      <c r="H2846"/>
      <c r="I2846"/>
      <c r="J2846"/>
      <c r="M2846"/>
      <c r="N2846"/>
    </row>
    <row r="2847" spans="6:14" ht="14.25" customHeight="1" x14ac:dyDescent="0.25">
      <c r="F2847"/>
      <c r="G2847"/>
      <c r="H2847"/>
      <c r="I2847"/>
      <c r="J2847"/>
      <c r="M2847"/>
      <c r="N2847"/>
    </row>
    <row r="2848" spans="6:14" ht="14.25" customHeight="1" x14ac:dyDescent="0.25">
      <c r="F2848"/>
      <c r="G2848"/>
      <c r="H2848"/>
      <c r="I2848"/>
      <c r="J2848"/>
      <c r="M2848"/>
      <c r="N2848"/>
    </row>
    <row r="2849" spans="6:14" ht="14.25" customHeight="1" x14ac:dyDescent="0.25">
      <c r="F2849"/>
      <c r="G2849"/>
      <c r="H2849"/>
      <c r="I2849"/>
      <c r="J2849"/>
      <c r="M2849"/>
      <c r="N2849"/>
    </row>
    <row r="2850" spans="6:14" ht="14.25" customHeight="1" x14ac:dyDescent="0.25">
      <c r="F2850"/>
      <c r="G2850"/>
      <c r="H2850"/>
      <c r="I2850"/>
      <c r="J2850"/>
      <c r="M2850"/>
      <c r="N2850"/>
    </row>
    <row r="2851" spans="6:14" ht="14.25" customHeight="1" x14ac:dyDescent="0.25">
      <c r="F2851"/>
      <c r="G2851"/>
      <c r="H2851"/>
      <c r="I2851"/>
      <c r="J2851"/>
      <c r="M2851"/>
      <c r="N2851"/>
    </row>
    <row r="2852" spans="6:14" ht="14.25" customHeight="1" x14ac:dyDescent="0.25">
      <c r="F2852"/>
      <c r="G2852"/>
      <c r="H2852"/>
      <c r="I2852"/>
      <c r="J2852"/>
      <c r="M2852"/>
      <c r="N2852"/>
    </row>
    <row r="2853" spans="6:14" ht="14.25" customHeight="1" x14ac:dyDescent="0.25">
      <c r="F2853"/>
      <c r="G2853"/>
      <c r="H2853"/>
      <c r="I2853"/>
      <c r="J2853"/>
      <c r="M2853"/>
      <c r="N2853"/>
    </row>
    <row r="2854" spans="6:14" ht="14.25" customHeight="1" x14ac:dyDescent="0.25">
      <c r="F2854"/>
      <c r="G2854"/>
      <c r="H2854"/>
      <c r="I2854"/>
      <c r="J2854"/>
      <c r="M2854"/>
      <c r="N2854"/>
    </row>
    <row r="2855" spans="6:14" ht="14.25" customHeight="1" x14ac:dyDescent="0.25">
      <c r="F2855"/>
      <c r="G2855"/>
      <c r="H2855"/>
      <c r="I2855"/>
      <c r="J2855"/>
      <c r="M2855"/>
      <c r="N2855"/>
    </row>
    <row r="2856" spans="6:14" ht="14.25" customHeight="1" x14ac:dyDescent="0.25">
      <c r="F2856"/>
      <c r="G2856"/>
      <c r="H2856"/>
      <c r="I2856"/>
      <c r="J2856"/>
      <c r="M2856"/>
      <c r="N2856"/>
    </row>
    <row r="2857" spans="6:14" ht="14.25" customHeight="1" x14ac:dyDescent="0.25">
      <c r="F2857"/>
      <c r="G2857"/>
      <c r="H2857"/>
      <c r="I2857"/>
      <c r="J2857"/>
      <c r="M2857"/>
      <c r="N2857"/>
    </row>
    <row r="2858" spans="6:14" ht="14.25" customHeight="1" x14ac:dyDescent="0.25">
      <c r="F2858"/>
      <c r="G2858"/>
      <c r="H2858"/>
      <c r="I2858"/>
      <c r="J2858"/>
      <c r="M2858"/>
      <c r="N2858"/>
    </row>
    <row r="2859" spans="6:14" ht="14.25" customHeight="1" x14ac:dyDescent="0.25">
      <c r="F2859"/>
      <c r="G2859"/>
      <c r="H2859"/>
      <c r="I2859"/>
      <c r="J2859"/>
      <c r="M2859"/>
      <c r="N2859"/>
    </row>
    <row r="2860" spans="6:14" ht="14.25" customHeight="1" x14ac:dyDescent="0.25">
      <c r="F2860"/>
      <c r="G2860"/>
      <c r="H2860"/>
      <c r="I2860"/>
      <c r="J2860"/>
      <c r="M2860"/>
      <c r="N2860"/>
    </row>
    <row r="2861" spans="6:14" ht="14.25" customHeight="1" x14ac:dyDescent="0.25">
      <c r="F2861"/>
      <c r="G2861"/>
      <c r="H2861"/>
      <c r="I2861"/>
      <c r="J2861"/>
      <c r="M2861"/>
      <c r="N2861"/>
    </row>
    <row r="2862" spans="6:14" ht="14.25" customHeight="1" x14ac:dyDescent="0.25">
      <c r="F2862"/>
      <c r="G2862"/>
      <c r="H2862"/>
      <c r="I2862"/>
      <c r="J2862"/>
      <c r="M2862"/>
      <c r="N2862"/>
    </row>
    <row r="2863" spans="6:14" ht="14.25" customHeight="1" x14ac:dyDescent="0.25">
      <c r="F2863"/>
      <c r="G2863"/>
      <c r="H2863"/>
      <c r="I2863"/>
      <c r="J2863"/>
      <c r="M2863"/>
      <c r="N2863"/>
    </row>
    <row r="2864" spans="6:14" ht="14.25" customHeight="1" x14ac:dyDescent="0.25">
      <c r="F2864"/>
      <c r="G2864"/>
      <c r="H2864"/>
      <c r="I2864"/>
      <c r="J2864"/>
      <c r="M2864"/>
      <c r="N2864"/>
    </row>
    <row r="2865" spans="6:14" ht="14.25" customHeight="1" x14ac:dyDescent="0.25">
      <c r="F2865"/>
      <c r="G2865"/>
      <c r="H2865"/>
      <c r="I2865"/>
      <c r="J2865"/>
      <c r="M2865"/>
      <c r="N2865"/>
    </row>
    <row r="2866" spans="6:14" ht="14.25" customHeight="1" x14ac:dyDescent="0.25">
      <c r="F2866"/>
      <c r="G2866"/>
      <c r="H2866"/>
      <c r="I2866"/>
      <c r="J2866"/>
      <c r="M2866"/>
      <c r="N2866"/>
    </row>
    <row r="2867" spans="6:14" ht="14.25" customHeight="1" x14ac:dyDescent="0.25">
      <c r="F2867"/>
      <c r="G2867"/>
      <c r="H2867"/>
      <c r="I2867"/>
      <c r="J2867"/>
      <c r="M2867"/>
      <c r="N2867"/>
    </row>
    <row r="2868" spans="6:14" ht="14.25" customHeight="1" x14ac:dyDescent="0.25">
      <c r="F2868"/>
      <c r="G2868"/>
      <c r="H2868"/>
      <c r="I2868"/>
      <c r="J2868"/>
      <c r="M2868"/>
      <c r="N2868"/>
    </row>
    <row r="2869" spans="6:14" ht="14.25" customHeight="1" x14ac:dyDescent="0.25">
      <c r="F2869"/>
      <c r="G2869"/>
      <c r="H2869"/>
      <c r="I2869"/>
      <c r="J2869"/>
      <c r="M2869"/>
      <c r="N2869"/>
    </row>
    <row r="2870" spans="6:14" ht="14.25" customHeight="1" x14ac:dyDescent="0.25">
      <c r="F2870"/>
      <c r="G2870"/>
      <c r="H2870"/>
      <c r="I2870"/>
      <c r="J2870"/>
      <c r="M2870"/>
      <c r="N2870"/>
    </row>
    <row r="2871" spans="6:14" ht="14.25" customHeight="1" x14ac:dyDescent="0.25">
      <c r="F2871"/>
      <c r="G2871"/>
      <c r="H2871"/>
      <c r="I2871"/>
      <c r="J2871"/>
      <c r="M2871"/>
      <c r="N2871"/>
    </row>
    <row r="2872" spans="6:14" ht="14.25" customHeight="1" x14ac:dyDescent="0.25">
      <c r="F2872"/>
      <c r="G2872"/>
      <c r="H2872"/>
      <c r="I2872"/>
      <c r="J2872"/>
      <c r="M2872"/>
      <c r="N2872"/>
    </row>
    <row r="2873" spans="6:14" ht="14.25" customHeight="1" x14ac:dyDescent="0.25">
      <c r="F2873"/>
      <c r="G2873"/>
      <c r="H2873"/>
      <c r="I2873"/>
      <c r="J2873"/>
      <c r="M2873"/>
      <c r="N2873"/>
    </row>
    <row r="2874" spans="6:14" ht="14.25" customHeight="1" x14ac:dyDescent="0.25">
      <c r="F2874"/>
      <c r="G2874"/>
      <c r="H2874"/>
      <c r="I2874"/>
      <c r="J2874"/>
      <c r="M2874"/>
      <c r="N2874"/>
    </row>
    <row r="2875" spans="6:14" ht="14.25" customHeight="1" x14ac:dyDescent="0.25">
      <c r="F2875"/>
      <c r="G2875"/>
      <c r="H2875"/>
      <c r="I2875"/>
      <c r="J2875"/>
      <c r="M2875"/>
      <c r="N2875"/>
    </row>
    <row r="2876" spans="6:14" ht="14.25" customHeight="1" x14ac:dyDescent="0.25">
      <c r="F2876"/>
      <c r="G2876"/>
      <c r="H2876"/>
      <c r="I2876"/>
      <c r="J2876"/>
      <c r="M2876"/>
      <c r="N2876"/>
    </row>
    <row r="2877" spans="6:14" ht="14.25" customHeight="1" x14ac:dyDescent="0.25">
      <c r="F2877"/>
      <c r="G2877"/>
      <c r="H2877"/>
      <c r="I2877"/>
      <c r="J2877"/>
      <c r="M2877"/>
      <c r="N2877"/>
    </row>
    <row r="2878" spans="6:14" ht="14.25" customHeight="1" x14ac:dyDescent="0.25">
      <c r="F2878"/>
      <c r="G2878"/>
      <c r="H2878"/>
      <c r="I2878"/>
      <c r="J2878"/>
      <c r="M2878"/>
      <c r="N2878"/>
    </row>
    <row r="2879" spans="6:14" ht="14.25" customHeight="1" x14ac:dyDescent="0.25">
      <c r="F2879"/>
      <c r="G2879"/>
      <c r="H2879"/>
      <c r="I2879"/>
      <c r="J2879"/>
      <c r="M2879"/>
      <c r="N2879"/>
    </row>
    <row r="2880" spans="6:14" ht="14.25" customHeight="1" x14ac:dyDescent="0.25">
      <c r="F2880"/>
      <c r="G2880"/>
      <c r="H2880"/>
      <c r="I2880"/>
      <c r="J2880"/>
      <c r="M2880"/>
      <c r="N2880"/>
    </row>
    <row r="2881" spans="6:14" ht="14.25" customHeight="1" x14ac:dyDescent="0.25">
      <c r="F2881"/>
      <c r="G2881"/>
      <c r="H2881"/>
      <c r="I2881"/>
      <c r="J2881"/>
      <c r="M2881"/>
      <c r="N2881"/>
    </row>
    <row r="2882" spans="6:14" ht="14.25" customHeight="1" x14ac:dyDescent="0.25">
      <c r="F2882"/>
      <c r="G2882"/>
      <c r="H2882"/>
      <c r="I2882"/>
      <c r="J2882"/>
      <c r="M2882"/>
      <c r="N2882"/>
    </row>
    <row r="2883" spans="6:14" ht="14.25" customHeight="1" x14ac:dyDescent="0.25">
      <c r="F2883"/>
      <c r="G2883"/>
      <c r="H2883"/>
      <c r="I2883"/>
      <c r="J2883"/>
      <c r="M2883"/>
      <c r="N2883"/>
    </row>
    <row r="2884" spans="6:14" ht="14.25" customHeight="1" x14ac:dyDescent="0.25">
      <c r="F2884"/>
      <c r="G2884"/>
      <c r="H2884"/>
      <c r="I2884"/>
      <c r="J2884"/>
      <c r="M2884"/>
      <c r="N2884"/>
    </row>
    <row r="2885" spans="6:14" ht="14.25" customHeight="1" x14ac:dyDescent="0.25">
      <c r="F2885"/>
      <c r="G2885"/>
      <c r="H2885"/>
      <c r="I2885"/>
      <c r="J2885"/>
      <c r="M2885"/>
      <c r="N2885"/>
    </row>
    <row r="2886" spans="6:14" ht="14.25" customHeight="1" x14ac:dyDescent="0.25">
      <c r="F2886"/>
      <c r="G2886"/>
      <c r="H2886"/>
      <c r="I2886"/>
      <c r="J2886"/>
      <c r="M2886"/>
      <c r="N2886"/>
    </row>
    <row r="2887" spans="6:14" ht="14.25" customHeight="1" x14ac:dyDescent="0.25">
      <c r="F2887"/>
      <c r="G2887"/>
      <c r="H2887"/>
      <c r="I2887"/>
      <c r="J2887"/>
      <c r="M2887"/>
      <c r="N2887"/>
    </row>
    <row r="2888" spans="6:14" ht="14.25" customHeight="1" x14ac:dyDescent="0.25">
      <c r="F2888"/>
      <c r="G2888"/>
      <c r="H2888"/>
      <c r="I2888"/>
      <c r="J2888"/>
      <c r="M2888"/>
      <c r="N2888"/>
    </row>
    <row r="2889" spans="6:14" ht="14.25" customHeight="1" x14ac:dyDescent="0.25">
      <c r="F2889"/>
      <c r="G2889"/>
      <c r="H2889"/>
      <c r="I2889"/>
      <c r="J2889"/>
      <c r="M2889"/>
      <c r="N2889"/>
    </row>
    <row r="2890" spans="6:14" ht="14.25" customHeight="1" x14ac:dyDescent="0.25">
      <c r="F2890"/>
      <c r="G2890"/>
      <c r="H2890"/>
      <c r="I2890"/>
      <c r="J2890"/>
      <c r="M2890"/>
      <c r="N2890"/>
    </row>
    <row r="2891" spans="6:14" ht="14.25" customHeight="1" x14ac:dyDescent="0.25">
      <c r="F2891"/>
      <c r="G2891"/>
      <c r="H2891"/>
      <c r="I2891"/>
      <c r="J2891"/>
      <c r="M2891"/>
      <c r="N2891"/>
    </row>
    <row r="2892" spans="6:14" ht="14.25" customHeight="1" x14ac:dyDescent="0.25">
      <c r="F2892"/>
      <c r="G2892"/>
      <c r="H2892"/>
      <c r="I2892"/>
      <c r="J2892"/>
      <c r="M2892"/>
      <c r="N2892"/>
    </row>
    <row r="2893" spans="6:14" ht="14.25" customHeight="1" x14ac:dyDescent="0.25">
      <c r="F2893"/>
      <c r="G2893"/>
      <c r="H2893"/>
      <c r="I2893"/>
      <c r="J2893"/>
      <c r="M2893"/>
      <c r="N2893"/>
    </row>
    <row r="2894" spans="6:14" ht="14.25" customHeight="1" x14ac:dyDescent="0.25">
      <c r="F2894"/>
      <c r="G2894"/>
      <c r="H2894"/>
      <c r="I2894"/>
      <c r="J2894"/>
      <c r="M2894"/>
      <c r="N2894"/>
    </row>
    <row r="2895" spans="6:14" ht="14.25" customHeight="1" x14ac:dyDescent="0.25">
      <c r="F2895"/>
      <c r="G2895"/>
      <c r="H2895"/>
      <c r="I2895"/>
      <c r="J2895"/>
      <c r="M2895"/>
      <c r="N2895"/>
    </row>
    <row r="2896" spans="6:14" ht="14.25" customHeight="1" x14ac:dyDescent="0.25">
      <c r="F2896"/>
      <c r="G2896"/>
      <c r="H2896"/>
      <c r="I2896"/>
      <c r="J2896"/>
      <c r="M2896"/>
      <c r="N2896"/>
    </row>
    <row r="2897" spans="6:14" ht="14.25" customHeight="1" x14ac:dyDescent="0.25">
      <c r="F2897"/>
      <c r="G2897"/>
      <c r="H2897"/>
      <c r="I2897"/>
      <c r="J2897"/>
      <c r="M2897"/>
      <c r="N2897"/>
    </row>
    <row r="2898" spans="6:14" ht="14.25" customHeight="1" x14ac:dyDescent="0.25">
      <c r="F2898"/>
      <c r="G2898"/>
      <c r="H2898"/>
      <c r="I2898"/>
      <c r="J2898"/>
      <c r="M2898"/>
      <c r="N2898"/>
    </row>
    <row r="2899" spans="6:14" ht="14.25" customHeight="1" x14ac:dyDescent="0.25">
      <c r="F2899"/>
      <c r="G2899"/>
      <c r="H2899"/>
      <c r="I2899"/>
      <c r="J2899"/>
      <c r="M2899"/>
      <c r="N2899"/>
    </row>
    <row r="2900" spans="6:14" ht="14.25" customHeight="1" x14ac:dyDescent="0.25">
      <c r="F2900"/>
      <c r="G2900"/>
      <c r="H2900"/>
      <c r="I2900"/>
      <c r="J2900"/>
      <c r="M2900"/>
      <c r="N2900"/>
    </row>
    <row r="2901" spans="6:14" ht="14.25" customHeight="1" x14ac:dyDescent="0.25">
      <c r="F2901"/>
      <c r="G2901"/>
      <c r="H2901"/>
      <c r="I2901"/>
      <c r="J2901"/>
      <c r="M2901"/>
      <c r="N2901"/>
    </row>
    <row r="2902" spans="6:14" ht="14.25" customHeight="1" x14ac:dyDescent="0.25">
      <c r="F2902"/>
      <c r="G2902"/>
      <c r="H2902"/>
      <c r="I2902"/>
      <c r="J2902"/>
      <c r="M2902"/>
      <c r="N2902"/>
    </row>
    <row r="2903" spans="6:14" ht="14.25" customHeight="1" x14ac:dyDescent="0.25">
      <c r="F2903"/>
      <c r="G2903"/>
      <c r="H2903"/>
      <c r="I2903"/>
      <c r="J2903"/>
      <c r="M2903"/>
      <c r="N2903"/>
    </row>
    <row r="2904" spans="6:14" ht="14.25" customHeight="1" x14ac:dyDescent="0.25">
      <c r="F2904"/>
      <c r="G2904"/>
      <c r="H2904"/>
      <c r="I2904"/>
      <c r="J2904"/>
      <c r="M2904"/>
      <c r="N2904"/>
    </row>
    <row r="2905" spans="6:14" ht="14.25" customHeight="1" x14ac:dyDescent="0.25">
      <c r="F2905"/>
      <c r="G2905"/>
      <c r="H2905"/>
      <c r="I2905"/>
      <c r="J2905"/>
      <c r="M2905"/>
      <c r="N2905"/>
    </row>
    <row r="2906" spans="6:14" ht="14.25" customHeight="1" x14ac:dyDescent="0.25">
      <c r="F2906"/>
      <c r="G2906"/>
      <c r="H2906"/>
      <c r="I2906"/>
      <c r="J2906"/>
      <c r="M2906"/>
      <c r="N2906"/>
    </row>
    <row r="2907" spans="6:14" ht="14.25" customHeight="1" x14ac:dyDescent="0.25">
      <c r="F2907"/>
      <c r="G2907"/>
      <c r="H2907"/>
      <c r="I2907"/>
      <c r="J2907"/>
      <c r="M2907"/>
      <c r="N2907"/>
    </row>
    <row r="2908" spans="6:14" ht="14.25" customHeight="1" x14ac:dyDescent="0.25">
      <c r="F2908"/>
      <c r="G2908"/>
      <c r="H2908"/>
      <c r="I2908"/>
      <c r="J2908"/>
      <c r="M2908"/>
      <c r="N2908"/>
    </row>
    <row r="2909" spans="6:14" ht="14.25" customHeight="1" x14ac:dyDescent="0.25">
      <c r="F2909"/>
      <c r="G2909"/>
      <c r="H2909"/>
      <c r="I2909"/>
      <c r="J2909"/>
      <c r="M2909"/>
      <c r="N2909"/>
    </row>
    <row r="2910" spans="6:14" ht="14.25" customHeight="1" x14ac:dyDescent="0.25">
      <c r="F2910"/>
      <c r="G2910"/>
      <c r="H2910"/>
      <c r="I2910"/>
      <c r="J2910"/>
      <c r="M2910"/>
      <c r="N2910"/>
    </row>
    <row r="2911" spans="6:14" ht="14.25" customHeight="1" x14ac:dyDescent="0.25">
      <c r="F2911"/>
      <c r="G2911"/>
      <c r="H2911"/>
      <c r="I2911"/>
      <c r="J2911"/>
      <c r="M2911"/>
      <c r="N2911"/>
    </row>
    <row r="2912" spans="6:14" ht="14.25" customHeight="1" x14ac:dyDescent="0.25">
      <c r="F2912"/>
      <c r="G2912"/>
      <c r="H2912"/>
      <c r="I2912"/>
      <c r="J2912"/>
      <c r="M2912"/>
      <c r="N2912"/>
    </row>
    <row r="2913" spans="6:14" ht="14.25" customHeight="1" x14ac:dyDescent="0.25">
      <c r="F2913"/>
      <c r="G2913"/>
      <c r="H2913"/>
      <c r="I2913"/>
      <c r="J2913"/>
      <c r="M2913"/>
      <c r="N2913"/>
    </row>
    <row r="2914" spans="6:14" ht="14.25" customHeight="1" x14ac:dyDescent="0.25">
      <c r="F2914"/>
      <c r="G2914"/>
      <c r="H2914"/>
      <c r="I2914"/>
      <c r="J2914"/>
      <c r="M2914"/>
      <c r="N2914"/>
    </row>
    <row r="2915" spans="6:14" ht="14.25" customHeight="1" x14ac:dyDescent="0.25">
      <c r="F2915"/>
      <c r="G2915"/>
      <c r="H2915"/>
      <c r="I2915"/>
      <c r="J2915"/>
      <c r="M2915"/>
      <c r="N2915"/>
    </row>
    <row r="2916" spans="6:14" ht="14.25" customHeight="1" x14ac:dyDescent="0.25">
      <c r="F2916"/>
      <c r="G2916"/>
      <c r="H2916"/>
      <c r="I2916"/>
      <c r="J2916"/>
      <c r="M2916"/>
      <c r="N2916"/>
    </row>
    <row r="2917" spans="6:14" ht="14.25" customHeight="1" x14ac:dyDescent="0.25">
      <c r="F2917"/>
      <c r="G2917"/>
      <c r="H2917"/>
      <c r="I2917"/>
      <c r="J2917"/>
      <c r="M2917"/>
      <c r="N2917"/>
    </row>
    <row r="2918" spans="6:14" ht="14.25" customHeight="1" x14ac:dyDescent="0.25">
      <c r="F2918"/>
      <c r="G2918"/>
      <c r="H2918"/>
      <c r="I2918"/>
      <c r="J2918"/>
      <c r="M2918"/>
      <c r="N2918"/>
    </row>
    <row r="2919" spans="6:14" ht="14.25" customHeight="1" x14ac:dyDescent="0.25">
      <c r="F2919"/>
      <c r="G2919"/>
      <c r="H2919"/>
      <c r="I2919"/>
      <c r="J2919"/>
      <c r="M2919"/>
      <c r="N2919"/>
    </row>
    <row r="2920" spans="6:14" ht="14.25" customHeight="1" x14ac:dyDescent="0.25">
      <c r="F2920"/>
      <c r="G2920"/>
      <c r="H2920"/>
      <c r="I2920"/>
      <c r="J2920"/>
      <c r="M2920"/>
      <c r="N2920"/>
    </row>
    <row r="2921" spans="6:14" ht="14.25" customHeight="1" x14ac:dyDescent="0.25">
      <c r="F2921"/>
      <c r="G2921"/>
      <c r="H2921"/>
      <c r="I2921"/>
      <c r="J2921"/>
      <c r="M2921"/>
      <c r="N2921"/>
    </row>
    <row r="2922" spans="6:14" ht="14.25" customHeight="1" x14ac:dyDescent="0.25">
      <c r="F2922"/>
      <c r="G2922"/>
      <c r="H2922"/>
      <c r="I2922"/>
      <c r="J2922"/>
      <c r="M2922"/>
      <c r="N2922"/>
    </row>
    <row r="2923" spans="6:14" ht="14.25" customHeight="1" x14ac:dyDescent="0.25">
      <c r="F2923"/>
      <c r="G2923"/>
      <c r="H2923"/>
      <c r="I2923"/>
      <c r="J2923"/>
      <c r="M2923"/>
      <c r="N2923"/>
    </row>
    <row r="2924" spans="6:14" ht="14.25" customHeight="1" x14ac:dyDescent="0.25">
      <c r="F2924"/>
      <c r="G2924"/>
      <c r="H2924"/>
      <c r="I2924"/>
      <c r="J2924"/>
      <c r="M2924"/>
      <c r="N2924"/>
    </row>
    <row r="2925" spans="6:14" ht="14.25" customHeight="1" x14ac:dyDescent="0.25">
      <c r="F2925"/>
      <c r="G2925"/>
      <c r="H2925"/>
      <c r="I2925"/>
      <c r="J2925"/>
      <c r="M2925"/>
      <c r="N2925"/>
    </row>
    <row r="2926" spans="6:14" ht="14.25" customHeight="1" x14ac:dyDescent="0.25">
      <c r="F2926"/>
      <c r="G2926"/>
      <c r="H2926"/>
      <c r="I2926"/>
      <c r="J2926"/>
      <c r="M2926"/>
      <c r="N2926"/>
    </row>
    <row r="2927" spans="6:14" ht="14.25" customHeight="1" x14ac:dyDescent="0.25">
      <c r="F2927"/>
      <c r="G2927"/>
      <c r="H2927"/>
      <c r="I2927"/>
      <c r="J2927"/>
      <c r="M2927"/>
      <c r="N2927"/>
    </row>
    <row r="2928" spans="6:14" ht="14.25" customHeight="1" x14ac:dyDescent="0.25">
      <c r="F2928"/>
      <c r="G2928"/>
      <c r="H2928"/>
      <c r="I2928"/>
      <c r="J2928"/>
      <c r="M2928"/>
      <c r="N2928"/>
    </row>
    <row r="2929" spans="6:14" ht="14.25" customHeight="1" x14ac:dyDescent="0.25">
      <c r="F2929"/>
      <c r="G2929"/>
      <c r="H2929"/>
      <c r="I2929"/>
      <c r="J2929"/>
      <c r="M2929"/>
      <c r="N2929"/>
    </row>
    <row r="2930" spans="6:14" ht="14.25" customHeight="1" x14ac:dyDescent="0.25">
      <c r="F2930"/>
      <c r="G2930"/>
      <c r="H2930"/>
      <c r="I2930"/>
      <c r="J2930"/>
      <c r="M2930"/>
      <c r="N2930"/>
    </row>
    <row r="2931" spans="6:14" ht="14.25" customHeight="1" x14ac:dyDescent="0.25">
      <c r="F2931"/>
      <c r="G2931"/>
      <c r="H2931"/>
      <c r="I2931"/>
      <c r="J2931"/>
      <c r="M2931"/>
      <c r="N2931"/>
    </row>
    <row r="2932" spans="6:14" ht="14.25" customHeight="1" x14ac:dyDescent="0.25">
      <c r="F2932"/>
      <c r="G2932"/>
      <c r="H2932"/>
      <c r="I2932"/>
      <c r="J2932"/>
      <c r="M2932"/>
      <c r="N2932"/>
    </row>
    <row r="2933" spans="6:14" ht="14.25" customHeight="1" x14ac:dyDescent="0.25">
      <c r="F2933"/>
      <c r="G2933"/>
      <c r="H2933"/>
      <c r="I2933"/>
      <c r="J2933"/>
      <c r="M2933"/>
      <c r="N2933"/>
    </row>
    <row r="2934" spans="6:14" ht="14.25" customHeight="1" x14ac:dyDescent="0.25">
      <c r="F2934"/>
      <c r="G2934"/>
      <c r="H2934"/>
      <c r="I2934"/>
      <c r="J2934"/>
      <c r="M2934"/>
      <c r="N2934"/>
    </row>
    <row r="2935" spans="6:14" ht="14.25" customHeight="1" x14ac:dyDescent="0.25">
      <c r="F2935"/>
      <c r="G2935"/>
      <c r="H2935"/>
      <c r="I2935"/>
      <c r="J2935"/>
      <c r="M2935"/>
      <c r="N2935"/>
    </row>
    <row r="2936" spans="6:14" ht="14.25" customHeight="1" x14ac:dyDescent="0.25">
      <c r="F2936"/>
      <c r="G2936"/>
      <c r="H2936"/>
      <c r="I2936"/>
      <c r="J2936"/>
      <c r="M2936"/>
      <c r="N2936"/>
    </row>
    <row r="2937" spans="6:14" ht="14.25" customHeight="1" x14ac:dyDescent="0.25">
      <c r="F2937"/>
      <c r="G2937"/>
      <c r="H2937"/>
      <c r="I2937"/>
      <c r="J2937"/>
      <c r="M2937"/>
      <c r="N2937"/>
    </row>
    <row r="2938" spans="6:14" ht="14.25" customHeight="1" x14ac:dyDescent="0.25">
      <c r="F2938"/>
      <c r="G2938"/>
      <c r="H2938"/>
      <c r="I2938"/>
      <c r="J2938"/>
      <c r="M2938"/>
      <c r="N2938"/>
    </row>
    <row r="2939" spans="6:14" ht="14.25" customHeight="1" x14ac:dyDescent="0.25">
      <c r="F2939"/>
      <c r="G2939"/>
      <c r="H2939"/>
      <c r="I2939"/>
      <c r="J2939"/>
      <c r="M2939"/>
      <c r="N2939"/>
    </row>
    <row r="2940" spans="6:14" ht="14.25" customHeight="1" x14ac:dyDescent="0.25">
      <c r="F2940"/>
      <c r="G2940"/>
      <c r="H2940"/>
      <c r="I2940"/>
      <c r="J2940"/>
      <c r="M2940"/>
      <c r="N2940"/>
    </row>
    <row r="2941" spans="6:14" ht="14.25" customHeight="1" x14ac:dyDescent="0.25">
      <c r="F2941"/>
      <c r="G2941"/>
      <c r="H2941"/>
      <c r="I2941"/>
      <c r="J2941"/>
      <c r="M2941"/>
      <c r="N2941"/>
    </row>
    <row r="2942" spans="6:14" ht="14.25" customHeight="1" x14ac:dyDescent="0.25">
      <c r="F2942"/>
      <c r="G2942"/>
      <c r="H2942"/>
      <c r="I2942"/>
      <c r="J2942"/>
      <c r="M2942"/>
      <c r="N2942"/>
    </row>
    <row r="2943" spans="6:14" ht="14.25" customHeight="1" x14ac:dyDescent="0.25">
      <c r="F2943"/>
      <c r="G2943"/>
      <c r="H2943"/>
      <c r="I2943"/>
      <c r="J2943"/>
      <c r="M2943"/>
      <c r="N2943"/>
    </row>
    <row r="2944" spans="6:14" ht="14.25" customHeight="1" x14ac:dyDescent="0.25">
      <c r="F2944"/>
      <c r="G2944"/>
      <c r="H2944"/>
      <c r="I2944"/>
      <c r="J2944"/>
      <c r="M2944"/>
      <c r="N2944"/>
    </row>
    <row r="2945" spans="6:14" ht="14.25" customHeight="1" x14ac:dyDescent="0.25">
      <c r="F2945"/>
      <c r="G2945"/>
      <c r="H2945"/>
      <c r="I2945"/>
      <c r="J2945"/>
      <c r="M2945"/>
      <c r="N2945"/>
    </row>
    <row r="2946" spans="6:14" ht="14.25" customHeight="1" x14ac:dyDescent="0.25">
      <c r="F2946"/>
      <c r="G2946"/>
      <c r="H2946"/>
      <c r="I2946"/>
      <c r="J2946"/>
      <c r="M2946"/>
      <c r="N2946"/>
    </row>
    <row r="2947" spans="6:14" ht="14.25" customHeight="1" x14ac:dyDescent="0.25">
      <c r="F2947"/>
      <c r="G2947"/>
      <c r="H2947"/>
      <c r="I2947"/>
      <c r="J2947"/>
      <c r="M2947"/>
      <c r="N2947"/>
    </row>
    <row r="2948" spans="6:14" ht="14.25" customHeight="1" x14ac:dyDescent="0.25">
      <c r="F2948"/>
      <c r="G2948"/>
      <c r="H2948"/>
      <c r="I2948"/>
      <c r="J2948"/>
      <c r="M2948"/>
      <c r="N2948"/>
    </row>
    <row r="2949" spans="6:14" ht="14.25" customHeight="1" x14ac:dyDescent="0.25">
      <c r="F2949"/>
      <c r="G2949"/>
      <c r="H2949"/>
      <c r="I2949"/>
      <c r="J2949"/>
      <c r="M2949"/>
      <c r="N2949"/>
    </row>
    <row r="2950" spans="6:14" ht="14.25" customHeight="1" x14ac:dyDescent="0.25">
      <c r="F2950"/>
      <c r="G2950"/>
      <c r="H2950"/>
      <c r="I2950"/>
      <c r="J2950"/>
      <c r="M2950"/>
      <c r="N2950"/>
    </row>
    <row r="2951" spans="6:14" ht="14.25" customHeight="1" x14ac:dyDescent="0.25">
      <c r="F2951"/>
      <c r="G2951"/>
      <c r="H2951"/>
      <c r="I2951"/>
      <c r="J2951"/>
      <c r="M2951"/>
      <c r="N2951"/>
    </row>
    <row r="2952" spans="6:14" ht="14.25" customHeight="1" x14ac:dyDescent="0.25">
      <c r="F2952"/>
      <c r="G2952"/>
      <c r="H2952"/>
      <c r="I2952"/>
      <c r="J2952"/>
      <c r="M2952"/>
      <c r="N2952"/>
    </row>
    <row r="2953" spans="6:14" ht="14.25" customHeight="1" x14ac:dyDescent="0.25">
      <c r="F2953"/>
      <c r="G2953"/>
      <c r="H2953"/>
      <c r="I2953"/>
      <c r="J2953"/>
      <c r="M2953"/>
      <c r="N2953"/>
    </row>
    <row r="2954" spans="6:14" ht="14.25" customHeight="1" x14ac:dyDescent="0.25">
      <c r="F2954"/>
      <c r="G2954"/>
      <c r="H2954"/>
      <c r="I2954"/>
      <c r="J2954"/>
      <c r="M2954"/>
      <c r="N2954"/>
    </row>
    <row r="2955" spans="6:14" ht="14.25" customHeight="1" x14ac:dyDescent="0.25">
      <c r="F2955"/>
      <c r="G2955"/>
      <c r="H2955"/>
      <c r="I2955"/>
      <c r="J2955"/>
      <c r="M2955"/>
      <c r="N2955"/>
    </row>
    <row r="2956" spans="6:14" ht="14.25" customHeight="1" x14ac:dyDescent="0.25">
      <c r="F2956"/>
      <c r="G2956"/>
      <c r="H2956"/>
      <c r="I2956"/>
      <c r="J2956"/>
      <c r="M2956"/>
      <c r="N2956"/>
    </row>
    <row r="2957" spans="6:14" ht="14.25" customHeight="1" x14ac:dyDescent="0.25">
      <c r="F2957"/>
      <c r="G2957"/>
      <c r="H2957"/>
      <c r="I2957"/>
      <c r="J2957"/>
      <c r="M2957"/>
      <c r="N2957"/>
    </row>
    <row r="2958" spans="6:14" ht="14.25" customHeight="1" x14ac:dyDescent="0.25">
      <c r="F2958"/>
      <c r="G2958"/>
      <c r="H2958"/>
      <c r="I2958"/>
      <c r="J2958"/>
      <c r="M2958"/>
      <c r="N2958"/>
    </row>
    <row r="2959" spans="6:14" ht="14.25" customHeight="1" x14ac:dyDescent="0.25">
      <c r="F2959"/>
      <c r="G2959"/>
      <c r="H2959"/>
      <c r="I2959"/>
      <c r="J2959"/>
      <c r="M2959"/>
      <c r="N2959"/>
    </row>
    <row r="2960" spans="6:14" ht="14.25" customHeight="1" x14ac:dyDescent="0.25">
      <c r="F2960"/>
      <c r="G2960"/>
      <c r="H2960"/>
      <c r="I2960"/>
      <c r="J2960"/>
      <c r="M2960"/>
      <c r="N2960"/>
    </row>
    <row r="2961" spans="6:14" ht="14.25" customHeight="1" x14ac:dyDescent="0.25">
      <c r="F2961"/>
      <c r="G2961"/>
      <c r="H2961"/>
      <c r="I2961"/>
      <c r="J2961"/>
      <c r="M2961"/>
      <c r="N2961"/>
    </row>
    <row r="2962" spans="6:14" ht="14.25" customHeight="1" x14ac:dyDescent="0.25">
      <c r="F2962"/>
      <c r="G2962"/>
      <c r="H2962"/>
      <c r="I2962"/>
      <c r="J2962"/>
      <c r="M2962"/>
      <c r="N2962"/>
    </row>
    <row r="2963" spans="6:14" ht="14.25" customHeight="1" x14ac:dyDescent="0.25">
      <c r="F2963"/>
      <c r="G2963"/>
      <c r="H2963"/>
      <c r="I2963"/>
      <c r="J2963"/>
      <c r="M2963"/>
      <c r="N2963"/>
    </row>
    <row r="2964" spans="6:14" ht="14.25" customHeight="1" x14ac:dyDescent="0.25">
      <c r="F2964"/>
      <c r="G2964"/>
      <c r="H2964"/>
      <c r="I2964"/>
      <c r="J2964"/>
      <c r="M2964"/>
      <c r="N2964"/>
    </row>
    <row r="2965" spans="6:14" ht="14.25" customHeight="1" x14ac:dyDescent="0.25">
      <c r="F2965"/>
      <c r="G2965"/>
      <c r="H2965"/>
      <c r="I2965"/>
      <c r="J2965"/>
      <c r="M2965"/>
      <c r="N2965"/>
    </row>
    <row r="2966" spans="6:14" ht="14.25" customHeight="1" x14ac:dyDescent="0.25">
      <c r="F2966"/>
      <c r="G2966"/>
      <c r="H2966"/>
      <c r="I2966"/>
      <c r="J2966"/>
      <c r="M2966"/>
      <c r="N2966"/>
    </row>
    <row r="2967" spans="6:14" ht="14.25" customHeight="1" x14ac:dyDescent="0.25">
      <c r="F2967"/>
      <c r="G2967"/>
      <c r="H2967"/>
      <c r="I2967"/>
      <c r="J2967"/>
      <c r="M2967"/>
      <c r="N2967"/>
    </row>
    <row r="2968" spans="6:14" ht="14.25" customHeight="1" x14ac:dyDescent="0.25">
      <c r="F2968"/>
      <c r="G2968"/>
      <c r="H2968"/>
      <c r="I2968"/>
      <c r="J2968"/>
      <c r="M2968"/>
      <c r="N2968"/>
    </row>
    <row r="2969" spans="6:14" ht="14.25" customHeight="1" x14ac:dyDescent="0.25">
      <c r="F2969"/>
      <c r="G2969"/>
      <c r="H2969"/>
      <c r="I2969"/>
      <c r="J2969"/>
      <c r="M2969"/>
      <c r="N2969"/>
    </row>
    <row r="2970" spans="6:14" ht="14.25" customHeight="1" x14ac:dyDescent="0.25">
      <c r="F2970"/>
      <c r="G2970"/>
      <c r="H2970"/>
      <c r="I2970"/>
      <c r="J2970"/>
      <c r="M2970"/>
      <c r="N2970"/>
    </row>
    <row r="2971" spans="6:14" ht="14.25" customHeight="1" x14ac:dyDescent="0.25">
      <c r="F2971"/>
      <c r="G2971"/>
      <c r="H2971"/>
      <c r="I2971"/>
      <c r="J2971"/>
      <c r="M2971"/>
      <c r="N2971"/>
    </row>
    <row r="2972" spans="6:14" ht="14.25" customHeight="1" x14ac:dyDescent="0.25">
      <c r="F2972"/>
      <c r="G2972"/>
      <c r="H2972"/>
      <c r="I2972"/>
      <c r="J2972"/>
      <c r="M2972"/>
      <c r="N2972"/>
    </row>
    <row r="2973" spans="6:14" ht="14.25" customHeight="1" x14ac:dyDescent="0.25">
      <c r="F2973"/>
      <c r="G2973"/>
      <c r="H2973"/>
      <c r="I2973"/>
      <c r="J2973"/>
      <c r="M2973"/>
      <c r="N2973"/>
    </row>
    <row r="2974" spans="6:14" ht="14.25" customHeight="1" x14ac:dyDescent="0.25">
      <c r="F2974"/>
      <c r="G2974"/>
      <c r="H2974"/>
      <c r="I2974"/>
      <c r="J2974"/>
      <c r="M2974"/>
      <c r="N2974"/>
    </row>
    <row r="2975" spans="6:14" ht="14.25" customHeight="1" x14ac:dyDescent="0.25">
      <c r="F2975"/>
      <c r="G2975"/>
      <c r="H2975"/>
      <c r="I2975"/>
      <c r="J2975"/>
      <c r="M2975"/>
      <c r="N2975"/>
    </row>
    <row r="2976" spans="6:14" ht="14.25" customHeight="1" x14ac:dyDescent="0.25">
      <c r="F2976"/>
      <c r="G2976"/>
      <c r="H2976"/>
      <c r="I2976"/>
      <c r="J2976"/>
      <c r="M2976"/>
      <c r="N2976"/>
    </row>
    <row r="2977" spans="6:14" ht="14.25" customHeight="1" x14ac:dyDescent="0.25">
      <c r="F2977"/>
      <c r="G2977"/>
      <c r="H2977"/>
      <c r="I2977"/>
      <c r="J2977"/>
      <c r="M2977"/>
      <c r="N2977"/>
    </row>
    <row r="2978" spans="6:14" ht="14.25" customHeight="1" x14ac:dyDescent="0.25">
      <c r="F2978"/>
      <c r="G2978"/>
      <c r="H2978"/>
      <c r="I2978"/>
      <c r="J2978"/>
      <c r="M2978"/>
      <c r="N2978"/>
    </row>
    <row r="2979" spans="6:14" ht="14.25" customHeight="1" x14ac:dyDescent="0.25">
      <c r="F2979"/>
      <c r="G2979"/>
      <c r="H2979"/>
      <c r="I2979"/>
      <c r="J2979"/>
      <c r="M2979"/>
      <c r="N2979"/>
    </row>
    <row r="2980" spans="6:14" ht="14.25" customHeight="1" x14ac:dyDescent="0.25">
      <c r="F2980"/>
      <c r="G2980"/>
      <c r="H2980"/>
      <c r="I2980"/>
      <c r="J2980"/>
      <c r="M2980"/>
      <c r="N2980"/>
    </row>
    <row r="2981" spans="6:14" ht="14.25" customHeight="1" x14ac:dyDescent="0.25">
      <c r="F2981"/>
      <c r="G2981"/>
      <c r="H2981"/>
      <c r="I2981"/>
      <c r="J2981"/>
      <c r="M2981"/>
      <c r="N2981"/>
    </row>
    <row r="2982" spans="6:14" ht="14.25" customHeight="1" x14ac:dyDescent="0.25">
      <c r="F2982"/>
      <c r="G2982"/>
      <c r="H2982"/>
      <c r="I2982"/>
      <c r="J2982"/>
      <c r="M2982"/>
      <c r="N2982"/>
    </row>
    <row r="2983" spans="6:14" ht="14.25" customHeight="1" x14ac:dyDescent="0.25">
      <c r="F2983"/>
      <c r="G2983"/>
      <c r="H2983"/>
      <c r="I2983"/>
      <c r="J2983"/>
      <c r="M2983"/>
      <c r="N2983"/>
    </row>
    <row r="2984" spans="6:14" ht="14.25" customHeight="1" x14ac:dyDescent="0.25">
      <c r="F2984"/>
      <c r="G2984"/>
      <c r="H2984"/>
      <c r="I2984"/>
      <c r="J2984"/>
      <c r="M2984"/>
      <c r="N2984"/>
    </row>
    <row r="2985" spans="6:14" ht="14.25" customHeight="1" x14ac:dyDescent="0.25">
      <c r="F2985"/>
      <c r="G2985"/>
      <c r="H2985"/>
      <c r="I2985"/>
      <c r="J2985"/>
      <c r="M2985"/>
      <c r="N2985"/>
    </row>
    <row r="2986" spans="6:14" ht="14.25" customHeight="1" x14ac:dyDescent="0.25">
      <c r="F2986"/>
      <c r="G2986"/>
      <c r="H2986"/>
      <c r="I2986"/>
      <c r="J2986"/>
      <c r="M2986"/>
      <c r="N2986"/>
    </row>
    <row r="2987" spans="6:14" ht="14.25" customHeight="1" x14ac:dyDescent="0.25">
      <c r="F2987"/>
      <c r="G2987"/>
      <c r="H2987"/>
      <c r="I2987"/>
      <c r="J2987"/>
      <c r="M2987"/>
      <c r="N2987"/>
    </row>
    <row r="2988" spans="6:14" ht="14.25" customHeight="1" x14ac:dyDescent="0.25">
      <c r="F2988"/>
      <c r="G2988"/>
      <c r="H2988"/>
      <c r="I2988"/>
      <c r="J2988"/>
      <c r="M2988"/>
      <c r="N2988"/>
    </row>
    <row r="2989" spans="6:14" ht="14.25" customHeight="1" x14ac:dyDescent="0.25">
      <c r="F2989"/>
      <c r="G2989"/>
      <c r="H2989"/>
      <c r="I2989"/>
      <c r="J2989"/>
      <c r="M2989"/>
      <c r="N2989"/>
    </row>
    <row r="2990" spans="6:14" ht="14.25" customHeight="1" x14ac:dyDescent="0.25">
      <c r="F2990"/>
      <c r="G2990"/>
      <c r="H2990"/>
      <c r="I2990"/>
      <c r="J2990"/>
      <c r="M2990"/>
      <c r="N2990"/>
    </row>
    <row r="2991" spans="6:14" ht="14.25" customHeight="1" x14ac:dyDescent="0.25">
      <c r="F2991"/>
      <c r="G2991"/>
      <c r="H2991"/>
      <c r="I2991"/>
      <c r="J2991"/>
      <c r="M2991"/>
      <c r="N2991"/>
    </row>
    <row r="2992" spans="6:14" ht="14.25" customHeight="1" x14ac:dyDescent="0.25">
      <c r="F2992"/>
      <c r="G2992"/>
      <c r="H2992"/>
      <c r="I2992"/>
      <c r="J2992"/>
      <c r="M2992"/>
      <c r="N2992"/>
    </row>
    <row r="2993" spans="6:14" ht="14.25" customHeight="1" x14ac:dyDescent="0.25">
      <c r="F2993"/>
      <c r="G2993"/>
      <c r="H2993"/>
      <c r="I2993"/>
      <c r="J2993"/>
      <c r="M2993"/>
      <c r="N2993"/>
    </row>
    <row r="2994" spans="6:14" ht="14.25" customHeight="1" x14ac:dyDescent="0.25">
      <c r="F2994"/>
      <c r="G2994"/>
      <c r="H2994"/>
      <c r="I2994"/>
      <c r="J2994"/>
      <c r="M2994"/>
      <c r="N2994"/>
    </row>
    <row r="2995" spans="6:14" ht="14.25" customHeight="1" x14ac:dyDescent="0.25">
      <c r="F2995"/>
      <c r="G2995"/>
      <c r="H2995"/>
      <c r="I2995"/>
      <c r="J2995"/>
      <c r="M2995"/>
      <c r="N2995"/>
    </row>
    <row r="2996" spans="6:14" ht="14.25" customHeight="1" x14ac:dyDescent="0.25">
      <c r="F2996"/>
      <c r="G2996"/>
      <c r="H2996"/>
      <c r="I2996"/>
      <c r="J2996"/>
      <c r="M2996"/>
      <c r="N2996"/>
    </row>
    <row r="2997" spans="6:14" ht="14.25" customHeight="1" x14ac:dyDescent="0.25">
      <c r="F2997"/>
      <c r="G2997"/>
      <c r="H2997"/>
      <c r="I2997"/>
      <c r="J2997"/>
      <c r="M2997"/>
      <c r="N2997"/>
    </row>
    <row r="2998" spans="6:14" ht="14.25" customHeight="1" x14ac:dyDescent="0.25">
      <c r="F2998"/>
      <c r="G2998"/>
      <c r="H2998"/>
      <c r="I2998"/>
      <c r="J2998"/>
      <c r="M2998"/>
      <c r="N2998"/>
    </row>
    <row r="2999" spans="6:14" ht="14.25" customHeight="1" x14ac:dyDescent="0.25">
      <c r="F2999"/>
      <c r="G2999"/>
      <c r="H2999"/>
      <c r="I2999"/>
      <c r="J2999"/>
      <c r="M2999"/>
      <c r="N2999"/>
    </row>
    <row r="3000" spans="6:14" ht="14.25" customHeight="1" x14ac:dyDescent="0.25">
      <c r="F3000"/>
      <c r="G3000"/>
      <c r="H3000"/>
      <c r="I3000"/>
      <c r="J3000"/>
      <c r="M3000"/>
      <c r="N3000"/>
    </row>
    <row r="3001" spans="6:14" ht="14.25" customHeight="1" x14ac:dyDescent="0.25">
      <c r="F3001"/>
      <c r="G3001"/>
      <c r="H3001"/>
      <c r="I3001"/>
      <c r="J3001"/>
      <c r="M3001"/>
      <c r="N3001"/>
    </row>
    <row r="3002" spans="6:14" ht="14.25" customHeight="1" x14ac:dyDescent="0.25">
      <c r="F3002"/>
      <c r="G3002"/>
      <c r="H3002"/>
      <c r="I3002"/>
      <c r="J3002"/>
      <c r="M3002"/>
      <c r="N3002"/>
    </row>
    <row r="3003" spans="6:14" ht="14.25" customHeight="1" x14ac:dyDescent="0.25">
      <c r="F3003"/>
      <c r="G3003"/>
      <c r="H3003"/>
      <c r="I3003"/>
      <c r="J3003"/>
      <c r="M3003"/>
      <c r="N3003"/>
    </row>
    <row r="3004" spans="6:14" ht="14.25" customHeight="1" x14ac:dyDescent="0.25">
      <c r="F3004"/>
      <c r="G3004"/>
      <c r="H3004"/>
      <c r="I3004"/>
      <c r="J3004"/>
      <c r="M3004"/>
      <c r="N3004"/>
    </row>
    <row r="3005" spans="6:14" ht="14.25" customHeight="1" x14ac:dyDescent="0.25">
      <c r="F3005"/>
      <c r="G3005"/>
      <c r="H3005"/>
      <c r="I3005"/>
      <c r="J3005"/>
      <c r="M3005"/>
      <c r="N3005"/>
    </row>
    <row r="3006" spans="6:14" ht="14.25" customHeight="1" x14ac:dyDescent="0.25">
      <c r="F3006"/>
      <c r="G3006"/>
      <c r="H3006"/>
      <c r="I3006"/>
      <c r="J3006"/>
      <c r="M3006"/>
      <c r="N3006"/>
    </row>
    <row r="3007" spans="6:14" ht="14.25" customHeight="1" x14ac:dyDescent="0.25">
      <c r="F3007"/>
      <c r="G3007"/>
      <c r="H3007"/>
      <c r="I3007"/>
      <c r="J3007"/>
      <c r="M3007"/>
      <c r="N3007"/>
    </row>
    <row r="3008" spans="6:14" ht="14.25" customHeight="1" x14ac:dyDescent="0.25">
      <c r="F3008"/>
      <c r="G3008"/>
      <c r="H3008"/>
      <c r="I3008"/>
      <c r="J3008"/>
      <c r="M3008"/>
      <c r="N3008"/>
    </row>
    <row r="3009" spans="6:14" ht="14.25" customHeight="1" x14ac:dyDescent="0.25">
      <c r="F3009"/>
      <c r="G3009"/>
      <c r="H3009"/>
      <c r="I3009"/>
      <c r="J3009"/>
      <c r="M3009"/>
      <c r="N3009"/>
    </row>
    <row r="3010" spans="6:14" ht="14.25" customHeight="1" x14ac:dyDescent="0.25">
      <c r="F3010"/>
      <c r="G3010"/>
      <c r="H3010"/>
      <c r="I3010"/>
      <c r="J3010"/>
      <c r="M3010"/>
      <c r="N3010"/>
    </row>
    <row r="3011" spans="6:14" ht="14.25" customHeight="1" x14ac:dyDescent="0.25">
      <c r="F3011"/>
      <c r="G3011"/>
      <c r="H3011"/>
      <c r="I3011"/>
      <c r="J3011"/>
      <c r="M3011"/>
      <c r="N3011"/>
    </row>
    <row r="3012" spans="6:14" ht="14.25" customHeight="1" x14ac:dyDescent="0.25">
      <c r="F3012"/>
      <c r="G3012"/>
      <c r="H3012"/>
      <c r="I3012"/>
      <c r="J3012"/>
      <c r="M3012"/>
      <c r="N3012"/>
    </row>
    <row r="3013" spans="6:14" ht="14.25" customHeight="1" x14ac:dyDescent="0.25">
      <c r="F3013"/>
      <c r="G3013"/>
      <c r="H3013"/>
      <c r="I3013"/>
      <c r="J3013"/>
      <c r="M3013"/>
      <c r="N3013"/>
    </row>
    <row r="3014" spans="6:14" ht="14.25" customHeight="1" x14ac:dyDescent="0.25">
      <c r="F3014"/>
      <c r="G3014"/>
      <c r="H3014"/>
      <c r="I3014"/>
      <c r="J3014"/>
      <c r="M3014"/>
      <c r="N3014"/>
    </row>
    <row r="3015" spans="6:14" ht="14.25" customHeight="1" x14ac:dyDescent="0.25">
      <c r="F3015"/>
      <c r="G3015"/>
      <c r="H3015"/>
      <c r="I3015"/>
      <c r="J3015"/>
      <c r="M3015"/>
      <c r="N3015"/>
    </row>
    <row r="3016" spans="6:14" ht="14.25" customHeight="1" x14ac:dyDescent="0.25">
      <c r="F3016"/>
      <c r="G3016"/>
      <c r="H3016"/>
      <c r="I3016"/>
      <c r="J3016"/>
      <c r="M3016"/>
      <c r="N3016"/>
    </row>
    <row r="3017" spans="6:14" ht="14.25" customHeight="1" x14ac:dyDescent="0.25">
      <c r="F3017"/>
      <c r="G3017"/>
      <c r="H3017"/>
      <c r="I3017"/>
      <c r="J3017"/>
      <c r="M3017"/>
      <c r="N3017"/>
    </row>
    <row r="3018" spans="6:14" ht="14.25" customHeight="1" x14ac:dyDescent="0.25">
      <c r="F3018"/>
      <c r="G3018"/>
      <c r="H3018"/>
      <c r="I3018"/>
      <c r="J3018"/>
      <c r="M3018"/>
      <c r="N3018"/>
    </row>
    <row r="3019" spans="6:14" ht="14.25" customHeight="1" x14ac:dyDescent="0.25">
      <c r="F3019"/>
      <c r="G3019"/>
      <c r="H3019"/>
      <c r="I3019"/>
      <c r="J3019"/>
      <c r="M3019"/>
      <c r="N3019"/>
    </row>
    <row r="3020" spans="6:14" ht="14.25" customHeight="1" x14ac:dyDescent="0.25">
      <c r="F3020"/>
      <c r="G3020"/>
      <c r="H3020"/>
      <c r="I3020"/>
      <c r="J3020"/>
      <c r="M3020"/>
      <c r="N3020"/>
    </row>
    <row r="3021" spans="6:14" ht="14.25" customHeight="1" x14ac:dyDescent="0.25">
      <c r="F3021"/>
      <c r="G3021"/>
      <c r="H3021"/>
      <c r="I3021"/>
      <c r="J3021"/>
      <c r="M3021"/>
      <c r="N3021"/>
    </row>
    <row r="3022" spans="6:14" ht="14.25" customHeight="1" x14ac:dyDescent="0.25">
      <c r="F3022"/>
      <c r="G3022"/>
      <c r="H3022"/>
      <c r="I3022"/>
      <c r="J3022"/>
      <c r="M3022"/>
      <c r="N3022"/>
    </row>
    <row r="3023" spans="6:14" ht="14.25" customHeight="1" x14ac:dyDescent="0.25">
      <c r="F3023"/>
      <c r="G3023"/>
      <c r="H3023"/>
      <c r="I3023"/>
      <c r="J3023"/>
      <c r="M3023"/>
      <c r="N3023"/>
    </row>
    <row r="3024" spans="6:14" ht="14.25" customHeight="1" x14ac:dyDescent="0.25">
      <c r="F3024"/>
      <c r="G3024"/>
      <c r="H3024"/>
      <c r="I3024"/>
      <c r="J3024"/>
      <c r="M3024"/>
      <c r="N3024"/>
    </row>
    <row r="3025" spans="6:14" ht="14.25" customHeight="1" x14ac:dyDescent="0.25">
      <c r="F3025"/>
      <c r="G3025"/>
      <c r="H3025"/>
      <c r="I3025"/>
      <c r="J3025"/>
      <c r="M3025"/>
      <c r="N3025"/>
    </row>
    <row r="3026" spans="6:14" ht="14.25" customHeight="1" x14ac:dyDescent="0.25">
      <c r="F3026"/>
      <c r="G3026"/>
      <c r="H3026"/>
      <c r="I3026"/>
      <c r="J3026"/>
      <c r="M3026"/>
      <c r="N3026"/>
    </row>
    <row r="3027" spans="6:14" ht="14.25" customHeight="1" x14ac:dyDescent="0.25">
      <c r="F3027"/>
      <c r="G3027"/>
      <c r="H3027"/>
      <c r="I3027"/>
      <c r="J3027"/>
      <c r="M3027"/>
      <c r="N3027"/>
    </row>
    <row r="3028" spans="6:14" ht="14.25" customHeight="1" x14ac:dyDescent="0.25">
      <c r="F3028"/>
      <c r="G3028"/>
      <c r="H3028"/>
      <c r="I3028"/>
      <c r="J3028"/>
      <c r="M3028"/>
      <c r="N3028"/>
    </row>
    <row r="3029" spans="6:14" ht="14.25" customHeight="1" x14ac:dyDescent="0.25">
      <c r="F3029"/>
      <c r="G3029"/>
      <c r="H3029"/>
      <c r="I3029"/>
      <c r="J3029"/>
      <c r="M3029"/>
      <c r="N3029"/>
    </row>
    <row r="3030" spans="6:14" ht="14.25" customHeight="1" x14ac:dyDescent="0.25">
      <c r="F3030"/>
      <c r="G3030"/>
      <c r="H3030"/>
      <c r="I3030"/>
      <c r="J3030"/>
      <c r="M3030"/>
      <c r="N3030"/>
    </row>
    <row r="3031" spans="6:14" ht="14.25" customHeight="1" x14ac:dyDescent="0.25">
      <c r="F3031"/>
      <c r="G3031"/>
      <c r="H3031"/>
      <c r="I3031"/>
      <c r="J3031"/>
      <c r="M3031"/>
      <c r="N3031"/>
    </row>
    <row r="3032" spans="6:14" ht="14.25" customHeight="1" x14ac:dyDescent="0.25">
      <c r="F3032"/>
      <c r="G3032"/>
      <c r="H3032"/>
      <c r="I3032"/>
      <c r="J3032"/>
      <c r="M3032"/>
      <c r="N3032"/>
    </row>
    <row r="3033" spans="6:14" ht="14.25" customHeight="1" x14ac:dyDescent="0.25">
      <c r="F3033"/>
      <c r="G3033"/>
      <c r="H3033"/>
      <c r="I3033"/>
      <c r="J3033"/>
      <c r="M3033"/>
      <c r="N3033"/>
    </row>
    <row r="3034" spans="6:14" ht="14.25" customHeight="1" x14ac:dyDescent="0.25">
      <c r="F3034"/>
      <c r="G3034"/>
      <c r="H3034"/>
      <c r="I3034"/>
      <c r="J3034"/>
      <c r="M3034"/>
      <c r="N3034"/>
    </row>
    <row r="3035" spans="6:14" ht="14.25" customHeight="1" x14ac:dyDescent="0.25">
      <c r="F3035"/>
      <c r="G3035"/>
      <c r="H3035"/>
      <c r="I3035"/>
      <c r="J3035"/>
      <c r="M3035"/>
      <c r="N3035"/>
    </row>
    <row r="3036" spans="6:14" ht="14.25" customHeight="1" x14ac:dyDescent="0.25">
      <c r="F3036"/>
      <c r="G3036"/>
      <c r="H3036"/>
      <c r="I3036"/>
      <c r="J3036"/>
      <c r="M3036"/>
      <c r="N3036"/>
    </row>
    <row r="3037" spans="6:14" ht="14.25" customHeight="1" x14ac:dyDescent="0.25">
      <c r="F3037"/>
      <c r="G3037"/>
      <c r="H3037"/>
      <c r="I3037"/>
      <c r="J3037"/>
      <c r="M3037"/>
      <c r="N3037"/>
    </row>
    <row r="3038" spans="6:14" ht="14.25" customHeight="1" x14ac:dyDescent="0.25">
      <c r="F3038"/>
      <c r="G3038"/>
      <c r="H3038"/>
      <c r="I3038"/>
      <c r="J3038"/>
      <c r="M3038"/>
      <c r="N3038"/>
    </row>
    <row r="3039" spans="6:14" ht="14.25" customHeight="1" x14ac:dyDescent="0.25">
      <c r="F3039"/>
      <c r="G3039"/>
      <c r="H3039"/>
      <c r="I3039"/>
      <c r="J3039"/>
      <c r="M3039"/>
      <c r="N3039"/>
    </row>
    <row r="3040" spans="6:14" ht="14.25" customHeight="1" x14ac:dyDescent="0.25">
      <c r="F3040"/>
      <c r="G3040"/>
      <c r="H3040"/>
      <c r="I3040"/>
      <c r="J3040"/>
      <c r="M3040"/>
      <c r="N3040"/>
    </row>
    <row r="3041" spans="6:14" ht="14.25" customHeight="1" x14ac:dyDescent="0.25">
      <c r="F3041"/>
      <c r="G3041"/>
      <c r="H3041"/>
      <c r="I3041"/>
      <c r="J3041"/>
      <c r="M3041"/>
      <c r="N3041"/>
    </row>
    <row r="3042" spans="6:14" ht="14.25" customHeight="1" x14ac:dyDescent="0.25">
      <c r="F3042"/>
      <c r="G3042"/>
      <c r="H3042"/>
      <c r="I3042"/>
      <c r="J3042"/>
      <c r="M3042"/>
      <c r="N3042"/>
    </row>
    <row r="3043" spans="6:14" ht="14.25" customHeight="1" x14ac:dyDescent="0.25">
      <c r="F3043"/>
      <c r="G3043"/>
      <c r="H3043"/>
      <c r="I3043"/>
      <c r="J3043"/>
      <c r="M3043"/>
      <c r="N3043"/>
    </row>
    <row r="3044" spans="6:14" ht="14.25" customHeight="1" x14ac:dyDescent="0.25">
      <c r="F3044"/>
      <c r="G3044"/>
      <c r="H3044"/>
      <c r="I3044"/>
      <c r="J3044"/>
      <c r="M3044"/>
      <c r="N3044"/>
    </row>
    <row r="3045" spans="6:14" ht="14.25" customHeight="1" x14ac:dyDescent="0.25">
      <c r="F3045"/>
      <c r="G3045"/>
      <c r="H3045"/>
      <c r="I3045"/>
      <c r="J3045"/>
      <c r="M3045"/>
      <c r="N3045"/>
    </row>
    <row r="3046" spans="6:14" ht="14.25" customHeight="1" x14ac:dyDescent="0.25">
      <c r="F3046"/>
      <c r="G3046"/>
      <c r="H3046"/>
      <c r="I3046"/>
      <c r="J3046"/>
      <c r="M3046"/>
      <c r="N3046"/>
    </row>
    <row r="3047" spans="6:14" ht="14.25" customHeight="1" x14ac:dyDescent="0.25">
      <c r="F3047"/>
      <c r="G3047"/>
      <c r="H3047"/>
      <c r="I3047"/>
      <c r="J3047"/>
      <c r="M3047"/>
      <c r="N3047"/>
    </row>
    <row r="3048" spans="6:14" ht="14.25" customHeight="1" x14ac:dyDescent="0.25">
      <c r="F3048"/>
      <c r="G3048"/>
      <c r="H3048"/>
      <c r="I3048"/>
      <c r="J3048"/>
      <c r="M3048"/>
      <c r="N3048"/>
    </row>
    <row r="3049" spans="6:14" ht="14.25" customHeight="1" x14ac:dyDescent="0.25">
      <c r="F3049"/>
      <c r="G3049"/>
      <c r="H3049"/>
      <c r="I3049"/>
      <c r="J3049"/>
      <c r="M3049"/>
      <c r="N3049"/>
    </row>
    <row r="3050" spans="6:14" ht="14.25" customHeight="1" x14ac:dyDescent="0.25">
      <c r="F3050"/>
      <c r="G3050"/>
      <c r="H3050"/>
      <c r="I3050"/>
      <c r="J3050"/>
      <c r="M3050"/>
      <c r="N3050"/>
    </row>
    <row r="3051" spans="6:14" ht="14.25" customHeight="1" x14ac:dyDescent="0.25">
      <c r="F3051"/>
      <c r="G3051"/>
      <c r="H3051"/>
      <c r="I3051"/>
      <c r="J3051"/>
      <c r="M3051"/>
      <c r="N3051"/>
    </row>
    <row r="3052" spans="6:14" ht="14.25" customHeight="1" x14ac:dyDescent="0.25">
      <c r="F3052"/>
      <c r="G3052"/>
      <c r="H3052"/>
      <c r="I3052"/>
      <c r="J3052"/>
      <c r="M3052"/>
      <c r="N3052"/>
    </row>
    <row r="3053" spans="6:14" ht="14.25" customHeight="1" x14ac:dyDescent="0.25">
      <c r="F3053"/>
      <c r="G3053"/>
      <c r="H3053"/>
      <c r="I3053"/>
      <c r="J3053"/>
      <c r="M3053"/>
      <c r="N3053"/>
    </row>
    <row r="3054" spans="6:14" ht="14.25" customHeight="1" x14ac:dyDescent="0.25">
      <c r="F3054"/>
      <c r="G3054"/>
      <c r="H3054"/>
      <c r="I3054"/>
      <c r="J3054"/>
      <c r="M3054"/>
      <c r="N3054"/>
    </row>
    <row r="3055" spans="6:14" ht="14.25" customHeight="1" x14ac:dyDescent="0.25">
      <c r="F3055"/>
      <c r="G3055"/>
      <c r="H3055"/>
      <c r="I3055"/>
      <c r="J3055"/>
      <c r="M3055"/>
      <c r="N3055"/>
    </row>
    <row r="3056" spans="6:14" ht="14.25" customHeight="1" x14ac:dyDescent="0.25">
      <c r="F3056"/>
      <c r="G3056"/>
      <c r="H3056"/>
      <c r="I3056"/>
      <c r="J3056"/>
      <c r="M3056"/>
      <c r="N3056"/>
    </row>
    <row r="3057" spans="6:14" ht="14.25" customHeight="1" x14ac:dyDescent="0.25">
      <c r="F3057"/>
      <c r="G3057"/>
      <c r="H3057"/>
      <c r="I3057"/>
      <c r="J3057"/>
      <c r="M3057"/>
      <c r="N3057"/>
    </row>
    <row r="3058" spans="6:14" ht="14.25" customHeight="1" x14ac:dyDescent="0.25">
      <c r="F3058"/>
      <c r="G3058"/>
      <c r="H3058"/>
      <c r="I3058"/>
      <c r="J3058"/>
      <c r="M3058"/>
      <c r="N3058"/>
    </row>
    <row r="3059" spans="6:14" ht="14.25" customHeight="1" x14ac:dyDescent="0.25">
      <c r="F3059"/>
      <c r="G3059"/>
      <c r="H3059"/>
      <c r="I3059"/>
      <c r="J3059"/>
      <c r="M3059"/>
      <c r="N3059"/>
    </row>
    <row r="3060" spans="6:14" ht="14.25" customHeight="1" x14ac:dyDescent="0.25">
      <c r="F3060"/>
      <c r="G3060"/>
      <c r="H3060"/>
      <c r="I3060"/>
      <c r="J3060"/>
      <c r="M3060"/>
      <c r="N3060"/>
    </row>
    <row r="3061" spans="6:14" ht="14.25" customHeight="1" x14ac:dyDescent="0.25">
      <c r="F3061"/>
      <c r="G3061"/>
      <c r="H3061"/>
      <c r="I3061"/>
      <c r="J3061"/>
      <c r="M3061"/>
      <c r="N3061"/>
    </row>
    <row r="3062" spans="6:14" ht="14.25" customHeight="1" x14ac:dyDescent="0.25">
      <c r="F3062"/>
      <c r="G3062"/>
      <c r="H3062"/>
      <c r="I3062"/>
      <c r="J3062"/>
      <c r="M3062"/>
      <c r="N3062"/>
    </row>
    <row r="3063" spans="6:14" ht="14.25" customHeight="1" x14ac:dyDescent="0.25">
      <c r="F3063"/>
      <c r="G3063"/>
      <c r="H3063"/>
      <c r="I3063"/>
      <c r="J3063"/>
      <c r="M3063"/>
      <c r="N3063"/>
    </row>
    <row r="3064" spans="6:14" ht="14.25" customHeight="1" x14ac:dyDescent="0.25">
      <c r="F3064"/>
      <c r="G3064"/>
      <c r="H3064"/>
      <c r="I3064"/>
      <c r="J3064"/>
      <c r="M3064"/>
      <c r="N3064"/>
    </row>
    <row r="3065" spans="6:14" ht="14.25" customHeight="1" x14ac:dyDescent="0.25">
      <c r="F3065"/>
      <c r="G3065"/>
      <c r="H3065"/>
      <c r="I3065"/>
      <c r="J3065"/>
      <c r="M3065"/>
      <c r="N3065"/>
    </row>
    <row r="3066" spans="6:14" ht="14.25" customHeight="1" x14ac:dyDescent="0.25">
      <c r="F3066"/>
      <c r="G3066"/>
      <c r="H3066"/>
      <c r="I3066"/>
      <c r="J3066"/>
      <c r="M3066"/>
      <c r="N3066"/>
    </row>
    <row r="3067" spans="6:14" ht="14.25" customHeight="1" x14ac:dyDescent="0.25">
      <c r="F3067"/>
      <c r="G3067"/>
      <c r="H3067"/>
      <c r="I3067"/>
      <c r="J3067"/>
      <c r="M3067"/>
      <c r="N3067"/>
    </row>
    <row r="3068" spans="6:14" ht="14.25" customHeight="1" x14ac:dyDescent="0.25">
      <c r="F3068"/>
      <c r="G3068"/>
      <c r="H3068"/>
      <c r="I3068"/>
      <c r="J3068"/>
      <c r="M3068"/>
      <c r="N3068"/>
    </row>
    <row r="3069" spans="6:14" ht="14.25" customHeight="1" x14ac:dyDescent="0.25">
      <c r="F3069"/>
      <c r="G3069"/>
      <c r="H3069"/>
      <c r="I3069"/>
      <c r="J3069"/>
      <c r="M3069"/>
      <c r="N3069"/>
    </row>
    <row r="3070" spans="6:14" ht="14.25" customHeight="1" x14ac:dyDescent="0.25">
      <c r="F3070"/>
      <c r="G3070"/>
      <c r="H3070"/>
      <c r="I3070"/>
      <c r="J3070"/>
      <c r="M3070"/>
      <c r="N3070"/>
    </row>
    <row r="3071" spans="6:14" ht="14.25" customHeight="1" x14ac:dyDescent="0.25">
      <c r="F3071"/>
      <c r="G3071"/>
      <c r="H3071"/>
      <c r="I3071"/>
      <c r="J3071"/>
      <c r="M3071"/>
      <c r="N3071"/>
    </row>
    <row r="3072" spans="6:14" ht="14.25" customHeight="1" x14ac:dyDescent="0.25">
      <c r="F3072"/>
      <c r="G3072"/>
      <c r="H3072"/>
      <c r="I3072"/>
      <c r="J3072"/>
      <c r="M3072"/>
      <c r="N3072"/>
    </row>
    <row r="3073" spans="6:14" ht="14.25" customHeight="1" x14ac:dyDescent="0.25">
      <c r="F3073"/>
      <c r="G3073"/>
      <c r="H3073"/>
      <c r="I3073"/>
      <c r="J3073"/>
      <c r="M3073"/>
      <c r="N3073"/>
    </row>
    <row r="3074" spans="6:14" ht="14.25" customHeight="1" x14ac:dyDescent="0.25">
      <c r="F3074"/>
      <c r="G3074"/>
      <c r="H3074"/>
      <c r="I3074"/>
      <c r="J3074"/>
      <c r="M3074"/>
      <c r="N3074"/>
    </row>
    <row r="3075" spans="6:14" ht="14.25" customHeight="1" x14ac:dyDescent="0.25">
      <c r="F3075"/>
      <c r="G3075"/>
      <c r="H3075"/>
      <c r="I3075"/>
      <c r="J3075"/>
      <c r="M3075"/>
      <c r="N3075"/>
    </row>
    <row r="3076" spans="6:14" ht="14.25" customHeight="1" x14ac:dyDescent="0.25">
      <c r="F3076"/>
      <c r="G3076"/>
      <c r="H3076"/>
      <c r="I3076"/>
      <c r="J3076"/>
      <c r="M3076"/>
      <c r="N3076"/>
    </row>
    <row r="3077" spans="6:14" ht="14.25" customHeight="1" x14ac:dyDescent="0.25">
      <c r="F3077"/>
      <c r="G3077"/>
      <c r="H3077"/>
      <c r="I3077"/>
      <c r="J3077"/>
      <c r="M3077"/>
      <c r="N3077"/>
    </row>
    <row r="3078" spans="6:14" ht="14.25" customHeight="1" x14ac:dyDescent="0.25">
      <c r="F3078"/>
      <c r="G3078"/>
      <c r="H3078"/>
      <c r="I3078"/>
      <c r="J3078"/>
      <c r="M3078"/>
      <c r="N3078"/>
    </row>
    <row r="3079" spans="6:14" ht="14.25" customHeight="1" x14ac:dyDescent="0.25">
      <c r="F3079"/>
      <c r="G3079"/>
      <c r="H3079"/>
      <c r="I3079"/>
      <c r="J3079"/>
      <c r="M3079"/>
      <c r="N3079"/>
    </row>
    <row r="3080" spans="6:14" ht="14.25" customHeight="1" x14ac:dyDescent="0.25">
      <c r="F3080"/>
      <c r="G3080"/>
      <c r="H3080"/>
      <c r="I3080"/>
      <c r="J3080"/>
      <c r="M3080"/>
      <c r="N3080"/>
    </row>
    <row r="3081" spans="6:14" ht="14.25" customHeight="1" x14ac:dyDescent="0.25">
      <c r="F3081"/>
      <c r="G3081"/>
      <c r="H3081"/>
      <c r="I3081"/>
      <c r="J3081"/>
      <c r="M3081"/>
      <c r="N3081"/>
    </row>
    <row r="3082" spans="6:14" ht="14.25" customHeight="1" x14ac:dyDescent="0.25">
      <c r="F3082"/>
      <c r="G3082"/>
      <c r="H3082"/>
      <c r="I3082"/>
      <c r="J3082"/>
      <c r="M3082"/>
      <c r="N3082"/>
    </row>
    <row r="3083" spans="6:14" ht="14.25" customHeight="1" x14ac:dyDescent="0.25">
      <c r="F3083"/>
      <c r="G3083"/>
      <c r="H3083"/>
      <c r="I3083"/>
      <c r="J3083"/>
      <c r="M3083"/>
      <c r="N3083"/>
    </row>
    <row r="3084" spans="6:14" ht="14.25" customHeight="1" x14ac:dyDescent="0.25">
      <c r="F3084"/>
      <c r="G3084"/>
      <c r="H3084"/>
      <c r="I3084"/>
      <c r="J3084"/>
      <c r="M3084"/>
      <c r="N3084"/>
    </row>
    <row r="3085" spans="6:14" ht="14.25" customHeight="1" x14ac:dyDescent="0.25">
      <c r="F3085"/>
      <c r="G3085"/>
      <c r="H3085"/>
      <c r="I3085"/>
      <c r="J3085"/>
      <c r="M3085"/>
      <c r="N3085"/>
    </row>
    <row r="3086" spans="6:14" ht="14.25" customHeight="1" x14ac:dyDescent="0.25">
      <c r="F3086"/>
      <c r="G3086"/>
      <c r="H3086"/>
      <c r="I3086"/>
      <c r="J3086"/>
      <c r="M3086"/>
      <c r="N3086"/>
    </row>
    <row r="3087" spans="6:14" ht="14.25" customHeight="1" x14ac:dyDescent="0.25">
      <c r="F3087"/>
      <c r="G3087"/>
      <c r="H3087"/>
      <c r="I3087"/>
      <c r="J3087"/>
      <c r="M3087"/>
      <c r="N3087"/>
    </row>
    <row r="3088" spans="6:14" ht="14.25" customHeight="1" x14ac:dyDescent="0.25">
      <c r="F3088"/>
      <c r="G3088"/>
      <c r="H3088"/>
      <c r="I3088"/>
      <c r="J3088"/>
      <c r="M3088"/>
      <c r="N3088"/>
    </row>
    <row r="3089" spans="6:14" ht="14.25" customHeight="1" x14ac:dyDescent="0.25">
      <c r="F3089"/>
      <c r="G3089"/>
      <c r="H3089"/>
      <c r="I3089"/>
      <c r="J3089"/>
      <c r="M3089"/>
      <c r="N3089"/>
    </row>
    <row r="3090" spans="6:14" ht="14.25" customHeight="1" x14ac:dyDescent="0.25">
      <c r="F3090"/>
      <c r="G3090"/>
      <c r="H3090"/>
      <c r="I3090"/>
      <c r="J3090"/>
      <c r="M3090"/>
      <c r="N3090"/>
    </row>
    <row r="3091" spans="6:14" ht="14.25" customHeight="1" x14ac:dyDescent="0.25">
      <c r="F3091"/>
      <c r="G3091"/>
      <c r="H3091"/>
      <c r="I3091"/>
      <c r="J3091"/>
      <c r="M3091"/>
      <c r="N3091"/>
    </row>
    <row r="3092" spans="6:14" ht="14.25" customHeight="1" x14ac:dyDescent="0.25">
      <c r="F3092"/>
      <c r="G3092"/>
      <c r="H3092"/>
      <c r="I3092"/>
      <c r="J3092"/>
      <c r="M3092"/>
      <c r="N3092"/>
    </row>
    <row r="3093" spans="6:14" ht="14.25" customHeight="1" x14ac:dyDescent="0.25">
      <c r="F3093"/>
      <c r="G3093"/>
      <c r="H3093"/>
      <c r="I3093"/>
      <c r="J3093"/>
      <c r="M3093"/>
      <c r="N3093"/>
    </row>
    <row r="3094" spans="6:14" ht="14.25" customHeight="1" x14ac:dyDescent="0.25">
      <c r="F3094"/>
      <c r="G3094"/>
      <c r="H3094"/>
      <c r="I3094"/>
      <c r="J3094"/>
      <c r="M3094"/>
      <c r="N3094"/>
    </row>
    <row r="3095" spans="6:14" ht="14.25" customHeight="1" x14ac:dyDescent="0.25">
      <c r="F3095"/>
      <c r="G3095"/>
      <c r="H3095"/>
      <c r="I3095"/>
      <c r="J3095"/>
      <c r="M3095"/>
      <c r="N3095"/>
    </row>
    <row r="3096" spans="6:14" ht="14.25" customHeight="1" x14ac:dyDescent="0.25">
      <c r="F3096"/>
      <c r="G3096"/>
      <c r="H3096"/>
      <c r="I3096"/>
      <c r="J3096"/>
      <c r="M3096"/>
      <c r="N3096"/>
    </row>
    <row r="3097" spans="6:14" ht="14.25" customHeight="1" x14ac:dyDescent="0.25">
      <c r="F3097"/>
      <c r="G3097"/>
      <c r="H3097"/>
      <c r="I3097"/>
      <c r="J3097"/>
      <c r="M3097"/>
      <c r="N3097"/>
    </row>
    <row r="3098" spans="6:14" ht="14.25" customHeight="1" x14ac:dyDescent="0.25">
      <c r="F3098"/>
      <c r="G3098"/>
      <c r="H3098"/>
      <c r="I3098"/>
      <c r="J3098"/>
      <c r="M3098"/>
      <c r="N3098"/>
    </row>
    <row r="3099" spans="6:14" ht="14.25" customHeight="1" x14ac:dyDescent="0.25">
      <c r="F3099"/>
      <c r="G3099"/>
      <c r="H3099"/>
      <c r="I3099"/>
      <c r="J3099"/>
      <c r="M3099"/>
      <c r="N3099"/>
    </row>
    <row r="3100" spans="6:14" ht="14.25" customHeight="1" x14ac:dyDescent="0.25">
      <c r="F3100"/>
      <c r="G3100"/>
      <c r="H3100"/>
      <c r="I3100"/>
      <c r="J3100"/>
      <c r="M3100"/>
      <c r="N3100"/>
    </row>
    <row r="3101" spans="6:14" ht="14.25" customHeight="1" x14ac:dyDescent="0.25">
      <c r="F3101"/>
      <c r="G3101"/>
      <c r="H3101"/>
      <c r="I3101"/>
      <c r="J3101"/>
      <c r="M3101"/>
      <c r="N3101"/>
    </row>
    <row r="3102" spans="6:14" ht="14.25" customHeight="1" x14ac:dyDescent="0.25">
      <c r="F3102"/>
      <c r="G3102"/>
      <c r="H3102"/>
      <c r="I3102"/>
      <c r="J3102"/>
      <c r="M3102"/>
      <c r="N3102"/>
    </row>
    <row r="3103" spans="6:14" ht="14.25" customHeight="1" x14ac:dyDescent="0.25">
      <c r="F3103"/>
      <c r="G3103"/>
      <c r="H3103"/>
      <c r="I3103"/>
      <c r="J3103"/>
      <c r="M3103"/>
      <c r="N3103"/>
    </row>
    <row r="3104" spans="6:14" ht="14.25" customHeight="1" x14ac:dyDescent="0.25">
      <c r="F3104"/>
      <c r="G3104"/>
      <c r="H3104"/>
      <c r="I3104"/>
      <c r="J3104"/>
      <c r="M3104"/>
      <c r="N3104"/>
    </row>
    <row r="3105" spans="6:14" ht="14.25" customHeight="1" x14ac:dyDescent="0.25">
      <c r="F3105"/>
      <c r="G3105"/>
      <c r="H3105"/>
      <c r="I3105"/>
      <c r="J3105"/>
      <c r="M3105"/>
      <c r="N3105"/>
    </row>
    <row r="3106" spans="6:14" ht="14.25" customHeight="1" x14ac:dyDescent="0.25">
      <c r="F3106"/>
      <c r="G3106"/>
      <c r="H3106"/>
      <c r="I3106"/>
      <c r="J3106"/>
      <c r="M3106"/>
      <c r="N3106"/>
    </row>
    <row r="3107" spans="6:14" ht="14.25" customHeight="1" x14ac:dyDescent="0.25">
      <c r="F3107"/>
      <c r="G3107"/>
      <c r="H3107"/>
      <c r="I3107"/>
      <c r="J3107"/>
      <c r="M3107"/>
      <c r="N3107"/>
    </row>
    <row r="3108" spans="6:14" ht="14.25" customHeight="1" x14ac:dyDescent="0.25">
      <c r="F3108"/>
      <c r="G3108"/>
      <c r="H3108"/>
      <c r="I3108"/>
      <c r="J3108"/>
      <c r="M3108"/>
      <c r="N3108"/>
    </row>
    <row r="3109" spans="6:14" ht="14.25" customHeight="1" x14ac:dyDescent="0.25">
      <c r="F3109"/>
      <c r="G3109"/>
      <c r="H3109"/>
      <c r="I3109"/>
      <c r="J3109"/>
      <c r="M3109"/>
      <c r="N3109"/>
    </row>
    <row r="3110" spans="6:14" ht="14.25" customHeight="1" x14ac:dyDescent="0.25">
      <c r="F3110"/>
      <c r="G3110"/>
      <c r="H3110"/>
      <c r="I3110"/>
      <c r="J3110"/>
      <c r="M3110"/>
      <c r="N3110"/>
    </row>
    <row r="3111" spans="6:14" ht="14.25" customHeight="1" x14ac:dyDescent="0.25">
      <c r="F3111"/>
      <c r="G3111"/>
      <c r="H3111"/>
      <c r="I3111"/>
      <c r="J3111"/>
      <c r="M3111"/>
      <c r="N3111"/>
    </row>
    <row r="3112" spans="6:14" ht="14.25" customHeight="1" x14ac:dyDescent="0.25">
      <c r="F3112"/>
      <c r="G3112"/>
      <c r="H3112"/>
      <c r="I3112"/>
      <c r="J3112"/>
      <c r="M3112"/>
      <c r="N3112"/>
    </row>
    <row r="3113" spans="6:14" ht="14.25" customHeight="1" x14ac:dyDescent="0.25">
      <c r="F3113"/>
      <c r="G3113"/>
      <c r="H3113"/>
      <c r="I3113"/>
      <c r="J3113"/>
      <c r="M3113"/>
      <c r="N3113"/>
    </row>
    <row r="3114" spans="6:14" ht="14.25" customHeight="1" x14ac:dyDescent="0.25">
      <c r="F3114"/>
      <c r="G3114"/>
      <c r="H3114"/>
      <c r="I3114"/>
      <c r="J3114"/>
      <c r="M3114"/>
      <c r="N3114"/>
    </row>
    <row r="3115" spans="6:14" ht="14.25" customHeight="1" x14ac:dyDescent="0.25">
      <c r="F3115"/>
      <c r="G3115"/>
      <c r="H3115"/>
      <c r="I3115"/>
      <c r="J3115"/>
      <c r="M3115"/>
      <c r="N3115"/>
    </row>
    <row r="3116" spans="6:14" ht="14.25" customHeight="1" x14ac:dyDescent="0.25">
      <c r="F3116"/>
      <c r="G3116"/>
      <c r="H3116"/>
      <c r="I3116"/>
      <c r="J3116"/>
      <c r="M3116"/>
      <c r="N3116"/>
    </row>
    <row r="3117" spans="6:14" ht="14.25" customHeight="1" x14ac:dyDescent="0.25">
      <c r="F3117"/>
      <c r="G3117"/>
      <c r="H3117"/>
      <c r="I3117"/>
      <c r="J3117"/>
      <c r="M3117"/>
      <c r="N3117"/>
    </row>
    <row r="3118" spans="6:14" ht="14.25" customHeight="1" x14ac:dyDescent="0.25">
      <c r="F3118"/>
      <c r="G3118"/>
      <c r="H3118"/>
      <c r="I3118"/>
      <c r="J3118"/>
      <c r="M3118"/>
      <c r="N3118"/>
    </row>
    <row r="3119" spans="6:14" ht="14.25" customHeight="1" x14ac:dyDescent="0.25">
      <c r="F3119"/>
      <c r="G3119"/>
      <c r="H3119"/>
      <c r="I3119"/>
      <c r="J3119"/>
      <c r="M3119"/>
      <c r="N3119"/>
    </row>
    <row r="3120" spans="6:14" ht="14.25" customHeight="1" x14ac:dyDescent="0.25">
      <c r="F3120"/>
      <c r="G3120"/>
      <c r="H3120"/>
      <c r="I3120"/>
      <c r="J3120"/>
      <c r="M3120"/>
      <c r="N3120"/>
    </row>
    <row r="3121" spans="6:14" ht="14.25" customHeight="1" x14ac:dyDescent="0.25">
      <c r="F3121"/>
      <c r="G3121"/>
      <c r="H3121"/>
      <c r="I3121"/>
      <c r="J3121"/>
      <c r="M3121"/>
      <c r="N3121"/>
    </row>
    <row r="3122" spans="6:14" ht="14.25" customHeight="1" x14ac:dyDescent="0.25">
      <c r="F3122"/>
      <c r="G3122"/>
      <c r="H3122"/>
      <c r="I3122"/>
      <c r="J3122"/>
      <c r="M3122"/>
      <c r="N3122"/>
    </row>
    <row r="3123" spans="6:14" ht="14.25" customHeight="1" x14ac:dyDescent="0.25">
      <c r="F3123"/>
      <c r="G3123"/>
      <c r="H3123"/>
      <c r="I3123"/>
      <c r="J3123"/>
      <c r="M3123"/>
      <c r="N3123"/>
    </row>
    <row r="3124" spans="6:14" ht="14.25" customHeight="1" x14ac:dyDescent="0.25">
      <c r="F3124"/>
      <c r="G3124"/>
      <c r="H3124"/>
      <c r="I3124"/>
      <c r="J3124"/>
      <c r="M3124"/>
      <c r="N3124"/>
    </row>
    <row r="3125" spans="6:14" ht="14.25" customHeight="1" x14ac:dyDescent="0.25">
      <c r="F3125"/>
      <c r="G3125"/>
      <c r="H3125"/>
      <c r="I3125"/>
      <c r="J3125"/>
      <c r="M3125"/>
      <c r="N3125"/>
    </row>
    <row r="3126" spans="6:14" ht="14.25" customHeight="1" x14ac:dyDescent="0.25">
      <c r="F3126"/>
      <c r="G3126"/>
      <c r="H3126"/>
      <c r="I3126"/>
      <c r="J3126"/>
      <c r="M3126"/>
      <c r="N3126"/>
    </row>
    <row r="3127" spans="6:14" ht="14.25" customHeight="1" x14ac:dyDescent="0.25">
      <c r="F3127"/>
      <c r="G3127"/>
      <c r="H3127"/>
      <c r="I3127"/>
      <c r="J3127"/>
      <c r="M3127"/>
      <c r="N3127"/>
    </row>
    <row r="3128" spans="6:14" ht="14.25" customHeight="1" x14ac:dyDescent="0.25">
      <c r="F3128"/>
      <c r="G3128"/>
      <c r="H3128"/>
      <c r="I3128"/>
      <c r="J3128"/>
      <c r="M3128"/>
      <c r="N3128"/>
    </row>
    <row r="3129" spans="6:14" ht="14.25" customHeight="1" x14ac:dyDescent="0.25">
      <c r="F3129"/>
      <c r="G3129"/>
      <c r="H3129"/>
      <c r="I3129"/>
      <c r="J3129"/>
      <c r="M3129"/>
      <c r="N3129"/>
    </row>
    <row r="3130" spans="6:14" ht="14.25" customHeight="1" x14ac:dyDescent="0.25">
      <c r="F3130"/>
      <c r="G3130"/>
      <c r="H3130"/>
      <c r="I3130"/>
      <c r="J3130"/>
      <c r="M3130"/>
      <c r="N3130"/>
    </row>
    <row r="3131" spans="6:14" ht="14.25" customHeight="1" x14ac:dyDescent="0.25">
      <c r="F3131"/>
      <c r="G3131"/>
      <c r="H3131"/>
      <c r="I3131"/>
      <c r="J3131"/>
      <c r="M3131"/>
      <c r="N3131"/>
    </row>
    <row r="3132" spans="6:14" ht="14.25" customHeight="1" x14ac:dyDescent="0.25">
      <c r="F3132"/>
      <c r="G3132"/>
      <c r="H3132"/>
      <c r="I3132"/>
      <c r="J3132"/>
      <c r="M3132"/>
      <c r="N3132"/>
    </row>
    <row r="3133" spans="6:14" ht="14.25" customHeight="1" x14ac:dyDescent="0.25">
      <c r="F3133"/>
      <c r="G3133"/>
      <c r="H3133"/>
      <c r="I3133"/>
      <c r="J3133"/>
      <c r="M3133"/>
      <c r="N3133"/>
    </row>
    <row r="3134" spans="6:14" ht="14.25" customHeight="1" x14ac:dyDescent="0.25">
      <c r="F3134"/>
      <c r="G3134"/>
      <c r="H3134"/>
      <c r="I3134"/>
      <c r="J3134"/>
      <c r="M3134"/>
      <c r="N3134"/>
    </row>
    <row r="3135" spans="6:14" ht="14.25" customHeight="1" x14ac:dyDescent="0.25">
      <c r="F3135"/>
      <c r="G3135"/>
      <c r="H3135"/>
      <c r="I3135"/>
      <c r="J3135"/>
      <c r="M3135"/>
      <c r="N3135"/>
    </row>
    <row r="3136" spans="6:14" ht="14.25" customHeight="1" x14ac:dyDescent="0.25">
      <c r="F3136"/>
      <c r="G3136"/>
      <c r="H3136"/>
      <c r="I3136"/>
      <c r="J3136"/>
      <c r="M3136"/>
      <c r="N3136"/>
    </row>
    <row r="3137" spans="6:14" ht="14.25" customHeight="1" x14ac:dyDescent="0.25">
      <c r="F3137"/>
      <c r="G3137"/>
      <c r="H3137"/>
      <c r="I3137"/>
      <c r="J3137"/>
      <c r="M3137"/>
      <c r="N3137"/>
    </row>
    <row r="3138" spans="6:14" ht="14.25" customHeight="1" x14ac:dyDescent="0.25">
      <c r="F3138"/>
      <c r="G3138"/>
      <c r="H3138"/>
      <c r="I3138"/>
      <c r="J3138"/>
      <c r="M3138"/>
      <c r="N3138"/>
    </row>
    <row r="3139" spans="6:14" ht="14.25" customHeight="1" x14ac:dyDescent="0.25">
      <c r="F3139"/>
      <c r="G3139"/>
      <c r="H3139"/>
      <c r="I3139"/>
      <c r="J3139"/>
      <c r="M3139"/>
      <c r="N3139"/>
    </row>
    <row r="3140" spans="6:14" ht="14.25" customHeight="1" x14ac:dyDescent="0.25">
      <c r="F3140"/>
      <c r="G3140"/>
      <c r="H3140"/>
      <c r="I3140"/>
      <c r="J3140"/>
      <c r="M3140"/>
      <c r="N3140"/>
    </row>
    <row r="3141" spans="6:14" ht="14.25" customHeight="1" x14ac:dyDescent="0.25">
      <c r="F3141"/>
      <c r="G3141"/>
      <c r="H3141"/>
      <c r="I3141"/>
      <c r="J3141"/>
      <c r="M3141"/>
      <c r="N3141"/>
    </row>
    <row r="3142" spans="6:14" ht="14.25" customHeight="1" x14ac:dyDescent="0.25">
      <c r="F3142"/>
      <c r="G3142"/>
      <c r="H3142"/>
      <c r="I3142"/>
      <c r="J3142"/>
      <c r="M3142"/>
      <c r="N3142"/>
    </row>
    <row r="3143" spans="6:14" ht="14.25" customHeight="1" x14ac:dyDescent="0.25">
      <c r="F3143"/>
      <c r="G3143"/>
      <c r="H3143"/>
      <c r="I3143"/>
      <c r="J3143"/>
      <c r="M3143"/>
      <c r="N3143"/>
    </row>
    <row r="3144" spans="6:14" ht="14.25" customHeight="1" x14ac:dyDescent="0.25">
      <c r="F3144"/>
      <c r="G3144"/>
      <c r="H3144"/>
      <c r="I3144"/>
      <c r="J3144"/>
      <c r="M3144"/>
      <c r="N3144"/>
    </row>
    <row r="3145" spans="6:14" ht="14.25" customHeight="1" x14ac:dyDescent="0.25">
      <c r="F3145"/>
      <c r="G3145"/>
      <c r="H3145"/>
      <c r="I3145"/>
      <c r="J3145"/>
      <c r="M3145"/>
      <c r="N3145"/>
    </row>
    <row r="3146" spans="6:14" ht="14.25" customHeight="1" x14ac:dyDescent="0.25">
      <c r="F3146"/>
      <c r="G3146"/>
      <c r="H3146"/>
      <c r="I3146"/>
      <c r="J3146"/>
      <c r="M3146"/>
      <c r="N3146"/>
    </row>
    <row r="3147" spans="6:14" ht="14.25" customHeight="1" x14ac:dyDescent="0.25">
      <c r="F3147"/>
      <c r="G3147"/>
      <c r="H3147"/>
      <c r="I3147"/>
      <c r="J3147"/>
      <c r="M3147"/>
      <c r="N3147"/>
    </row>
    <row r="3148" spans="6:14" ht="14.25" customHeight="1" x14ac:dyDescent="0.25">
      <c r="F3148"/>
      <c r="G3148"/>
      <c r="H3148"/>
      <c r="I3148"/>
      <c r="J3148"/>
      <c r="M3148"/>
      <c r="N3148"/>
    </row>
    <row r="3149" spans="6:14" ht="14.25" customHeight="1" x14ac:dyDescent="0.25">
      <c r="F3149"/>
      <c r="G3149"/>
      <c r="H3149"/>
      <c r="I3149"/>
      <c r="J3149"/>
      <c r="M3149"/>
      <c r="N3149"/>
    </row>
    <row r="3150" spans="6:14" ht="14.25" customHeight="1" x14ac:dyDescent="0.25">
      <c r="F3150"/>
      <c r="G3150"/>
      <c r="H3150"/>
      <c r="I3150"/>
      <c r="J3150"/>
      <c r="M3150"/>
      <c r="N3150"/>
    </row>
    <row r="3151" spans="6:14" ht="14.25" customHeight="1" x14ac:dyDescent="0.25">
      <c r="F3151"/>
      <c r="G3151"/>
      <c r="H3151"/>
      <c r="I3151"/>
      <c r="J3151"/>
      <c r="M3151"/>
      <c r="N3151"/>
    </row>
    <row r="3152" spans="6:14" ht="14.25" customHeight="1" x14ac:dyDescent="0.25">
      <c r="F3152"/>
      <c r="G3152"/>
      <c r="H3152"/>
      <c r="I3152"/>
      <c r="J3152"/>
      <c r="M3152"/>
      <c r="N3152"/>
    </row>
    <row r="3153" spans="6:14" ht="14.25" customHeight="1" x14ac:dyDescent="0.25">
      <c r="F3153"/>
      <c r="G3153"/>
      <c r="H3153"/>
      <c r="I3153"/>
      <c r="J3153"/>
      <c r="M3153"/>
      <c r="N3153"/>
    </row>
    <row r="3154" spans="6:14" ht="14.25" customHeight="1" x14ac:dyDescent="0.25">
      <c r="F3154"/>
      <c r="G3154"/>
      <c r="H3154"/>
      <c r="I3154"/>
      <c r="J3154"/>
      <c r="M3154"/>
      <c r="N3154"/>
    </row>
    <row r="3155" spans="6:14" ht="14.25" customHeight="1" x14ac:dyDescent="0.25">
      <c r="F3155"/>
      <c r="G3155"/>
      <c r="H3155"/>
      <c r="I3155"/>
      <c r="J3155"/>
      <c r="M3155"/>
      <c r="N3155"/>
    </row>
    <row r="3156" spans="6:14" ht="14.25" customHeight="1" x14ac:dyDescent="0.25">
      <c r="F3156"/>
      <c r="G3156"/>
      <c r="H3156"/>
      <c r="I3156"/>
      <c r="J3156"/>
      <c r="M3156"/>
      <c r="N3156"/>
    </row>
    <row r="3157" spans="6:14" ht="14.25" customHeight="1" x14ac:dyDescent="0.25">
      <c r="F3157"/>
      <c r="G3157"/>
      <c r="H3157"/>
      <c r="I3157"/>
      <c r="J3157"/>
      <c r="M3157"/>
      <c r="N3157"/>
    </row>
    <row r="3158" spans="6:14" ht="14.25" customHeight="1" x14ac:dyDescent="0.25">
      <c r="F3158"/>
      <c r="G3158"/>
      <c r="H3158"/>
      <c r="I3158"/>
      <c r="J3158"/>
      <c r="M3158"/>
      <c r="N3158"/>
    </row>
    <row r="3159" spans="6:14" ht="14.25" customHeight="1" x14ac:dyDescent="0.25">
      <c r="F3159"/>
      <c r="G3159"/>
      <c r="H3159"/>
      <c r="I3159"/>
      <c r="J3159"/>
      <c r="M3159"/>
      <c r="N3159"/>
    </row>
    <row r="3160" spans="6:14" ht="14.25" customHeight="1" x14ac:dyDescent="0.25">
      <c r="F3160"/>
      <c r="G3160"/>
      <c r="H3160"/>
      <c r="I3160"/>
      <c r="J3160"/>
      <c r="M3160"/>
      <c r="N3160"/>
    </row>
    <row r="3161" spans="6:14" ht="14.25" customHeight="1" x14ac:dyDescent="0.25">
      <c r="F3161"/>
      <c r="G3161"/>
      <c r="H3161"/>
      <c r="I3161"/>
      <c r="J3161"/>
      <c r="M3161"/>
      <c r="N3161"/>
    </row>
    <row r="3162" spans="6:14" ht="14.25" customHeight="1" x14ac:dyDescent="0.25">
      <c r="F3162"/>
      <c r="G3162"/>
      <c r="H3162"/>
      <c r="I3162"/>
      <c r="J3162"/>
      <c r="M3162"/>
      <c r="N3162"/>
    </row>
    <row r="3163" spans="6:14" ht="14.25" customHeight="1" x14ac:dyDescent="0.25">
      <c r="F3163"/>
      <c r="G3163"/>
      <c r="H3163"/>
      <c r="I3163"/>
      <c r="J3163"/>
      <c r="M3163"/>
      <c r="N3163"/>
    </row>
    <row r="3164" spans="6:14" ht="14.25" customHeight="1" x14ac:dyDescent="0.25">
      <c r="F3164"/>
      <c r="G3164"/>
      <c r="H3164"/>
      <c r="I3164"/>
      <c r="J3164"/>
      <c r="M3164"/>
      <c r="N3164"/>
    </row>
    <row r="3165" spans="6:14" ht="14.25" customHeight="1" x14ac:dyDescent="0.25">
      <c r="F3165"/>
      <c r="G3165"/>
      <c r="H3165"/>
      <c r="I3165"/>
      <c r="J3165"/>
      <c r="M3165"/>
      <c r="N3165"/>
    </row>
    <row r="3166" spans="6:14" ht="14.25" customHeight="1" x14ac:dyDescent="0.25">
      <c r="F3166"/>
      <c r="G3166"/>
      <c r="H3166"/>
      <c r="I3166"/>
      <c r="J3166"/>
      <c r="M3166"/>
      <c r="N3166"/>
    </row>
    <row r="3167" spans="6:14" ht="14.25" customHeight="1" x14ac:dyDescent="0.25">
      <c r="F3167"/>
      <c r="G3167"/>
      <c r="H3167"/>
      <c r="I3167"/>
      <c r="J3167"/>
      <c r="M3167"/>
      <c r="N3167"/>
    </row>
    <row r="3168" spans="6:14" ht="14.25" customHeight="1" x14ac:dyDescent="0.25">
      <c r="F3168"/>
      <c r="G3168"/>
      <c r="H3168"/>
      <c r="I3168"/>
      <c r="J3168"/>
      <c r="M3168"/>
      <c r="N3168"/>
    </row>
    <row r="3169" spans="6:14" ht="14.25" customHeight="1" x14ac:dyDescent="0.25">
      <c r="F3169"/>
      <c r="G3169"/>
      <c r="H3169"/>
      <c r="I3169"/>
      <c r="J3169"/>
      <c r="M3169"/>
      <c r="N3169"/>
    </row>
    <row r="3170" spans="6:14" ht="14.25" customHeight="1" x14ac:dyDescent="0.25">
      <c r="F3170"/>
      <c r="G3170"/>
      <c r="H3170"/>
      <c r="I3170"/>
      <c r="J3170"/>
      <c r="M3170"/>
      <c r="N3170"/>
    </row>
    <row r="3171" spans="6:14" ht="14.25" customHeight="1" x14ac:dyDescent="0.25">
      <c r="F3171"/>
      <c r="G3171"/>
      <c r="H3171"/>
      <c r="I3171"/>
      <c r="J3171"/>
      <c r="M3171"/>
      <c r="N3171"/>
    </row>
    <row r="3172" spans="6:14" ht="14.25" customHeight="1" x14ac:dyDescent="0.25">
      <c r="F3172"/>
      <c r="G3172"/>
      <c r="H3172"/>
      <c r="I3172"/>
      <c r="J3172"/>
      <c r="M3172"/>
      <c r="N3172"/>
    </row>
    <row r="3173" spans="6:14" ht="14.25" customHeight="1" x14ac:dyDescent="0.25">
      <c r="F3173"/>
      <c r="G3173"/>
      <c r="H3173"/>
      <c r="I3173"/>
      <c r="J3173"/>
      <c r="M3173"/>
      <c r="N3173"/>
    </row>
    <row r="3174" spans="6:14" ht="14.25" customHeight="1" x14ac:dyDescent="0.25">
      <c r="F3174"/>
      <c r="G3174"/>
      <c r="H3174"/>
      <c r="I3174"/>
      <c r="J3174"/>
      <c r="M3174"/>
      <c r="N3174"/>
    </row>
    <row r="3175" spans="6:14" ht="14.25" customHeight="1" x14ac:dyDescent="0.25">
      <c r="F3175"/>
      <c r="G3175"/>
      <c r="H3175"/>
      <c r="I3175"/>
      <c r="J3175"/>
      <c r="M3175"/>
      <c r="N3175"/>
    </row>
    <row r="3176" spans="6:14" ht="14.25" customHeight="1" x14ac:dyDescent="0.25">
      <c r="F3176"/>
      <c r="G3176"/>
      <c r="H3176"/>
      <c r="I3176"/>
      <c r="J3176"/>
      <c r="M3176"/>
      <c r="N3176"/>
    </row>
    <row r="3177" spans="6:14" ht="14.25" customHeight="1" x14ac:dyDescent="0.25">
      <c r="F3177"/>
      <c r="G3177"/>
      <c r="H3177"/>
      <c r="I3177"/>
      <c r="J3177"/>
      <c r="M3177"/>
      <c r="N3177"/>
    </row>
    <row r="3178" spans="6:14" ht="14.25" customHeight="1" x14ac:dyDescent="0.25">
      <c r="F3178"/>
      <c r="G3178"/>
      <c r="H3178"/>
      <c r="I3178"/>
      <c r="J3178"/>
      <c r="M3178"/>
      <c r="N3178"/>
    </row>
    <row r="3179" spans="6:14" ht="14.25" customHeight="1" x14ac:dyDescent="0.25">
      <c r="F3179"/>
      <c r="G3179"/>
      <c r="H3179"/>
      <c r="I3179"/>
      <c r="J3179"/>
      <c r="M3179"/>
      <c r="N3179"/>
    </row>
    <row r="3180" spans="6:14" ht="14.25" customHeight="1" x14ac:dyDescent="0.25">
      <c r="F3180"/>
      <c r="G3180"/>
      <c r="H3180"/>
      <c r="I3180"/>
      <c r="J3180"/>
      <c r="M3180"/>
      <c r="N3180"/>
    </row>
    <row r="3181" spans="6:14" ht="14.25" customHeight="1" x14ac:dyDescent="0.25">
      <c r="F3181"/>
      <c r="G3181"/>
      <c r="H3181"/>
      <c r="I3181"/>
      <c r="J3181"/>
      <c r="M3181"/>
      <c r="N3181"/>
    </row>
    <row r="3182" spans="6:14" ht="14.25" customHeight="1" x14ac:dyDescent="0.25">
      <c r="F3182"/>
      <c r="G3182"/>
      <c r="H3182"/>
      <c r="I3182"/>
      <c r="J3182"/>
      <c r="M3182"/>
      <c r="N3182"/>
    </row>
    <row r="3183" spans="6:14" ht="14.25" customHeight="1" x14ac:dyDescent="0.25">
      <c r="F3183"/>
      <c r="G3183"/>
      <c r="H3183"/>
      <c r="I3183"/>
      <c r="J3183"/>
      <c r="M3183"/>
      <c r="N3183"/>
    </row>
    <row r="3184" spans="6:14" ht="14.25" customHeight="1" x14ac:dyDescent="0.25">
      <c r="F3184"/>
      <c r="G3184"/>
      <c r="H3184"/>
      <c r="I3184"/>
      <c r="J3184"/>
      <c r="M3184"/>
      <c r="N3184"/>
    </row>
    <row r="3185" spans="6:14" ht="14.25" customHeight="1" x14ac:dyDescent="0.25">
      <c r="F3185"/>
      <c r="G3185"/>
      <c r="H3185"/>
      <c r="I3185"/>
      <c r="J3185"/>
      <c r="M3185"/>
      <c r="N3185"/>
    </row>
    <row r="3186" spans="6:14" ht="14.25" customHeight="1" x14ac:dyDescent="0.25">
      <c r="F3186"/>
      <c r="G3186"/>
      <c r="H3186"/>
      <c r="I3186"/>
      <c r="J3186"/>
      <c r="M3186"/>
      <c r="N3186"/>
    </row>
    <row r="3187" spans="6:14" ht="14.25" customHeight="1" x14ac:dyDescent="0.25">
      <c r="F3187"/>
      <c r="G3187"/>
      <c r="H3187"/>
      <c r="I3187"/>
      <c r="J3187"/>
      <c r="M3187"/>
      <c r="N3187"/>
    </row>
    <row r="3188" spans="6:14" ht="14.25" customHeight="1" x14ac:dyDescent="0.25">
      <c r="F3188"/>
      <c r="G3188"/>
      <c r="H3188"/>
      <c r="I3188"/>
      <c r="J3188"/>
      <c r="M3188"/>
      <c r="N3188"/>
    </row>
    <row r="3189" spans="6:14" ht="14.25" customHeight="1" x14ac:dyDescent="0.25">
      <c r="F3189"/>
      <c r="G3189"/>
      <c r="H3189"/>
      <c r="I3189"/>
      <c r="J3189"/>
      <c r="M3189"/>
      <c r="N3189"/>
    </row>
    <row r="3190" spans="6:14" ht="14.25" customHeight="1" x14ac:dyDescent="0.25">
      <c r="F3190"/>
      <c r="G3190"/>
      <c r="H3190"/>
      <c r="I3190"/>
      <c r="J3190"/>
      <c r="M3190"/>
      <c r="N3190"/>
    </row>
    <row r="3191" spans="6:14" ht="14.25" customHeight="1" x14ac:dyDescent="0.25">
      <c r="F3191"/>
      <c r="G3191"/>
      <c r="H3191"/>
      <c r="I3191"/>
      <c r="J3191"/>
      <c r="M3191"/>
      <c r="N3191"/>
    </row>
    <row r="3192" spans="6:14" ht="14.25" customHeight="1" x14ac:dyDescent="0.25">
      <c r="F3192"/>
      <c r="G3192"/>
      <c r="H3192"/>
      <c r="I3192"/>
      <c r="J3192"/>
      <c r="M3192"/>
      <c r="N3192"/>
    </row>
    <row r="3193" spans="6:14" ht="14.25" customHeight="1" x14ac:dyDescent="0.25">
      <c r="F3193"/>
      <c r="G3193"/>
      <c r="H3193"/>
      <c r="I3193"/>
      <c r="J3193"/>
      <c r="M3193"/>
      <c r="N3193"/>
    </row>
    <row r="3194" spans="6:14" ht="14.25" customHeight="1" x14ac:dyDescent="0.25">
      <c r="F3194"/>
      <c r="G3194"/>
      <c r="H3194"/>
      <c r="I3194"/>
      <c r="J3194"/>
      <c r="M3194"/>
      <c r="N3194"/>
    </row>
    <row r="3195" spans="6:14" ht="14.25" customHeight="1" x14ac:dyDescent="0.25">
      <c r="F3195"/>
      <c r="G3195"/>
      <c r="H3195"/>
      <c r="I3195"/>
      <c r="J3195"/>
      <c r="M3195"/>
      <c r="N3195"/>
    </row>
    <row r="3196" spans="6:14" ht="14.25" customHeight="1" x14ac:dyDescent="0.25">
      <c r="F3196"/>
      <c r="G3196"/>
      <c r="H3196"/>
      <c r="I3196"/>
      <c r="J3196"/>
      <c r="M3196"/>
      <c r="N3196"/>
    </row>
    <row r="3197" spans="6:14" ht="14.25" customHeight="1" x14ac:dyDescent="0.25">
      <c r="F3197"/>
      <c r="G3197"/>
      <c r="H3197"/>
      <c r="I3197"/>
      <c r="J3197"/>
      <c r="M3197"/>
      <c r="N3197"/>
    </row>
    <row r="3198" spans="6:14" ht="14.25" customHeight="1" x14ac:dyDescent="0.25">
      <c r="F3198"/>
      <c r="G3198"/>
      <c r="H3198"/>
      <c r="I3198"/>
      <c r="J3198"/>
      <c r="M3198"/>
      <c r="N3198"/>
    </row>
    <row r="3199" spans="6:14" ht="14.25" customHeight="1" x14ac:dyDescent="0.25">
      <c r="F3199"/>
      <c r="G3199"/>
      <c r="H3199"/>
      <c r="I3199"/>
      <c r="J3199"/>
      <c r="M3199"/>
      <c r="N3199"/>
    </row>
    <row r="3200" spans="6:14" ht="14.25" customHeight="1" x14ac:dyDescent="0.25">
      <c r="F3200"/>
      <c r="G3200"/>
      <c r="H3200"/>
      <c r="I3200"/>
      <c r="J3200"/>
      <c r="M3200"/>
      <c r="N3200"/>
    </row>
    <row r="3201" spans="6:14" ht="14.25" customHeight="1" x14ac:dyDescent="0.25">
      <c r="F3201"/>
      <c r="G3201"/>
      <c r="H3201"/>
      <c r="I3201"/>
      <c r="J3201"/>
      <c r="M3201"/>
      <c r="N3201"/>
    </row>
    <row r="3202" spans="6:14" ht="14.25" customHeight="1" x14ac:dyDescent="0.25">
      <c r="F3202"/>
      <c r="G3202"/>
      <c r="H3202"/>
      <c r="I3202"/>
      <c r="J3202"/>
      <c r="M3202"/>
      <c r="N3202"/>
    </row>
    <row r="3203" spans="6:14" ht="14.25" customHeight="1" x14ac:dyDescent="0.25">
      <c r="F3203"/>
      <c r="G3203"/>
      <c r="H3203"/>
      <c r="I3203"/>
      <c r="J3203"/>
      <c r="M3203"/>
      <c r="N3203"/>
    </row>
    <row r="3204" spans="6:14" ht="14.25" customHeight="1" x14ac:dyDescent="0.25">
      <c r="F3204"/>
      <c r="G3204"/>
      <c r="H3204"/>
      <c r="I3204"/>
      <c r="J3204"/>
      <c r="M3204"/>
      <c r="N3204"/>
    </row>
    <row r="3205" spans="6:14" ht="14.25" customHeight="1" x14ac:dyDescent="0.25">
      <c r="F3205"/>
      <c r="G3205"/>
      <c r="H3205"/>
      <c r="I3205"/>
      <c r="J3205"/>
      <c r="M3205"/>
      <c r="N3205"/>
    </row>
    <row r="3206" spans="6:14" ht="14.25" customHeight="1" x14ac:dyDescent="0.25">
      <c r="F3206"/>
      <c r="G3206"/>
      <c r="H3206"/>
      <c r="I3206"/>
      <c r="J3206"/>
      <c r="M3206"/>
      <c r="N3206"/>
    </row>
    <row r="3207" spans="6:14" ht="14.25" customHeight="1" x14ac:dyDescent="0.25">
      <c r="F3207"/>
      <c r="G3207"/>
      <c r="H3207"/>
      <c r="I3207"/>
      <c r="J3207"/>
      <c r="M3207"/>
      <c r="N3207"/>
    </row>
    <row r="3208" spans="6:14" ht="14.25" customHeight="1" x14ac:dyDescent="0.25">
      <c r="F3208"/>
      <c r="G3208"/>
      <c r="H3208"/>
      <c r="I3208"/>
      <c r="J3208"/>
      <c r="M3208"/>
      <c r="N3208"/>
    </row>
    <row r="3209" spans="6:14" ht="14.25" customHeight="1" x14ac:dyDescent="0.25">
      <c r="F3209"/>
      <c r="G3209"/>
      <c r="H3209"/>
      <c r="I3209"/>
      <c r="J3209"/>
      <c r="M3209"/>
      <c r="N3209"/>
    </row>
    <row r="3210" spans="6:14" ht="14.25" customHeight="1" x14ac:dyDescent="0.25">
      <c r="F3210"/>
      <c r="G3210"/>
      <c r="H3210"/>
      <c r="I3210"/>
      <c r="J3210"/>
      <c r="M3210"/>
      <c r="N3210"/>
    </row>
    <row r="3211" spans="6:14" ht="14.25" customHeight="1" x14ac:dyDescent="0.25">
      <c r="F3211"/>
      <c r="G3211"/>
      <c r="H3211"/>
      <c r="I3211"/>
      <c r="J3211"/>
      <c r="M3211"/>
      <c r="N3211"/>
    </row>
    <row r="3212" spans="6:14" ht="14.25" customHeight="1" x14ac:dyDescent="0.25">
      <c r="F3212"/>
      <c r="G3212"/>
      <c r="H3212"/>
      <c r="I3212"/>
      <c r="J3212"/>
      <c r="M3212"/>
      <c r="N3212"/>
    </row>
    <row r="3213" spans="6:14" ht="14.25" customHeight="1" x14ac:dyDescent="0.25">
      <c r="F3213"/>
      <c r="G3213"/>
      <c r="H3213"/>
      <c r="I3213"/>
      <c r="J3213"/>
      <c r="M3213"/>
      <c r="N3213"/>
    </row>
    <row r="3214" spans="6:14" ht="14.25" customHeight="1" x14ac:dyDescent="0.25">
      <c r="F3214"/>
      <c r="G3214"/>
      <c r="H3214"/>
      <c r="I3214"/>
      <c r="J3214"/>
      <c r="M3214"/>
      <c r="N3214"/>
    </row>
    <row r="3215" spans="6:14" ht="14.25" customHeight="1" x14ac:dyDescent="0.25">
      <c r="F3215"/>
      <c r="G3215"/>
      <c r="H3215"/>
      <c r="I3215"/>
      <c r="J3215"/>
      <c r="M3215"/>
      <c r="N3215"/>
    </row>
    <row r="3216" spans="6:14" ht="14.25" customHeight="1" x14ac:dyDescent="0.25">
      <c r="F3216"/>
      <c r="G3216"/>
      <c r="H3216"/>
      <c r="I3216"/>
      <c r="J3216"/>
      <c r="M3216"/>
      <c r="N3216"/>
    </row>
    <row r="3217" spans="6:14" ht="14.25" customHeight="1" x14ac:dyDescent="0.25">
      <c r="F3217"/>
      <c r="G3217"/>
      <c r="H3217"/>
      <c r="I3217"/>
      <c r="J3217"/>
      <c r="M3217"/>
      <c r="N3217"/>
    </row>
    <row r="3218" spans="6:14" ht="14.25" customHeight="1" x14ac:dyDescent="0.25">
      <c r="F3218"/>
      <c r="G3218"/>
      <c r="H3218"/>
      <c r="I3218"/>
      <c r="J3218"/>
      <c r="M3218"/>
      <c r="N3218"/>
    </row>
    <row r="3219" spans="6:14" ht="14.25" customHeight="1" x14ac:dyDescent="0.25">
      <c r="F3219"/>
      <c r="G3219"/>
      <c r="H3219"/>
      <c r="I3219"/>
      <c r="J3219"/>
      <c r="M3219"/>
      <c r="N3219"/>
    </row>
    <row r="3220" spans="6:14" ht="14.25" customHeight="1" x14ac:dyDescent="0.25">
      <c r="F3220"/>
      <c r="G3220"/>
      <c r="H3220"/>
      <c r="I3220"/>
      <c r="J3220"/>
      <c r="M3220"/>
      <c r="N3220"/>
    </row>
    <row r="3221" spans="6:14" ht="14.25" customHeight="1" x14ac:dyDescent="0.25">
      <c r="F3221"/>
      <c r="G3221"/>
      <c r="H3221"/>
      <c r="I3221"/>
      <c r="J3221"/>
      <c r="M3221"/>
      <c r="N3221"/>
    </row>
    <row r="3222" spans="6:14" ht="14.25" customHeight="1" x14ac:dyDescent="0.25">
      <c r="F3222"/>
      <c r="G3222"/>
      <c r="H3222"/>
      <c r="I3222"/>
      <c r="J3222"/>
      <c r="M3222"/>
      <c r="N3222"/>
    </row>
    <row r="3223" spans="6:14" ht="14.25" customHeight="1" x14ac:dyDescent="0.25">
      <c r="F3223"/>
      <c r="G3223"/>
      <c r="H3223"/>
      <c r="I3223"/>
      <c r="J3223"/>
      <c r="M3223"/>
      <c r="N3223"/>
    </row>
    <row r="3224" spans="6:14" ht="14.25" customHeight="1" x14ac:dyDescent="0.25">
      <c r="F3224"/>
      <c r="G3224"/>
      <c r="H3224"/>
      <c r="I3224"/>
      <c r="J3224"/>
      <c r="M3224"/>
      <c r="N3224"/>
    </row>
    <row r="3225" spans="6:14" ht="14.25" customHeight="1" x14ac:dyDescent="0.25">
      <c r="F3225"/>
      <c r="G3225"/>
      <c r="H3225"/>
      <c r="I3225"/>
      <c r="J3225"/>
      <c r="M3225"/>
      <c r="N3225"/>
    </row>
    <row r="3226" spans="6:14" ht="14.25" customHeight="1" x14ac:dyDescent="0.25">
      <c r="F3226"/>
      <c r="G3226"/>
      <c r="H3226"/>
      <c r="I3226"/>
      <c r="J3226"/>
      <c r="M3226"/>
      <c r="N3226"/>
    </row>
    <row r="3227" spans="6:14" ht="14.25" customHeight="1" x14ac:dyDescent="0.25">
      <c r="F3227"/>
      <c r="G3227"/>
      <c r="H3227"/>
      <c r="I3227"/>
      <c r="J3227"/>
      <c r="M3227"/>
      <c r="N3227"/>
    </row>
    <row r="3228" spans="6:14" ht="14.25" customHeight="1" x14ac:dyDescent="0.25">
      <c r="F3228"/>
      <c r="G3228"/>
      <c r="H3228"/>
      <c r="I3228"/>
      <c r="J3228"/>
      <c r="M3228"/>
      <c r="N3228"/>
    </row>
    <row r="3229" spans="6:14" ht="14.25" customHeight="1" x14ac:dyDescent="0.25">
      <c r="F3229"/>
      <c r="G3229"/>
      <c r="H3229"/>
      <c r="I3229"/>
      <c r="J3229"/>
      <c r="M3229"/>
      <c r="N3229"/>
    </row>
    <row r="3230" spans="6:14" ht="14.25" customHeight="1" x14ac:dyDescent="0.25">
      <c r="F3230"/>
      <c r="G3230"/>
      <c r="H3230"/>
      <c r="I3230"/>
      <c r="J3230"/>
      <c r="M3230"/>
      <c r="N3230"/>
    </row>
    <row r="3231" spans="6:14" ht="14.25" customHeight="1" x14ac:dyDescent="0.25">
      <c r="F3231"/>
      <c r="G3231"/>
      <c r="H3231"/>
      <c r="I3231"/>
      <c r="J3231"/>
      <c r="M3231"/>
      <c r="N3231"/>
    </row>
    <row r="3232" spans="6:14" ht="14.25" customHeight="1" x14ac:dyDescent="0.25">
      <c r="F3232"/>
      <c r="G3232"/>
      <c r="H3232"/>
      <c r="I3232"/>
      <c r="J3232"/>
      <c r="M3232"/>
      <c r="N3232"/>
    </row>
    <row r="3233" spans="6:14" ht="14.25" customHeight="1" x14ac:dyDescent="0.25">
      <c r="F3233"/>
      <c r="G3233"/>
      <c r="H3233"/>
      <c r="I3233"/>
      <c r="J3233"/>
      <c r="M3233"/>
      <c r="N3233"/>
    </row>
    <row r="3234" spans="6:14" ht="14.25" customHeight="1" x14ac:dyDescent="0.25">
      <c r="F3234"/>
      <c r="G3234"/>
      <c r="H3234"/>
      <c r="I3234"/>
      <c r="J3234"/>
      <c r="M3234"/>
      <c r="N3234"/>
    </row>
    <row r="3235" spans="6:14" ht="14.25" customHeight="1" x14ac:dyDescent="0.25">
      <c r="F3235"/>
      <c r="G3235"/>
      <c r="H3235"/>
      <c r="I3235"/>
      <c r="J3235"/>
      <c r="M3235"/>
      <c r="N3235"/>
    </row>
    <row r="3236" spans="6:14" ht="14.25" customHeight="1" x14ac:dyDescent="0.25">
      <c r="F3236"/>
      <c r="G3236"/>
      <c r="H3236"/>
      <c r="I3236"/>
      <c r="J3236"/>
      <c r="M3236"/>
      <c r="N3236"/>
    </row>
    <row r="3237" spans="6:14" ht="14.25" customHeight="1" x14ac:dyDescent="0.25">
      <c r="F3237"/>
      <c r="G3237"/>
      <c r="H3237"/>
      <c r="I3237"/>
      <c r="J3237"/>
      <c r="M3237"/>
      <c r="N3237"/>
    </row>
    <row r="3238" spans="6:14" ht="14.25" customHeight="1" x14ac:dyDescent="0.25">
      <c r="F3238"/>
      <c r="G3238"/>
      <c r="H3238"/>
      <c r="I3238"/>
      <c r="J3238"/>
      <c r="M3238"/>
      <c r="N3238"/>
    </row>
    <row r="3239" spans="6:14" ht="14.25" customHeight="1" x14ac:dyDescent="0.25">
      <c r="F3239"/>
      <c r="G3239"/>
      <c r="H3239"/>
      <c r="I3239"/>
      <c r="J3239"/>
      <c r="M3239"/>
      <c r="N3239"/>
    </row>
    <row r="3240" spans="6:14" ht="14.25" customHeight="1" x14ac:dyDescent="0.25">
      <c r="F3240"/>
      <c r="G3240"/>
      <c r="H3240"/>
      <c r="I3240"/>
      <c r="J3240"/>
      <c r="M3240"/>
      <c r="N3240"/>
    </row>
    <row r="3241" spans="6:14" ht="14.25" customHeight="1" x14ac:dyDescent="0.25">
      <c r="F3241"/>
      <c r="G3241"/>
      <c r="H3241"/>
      <c r="I3241"/>
      <c r="J3241"/>
      <c r="M3241"/>
      <c r="N3241"/>
    </row>
    <row r="3242" spans="6:14" ht="14.25" customHeight="1" x14ac:dyDescent="0.25">
      <c r="F3242"/>
      <c r="G3242"/>
      <c r="H3242"/>
      <c r="I3242"/>
      <c r="J3242"/>
      <c r="M3242"/>
      <c r="N3242"/>
    </row>
    <row r="3243" spans="6:14" ht="14.25" customHeight="1" x14ac:dyDescent="0.25">
      <c r="F3243"/>
      <c r="G3243"/>
      <c r="H3243"/>
      <c r="I3243"/>
      <c r="J3243"/>
      <c r="M3243"/>
      <c r="N3243"/>
    </row>
    <row r="3244" spans="6:14" ht="14.25" customHeight="1" x14ac:dyDescent="0.25">
      <c r="F3244"/>
      <c r="G3244"/>
      <c r="H3244"/>
      <c r="I3244"/>
      <c r="J3244"/>
      <c r="M3244"/>
      <c r="N3244"/>
    </row>
    <row r="3245" spans="6:14" ht="14.25" customHeight="1" x14ac:dyDescent="0.25">
      <c r="F3245"/>
      <c r="G3245"/>
      <c r="H3245"/>
      <c r="I3245"/>
      <c r="J3245"/>
      <c r="M3245"/>
      <c r="N3245"/>
    </row>
    <row r="3246" spans="6:14" ht="14.25" customHeight="1" x14ac:dyDescent="0.25">
      <c r="F3246"/>
      <c r="G3246"/>
      <c r="H3246"/>
      <c r="I3246"/>
      <c r="J3246"/>
      <c r="M3246"/>
      <c r="N3246"/>
    </row>
    <row r="3247" spans="6:14" ht="14.25" customHeight="1" x14ac:dyDescent="0.25">
      <c r="F3247"/>
      <c r="G3247"/>
      <c r="H3247"/>
      <c r="I3247"/>
      <c r="J3247"/>
      <c r="M3247"/>
      <c r="N3247"/>
    </row>
    <row r="3248" spans="6:14" ht="14.25" customHeight="1" x14ac:dyDescent="0.25">
      <c r="F3248"/>
      <c r="G3248"/>
      <c r="H3248"/>
      <c r="I3248"/>
      <c r="J3248"/>
      <c r="M3248"/>
      <c r="N3248"/>
    </row>
    <row r="3249" spans="6:14" ht="14.25" customHeight="1" x14ac:dyDescent="0.25">
      <c r="F3249"/>
      <c r="G3249"/>
      <c r="H3249"/>
      <c r="I3249"/>
      <c r="J3249"/>
      <c r="M3249"/>
      <c r="N3249"/>
    </row>
    <row r="3250" spans="6:14" ht="14.25" customHeight="1" x14ac:dyDescent="0.25">
      <c r="F3250"/>
      <c r="G3250"/>
      <c r="H3250"/>
      <c r="I3250"/>
      <c r="J3250"/>
      <c r="M3250"/>
      <c r="N3250"/>
    </row>
    <row r="3251" spans="6:14" ht="14.25" customHeight="1" x14ac:dyDescent="0.25">
      <c r="F3251"/>
      <c r="G3251"/>
      <c r="H3251"/>
      <c r="I3251"/>
      <c r="J3251"/>
      <c r="M3251"/>
      <c r="N3251"/>
    </row>
    <row r="3252" spans="6:14" ht="14.25" customHeight="1" x14ac:dyDescent="0.25">
      <c r="F3252"/>
      <c r="G3252"/>
      <c r="H3252"/>
      <c r="I3252"/>
      <c r="J3252"/>
      <c r="M3252"/>
      <c r="N3252"/>
    </row>
    <row r="3253" spans="6:14" ht="14.25" customHeight="1" x14ac:dyDescent="0.25">
      <c r="F3253"/>
      <c r="G3253"/>
      <c r="H3253"/>
      <c r="I3253"/>
      <c r="J3253"/>
      <c r="M3253"/>
      <c r="N3253"/>
    </row>
    <row r="3254" spans="6:14" ht="14.25" customHeight="1" x14ac:dyDescent="0.25">
      <c r="F3254"/>
      <c r="G3254"/>
      <c r="H3254"/>
      <c r="I3254"/>
      <c r="J3254"/>
      <c r="M3254"/>
      <c r="N3254"/>
    </row>
    <row r="3255" spans="6:14" ht="14.25" customHeight="1" x14ac:dyDescent="0.25">
      <c r="F3255"/>
      <c r="G3255"/>
      <c r="H3255"/>
      <c r="I3255"/>
      <c r="J3255"/>
      <c r="M3255"/>
      <c r="N3255"/>
    </row>
    <row r="3256" spans="6:14" ht="14.25" customHeight="1" x14ac:dyDescent="0.25">
      <c r="F3256"/>
      <c r="G3256"/>
      <c r="H3256"/>
      <c r="I3256"/>
      <c r="J3256"/>
      <c r="M3256"/>
      <c r="N3256"/>
    </row>
    <row r="3257" spans="6:14" ht="14.25" customHeight="1" x14ac:dyDescent="0.25">
      <c r="F3257"/>
      <c r="G3257"/>
      <c r="H3257"/>
      <c r="I3257"/>
      <c r="J3257"/>
      <c r="M3257"/>
      <c r="N3257"/>
    </row>
    <row r="3258" spans="6:14" ht="14.25" customHeight="1" x14ac:dyDescent="0.25">
      <c r="F3258"/>
      <c r="G3258"/>
      <c r="H3258"/>
      <c r="I3258"/>
      <c r="J3258"/>
      <c r="M3258"/>
      <c r="N3258"/>
    </row>
    <row r="3259" spans="6:14" ht="14.25" customHeight="1" x14ac:dyDescent="0.25">
      <c r="F3259"/>
      <c r="G3259"/>
      <c r="H3259"/>
      <c r="I3259"/>
      <c r="J3259"/>
      <c r="M3259"/>
      <c r="N3259"/>
    </row>
    <row r="3260" spans="6:14" ht="14.25" customHeight="1" x14ac:dyDescent="0.25">
      <c r="F3260"/>
      <c r="G3260"/>
      <c r="H3260"/>
      <c r="I3260"/>
      <c r="J3260"/>
      <c r="M3260"/>
      <c r="N3260"/>
    </row>
    <row r="3261" spans="6:14" ht="14.25" customHeight="1" x14ac:dyDescent="0.25">
      <c r="F3261"/>
      <c r="G3261"/>
      <c r="H3261"/>
      <c r="I3261"/>
      <c r="J3261"/>
      <c r="M3261"/>
      <c r="N3261"/>
    </row>
    <row r="3262" spans="6:14" ht="14.25" customHeight="1" x14ac:dyDescent="0.25">
      <c r="F3262"/>
      <c r="G3262"/>
      <c r="H3262"/>
      <c r="I3262"/>
      <c r="J3262"/>
      <c r="M3262"/>
      <c r="N3262"/>
    </row>
    <row r="3263" spans="6:14" ht="14.25" customHeight="1" x14ac:dyDescent="0.25">
      <c r="F3263"/>
      <c r="G3263"/>
      <c r="H3263"/>
      <c r="I3263"/>
      <c r="J3263"/>
      <c r="M3263"/>
      <c r="N3263"/>
    </row>
    <row r="3264" spans="6:14" ht="14.25" customHeight="1" x14ac:dyDescent="0.25">
      <c r="F3264"/>
      <c r="G3264"/>
      <c r="H3264"/>
      <c r="I3264"/>
      <c r="J3264"/>
      <c r="M3264"/>
      <c r="N3264"/>
    </row>
    <row r="3265" spans="6:14" ht="14.25" customHeight="1" x14ac:dyDescent="0.25">
      <c r="F3265"/>
      <c r="G3265"/>
      <c r="H3265"/>
      <c r="I3265"/>
      <c r="J3265"/>
      <c r="M3265"/>
      <c r="N3265"/>
    </row>
    <row r="3266" spans="6:14" ht="14.25" customHeight="1" x14ac:dyDescent="0.25">
      <c r="F3266"/>
      <c r="G3266"/>
      <c r="H3266"/>
      <c r="I3266"/>
      <c r="J3266"/>
      <c r="M3266"/>
      <c r="N3266"/>
    </row>
    <row r="3267" spans="6:14" ht="14.25" customHeight="1" x14ac:dyDescent="0.25">
      <c r="F3267"/>
      <c r="G3267"/>
      <c r="H3267"/>
      <c r="I3267"/>
      <c r="J3267"/>
      <c r="M3267"/>
      <c r="N3267"/>
    </row>
    <row r="3268" spans="6:14" ht="14.25" customHeight="1" x14ac:dyDescent="0.25">
      <c r="F3268"/>
      <c r="G3268"/>
      <c r="H3268"/>
      <c r="I3268"/>
      <c r="J3268"/>
      <c r="M3268"/>
      <c r="N3268"/>
    </row>
    <row r="3269" spans="6:14" ht="14.25" customHeight="1" x14ac:dyDescent="0.25">
      <c r="F3269"/>
      <c r="G3269"/>
      <c r="H3269"/>
      <c r="I3269"/>
      <c r="J3269"/>
      <c r="M3269"/>
      <c r="N3269"/>
    </row>
    <row r="3270" spans="6:14" ht="14.25" customHeight="1" x14ac:dyDescent="0.25">
      <c r="F3270"/>
      <c r="G3270"/>
      <c r="H3270"/>
      <c r="I3270"/>
      <c r="J3270"/>
      <c r="M3270"/>
      <c r="N3270"/>
    </row>
    <row r="3271" spans="6:14" ht="14.25" customHeight="1" x14ac:dyDescent="0.25">
      <c r="F3271"/>
      <c r="G3271"/>
      <c r="H3271"/>
      <c r="I3271"/>
      <c r="J3271"/>
      <c r="M3271"/>
      <c r="N3271"/>
    </row>
    <row r="3272" spans="6:14" ht="14.25" customHeight="1" x14ac:dyDescent="0.25">
      <c r="F3272"/>
      <c r="G3272"/>
      <c r="H3272"/>
      <c r="I3272"/>
      <c r="J3272"/>
      <c r="M3272"/>
      <c r="N3272"/>
    </row>
    <row r="3273" spans="6:14" ht="14.25" customHeight="1" x14ac:dyDescent="0.25">
      <c r="F3273"/>
      <c r="G3273"/>
      <c r="H3273"/>
      <c r="I3273"/>
      <c r="J3273"/>
      <c r="M3273"/>
      <c r="N3273"/>
    </row>
    <row r="3274" spans="6:14" ht="14.25" customHeight="1" x14ac:dyDescent="0.25">
      <c r="F3274"/>
      <c r="G3274"/>
      <c r="H3274"/>
      <c r="I3274"/>
      <c r="J3274"/>
      <c r="M3274"/>
      <c r="N3274"/>
    </row>
    <row r="3275" spans="6:14" ht="14.25" customHeight="1" x14ac:dyDescent="0.25">
      <c r="F3275"/>
      <c r="G3275"/>
      <c r="H3275"/>
      <c r="I3275"/>
      <c r="J3275"/>
      <c r="M3275"/>
      <c r="N3275"/>
    </row>
    <row r="3276" spans="6:14" ht="14.25" customHeight="1" x14ac:dyDescent="0.25">
      <c r="F3276"/>
      <c r="G3276"/>
      <c r="H3276"/>
      <c r="I3276"/>
      <c r="J3276"/>
      <c r="M3276"/>
      <c r="N3276"/>
    </row>
    <row r="3277" spans="6:14" ht="14.25" customHeight="1" x14ac:dyDescent="0.25">
      <c r="F3277"/>
      <c r="G3277"/>
      <c r="H3277"/>
      <c r="I3277"/>
      <c r="J3277"/>
      <c r="M3277"/>
      <c r="N3277"/>
    </row>
    <row r="3278" spans="6:14" ht="14.25" customHeight="1" x14ac:dyDescent="0.25">
      <c r="F3278"/>
      <c r="G3278"/>
      <c r="H3278"/>
      <c r="I3278"/>
      <c r="J3278"/>
      <c r="M3278"/>
      <c r="N3278"/>
    </row>
    <row r="3279" spans="6:14" ht="14.25" customHeight="1" x14ac:dyDescent="0.25">
      <c r="F3279"/>
      <c r="G3279"/>
      <c r="H3279"/>
      <c r="I3279"/>
      <c r="J3279"/>
      <c r="M3279"/>
      <c r="N3279"/>
    </row>
    <row r="3280" spans="6:14" ht="14.25" customHeight="1" x14ac:dyDescent="0.25">
      <c r="F3280"/>
      <c r="G3280"/>
      <c r="H3280"/>
      <c r="I3280"/>
      <c r="J3280"/>
      <c r="M3280"/>
      <c r="N3280"/>
    </row>
    <row r="3281" spans="6:14" ht="14.25" customHeight="1" x14ac:dyDescent="0.25">
      <c r="F3281"/>
      <c r="G3281"/>
      <c r="H3281"/>
      <c r="I3281"/>
      <c r="J3281"/>
      <c r="M3281"/>
      <c r="N3281"/>
    </row>
    <row r="3282" spans="6:14" ht="14.25" customHeight="1" x14ac:dyDescent="0.25">
      <c r="F3282"/>
      <c r="G3282"/>
      <c r="H3282"/>
      <c r="I3282"/>
      <c r="J3282"/>
      <c r="M3282"/>
      <c r="N3282"/>
    </row>
    <row r="3283" spans="6:14" ht="14.25" customHeight="1" x14ac:dyDescent="0.25">
      <c r="F3283"/>
      <c r="G3283"/>
      <c r="H3283"/>
      <c r="I3283"/>
      <c r="J3283"/>
      <c r="M3283"/>
      <c r="N3283"/>
    </row>
    <row r="3284" spans="6:14" ht="14.25" customHeight="1" x14ac:dyDescent="0.25">
      <c r="F3284"/>
      <c r="G3284"/>
      <c r="H3284"/>
      <c r="I3284"/>
      <c r="J3284"/>
      <c r="M3284"/>
      <c r="N3284"/>
    </row>
    <row r="3285" spans="6:14" ht="14.25" customHeight="1" x14ac:dyDescent="0.25">
      <c r="F3285"/>
      <c r="G3285"/>
      <c r="H3285"/>
      <c r="I3285"/>
      <c r="J3285"/>
      <c r="M3285"/>
      <c r="N3285"/>
    </row>
    <row r="3286" spans="6:14" ht="14.25" customHeight="1" x14ac:dyDescent="0.25">
      <c r="F3286"/>
      <c r="G3286"/>
      <c r="H3286"/>
      <c r="I3286"/>
      <c r="J3286"/>
      <c r="M3286"/>
      <c r="N3286"/>
    </row>
    <row r="3287" spans="6:14" ht="14.25" customHeight="1" x14ac:dyDescent="0.25">
      <c r="F3287"/>
      <c r="G3287"/>
      <c r="H3287"/>
      <c r="I3287"/>
      <c r="J3287"/>
      <c r="M3287"/>
      <c r="N3287"/>
    </row>
    <row r="3288" spans="6:14" ht="14.25" customHeight="1" x14ac:dyDescent="0.25">
      <c r="F3288"/>
      <c r="G3288"/>
      <c r="H3288"/>
      <c r="I3288"/>
      <c r="J3288"/>
      <c r="M3288"/>
      <c r="N3288"/>
    </row>
    <row r="3289" spans="6:14" ht="14.25" customHeight="1" x14ac:dyDescent="0.25">
      <c r="F3289"/>
      <c r="G3289"/>
      <c r="H3289"/>
      <c r="I3289"/>
      <c r="J3289"/>
      <c r="M3289"/>
      <c r="N3289"/>
    </row>
    <row r="3290" spans="6:14" ht="14.25" customHeight="1" x14ac:dyDescent="0.25">
      <c r="F3290"/>
      <c r="G3290"/>
      <c r="H3290"/>
      <c r="I3290"/>
      <c r="J3290"/>
      <c r="M3290"/>
      <c r="N3290"/>
    </row>
    <row r="3291" spans="6:14" ht="14.25" customHeight="1" x14ac:dyDescent="0.25">
      <c r="F3291"/>
      <c r="G3291"/>
      <c r="H3291"/>
      <c r="I3291"/>
      <c r="J3291"/>
      <c r="M3291"/>
      <c r="N3291"/>
    </row>
    <row r="3292" spans="6:14" ht="14.25" customHeight="1" x14ac:dyDescent="0.25">
      <c r="F3292"/>
      <c r="G3292"/>
      <c r="H3292"/>
      <c r="I3292"/>
      <c r="J3292"/>
      <c r="M3292"/>
      <c r="N3292"/>
    </row>
    <row r="3293" spans="6:14" ht="14.25" customHeight="1" x14ac:dyDescent="0.25">
      <c r="F3293"/>
      <c r="G3293"/>
      <c r="H3293"/>
      <c r="I3293"/>
      <c r="J3293"/>
      <c r="M3293"/>
      <c r="N3293"/>
    </row>
    <row r="3294" spans="6:14" ht="14.25" customHeight="1" x14ac:dyDescent="0.25">
      <c r="F3294"/>
      <c r="G3294"/>
      <c r="H3294"/>
      <c r="I3294"/>
      <c r="J3294"/>
      <c r="M3294"/>
      <c r="N3294"/>
    </row>
    <row r="3295" spans="6:14" ht="14.25" customHeight="1" x14ac:dyDescent="0.25">
      <c r="F3295"/>
      <c r="G3295"/>
      <c r="H3295"/>
      <c r="I3295"/>
      <c r="J3295"/>
      <c r="M3295"/>
      <c r="N3295"/>
    </row>
    <row r="3296" spans="6:14" ht="14.25" customHeight="1" x14ac:dyDescent="0.25">
      <c r="F3296"/>
      <c r="G3296"/>
      <c r="H3296"/>
      <c r="I3296"/>
      <c r="J3296"/>
      <c r="M3296"/>
      <c r="N3296"/>
    </row>
    <row r="3297" spans="6:14" ht="14.25" customHeight="1" x14ac:dyDescent="0.25">
      <c r="F3297"/>
      <c r="G3297"/>
      <c r="H3297"/>
      <c r="I3297"/>
      <c r="J3297"/>
      <c r="M3297"/>
      <c r="N3297"/>
    </row>
    <row r="3298" spans="6:14" ht="14.25" customHeight="1" x14ac:dyDescent="0.25">
      <c r="F3298"/>
      <c r="G3298"/>
      <c r="H3298"/>
      <c r="I3298"/>
      <c r="J3298"/>
      <c r="M3298"/>
      <c r="N3298"/>
    </row>
    <row r="3299" spans="6:14" ht="14.25" customHeight="1" x14ac:dyDescent="0.25">
      <c r="F3299"/>
      <c r="G3299"/>
      <c r="H3299"/>
      <c r="I3299"/>
      <c r="J3299"/>
      <c r="M3299"/>
      <c r="N3299"/>
    </row>
    <row r="3300" spans="6:14" ht="14.25" customHeight="1" x14ac:dyDescent="0.25">
      <c r="F3300"/>
      <c r="G3300"/>
      <c r="H3300"/>
      <c r="I3300"/>
      <c r="J3300"/>
      <c r="M3300"/>
      <c r="N3300"/>
    </row>
    <row r="3301" spans="6:14" ht="14.25" customHeight="1" x14ac:dyDescent="0.25">
      <c r="F3301"/>
      <c r="G3301"/>
      <c r="H3301"/>
      <c r="I3301"/>
      <c r="J3301"/>
      <c r="M3301"/>
      <c r="N3301"/>
    </row>
    <row r="3302" spans="6:14" ht="14.25" customHeight="1" x14ac:dyDescent="0.25">
      <c r="F3302"/>
      <c r="G3302"/>
      <c r="H3302"/>
      <c r="I3302"/>
      <c r="J3302"/>
      <c r="M3302"/>
      <c r="N3302"/>
    </row>
    <row r="3303" spans="6:14" ht="14.25" customHeight="1" x14ac:dyDescent="0.25">
      <c r="F3303"/>
      <c r="G3303"/>
      <c r="H3303"/>
      <c r="I3303"/>
      <c r="J3303"/>
      <c r="M3303"/>
      <c r="N3303"/>
    </row>
    <row r="3304" spans="6:14" ht="14.25" customHeight="1" x14ac:dyDescent="0.25">
      <c r="F3304"/>
      <c r="G3304"/>
      <c r="H3304"/>
      <c r="I3304"/>
      <c r="J3304"/>
      <c r="M3304"/>
      <c r="N3304"/>
    </row>
    <row r="3305" spans="6:14" ht="14.25" customHeight="1" x14ac:dyDescent="0.25">
      <c r="F3305"/>
      <c r="G3305"/>
      <c r="H3305"/>
      <c r="I3305"/>
      <c r="J3305"/>
      <c r="M3305"/>
      <c r="N3305"/>
    </row>
    <row r="3306" spans="6:14" ht="14.25" customHeight="1" x14ac:dyDescent="0.25">
      <c r="F3306"/>
      <c r="G3306"/>
      <c r="H3306"/>
      <c r="I3306"/>
      <c r="J3306"/>
      <c r="M3306"/>
      <c r="N3306"/>
    </row>
    <row r="3307" spans="6:14" ht="14.25" customHeight="1" x14ac:dyDescent="0.25">
      <c r="F3307"/>
      <c r="G3307"/>
      <c r="H3307"/>
      <c r="I3307"/>
      <c r="J3307"/>
      <c r="M3307"/>
      <c r="N3307"/>
    </row>
    <row r="3308" spans="6:14" ht="14.25" customHeight="1" x14ac:dyDescent="0.25">
      <c r="F3308"/>
      <c r="G3308"/>
      <c r="H3308"/>
      <c r="I3308"/>
      <c r="J3308"/>
      <c r="M3308"/>
      <c r="N3308"/>
    </row>
    <row r="3309" spans="6:14" ht="14.25" customHeight="1" x14ac:dyDescent="0.25">
      <c r="F3309"/>
      <c r="G3309"/>
      <c r="H3309"/>
      <c r="I3309"/>
      <c r="J3309"/>
      <c r="M3309"/>
      <c r="N3309"/>
    </row>
    <row r="3310" spans="6:14" ht="14.25" customHeight="1" x14ac:dyDescent="0.25">
      <c r="F3310"/>
      <c r="G3310"/>
      <c r="H3310"/>
      <c r="I3310"/>
      <c r="J3310"/>
      <c r="M3310"/>
      <c r="N3310"/>
    </row>
    <row r="3311" spans="6:14" ht="14.25" customHeight="1" x14ac:dyDescent="0.25">
      <c r="F3311"/>
      <c r="G3311"/>
      <c r="H3311"/>
      <c r="I3311"/>
      <c r="J3311"/>
      <c r="M3311"/>
      <c r="N3311"/>
    </row>
    <row r="3312" spans="6:14" ht="14.25" customHeight="1" x14ac:dyDescent="0.25">
      <c r="F3312"/>
      <c r="G3312"/>
      <c r="H3312"/>
      <c r="I3312"/>
      <c r="J3312"/>
      <c r="M3312"/>
      <c r="N3312"/>
    </row>
    <row r="3313" spans="6:14" ht="14.25" customHeight="1" x14ac:dyDescent="0.25">
      <c r="F3313"/>
      <c r="G3313"/>
      <c r="H3313"/>
      <c r="I3313"/>
      <c r="J3313"/>
      <c r="M3313"/>
      <c r="N3313"/>
    </row>
    <row r="3314" spans="6:14" ht="14.25" customHeight="1" x14ac:dyDescent="0.25">
      <c r="F3314"/>
      <c r="G3314"/>
      <c r="H3314"/>
      <c r="I3314"/>
      <c r="J3314"/>
      <c r="M3314"/>
      <c r="N3314"/>
    </row>
    <row r="3315" spans="6:14" ht="14.25" customHeight="1" x14ac:dyDescent="0.25">
      <c r="F3315"/>
      <c r="G3315"/>
      <c r="H3315"/>
      <c r="I3315"/>
      <c r="J3315"/>
      <c r="M3315"/>
      <c r="N3315"/>
    </row>
    <row r="3316" spans="6:14" ht="14.25" customHeight="1" x14ac:dyDescent="0.25">
      <c r="F3316"/>
      <c r="G3316"/>
      <c r="H3316"/>
      <c r="I3316"/>
      <c r="J3316"/>
      <c r="M3316"/>
      <c r="N3316"/>
    </row>
    <row r="3317" spans="6:14" ht="14.25" customHeight="1" x14ac:dyDescent="0.25">
      <c r="F3317"/>
      <c r="G3317"/>
      <c r="H3317"/>
      <c r="I3317"/>
      <c r="J3317"/>
      <c r="M3317"/>
      <c r="N3317"/>
    </row>
    <row r="3318" spans="6:14" ht="14.25" customHeight="1" x14ac:dyDescent="0.25">
      <c r="F3318"/>
      <c r="G3318"/>
      <c r="H3318"/>
      <c r="I3318"/>
      <c r="J3318"/>
      <c r="M3318"/>
      <c r="N3318"/>
    </row>
    <row r="3319" spans="6:14" ht="14.25" customHeight="1" x14ac:dyDescent="0.25">
      <c r="F3319"/>
      <c r="G3319"/>
      <c r="H3319"/>
      <c r="I3319"/>
      <c r="J3319"/>
      <c r="M3319"/>
      <c r="N3319"/>
    </row>
    <row r="3320" spans="6:14" ht="14.25" customHeight="1" x14ac:dyDescent="0.25">
      <c r="F3320"/>
      <c r="G3320"/>
      <c r="H3320"/>
      <c r="I3320"/>
      <c r="J3320"/>
      <c r="M3320"/>
      <c r="N3320"/>
    </row>
    <row r="3321" spans="6:14" ht="14.25" customHeight="1" x14ac:dyDescent="0.25">
      <c r="F3321"/>
      <c r="G3321"/>
      <c r="H3321"/>
      <c r="I3321"/>
      <c r="J3321"/>
      <c r="M3321"/>
      <c r="N3321"/>
    </row>
    <row r="3322" spans="6:14" ht="14.25" customHeight="1" x14ac:dyDescent="0.25">
      <c r="F3322"/>
      <c r="G3322"/>
      <c r="H3322"/>
      <c r="I3322"/>
      <c r="J3322"/>
      <c r="M3322"/>
      <c r="N3322"/>
    </row>
    <row r="3323" spans="6:14" ht="14.25" customHeight="1" x14ac:dyDescent="0.25">
      <c r="F3323"/>
      <c r="G3323"/>
      <c r="H3323"/>
      <c r="I3323"/>
      <c r="J3323"/>
      <c r="M3323"/>
      <c r="N3323"/>
    </row>
    <row r="3324" spans="6:14" ht="14.25" customHeight="1" x14ac:dyDescent="0.25">
      <c r="F3324"/>
      <c r="G3324"/>
      <c r="H3324"/>
      <c r="I3324"/>
      <c r="J3324"/>
      <c r="M3324"/>
      <c r="N3324"/>
    </row>
    <row r="3325" spans="6:14" ht="14.25" customHeight="1" x14ac:dyDescent="0.25">
      <c r="F3325"/>
      <c r="G3325"/>
      <c r="H3325"/>
      <c r="I3325"/>
      <c r="J3325"/>
      <c r="M3325"/>
      <c r="N3325"/>
    </row>
    <row r="3326" spans="6:14" ht="14.25" customHeight="1" x14ac:dyDescent="0.25">
      <c r="F3326"/>
      <c r="G3326"/>
      <c r="H3326"/>
      <c r="I3326"/>
      <c r="J3326"/>
      <c r="M3326"/>
      <c r="N3326"/>
    </row>
    <row r="3327" spans="6:14" ht="14.25" customHeight="1" x14ac:dyDescent="0.25">
      <c r="F3327"/>
      <c r="G3327"/>
      <c r="H3327"/>
      <c r="I3327"/>
      <c r="J3327"/>
      <c r="M3327"/>
      <c r="N3327"/>
    </row>
    <row r="3328" spans="6:14" ht="14.25" customHeight="1" x14ac:dyDescent="0.25">
      <c r="F3328"/>
      <c r="G3328"/>
      <c r="H3328"/>
      <c r="I3328"/>
      <c r="J3328"/>
      <c r="M3328"/>
      <c r="N3328"/>
    </row>
    <row r="3329" spans="6:14" ht="14.25" customHeight="1" x14ac:dyDescent="0.25">
      <c r="F3329"/>
      <c r="G3329"/>
      <c r="H3329"/>
      <c r="I3329"/>
      <c r="J3329"/>
      <c r="M3329"/>
      <c r="N3329"/>
    </row>
    <row r="3330" spans="6:14" ht="14.25" customHeight="1" x14ac:dyDescent="0.25">
      <c r="F3330"/>
      <c r="G3330"/>
      <c r="H3330"/>
      <c r="I3330"/>
      <c r="J3330"/>
      <c r="M3330"/>
      <c r="N3330"/>
    </row>
    <row r="3331" spans="6:14" ht="14.25" customHeight="1" x14ac:dyDescent="0.25">
      <c r="F3331"/>
      <c r="G3331"/>
      <c r="H3331"/>
      <c r="I3331"/>
      <c r="J3331"/>
      <c r="M3331"/>
      <c r="N3331"/>
    </row>
    <row r="3332" spans="6:14" ht="14.25" customHeight="1" x14ac:dyDescent="0.25">
      <c r="F3332"/>
      <c r="G3332"/>
      <c r="H3332"/>
      <c r="I3332"/>
      <c r="J3332"/>
      <c r="M3332"/>
      <c r="N3332"/>
    </row>
    <row r="3333" spans="6:14" ht="14.25" customHeight="1" x14ac:dyDescent="0.25">
      <c r="F3333"/>
      <c r="G3333"/>
      <c r="H3333"/>
      <c r="I3333"/>
      <c r="J3333"/>
      <c r="M3333"/>
      <c r="N3333"/>
    </row>
    <row r="3334" spans="6:14" ht="14.25" customHeight="1" x14ac:dyDescent="0.25">
      <c r="F3334"/>
      <c r="G3334"/>
      <c r="H3334"/>
      <c r="I3334"/>
      <c r="J3334"/>
      <c r="M3334"/>
      <c r="N3334"/>
    </row>
    <row r="3335" spans="6:14" ht="14.25" customHeight="1" x14ac:dyDescent="0.25">
      <c r="F3335"/>
      <c r="G3335"/>
      <c r="H3335"/>
      <c r="I3335"/>
      <c r="J3335"/>
      <c r="M3335"/>
      <c r="N3335"/>
    </row>
    <row r="3336" spans="6:14" ht="14.25" customHeight="1" x14ac:dyDescent="0.25">
      <c r="F3336"/>
      <c r="G3336"/>
      <c r="H3336"/>
      <c r="I3336"/>
      <c r="J3336"/>
      <c r="M3336"/>
      <c r="N3336"/>
    </row>
    <row r="3337" spans="6:14" ht="14.25" customHeight="1" x14ac:dyDescent="0.25">
      <c r="F3337"/>
      <c r="G3337"/>
      <c r="H3337"/>
      <c r="I3337"/>
      <c r="J3337"/>
      <c r="M3337"/>
      <c r="N3337"/>
    </row>
    <row r="3338" spans="6:14" ht="14.25" customHeight="1" x14ac:dyDescent="0.25">
      <c r="F3338"/>
      <c r="G3338"/>
      <c r="H3338"/>
      <c r="I3338"/>
      <c r="J3338"/>
      <c r="M3338"/>
      <c r="N3338"/>
    </row>
    <row r="3339" spans="6:14" ht="14.25" customHeight="1" x14ac:dyDescent="0.25">
      <c r="F3339"/>
      <c r="G3339"/>
      <c r="H3339"/>
      <c r="I3339"/>
      <c r="J3339"/>
      <c r="M3339"/>
      <c r="N3339"/>
    </row>
    <row r="3340" spans="6:14" ht="14.25" customHeight="1" x14ac:dyDescent="0.25">
      <c r="F3340"/>
      <c r="G3340"/>
      <c r="H3340"/>
      <c r="I3340"/>
      <c r="J3340"/>
      <c r="M3340"/>
      <c r="N3340"/>
    </row>
    <row r="3341" spans="6:14" ht="14.25" customHeight="1" x14ac:dyDescent="0.25">
      <c r="F3341"/>
      <c r="G3341"/>
      <c r="H3341"/>
      <c r="I3341"/>
      <c r="J3341"/>
      <c r="M3341"/>
      <c r="N3341"/>
    </row>
    <row r="3342" spans="6:14" ht="14.25" customHeight="1" x14ac:dyDescent="0.25">
      <c r="F3342"/>
      <c r="G3342"/>
      <c r="H3342"/>
      <c r="I3342"/>
      <c r="J3342"/>
      <c r="M3342"/>
      <c r="N3342"/>
    </row>
    <row r="3343" spans="6:14" ht="14.25" customHeight="1" x14ac:dyDescent="0.25">
      <c r="F3343"/>
      <c r="G3343"/>
      <c r="H3343"/>
      <c r="I3343"/>
      <c r="J3343"/>
      <c r="M3343"/>
      <c r="N3343"/>
    </row>
    <row r="3344" spans="6:14" ht="14.25" customHeight="1" x14ac:dyDescent="0.25">
      <c r="F3344"/>
      <c r="G3344"/>
      <c r="H3344"/>
      <c r="I3344"/>
      <c r="J3344"/>
      <c r="M3344"/>
      <c r="N3344"/>
    </row>
    <row r="3345" spans="6:14" ht="14.25" customHeight="1" x14ac:dyDescent="0.25">
      <c r="F3345"/>
      <c r="G3345"/>
      <c r="H3345"/>
      <c r="I3345"/>
      <c r="J3345"/>
      <c r="M3345"/>
      <c r="N3345"/>
    </row>
    <row r="3346" spans="6:14" ht="14.25" customHeight="1" x14ac:dyDescent="0.25">
      <c r="F3346"/>
      <c r="G3346"/>
      <c r="H3346"/>
      <c r="I3346"/>
      <c r="J3346"/>
      <c r="M3346"/>
      <c r="N3346"/>
    </row>
    <row r="3347" spans="6:14" ht="14.25" customHeight="1" x14ac:dyDescent="0.25">
      <c r="F3347"/>
      <c r="G3347"/>
      <c r="H3347"/>
      <c r="I3347"/>
      <c r="J3347"/>
      <c r="M3347"/>
      <c r="N3347"/>
    </row>
    <row r="3348" spans="6:14" ht="14.25" customHeight="1" x14ac:dyDescent="0.25">
      <c r="F3348"/>
      <c r="G3348"/>
      <c r="H3348"/>
      <c r="I3348"/>
      <c r="J3348"/>
      <c r="M3348"/>
      <c r="N3348"/>
    </row>
    <row r="3349" spans="6:14" ht="14.25" customHeight="1" x14ac:dyDescent="0.25">
      <c r="F3349"/>
      <c r="G3349"/>
      <c r="H3349"/>
      <c r="I3349"/>
      <c r="J3349"/>
      <c r="M3349"/>
      <c r="N3349"/>
    </row>
    <row r="3350" spans="6:14" ht="14.25" customHeight="1" x14ac:dyDescent="0.25">
      <c r="F3350"/>
      <c r="G3350"/>
      <c r="H3350"/>
      <c r="I3350"/>
      <c r="J3350"/>
      <c r="M3350"/>
      <c r="N3350"/>
    </row>
    <row r="3351" spans="6:14" ht="14.25" customHeight="1" x14ac:dyDescent="0.25">
      <c r="F3351"/>
      <c r="G3351"/>
      <c r="H3351"/>
      <c r="I3351"/>
      <c r="J3351"/>
      <c r="M3351"/>
      <c r="N3351"/>
    </row>
    <row r="3352" spans="6:14" ht="14.25" customHeight="1" x14ac:dyDescent="0.25">
      <c r="F3352"/>
      <c r="G3352"/>
      <c r="H3352"/>
      <c r="I3352"/>
      <c r="J3352"/>
      <c r="M3352"/>
      <c r="N3352"/>
    </row>
    <row r="3353" spans="6:14" ht="14.25" customHeight="1" x14ac:dyDescent="0.25">
      <c r="F3353"/>
      <c r="G3353"/>
      <c r="H3353"/>
      <c r="I3353"/>
      <c r="J3353"/>
      <c r="M3353"/>
      <c r="N3353"/>
    </row>
    <row r="3354" spans="6:14" ht="14.25" customHeight="1" x14ac:dyDescent="0.25">
      <c r="F3354"/>
      <c r="G3354"/>
      <c r="H3354"/>
      <c r="I3354"/>
      <c r="J3354"/>
      <c r="M3354"/>
      <c r="N3354"/>
    </row>
    <row r="3355" spans="6:14" ht="14.25" customHeight="1" x14ac:dyDescent="0.25">
      <c r="F3355"/>
      <c r="G3355"/>
      <c r="H3355"/>
      <c r="I3355"/>
      <c r="J3355"/>
      <c r="M3355"/>
      <c r="N3355"/>
    </row>
    <row r="3356" spans="6:14" ht="14.25" customHeight="1" x14ac:dyDescent="0.25">
      <c r="F3356"/>
      <c r="G3356"/>
      <c r="H3356"/>
      <c r="I3356"/>
      <c r="J3356"/>
      <c r="M3356"/>
      <c r="N3356"/>
    </row>
    <row r="3357" spans="6:14" ht="14.25" customHeight="1" x14ac:dyDescent="0.25">
      <c r="F3357"/>
      <c r="G3357"/>
      <c r="H3357"/>
      <c r="I3357"/>
      <c r="J3357"/>
      <c r="M3357"/>
      <c r="N3357"/>
    </row>
    <row r="3358" spans="6:14" ht="14.25" customHeight="1" x14ac:dyDescent="0.25">
      <c r="F3358"/>
      <c r="G3358"/>
      <c r="H3358"/>
      <c r="I3358"/>
      <c r="J3358"/>
      <c r="M3358"/>
      <c r="N3358"/>
    </row>
    <row r="3359" spans="6:14" ht="14.25" customHeight="1" x14ac:dyDescent="0.25">
      <c r="F3359"/>
      <c r="G3359"/>
      <c r="H3359"/>
      <c r="I3359"/>
      <c r="J3359"/>
      <c r="M3359"/>
      <c r="N3359"/>
    </row>
    <row r="3360" spans="6:14" ht="14.25" customHeight="1" x14ac:dyDescent="0.25">
      <c r="F3360"/>
      <c r="G3360"/>
      <c r="H3360"/>
      <c r="I3360"/>
      <c r="J3360"/>
      <c r="M3360"/>
      <c r="N3360"/>
    </row>
    <row r="3361" spans="6:14" ht="14.25" customHeight="1" x14ac:dyDescent="0.25">
      <c r="F3361"/>
      <c r="G3361"/>
      <c r="H3361"/>
      <c r="I3361"/>
      <c r="J3361"/>
      <c r="M3361"/>
      <c r="N3361"/>
    </row>
    <row r="3362" spans="6:14" ht="14.25" customHeight="1" x14ac:dyDescent="0.25">
      <c r="F3362"/>
      <c r="G3362"/>
      <c r="H3362"/>
      <c r="I3362"/>
      <c r="J3362"/>
      <c r="M3362"/>
      <c r="N3362"/>
    </row>
    <row r="3363" spans="6:14" ht="14.25" customHeight="1" x14ac:dyDescent="0.25">
      <c r="F3363"/>
      <c r="G3363"/>
      <c r="H3363"/>
      <c r="I3363"/>
      <c r="J3363"/>
      <c r="M3363"/>
      <c r="N3363"/>
    </row>
    <row r="3364" spans="6:14" ht="14.25" customHeight="1" x14ac:dyDescent="0.25">
      <c r="F3364"/>
      <c r="G3364"/>
      <c r="H3364"/>
      <c r="I3364"/>
      <c r="J3364"/>
      <c r="M3364"/>
      <c r="N3364"/>
    </row>
    <row r="3365" spans="6:14" ht="14.25" customHeight="1" x14ac:dyDescent="0.25">
      <c r="F3365"/>
      <c r="G3365"/>
      <c r="H3365"/>
      <c r="I3365"/>
      <c r="J3365"/>
      <c r="M3365"/>
      <c r="N3365"/>
    </row>
    <row r="3366" spans="6:14" ht="14.25" customHeight="1" x14ac:dyDescent="0.25">
      <c r="F3366"/>
      <c r="G3366"/>
      <c r="H3366"/>
      <c r="I3366"/>
      <c r="J3366"/>
      <c r="M3366"/>
      <c r="N3366"/>
    </row>
    <row r="3367" spans="6:14" ht="14.25" customHeight="1" x14ac:dyDescent="0.25">
      <c r="F3367"/>
      <c r="G3367"/>
      <c r="H3367"/>
      <c r="I3367"/>
      <c r="J3367"/>
      <c r="M3367"/>
      <c r="N3367"/>
    </row>
    <row r="3368" spans="6:14" ht="14.25" customHeight="1" x14ac:dyDescent="0.25">
      <c r="F3368"/>
      <c r="G3368"/>
      <c r="H3368"/>
      <c r="I3368"/>
      <c r="J3368"/>
      <c r="M3368"/>
      <c r="N3368"/>
    </row>
    <row r="3369" spans="6:14" ht="14.25" customHeight="1" x14ac:dyDescent="0.25">
      <c r="F3369"/>
      <c r="G3369"/>
      <c r="H3369"/>
      <c r="I3369"/>
      <c r="J3369"/>
      <c r="M3369"/>
      <c r="N3369"/>
    </row>
    <row r="3370" spans="6:14" ht="14.25" customHeight="1" x14ac:dyDescent="0.25">
      <c r="F3370"/>
      <c r="G3370"/>
      <c r="H3370"/>
      <c r="I3370"/>
      <c r="J3370"/>
      <c r="M3370"/>
      <c r="N3370"/>
    </row>
    <row r="3371" spans="6:14" ht="14.25" customHeight="1" x14ac:dyDescent="0.25">
      <c r="F3371"/>
      <c r="G3371"/>
      <c r="H3371"/>
      <c r="I3371"/>
      <c r="J3371"/>
      <c r="M3371"/>
      <c r="N3371"/>
    </row>
    <row r="3372" spans="6:14" ht="14.25" customHeight="1" x14ac:dyDescent="0.25">
      <c r="F3372"/>
      <c r="G3372"/>
      <c r="H3372"/>
      <c r="I3372"/>
      <c r="J3372"/>
      <c r="M3372"/>
      <c r="N3372"/>
    </row>
    <row r="3373" spans="6:14" ht="14.25" customHeight="1" x14ac:dyDescent="0.25">
      <c r="F3373"/>
      <c r="G3373"/>
      <c r="H3373"/>
      <c r="I3373"/>
      <c r="J3373"/>
      <c r="M3373"/>
      <c r="N3373"/>
    </row>
    <row r="3374" spans="6:14" ht="14.25" customHeight="1" x14ac:dyDescent="0.25">
      <c r="F3374"/>
      <c r="G3374"/>
      <c r="H3374"/>
      <c r="I3374"/>
      <c r="J3374"/>
      <c r="M3374"/>
      <c r="N3374"/>
    </row>
    <row r="3375" spans="6:14" ht="14.25" customHeight="1" x14ac:dyDescent="0.25">
      <c r="F3375"/>
      <c r="G3375"/>
      <c r="H3375"/>
      <c r="I3375"/>
      <c r="J3375"/>
      <c r="M3375"/>
      <c r="N3375"/>
    </row>
    <row r="3376" spans="6:14" ht="14.25" customHeight="1" x14ac:dyDescent="0.25">
      <c r="F3376"/>
      <c r="G3376"/>
      <c r="H3376"/>
      <c r="I3376"/>
      <c r="J3376"/>
      <c r="M3376"/>
      <c r="N3376"/>
    </row>
    <row r="3377" spans="6:14" ht="14.25" customHeight="1" x14ac:dyDescent="0.25">
      <c r="F3377"/>
      <c r="G3377"/>
      <c r="H3377"/>
      <c r="I3377"/>
      <c r="J3377"/>
      <c r="M3377"/>
      <c r="N3377"/>
    </row>
    <row r="3378" spans="6:14" ht="14.25" customHeight="1" x14ac:dyDescent="0.25">
      <c r="F3378"/>
      <c r="G3378"/>
      <c r="H3378"/>
      <c r="I3378"/>
      <c r="J3378"/>
      <c r="M3378"/>
      <c r="N3378"/>
    </row>
    <row r="3379" spans="6:14" ht="14.25" customHeight="1" x14ac:dyDescent="0.25">
      <c r="F3379"/>
      <c r="G3379"/>
      <c r="H3379"/>
      <c r="I3379"/>
      <c r="J3379"/>
      <c r="M3379"/>
      <c r="N3379"/>
    </row>
    <row r="3380" spans="6:14" ht="14.25" customHeight="1" x14ac:dyDescent="0.25">
      <c r="F3380"/>
      <c r="G3380"/>
      <c r="H3380"/>
      <c r="I3380"/>
      <c r="J3380"/>
      <c r="M3380"/>
      <c r="N3380"/>
    </row>
    <row r="3381" spans="6:14" ht="14.25" customHeight="1" x14ac:dyDescent="0.25">
      <c r="F3381"/>
      <c r="G3381"/>
      <c r="H3381"/>
      <c r="I3381"/>
      <c r="J3381"/>
      <c r="M3381"/>
      <c r="N3381"/>
    </row>
    <row r="3382" spans="6:14" ht="14.25" customHeight="1" x14ac:dyDescent="0.25">
      <c r="F3382"/>
      <c r="G3382"/>
      <c r="H3382"/>
      <c r="I3382"/>
      <c r="J3382"/>
      <c r="M3382"/>
      <c r="N3382"/>
    </row>
    <row r="3383" spans="6:14" ht="14.25" customHeight="1" x14ac:dyDescent="0.25">
      <c r="F3383"/>
      <c r="G3383"/>
      <c r="H3383"/>
      <c r="I3383"/>
      <c r="J3383"/>
      <c r="M3383"/>
      <c r="N3383"/>
    </row>
    <row r="3384" spans="6:14" ht="14.25" customHeight="1" x14ac:dyDescent="0.25">
      <c r="F3384"/>
      <c r="G3384"/>
      <c r="H3384"/>
      <c r="I3384"/>
      <c r="J3384"/>
      <c r="M3384"/>
      <c r="N3384"/>
    </row>
    <row r="3385" spans="6:14" ht="14.25" customHeight="1" x14ac:dyDescent="0.25">
      <c r="F3385"/>
      <c r="G3385"/>
      <c r="H3385"/>
      <c r="I3385"/>
      <c r="J3385"/>
      <c r="M3385"/>
      <c r="N3385"/>
    </row>
    <row r="3386" spans="6:14" ht="14.25" customHeight="1" x14ac:dyDescent="0.25">
      <c r="F3386"/>
      <c r="G3386"/>
      <c r="H3386"/>
      <c r="I3386"/>
      <c r="J3386"/>
      <c r="M3386"/>
      <c r="N3386"/>
    </row>
    <row r="3387" spans="6:14" ht="14.25" customHeight="1" x14ac:dyDescent="0.25">
      <c r="F3387"/>
      <c r="G3387"/>
      <c r="H3387"/>
      <c r="I3387"/>
      <c r="J3387"/>
      <c r="M3387"/>
      <c r="N3387"/>
    </row>
    <row r="3388" spans="6:14" ht="14.25" customHeight="1" x14ac:dyDescent="0.25">
      <c r="F3388"/>
      <c r="G3388"/>
      <c r="H3388"/>
      <c r="I3388"/>
      <c r="J3388"/>
      <c r="M3388"/>
      <c r="N3388"/>
    </row>
    <row r="3389" spans="6:14" ht="14.25" customHeight="1" x14ac:dyDescent="0.25">
      <c r="F3389"/>
      <c r="G3389"/>
      <c r="H3389"/>
      <c r="I3389"/>
      <c r="J3389"/>
      <c r="M3389"/>
      <c r="N3389"/>
    </row>
    <row r="3390" spans="6:14" ht="14.25" customHeight="1" x14ac:dyDescent="0.25">
      <c r="F3390"/>
      <c r="G3390"/>
      <c r="H3390"/>
      <c r="I3390"/>
      <c r="J3390"/>
      <c r="M3390"/>
      <c r="N3390"/>
    </row>
    <row r="3391" spans="6:14" ht="14.25" customHeight="1" x14ac:dyDescent="0.25">
      <c r="F3391"/>
      <c r="G3391"/>
      <c r="H3391"/>
      <c r="I3391"/>
      <c r="J3391"/>
      <c r="M3391"/>
      <c r="N3391"/>
    </row>
    <row r="3392" spans="6:14" ht="14.25" customHeight="1" x14ac:dyDescent="0.25">
      <c r="F3392"/>
      <c r="G3392"/>
      <c r="H3392"/>
      <c r="I3392"/>
      <c r="J3392"/>
      <c r="M3392"/>
      <c r="N3392"/>
    </row>
    <row r="3393" spans="6:14" ht="14.25" customHeight="1" x14ac:dyDescent="0.25">
      <c r="F3393"/>
      <c r="G3393"/>
      <c r="H3393"/>
      <c r="I3393"/>
      <c r="J3393"/>
      <c r="M3393"/>
      <c r="N3393"/>
    </row>
    <row r="3394" spans="6:14" ht="14.25" customHeight="1" x14ac:dyDescent="0.25">
      <c r="F3394"/>
      <c r="G3394"/>
      <c r="H3394"/>
      <c r="I3394"/>
      <c r="J3394"/>
      <c r="M3394"/>
      <c r="N3394"/>
    </row>
    <row r="3395" spans="6:14" ht="14.25" customHeight="1" x14ac:dyDescent="0.25">
      <c r="F3395"/>
      <c r="G3395"/>
      <c r="H3395"/>
      <c r="I3395"/>
      <c r="J3395"/>
      <c r="M3395"/>
      <c r="N3395"/>
    </row>
    <row r="3396" spans="6:14" ht="14.25" customHeight="1" x14ac:dyDescent="0.25">
      <c r="F3396"/>
      <c r="G3396"/>
      <c r="H3396"/>
      <c r="I3396"/>
      <c r="J3396"/>
      <c r="M3396"/>
      <c r="N3396"/>
    </row>
    <row r="3397" spans="6:14" ht="14.25" customHeight="1" x14ac:dyDescent="0.25">
      <c r="F3397"/>
      <c r="G3397"/>
      <c r="H3397"/>
      <c r="I3397"/>
      <c r="J3397"/>
      <c r="M3397"/>
      <c r="N3397"/>
    </row>
    <row r="3398" spans="6:14" ht="14.25" customHeight="1" x14ac:dyDescent="0.25">
      <c r="F3398"/>
      <c r="G3398"/>
      <c r="H3398"/>
      <c r="I3398"/>
      <c r="J3398"/>
      <c r="M3398"/>
      <c r="N3398"/>
    </row>
    <row r="3399" spans="6:14" ht="14.25" customHeight="1" x14ac:dyDescent="0.25">
      <c r="F3399"/>
      <c r="G3399"/>
      <c r="H3399"/>
      <c r="I3399"/>
      <c r="J3399"/>
      <c r="M3399"/>
      <c r="N3399"/>
    </row>
    <row r="3400" spans="6:14" ht="14.25" customHeight="1" x14ac:dyDescent="0.25">
      <c r="F3400"/>
      <c r="G3400"/>
      <c r="H3400"/>
      <c r="I3400"/>
      <c r="J3400"/>
      <c r="M3400"/>
      <c r="N3400"/>
    </row>
    <row r="3401" spans="6:14" ht="14.25" customHeight="1" x14ac:dyDescent="0.25">
      <c r="F3401"/>
      <c r="G3401"/>
      <c r="H3401"/>
      <c r="I3401"/>
      <c r="J3401"/>
      <c r="M3401"/>
      <c r="N3401"/>
    </row>
    <row r="3402" spans="6:14" ht="14.25" customHeight="1" x14ac:dyDescent="0.25">
      <c r="F3402"/>
      <c r="G3402"/>
      <c r="H3402"/>
      <c r="I3402"/>
      <c r="J3402"/>
      <c r="M3402"/>
      <c r="N3402"/>
    </row>
    <row r="3403" spans="6:14" ht="14.25" customHeight="1" x14ac:dyDescent="0.25">
      <c r="F3403"/>
      <c r="G3403"/>
      <c r="H3403"/>
      <c r="I3403"/>
      <c r="J3403"/>
      <c r="M3403"/>
      <c r="N3403"/>
    </row>
    <row r="3404" spans="6:14" ht="14.25" customHeight="1" x14ac:dyDescent="0.25">
      <c r="F3404"/>
      <c r="G3404"/>
      <c r="H3404"/>
      <c r="I3404"/>
      <c r="J3404"/>
      <c r="M3404"/>
      <c r="N3404"/>
    </row>
    <row r="3405" spans="6:14" ht="14.25" customHeight="1" x14ac:dyDescent="0.25">
      <c r="F3405"/>
      <c r="G3405"/>
      <c r="H3405"/>
      <c r="I3405"/>
      <c r="J3405"/>
      <c r="M3405"/>
      <c r="N3405"/>
    </row>
    <row r="3406" spans="6:14" ht="14.25" customHeight="1" x14ac:dyDescent="0.25">
      <c r="F3406"/>
      <c r="G3406"/>
      <c r="H3406"/>
      <c r="I3406"/>
      <c r="J3406"/>
      <c r="M3406"/>
      <c r="N3406"/>
    </row>
    <row r="3407" spans="6:14" ht="14.25" customHeight="1" x14ac:dyDescent="0.25">
      <c r="F3407"/>
      <c r="G3407"/>
      <c r="H3407"/>
      <c r="I3407"/>
      <c r="J3407"/>
      <c r="M3407"/>
      <c r="N3407"/>
    </row>
    <row r="3408" spans="6:14" ht="14.25" customHeight="1" x14ac:dyDescent="0.25">
      <c r="F3408"/>
      <c r="G3408"/>
      <c r="H3408"/>
      <c r="I3408"/>
      <c r="J3408"/>
      <c r="M3408"/>
      <c r="N3408"/>
    </row>
    <row r="3409" spans="6:14" ht="14.25" customHeight="1" x14ac:dyDescent="0.25">
      <c r="F3409"/>
      <c r="G3409"/>
      <c r="H3409"/>
      <c r="I3409"/>
      <c r="J3409"/>
      <c r="M3409"/>
      <c r="N3409"/>
    </row>
    <row r="3410" spans="6:14" ht="14.25" customHeight="1" x14ac:dyDescent="0.25">
      <c r="F3410"/>
      <c r="G3410"/>
      <c r="H3410"/>
      <c r="I3410"/>
      <c r="J3410"/>
      <c r="M3410"/>
      <c r="N3410"/>
    </row>
    <row r="3411" spans="6:14" ht="14.25" customHeight="1" x14ac:dyDescent="0.25">
      <c r="F3411"/>
      <c r="G3411"/>
      <c r="H3411"/>
      <c r="I3411"/>
      <c r="J3411"/>
      <c r="M3411"/>
      <c r="N3411"/>
    </row>
    <row r="3412" spans="6:14" ht="14.25" customHeight="1" x14ac:dyDescent="0.25">
      <c r="F3412"/>
      <c r="G3412"/>
      <c r="H3412"/>
      <c r="I3412"/>
      <c r="J3412"/>
      <c r="M3412"/>
      <c r="N3412"/>
    </row>
    <row r="3413" spans="6:14" ht="14.25" customHeight="1" x14ac:dyDescent="0.25">
      <c r="F3413"/>
      <c r="G3413"/>
      <c r="H3413"/>
      <c r="I3413"/>
      <c r="J3413"/>
      <c r="M3413"/>
      <c r="N3413"/>
    </row>
    <row r="3414" spans="6:14" ht="14.25" customHeight="1" x14ac:dyDescent="0.25">
      <c r="F3414"/>
      <c r="G3414"/>
      <c r="H3414"/>
      <c r="I3414"/>
      <c r="J3414"/>
      <c r="M3414"/>
      <c r="N3414"/>
    </row>
    <row r="3415" spans="6:14" ht="14.25" customHeight="1" x14ac:dyDescent="0.25">
      <c r="F3415"/>
      <c r="G3415"/>
      <c r="H3415"/>
      <c r="I3415"/>
      <c r="J3415"/>
      <c r="M3415"/>
      <c r="N3415"/>
    </row>
    <row r="3416" spans="6:14" ht="14.25" customHeight="1" x14ac:dyDescent="0.25">
      <c r="F3416"/>
      <c r="G3416"/>
      <c r="H3416"/>
      <c r="I3416"/>
      <c r="J3416"/>
      <c r="M3416"/>
      <c r="N3416"/>
    </row>
    <row r="3417" spans="6:14" ht="14.25" customHeight="1" x14ac:dyDescent="0.25">
      <c r="F3417"/>
      <c r="G3417"/>
      <c r="H3417"/>
      <c r="I3417"/>
      <c r="J3417"/>
      <c r="M3417"/>
      <c r="N3417"/>
    </row>
    <row r="3418" spans="6:14" ht="14.25" customHeight="1" x14ac:dyDescent="0.25">
      <c r="F3418"/>
      <c r="G3418"/>
      <c r="H3418"/>
      <c r="I3418"/>
      <c r="J3418"/>
      <c r="M3418"/>
      <c r="N3418"/>
    </row>
    <row r="3419" spans="6:14" ht="14.25" customHeight="1" x14ac:dyDescent="0.25">
      <c r="F3419"/>
      <c r="G3419"/>
      <c r="H3419"/>
      <c r="I3419"/>
      <c r="J3419"/>
      <c r="M3419"/>
      <c r="N3419"/>
    </row>
    <row r="3420" spans="6:14" ht="14.25" customHeight="1" x14ac:dyDescent="0.25">
      <c r="F3420"/>
      <c r="G3420"/>
      <c r="H3420"/>
      <c r="I3420"/>
      <c r="J3420"/>
      <c r="M3420"/>
      <c r="N3420"/>
    </row>
    <row r="3421" spans="6:14" ht="14.25" customHeight="1" x14ac:dyDescent="0.25">
      <c r="F3421"/>
      <c r="G3421"/>
      <c r="H3421"/>
      <c r="I3421"/>
      <c r="J3421"/>
      <c r="M3421"/>
      <c r="N3421"/>
    </row>
    <row r="3422" spans="6:14" ht="14.25" customHeight="1" x14ac:dyDescent="0.25">
      <c r="F3422"/>
      <c r="G3422"/>
      <c r="H3422"/>
      <c r="I3422"/>
      <c r="J3422"/>
      <c r="M3422"/>
      <c r="N3422"/>
    </row>
    <row r="3423" spans="6:14" ht="14.25" customHeight="1" x14ac:dyDescent="0.25">
      <c r="F3423"/>
      <c r="G3423"/>
      <c r="H3423"/>
      <c r="I3423"/>
      <c r="J3423"/>
      <c r="M3423"/>
      <c r="N3423"/>
    </row>
    <row r="3424" spans="6:14" ht="14.25" customHeight="1" x14ac:dyDescent="0.25">
      <c r="F3424"/>
      <c r="G3424"/>
      <c r="H3424"/>
      <c r="I3424"/>
      <c r="J3424"/>
      <c r="M3424"/>
      <c r="N3424"/>
    </row>
    <row r="3425" spans="6:14" ht="14.25" customHeight="1" x14ac:dyDescent="0.25">
      <c r="F3425"/>
      <c r="G3425"/>
      <c r="H3425"/>
      <c r="I3425"/>
      <c r="J3425"/>
      <c r="M3425"/>
      <c r="N3425"/>
    </row>
    <row r="3426" spans="6:14" ht="14.25" customHeight="1" x14ac:dyDescent="0.25">
      <c r="F3426"/>
      <c r="G3426"/>
      <c r="H3426"/>
      <c r="I3426"/>
      <c r="J3426"/>
      <c r="M3426"/>
      <c r="N3426"/>
    </row>
    <row r="3427" spans="6:14" ht="14.25" customHeight="1" x14ac:dyDescent="0.25">
      <c r="F3427"/>
      <c r="G3427"/>
      <c r="H3427"/>
      <c r="I3427"/>
      <c r="J3427"/>
      <c r="M3427"/>
      <c r="N3427"/>
    </row>
    <row r="3428" spans="6:14" ht="14.25" customHeight="1" x14ac:dyDescent="0.25">
      <c r="F3428"/>
      <c r="G3428"/>
      <c r="H3428"/>
      <c r="I3428"/>
      <c r="J3428"/>
      <c r="M3428"/>
      <c r="N3428"/>
    </row>
    <row r="3429" spans="6:14" ht="14.25" customHeight="1" x14ac:dyDescent="0.25">
      <c r="F3429"/>
      <c r="G3429"/>
      <c r="H3429"/>
      <c r="I3429"/>
      <c r="J3429"/>
      <c r="M3429"/>
      <c r="N3429"/>
    </row>
    <row r="3430" spans="6:14" ht="14.25" customHeight="1" x14ac:dyDescent="0.25">
      <c r="F3430"/>
      <c r="G3430"/>
      <c r="H3430"/>
      <c r="I3430"/>
      <c r="J3430"/>
      <c r="M3430"/>
      <c r="N3430"/>
    </row>
    <row r="3431" spans="6:14" ht="14.25" customHeight="1" x14ac:dyDescent="0.25">
      <c r="F3431"/>
      <c r="G3431"/>
      <c r="H3431"/>
      <c r="I3431"/>
      <c r="J3431"/>
      <c r="M3431"/>
      <c r="N3431"/>
    </row>
    <row r="3432" spans="6:14" ht="14.25" customHeight="1" x14ac:dyDescent="0.25">
      <c r="F3432"/>
      <c r="G3432"/>
      <c r="H3432"/>
      <c r="I3432"/>
      <c r="J3432"/>
      <c r="M3432"/>
      <c r="N3432"/>
    </row>
    <row r="3433" spans="6:14" ht="14.25" customHeight="1" x14ac:dyDescent="0.25">
      <c r="F3433"/>
      <c r="G3433"/>
      <c r="H3433"/>
      <c r="I3433"/>
      <c r="J3433"/>
      <c r="M3433"/>
      <c r="N3433"/>
    </row>
    <row r="3434" spans="6:14" ht="14.25" customHeight="1" x14ac:dyDescent="0.25">
      <c r="F3434"/>
      <c r="G3434"/>
      <c r="H3434"/>
      <c r="I3434"/>
      <c r="J3434"/>
      <c r="M3434"/>
      <c r="N3434"/>
    </row>
    <row r="3435" spans="6:14" ht="14.25" customHeight="1" x14ac:dyDescent="0.25">
      <c r="F3435"/>
      <c r="G3435"/>
      <c r="H3435"/>
      <c r="I3435"/>
      <c r="J3435"/>
      <c r="M3435"/>
      <c r="N3435"/>
    </row>
    <row r="3436" spans="6:14" ht="14.25" customHeight="1" x14ac:dyDescent="0.25">
      <c r="F3436"/>
      <c r="G3436"/>
      <c r="H3436"/>
      <c r="I3436"/>
      <c r="J3436"/>
      <c r="M3436"/>
      <c r="N3436"/>
    </row>
    <row r="3437" spans="6:14" ht="14.25" customHeight="1" x14ac:dyDescent="0.25">
      <c r="F3437"/>
      <c r="G3437"/>
      <c r="H3437"/>
      <c r="I3437"/>
      <c r="J3437"/>
      <c r="M3437"/>
      <c r="N3437"/>
    </row>
    <row r="3438" spans="6:14" ht="14.25" customHeight="1" x14ac:dyDescent="0.25">
      <c r="F3438"/>
      <c r="G3438"/>
      <c r="H3438"/>
      <c r="I3438"/>
      <c r="J3438"/>
      <c r="M3438"/>
      <c r="N3438"/>
    </row>
    <row r="3439" spans="6:14" ht="14.25" customHeight="1" x14ac:dyDescent="0.25">
      <c r="F3439"/>
      <c r="G3439"/>
      <c r="H3439"/>
      <c r="I3439"/>
      <c r="J3439"/>
      <c r="M3439"/>
      <c r="N3439"/>
    </row>
    <row r="3440" spans="6:14" ht="14.25" customHeight="1" x14ac:dyDescent="0.25">
      <c r="F3440"/>
      <c r="G3440"/>
      <c r="H3440"/>
      <c r="I3440"/>
      <c r="J3440"/>
      <c r="M3440"/>
      <c r="N3440"/>
    </row>
    <row r="3441" spans="6:14" ht="14.25" customHeight="1" x14ac:dyDescent="0.25">
      <c r="F3441"/>
      <c r="G3441"/>
      <c r="H3441"/>
      <c r="I3441"/>
      <c r="J3441"/>
      <c r="M3441"/>
      <c r="N3441"/>
    </row>
    <row r="3442" spans="6:14" ht="14.25" customHeight="1" x14ac:dyDescent="0.25">
      <c r="F3442"/>
      <c r="G3442"/>
      <c r="H3442"/>
      <c r="I3442"/>
      <c r="J3442"/>
      <c r="M3442"/>
      <c r="N3442"/>
    </row>
    <row r="3443" spans="6:14" ht="14.25" customHeight="1" x14ac:dyDescent="0.25">
      <c r="F3443"/>
      <c r="G3443"/>
      <c r="H3443"/>
      <c r="I3443"/>
      <c r="J3443"/>
      <c r="M3443"/>
      <c r="N3443"/>
    </row>
    <row r="3444" spans="6:14" ht="14.25" customHeight="1" x14ac:dyDescent="0.25">
      <c r="F3444"/>
      <c r="G3444"/>
      <c r="H3444"/>
      <c r="I3444"/>
      <c r="J3444"/>
      <c r="M3444"/>
      <c r="N3444"/>
    </row>
    <row r="3445" spans="6:14" ht="14.25" customHeight="1" x14ac:dyDescent="0.25">
      <c r="F3445"/>
      <c r="G3445"/>
      <c r="H3445"/>
      <c r="I3445"/>
      <c r="J3445"/>
      <c r="M3445"/>
      <c r="N3445"/>
    </row>
    <row r="3446" spans="6:14" ht="14.25" customHeight="1" x14ac:dyDescent="0.25">
      <c r="F3446"/>
      <c r="G3446"/>
      <c r="H3446"/>
      <c r="I3446"/>
      <c r="J3446"/>
      <c r="M3446"/>
      <c r="N3446"/>
    </row>
    <row r="3447" spans="6:14" ht="14.25" customHeight="1" x14ac:dyDescent="0.25">
      <c r="F3447"/>
      <c r="G3447"/>
      <c r="H3447"/>
      <c r="I3447"/>
      <c r="J3447"/>
      <c r="M3447"/>
      <c r="N3447"/>
    </row>
    <row r="3448" spans="6:14" ht="14.25" customHeight="1" x14ac:dyDescent="0.25">
      <c r="F3448"/>
      <c r="G3448"/>
      <c r="H3448"/>
      <c r="I3448"/>
      <c r="J3448"/>
      <c r="M3448"/>
      <c r="N3448"/>
    </row>
    <row r="3449" spans="6:14" ht="14.25" customHeight="1" x14ac:dyDescent="0.25">
      <c r="F3449"/>
      <c r="G3449"/>
      <c r="H3449"/>
      <c r="I3449"/>
      <c r="J3449"/>
      <c r="M3449"/>
      <c r="N3449"/>
    </row>
    <row r="3450" spans="6:14" ht="14.25" customHeight="1" x14ac:dyDescent="0.25">
      <c r="F3450"/>
      <c r="G3450"/>
      <c r="H3450"/>
      <c r="I3450"/>
      <c r="J3450"/>
      <c r="M3450"/>
      <c r="N3450"/>
    </row>
    <row r="3451" spans="6:14" ht="14.25" customHeight="1" x14ac:dyDescent="0.25">
      <c r="F3451"/>
      <c r="G3451"/>
      <c r="H3451"/>
      <c r="I3451"/>
      <c r="J3451"/>
      <c r="M3451"/>
      <c r="N3451"/>
    </row>
    <row r="3452" spans="6:14" ht="14.25" customHeight="1" x14ac:dyDescent="0.25">
      <c r="F3452"/>
      <c r="G3452"/>
      <c r="H3452"/>
      <c r="I3452"/>
      <c r="J3452"/>
      <c r="M3452"/>
      <c r="N3452"/>
    </row>
    <row r="3453" spans="6:14" ht="14.25" customHeight="1" x14ac:dyDescent="0.25">
      <c r="F3453"/>
      <c r="G3453"/>
      <c r="H3453"/>
      <c r="I3453"/>
      <c r="J3453"/>
      <c r="M3453"/>
      <c r="N3453"/>
    </row>
    <row r="3454" spans="6:14" ht="14.25" customHeight="1" x14ac:dyDescent="0.25">
      <c r="F3454"/>
      <c r="G3454"/>
      <c r="H3454"/>
      <c r="I3454"/>
      <c r="J3454"/>
      <c r="M3454"/>
      <c r="N3454"/>
    </row>
    <row r="3455" spans="6:14" ht="14.25" customHeight="1" x14ac:dyDescent="0.25">
      <c r="F3455"/>
      <c r="G3455"/>
      <c r="H3455"/>
      <c r="I3455"/>
      <c r="J3455"/>
      <c r="M3455"/>
      <c r="N3455"/>
    </row>
    <row r="3456" spans="6:14" ht="14.25" customHeight="1" x14ac:dyDescent="0.25">
      <c r="F3456"/>
      <c r="G3456"/>
      <c r="H3456"/>
      <c r="I3456"/>
      <c r="J3456"/>
      <c r="M3456"/>
      <c r="N3456"/>
    </row>
    <row r="3457" spans="6:14" ht="14.25" customHeight="1" x14ac:dyDescent="0.25">
      <c r="F3457"/>
      <c r="G3457"/>
      <c r="H3457"/>
      <c r="I3457"/>
      <c r="J3457"/>
      <c r="M3457"/>
      <c r="N3457"/>
    </row>
    <row r="3458" spans="6:14" ht="14.25" customHeight="1" x14ac:dyDescent="0.25">
      <c r="F3458"/>
      <c r="G3458"/>
      <c r="H3458"/>
      <c r="I3458"/>
      <c r="J3458"/>
      <c r="M3458"/>
      <c r="N3458"/>
    </row>
    <row r="3459" spans="6:14" ht="14.25" customHeight="1" x14ac:dyDescent="0.25">
      <c r="F3459"/>
      <c r="G3459"/>
      <c r="H3459"/>
      <c r="I3459"/>
      <c r="J3459"/>
      <c r="M3459"/>
      <c r="N3459"/>
    </row>
    <row r="3460" spans="6:14" ht="14.25" customHeight="1" x14ac:dyDescent="0.25">
      <c r="F3460"/>
      <c r="G3460"/>
      <c r="H3460"/>
      <c r="I3460"/>
      <c r="J3460"/>
      <c r="M3460"/>
      <c r="N3460"/>
    </row>
    <row r="3461" spans="6:14" ht="14.25" customHeight="1" x14ac:dyDescent="0.25">
      <c r="F3461"/>
      <c r="G3461"/>
      <c r="H3461"/>
      <c r="I3461"/>
      <c r="J3461"/>
      <c r="M3461"/>
      <c r="N3461"/>
    </row>
    <row r="3462" spans="6:14" ht="14.25" customHeight="1" x14ac:dyDescent="0.25">
      <c r="F3462"/>
      <c r="G3462"/>
      <c r="H3462"/>
      <c r="I3462"/>
      <c r="J3462"/>
      <c r="M3462"/>
      <c r="N3462"/>
    </row>
    <row r="3463" spans="6:14" ht="14.25" customHeight="1" x14ac:dyDescent="0.25">
      <c r="F3463"/>
      <c r="G3463"/>
      <c r="H3463"/>
      <c r="I3463"/>
      <c r="J3463"/>
      <c r="M3463"/>
      <c r="N3463"/>
    </row>
    <row r="3464" spans="6:14" ht="14.25" customHeight="1" x14ac:dyDescent="0.25">
      <c r="F3464"/>
      <c r="G3464"/>
      <c r="H3464"/>
      <c r="I3464"/>
      <c r="J3464"/>
      <c r="M3464"/>
      <c r="N3464"/>
    </row>
    <row r="3465" spans="6:14" ht="14.25" customHeight="1" x14ac:dyDescent="0.25">
      <c r="F3465"/>
      <c r="G3465"/>
      <c r="H3465"/>
      <c r="I3465"/>
      <c r="J3465"/>
      <c r="M3465"/>
      <c r="N3465"/>
    </row>
    <row r="3466" spans="6:14" ht="14.25" customHeight="1" x14ac:dyDescent="0.25">
      <c r="F3466"/>
      <c r="G3466"/>
      <c r="H3466"/>
      <c r="I3466"/>
      <c r="J3466"/>
      <c r="M3466"/>
      <c r="N3466"/>
    </row>
    <row r="3467" spans="6:14" ht="14.25" customHeight="1" x14ac:dyDescent="0.25">
      <c r="F3467"/>
      <c r="G3467"/>
      <c r="H3467"/>
      <c r="I3467"/>
      <c r="J3467"/>
      <c r="M3467"/>
      <c r="N3467"/>
    </row>
    <row r="3468" spans="6:14" ht="14.25" customHeight="1" x14ac:dyDescent="0.25">
      <c r="F3468"/>
      <c r="G3468"/>
      <c r="H3468"/>
      <c r="I3468"/>
      <c r="J3468"/>
      <c r="M3468"/>
      <c r="N3468"/>
    </row>
    <row r="3469" spans="6:14" ht="14.25" customHeight="1" x14ac:dyDescent="0.25">
      <c r="F3469"/>
      <c r="G3469"/>
      <c r="H3469"/>
      <c r="I3469"/>
      <c r="J3469"/>
      <c r="M3469"/>
      <c r="N3469"/>
    </row>
    <row r="3470" spans="6:14" ht="14.25" customHeight="1" x14ac:dyDescent="0.25">
      <c r="F3470"/>
      <c r="G3470"/>
      <c r="H3470"/>
      <c r="I3470"/>
      <c r="J3470"/>
      <c r="M3470"/>
      <c r="N3470"/>
    </row>
    <row r="3471" spans="6:14" ht="14.25" customHeight="1" x14ac:dyDescent="0.25">
      <c r="F3471"/>
      <c r="G3471"/>
      <c r="H3471"/>
      <c r="I3471"/>
      <c r="J3471"/>
      <c r="M3471"/>
      <c r="N3471"/>
    </row>
    <row r="3472" spans="6:14" ht="14.25" customHeight="1" x14ac:dyDescent="0.25">
      <c r="F3472"/>
      <c r="G3472"/>
      <c r="H3472"/>
      <c r="I3472"/>
      <c r="J3472"/>
      <c r="M3472"/>
      <c r="N3472"/>
    </row>
    <row r="3473" spans="6:14" ht="14.25" customHeight="1" x14ac:dyDescent="0.25">
      <c r="F3473"/>
      <c r="G3473"/>
      <c r="H3473"/>
      <c r="I3473"/>
      <c r="J3473"/>
      <c r="M3473"/>
      <c r="N3473"/>
    </row>
    <row r="3474" spans="6:14" ht="14.25" customHeight="1" x14ac:dyDescent="0.25">
      <c r="F3474"/>
      <c r="G3474"/>
      <c r="H3474"/>
      <c r="I3474"/>
      <c r="J3474"/>
      <c r="M3474"/>
      <c r="N3474"/>
    </row>
    <row r="3475" spans="6:14" ht="14.25" customHeight="1" x14ac:dyDescent="0.25">
      <c r="F3475"/>
      <c r="G3475"/>
      <c r="H3475"/>
      <c r="I3475"/>
      <c r="J3475"/>
      <c r="M3475"/>
      <c r="N3475"/>
    </row>
    <row r="3476" spans="6:14" ht="14.25" customHeight="1" x14ac:dyDescent="0.25">
      <c r="F3476"/>
      <c r="G3476"/>
      <c r="H3476"/>
      <c r="I3476"/>
      <c r="J3476"/>
      <c r="M3476"/>
      <c r="N3476"/>
    </row>
    <row r="3477" spans="6:14" ht="14.25" customHeight="1" x14ac:dyDescent="0.25">
      <c r="F3477"/>
      <c r="G3477"/>
      <c r="H3477"/>
      <c r="I3477"/>
      <c r="J3477"/>
      <c r="M3477"/>
      <c r="N3477"/>
    </row>
    <row r="3478" spans="6:14" ht="14.25" customHeight="1" x14ac:dyDescent="0.25">
      <c r="F3478"/>
      <c r="G3478"/>
      <c r="H3478"/>
      <c r="I3478"/>
      <c r="J3478"/>
      <c r="M3478"/>
      <c r="N3478"/>
    </row>
    <row r="3479" spans="6:14" ht="14.25" customHeight="1" x14ac:dyDescent="0.25">
      <c r="F3479"/>
      <c r="G3479"/>
      <c r="H3479"/>
      <c r="I3479"/>
      <c r="J3479"/>
      <c r="M3479"/>
      <c r="N3479"/>
    </row>
    <row r="3480" spans="6:14" ht="14.25" customHeight="1" x14ac:dyDescent="0.25">
      <c r="F3480"/>
      <c r="G3480"/>
      <c r="H3480"/>
      <c r="I3480"/>
      <c r="J3480"/>
      <c r="M3480"/>
      <c r="N3480"/>
    </row>
    <row r="3481" spans="6:14" ht="14.25" customHeight="1" x14ac:dyDescent="0.25">
      <c r="F3481"/>
      <c r="G3481"/>
      <c r="H3481"/>
      <c r="I3481"/>
      <c r="J3481"/>
      <c r="M3481"/>
      <c r="N3481"/>
    </row>
    <row r="3482" spans="6:14" ht="14.25" customHeight="1" x14ac:dyDescent="0.25">
      <c r="F3482"/>
      <c r="G3482"/>
      <c r="H3482"/>
      <c r="I3482"/>
      <c r="J3482"/>
      <c r="M3482"/>
      <c r="N3482"/>
    </row>
    <row r="3483" spans="6:14" ht="14.25" customHeight="1" x14ac:dyDescent="0.25">
      <c r="F3483"/>
      <c r="G3483"/>
      <c r="H3483"/>
      <c r="I3483"/>
      <c r="J3483"/>
      <c r="M3483"/>
      <c r="N3483"/>
    </row>
    <row r="3484" spans="6:14" ht="14.25" customHeight="1" x14ac:dyDescent="0.25">
      <c r="F3484"/>
      <c r="G3484"/>
      <c r="H3484"/>
      <c r="I3484"/>
      <c r="J3484"/>
      <c r="M3484"/>
      <c r="N3484"/>
    </row>
    <row r="3485" spans="6:14" ht="14.25" customHeight="1" x14ac:dyDescent="0.25">
      <c r="F3485"/>
      <c r="G3485"/>
      <c r="H3485"/>
      <c r="I3485"/>
      <c r="J3485"/>
      <c r="M3485"/>
      <c r="N3485"/>
    </row>
    <row r="3486" spans="6:14" ht="14.25" customHeight="1" x14ac:dyDescent="0.25">
      <c r="F3486"/>
      <c r="G3486"/>
      <c r="H3486"/>
      <c r="I3486"/>
      <c r="J3486"/>
      <c r="M3486"/>
      <c r="N3486"/>
    </row>
    <row r="3487" spans="6:14" ht="14.25" customHeight="1" x14ac:dyDescent="0.25">
      <c r="F3487"/>
      <c r="G3487"/>
      <c r="H3487"/>
      <c r="I3487"/>
      <c r="J3487"/>
      <c r="M3487"/>
      <c r="N3487"/>
    </row>
    <row r="3488" spans="6:14" ht="14.25" customHeight="1" x14ac:dyDescent="0.25">
      <c r="F3488"/>
      <c r="G3488"/>
      <c r="H3488"/>
      <c r="I3488"/>
      <c r="J3488"/>
      <c r="M3488"/>
      <c r="N3488"/>
    </row>
    <row r="3489" spans="6:14" ht="14.25" customHeight="1" x14ac:dyDescent="0.25">
      <c r="F3489"/>
      <c r="G3489"/>
      <c r="H3489"/>
      <c r="I3489"/>
      <c r="J3489"/>
      <c r="M3489"/>
      <c r="N3489"/>
    </row>
    <row r="3490" spans="6:14" ht="14.25" customHeight="1" x14ac:dyDescent="0.25">
      <c r="F3490"/>
      <c r="G3490"/>
      <c r="H3490"/>
      <c r="I3490"/>
      <c r="J3490"/>
      <c r="M3490"/>
      <c r="N3490"/>
    </row>
    <row r="3491" spans="6:14" ht="14.25" customHeight="1" x14ac:dyDescent="0.25">
      <c r="F3491"/>
      <c r="G3491"/>
      <c r="H3491"/>
      <c r="I3491"/>
      <c r="J3491"/>
      <c r="M3491"/>
      <c r="N3491"/>
    </row>
    <row r="3492" spans="6:14" ht="14.25" customHeight="1" x14ac:dyDescent="0.25">
      <c r="F3492"/>
      <c r="G3492"/>
      <c r="H3492"/>
      <c r="I3492"/>
      <c r="J3492"/>
      <c r="M3492"/>
      <c r="N3492"/>
    </row>
    <row r="3493" spans="6:14" ht="14.25" customHeight="1" x14ac:dyDescent="0.25">
      <c r="F3493"/>
      <c r="G3493"/>
      <c r="H3493"/>
      <c r="I3493"/>
      <c r="J3493"/>
      <c r="M3493"/>
      <c r="N3493"/>
    </row>
    <row r="3494" spans="6:14" ht="14.25" customHeight="1" x14ac:dyDescent="0.25">
      <c r="F3494"/>
      <c r="G3494"/>
      <c r="H3494"/>
      <c r="I3494"/>
      <c r="J3494"/>
      <c r="M3494"/>
      <c r="N3494"/>
    </row>
    <row r="3495" spans="6:14" ht="14.25" customHeight="1" x14ac:dyDescent="0.25">
      <c r="F3495"/>
      <c r="G3495"/>
      <c r="H3495"/>
      <c r="I3495"/>
      <c r="J3495"/>
      <c r="M3495"/>
      <c r="N3495"/>
    </row>
    <row r="3496" spans="6:14" ht="14.25" customHeight="1" x14ac:dyDescent="0.25">
      <c r="F3496"/>
      <c r="G3496"/>
      <c r="H3496"/>
      <c r="I3496"/>
      <c r="J3496"/>
      <c r="M3496"/>
      <c r="N3496"/>
    </row>
    <row r="3497" spans="6:14" ht="14.25" customHeight="1" x14ac:dyDescent="0.25">
      <c r="F3497"/>
      <c r="G3497"/>
      <c r="H3497"/>
      <c r="I3497"/>
      <c r="J3497"/>
      <c r="M3497"/>
      <c r="N3497"/>
    </row>
    <row r="3498" spans="6:14" ht="14.25" customHeight="1" x14ac:dyDescent="0.25">
      <c r="F3498"/>
      <c r="G3498"/>
      <c r="H3498"/>
      <c r="I3498"/>
      <c r="J3498"/>
      <c r="M3498"/>
      <c r="N3498"/>
    </row>
    <row r="3499" spans="6:14" ht="14.25" customHeight="1" x14ac:dyDescent="0.25">
      <c r="F3499"/>
      <c r="G3499"/>
      <c r="H3499"/>
      <c r="I3499"/>
      <c r="J3499"/>
      <c r="M3499"/>
      <c r="N3499"/>
    </row>
    <row r="3500" spans="6:14" ht="14.25" customHeight="1" x14ac:dyDescent="0.25">
      <c r="F3500"/>
      <c r="G3500"/>
      <c r="H3500"/>
      <c r="I3500"/>
      <c r="J3500"/>
      <c r="M3500"/>
      <c r="N3500"/>
    </row>
    <row r="3501" spans="6:14" ht="14.25" customHeight="1" x14ac:dyDescent="0.25">
      <c r="F3501"/>
      <c r="G3501"/>
      <c r="H3501"/>
      <c r="I3501"/>
      <c r="J3501"/>
      <c r="M3501"/>
      <c r="N3501"/>
    </row>
    <row r="3502" spans="6:14" ht="14.25" customHeight="1" x14ac:dyDescent="0.25">
      <c r="F3502"/>
      <c r="G3502"/>
      <c r="H3502"/>
      <c r="I3502"/>
      <c r="J3502"/>
      <c r="M3502"/>
      <c r="N3502"/>
    </row>
    <row r="3503" spans="6:14" ht="14.25" customHeight="1" x14ac:dyDescent="0.25">
      <c r="F3503"/>
      <c r="G3503"/>
      <c r="H3503"/>
      <c r="I3503"/>
      <c r="J3503"/>
      <c r="M3503"/>
      <c r="N3503"/>
    </row>
    <row r="3504" spans="6:14" ht="14.25" customHeight="1" x14ac:dyDescent="0.25">
      <c r="F3504"/>
      <c r="G3504"/>
      <c r="H3504"/>
      <c r="I3504"/>
      <c r="J3504"/>
      <c r="M3504"/>
      <c r="N3504"/>
    </row>
    <row r="3505" spans="6:14" ht="14.25" customHeight="1" x14ac:dyDescent="0.25">
      <c r="F3505"/>
      <c r="G3505"/>
      <c r="H3505"/>
      <c r="I3505"/>
      <c r="J3505"/>
      <c r="M3505"/>
      <c r="N3505"/>
    </row>
    <row r="3506" spans="6:14" ht="14.25" customHeight="1" x14ac:dyDescent="0.25">
      <c r="F3506"/>
      <c r="G3506"/>
      <c r="H3506"/>
      <c r="I3506"/>
      <c r="J3506"/>
      <c r="M3506"/>
      <c r="N3506"/>
    </row>
    <row r="3507" spans="6:14" ht="14.25" customHeight="1" x14ac:dyDescent="0.25">
      <c r="F3507"/>
      <c r="G3507"/>
      <c r="H3507"/>
      <c r="I3507"/>
      <c r="J3507"/>
      <c r="M3507"/>
      <c r="N3507"/>
    </row>
    <row r="3508" spans="6:14" ht="14.25" customHeight="1" x14ac:dyDescent="0.25">
      <c r="F3508"/>
      <c r="G3508"/>
      <c r="H3508"/>
      <c r="I3508"/>
      <c r="J3508"/>
      <c r="M3508"/>
      <c r="N3508"/>
    </row>
    <row r="3509" spans="6:14" ht="14.25" customHeight="1" x14ac:dyDescent="0.25">
      <c r="F3509"/>
      <c r="G3509"/>
      <c r="H3509"/>
      <c r="I3509"/>
      <c r="J3509"/>
      <c r="M3509"/>
      <c r="N3509"/>
    </row>
    <row r="3510" spans="6:14" ht="14.25" customHeight="1" x14ac:dyDescent="0.25">
      <c r="F3510"/>
      <c r="G3510"/>
      <c r="H3510"/>
      <c r="I3510"/>
      <c r="J3510"/>
      <c r="M3510"/>
      <c r="N3510"/>
    </row>
    <row r="3511" spans="6:14" ht="14.25" customHeight="1" x14ac:dyDescent="0.25">
      <c r="F3511"/>
      <c r="G3511"/>
      <c r="H3511"/>
      <c r="I3511"/>
      <c r="J3511"/>
      <c r="M3511"/>
      <c r="N3511"/>
    </row>
    <row r="3512" spans="6:14" ht="14.25" customHeight="1" x14ac:dyDescent="0.25">
      <c r="F3512"/>
      <c r="G3512"/>
      <c r="H3512"/>
      <c r="I3512"/>
      <c r="J3512"/>
      <c r="M3512"/>
      <c r="N3512"/>
    </row>
    <row r="3513" spans="6:14" ht="14.25" customHeight="1" x14ac:dyDescent="0.25">
      <c r="F3513"/>
      <c r="G3513"/>
      <c r="H3513"/>
      <c r="I3513"/>
      <c r="J3513"/>
      <c r="M3513"/>
      <c r="N3513"/>
    </row>
    <row r="3514" spans="6:14" ht="14.25" customHeight="1" x14ac:dyDescent="0.25">
      <c r="F3514"/>
      <c r="G3514"/>
      <c r="H3514"/>
      <c r="I3514"/>
      <c r="J3514"/>
      <c r="M3514"/>
      <c r="N3514"/>
    </row>
    <row r="3515" spans="6:14" ht="14.25" customHeight="1" x14ac:dyDescent="0.25">
      <c r="F3515"/>
      <c r="G3515"/>
      <c r="H3515"/>
      <c r="I3515"/>
      <c r="J3515"/>
      <c r="M3515"/>
      <c r="N3515"/>
    </row>
    <row r="3516" spans="6:14" ht="14.25" customHeight="1" x14ac:dyDescent="0.25">
      <c r="F3516"/>
      <c r="G3516"/>
      <c r="H3516"/>
      <c r="I3516"/>
      <c r="J3516"/>
      <c r="M3516"/>
      <c r="N3516"/>
    </row>
    <row r="3517" spans="6:14" ht="14.25" customHeight="1" x14ac:dyDescent="0.25">
      <c r="F3517"/>
      <c r="G3517"/>
      <c r="H3517"/>
      <c r="I3517"/>
      <c r="J3517"/>
      <c r="M3517"/>
      <c r="N3517"/>
    </row>
    <row r="3518" spans="6:14" ht="14.25" customHeight="1" x14ac:dyDescent="0.25">
      <c r="F3518"/>
      <c r="G3518"/>
      <c r="H3518"/>
      <c r="I3518"/>
      <c r="J3518"/>
      <c r="M3518"/>
      <c r="N3518"/>
    </row>
    <row r="3519" spans="6:14" ht="14.25" customHeight="1" x14ac:dyDescent="0.25">
      <c r="F3519"/>
      <c r="G3519"/>
      <c r="H3519"/>
      <c r="I3519"/>
      <c r="J3519"/>
      <c r="M3519"/>
      <c r="N3519"/>
    </row>
    <row r="3520" spans="6:14" ht="14.25" customHeight="1" x14ac:dyDescent="0.25">
      <c r="F3520"/>
      <c r="G3520"/>
      <c r="H3520"/>
      <c r="I3520"/>
      <c r="J3520"/>
      <c r="M3520"/>
      <c r="N3520"/>
    </row>
    <row r="3521" spans="6:14" ht="14.25" customHeight="1" x14ac:dyDescent="0.25">
      <c r="F3521"/>
      <c r="G3521"/>
      <c r="H3521"/>
      <c r="I3521"/>
      <c r="J3521"/>
      <c r="M3521"/>
      <c r="N3521"/>
    </row>
    <row r="3522" spans="6:14" ht="14.25" customHeight="1" x14ac:dyDescent="0.25">
      <c r="F3522"/>
      <c r="G3522"/>
      <c r="H3522"/>
      <c r="I3522"/>
      <c r="J3522"/>
      <c r="M3522"/>
      <c r="N3522"/>
    </row>
    <row r="3523" spans="6:14" ht="14.25" customHeight="1" x14ac:dyDescent="0.25">
      <c r="F3523"/>
      <c r="G3523"/>
      <c r="H3523"/>
      <c r="I3523"/>
      <c r="J3523"/>
      <c r="M3523"/>
      <c r="N3523"/>
    </row>
    <row r="3524" spans="6:14" ht="14.25" customHeight="1" x14ac:dyDescent="0.25">
      <c r="F3524"/>
      <c r="G3524"/>
      <c r="H3524"/>
      <c r="I3524"/>
      <c r="J3524"/>
      <c r="M3524"/>
      <c r="N3524"/>
    </row>
    <row r="3525" spans="6:14" ht="14.25" customHeight="1" x14ac:dyDescent="0.25">
      <c r="F3525"/>
      <c r="G3525"/>
      <c r="H3525"/>
      <c r="I3525"/>
      <c r="J3525"/>
      <c r="M3525"/>
      <c r="N3525"/>
    </row>
    <row r="3526" spans="6:14" ht="14.25" customHeight="1" x14ac:dyDescent="0.25">
      <c r="F3526"/>
      <c r="G3526"/>
      <c r="H3526"/>
      <c r="I3526"/>
      <c r="J3526"/>
      <c r="M3526"/>
      <c r="N3526"/>
    </row>
    <row r="3527" spans="6:14" ht="14.25" customHeight="1" x14ac:dyDescent="0.25">
      <c r="F3527"/>
      <c r="G3527"/>
      <c r="H3527"/>
      <c r="I3527"/>
      <c r="J3527"/>
      <c r="M3527"/>
      <c r="N3527"/>
    </row>
    <row r="3528" spans="6:14" ht="14.25" customHeight="1" x14ac:dyDescent="0.25">
      <c r="F3528"/>
      <c r="G3528"/>
      <c r="H3528"/>
      <c r="I3528"/>
      <c r="J3528"/>
      <c r="M3528"/>
      <c r="N3528"/>
    </row>
    <row r="3529" spans="6:14" ht="14.25" customHeight="1" x14ac:dyDescent="0.25">
      <c r="F3529"/>
      <c r="G3529"/>
      <c r="H3529"/>
      <c r="I3529"/>
      <c r="J3529"/>
      <c r="M3529"/>
      <c r="N3529"/>
    </row>
    <row r="3530" spans="6:14" ht="14.25" customHeight="1" x14ac:dyDescent="0.25">
      <c r="F3530"/>
      <c r="G3530"/>
      <c r="H3530"/>
      <c r="I3530"/>
      <c r="J3530"/>
      <c r="M3530"/>
      <c r="N3530"/>
    </row>
    <row r="3531" spans="6:14" ht="14.25" customHeight="1" x14ac:dyDescent="0.25">
      <c r="F3531"/>
      <c r="G3531"/>
      <c r="H3531"/>
      <c r="I3531"/>
      <c r="J3531"/>
      <c r="M3531"/>
      <c r="N3531"/>
    </row>
    <row r="3532" spans="6:14" ht="14.25" customHeight="1" x14ac:dyDescent="0.25">
      <c r="F3532"/>
      <c r="G3532"/>
      <c r="H3532"/>
      <c r="I3532"/>
      <c r="J3532"/>
      <c r="M3532"/>
      <c r="N3532"/>
    </row>
    <row r="3533" spans="6:14" ht="14.25" customHeight="1" x14ac:dyDescent="0.25">
      <c r="F3533"/>
      <c r="G3533"/>
      <c r="H3533"/>
      <c r="I3533"/>
      <c r="J3533"/>
      <c r="M3533"/>
      <c r="N3533"/>
    </row>
    <row r="3534" spans="6:14" ht="14.25" customHeight="1" x14ac:dyDescent="0.25">
      <c r="F3534"/>
      <c r="G3534"/>
      <c r="H3534"/>
      <c r="I3534"/>
      <c r="J3534"/>
      <c r="M3534"/>
      <c r="N3534"/>
    </row>
    <row r="3535" spans="6:14" ht="14.25" customHeight="1" x14ac:dyDescent="0.25">
      <c r="F3535"/>
      <c r="G3535"/>
      <c r="H3535"/>
      <c r="I3535"/>
      <c r="J3535"/>
      <c r="M3535"/>
      <c r="N3535"/>
    </row>
    <row r="3536" spans="6:14" ht="14.25" customHeight="1" x14ac:dyDescent="0.25">
      <c r="F3536"/>
      <c r="G3536"/>
      <c r="H3536"/>
      <c r="I3536"/>
      <c r="J3536"/>
      <c r="M3536"/>
      <c r="N3536"/>
    </row>
    <row r="3537" spans="6:14" ht="14.25" customHeight="1" x14ac:dyDescent="0.25">
      <c r="F3537"/>
      <c r="G3537"/>
      <c r="H3537"/>
      <c r="I3537"/>
      <c r="J3537"/>
      <c r="M3537"/>
      <c r="N3537"/>
    </row>
    <row r="3538" spans="6:14" ht="14.25" customHeight="1" x14ac:dyDescent="0.25">
      <c r="F3538"/>
      <c r="G3538"/>
      <c r="H3538"/>
      <c r="I3538"/>
      <c r="J3538"/>
      <c r="M3538"/>
      <c r="N3538"/>
    </row>
    <row r="3539" spans="6:14" ht="14.25" customHeight="1" x14ac:dyDescent="0.25">
      <c r="F3539"/>
      <c r="G3539"/>
      <c r="H3539"/>
      <c r="I3539"/>
      <c r="J3539"/>
      <c r="M3539"/>
      <c r="N3539"/>
    </row>
    <row r="3540" spans="6:14" ht="14.25" customHeight="1" x14ac:dyDescent="0.25">
      <c r="F3540"/>
      <c r="G3540"/>
      <c r="H3540"/>
      <c r="I3540"/>
      <c r="J3540"/>
      <c r="M3540"/>
      <c r="N3540"/>
    </row>
    <row r="3541" spans="6:14" ht="14.25" customHeight="1" x14ac:dyDescent="0.25">
      <c r="F3541"/>
      <c r="G3541"/>
      <c r="H3541"/>
      <c r="I3541"/>
      <c r="J3541"/>
      <c r="M3541"/>
      <c r="N3541"/>
    </row>
    <row r="3542" spans="6:14" ht="14.25" customHeight="1" x14ac:dyDescent="0.25">
      <c r="F3542"/>
      <c r="G3542"/>
      <c r="H3542"/>
      <c r="I3542"/>
      <c r="J3542"/>
      <c r="M3542"/>
      <c r="N3542"/>
    </row>
    <row r="3543" spans="6:14" ht="14.25" customHeight="1" x14ac:dyDescent="0.25">
      <c r="F3543"/>
      <c r="G3543"/>
      <c r="H3543"/>
      <c r="I3543"/>
      <c r="J3543"/>
      <c r="M3543"/>
      <c r="N3543"/>
    </row>
    <row r="3544" spans="6:14" ht="14.25" customHeight="1" x14ac:dyDescent="0.25">
      <c r="F3544"/>
      <c r="G3544"/>
      <c r="H3544"/>
      <c r="I3544"/>
      <c r="J3544"/>
      <c r="M3544"/>
      <c r="N3544"/>
    </row>
    <row r="3545" spans="6:14" ht="14.25" customHeight="1" x14ac:dyDescent="0.25">
      <c r="F3545"/>
      <c r="G3545"/>
      <c r="H3545"/>
      <c r="I3545"/>
      <c r="J3545"/>
      <c r="M3545"/>
      <c r="N3545"/>
    </row>
    <row r="3546" spans="6:14" ht="14.25" customHeight="1" x14ac:dyDescent="0.25">
      <c r="F3546"/>
      <c r="G3546"/>
      <c r="H3546"/>
      <c r="I3546"/>
      <c r="J3546"/>
      <c r="M3546"/>
      <c r="N3546"/>
    </row>
    <row r="3547" spans="6:14" ht="14.25" customHeight="1" x14ac:dyDescent="0.25">
      <c r="F3547"/>
      <c r="G3547"/>
      <c r="H3547"/>
      <c r="I3547"/>
      <c r="J3547"/>
      <c r="M3547"/>
      <c r="N3547"/>
    </row>
    <row r="3548" spans="6:14" ht="14.25" customHeight="1" x14ac:dyDescent="0.25">
      <c r="F3548"/>
      <c r="G3548"/>
      <c r="H3548"/>
      <c r="I3548"/>
      <c r="J3548"/>
      <c r="M3548"/>
      <c r="N3548"/>
    </row>
    <row r="3549" spans="6:14" ht="14.25" customHeight="1" x14ac:dyDescent="0.25">
      <c r="F3549"/>
      <c r="G3549"/>
      <c r="H3549"/>
      <c r="I3549"/>
      <c r="J3549"/>
      <c r="M3549"/>
      <c r="N3549"/>
    </row>
    <row r="3550" spans="6:14" ht="14.25" customHeight="1" x14ac:dyDescent="0.25">
      <c r="F3550"/>
      <c r="G3550"/>
      <c r="H3550"/>
      <c r="I3550"/>
      <c r="J3550"/>
      <c r="M3550"/>
      <c r="N3550"/>
    </row>
    <row r="3551" spans="6:14" ht="14.25" customHeight="1" x14ac:dyDescent="0.25">
      <c r="F3551"/>
      <c r="G3551"/>
      <c r="H3551"/>
      <c r="I3551"/>
      <c r="J3551"/>
      <c r="M3551"/>
      <c r="N3551"/>
    </row>
    <row r="3552" spans="6:14" ht="14.25" customHeight="1" x14ac:dyDescent="0.25">
      <c r="F3552"/>
      <c r="G3552"/>
      <c r="H3552"/>
      <c r="I3552"/>
      <c r="J3552"/>
      <c r="M3552"/>
      <c r="N3552"/>
    </row>
    <row r="3553" spans="6:14" ht="14.25" customHeight="1" x14ac:dyDescent="0.25">
      <c r="F3553"/>
      <c r="G3553"/>
      <c r="H3553"/>
      <c r="I3553"/>
      <c r="J3553"/>
      <c r="M3553"/>
      <c r="N3553"/>
    </row>
    <row r="3554" spans="6:14" ht="14.25" customHeight="1" x14ac:dyDescent="0.25">
      <c r="F3554"/>
      <c r="G3554"/>
      <c r="H3554"/>
      <c r="I3554"/>
      <c r="J3554"/>
      <c r="M3554"/>
      <c r="N3554"/>
    </row>
    <row r="3555" spans="6:14" ht="14.25" customHeight="1" x14ac:dyDescent="0.25">
      <c r="F3555"/>
      <c r="G3555"/>
      <c r="H3555"/>
      <c r="I3555"/>
      <c r="J3555"/>
      <c r="M3555"/>
      <c r="N3555"/>
    </row>
    <row r="3556" spans="6:14" ht="14.25" customHeight="1" x14ac:dyDescent="0.25">
      <c r="F3556"/>
      <c r="G3556"/>
      <c r="H3556"/>
      <c r="I3556"/>
      <c r="J3556"/>
      <c r="M3556"/>
      <c r="N3556"/>
    </row>
    <row r="3557" spans="6:14" ht="14.25" customHeight="1" x14ac:dyDescent="0.25">
      <c r="F3557"/>
      <c r="G3557"/>
      <c r="H3557"/>
      <c r="I3557"/>
      <c r="J3557"/>
      <c r="M3557"/>
      <c r="N3557"/>
    </row>
    <row r="3558" spans="6:14" ht="14.25" customHeight="1" x14ac:dyDescent="0.25">
      <c r="F3558"/>
      <c r="G3558"/>
      <c r="H3558"/>
      <c r="I3558"/>
      <c r="J3558"/>
      <c r="M3558"/>
      <c r="N3558"/>
    </row>
    <row r="3559" spans="6:14" ht="14.25" customHeight="1" x14ac:dyDescent="0.25">
      <c r="F3559"/>
      <c r="G3559"/>
      <c r="H3559"/>
      <c r="I3559"/>
      <c r="J3559"/>
      <c r="M3559"/>
      <c r="N3559"/>
    </row>
    <row r="3560" spans="6:14" ht="14.25" customHeight="1" x14ac:dyDescent="0.25">
      <c r="F3560"/>
      <c r="G3560"/>
      <c r="H3560"/>
      <c r="I3560"/>
      <c r="J3560"/>
      <c r="M3560"/>
      <c r="N3560"/>
    </row>
    <row r="3561" spans="6:14" ht="14.25" customHeight="1" x14ac:dyDescent="0.25">
      <c r="F3561"/>
      <c r="G3561"/>
      <c r="H3561"/>
      <c r="I3561"/>
      <c r="J3561"/>
      <c r="M3561"/>
      <c r="N3561"/>
    </row>
    <row r="3562" spans="6:14" ht="14.25" customHeight="1" x14ac:dyDescent="0.25">
      <c r="F3562"/>
      <c r="G3562"/>
      <c r="H3562"/>
      <c r="I3562"/>
      <c r="J3562"/>
      <c r="M3562"/>
      <c r="N3562"/>
    </row>
    <row r="3563" spans="6:14" ht="14.25" customHeight="1" x14ac:dyDescent="0.25">
      <c r="F3563"/>
      <c r="G3563"/>
      <c r="H3563"/>
      <c r="I3563"/>
      <c r="J3563"/>
      <c r="M3563"/>
      <c r="N3563"/>
    </row>
    <row r="3564" spans="6:14" ht="14.25" customHeight="1" x14ac:dyDescent="0.25">
      <c r="F3564"/>
      <c r="G3564"/>
      <c r="H3564"/>
      <c r="I3564"/>
      <c r="J3564"/>
      <c r="M3564"/>
      <c r="N3564"/>
    </row>
    <row r="3565" spans="6:14" ht="14.25" customHeight="1" x14ac:dyDescent="0.25">
      <c r="F3565"/>
      <c r="G3565"/>
      <c r="H3565"/>
      <c r="I3565"/>
      <c r="J3565"/>
      <c r="M3565"/>
      <c r="N3565"/>
    </row>
    <row r="3566" spans="6:14" ht="14.25" customHeight="1" x14ac:dyDescent="0.25">
      <c r="F3566"/>
      <c r="G3566"/>
      <c r="H3566"/>
      <c r="I3566"/>
      <c r="J3566"/>
      <c r="M3566"/>
      <c r="N3566"/>
    </row>
    <row r="3567" spans="6:14" ht="14.25" customHeight="1" x14ac:dyDescent="0.25">
      <c r="F3567"/>
      <c r="G3567"/>
      <c r="H3567"/>
      <c r="I3567"/>
      <c r="J3567"/>
      <c r="M3567"/>
      <c r="N3567"/>
    </row>
    <row r="3568" spans="6:14" ht="14.25" customHeight="1" x14ac:dyDescent="0.25">
      <c r="F3568"/>
      <c r="G3568"/>
      <c r="H3568"/>
      <c r="I3568"/>
      <c r="J3568"/>
      <c r="M3568"/>
      <c r="N3568"/>
    </row>
    <row r="3569" spans="6:14" ht="14.25" customHeight="1" x14ac:dyDescent="0.25">
      <c r="F3569"/>
      <c r="G3569"/>
      <c r="H3569"/>
      <c r="I3569"/>
      <c r="J3569"/>
      <c r="M3569"/>
      <c r="N3569"/>
    </row>
    <row r="3570" spans="6:14" ht="14.25" customHeight="1" x14ac:dyDescent="0.25">
      <c r="F3570"/>
      <c r="G3570"/>
      <c r="H3570"/>
      <c r="I3570"/>
      <c r="J3570"/>
      <c r="M3570"/>
      <c r="N3570"/>
    </row>
    <row r="3571" spans="6:14" ht="14.25" customHeight="1" x14ac:dyDescent="0.25">
      <c r="F3571"/>
      <c r="G3571"/>
      <c r="H3571"/>
      <c r="I3571"/>
      <c r="J3571"/>
      <c r="M3571"/>
      <c r="N3571"/>
    </row>
    <row r="3572" spans="6:14" ht="14.25" customHeight="1" x14ac:dyDescent="0.25">
      <c r="F3572"/>
      <c r="G3572"/>
      <c r="H3572"/>
      <c r="I3572"/>
      <c r="J3572"/>
      <c r="M3572"/>
      <c r="N3572"/>
    </row>
    <row r="3573" spans="6:14" ht="14.25" customHeight="1" x14ac:dyDescent="0.25">
      <c r="F3573"/>
      <c r="G3573"/>
      <c r="H3573"/>
      <c r="I3573"/>
      <c r="J3573"/>
      <c r="M3573"/>
      <c r="N3573"/>
    </row>
    <row r="3574" spans="6:14" ht="14.25" customHeight="1" x14ac:dyDescent="0.25">
      <c r="F3574"/>
      <c r="G3574"/>
      <c r="H3574"/>
      <c r="I3574"/>
      <c r="J3574"/>
      <c r="M3574"/>
      <c r="N3574"/>
    </row>
    <row r="3575" spans="6:14" ht="14.25" customHeight="1" x14ac:dyDescent="0.25">
      <c r="F3575"/>
      <c r="G3575"/>
      <c r="H3575"/>
      <c r="I3575"/>
      <c r="J3575"/>
      <c r="M3575"/>
      <c r="N3575"/>
    </row>
    <row r="3576" spans="6:14" ht="14.25" customHeight="1" x14ac:dyDescent="0.25">
      <c r="F3576"/>
      <c r="G3576"/>
      <c r="H3576"/>
      <c r="I3576"/>
      <c r="J3576"/>
      <c r="M3576"/>
      <c r="N3576"/>
    </row>
    <row r="3577" spans="6:14" ht="14.25" customHeight="1" x14ac:dyDescent="0.25">
      <c r="F3577"/>
      <c r="G3577"/>
      <c r="H3577"/>
      <c r="I3577"/>
      <c r="J3577"/>
      <c r="M3577"/>
      <c r="N3577"/>
    </row>
    <row r="3578" spans="6:14" ht="14.25" customHeight="1" x14ac:dyDescent="0.25">
      <c r="F3578"/>
      <c r="G3578"/>
      <c r="H3578"/>
      <c r="I3578"/>
      <c r="J3578"/>
      <c r="M3578"/>
      <c r="N3578"/>
    </row>
    <row r="3579" spans="6:14" ht="14.25" customHeight="1" x14ac:dyDescent="0.25">
      <c r="F3579"/>
      <c r="G3579"/>
      <c r="H3579"/>
      <c r="I3579"/>
      <c r="J3579"/>
      <c r="M3579"/>
      <c r="N3579"/>
    </row>
    <row r="3580" spans="6:14" ht="14.25" customHeight="1" x14ac:dyDescent="0.25">
      <c r="F3580"/>
      <c r="G3580"/>
      <c r="H3580"/>
      <c r="I3580"/>
      <c r="J3580"/>
      <c r="M3580"/>
      <c r="N3580"/>
    </row>
    <row r="3581" spans="6:14" ht="14.25" customHeight="1" x14ac:dyDescent="0.25">
      <c r="F3581"/>
      <c r="G3581"/>
      <c r="H3581"/>
      <c r="I3581"/>
      <c r="J3581"/>
      <c r="M3581"/>
      <c r="N3581"/>
    </row>
    <row r="3582" spans="6:14" ht="14.25" customHeight="1" x14ac:dyDescent="0.25">
      <c r="F3582"/>
      <c r="G3582"/>
      <c r="H3582"/>
      <c r="I3582"/>
      <c r="J3582"/>
      <c r="M3582"/>
      <c r="N3582"/>
    </row>
    <row r="3583" spans="6:14" ht="14.25" customHeight="1" x14ac:dyDescent="0.25">
      <c r="F3583"/>
      <c r="G3583"/>
      <c r="H3583"/>
      <c r="I3583"/>
      <c r="J3583"/>
      <c r="M3583"/>
      <c r="N3583"/>
    </row>
    <row r="3584" spans="6:14" ht="14.25" customHeight="1" x14ac:dyDescent="0.25">
      <c r="F3584"/>
      <c r="G3584"/>
      <c r="H3584"/>
      <c r="I3584"/>
      <c r="J3584"/>
      <c r="M3584"/>
      <c r="N3584"/>
    </row>
    <row r="3585" spans="6:14" ht="14.25" customHeight="1" x14ac:dyDescent="0.25">
      <c r="F3585"/>
      <c r="G3585"/>
      <c r="H3585"/>
      <c r="I3585"/>
      <c r="J3585"/>
      <c r="M3585"/>
      <c r="N3585"/>
    </row>
    <row r="3586" spans="6:14" ht="14.25" customHeight="1" x14ac:dyDescent="0.25">
      <c r="F3586"/>
      <c r="G3586"/>
      <c r="H3586"/>
      <c r="I3586"/>
      <c r="J3586"/>
      <c r="M3586"/>
      <c r="N3586"/>
    </row>
    <row r="3587" spans="6:14" ht="14.25" customHeight="1" x14ac:dyDescent="0.25">
      <c r="F3587"/>
      <c r="G3587"/>
      <c r="H3587"/>
      <c r="I3587"/>
      <c r="J3587"/>
      <c r="M3587"/>
      <c r="N3587"/>
    </row>
    <row r="3588" spans="6:14" ht="14.25" customHeight="1" x14ac:dyDescent="0.25">
      <c r="F3588"/>
      <c r="G3588"/>
      <c r="H3588"/>
      <c r="I3588"/>
      <c r="J3588"/>
      <c r="M3588"/>
      <c r="N3588"/>
    </row>
    <row r="3589" spans="6:14" ht="14.25" customHeight="1" x14ac:dyDescent="0.25">
      <c r="F3589"/>
      <c r="G3589"/>
      <c r="H3589"/>
      <c r="I3589"/>
      <c r="J3589"/>
      <c r="M3589"/>
      <c r="N3589"/>
    </row>
    <row r="3590" spans="6:14" ht="14.25" customHeight="1" x14ac:dyDescent="0.25">
      <c r="F3590"/>
      <c r="G3590"/>
      <c r="H3590"/>
      <c r="I3590"/>
      <c r="J3590"/>
      <c r="M3590"/>
      <c r="N3590"/>
    </row>
    <row r="3591" spans="6:14" ht="14.25" customHeight="1" x14ac:dyDescent="0.25">
      <c r="F3591"/>
      <c r="G3591"/>
      <c r="H3591"/>
      <c r="I3591"/>
      <c r="J3591"/>
      <c r="M3591"/>
      <c r="N3591"/>
    </row>
    <row r="3592" spans="6:14" ht="14.25" customHeight="1" x14ac:dyDescent="0.25">
      <c r="F3592"/>
      <c r="G3592"/>
      <c r="H3592"/>
      <c r="I3592"/>
      <c r="J3592"/>
      <c r="M3592"/>
      <c r="N3592"/>
    </row>
    <row r="3593" spans="6:14" ht="14.25" customHeight="1" x14ac:dyDescent="0.25">
      <c r="F3593"/>
      <c r="G3593"/>
      <c r="H3593"/>
      <c r="I3593"/>
      <c r="J3593"/>
      <c r="M3593"/>
      <c r="N3593"/>
    </row>
    <row r="3594" spans="6:14" ht="14.25" customHeight="1" x14ac:dyDescent="0.25">
      <c r="F3594"/>
      <c r="G3594"/>
      <c r="H3594"/>
      <c r="I3594"/>
      <c r="J3594"/>
      <c r="M3594"/>
      <c r="N3594"/>
    </row>
    <row r="3595" spans="6:14" ht="14.25" customHeight="1" x14ac:dyDescent="0.25">
      <c r="F3595"/>
      <c r="G3595"/>
      <c r="H3595"/>
      <c r="I3595"/>
      <c r="J3595"/>
      <c r="M3595"/>
      <c r="N3595"/>
    </row>
    <row r="3596" spans="6:14" ht="14.25" customHeight="1" x14ac:dyDescent="0.25">
      <c r="F3596"/>
      <c r="G3596"/>
      <c r="H3596"/>
      <c r="I3596"/>
      <c r="J3596"/>
      <c r="M3596"/>
      <c r="N3596"/>
    </row>
    <row r="3597" spans="6:14" ht="14.25" customHeight="1" x14ac:dyDescent="0.25">
      <c r="F3597"/>
      <c r="G3597"/>
      <c r="H3597"/>
      <c r="I3597"/>
      <c r="J3597"/>
      <c r="M3597"/>
      <c r="N3597"/>
    </row>
    <row r="3598" spans="6:14" ht="14.25" customHeight="1" x14ac:dyDescent="0.25">
      <c r="F3598"/>
      <c r="G3598"/>
      <c r="H3598"/>
      <c r="I3598"/>
      <c r="J3598"/>
      <c r="M3598"/>
      <c r="N3598"/>
    </row>
    <row r="3599" spans="6:14" ht="14.25" customHeight="1" x14ac:dyDescent="0.25">
      <c r="F3599"/>
      <c r="G3599"/>
      <c r="H3599"/>
      <c r="I3599"/>
      <c r="J3599"/>
      <c r="M3599"/>
      <c r="N3599"/>
    </row>
    <row r="3600" spans="6:14" ht="14.25" customHeight="1" x14ac:dyDescent="0.25">
      <c r="F3600"/>
      <c r="G3600"/>
      <c r="H3600"/>
      <c r="I3600"/>
      <c r="J3600"/>
      <c r="M3600"/>
      <c r="N3600"/>
    </row>
    <row r="3601" spans="6:14" ht="14.25" customHeight="1" x14ac:dyDescent="0.25">
      <c r="F3601"/>
      <c r="G3601"/>
      <c r="H3601"/>
      <c r="I3601"/>
      <c r="J3601"/>
      <c r="M3601"/>
      <c r="N3601"/>
    </row>
    <row r="3602" spans="6:14" ht="14.25" customHeight="1" x14ac:dyDescent="0.25">
      <c r="F3602"/>
      <c r="G3602"/>
      <c r="H3602"/>
      <c r="I3602"/>
      <c r="J3602"/>
      <c r="M3602"/>
      <c r="N3602"/>
    </row>
    <row r="3603" spans="6:14" ht="14.25" customHeight="1" x14ac:dyDescent="0.25">
      <c r="F3603"/>
      <c r="G3603"/>
      <c r="H3603"/>
      <c r="I3603"/>
      <c r="J3603"/>
      <c r="M3603"/>
      <c r="N3603"/>
    </row>
    <row r="3604" spans="6:14" ht="14.25" customHeight="1" x14ac:dyDescent="0.25">
      <c r="F3604"/>
      <c r="G3604"/>
      <c r="H3604"/>
      <c r="I3604"/>
      <c r="J3604"/>
      <c r="M3604"/>
      <c r="N3604"/>
    </row>
    <row r="3605" spans="6:14" ht="14.25" customHeight="1" x14ac:dyDescent="0.25">
      <c r="F3605"/>
      <c r="G3605"/>
      <c r="H3605"/>
      <c r="I3605"/>
      <c r="J3605"/>
      <c r="M3605"/>
      <c r="N3605"/>
    </row>
    <row r="3606" spans="6:14" ht="14.25" customHeight="1" x14ac:dyDescent="0.25">
      <c r="F3606"/>
      <c r="G3606"/>
      <c r="H3606"/>
      <c r="I3606"/>
      <c r="J3606"/>
      <c r="M3606"/>
      <c r="N3606"/>
    </row>
    <row r="3607" spans="6:14" ht="14.25" customHeight="1" x14ac:dyDescent="0.25">
      <c r="F3607"/>
      <c r="G3607"/>
      <c r="H3607"/>
      <c r="I3607"/>
      <c r="J3607"/>
      <c r="M3607"/>
      <c r="N3607"/>
    </row>
    <row r="3608" spans="6:14" ht="14.25" customHeight="1" x14ac:dyDescent="0.25">
      <c r="F3608"/>
      <c r="G3608"/>
      <c r="H3608"/>
      <c r="I3608"/>
      <c r="J3608"/>
      <c r="M3608"/>
      <c r="N3608"/>
    </row>
    <row r="3609" spans="6:14" ht="14.25" customHeight="1" x14ac:dyDescent="0.25">
      <c r="F3609"/>
      <c r="G3609"/>
      <c r="H3609"/>
      <c r="I3609"/>
      <c r="J3609"/>
      <c r="M3609"/>
      <c r="N3609"/>
    </row>
    <row r="3610" spans="6:14" ht="14.25" customHeight="1" x14ac:dyDescent="0.25">
      <c r="F3610"/>
      <c r="G3610"/>
      <c r="H3610"/>
      <c r="I3610"/>
      <c r="J3610"/>
      <c r="M3610"/>
      <c r="N3610"/>
    </row>
    <row r="3611" spans="6:14" ht="14.25" customHeight="1" x14ac:dyDescent="0.25">
      <c r="F3611"/>
      <c r="G3611"/>
      <c r="H3611"/>
      <c r="I3611"/>
      <c r="J3611"/>
      <c r="M3611"/>
      <c r="N3611"/>
    </row>
    <row r="3612" spans="6:14" ht="14.25" customHeight="1" x14ac:dyDescent="0.25">
      <c r="F3612"/>
      <c r="G3612"/>
      <c r="H3612"/>
      <c r="I3612"/>
      <c r="J3612"/>
      <c r="M3612"/>
      <c r="N3612"/>
    </row>
    <row r="3613" spans="6:14" ht="14.25" customHeight="1" x14ac:dyDescent="0.25">
      <c r="F3613"/>
      <c r="G3613"/>
      <c r="H3613"/>
      <c r="I3613"/>
      <c r="J3613"/>
      <c r="M3613"/>
      <c r="N3613"/>
    </row>
    <row r="3614" spans="6:14" ht="14.25" customHeight="1" x14ac:dyDescent="0.25">
      <c r="F3614"/>
      <c r="G3614"/>
      <c r="H3614"/>
      <c r="I3614"/>
      <c r="J3614"/>
      <c r="M3614"/>
      <c r="N3614"/>
    </row>
    <row r="3615" spans="6:14" ht="14.25" customHeight="1" x14ac:dyDescent="0.25">
      <c r="F3615"/>
      <c r="G3615"/>
      <c r="H3615"/>
      <c r="I3615"/>
      <c r="J3615"/>
      <c r="M3615"/>
      <c r="N3615"/>
    </row>
    <row r="3616" spans="6:14" ht="14.25" customHeight="1" x14ac:dyDescent="0.25">
      <c r="F3616"/>
      <c r="G3616"/>
      <c r="H3616"/>
      <c r="I3616"/>
      <c r="J3616"/>
      <c r="M3616"/>
      <c r="N3616"/>
    </row>
    <row r="3617" spans="6:14" ht="14.25" customHeight="1" x14ac:dyDescent="0.25">
      <c r="F3617"/>
      <c r="G3617"/>
      <c r="H3617"/>
      <c r="I3617"/>
      <c r="J3617"/>
      <c r="M3617"/>
      <c r="N3617"/>
    </row>
    <row r="3618" spans="6:14" ht="14.25" customHeight="1" x14ac:dyDescent="0.25">
      <c r="F3618"/>
      <c r="G3618"/>
      <c r="H3618"/>
      <c r="I3618"/>
      <c r="J3618"/>
      <c r="M3618"/>
      <c r="N3618"/>
    </row>
    <row r="3619" spans="6:14" ht="14.25" customHeight="1" x14ac:dyDescent="0.25">
      <c r="F3619"/>
      <c r="G3619"/>
      <c r="H3619"/>
      <c r="I3619"/>
      <c r="J3619"/>
      <c r="M3619"/>
      <c r="N3619"/>
    </row>
    <row r="3620" spans="6:14" ht="14.25" customHeight="1" x14ac:dyDescent="0.25">
      <c r="F3620"/>
      <c r="G3620"/>
      <c r="H3620"/>
      <c r="I3620"/>
      <c r="J3620"/>
      <c r="M3620"/>
      <c r="N3620"/>
    </row>
    <row r="3621" spans="6:14" ht="14.25" customHeight="1" x14ac:dyDescent="0.25">
      <c r="F3621"/>
      <c r="G3621"/>
      <c r="H3621"/>
      <c r="I3621"/>
      <c r="J3621"/>
      <c r="M3621"/>
      <c r="N3621"/>
    </row>
    <row r="3622" spans="6:14" ht="14.25" customHeight="1" x14ac:dyDescent="0.25">
      <c r="F3622"/>
      <c r="G3622"/>
      <c r="H3622"/>
      <c r="I3622"/>
      <c r="J3622"/>
      <c r="M3622"/>
      <c r="N3622"/>
    </row>
    <row r="3623" spans="6:14" ht="14.25" customHeight="1" x14ac:dyDescent="0.25">
      <c r="F3623"/>
      <c r="G3623"/>
      <c r="H3623"/>
      <c r="I3623"/>
      <c r="J3623"/>
      <c r="M3623"/>
      <c r="N3623"/>
    </row>
    <row r="3624" spans="6:14" ht="14.25" customHeight="1" x14ac:dyDescent="0.25">
      <c r="F3624"/>
      <c r="G3624"/>
      <c r="H3624"/>
      <c r="I3624"/>
      <c r="J3624"/>
      <c r="M3624"/>
      <c r="N3624"/>
    </row>
    <row r="3625" spans="6:14" ht="14.25" customHeight="1" x14ac:dyDescent="0.25">
      <c r="F3625"/>
      <c r="G3625"/>
      <c r="H3625"/>
      <c r="I3625"/>
      <c r="J3625"/>
      <c r="M3625"/>
      <c r="N3625"/>
    </row>
    <row r="3626" spans="6:14" ht="14.25" customHeight="1" x14ac:dyDescent="0.25">
      <c r="F3626"/>
      <c r="G3626"/>
      <c r="H3626"/>
      <c r="I3626"/>
      <c r="J3626"/>
      <c r="M3626"/>
      <c r="N3626"/>
    </row>
    <row r="3627" spans="6:14" ht="14.25" customHeight="1" x14ac:dyDescent="0.25">
      <c r="F3627"/>
      <c r="G3627"/>
      <c r="H3627"/>
      <c r="I3627"/>
      <c r="J3627"/>
      <c r="M3627"/>
      <c r="N3627"/>
    </row>
    <row r="3628" spans="6:14" ht="14.25" customHeight="1" x14ac:dyDescent="0.25">
      <c r="F3628"/>
      <c r="G3628"/>
      <c r="H3628"/>
      <c r="I3628"/>
      <c r="J3628"/>
      <c r="M3628"/>
      <c r="N3628"/>
    </row>
    <row r="3629" spans="6:14" ht="14.25" customHeight="1" x14ac:dyDescent="0.25">
      <c r="F3629"/>
      <c r="G3629"/>
      <c r="H3629"/>
      <c r="I3629"/>
      <c r="J3629"/>
      <c r="M3629"/>
      <c r="N3629"/>
    </row>
    <row r="3630" spans="6:14" ht="14.25" customHeight="1" x14ac:dyDescent="0.25">
      <c r="F3630"/>
      <c r="G3630"/>
      <c r="H3630"/>
      <c r="I3630"/>
      <c r="J3630"/>
      <c r="M3630"/>
      <c r="N3630"/>
    </row>
    <row r="3631" spans="6:14" ht="14.25" customHeight="1" x14ac:dyDescent="0.25">
      <c r="F3631"/>
      <c r="G3631"/>
      <c r="H3631"/>
      <c r="I3631"/>
      <c r="J3631"/>
      <c r="M3631"/>
      <c r="N3631"/>
    </row>
    <row r="3632" spans="6:14" ht="14.25" customHeight="1" x14ac:dyDescent="0.25">
      <c r="F3632"/>
      <c r="G3632"/>
      <c r="H3632"/>
      <c r="I3632"/>
      <c r="J3632"/>
      <c r="M3632"/>
      <c r="N3632"/>
    </row>
    <row r="3633" spans="6:14" ht="14.25" customHeight="1" x14ac:dyDescent="0.25">
      <c r="F3633"/>
      <c r="G3633"/>
      <c r="H3633"/>
      <c r="I3633"/>
      <c r="J3633"/>
      <c r="M3633"/>
      <c r="N3633"/>
    </row>
    <row r="3634" spans="6:14" ht="14.25" customHeight="1" x14ac:dyDescent="0.25">
      <c r="F3634"/>
      <c r="G3634"/>
      <c r="H3634"/>
      <c r="I3634"/>
      <c r="J3634"/>
      <c r="M3634"/>
      <c r="N3634"/>
    </row>
    <row r="3635" spans="6:14" ht="14.25" customHeight="1" x14ac:dyDescent="0.25">
      <c r="F3635"/>
      <c r="G3635"/>
      <c r="H3635"/>
      <c r="I3635"/>
      <c r="J3635"/>
      <c r="M3635"/>
      <c r="N3635"/>
    </row>
    <row r="3636" spans="6:14" ht="14.25" customHeight="1" x14ac:dyDescent="0.25">
      <c r="F3636"/>
      <c r="G3636"/>
      <c r="H3636"/>
      <c r="I3636"/>
      <c r="J3636"/>
      <c r="M3636"/>
      <c r="N3636"/>
    </row>
    <row r="3637" spans="6:14" ht="14.25" customHeight="1" x14ac:dyDescent="0.25">
      <c r="F3637"/>
      <c r="G3637"/>
      <c r="H3637"/>
      <c r="I3637"/>
      <c r="J3637"/>
      <c r="M3637"/>
      <c r="N3637"/>
    </row>
    <row r="3638" spans="6:14" ht="14.25" customHeight="1" x14ac:dyDescent="0.25">
      <c r="F3638"/>
      <c r="G3638"/>
      <c r="H3638"/>
      <c r="I3638"/>
      <c r="J3638"/>
      <c r="M3638"/>
      <c r="N3638"/>
    </row>
    <row r="3639" spans="6:14" ht="14.25" customHeight="1" x14ac:dyDescent="0.25">
      <c r="F3639"/>
      <c r="G3639"/>
      <c r="H3639"/>
      <c r="I3639"/>
      <c r="J3639"/>
      <c r="M3639"/>
      <c r="N3639"/>
    </row>
    <row r="3640" spans="6:14" ht="14.25" customHeight="1" x14ac:dyDescent="0.25">
      <c r="F3640"/>
      <c r="G3640"/>
      <c r="H3640"/>
      <c r="I3640"/>
      <c r="J3640"/>
      <c r="M3640"/>
      <c r="N3640"/>
    </row>
    <row r="3641" spans="6:14" ht="14.25" customHeight="1" x14ac:dyDescent="0.25">
      <c r="F3641"/>
      <c r="G3641"/>
      <c r="H3641"/>
      <c r="I3641"/>
      <c r="J3641"/>
      <c r="M3641"/>
      <c r="N3641"/>
    </row>
    <row r="3642" spans="6:14" ht="14.25" customHeight="1" x14ac:dyDescent="0.25">
      <c r="F3642"/>
      <c r="G3642"/>
      <c r="H3642"/>
      <c r="I3642"/>
      <c r="J3642"/>
      <c r="M3642"/>
      <c r="N3642"/>
    </row>
    <row r="3643" spans="6:14" ht="14.25" customHeight="1" x14ac:dyDescent="0.25">
      <c r="F3643"/>
      <c r="G3643"/>
      <c r="H3643"/>
      <c r="I3643"/>
      <c r="J3643"/>
      <c r="M3643"/>
      <c r="N3643"/>
    </row>
    <row r="3644" spans="6:14" ht="14.25" customHeight="1" x14ac:dyDescent="0.25">
      <c r="F3644"/>
      <c r="G3644"/>
      <c r="H3644"/>
      <c r="I3644"/>
      <c r="J3644"/>
      <c r="M3644"/>
      <c r="N3644"/>
    </row>
    <row r="3645" spans="6:14" ht="14.25" customHeight="1" x14ac:dyDescent="0.25">
      <c r="F3645"/>
      <c r="G3645"/>
      <c r="H3645"/>
      <c r="I3645"/>
      <c r="J3645"/>
      <c r="M3645"/>
      <c r="N3645"/>
    </row>
    <row r="3646" spans="6:14" ht="14.25" customHeight="1" x14ac:dyDescent="0.25">
      <c r="F3646"/>
      <c r="G3646"/>
      <c r="H3646"/>
      <c r="I3646"/>
      <c r="J3646"/>
      <c r="M3646"/>
      <c r="N3646"/>
    </row>
    <row r="3647" spans="6:14" ht="14.25" customHeight="1" x14ac:dyDescent="0.25">
      <c r="F3647"/>
      <c r="G3647"/>
      <c r="H3647"/>
      <c r="I3647"/>
      <c r="J3647"/>
      <c r="M3647"/>
      <c r="N3647"/>
    </row>
    <row r="3648" spans="6:14" ht="14.25" customHeight="1" x14ac:dyDescent="0.25">
      <c r="F3648"/>
      <c r="G3648"/>
      <c r="H3648"/>
      <c r="I3648"/>
      <c r="J3648"/>
      <c r="M3648"/>
      <c r="N3648"/>
    </row>
    <row r="3649" spans="6:14" ht="14.25" customHeight="1" x14ac:dyDescent="0.25">
      <c r="F3649"/>
      <c r="G3649"/>
      <c r="H3649"/>
      <c r="I3649"/>
      <c r="J3649"/>
      <c r="M3649"/>
      <c r="N3649"/>
    </row>
    <row r="3650" spans="6:14" ht="14.25" customHeight="1" x14ac:dyDescent="0.25">
      <c r="F3650"/>
      <c r="G3650"/>
      <c r="H3650"/>
      <c r="I3650"/>
      <c r="J3650"/>
      <c r="M3650"/>
      <c r="N3650"/>
    </row>
    <row r="3651" spans="6:14" ht="14.25" customHeight="1" x14ac:dyDescent="0.25">
      <c r="F3651"/>
      <c r="G3651"/>
      <c r="H3651"/>
      <c r="I3651"/>
      <c r="J3651"/>
      <c r="M3651"/>
      <c r="N3651"/>
    </row>
    <row r="3652" spans="6:14" ht="14.25" customHeight="1" x14ac:dyDescent="0.25">
      <c r="F3652"/>
      <c r="G3652"/>
      <c r="H3652"/>
      <c r="I3652"/>
      <c r="J3652"/>
      <c r="M3652"/>
      <c r="N3652"/>
    </row>
    <row r="3653" spans="6:14" ht="14.25" customHeight="1" x14ac:dyDescent="0.25">
      <c r="F3653"/>
      <c r="G3653"/>
      <c r="H3653"/>
      <c r="I3653"/>
      <c r="J3653"/>
      <c r="M3653"/>
      <c r="N3653"/>
    </row>
    <row r="3654" spans="6:14" ht="14.25" customHeight="1" x14ac:dyDescent="0.25">
      <c r="F3654"/>
      <c r="G3654"/>
      <c r="H3654"/>
      <c r="I3654"/>
      <c r="J3654"/>
      <c r="M3654"/>
      <c r="N3654"/>
    </row>
    <row r="3655" spans="6:14" ht="14.25" customHeight="1" x14ac:dyDescent="0.25">
      <c r="F3655"/>
      <c r="G3655"/>
      <c r="H3655"/>
      <c r="I3655"/>
      <c r="J3655"/>
      <c r="M3655"/>
      <c r="N3655"/>
    </row>
    <row r="3656" spans="6:14" ht="14.25" customHeight="1" x14ac:dyDescent="0.25">
      <c r="F3656"/>
      <c r="G3656"/>
      <c r="H3656"/>
      <c r="I3656"/>
      <c r="J3656"/>
      <c r="M3656"/>
      <c r="N3656"/>
    </row>
    <row r="3657" spans="6:14" ht="14.25" customHeight="1" x14ac:dyDescent="0.25">
      <c r="F3657"/>
      <c r="G3657"/>
      <c r="H3657"/>
      <c r="I3657"/>
      <c r="J3657"/>
      <c r="M3657"/>
      <c r="N3657"/>
    </row>
    <row r="3658" spans="6:14" ht="14.25" customHeight="1" x14ac:dyDescent="0.25">
      <c r="F3658"/>
      <c r="G3658"/>
      <c r="H3658"/>
      <c r="I3658"/>
      <c r="J3658"/>
      <c r="M3658"/>
      <c r="N3658"/>
    </row>
    <row r="3659" spans="6:14" ht="14.25" customHeight="1" x14ac:dyDescent="0.25">
      <c r="F3659"/>
      <c r="G3659"/>
      <c r="H3659"/>
      <c r="I3659"/>
      <c r="J3659"/>
      <c r="M3659"/>
      <c r="N3659"/>
    </row>
    <row r="3660" spans="6:14" ht="14.25" customHeight="1" x14ac:dyDescent="0.25">
      <c r="F3660"/>
      <c r="G3660"/>
      <c r="H3660"/>
      <c r="I3660"/>
      <c r="J3660"/>
      <c r="M3660"/>
      <c r="N3660"/>
    </row>
    <row r="3661" spans="6:14" ht="14.25" customHeight="1" x14ac:dyDescent="0.25">
      <c r="F3661"/>
      <c r="G3661"/>
      <c r="H3661"/>
      <c r="I3661"/>
      <c r="J3661"/>
      <c r="M3661"/>
      <c r="N3661"/>
    </row>
    <row r="3662" spans="6:14" ht="14.25" customHeight="1" x14ac:dyDescent="0.25">
      <c r="F3662"/>
      <c r="G3662"/>
      <c r="H3662"/>
      <c r="I3662"/>
      <c r="J3662"/>
      <c r="M3662"/>
      <c r="N3662"/>
    </row>
    <row r="3663" spans="6:14" ht="14.25" customHeight="1" x14ac:dyDescent="0.25">
      <c r="F3663"/>
      <c r="G3663"/>
      <c r="H3663"/>
      <c r="I3663"/>
      <c r="J3663"/>
      <c r="M3663"/>
      <c r="N3663"/>
    </row>
    <row r="3664" spans="6:14" ht="14.25" customHeight="1" x14ac:dyDescent="0.25">
      <c r="F3664"/>
      <c r="G3664"/>
      <c r="H3664"/>
      <c r="I3664"/>
      <c r="J3664"/>
      <c r="M3664"/>
      <c r="N3664"/>
    </row>
    <row r="3665" spans="6:14" ht="14.25" customHeight="1" x14ac:dyDescent="0.25">
      <c r="F3665"/>
      <c r="G3665"/>
      <c r="H3665"/>
      <c r="I3665"/>
      <c r="J3665"/>
      <c r="M3665"/>
      <c r="N3665"/>
    </row>
    <row r="3666" spans="6:14" ht="14.25" customHeight="1" x14ac:dyDescent="0.25">
      <c r="F3666"/>
      <c r="G3666"/>
      <c r="H3666"/>
      <c r="I3666"/>
      <c r="J3666"/>
      <c r="M3666"/>
      <c r="N3666"/>
    </row>
    <row r="3667" spans="6:14" ht="14.25" customHeight="1" x14ac:dyDescent="0.25">
      <c r="F3667"/>
      <c r="G3667"/>
      <c r="H3667"/>
      <c r="I3667"/>
      <c r="J3667"/>
      <c r="M3667"/>
      <c r="N3667"/>
    </row>
    <row r="3668" spans="6:14" ht="14.25" customHeight="1" x14ac:dyDescent="0.25">
      <c r="F3668"/>
      <c r="G3668"/>
      <c r="H3668"/>
      <c r="I3668"/>
      <c r="J3668"/>
      <c r="M3668"/>
      <c r="N3668"/>
    </row>
    <row r="3669" spans="6:14" ht="14.25" customHeight="1" x14ac:dyDescent="0.25">
      <c r="F3669"/>
      <c r="G3669"/>
      <c r="H3669"/>
      <c r="I3669"/>
      <c r="J3669"/>
      <c r="M3669"/>
      <c r="N3669"/>
    </row>
    <row r="3670" spans="6:14" ht="14.25" customHeight="1" x14ac:dyDescent="0.25">
      <c r="F3670"/>
      <c r="G3670"/>
      <c r="H3670"/>
      <c r="I3670"/>
      <c r="J3670"/>
      <c r="M3670"/>
      <c r="N3670"/>
    </row>
    <row r="3671" spans="6:14" ht="14.25" customHeight="1" x14ac:dyDescent="0.25">
      <c r="F3671"/>
      <c r="G3671"/>
      <c r="H3671"/>
      <c r="I3671"/>
      <c r="J3671"/>
      <c r="M3671"/>
      <c r="N3671"/>
    </row>
    <row r="3672" spans="6:14" ht="14.25" customHeight="1" x14ac:dyDescent="0.25">
      <c r="F3672"/>
      <c r="G3672"/>
      <c r="H3672"/>
      <c r="I3672"/>
      <c r="J3672"/>
      <c r="M3672"/>
      <c r="N3672"/>
    </row>
    <row r="3673" spans="6:14" ht="14.25" customHeight="1" x14ac:dyDescent="0.25">
      <c r="F3673"/>
      <c r="G3673"/>
      <c r="H3673"/>
      <c r="I3673"/>
      <c r="J3673"/>
      <c r="M3673"/>
      <c r="N3673"/>
    </row>
    <row r="3674" spans="6:14" ht="14.25" customHeight="1" x14ac:dyDescent="0.25">
      <c r="F3674"/>
      <c r="G3674"/>
      <c r="H3674"/>
      <c r="I3674"/>
      <c r="J3674"/>
      <c r="M3674"/>
      <c r="N3674"/>
    </row>
    <row r="3675" spans="6:14" ht="14.25" customHeight="1" x14ac:dyDescent="0.25">
      <c r="F3675"/>
      <c r="G3675"/>
      <c r="H3675"/>
      <c r="I3675"/>
      <c r="J3675"/>
      <c r="M3675"/>
      <c r="N3675"/>
    </row>
    <row r="3676" spans="6:14" ht="14.25" customHeight="1" x14ac:dyDescent="0.25">
      <c r="F3676"/>
      <c r="G3676"/>
      <c r="H3676"/>
      <c r="I3676"/>
      <c r="J3676"/>
      <c r="M3676"/>
      <c r="N3676"/>
    </row>
    <row r="3677" spans="6:14" ht="14.25" customHeight="1" x14ac:dyDescent="0.25">
      <c r="F3677"/>
      <c r="G3677"/>
      <c r="H3677"/>
      <c r="I3677"/>
      <c r="J3677"/>
      <c r="M3677"/>
      <c r="N3677"/>
    </row>
    <row r="3678" spans="6:14" ht="14.25" customHeight="1" x14ac:dyDescent="0.25">
      <c r="F3678"/>
      <c r="G3678"/>
      <c r="H3678"/>
      <c r="I3678"/>
      <c r="J3678"/>
      <c r="M3678"/>
      <c r="N3678"/>
    </row>
    <row r="3679" spans="6:14" ht="14.25" customHeight="1" x14ac:dyDescent="0.25">
      <c r="F3679"/>
      <c r="G3679"/>
      <c r="H3679"/>
      <c r="I3679"/>
      <c r="J3679"/>
      <c r="M3679"/>
      <c r="N3679"/>
    </row>
    <row r="3680" spans="6:14" ht="14.25" customHeight="1" x14ac:dyDescent="0.25">
      <c r="F3680"/>
      <c r="G3680"/>
      <c r="H3680"/>
      <c r="I3680"/>
      <c r="J3680"/>
      <c r="M3680"/>
      <c r="N3680"/>
    </row>
    <row r="3681" spans="6:14" ht="14.25" customHeight="1" x14ac:dyDescent="0.25">
      <c r="F3681"/>
      <c r="G3681"/>
      <c r="H3681"/>
      <c r="I3681"/>
      <c r="J3681"/>
      <c r="M3681"/>
      <c r="N3681"/>
    </row>
    <row r="3682" spans="6:14" ht="14.25" customHeight="1" x14ac:dyDescent="0.25">
      <c r="F3682"/>
      <c r="G3682"/>
      <c r="H3682"/>
      <c r="I3682"/>
      <c r="J3682"/>
      <c r="M3682"/>
      <c r="N3682"/>
    </row>
    <row r="3683" spans="6:14" ht="14.25" customHeight="1" x14ac:dyDescent="0.25">
      <c r="F3683"/>
      <c r="G3683"/>
      <c r="H3683"/>
      <c r="I3683"/>
      <c r="J3683"/>
      <c r="M3683"/>
      <c r="N3683"/>
    </row>
    <row r="3684" spans="6:14" ht="14.25" customHeight="1" x14ac:dyDescent="0.25">
      <c r="F3684"/>
      <c r="G3684"/>
      <c r="H3684"/>
      <c r="I3684"/>
      <c r="J3684"/>
      <c r="M3684"/>
      <c r="N3684"/>
    </row>
    <row r="3685" spans="6:14" ht="14.25" customHeight="1" x14ac:dyDescent="0.25">
      <c r="F3685"/>
      <c r="G3685"/>
      <c r="H3685"/>
      <c r="I3685"/>
      <c r="J3685"/>
      <c r="M3685"/>
      <c r="N3685"/>
    </row>
    <row r="3686" spans="6:14" ht="14.25" customHeight="1" x14ac:dyDescent="0.25">
      <c r="F3686"/>
      <c r="G3686"/>
      <c r="H3686"/>
      <c r="I3686"/>
      <c r="J3686"/>
      <c r="M3686"/>
      <c r="N3686"/>
    </row>
    <row r="3687" spans="6:14" ht="14.25" customHeight="1" x14ac:dyDescent="0.25">
      <c r="F3687"/>
      <c r="G3687"/>
      <c r="H3687"/>
      <c r="I3687"/>
      <c r="J3687"/>
      <c r="M3687"/>
      <c r="N3687"/>
    </row>
    <row r="3688" spans="6:14" ht="14.25" customHeight="1" x14ac:dyDescent="0.25">
      <c r="F3688"/>
      <c r="G3688"/>
      <c r="H3688"/>
      <c r="I3688"/>
      <c r="J3688"/>
      <c r="M3688"/>
      <c r="N3688"/>
    </row>
    <row r="3689" spans="6:14" ht="14.25" customHeight="1" x14ac:dyDescent="0.25">
      <c r="F3689"/>
      <c r="G3689"/>
      <c r="H3689"/>
      <c r="I3689"/>
      <c r="J3689"/>
      <c r="M3689"/>
      <c r="N3689"/>
    </row>
    <row r="3690" spans="6:14" ht="14.25" customHeight="1" x14ac:dyDescent="0.25">
      <c r="F3690"/>
      <c r="G3690"/>
      <c r="H3690"/>
      <c r="I3690"/>
      <c r="J3690"/>
      <c r="M3690"/>
      <c r="N3690"/>
    </row>
    <row r="3691" spans="6:14" ht="14.25" customHeight="1" x14ac:dyDescent="0.25">
      <c r="F3691"/>
      <c r="G3691"/>
      <c r="H3691"/>
      <c r="I3691"/>
      <c r="J3691"/>
      <c r="M3691"/>
      <c r="N3691"/>
    </row>
    <row r="3692" spans="6:14" ht="14.25" customHeight="1" x14ac:dyDescent="0.25">
      <c r="F3692"/>
      <c r="G3692"/>
      <c r="H3692"/>
      <c r="I3692"/>
      <c r="J3692"/>
      <c r="M3692"/>
      <c r="N3692"/>
    </row>
    <row r="3693" spans="6:14" ht="14.25" customHeight="1" x14ac:dyDescent="0.25">
      <c r="F3693"/>
      <c r="G3693"/>
      <c r="H3693"/>
      <c r="I3693"/>
      <c r="J3693"/>
      <c r="M3693"/>
      <c r="N3693"/>
    </row>
    <row r="3694" spans="6:14" ht="14.25" customHeight="1" x14ac:dyDescent="0.25">
      <c r="F3694"/>
      <c r="G3694"/>
      <c r="H3694"/>
      <c r="I3694"/>
      <c r="J3694"/>
      <c r="M3694"/>
      <c r="N3694"/>
    </row>
    <row r="3695" spans="6:14" ht="14.25" customHeight="1" x14ac:dyDescent="0.25">
      <c r="F3695"/>
      <c r="G3695"/>
      <c r="H3695"/>
      <c r="I3695"/>
      <c r="J3695"/>
      <c r="M3695"/>
      <c r="N3695"/>
    </row>
    <row r="3696" spans="6:14" ht="14.25" customHeight="1" x14ac:dyDescent="0.25">
      <c r="F3696"/>
      <c r="G3696"/>
      <c r="H3696"/>
      <c r="I3696"/>
      <c r="J3696"/>
      <c r="M3696"/>
      <c r="N3696"/>
    </row>
    <row r="3697" spans="6:14" ht="14.25" customHeight="1" x14ac:dyDescent="0.25">
      <c r="F3697"/>
      <c r="G3697"/>
      <c r="H3697"/>
      <c r="I3697"/>
      <c r="J3697"/>
      <c r="M3697"/>
      <c r="N3697"/>
    </row>
    <row r="3698" spans="6:14" ht="14.25" customHeight="1" x14ac:dyDescent="0.25">
      <c r="F3698"/>
      <c r="G3698"/>
      <c r="H3698"/>
      <c r="I3698"/>
      <c r="J3698"/>
      <c r="M3698"/>
      <c r="N3698"/>
    </row>
    <row r="3699" spans="6:14" ht="14.25" customHeight="1" x14ac:dyDescent="0.25">
      <c r="F3699"/>
      <c r="G3699"/>
      <c r="H3699"/>
      <c r="I3699"/>
      <c r="J3699"/>
      <c r="M3699"/>
      <c r="N3699"/>
    </row>
    <row r="3700" spans="6:14" ht="14.25" customHeight="1" x14ac:dyDescent="0.25">
      <c r="F3700"/>
      <c r="G3700"/>
      <c r="H3700"/>
      <c r="I3700"/>
      <c r="J3700"/>
      <c r="M3700"/>
      <c r="N3700"/>
    </row>
    <row r="3701" spans="6:14" ht="14.25" customHeight="1" x14ac:dyDescent="0.25">
      <c r="F3701"/>
      <c r="G3701"/>
      <c r="H3701"/>
      <c r="I3701"/>
      <c r="J3701"/>
      <c r="M3701"/>
      <c r="N3701"/>
    </row>
    <row r="3702" spans="6:14" ht="14.25" customHeight="1" x14ac:dyDescent="0.25">
      <c r="F3702"/>
      <c r="G3702"/>
      <c r="H3702"/>
      <c r="I3702"/>
      <c r="J3702"/>
      <c r="M3702"/>
      <c r="N3702"/>
    </row>
    <row r="3703" spans="6:14" ht="14.25" customHeight="1" x14ac:dyDescent="0.25">
      <c r="F3703"/>
      <c r="G3703"/>
      <c r="H3703"/>
      <c r="I3703"/>
      <c r="J3703"/>
      <c r="M3703"/>
      <c r="N3703"/>
    </row>
    <row r="3704" spans="6:14" ht="14.25" customHeight="1" x14ac:dyDescent="0.25">
      <c r="F3704"/>
      <c r="G3704"/>
      <c r="H3704"/>
      <c r="I3704"/>
      <c r="J3704"/>
      <c r="M3704"/>
      <c r="N3704"/>
    </row>
    <row r="3705" spans="6:14" ht="14.25" customHeight="1" x14ac:dyDescent="0.25">
      <c r="F3705"/>
      <c r="G3705"/>
      <c r="H3705"/>
      <c r="I3705"/>
      <c r="J3705"/>
      <c r="M3705"/>
      <c r="N3705"/>
    </row>
    <row r="3706" spans="6:14" ht="14.25" customHeight="1" x14ac:dyDescent="0.25">
      <c r="F3706"/>
      <c r="G3706"/>
      <c r="H3706"/>
      <c r="I3706"/>
      <c r="J3706"/>
      <c r="M3706"/>
      <c r="N3706"/>
    </row>
    <row r="3707" spans="6:14" ht="14.25" customHeight="1" x14ac:dyDescent="0.25">
      <c r="F3707"/>
      <c r="G3707"/>
      <c r="H3707"/>
      <c r="I3707"/>
      <c r="J3707"/>
      <c r="M3707"/>
      <c r="N3707"/>
    </row>
    <row r="3708" spans="6:14" ht="14.25" customHeight="1" x14ac:dyDescent="0.25">
      <c r="F3708"/>
      <c r="G3708"/>
      <c r="H3708"/>
      <c r="I3708"/>
      <c r="J3708"/>
      <c r="M3708"/>
      <c r="N3708"/>
    </row>
    <row r="3709" spans="6:14" ht="14.25" customHeight="1" x14ac:dyDescent="0.25">
      <c r="F3709"/>
      <c r="G3709"/>
      <c r="H3709"/>
      <c r="I3709"/>
      <c r="J3709"/>
      <c r="M3709"/>
      <c r="N3709"/>
    </row>
    <row r="3710" spans="6:14" ht="14.25" customHeight="1" x14ac:dyDescent="0.25">
      <c r="F3710"/>
      <c r="G3710"/>
      <c r="H3710"/>
      <c r="I3710"/>
      <c r="J3710"/>
      <c r="M3710"/>
      <c r="N3710"/>
    </row>
    <row r="3711" spans="6:14" ht="14.25" customHeight="1" x14ac:dyDescent="0.25">
      <c r="F3711"/>
      <c r="G3711"/>
      <c r="H3711"/>
      <c r="I3711"/>
      <c r="J3711"/>
      <c r="M3711"/>
      <c r="N3711"/>
    </row>
    <row r="3712" spans="6:14" ht="14.25" customHeight="1" x14ac:dyDescent="0.25">
      <c r="F3712"/>
      <c r="G3712"/>
      <c r="H3712"/>
      <c r="I3712"/>
      <c r="J3712"/>
      <c r="M3712"/>
      <c r="N3712"/>
    </row>
    <row r="3713" spans="6:14" ht="14.25" customHeight="1" x14ac:dyDescent="0.25">
      <c r="F3713"/>
      <c r="G3713"/>
      <c r="H3713"/>
      <c r="I3713"/>
      <c r="J3713"/>
      <c r="M3713"/>
      <c r="N3713"/>
    </row>
    <row r="3714" spans="6:14" ht="14.25" customHeight="1" x14ac:dyDescent="0.25">
      <c r="F3714"/>
      <c r="G3714"/>
      <c r="H3714"/>
      <c r="I3714"/>
      <c r="J3714"/>
      <c r="M3714"/>
      <c r="N3714"/>
    </row>
    <row r="3715" spans="6:14" ht="14.25" customHeight="1" x14ac:dyDescent="0.25">
      <c r="F3715"/>
      <c r="G3715"/>
      <c r="H3715"/>
      <c r="I3715"/>
      <c r="J3715"/>
      <c r="M3715"/>
      <c r="N3715"/>
    </row>
    <row r="3716" spans="6:14" ht="14.25" customHeight="1" x14ac:dyDescent="0.25">
      <c r="F3716"/>
      <c r="G3716"/>
      <c r="H3716"/>
      <c r="I3716"/>
      <c r="J3716"/>
      <c r="M3716"/>
      <c r="N3716"/>
    </row>
    <row r="3717" spans="6:14" ht="14.25" customHeight="1" x14ac:dyDescent="0.25">
      <c r="F3717"/>
      <c r="G3717"/>
      <c r="H3717"/>
      <c r="I3717"/>
      <c r="J3717"/>
      <c r="M3717"/>
      <c r="N3717"/>
    </row>
    <row r="3718" spans="6:14" ht="14.25" customHeight="1" x14ac:dyDescent="0.25">
      <c r="F3718"/>
      <c r="G3718"/>
      <c r="H3718"/>
      <c r="I3718"/>
      <c r="J3718"/>
      <c r="M3718"/>
      <c r="N3718"/>
    </row>
    <row r="3719" spans="6:14" ht="14.25" customHeight="1" x14ac:dyDescent="0.25">
      <c r="F3719"/>
      <c r="G3719"/>
      <c r="H3719"/>
      <c r="I3719"/>
      <c r="J3719"/>
      <c r="M3719"/>
      <c r="N3719"/>
    </row>
    <row r="3720" spans="6:14" ht="14.25" customHeight="1" x14ac:dyDescent="0.25">
      <c r="F3720"/>
      <c r="G3720"/>
      <c r="H3720"/>
      <c r="I3720"/>
      <c r="J3720"/>
      <c r="M3720"/>
      <c r="N3720"/>
    </row>
    <row r="3721" spans="6:14" ht="14.25" customHeight="1" x14ac:dyDescent="0.25">
      <c r="F3721"/>
      <c r="G3721"/>
      <c r="H3721"/>
      <c r="I3721"/>
      <c r="J3721"/>
      <c r="M3721"/>
      <c r="N3721"/>
    </row>
    <row r="3722" spans="6:14" ht="14.25" customHeight="1" x14ac:dyDescent="0.25">
      <c r="F3722"/>
      <c r="G3722"/>
      <c r="H3722"/>
      <c r="I3722"/>
      <c r="J3722"/>
      <c r="M3722"/>
      <c r="N3722"/>
    </row>
    <row r="3723" spans="6:14" ht="14.25" customHeight="1" x14ac:dyDescent="0.25">
      <c r="F3723"/>
      <c r="G3723"/>
      <c r="H3723"/>
      <c r="I3723"/>
      <c r="J3723"/>
      <c r="M3723"/>
      <c r="N3723"/>
    </row>
    <row r="3724" spans="6:14" ht="14.25" customHeight="1" x14ac:dyDescent="0.25">
      <c r="F3724"/>
      <c r="G3724"/>
      <c r="H3724"/>
      <c r="I3724"/>
      <c r="J3724"/>
      <c r="M3724"/>
      <c r="N3724"/>
    </row>
    <row r="3725" spans="6:14" ht="14.25" customHeight="1" x14ac:dyDescent="0.25">
      <c r="F3725"/>
      <c r="G3725"/>
      <c r="H3725"/>
      <c r="I3725"/>
      <c r="J3725"/>
      <c r="M3725"/>
      <c r="N3725"/>
    </row>
    <row r="3726" spans="6:14" ht="14.25" customHeight="1" x14ac:dyDescent="0.25">
      <c r="F3726"/>
      <c r="G3726"/>
      <c r="H3726"/>
      <c r="I3726"/>
      <c r="J3726"/>
      <c r="M3726"/>
      <c r="N3726"/>
    </row>
    <row r="3727" spans="6:14" ht="14.25" customHeight="1" x14ac:dyDescent="0.25">
      <c r="F3727"/>
      <c r="G3727"/>
      <c r="H3727"/>
      <c r="I3727"/>
      <c r="J3727"/>
      <c r="M3727"/>
      <c r="N3727"/>
    </row>
    <row r="3728" spans="6:14" ht="14.25" customHeight="1" x14ac:dyDescent="0.25">
      <c r="F3728"/>
      <c r="G3728"/>
      <c r="H3728"/>
      <c r="I3728"/>
      <c r="J3728"/>
      <c r="M3728"/>
      <c r="N3728"/>
    </row>
    <row r="3729" spans="6:14" ht="14.25" customHeight="1" x14ac:dyDescent="0.25">
      <c r="F3729"/>
      <c r="G3729"/>
      <c r="H3729"/>
      <c r="I3729"/>
      <c r="J3729"/>
      <c r="M3729"/>
      <c r="N3729"/>
    </row>
    <row r="3730" spans="6:14" ht="14.25" customHeight="1" x14ac:dyDescent="0.25">
      <c r="F3730"/>
      <c r="G3730"/>
      <c r="H3730"/>
      <c r="I3730"/>
      <c r="J3730"/>
      <c r="M3730"/>
      <c r="N3730"/>
    </row>
    <row r="3731" spans="6:14" ht="14.25" customHeight="1" x14ac:dyDescent="0.25">
      <c r="F3731"/>
      <c r="G3731"/>
      <c r="H3731"/>
      <c r="I3731"/>
      <c r="J3731"/>
      <c r="M3731"/>
      <c r="N3731"/>
    </row>
    <row r="3732" spans="6:14" ht="14.25" customHeight="1" x14ac:dyDescent="0.25">
      <c r="F3732"/>
      <c r="G3732"/>
      <c r="H3732"/>
      <c r="I3732"/>
      <c r="J3732"/>
      <c r="M3732"/>
      <c r="N3732"/>
    </row>
    <row r="3733" spans="6:14" ht="14.25" customHeight="1" x14ac:dyDescent="0.25">
      <c r="F3733"/>
      <c r="G3733"/>
      <c r="H3733"/>
      <c r="I3733"/>
      <c r="J3733"/>
      <c r="M3733"/>
      <c r="N3733"/>
    </row>
    <row r="3734" spans="6:14" ht="14.25" customHeight="1" x14ac:dyDescent="0.25">
      <c r="F3734"/>
      <c r="G3734"/>
      <c r="H3734"/>
      <c r="I3734"/>
      <c r="J3734"/>
      <c r="M3734"/>
      <c r="N3734"/>
    </row>
    <row r="3735" spans="6:14" ht="14.25" customHeight="1" x14ac:dyDescent="0.25">
      <c r="F3735"/>
      <c r="G3735"/>
      <c r="H3735"/>
      <c r="I3735"/>
      <c r="J3735"/>
      <c r="M3735"/>
      <c r="N3735"/>
    </row>
    <row r="3736" spans="6:14" ht="14.25" customHeight="1" x14ac:dyDescent="0.25">
      <c r="F3736"/>
      <c r="G3736"/>
      <c r="H3736"/>
      <c r="I3736"/>
      <c r="J3736"/>
      <c r="M3736"/>
      <c r="N3736"/>
    </row>
    <row r="3737" spans="6:14" ht="14.25" customHeight="1" x14ac:dyDescent="0.25">
      <c r="F3737"/>
      <c r="G3737"/>
      <c r="H3737"/>
      <c r="I3737"/>
      <c r="J3737"/>
      <c r="M3737"/>
      <c r="N3737"/>
    </row>
    <row r="3738" spans="6:14" ht="14.25" customHeight="1" x14ac:dyDescent="0.25">
      <c r="F3738"/>
      <c r="G3738"/>
      <c r="H3738"/>
      <c r="I3738"/>
      <c r="J3738"/>
      <c r="M3738"/>
      <c r="N3738"/>
    </row>
    <row r="3739" spans="6:14" ht="14.25" customHeight="1" x14ac:dyDescent="0.25">
      <c r="F3739"/>
      <c r="G3739"/>
      <c r="H3739"/>
      <c r="I3739"/>
      <c r="J3739"/>
      <c r="M3739"/>
      <c r="N3739"/>
    </row>
    <row r="3740" spans="6:14" ht="14.25" customHeight="1" x14ac:dyDescent="0.25">
      <c r="F3740"/>
      <c r="G3740"/>
      <c r="H3740"/>
      <c r="I3740"/>
      <c r="J3740"/>
      <c r="M3740"/>
      <c r="N3740"/>
    </row>
    <row r="3741" spans="6:14" ht="14.25" customHeight="1" x14ac:dyDescent="0.25">
      <c r="F3741"/>
      <c r="G3741"/>
      <c r="H3741"/>
      <c r="I3741"/>
      <c r="J3741"/>
      <c r="M3741"/>
      <c r="N3741"/>
    </row>
    <row r="3742" spans="6:14" ht="14.25" customHeight="1" x14ac:dyDescent="0.25">
      <c r="F3742"/>
      <c r="G3742"/>
      <c r="H3742"/>
      <c r="I3742"/>
      <c r="J3742"/>
      <c r="M3742"/>
      <c r="N3742"/>
    </row>
    <row r="3743" spans="6:14" ht="14.25" customHeight="1" x14ac:dyDescent="0.25">
      <c r="F3743"/>
      <c r="G3743"/>
      <c r="H3743"/>
      <c r="I3743"/>
      <c r="J3743"/>
      <c r="M3743"/>
      <c r="N3743"/>
    </row>
    <row r="3744" spans="6:14" ht="14.25" customHeight="1" x14ac:dyDescent="0.25">
      <c r="F3744"/>
      <c r="G3744"/>
      <c r="H3744"/>
      <c r="I3744"/>
      <c r="J3744"/>
      <c r="M3744"/>
      <c r="N3744"/>
    </row>
    <row r="3745" spans="6:14" ht="14.25" customHeight="1" x14ac:dyDescent="0.25">
      <c r="F3745"/>
      <c r="G3745"/>
      <c r="H3745"/>
      <c r="I3745"/>
      <c r="J3745"/>
      <c r="M3745"/>
      <c r="N3745"/>
    </row>
    <row r="3746" spans="6:14" ht="14.25" customHeight="1" x14ac:dyDescent="0.25">
      <c r="F3746"/>
      <c r="G3746"/>
      <c r="H3746"/>
      <c r="I3746"/>
      <c r="J3746"/>
      <c r="M3746"/>
      <c r="N3746"/>
    </row>
    <row r="3747" spans="6:14" ht="14.25" customHeight="1" x14ac:dyDescent="0.25">
      <c r="F3747"/>
      <c r="G3747"/>
      <c r="H3747"/>
      <c r="I3747"/>
      <c r="J3747"/>
      <c r="M3747"/>
      <c r="N3747"/>
    </row>
    <row r="3748" spans="6:14" ht="14.25" customHeight="1" x14ac:dyDescent="0.25">
      <c r="F3748"/>
      <c r="G3748"/>
      <c r="H3748"/>
      <c r="I3748"/>
      <c r="J3748"/>
      <c r="M3748"/>
      <c r="N3748"/>
    </row>
    <row r="3749" spans="6:14" ht="14.25" customHeight="1" x14ac:dyDescent="0.25">
      <c r="F3749"/>
      <c r="G3749"/>
      <c r="H3749"/>
      <c r="I3749"/>
      <c r="J3749"/>
      <c r="M3749"/>
      <c r="N3749"/>
    </row>
    <row r="3750" spans="6:14" ht="14.25" customHeight="1" x14ac:dyDescent="0.25">
      <c r="F3750"/>
      <c r="G3750"/>
      <c r="H3750"/>
      <c r="I3750"/>
      <c r="J3750"/>
      <c r="M3750"/>
      <c r="N3750"/>
    </row>
    <row r="3751" spans="6:14" ht="14.25" customHeight="1" x14ac:dyDescent="0.25">
      <c r="F3751"/>
      <c r="G3751"/>
      <c r="H3751"/>
      <c r="I3751"/>
      <c r="J3751"/>
      <c r="M3751"/>
      <c r="N3751"/>
    </row>
    <row r="3752" spans="6:14" ht="14.25" customHeight="1" x14ac:dyDescent="0.25">
      <c r="F3752"/>
      <c r="G3752"/>
      <c r="H3752"/>
      <c r="I3752"/>
      <c r="J3752"/>
      <c r="M3752"/>
      <c r="N3752"/>
    </row>
    <row r="3753" spans="6:14" ht="14.25" customHeight="1" x14ac:dyDescent="0.25">
      <c r="F3753"/>
      <c r="G3753"/>
      <c r="H3753"/>
      <c r="I3753"/>
      <c r="J3753"/>
      <c r="M3753"/>
      <c r="N3753"/>
    </row>
    <row r="3754" spans="6:14" ht="14.25" customHeight="1" x14ac:dyDescent="0.25">
      <c r="F3754"/>
      <c r="G3754"/>
      <c r="H3754"/>
      <c r="I3754"/>
      <c r="J3754"/>
      <c r="M3754"/>
      <c r="N3754"/>
    </row>
    <row r="3755" spans="6:14" ht="14.25" customHeight="1" x14ac:dyDescent="0.25">
      <c r="F3755"/>
      <c r="G3755"/>
      <c r="H3755"/>
      <c r="I3755"/>
      <c r="J3755"/>
      <c r="M3755"/>
      <c r="N3755"/>
    </row>
    <row r="3756" spans="6:14" ht="14.25" customHeight="1" x14ac:dyDescent="0.25">
      <c r="F3756"/>
      <c r="G3756"/>
      <c r="H3756"/>
      <c r="I3756"/>
      <c r="J3756"/>
      <c r="M3756"/>
      <c r="N3756"/>
    </row>
    <row r="3757" spans="6:14" ht="14.25" customHeight="1" x14ac:dyDescent="0.25">
      <c r="F3757"/>
      <c r="G3757"/>
      <c r="H3757"/>
      <c r="I3757"/>
      <c r="J3757"/>
      <c r="M3757"/>
      <c r="N3757"/>
    </row>
    <row r="3758" spans="6:14" ht="14.25" customHeight="1" x14ac:dyDescent="0.25">
      <c r="F3758"/>
      <c r="G3758"/>
      <c r="H3758"/>
      <c r="I3758"/>
      <c r="J3758"/>
      <c r="M3758"/>
      <c r="N3758"/>
    </row>
    <row r="3759" spans="6:14" ht="14.25" customHeight="1" x14ac:dyDescent="0.25">
      <c r="F3759"/>
      <c r="G3759"/>
      <c r="H3759"/>
      <c r="I3759"/>
      <c r="J3759"/>
      <c r="M3759"/>
      <c r="N3759"/>
    </row>
    <row r="3760" spans="6:14" ht="14.25" customHeight="1" x14ac:dyDescent="0.25">
      <c r="F3760"/>
      <c r="G3760"/>
      <c r="H3760"/>
      <c r="I3760"/>
      <c r="J3760"/>
      <c r="M3760"/>
      <c r="N3760"/>
    </row>
    <row r="3761" spans="6:14" ht="14.25" customHeight="1" x14ac:dyDescent="0.25">
      <c r="F3761"/>
      <c r="G3761"/>
      <c r="H3761"/>
      <c r="I3761"/>
      <c r="J3761"/>
      <c r="M3761"/>
      <c r="N3761"/>
    </row>
    <row r="3762" spans="6:14" ht="14.25" customHeight="1" x14ac:dyDescent="0.25">
      <c r="F3762"/>
      <c r="G3762"/>
      <c r="H3762"/>
      <c r="I3762"/>
      <c r="J3762"/>
      <c r="M3762"/>
      <c r="N3762"/>
    </row>
    <row r="3763" spans="6:14" ht="14.25" customHeight="1" x14ac:dyDescent="0.25">
      <c r="F3763"/>
      <c r="G3763"/>
      <c r="H3763"/>
      <c r="I3763"/>
      <c r="J3763"/>
      <c r="M3763"/>
      <c r="N3763"/>
    </row>
    <row r="3764" spans="6:14" ht="14.25" customHeight="1" x14ac:dyDescent="0.25">
      <c r="F3764"/>
      <c r="G3764"/>
      <c r="H3764"/>
      <c r="I3764"/>
      <c r="J3764"/>
      <c r="M3764"/>
      <c r="N3764"/>
    </row>
    <row r="3765" spans="6:14" ht="14.25" customHeight="1" x14ac:dyDescent="0.25">
      <c r="F3765"/>
      <c r="G3765"/>
      <c r="H3765"/>
      <c r="I3765"/>
      <c r="J3765"/>
      <c r="M3765"/>
      <c r="N3765"/>
    </row>
    <row r="3766" spans="6:14" ht="14.25" customHeight="1" x14ac:dyDescent="0.25">
      <c r="F3766"/>
      <c r="G3766"/>
      <c r="H3766"/>
      <c r="I3766"/>
      <c r="J3766"/>
      <c r="M3766"/>
      <c r="N3766"/>
    </row>
    <row r="3767" spans="6:14" ht="14.25" customHeight="1" x14ac:dyDescent="0.25">
      <c r="F3767"/>
      <c r="G3767"/>
      <c r="H3767"/>
      <c r="I3767"/>
      <c r="J3767"/>
      <c r="M3767"/>
      <c r="N3767"/>
    </row>
    <row r="3768" spans="6:14" ht="14.25" customHeight="1" x14ac:dyDescent="0.25">
      <c r="F3768"/>
      <c r="G3768"/>
      <c r="H3768"/>
      <c r="I3768"/>
      <c r="J3768"/>
      <c r="M3768"/>
      <c r="N3768"/>
    </row>
    <row r="3769" spans="6:14" ht="14.25" customHeight="1" x14ac:dyDescent="0.25">
      <c r="F3769"/>
      <c r="G3769"/>
      <c r="H3769"/>
      <c r="I3769"/>
      <c r="J3769"/>
      <c r="M3769"/>
      <c r="N3769"/>
    </row>
    <row r="3770" spans="6:14" ht="14.25" customHeight="1" x14ac:dyDescent="0.25">
      <c r="F3770"/>
      <c r="G3770"/>
      <c r="H3770"/>
      <c r="I3770"/>
      <c r="J3770"/>
      <c r="M3770"/>
      <c r="N3770"/>
    </row>
    <row r="3771" spans="6:14" ht="14.25" customHeight="1" x14ac:dyDescent="0.25">
      <c r="F3771"/>
      <c r="G3771"/>
      <c r="H3771"/>
      <c r="I3771"/>
      <c r="J3771"/>
      <c r="M3771"/>
      <c r="N3771"/>
    </row>
    <row r="3772" spans="6:14" ht="14.25" customHeight="1" x14ac:dyDescent="0.25">
      <c r="F3772"/>
      <c r="G3772"/>
      <c r="H3772"/>
      <c r="I3772"/>
      <c r="J3772"/>
      <c r="M3772"/>
      <c r="N3772"/>
    </row>
    <row r="3773" spans="6:14" ht="14.25" customHeight="1" x14ac:dyDescent="0.25">
      <c r="F3773"/>
      <c r="G3773"/>
      <c r="H3773"/>
      <c r="I3773"/>
      <c r="J3773"/>
      <c r="M3773"/>
      <c r="N3773"/>
    </row>
    <row r="3774" spans="6:14" ht="14.25" customHeight="1" x14ac:dyDescent="0.25">
      <c r="F3774"/>
      <c r="G3774"/>
      <c r="H3774"/>
      <c r="I3774"/>
      <c r="J3774"/>
      <c r="M3774"/>
      <c r="N3774"/>
    </row>
    <row r="3775" spans="6:14" ht="14.25" customHeight="1" x14ac:dyDescent="0.25">
      <c r="F3775"/>
      <c r="G3775"/>
      <c r="H3775"/>
      <c r="I3775"/>
      <c r="J3775"/>
      <c r="M3775"/>
      <c r="N3775"/>
    </row>
    <row r="3776" spans="6:14" ht="14.25" customHeight="1" x14ac:dyDescent="0.25">
      <c r="F3776"/>
      <c r="G3776"/>
      <c r="H3776"/>
      <c r="I3776"/>
      <c r="J3776"/>
      <c r="M3776"/>
      <c r="N3776"/>
    </row>
    <row r="3777" spans="6:14" ht="14.25" customHeight="1" x14ac:dyDescent="0.25">
      <c r="F3777"/>
      <c r="G3777"/>
      <c r="H3777"/>
      <c r="I3777"/>
      <c r="J3777"/>
      <c r="M3777"/>
      <c r="N3777"/>
    </row>
    <row r="3778" spans="6:14" ht="14.25" customHeight="1" x14ac:dyDescent="0.25">
      <c r="F3778"/>
      <c r="G3778"/>
      <c r="H3778"/>
      <c r="I3778"/>
      <c r="J3778"/>
      <c r="M3778"/>
      <c r="N3778"/>
    </row>
    <row r="3779" spans="6:14" ht="14.25" customHeight="1" x14ac:dyDescent="0.25">
      <c r="F3779"/>
      <c r="G3779"/>
      <c r="H3779"/>
      <c r="I3779"/>
      <c r="J3779"/>
      <c r="M3779"/>
      <c r="N3779"/>
    </row>
    <row r="3780" spans="6:14" ht="14.25" customHeight="1" x14ac:dyDescent="0.25">
      <c r="F3780"/>
      <c r="G3780"/>
      <c r="H3780"/>
      <c r="I3780"/>
      <c r="J3780"/>
      <c r="M3780"/>
      <c r="N3780"/>
    </row>
    <row r="3781" spans="6:14" ht="14.25" customHeight="1" x14ac:dyDescent="0.25">
      <c r="F3781"/>
      <c r="G3781"/>
      <c r="H3781"/>
      <c r="I3781"/>
      <c r="J3781"/>
      <c r="M3781"/>
      <c r="N3781"/>
    </row>
    <row r="3782" spans="6:14" ht="14.25" customHeight="1" x14ac:dyDescent="0.25">
      <c r="F3782"/>
      <c r="G3782"/>
      <c r="H3782"/>
      <c r="I3782"/>
      <c r="J3782"/>
      <c r="M3782"/>
      <c r="N3782"/>
    </row>
    <row r="3783" spans="6:14" ht="14.25" customHeight="1" x14ac:dyDescent="0.25">
      <c r="F3783"/>
      <c r="G3783"/>
      <c r="H3783"/>
      <c r="I3783"/>
      <c r="J3783"/>
      <c r="M3783"/>
      <c r="N3783"/>
    </row>
    <row r="3784" spans="6:14" ht="14.25" customHeight="1" x14ac:dyDescent="0.25">
      <c r="F3784"/>
      <c r="G3784"/>
      <c r="H3784"/>
      <c r="I3784"/>
      <c r="J3784"/>
      <c r="M3784"/>
      <c r="N3784"/>
    </row>
    <row r="3785" spans="6:14" ht="14.25" customHeight="1" x14ac:dyDescent="0.25">
      <c r="F3785"/>
      <c r="G3785"/>
      <c r="H3785"/>
      <c r="I3785"/>
      <c r="J3785"/>
      <c r="M3785"/>
      <c r="N3785"/>
    </row>
    <row r="3786" spans="6:14" ht="14.25" customHeight="1" x14ac:dyDescent="0.25">
      <c r="F3786"/>
      <c r="G3786"/>
      <c r="H3786"/>
      <c r="I3786"/>
      <c r="J3786"/>
      <c r="M3786"/>
      <c r="N3786"/>
    </row>
    <row r="3787" spans="6:14" ht="14.25" customHeight="1" x14ac:dyDescent="0.25">
      <c r="F3787"/>
      <c r="G3787"/>
      <c r="H3787"/>
      <c r="I3787"/>
      <c r="J3787"/>
      <c r="M3787"/>
      <c r="N3787"/>
    </row>
    <row r="3788" spans="6:14" ht="14.25" customHeight="1" x14ac:dyDescent="0.25">
      <c r="F3788"/>
      <c r="G3788"/>
      <c r="H3788"/>
      <c r="I3788"/>
      <c r="J3788"/>
      <c r="M3788"/>
      <c r="N3788"/>
    </row>
    <row r="3789" spans="6:14" ht="14.25" customHeight="1" x14ac:dyDescent="0.25">
      <c r="F3789"/>
      <c r="G3789"/>
      <c r="H3789"/>
      <c r="I3789"/>
      <c r="J3789"/>
      <c r="M3789"/>
      <c r="N3789"/>
    </row>
    <row r="3790" spans="6:14" ht="14.25" customHeight="1" x14ac:dyDescent="0.25">
      <c r="F3790"/>
      <c r="G3790"/>
      <c r="H3790"/>
      <c r="I3790"/>
      <c r="J3790"/>
      <c r="M3790"/>
      <c r="N3790"/>
    </row>
    <row r="3791" spans="6:14" ht="14.25" customHeight="1" x14ac:dyDescent="0.25">
      <c r="F3791"/>
      <c r="G3791"/>
      <c r="H3791"/>
      <c r="I3791"/>
      <c r="J3791"/>
      <c r="M3791"/>
      <c r="N3791"/>
    </row>
    <row r="3792" spans="6:14" ht="14.25" customHeight="1" x14ac:dyDescent="0.25">
      <c r="F3792"/>
      <c r="G3792"/>
      <c r="H3792"/>
      <c r="I3792"/>
      <c r="J3792"/>
      <c r="M3792"/>
      <c r="N3792"/>
    </row>
    <row r="3793" spans="6:14" ht="14.25" customHeight="1" x14ac:dyDescent="0.25">
      <c r="F3793"/>
      <c r="G3793"/>
      <c r="H3793"/>
      <c r="I3793"/>
      <c r="J3793"/>
      <c r="M3793"/>
      <c r="N3793"/>
    </row>
    <row r="3794" spans="6:14" ht="14.25" customHeight="1" x14ac:dyDescent="0.25">
      <c r="F3794"/>
      <c r="G3794"/>
      <c r="H3794"/>
      <c r="I3794"/>
      <c r="J3794"/>
      <c r="M3794"/>
      <c r="N3794"/>
    </row>
    <row r="3795" spans="6:14" ht="14.25" customHeight="1" x14ac:dyDescent="0.25">
      <c r="F3795"/>
      <c r="G3795"/>
      <c r="H3795"/>
      <c r="I3795"/>
      <c r="J3795"/>
      <c r="M3795"/>
      <c r="N3795"/>
    </row>
    <row r="3796" spans="6:14" ht="14.25" customHeight="1" x14ac:dyDescent="0.25">
      <c r="F3796"/>
      <c r="G3796"/>
      <c r="H3796"/>
      <c r="I3796"/>
      <c r="J3796"/>
      <c r="M3796"/>
      <c r="N3796"/>
    </row>
    <row r="3797" spans="6:14" ht="14.25" customHeight="1" x14ac:dyDescent="0.25">
      <c r="F3797"/>
      <c r="G3797"/>
      <c r="H3797"/>
      <c r="I3797"/>
      <c r="J3797"/>
      <c r="M3797"/>
      <c r="N3797"/>
    </row>
    <row r="3798" spans="6:14" ht="14.25" customHeight="1" x14ac:dyDescent="0.25">
      <c r="F3798"/>
      <c r="G3798"/>
      <c r="H3798"/>
      <c r="I3798"/>
      <c r="J3798"/>
      <c r="M3798"/>
      <c r="N3798"/>
    </row>
    <row r="3799" spans="6:14" ht="14.25" customHeight="1" x14ac:dyDescent="0.25">
      <c r="F3799"/>
      <c r="G3799"/>
      <c r="H3799"/>
      <c r="I3799"/>
      <c r="J3799"/>
      <c r="M3799"/>
      <c r="N3799"/>
    </row>
    <row r="3800" spans="6:14" ht="14.25" customHeight="1" x14ac:dyDescent="0.25">
      <c r="F3800"/>
      <c r="G3800"/>
      <c r="H3800"/>
      <c r="I3800"/>
      <c r="J3800"/>
      <c r="M3800"/>
      <c r="N3800"/>
    </row>
    <row r="3801" spans="6:14" ht="14.25" customHeight="1" x14ac:dyDescent="0.25">
      <c r="F3801"/>
      <c r="G3801"/>
      <c r="H3801"/>
      <c r="I3801"/>
      <c r="J3801"/>
      <c r="M3801"/>
      <c r="N3801"/>
    </row>
    <row r="3802" spans="6:14" ht="14.25" customHeight="1" x14ac:dyDescent="0.25">
      <c r="F3802"/>
      <c r="G3802"/>
      <c r="H3802"/>
      <c r="I3802"/>
      <c r="J3802"/>
      <c r="M3802"/>
      <c r="N3802"/>
    </row>
    <row r="3803" spans="6:14" ht="14.25" customHeight="1" x14ac:dyDescent="0.25">
      <c r="F3803"/>
      <c r="G3803"/>
      <c r="H3803"/>
      <c r="I3803"/>
      <c r="J3803"/>
      <c r="M3803"/>
      <c r="N3803"/>
    </row>
    <row r="3804" spans="6:14" ht="14.25" customHeight="1" x14ac:dyDescent="0.25">
      <c r="F3804"/>
      <c r="G3804"/>
      <c r="H3804"/>
      <c r="I3804"/>
      <c r="J3804"/>
      <c r="M3804"/>
      <c r="N3804"/>
    </row>
    <row r="3805" spans="6:14" ht="14.25" customHeight="1" x14ac:dyDescent="0.25">
      <c r="F3805"/>
      <c r="G3805"/>
      <c r="H3805"/>
      <c r="I3805"/>
      <c r="J3805"/>
      <c r="M3805"/>
      <c r="N3805"/>
    </row>
    <row r="3806" spans="6:14" ht="14.25" customHeight="1" x14ac:dyDescent="0.25">
      <c r="F3806"/>
      <c r="G3806"/>
      <c r="H3806"/>
      <c r="I3806"/>
      <c r="J3806"/>
      <c r="M3806"/>
      <c r="N3806"/>
    </row>
    <row r="3807" spans="6:14" ht="14.25" customHeight="1" x14ac:dyDescent="0.25">
      <c r="F3807"/>
      <c r="G3807"/>
      <c r="H3807"/>
      <c r="I3807"/>
      <c r="J3807"/>
      <c r="M3807"/>
      <c r="N3807"/>
    </row>
    <row r="3808" spans="6:14" ht="14.25" customHeight="1" x14ac:dyDescent="0.25">
      <c r="F3808"/>
      <c r="G3808"/>
      <c r="H3808"/>
      <c r="I3808"/>
      <c r="J3808"/>
      <c r="M3808"/>
      <c r="N3808"/>
    </row>
    <row r="3809" spans="6:14" ht="14.25" customHeight="1" x14ac:dyDescent="0.25">
      <c r="F3809"/>
      <c r="G3809"/>
      <c r="H3809"/>
      <c r="I3809"/>
      <c r="J3809"/>
      <c r="M3809"/>
      <c r="N3809"/>
    </row>
    <row r="3810" spans="6:14" ht="14.25" customHeight="1" x14ac:dyDescent="0.25">
      <c r="F3810"/>
      <c r="G3810"/>
      <c r="H3810"/>
      <c r="I3810"/>
      <c r="J3810"/>
      <c r="M3810"/>
      <c r="N3810"/>
    </row>
    <row r="3811" spans="6:14" ht="14.25" customHeight="1" x14ac:dyDescent="0.25">
      <c r="F3811"/>
      <c r="G3811"/>
      <c r="H3811"/>
      <c r="I3811"/>
      <c r="J3811"/>
      <c r="M3811"/>
      <c r="N3811"/>
    </row>
    <row r="3812" spans="6:14" ht="14.25" customHeight="1" x14ac:dyDescent="0.25">
      <c r="F3812"/>
      <c r="G3812"/>
      <c r="H3812"/>
      <c r="I3812"/>
      <c r="J3812"/>
      <c r="M3812"/>
      <c r="N3812"/>
    </row>
    <row r="3813" spans="6:14" ht="14.25" customHeight="1" x14ac:dyDescent="0.25">
      <c r="F3813"/>
      <c r="G3813"/>
      <c r="H3813"/>
      <c r="I3813"/>
      <c r="J3813"/>
      <c r="M3813"/>
      <c r="N3813"/>
    </row>
    <row r="3814" spans="6:14" ht="14.25" customHeight="1" x14ac:dyDescent="0.25">
      <c r="F3814"/>
      <c r="G3814"/>
      <c r="H3814"/>
      <c r="I3814"/>
      <c r="J3814"/>
      <c r="M3814"/>
      <c r="N3814"/>
    </row>
    <row r="3815" spans="6:14" ht="14.25" customHeight="1" x14ac:dyDescent="0.25">
      <c r="F3815"/>
      <c r="G3815"/>
      <c r="H3815"/>
      <c r="I3815"/>
      <c r="J3815"/>
      <c r="M3815"/>
      <c r="N3815"/>
    </row>
    <row r="3816" spans="6:14" ht="14.25" customHeight="1" x14ac:dyDescent="0.25">
      <c r="F3816"/>
      <c r="G3816"/>
      <c r="H3816"/>
      <c r="I3816"/>
      <c r="J3816"/>
      <c r="M3816"/>
      <c r="N3816"/>
    </row>
    <row r="3817" spans="6:14" ht="14.25" customHeight="1" x14ac:dyDescent="0.25">
      <c r="F3817"/>
      <c r="G3817"/>
      <c r="H3817"/>
      <c r="I3817"/>
      <c r="J3817"/>
      <c r="M3817"/>
      <c r="N3817"/>
    </row>
    <row r="3818" spans="6:14" ht="14.25" customHeight="1" x14ac:dyDescent="0.25">
      <c r="F3818"/>
      <c r="G3818"/>
      <c r="H3818"/>
      <c r="I3818"/>
      <c r="J3818"/>
      <c r="M3818"/>
      <c r="N3818"/>
    </row>
    <row r="3819" spans="6:14" ht="14.25" customHeight="1" x14ac:dyDescent="0.25">
      <c r="F3819"/>
      <c r="G3819"/>
      <c r="H3819"/>
      <c r="I3819"/>
      <c r="J3819"/>
      <c r="M3819"/>
      <c r="N3819"/>
    </row>
    <row r="3820" spans="6:14" ht="14.25" customHeight="1" x14ac:dyDescent="0.25">
      <c r="F3820"/>
      <c r="G3820"/>
      <c r="H3820"/>
      <c r="I3820"/>
      <c r="J3820"/>
      <c r="M3820"/>
      <c r="N3820"/>
    </row>
    <row r="3821" spans="6:14" ht="14.25" customHeight="1" x14ac:dyDescent="0.25">
      <c r="F3821"/>
      <c r="G3821"/>
      <c r="H3821"/>
      <c r="I3821"/>
      <c r="J3821"/>
      <c r="M3821"/>
      <c r="N3821"/>
    </row>
    <row r="3822" spans="6:14" ht="14.25" customHeight="1" x14ac:dyDescent="0.25">
      <c r="F3822"/>
      <c r="G3822"/>
      <c r="H3822"/>
      <c r="I3822"/>
      <c r="J3822"/>
      <c r="M3822"/>
      <c r="N3822"/>
    </row>
    <row r="3823" spans="6:14" ht="14.25" customHeight="1" x14ac:dyDescent="0.25">
      <c r="F3823"/>
      <c r="G3823"/>
      <c r="H3823"/>
      <c r="I3823"/>
      <c r="J3823"/>
      <c r="M3823"/>
      <c r="N3823"/>
    </row>
    <row r="3824" spans="6:14" ht="14.25" customHeight="1" x14ac:dyDescent="0.25">
      <c r="F3824"/>
      <c r="G3824"/>
      <c r="H3824"/>
      <c r="I3824"/>
      <c r="J3824"/>
      <c r="M3824"/>
      <c r="N3824"/>
    </row>
    <row r="3825" spans="6:14" ht="14.25" customHeight="1" x14ac:dyDescent="0.25">
      <c r="F3825"/>
      <c r="G3825"/>
      <c r="H3825"/>
      <c r="I3825"/>
      <c r="J3825"/>
      <c r="M3825"/>
      <c r="N3825"/>
    </row>
    <row r="3826" spans="6:14" ht="14.25" customHeight="1" x14ac:dyDescent="0.25">
      <c r="F3826"/>
      <c r="G3826"/>
      <c r="H3826"/>
      <c r="I3826"/>
      <c r="J3826"/>
      <c r="M3826"/>
      <c r="N3826"/>
    </row>
    <row r="3827" spans="6:14" ht="14.25" customHeight="1" x14ac:dyDescent="0.25">
      <c r="F3827"/>
      <c r="G3827"/>
      <c r="H3827"/>
      <c r="I3827"/>
      <c r="J3827"/>
      <c r="M3827"/>
      <c r="N3827"/>
    </row>
    <row r="3828" spans="6:14" ht="14.25" customHeight="1" x14ac:dyDescent="0.25">
      <c r="F3828"/>
      <c r="G3828"/>
      <c r="H3828"/>
      <c r="I3828"/>
      <c r="J3828"/>
      <c r="M3828"/>
      <c r="N3828"/>
    </row>
    <row r="3829" spans="6:14" ht="14.25" customHeight="1" x14ac:dyDescent="0.25">
      <c r="F3829"/>
      <c r="G3829"/>
      <c r="H3829"/>
      <c r="I3829"/>
      <c r="J3829"/>
      <c r="M3829"/>
      <c r="N3829"/>
    </row>
    <row r="3830" spans="6:14" ht="14.25" customHeight="1" x14ac:dyDescent="0.25">
      <c r="F3830"/>
      <c r="G3830"/>
      <c r="H3830"/>
      <c r="I3830"/>
      <c r="J3830"/>
      <c r="M3830"/>
      <c r="N3830"/>
    </row>
    <row r="3831" spans="6:14" ht="14.25" customHeight="1" x14ac:dyDescent="0.25">
      <c r="F3831"/>
      <c r="G3831"/>
      <c r="H3831"/>
      <c r="I3831"/>
      <c r="J3831"/>
      <c r="M3831"/>
      <c r="N3831"/>
    </row>
    <row r="3832" spans="6:14" ht="14.25" customHeight="1" x14ac:dyDescent="0.25">
      <c r="F3832"/>
      <c r="G3832"/>
      <c r="H3832"/>
      <c r="I3832"/>
      <c r="J3832"/>
      <c r="M3832"/>
      <c r="N3832"/>
    </row>
    <row r="3833" spans="6:14" ht="14.25" customHeight="1" x14ac:dyDescent="0.25">
      <c r="F3833"/>
      <c r="G3833"/>
      <c r="H3833"/>
      <c r="I3833"/>
      <c r="J3833"/>
      <c r="M3833"/>
      <c r="N3833"/>
    </row>
    <row r="3834" spans="6:14" ht="14.25" customHeight="1" x14ac:dyDescent="0.25">
      <c r="F3834"/>
      <c r="G3834"/>
      <c r="H3834"/>
      <c r="I3834"/>
      <c r="J3834"/>
      <c r="M3834"/>
      <c r="N3834"/>
    </row>
    <row r="3835" spans="6:14" ht="14.25" customHeight="1" x14ac:dyDescent="0.25">
      <c r="F3835"/>
      <c r="G3835"/>
      <c r="H3835"/>
      <c r="I3835"/>
      <c r="J3835"/>
      <c r="M3835"/>
      <c r="N3835"/>
    </row>
    <row r="3836" spans="6:14" ht="14.25" customHeight="1" x14ac:dyDescent="0.25">
      <c r="F3836"/>
      <c r="G3836"/>
      <c r="H3836"/>
      <c r="I3836"/>
      <c r="J3836"/>
      <c r="M3836"/>
      <c r="N3836"/>
    </row>
    <row r="3837" spans="6:14" ht="14.25" customHeight="1" x14ac:dyDescent="0.25">
      <c r="F3837"/>
      <c r="G3837"/>
      <c r="H3837"/>
      <c r="I3837"/>
      <c r="J3837"/>
      <c r="M3837"/>
      <c r="N3837"/>
    </row>
    <row r="3838" spans="6:14" ht="14.25" customHeight="1" x14ac:dyDescent="0.25">
      <c r="F3838"/>
      <c r="G3838"/>
      <c r="H3838"/>
      <c r="I3838"/>
      <c r="J3838"/>
      <c r="M3838"/>
      <c r="N3838"/>
    </row>
    <row r="3839" spans="6:14" ht="14.25" customHeight="1" x14ac:dyDescent="0.25">
      <c r="F3839"/>
      <c r="G3839"/>
      <c r="H3839"/>
      <c r="I3839"/>
      <c r="J3839"/>
      <c r="M3839"/>
      <c r="N3839"/>
    </row>
    <row r="3840" spans="6:14" ht="14.25" customHeight="1" x14ac:dyDescent="0.25">
      <c r="F3840"/>
      <c r="G3840"/>
      <c r="H3840"/>
      <c r="I3840"/>
      <c r="J3840"/>
      <c r="M3840"/>
      <c r="N3840"/>
    </row>
    <row r="3841" spans="6:14" ht="14.25" customHeight="1" x14ac:dyDescent="0.25">
      <c r="F3841"/>
      <c r="G3841"/>
      <c r="H3841"/>
      <c r="I3841"/>
      <c r="J3841"/>
      <c r="M3841"/>
      <c r="N3841"/>
    </row>
    <row r="3842" spans="6:14" ht="14.25" customHeight="1" x14ac:dyDescent="0.25">
      <c r="F3842"/>
      <c r="G3842"/>
      <c r="H3842"/>
      <c r="I3842"/>
      <c r="J3842"/>
      <c r="M3842"/>
      <c r="N3842"/>
    </row>
    <row r="3843" spans="6:14" ht="14.25" customHeight="1" x14ac:dyDescent="0.25">
      <c r="F3843"/>
      <c r="G3843"/>
      <c r="H3843"/>
      <c r="I3843"/>
      <c r="J3843"/>
      <c r="M3843"/>
      <c r="N3843"/>
    </row>
    <row r="3844" spans="6:14" ht="14.25" customHeight="1" x14ac:dyDescent="0.25">
      <c r="F3844"/>
      <c r="G3844"/>
      <c r="H3844"/>
      <c r="I3844"/>
      <c r="J3844"/>
      <c r="M3844"/>
      <c r="N3844"/>
    </row>
    <row r="3845" spans="6:14" ht="14.25" customHeight="1" x14ac:dyDescent="0.25">
      <c r="F3845"/>
      <c r="G3845"/>
      <c r="H3845"/>
      <c r="I3845"/>
      <c r="J3845"/>
      <c r="M3845"/>
      <c r="N3845"/>
    </row>
    <row r="3846" spans="6:14" ht="14.25" customHeight="1" x14ac:dyDescent="0.25">
      <c r="F3846"/>
      <c r="G3846"/>
      <c r="H3846"/>
      <c r="I3846"/>
      <c r="J3846"/>
      <c r="M3846"/>
      <c r="N3846"/>
    </row>
    <row r="3847" spans="6:14" ht="14.25" customHeight="1" x14ac:dyDescent="0.25">
      <c r="F3847"/>
      <c r="G3847"/>
      <c r="H3847"/>
      <c r="I3847"/>
      <c r="J3847"/>
      <c r="M3847"/>
      <c r="N3847"/>
    </row>
    <row r="3848" spans="6:14" ht="14.25" customHeight="1" x14ac:dyDescent="0.25">
      <c r="F3848"/>
      <c r="G3848"/>
      <c r="H3848"/>
      <c r="I3848"/>
      <c r="J3848"/>
      <c r="M3848"/>
      <c r="N3848"/>
    </row>
    <row r="3849" spans="6:14" ht="14.25" customHeight="1" x14ac:dyDescent="0.25">
      <c r="F3849"/>
      <c r="G3849"/>
      <c r="H3849"/>
      <c r="I3849"/>
      <c r="J3849"/>
      <c r="M3849"/>
      <c r="N3849"/>
    </row>
    <row r="3850" spans="6:14" ht="14.25" customHeight="1" x14ac:dyDescent="0.25">
      <c r="F3850"/>
      <c r="G3850"/>
      <c r="H3850"/>
      <c r="I3850"/>
      <c r="J3850"/>
      <c r="M3850"/>
      <c r="N3850"/>
    </row>
    <row r="3851" spans="6:14" ht="14.25" customHeight="1" x14ac:dyDescent="0.25">
      <c r="F3851"/>
      <c r="G3851"/>
      <c r="H3851"/>
      <c r="I3851"/>
      <c r="J3851"/>
      <c r="M3851"/>
      <c r="N3851"/>
    </row>
    <row r="3852" spans="6:14" ht="14.25" customHeight="1" x14ac:dyDescent="0.25">
      <c r="F3852"/>
      <c r="G3852"/>
      <c r="H3852"/>
      <c r="I3852"/>
      <c r="J3852"/>
      <c r="M3852"/>
      <c r="N3852"/>
    </row>
    <row r="3853" spans="6:14" ht="14.25" customHeight="1" x14ac:dyDescent="0.25">
      <c r="F3853"/>
      <c r="G3853"/>
      <c r="H3853"/>
      <c r="I3853"/>
      <c r="J3853"/>
      <c r="M3853"/>
      <c r="N3853"/>
    </row>
    <row r="3854" spans="6:14" ht="14.25" customHeight="1" x14ac:dyDescent="0.25">
      <c r="F3854"/>
      <c r="G3854"/>
      <c r="H3854"/>
      <c r="I3854"/>
      <c r="J3854"/>
      <c r="M3854"/>
      <c r="N3854"/>
    </row>
    <row r="3855" spans="6:14" ht="14.25" customHeight="1" x14ac:dyDescent="0.25">
      <c r="F3855"/>
      <c r="G3855"/>
      <c r="H3855"/>
      <c r="I3855"/>
      <c r="J3855"/>
      <c r="M3855"/>
      <c r="N3855"/>
    </row>
    <row r="3856" spans="6:14" ht="14.25" customHeight="1" x14ac:dyDescent="0.25">
      <c r="F3856"/>
      <c r="G3856"/>
      <c r="H3856"/>
      <c r="I3856"/>
      <c r="J3856"/>
      <c r="M3856"/>
      <c r="N3856"/>
    </row>
    <row r="3857" spans="6:14" ht="14.25" customHeight="1" x14ac:dyDescent="0.25">
      <c r="F3857"/>
      <c r="G3857"/>
      <c r="H3857"/>
      <c r="I3857"/>
      <c r="J3857"/>
      <c r="M3857"/>
      <c r="N3857"/>
    </row>
    <row r="3858" spans="6:14" ht="14.25" customHeight="1" x14ac:dyDescent="0.25">
      <c r="F3858"/>
      <c r="G3858"/>
      <c r="H3858"/>
      <c r="I3858"/>
      <c r="J3858"/>
      <c r="M3858"/>
      <c r="N3858"/>
    </row>
    <row r="3859" spans="6:14" ht="14.25" customHeight="1" x14ac:dyDescent="0.25">
      <c r="F3859"/>
      <c r="G3859"/>
      <c r="H3859"/>
      <c r="I3859"/>
      <c r="J3859"/>
      <c r="M3859"/>
      <c r="N3859"/>
    </row>
    <row r="3860" spans="6:14" ht="14.25" customHeight="1" x14ac:dyDescent="0.25">
      <c r="F3860"/>
      <c r="G3860"/>
      <c r="H3860"/>
      <c r="I3860"/>
      <c r="J3860"/>
      <c r="M3860"/>
      <c r="N3860"/>
    </row>
    <row r="3861" spans="6:14" ht="14.25" customHeight="1" x14ac:dyDescent="0.25">
      <c r="F3861"/>
      <c r="G3861"/>
      <c r="H3861"/>
      <c r="I3861"/>
      <c r="J3861"/>
      <c r="M3861"/>
      <c r="N3861"/>
    </row>
    <row r="3862" spans="6:14" ht="14.25" customHeight="1" x14ac:dyDescent="0.25">
      <c r="F3862"/>
      <c r="G3862"/>
      <c r="H3862"/>
      <c r="I3862"/>
      <c r="J3862"/>
      <c r="M3862"/>
      <c r="N3862"/>
    </row>
    <row r="3863" spans="6:14" ht="14.25" customHeight="1" x14ac:dyDescent="0.25">
      <c r="F3863"/>
      <c r="G3863"/>
      <c r="H3863"/>
      <c r="I3863"/>
      <c r="J3863"/>
      <c r="M3863"/>
      <c r="N3863"/>
    </row>
    <row r="3864" spans="6:14" ht="14.25" customHeight="1" x14ac:dyDescent="0.25">
      <c r="F3864"/>
      <c r="G3864"/>
      <c r="H3864"/>
      <c r="I3864"/>
      <c r="J3864"/>
      <c r="M3864"/>
      <c r="N3864"/>
    </row>
    <row r="3865" spans="6:14" ht="14.25" customHeight="1" x14ac:dyDescent="0.25">
      <c r="F3865"/>
      <c r="G3865"/>
      <c r="H3865"/>
      <c r="I3865"/>
      <c r="J3865"/>
      <c r="M3865"/>
      <c r="N3865"/>
    </row>
    <row r="3866" spans="6:14" ht="14.25" customHeight="1" x14ac:dyDescent="0.25">
      <c r="F3866"/>
      <c r="G3866"/>
      <c r="H3866"/>
      <c r="I3866"/>
      <c r="J3866"/>
      <c r="M3866"/>
      <c r="N3866"/>
    </row>
    <row r="3867" spans="6:14" ht="14.25" customHeight="1" x14ac:dyDescent="0.25">
      <c r="F3867"/>
      <c r="G3867"/>
      <c r="H3867"/>
      <c r="I3867"/>
      <c r="J3867"/>
      <c r="M3867"/>
      <c r="N3867"/>
    </row>
    <row r="3868" spans="6:14" ht="14.25" customHeight="1" x14ac:dyDescent="0.25">
      <c r="F3868"/>
      <c r="G3868"/>
      <c r="H3868"/>
      <c r="I3868"/>
      <c r="J3868"/>
      <c r="M3868"/>
      <c r="N3868"/>
    </row>
    <row r="3869" spans="6:14" ht="14.25" customHeight="1" x14ac:dyDescent="0.25">
      <c r="F3869"/>
      <c r="G3869"/>
      <c r="H3869"/>
      <c r="I3869"/>
      <c r="J3869"/>
      <c r="M3869"/>
      <c r="N3869"/>
    </row>
    <row r="3870" spans="6:14" ht="14.25" customHeight="1" x14ac:dyDescent="0.25">
      <c r="F3870"/>
      <c r="G3870"/>
      <c r="H3870"/>
      <c r="I3870"/>
      <c r="J3870"/>
      <c r="M3870"/>
      <c r="N3870"/>
    </row>
    <row r="3871" spans="6:14" ht="14.25" customHeight="1" x14ac:dyDescent="0.25">
      <c r="F3871"/>
      <c r="G3871"/>
      <c r="H3871"/>
      <c r="I3871"/>
      <c r="J3871"/>
      <c r="M3871"/>
      <c r="N3871"/>
    </row>
    <row r="3872" spans="6:14" ht="14.25" customHeight="1" x14ac:dyDescent="0.25">
      <c r="F3872"/>
      <c r="G3872"/>
      <c r="H3872"/>
      <c r="I3872"/>
      <c r="J3872"/>
      <c r="M3872"/>
      <c r="N3872"/>
    </row>
    <row r="3873" spans="6:14" ht="14.25" customHeight="1" x14ac:dyDescent="0.25">
      <c r="F3873"/>
      <c r="G3873"/>
      <c r="H3873"/>
      <c r="I3873"/>
      <c r="J3873"/>
      <c r="M3873"/>
      <c r="N3873"/>
    </row>
    <row r="3874" spans="6:14" ht="14.25" customHeight="1" x14ac:dyDescent="0.25">
      <c r="F3874"/>
      <c r="G3874"/>
      <c r="H3874"/>
      <c r="I3874"/>
      <c r="J3874"/>
      <c r="M3874"/>
      <c r="N3874"/>
    </row>
    <row r="3875" spans="6:14" ht="14.25" customHeight="1" x14ac:dyDescent="0.25">
      <c r="F3875"/>
      <c r="G3875"/>
      <c r="H3875"/>
      <c r="I3875"/>
      <c r="J3875"/>
      <c r="M3875"/>
      <c r="N3875"/>
    </row>
    <row r="3876" spans="6:14" ht="14.25" customHeight="1" x14ac:dyDescent="0.25">
      <c r="F3876"/>
      <c r="G3876"/>
      <c r="H3876"/>
      <c r="I3876"/>
      <c r="J3876"/>
      <c r="M3876"/>
      <c r="N3876"/>
    </row>
    <row r="3877" spans="6:14" ht="14.25" customHeight="1" x14ac:dyDescent="0.25">
      <c r="F3877"/>
      <c r="G3877"/>
      <c r="H3877"/>
      <c r="I3877"/>
      <c r="J3877"/>
      <c r="M3877"/>
      <c r="N3877"/>
    </row>
    <row r="3878" spans="6:14" ht="14.25" customHeight="1" x14ac:dyDescent="0.25">
      <c r="F3878"/>
      <c r="G3878"/>
      <c r="H3878"/>
      <c r="I3878"/>
      <c r="J3878"/>
      <c r="M3878"/>
      <c r="N3878"/>
    </row>
    <row r="3879" spans="6:14" ht="14.25" customHeight="1" x14ac:dyDescent="0.25">
      <c r="F3879"/>
      <c r="G3879"/>
      <c r="H3879"/>
      <c r="I3879"/>
      <c r="J3879"/>
      <c r="M3879"/>
      <c r="N3879"/>
    </row>
    <row r="3880" spans="6:14" ht="14.25" customHeight="1" x14ac:dyDescent="0.25">
      <c r="F3880"/>
      <c r="G3880"/>
      <c r="H3880"/>
      <c r="I3880"/>
      <c r="J3880"/>
      <c r="M3880"/>
      <c r="N3880"/>
    </row>
    <row r="3881" spans="6:14" ht="14.25" customHeight="1" x14ac:dyDescent="0.25">
      <c r="F3881"/>
      <c r="G3881"/>
      <c r="H3881"/>
      <c r="I3881"/>
      <c r="J3881"/>
      <c r="M3881"/>
      <c r="N3881"/>
    </row>
    <row r="3882" spans="6:14" ht="14.25" customHeight="1" x14ac:dyDescent="0.25">
      <c r="F3882"/>
      <c r="G3882"/>
      <c r="H3882"/>
      <c r="I3882"/>
      <c r="J3882"/>
      <c r="M3882"/>
      <c r="N3882"/>
    </row>
    <row r="3883" spans="6:14" ht="14.25" customHeight="1" x14ac:dyDescent="0.25">
      <c r="F3883"/>
      <c r="G3883"/>
      <c r="H3883"/>
      <c r="I3883"/>
      <c r="J3883"/>
      <c r="M3883"/>
      <c r="N3883"/>
    </row>
    <row r="3884" spans="6:14" ht="14.25" customHeight="1" x14ac:dyDescent="0.25">
      <c r="F3884"/>
      <c r="G3884"/>
      <c r="H3884"/>
      <c r="I3884"/>
      <c r="J3884"/>
      <c r="M3884"/>
      <c r="N3884"/>
    </row>
    <row r="3885" spans="6:14" ht="14.25" customHeight="1" x14ac:dyDescent="0.25">
      <c r="F3885"/>
      <c r="G3885"/>
      <c r="H3885"/>
      <c r="I3885"/>
      <c r="J3885"/>
      <c r="M3885"/>
      <c r="N3885"/>
    </row>
    <row r="3886" spans="6:14" ht="14.25" customHeight="1" x14ac:dyDescent="0.25">
      <c r="F3886"/>
      <c r="G3886"/>
      <c r="H3886"/>
      <c r="I3886"/>
      <c r="J3886"/>
      <c r="M3886"/>
      <c r="N3886"/>
    </row>
    <row r="3887" spans="6:14" ht="14.25" customHeight="1" x14ac:dyDescent="0.25">
      <c r="F3887"/>
      <c r="G3887"/>
      <c r="H3887"/>
      <c r="I3887"/>
      <c r="J3887"/>
      <c r="M3887"/>
      <c r="N3887"/>
    </row>
    <row r="3888" spans="6:14" ht="14.25" customHeight="1" x14ac:dyDescent="0.25">
      <c r="F3888"/>
      <c r="G3888"/>
      <c r="H3888"/>
      <c r="I3888"/>
      <c r="J3888"/>
      <c r="M3888"/>
      <c r="N3888"/>
    </row>
    <row r="3889" spans="6:14" ht="14.25" customHeight="1" x14ac:dyDescent="0.25">
      <c r="F3889"/>
      <c r="G3889"/>
      <c r="H3889"/>
      <c r="I3889"/>
      <c r="J3889"/>
      <c r="M3889"/>
      <c r="N3889"/>
    </row>
    <row r="3890" spans="6:14" ht="14.25" customHeight="1" x14ac:dyDescent="0.25">
      <c r="F3890"/>
      <c r="G3890"/>
      <c r="H3890"/>
      <c r="I3890"/>
      <c r="J3890"/>
      <c r="M3890"/>
      <c r="N3890"/>
    </row>
    <row r="3891" spans="6:14" ht="14.25" customHeight="1" x14ac:dyDescent="0.25">
      <c r="F3891"/>
      <c r="G3891"/>
      <c r="H3891"/>
      <c r="I3891"/>
      <c r="J3891"/>
      <c r="M3891"/>
      <c r="N3891"/>
    </row>
    <row r="3892" spans="6:14" ht="14.25" customHeight="1" x14ac:dyDescent="0.25">
      <c r="F3892"/>
      <c r="G3892"/>
      <c r="H3892"/>
      <c r="I3892"/>
      <c r="J3892"/>
      <c r="M3892"/>
      <c r="N3892"/>
    </row>
    <row r="3893" spans="6:14" ht="14.25" customHeight="1" x14ac:dyDescent="0.25">
      <c r="F3893"/>
      <c r="G3893"/>
      <c r="H3893"/>
      <c r="I3893"/>
      <c r="J3893"/>
      <c r="M3893"/>
      <c r="N3893"/>
    </row>
    <row r="3894" spans="6:14" ht="14.25" customHeight="1" x14ac:dyDescent="0.25">
      <c r="F3894"/>
      <c r="G3894"/>
      <c r="H3894"/>
      <c r="I3894"/>
      <c r="J3894"/>
      <c r="M3894"/>
      <c r="N3894"/>
    </row>
    <row r="3895" spans="6:14" ht="14.25" customHeight="1" x14ac:dyDescent="0.25">
      <c r="F3895"/>
      <c r="G3895"/>
      <c r="H3895"/>
      <c r="I3895"/>
      <c r="J3895"/>
      <c r="M3895"/>
      <c r="N3895"/>
    </row>
    <row r="3896" spans="6:14" ht="14.25" customHeight="1" x14ac:dyDescent="0.25">
      <c r="F3896"/>
      <c r="G3896"/>
      <c r="H3896"/>
      <c r="I3896"/>
      <c r="J3896"/>
      <c r="M3896"/>
      <c r="N3896"/>
    </row>
    <row r="3897" spans="6:14" ht="14.25" customHeight="1" x14ac:dyDescent="0.25">
      <c r="F3897"/>
      <c r="G3897"/>
      <c r="H3897"/>
      <c r="I3897"/>
      <c r="J3897"/>
      <c r="M3897"/>
      <c r="N3897"/>
    </row>
    <row r="3898" spans="6:14" ht="14.25" customHeight="1" x14ac:dyDescent="0.25">
      <c r="F3898"/>
      <c r="G3898"/>
      <c r="H3898"/>
      <c r="I3898"/>
      <c r="J3898"/>
      <c r="M3898"/>
      <c r="N3898"/>
    </row>
    <row r="3899" spans="6:14" ht="14.25" customHeight="1" x14ac:dyDescent="0.25">
      <c r="F3899"/>
      <c r="G3899"/>
      <c r="H3899"/>
      <c r="I3899"/>
      <c r="J3899"/>
      <c r="M3899"/>
      <c r="N3899"/>
    </row>
    <row r="3900" spans="6:14" ht="14.25" customHeight="1" x14ac:dyDescent="0.25">
      <c r="F3900"/>
      <c r="G3900"/>
      <c r="H3900"/>
      <c r="I3900"/>
      <c r="J3900"/>
      <c r="M3900"/>
      <c r="N3900"/>
    </row>
    <row r="3901" spans="6:14" ht="14.25" customHeight="1" x14ac:dyDescent="0.25">
      <c r="F3901"/>
      <c r="G3901"/>
      <c r="H3901"/>
      <c r="I3901"/>
      <c r="J3901"/>
      <c r="M3901"/>
      <c r="N3901"/>
    </row>
    <row r="3902" spans="6:14" ht="14.25" customHeight="1" x14ac:dyDescent="0.25">
      <c r="F3902"/>
      <c r="G3902"/>
      <c r="H3902"/>
      <c r="I3902"/>
      <c r="J3902"/>
      <c r="M3902"/>
      <c r="N3902"/>
    </row>
    <row r="3903" spans="6:14" ht="14.25" customHeight="1" x14ac:dyDescent="0.25">
      <c r="F3903"/>
      <c r="G3903"/>
      <c r="H3903"/>
      <c r="I3903"/>
      <c r="J3903"/>
      <c r="M3903"/>
      <c r="N3903"/>
    </row>
    <row r="3904" spans="6:14" ht="14.25" customHeight="1" x14ac:dyDescent="0.25">
      <c r="F3904"/>
      <c r="G3904"/>
      <c r="H3904"/>
      <c r="I3904"/>
      <c r="J3904"/>
      <c r="M3904"/>
      <c r="N3904"/>
    </row>
    <row r="3905" spans="6:14" ht="14.25" customHeight="1" x14ac:dyDescent="0.25">
      <c r="F3905"/>
      <c r="G3905"/>
      <c r="H3905"/>
      <c r="I3905"/>
      <c r="J3905"/>
      <c r="M3905"/>
      <c r="N3905"/>
    </row>
    <row r="3906" spans="6:14" ht="14.25" customHeight="1" x14ac:dyDescent="0.25">
      <c r="F3906"/>
      <c r="G3906"/>
      <c r="H3906"/>
      <c r="I3906"/>
      <c r="J3906"/>
      <c r="M3906"/>
      <c r="N3906"/>
    </row>
    <row r="3907" spans="6:14" ht="14.25" customHeight="1" x14ac:dyDescent="0.25">
      <c r="F3907"/>
      <c r="G3907"/>
      <c r="H3907"/>
      <c r="I3907"/>
      <c r="J3907"/>
      <c r="M3907"/>
      <c r="N3907"/>
    </row>
    <row r="3908" spans="6:14" ht="14.25" customHeight="1" x14ac:dyDescent="0.25">
      <c r="F3908"/>
      <c r="G3908"/>
      <c r="H3908"/>
      <c r="I3908"/>
      <c r="J3908"/>
      <c r="M3908"/>
      <c r="N3908"/>
    </row>
    <row r="3909" spans="6:14" ht="14.25" customHeight="1" x14ac:dyDescent="0.25">
      <c r="F3909"/>
      <c r="G3909"/>
      <c r="H3909"/>
      <c r="I3909"/>
      <c r="J3909"/>
      <c r="M3909"/>
      <c r="N3909"/>
    </row>
    <row r="3910" spans="6:14" ht="14.25" customHeight="1" x14ac:dyDescent="0.25">
      <c r="F3910"/>
      <c r="G3910"/>
      <c r="H3910"/>
      <c r="I3910"/>
      <c r="J3910"/>
      <c r="M3910"/>
      <c r="N3910"/>
    </row>
    <row r="3911" spans="6:14" ht="14.25" customHeight="1" x14ac:dyDescent="0.25">
      <c r="F3911"/>
      <c r="G3911"/>
      <c r="H3911"/>
      <c r="I3911"/>
      <c r="J3911"/>
      <c r="M3911"/>
      <c r="N3911"/>
    </row>
    <row r="3912" spans="6:14" ht="14.25" customHeight="1" x14ac:dyDescent="0.25">
      <c r="F3912"/>
      <c r="G3912"/>
      <c r="H3912"/>
      <c r="I3912"/>
      <c r="J3912"/>
      <c r="M3912"/>
      <c r="N3912"/>
    </row>
    <row r="3913" spans="6:14" ht="14.25" customHeight="1" x14ac:dyDescent="0.25">
      <c r="F3913"/>
      <c r="G3913"/>
      <c r="H3913"/>
      <c r="I3913"/>
      <c r="J3913"/>
      <c r="M3913"/>
      <c r="N3913"/>
    </row>
    <row r="3914" spans="6:14" ht="14.25" customHeight="1" x14ac:dyDescent="0.25">
      <c r="F3914"/>
      <c r="G3914"/>
      <c r="H3914"/>
      <c r="I3914"/>
      <c r="J3914"/>
      <c r="M3914"/>
      <c r="N3914"/>
    </row>
    <row r="3915" spans="6:14" ht="14.25" customHeight="1" x14ac:dyDescent="0.25">
      <c r="F3915"/>
      <c r="G3915"/>
      <c r="H3915"/>
      <c r="I3915"/>
      <c r="J3915"/>
      <c r="M3915"/>
      <c r="N3915"/>
    </row>
    <row r="3916" spans="6:14" ht="14.25" customHeight="1" x14ac:dyDescent="0.25">
      <c r="F3916"/>
      <c r="G3916"/>
      <c r="H3916"/>
      <c r="I3916"/>
      <c r="J3916"/>
      <c r="M3916"/>
      <c r="N3916"/>
    </row>
    <row r="3917" spans="6:14" ht="14.25" customHeight="1" x14ac:dyDescent="0.25">
      <c r="F3917"/>
      <c r="G3917"/>
      <c r="H3917"/>
      <c r="I3917"/>
      <c r="J3917"/>
      <c r="M3917"/>
      <c r="N3917"/>
    </row>
    <row r="3918" spans="6:14" ht="14.25" customHeight="1" x14ac:dyDescent="0.25">
      <c r="F3918"/>
      <c r="G3918"/>
      <c r="H3918"/>
      <c r="I3918"/>
      <c r="J3918"/>
      <c r="M3918"/>
      <c r="N3918"/>
    </row>
    <row r="3919" spans="6:14" ht="14.25" customHeight="1" x14ac:dyDescent="0.25">
      <c r="F3919"/>
      <c r="G3919"/>
      <c r="H3919"/>
      <c r="I3919"/>
      <c r="J3919"/>
      <c r="M3919"/>
      <c r="N3919"/>
    </row>
    <row r="3920" spans="6:14" ht="14.25" customHeight="1" x14ac:dyDescent="0.25">
      <c r="F3920"/>
      <c r="G3920"/>
      <c r="H3920"/>
      <c r="I3920"/>
      <c r="J3920"/>
      <c r="M3920"/>
      <c r="N3920"/>
    </row>
    <row r="3921" spans="6:14" ht="14.25" customHeight="1" x14ac:dyDescent="0.25">
      <c r="F3921"/>
      <c r="G3921"/>
      <c r="H3921"/>
      <c r="I3921"/>
      <c r="J3921"/>
      <c r="M3921"/>
      <c r="N3921"/>
    </row>
    <row r="3922" spans="6:14" ht="14.25" customHeight="1" x14ac:dyDescent="0.25">
      <c r="F3922"/>
      <c r="G3922"/>
      <c r="H3922"/>
      <c r="I3922"/>
      <c r="J3922"/>
      <c r="M3922"/>
      <c r="N3922"/>
    </row>
    <row r="3923" spans="6:14" ht="14.25" customHeight="1" x14ac:dyDescent="0.25">
      <c r="F3923"/>
      <c r="G3923"/>
      <c r="H3923"/>
      <c r="I3923"/>
      <c r="J3923"/>
      <c r="M3923"/>
      <c r="N3923"/>
    </row>
    <row r="3924" spans="6:14" ht="14.25" customHeight="1" x14ac:dyDescent="0.25">
      <c r="F3924"/>
      <c r="G3924"/>
      <c r="H3924"/>
      <c r="I3924"/>
      <c r="J3924"/>
      <c r="M3924"/>
      <c r="N3924"/>
    </row>
    <row r="3925" spans="6:14" ht="14.25" customHeight="1" x14ac:dyDescent="0.25">
      <c r="F3925"/>
      <c r="G3925"/>
      <c r="H3925"/>
      <c r="I3925"/>
      <c r="J3925"/>
      <c r="M3925"/>
      <c r="N3925"/>
    </row>
    <row r="3926" spans="6:14" ht="14.25" customHeight="1" x14ac:dyDescent="0.25">
      <c r="F3926"/>
      <c r="G3926"/>
      <c r="H3926"/>
      <c r="I3926"/>
      <c r="J3926"/>
      <c r="M3926"/>
      <c r="N3926"/>
    </row>
    <row r="3927" spans="6:14" ht="14.25" customHeight="1" x14ac:dyDescent="0.25">
      <c r="F3927"/>
      <c r="G3927"/>
      <c r="H3927"/>
      <c r="I3927"/>
      <c r="J3927"/>
      <c r="M3927"/>
      <c r="N3927"/>
    </row>
    <row r="3928" spans="6:14" ht="14.25" customHeight="1" x14ac:dyDescent="0.25">
      <c r="F3928"/>
      <c r="G3928"/>
      <c r="H3928"/>
      <c r="I3928"/>
      <c r="J3928"/>
      <c r="M3928"/>
      <c r="N3928"/>
    </row>
    <row r="3929" spans="6:14" ht="14.25" customHeight="1" x14ac:dyDescent="0.25">
      <c r="F3929"/>
      <c r="G3929"/>
      <c r="H3929"/>
      <c r="I3929"/>
      <c r="J3929"/>
      <c r="M3929"/>
      <c r="N3929"/>
    </row>
    <row r="3930" spans="6:14" ht="14.25" customHeight="1" x14ac:dyDescent="0.25">
      <c r="F3930"/>
      <c r="G3930"/>
      <c r="H3930"/>
      <c r="I3930"/>
      <c r="J3930"/>
      <c r="M3930"/>
      <c r="N3930"/>
    </row>
    <row r="3931" spans="6:14" ht="14.25" customHeight="1" x14ac:dyDescent="0.25">
      <c r="F3931"/>
      <c r="G3931"/>
      <c r="H3931"/>
      <c r="I3931"/>
      <c r="J3931"/>
      <c r="M3931"/>
      <c r="N3931"/>
    </row>
    <row r="3932" spans="6:14" ht="14.25" customHeight="1" x14ac:dyDescent="0.25">
      <c r="F3932"/>
      <c r="G3932"/>
      <c r="H3932"/>
      <c r="I3932"/>
      <c r="J3932"/>
      <c r="M3932"/>
      <c r="N3932"/>
    </row>
    <row r="3933" spans="6:14" ht="14.25" customHeight="1" x14ac:dyDescent="0.25">
      <c r="F3933"/>
      <c r="G3933"/>
      <c r="H3933"/>
      <c r="I3933"/>
      <c r="J3933"/>
      <c r="M3933"/>
      <c r="N3933"/>
    </row>
    <row r="3934" spans="6:14" ht="14.25" customHeight="1" x14ac:dyDescent="0.25">
      <c r="F3934"/>
      <c r="G3934"/>
      <c r="H3934"/>
      <c r="I3934"/>
      <c r="J3934"/>
      <c r="M3934"/>
      <c r="N3934"/>
    </row>
    <row r="3935" spans="6:14" ht="14.25" customHeight="1" x14ac:dyDescent="0.25">
      <c r="F3935"/>
      <c r="G3935"/>
      <c r="H3935"/>
      <c r="I3935"/>
      <c r="J3935"/>
      <c r="M3935"/>
      <c r="N3935"/>
    </row>
    <row r="3936" spans="6:14" ht="14.25" customHeight="1" x14ac:dyDescent="0.25">
      <c r="F3936"/>
      <c r="G3936"/>
      <c r="H3936"/>
      <c r="I3936"/>
      <c r="J3936"/>
      <c r="M3936"/>
      <c r="N3936"/>
    </row>
    <row r="3937" spans="6:14" ht="14.25" customHeight="1" x14ac:dyDescent="0.25">
      <c r="F3937"/>
      <c r="G3937"/>
      <c r="H3937"/>
      <c r="I3937"/>
      <c r="J3937"/>
      <c r="M3937"/>
      <c r="N3937"/>
    </row>
    <row r="3938" spans="6:14" ht="14.25" customHeight="1" x14ac:dyDescent="0.25">
      <c r="F3938"/>
      <c r="G3938"/>
      <c r="H3938"/>
      <c r="I3938"/>
      <c r="J3938"/>
      <c r="M3938"/>
      <c r="N3938"/>
    </row>
    <row r="3939" spans="6:14" ht="14.25" customHeight="1" x14ac:dyDescent="0.25">
      <c r="F3939"/>
      <c r="G3939"/>
      <c r="H3939"/>
      <c r="I3939"/>
      <c r="J3939"/>
      <c r="M3939"/>
      <c r="N3939"/>
    </row>
    <row r="3940" spans="6:14" ht="14.25" customHeight="1" x14ac:dyDescent="0.25">
      <c r="F3940"/>
      <c r="G3940"/>
      <c r="H3940"/>
      <c r="I3940"/>
      <c r="J3940"/>
      <c r="M3940"/>
      <c r="N3940"/>
    </row>
    <row r="3941" spans="6:14" ht="14.25" customHeight="1" x14ac:dyDescent="0.25">
      <c r="F3941"/>
      <c r="G3941"/>
      <c r="H3941"/>
      <c r="I3941"/>
      <c r="J3941"/>
      <c r="M3941"/>
      <c r="N3941"/>
    </row>
    <row r="3942" spans="6:14" ht="14.25" customHeight="1" x14ac:dyDescent="0.25">
      <c r="F3942"/>
      <c r="G3942"/>
      <c r="H3942"/>
      <c r="I3942"/>
      <c r="J3942"/>
      <c r="M3942"/>
      <c r="N3942"/>
    </row>
    <row r="3943" spans="6:14" ht="14.25" customHeight="1" x14ac:dyDescent="0.25">
      <c r="F3943"/>
      <c r="G3943"/>
      <c r="H3943"/>
      <c r="I3943"/>
      <c r="J3943"/>
      <c r="M3943"/>
      <c r="N3943"/>
    </row>
    <row r="3944" spans="6:14" ht="14.25" customHeight="1" x14ac:dyDescent="0.25">
      <c r="F3944"/>
      <c r="G3944"/>
      <c r="H3944"/>
      <c r="I3944"/>
      <c r="J3944"/>
      <c r="M3944"/>
      <c r="N3944"/>
    </row>
    <row r="3945" spans="6:14" ht="14.25" customHeight="1" x14ac:dyDescent="0.25">
      <c r="F3945"/>
      <c r="G3945"/>
      <c r="H3945"/>
      <c r="I3945"/>
      <c r="J3945"/>
      <c r="M3945"/>
      <c r="N3945"/>
    </row>
    <row r="3946" spans="6:14" ht="14.25" customHeight="1" x14ac:dyDescent="0.25">
      <c r="F3946"/>
      <c r="G3946"/>
      <c r="H3946"/>
      <c r="I3946"/>
      <c r="J3946"/>
      <c r="M3946"/>
      <c r="N3946"/>
    </row>
    <row r="3947" spans="6:14" ht="14.25" customHeight="1" x14ac:dyDescent="0.25">
      <c r="F3947"/>
      <c r="G3947"/>
      <c r="H3947"/>
      <c r="I3947"/>
      <c r="J3947"/>
      <c r="M3947"/>
      <c r="N3947"/>
    </row>
    <row r="3948" spans="6:14" ht="14.25" customHeight="1" x14ac:dyDescent="0.25">
      <c r="F3948"/>
      <c r="G3948"/>
      <c r="H3948"/>
      <c r="I3948"/>
      <c r="J3948"/>
      <c r="M3948"/>
      <c r="N3948"/>
    </row>
    <row r="3949" spans="6:14" ht="14.25" customHeight="1" x14ac:dyDescent="0.25">
      <c r="F3949"/>
      <c r="G3949"/>
      <c r="H3949"/>
      <c r="I3949"/>
      <c r="J3949"/>
      <c r="M3949"/>
      <c r="N3949"/>
    </row>
    <row r="3950" spans="6:14" ht="14.25" customHeight="1" x14ac:dyDescent="0.25">
      <c r="F3950"/>
      <c r="G3950"/>
      <c r="H3950"/>
      <c r="I3950"/>
      <c r="J3950"/>
      <c r="M3950"/>
      <c r="N3950"/>
    </row>
    <row r="3951" spans="6:14" ht="14.25" customHeight="1" x14ac:dyDescent="0.25">
      <c r="F3951"/>
      <c r="G3951"/>
      <c r="H3951"/>
      <c r="I3951"/>
      <c r="J3951"/>
      <c r="M3951"/>
      <c r="N3951"/>
    </row>
    <row r="3952" spans="6:14" ht="14.25" customHeight="1" x14ac:dyDescent="0.25">
      <c r="F3952"/>
      <c r="G3952"/>
      <c r="H3952"/>
      <c r="I3952"/>
      <c r="J3952"/>
      <c r="M3952"/>
      <c r="N3952"/>
    </row>
    <row r="3953" spans="6:14" ht="14.25" customHeight="1" x14ac:dyDescent="0.25">
      <c r="F3953"/>
      <c r="G3953"/>
      <c r="H3953"/>
      <c r="I3953"/>
      <c r="J3953"/>
      <c r="M3953"/>
      <c r="N3953"/>
    </row>
    <row r="3954" spans="6:14" ht="14.25" customHeight="1" x14ac:dyDescent="0.25">
      <c r="F3954"/>
      <c r="G3954"/>
      <c r="H3954"/>
      <c r="I3954"/>
      <c r="J3954"/>
      <c r="M3954"/>
      <c r="N3954"/>
    </row>
    <row r="3955" spans="6:14" ht="14.25" customHeight="1" x14ac:dyDescent="0.25">
      <c r="F3955"/>
      <c r="G3955"/>
      <c r="H3955"/>
      <c r="I3955"/>
      <c r="J3955"/>
      <c r="M3955"/>
      <c r="N3955"/>
    </row>
    <row r="3956" spans="6:14" ht="14.25" customHeight="1" x14ac:dyDescent="0.25">
      <c r="F3956"/>
      <c r="G3956"/>
      <c r="H3956"/>
      <c r="I3956"/>
      <c r="J3956"/>
      <c r="M3956"/>
      <c r="N3956"/>
    </row>
    <row r="3957" spans="6:14" ht="14.25" customHeight="1" x14ac:dyDescent="0.25">
      <c r="F3957"/>
      <c r="G3957"/>
      <c r="H3957"/>
      <c r="I3957"/>
      <c r="J3957"/>
      <c r="M3957"/>
      <c r="N3957"/>
    </row>
    <row r="3958" spans="6:14" ht="14.25" customHeight="1" x14ac:dyDescent="0.25">
      <c r="F3958"/>
      <c r="G3958"/>
      <c r="H3958"/>
      <c r="I3958"/>
      <c r="J3958"/>
      <c r="M3958"/>
      <c r="N3958"/>
    </row>
    <row r="3959" spans="6:14" ht="14.25" customHeight="1" x14ac:dyDescent="0.25">
      <c r="F3959"/>
      <c r="G3959"/>
      <c r="H3959"/>
      <c r="I3959"/>
      <c r="J3959"/>
      <c r="M3959"/>
      <c r="N3959"/>
    </row>
    <row r="3960" spans="6:14" ht="14.25" customHeight="1" x14ac:dyDescent="0.25">
      <c r="F3960"/>
      <c r="G3960"/>
      <c r="H3960"/>
      <c r="I3960"/>
      <c r="J3960"/>
      <c r="M3960"/>
      <c r="N3960"/>
    </row>
    <row r="3961" spans="6:14" ht="14.25" customHeight="1" x14ac:dyDescent="0.25">
      <c r="F3961"/>
      <c r="G3961"/>
      <c r="H3961"/>
      <c r="I3961"/>
      <c r="J3961"/>
      <c r="M3961"/>
      <c r="N3961"/>
    </row>
    <row r="3962" spans="6:14" ht="14.25" customHeight="1" x14ac:dyDescent="0.25">
      <c r="F3962"/>
      <c r="G3962"/>
      <c r="H3962"/>
      <c r="I3962"/>
      <c r="J3962"/>
      <c r="M3962"/>
      <c r="N3962"/>
    </row>
    <row r="3963" spans="6:14" ht="14.25" customHeight="1" x14ac:dyDescent="0.25">
      <c r="F3963"/>
      <c r="G3963"/>
      <c r="H3963"/>
      <c r="I3963"/>
      <c r="J3963"/>
      <c r="M3963"/>
      <c r="N3963"/>
    </row>
    <row r="3964" spans="6:14" ht="14.25" customHeight="1" x14ac:dyDescent="0.25">
      <c r="F3964"/>
      <c r="G3964"/>
      <c r="H3964"/>
      <c r="I3964"/>
      <c r="J3964"/>
      <c r="M3964"/>
      <c r="N3964"/>
    </row>
    <row r="3965" spans="6:14" ht="14.25" customHeight="1" x14ac:dyDescent="0.25">
      <c r="F3965"/>
      <c r="G3965"/>
      <c r="H3965"/>
      <c r="I3965"/>
      <c r="J3965"/>
      <c r="M3965"/>
      <c r="N3965"/>
    </row>
    <row r="3966" spans="6:14" ht="14.25" customHeight="1" x14ac:dyDescent="0.25">
      <c r="F3966"/>
      <c r="G3966"/>
      <c r="H3966"/>
      <c r="I3966"/>
      <c r="J3966"/>
      <c r="M3966"/>
      <c r="N3966"/>
    </row>
    <row r="3967" spans="6:14" ht="14.25" customHeight="1" x14ac:dyDescent="0.25">
      <c r="F3967"/>
      <c r="G3967"/>
      <c r="H3967"/>
      <c r="I3967"/>
      <c r="J3967"/>
      <c r="M3967"/>
      <c r="N3967"/>
    </row>
    <row r="3968" spans="6:14" ht="14.25" customHeight="1" x14ac:dyDescent="0.25">
      <c r="F3968"/>
      <c r="G3968"/>
      <c r="H3968"/>
      <c r="I3968"/>
      <c r="J3968"/>
      <c r="M3968"/>
      <c r="N3968"/>
    </row>
    <row r="3969" spans="6:14" ht="14.25" customHeight="1" x14ac:dyDescent="0.25">
      <c r="F3969"/>
      <c r="G3969"/>
      <c r="H3969"/>
      <c r="I3969"/>
      <c r="J3969"/>
      <c r="M3969"/>
      <c r="N3969"/>
    </row>
    <row r="3970" spans="6:14" ht="14.25" customHeight="1" x14ac:dyDescent="0.25">
      <c r="F3970"/>
      <c r="G3970"/>
      <c r="H3970"/>
      <c r="I3970"/>
      <c r="J3970"/>
      <c r="M3970"/>
      <c r="N3970"/>
    </row>
    <row r="3971" spans="6:14" ht="14.25" customHeight="1" x14ac:dyDescent="0.25">
      <c r="F3971"/>
      <c r="G3971"/>
      <c r="H3971"/>
      <c r="I3971"/>
      <c r="J3971"/>
      <c r="M3971"/>
      <c r="N3971"/>
    </row>
    <row r="3972" spans="6:14" ht="14.25" customHeight="1" x14ac:dyDescent="0.25">
      <c r="F3972"/>
      <c r="G3972"/>
      <c r="H3972"/>
      <c r="I3972"/>
      <c r="J3972"/>
      <c r="M3972"/>
      <c r="N3972"/>
    </row>
    <row r="3973" spans="6:14" ht="14.25" customHeight="1" x14ac:dyDescent="0.25">
      <c r="F3973"/>
      <c r="G3973"/>
      <c r="H3973"/>
      <c r="I3973"/>
      <c r="J3973"/>
      <c r="M3973"/>
      <c r="N3973"/>
    </row>
    <row r="3974" spans="6:14" ht="14.25" customHeight="1" x14ac:dyDescent="0.25">
      <c r="F3974"/>
      <c r="G3974"/>
      <c r="H3974"/>
      <c r="I3974"/>
      <c r="J3974"/>
      <c r="M3974"/>
      <c r="N3974"/>
    </row>
    <row r="3975" spans="6:14" ht="14.25" customHeight="1" x14ac:dyDescent="0.25">
      <c r="F3975"/>
      <c r="G3975"/>
      <c r="H3975"/>
      <c r="I3975"/>
      <c r="J3975"/>
      <c r="M3975"/>
      <c r="N3975"/>
    </row>
    <row r="3976" spans="6:14" ht="14.25" customHeight="1" x14ac:dyDescent="0.25">
      <c r="F3976"/>
      <c r="G3976"/>
      <c r="H3976"/>
      <c r="I3976"/>
      <c r="J3976"/>
      <c r="M3976"/>
      <c r="N3976"/>
    </row>
    <row r="3977" spans="6:14" ht="14.25" customHeight="1" x14ac:dyDescent="0.25">
      <c r="F3977"/>
      <c r="G3977"/>
      <c r="H3977"/>
      <c r="I3977"/>
      <c r="J3977"/>
      <c r="M3977"/>
      <c r="N3977"/>
    </row>
    <row r="3978" spans="6:14" ht="14.25" customHeight="1" x14ac:dyDescent="0.25">
      <c r="F3978"/>
      <c r="G3978"/>
      <c r="H3978"/>
      <c r="I3978"/>
      <c r="J3978"/>
      <c r="M3978"/>
      <c r="N3978"/>
    </row>
    <row r="3979" spans="6:14" ht="14.25" customHeight="1" x14ac:dyDescent="0.25">
      <c r="F3979"/>
      <c r="G3979"/>
      <c r="H3979"/>
      <c r="I3979"/>
      <c r="J3979"/>
      <c r="M3979"/>
      <c r="N3979"/>
    </row>
    <row r="3980" spans="6:14" ht="14.25" customHeight="1" x14ac:dyDescent="0.25">
      <c r="F3980"/>
      <c r="G3980"/>
      <c r="H3980"/>
      <c r="I3980"/>
      <c r="J3980"/>
      <c r="M3980"/>
      <c r="N3980"/>
    </row>
    <row r="3981" spans="6:14" ht="14.25" customHeight="1" x14ac:dyDescent="0.25">
      <c r="F3981"/>
      <c r="G3981"/>
      <c r="H3981"/>
      <c r="I3981"/>
      <c r="J3981"/>
      <c r="M3981"/>
      <c r="N3981"/>
    </row>
    <row r="3982" spans="6:14" ht="14.25" customHeight="1" x14ac:dyDescent="0.25">
      <c r="F3982"/>
      <c r="G3982"/>
      <c r="H3982"/>
      <c r="I3982"/>
      <c r="J3982"/>
      <c r="M3982"/>
      <c r="N3982"/>
    </row>
    <row r="3983" spans="6:14" ht="14.25" customHeight="1" x14ac:dyDescent="0.25">
      <c r="F3983"/>
      <c r="G3983"/>
      <c r="H3983"/>
      <c r="I3983"/>
      <c r="J3983"/>
      <c r="M3983"/>
      <c r="N3983"/>
    </row>
    <row r="3984" spans="6:14" ht="14.25" customHeight="1" x14ac:dyDescent="0.25">
      <c r="F3984"/>
      <c r="G3984"/>
      <c r="H3984"/>
      <c r="I3984"/>
      <c r="J3984"/>
      <c r="M3984"/>
      <c r="N3984"/>
    </row>
    <row r="3985" spans="6:14" ht="14.25" customHeight="1" x14ac:dyDescent="0.25">
      <c r="F3985"/>
      <c r="G3985"/>
      <c r="H3985"/>
      <c r="I3985"/>
      <c r="J3985"/>
      <c r="M3985"/>
      <c r="N3985"/>
    </row>
    <row r="3986" spans="6:14" ht="14.25" customHeight="1" x14ac:dyDescent="0.25">
      <c r="F3986"/>
      <c r="G3986"/>
      <c r="H3986"/>
      <c r="I3986"/>
      <c r="J3986"/>
      <c r="M3986"/>
      <c r="N3986"/>
    </row>
    <row r="3987" spans="6:14" ht="14.25" customHeight="1" x14ac:dyDescent="0.25">
      <c r="F3987"/>
      <c r="G3987"/>
      <c r="H3987"/>
      <c r="I3987"/>
      <c r="J3987"/>
      <c r="M3987"/>
      <c r="N3987"/>
    </row>
    <row r="3988" spans="6:14" ht="14.25" customHeight="1" x14ac:dyDescent="0.25">
      <c r="F3988"/>
      <c r="G3988"/>
      <c r="H3988"/>
      <c r="I3988"/>
      <c r="J3988"/>
      <c r="M3988"/>
      <c r="N3988"/>
    </row>
    <row r="3989" spans="6:14" ht="14.25" customHeight="1" x14ac:dyDescent="0.25">
      <c r="F3989"/>
      <c r="G3989"/>
      <c r="H3989"/>
      <c r="I3989"/>
      <c r="J3989"/>
      <c r="M3989"/>
      <c r="N3989"/>
    </row>
    <row r="3990" spans="6:14" ht="14.25" customHeight="1" x14ac:dyDescent="0.25">
      <c r="F3990"/>
      <c r="G3990"/>
      <c r="H3990"/>
      <c r="I3990"/>
      <c r="J3990"/>
      <c r="M3990"/>
      <c r="N3990"/>
    </row>
    <row r="3991" spans="6:14" ht="14.25" customHeight="1" x14ac:dyDescent="0.25">
      <c r="F3991"/>
      <c r="G3991"/>
      <c r="H3991"/>
      <c r="I3991"/>
      <c r="J3991"/>
      <c r="M3991"/>
      <c r="N3991"/>
    </row>
    <row r="3992" spans="6:14" ht="14.25" customHeight="1" x14ac:dyDescent="0.25">
      <c r="F3992"/>
      <c r="G3992"/>
      <c r="H3992"/>
      <c r="I3992"/>
      <c r="J3992"/>
      <c r="M3992"/>
      <c r="N3992"/>
    </row>
    <row r="3993" spans="6:14" ht="14.25" customHeight="1" x14ac:dyDescent="0.25">
      <c r="F3993"/>
      <c r="G3993"/>
      <c r="H3993"/>
      <c r="I3993"/>
      <c r="J3993"/>
      <c r="M3993"/>
      <c r="N3993"/>
    </row>
    <row r="3994" spans="6:14" ht="14.25" customHeight="1" x14ac:dyDescent="0.25">
      <c r="F3994"/>
      <c r="G3994"/>
      <c r="H3994"/>
      <c r="I3994"/>
      <c r="J3994"/>
      <c r="M3994"/>
      <c r="N3994"/>
    </row>
    <row r="3995" spans="6:14" ht="14.25" customHeight="1" x14ac:dyDescent="0.25">
      <c r="F3995"/>
      <c r="G3995"/>
      <c r="H3995"/>
      <c r="I3995"/>
      <c r="J3995"/>
      <c r="M3995"/>
      <c r="N3995"/>
    </row>
    <row r="3996" spans="6:14" ht="14.25" customHeight="1" x14ac:dyDescent="0.25">
      <c r="F3996"/>
      <c r="G3996"/>
      <c r="H3996"/>
      <c r="I3996"/>
      <c r="J3996"/>
      <c r="M3996"/>
      <c r="N3996"/>
    </row>
    <row r="3997" spans="6:14" ht="14.25" customHeight="1" x14ac:dyDescent="0.25">
      <c r="F3997"/>
      <c r="G3997"/>
      <c r="H3997"/>
      <c r="I3997"/>
      <c r="J3997"/>
      <c r="M3997"/>
      <c r="N3997"/>
    </row>
    <row r="3998" spans="6:14" ht="14.25" customHeight="1" x14ac:dyDescent="0.25">
      <c r="F3998"/>
      <c r="G3998"/>
      <c r="H3998"/>
      <c r="I3998"/>
      <c r="J3998"/>
      <c r="M3998"/>
      <c r="N3998"/>
    </row>
    <row r="3999" spans="6:14" ht="14.25" customHeight="1" x14ac:dyDescent="0.25">
      <c r="F3999"/>
      <c r="G3999"/>
      <c r="H3999"/>
      <c r="I3999"/>
      <c r="J3999"/>
      <c r="M3999"/>
      <c r="N3999"/>
    </row>
    <row r="4000" spans="6:14" ht="14.25" customHeight="1" x14ac:dyDescent="0.25">
      <c r="F4000"/>
      <c r="G4000"/>
      <c r="H4000"/>
      <c r="I4000"/>
      <c r="J4000"/>
      <c r="M4000"/>
      <c r="N4000"/>
    </row>
    <row r="4001" spans="6:14" ht="14.25" customHeight="1" x14ac:dyDescent="0.25">
      <c r="F4001"/>
      <c r="G4001"/>
      <c r="H4001"/>
      <c r="I4001"/>
      <c r="J4001"/>
      <c r="M4001"/>
      <c r="N4001"/>
    </row>
    <row r="4002" spans="6:14" ht="14.25" customHeight="1" x14ac:dyDescent="0.25">
      <c r="F4002"/>
      <c r="G4002"/>
      <c r="H4002"/>
      <c r="I4002"/>
      <c r="J4002"/>
      <c r="M4002"/>
      <c r="N4002"/>
    </row>
    <row r="4003" spans="6:14" ht="14.25" customHeight="1" x14ac:dyDescent="0.25">
      <c r="F4003"/>
      <c r="G4003"/>
      <c r="H4003"/>
      <c r="I4003"/>
      <c r="J4003"/>
      <c r="M4003"/>
      <c r="N4003"/>
    </row>
    <row r="4004" spans="6:14" ht="14.25" customHeight="1" x14ac:dyDescent="0.25">
      <c r="F4004"/>
      <c r="G4004"/>
      <c r="H4004"/>
      <c r="I4004"/>
      <c r="J4004"/>
      <c r="M4004"/>
      <c r="N4004"/>
    </row>
    <row r="4005" spans="6:14" ht="14.25" customHeight="1" x14ac:dyDescent="0.25">
      <c r="F4005"/>
      <c r="G4005"/>
      <c r="H4005"/>
      <c r="I4005"/>
      <c r="J4005"/>
      <c r="M4005"/>
      <c r="N4005"/>
    </row>
    <row r="4006" spans="6:14" ht="14.25" customHeight="1" x14ac:dyDescent="0.25">
      <c r="F4006"/>
      <c r="G4006"/>
      <c r="H4006"/>
      <c r="I4006"/>
      <c r="J4006"/>
      <c r="M4006"/>
      <c r="N4006"/>
    </row>
    <row r="4007" spans="6:14" ht="14.25" customHeight="1" x14ac:dyDescent="0.25">
      <c r="F4007"/>
      <c r="G4007"/>
      <c r="H4007"/>
      <c r="I4007"/>
      <c r="J4007"/>
      <c r="M4007"/>
      <c r="N4007"/>
    </row>
    <row r="4008" spans="6:14" ht="14.25" customHeight="1" x14ac:dyDescent="0.25">
      <c r="F4008"/>
      <c r="G4008"/>
      <c r="H4008"/>
      <c r="I4008"/>
      <c r="J4008"/>
      <c r="M4008"/>
      <c r="N4008"/>
    </row>
    <row r="4009" spans="6:14" ht="14.25" customHeight="1" x14ac:dyDescent="0.25">
      <c r="F4009"/>
      <c r="G4009"/>
      <c r="H4009"/>
      <c r="I4009"/>
      <c r="J4009"/>
      <c r="M4009"/>
      <c r="N4009"/>
    </row>
    <row r="4010" spans="6:14" ht="14.25" customHeight="1" x14ac:dyDescent="0.25">
      <c r="F4010"/>
      <c r="G4010"/>
      <c r="H4010"/>
      <c r="I4010"/>
      <c r="J4010"/>
      <c r="M4010"/>
      <c r="N4010"/>
    </row>
    <row r="4011" spans="6:14" ht="14.25" customHeight="1" x14ac:dyDescent="0.25">
      <c r="F4011"/>
      <c r="G4011"/>
      <c r="H4011"/>
      <c r="I4011"/>
      <c r="J4011"/>
      <c r="M4011"/>
      <c r="N4011"/>
    </row>
    <row r="4012" spans="6:14" ht="14.25" customHeight="1" x14ac:dyDescent="0.25">
      <c r="F4012"/>
      <c r="G4012"/>
      <c r="H4012"/>
      <c r="I4012"/>
      <c r="J4012"/>
      <c r="M4012"/>
      <c r="N4012"/>
    </row>
    <row r="4013" spans="6:14" ht="14.25" customHeight="1" x14ac:dyDescent="0.25">
      <c r="F4013"/>
      <c r="G4013"/>
      <c r="H4013"/>
      <c r="I4013"/>
      <c r="J4013"/>
      <c r="M4013"/>
      <c r="N4013"/>
    </row>
    <row r="4014" spans="6:14" ht="14.25" customHeight="1" x14ac:dyDescent="0.25">
      <c r="F4014"/>
      <c r="G4014"/>
      <c r="H4014"/>
      <c r="I4014"/>
      <c r="J4014"/>
      <c r="M4014"/>
      <c r="N4014"/>
    </row>
    <row r="4015" spans="6:14" ht="14.25" customHeight="1" x14ac:dyDescent="0.25">
      <c r="F4015"/>
      <c r="G4015"/>
      <c r="H4015"/>
      <c r="I4015"/>
      <c r="J4015"/>
      <c r="M4015"/>
      <c r="N4015"/>
    </row>
    <row r="4016" spans="6:14" ht="14.25" customHeight="1" x14ac:dyDescent="0.25">
      <c r="F4016"/>
      <c r="G4016"/>
      <c r="H4016"/>
      <c r="I4016"/>
      <c r="J4016"/>
      <c r="M4016"/>
      <c r="N4016"/>
    </row>
    <row r="4017" spans="6:14" ht="14.25" customHeight="1" x14ac:dyDescent="0.25">
      <c r="F4017"/>
      <c r="G4017"/>
      <c r="H4017"/>
      <c r="I4017"/>
      <c r="J4017"/>
      <c r="M4017"/>
      <c r="N4017"/>
    </row>
    <row r="4018" spans="6:14" ht="14.25" customHeight="1" x14ac:dyDescent="0.25">
      <c r="F4018"/>
      <c r="G4018"/>
      <c r="H4018"/>
      <c r="I4018"/>
      <c r="J4018"/>
      <c r="M4018"/>
      <c r="N4018"/>
    </row>
    <row r="4019" spans="6:14" ht="14.25" customHeight="1" x14ac:dyDescent="0.25">
      <c r="F4019"/>
      <c r="G4019"/>
      <c r="H4019"/>
      <c r="I4019"/>
      <c r="J4019"/>
      <c r="M4019"/>
      <c r="N4019"/>
    </row>
    <row r="4020" spans="6:14" ht="14.25" customHeight="1" x14ac:dyDescent="0.25">
      <c r="F4020"/>
      <c r="G4020"/>
      <c r="H4020"/>
      <c r="I4020"/>
      <c r="J4020"/>
      <c r="M4020"/>
      <c r="N4020"/>
    </row>
    <row r="4021" spans="6:14" ht="14.25" customHeight="1" x14ac:dyDescent="0.25">
      <c r="F4021"/>
      <c r="G4021"/>
      <c r="H4021"/>
      <c r="I4021"/>
      <c r="J4021"/>
      <c r="M4021"/>
      <c r="N4021"/>
    </row>
    <row r="4022" spans="6:14" ht="14.25" customHeight="1" x14ac:dyDescent="0.25">
      <c r="F4022"/>
      <c r="G4022"/>
      <c r="H4022"/>
      <c r="I4022"/>
      <c r="J4022"/>
      <c r="M4022"/>
      <c r="N4022"/>
    </row>
    <row r="4023" spans="6:14" ht="14.25" customHeight="1" x14ac:dyDescent="0.25">
      <c r="F4023"/>
      <c r="G4023"/>
      <c r="H4023"/>
      <c r="I4023"/>
      <c r="J4023"/>
      <c r="M4023"/>
      <c r="N4023"/>
    </row>
    <row r="4024" spans="6:14" ht="14.25" customHeight="1" x14ac:dyDescent="0.25">
      <c r="F4024"/>
      <c r="G4024"/>
      <c r="H4024"/>
      <c r="I4024"/>
      <c r="J4024"/>
      <c r="M4024"/>
      <c r="N4024"/>
    </row>
    <row r="4025" spans="6:14" ht="14.25" customHeight="1" x14ac:dyDescent="0.25">
      <c r="F4025"/>
      <c r="G4025"/>
      <c r="H4025"/>
      <c r="I4025"/>
      <c r="J4025"/>
      <c r="M4025"/>
      <c r="N4025"/>
    </row>
    <row r="4026" spans="6:14" ht="14.25" customHeight="1" x14ac:dyDescent="0.25">
      <c r="F4026"/>
      <c r="G4026"/>
      <c r="H4026"/>
      <c r="I4026"/>
      <c r="J4026"/>
      <c r="M4026"/>
      <c r="N4026"/>
    </row>
    <row r="4027" spans="6:14" ht="14.25" customHeight="1" x14ac:dyDescent="0.25">
      <c r="F4027"/>
      <c r="G4027"/>
      <c r="H4027"/>
      <c r="I4027"/>
      <c r="J4027"/>
      <c r="M4027"/>
      <c r="N4027"/>
    </row>
    <row r="4028" spans="6:14" ht="14.25" customHeight="1" x14ac:dyDescent="0.25">
      <c r="F4028"/>
      <c r="G4028"/>
      <c r="H4028"/>
      <c r="I4028"/>
      <c r="J4028"/>
      <c r="M4028"/>
      <c r="N4028"/>
    </row>
    <row r="4029" spans="6:14" ht="14.25" customHeight="1" x14ac:dyDescent="0.25">
      <c r="F4029"/>
      <c r="G4029"/>
      <c r="H4029"/>
      <c r="I4029"/>
      <c r="J4029"/>
      <c r="M4029"/>
      <c r="N4029"/>
    </row>
    <row r="4030" spans="6:14" ht="14.25" customHeight="1" x14ac:dyDescent="0.25">
      <c r="F4030"/>
      <c r="G4030"/>
      <c r="H4030"/>
      <c r="I4030"/>
      <c r="J4030"/>
      <c r="M4030"/>
      <c r="N4030"/>
    </row>
    <row r="4031" spans="6:14" ht="14.25" customHeight="1" x14ac:dyDescent="0.25">
      <c r="F4031"/>
      <c r="G4031"/>
      <c r="H4031"/>
      <c r="I4031"/>
      <c r="J4031"/>
      <c r="M4031"/>
      <c r="N4031"/>
    </row>
    <row r="4032" spans="6:14" ht="14.25" customHeight="1" x14ac:dyDescent="0.25">
      <c r="F4032"/>
      <c r="G4032"/>
      <c r="H4032"/>
      <c r="I4032"/>
      <c r="J4032"/>
      <c r="M4032"/>
      <c r="N4032"/>
    </row>
    <row r="4033" spans="6:14" ht="14.25" customHeight="1" x14ac:dyDescent="0.25">
      <c r="F4033"/>
      <c r="G4033"/>
      <c r="H4033"/>
      <c r="I4033"/>
      <c r="J4033"/>
      <c r="M4033"/>
      <c r="N4033"/>
    </row>
    <row r="4034" spans="6:14" ht="14.25" customHeight="1" x14ac:dyDescent="0.25">
      <c r="F4034"/>
      <c r="G4034"/>
      <c r="H4034"/>
      <c r="I4034"/>
      <c r="J4034"/>
      <c r="M4034"/>
      <c r="N4034"/>
    </row>
    <row r="4035" spans="6:14" ht="14.25" customHeight="1" x14ac:dyDescent="0.25">
      <c r="F4035"/>
      <c r="G4035"/>
      <c r="H4035"/>
      <c r="I4035"/>
      <c r="J4035"/>
      <c r="M4035"/>
      <c r="N4035"/>
    </row>
    <row r="4036" spans="6:14" ht="14.25" customHeight="1" x14ac:dyDescent="0.25">
      <c r="F4036"/>
      <c r="G4036"/>
      <c r="H4036"/>
      <c r="I4036"/>
      <c r="J4036"/>
      <c r="M4036"/>
      <c r="N4036"/>
    </row>
    <row r="4037" spans="6:14" ht="14.25" customHeight="1" x14ac:dyDescent="0.25">
      <c r="F4037"/>
      <c r="G4037"/>
      <c r="H4037"/>
      <c r="I4037"/>
      <c r="J4037"/>
      <c r="M4037"/>
      <c r="N4037"/>
    </row>
    <row r="4038" spans="6:14" ht="14.25" customHeight="1" x14ac:dyDescent="0.25">
      <c r="F4038"/>
      <c r="G4038"/>
      <c r="H4038"/>
      <c r="I4038"/>
      <c r="J4038"/>
      <c r="M4038"/>
      <c r="N4038"/>
    </row>
    <row r="4039" spans="6:14" ht="14.25" customHeight="1" x14ac:dyDescent="0.25">
      <c r="F4039"/>
      <c r="G4039"/>
      <c r="H4039"/>
      <c r="I4039"/>
      <c r="J4039"/>
      <c r="M4039"/>
      <c r="N4039"/>
    </row>
    <row r="4040" spans="6:14" ht="14.25" customHeight="1" x14ac:dyDescent="0.25">
      <c r="F4040"/>
      <c r="G4040"/>
      <c r="H4040"/>
      <c r="I4040"/>
      <c r="J4040"/>
      <c r="M4040"/>
      <c r="N4040"/>
    </row>
    <row r="4041" spans="6:14" ht="14.25" customHeight="1" x14ac:dyDescent="0.25">
      <c r="F4041"/>
      <c r="G4041"/>
      <c r="H4041"/>
      <c r="I4041"/>
      <c r="J4041"/>
      <c r="M4041"/>
      <c r="N4041"/>
    </row>
    <row r="4042" spans="6:14" ht="14.25" customHeight="1" x14ac:dyDescent="0.25">
      <c r="F4042"/>
      <c r="G4042"/>
      <c r="H4042"/>
      <c r="I4042"/>
      <c r="J4042"/>
      <c r="M4042"/>
      <c r="N4042"/>
    </row>
    <row r="4043" spans="6:14" ht="14.25" customHeight="1" x14ac:dyDescent="0.25">
      <c r="F4043"/>
      <c r="G4043"/>
      <c r="H4043"/>
      <c r="I4043"/>
      <c r="J4043"/>
      <c r="M4043"/>
      <c r="N4043"/>
    </row>
    <row r="4044" spans="6:14" ht="14.25" customHeight="1" x14ac:dyDescent="0.25">
      <c r="F4044"/>
      <c r="G4044"/>
      <c r="H4044"/>
      <c r="I4044"/>
      <c r="J4044"/>
      <c r="M4044"/>
      <c r="N4044"/>
    </row>
    <row r="4045" spans="6:14" ht="14.25" customHeight="1" x14ac:dyDescent="0.25">
      <c r="F4045"/>
      <c r="G4045"/>
      <c r="H4045"/>
      <c r="I4045"/>
      <c r="J4045"/>
      <c r="M4045"/>
      <c r="N4045"/>
    </row>
    <row r="4046" spans="6:14" ht="14.25" customHeight="1" x14ac:dyDescent="0.25">
      <c r="F4046"/>
      <c r="G4046"/>
      <c r="H4046"/>
      <c r="I4046"/>
      <c r="J4046"/>
      <c r="M4046"/>
      <c r="N4046"/>
    </row>
    <row r="4047" spans="6:14" ht="14.25" customHeight="1" x14ac:dyDescent="0.25">
      <c r="F4047"/>
      <c r="G4047"/>
      <c r="H4047"/>
      <c r="I4047"/>
      <c r="J4047"/>
      <c r="M4047"/>
      <c r="N4047"/>
    </row>
    <row r="4048" spans="6:14" ht="14.25" customHeight="1" x14ac:dyDescent="0.25">
      <c r="F4048"/>
      <c r="G4048"/>
      <c r="H4048"/>
      <c r="I4048"/>
      <c r="J4048"/>
      <c r="M4048"/>
      <c r="N4048"/>
    </row>
    <row r="4049" spans="6:14" ht="14.25" customHeight="1" x14ac:dyDescent="0.25">
      <c r="F4049"/>
      <c r="G4049"/>
      <c r="H4049"/>
      <c r="I4049"/>
      <c r="J4049"/>
      <c r="M4049"/>
      <c r="N4049"/>
    </row>
    <row r="4050" spans="6:14" ht="14.25" customHeight="1" x14ac:dyDescent="0.25">
      <c r="F4050"/>
      <c r="G4050"/>
      <c r="H4050"/>
      <c r="I4050"/>
      <c r="J4050"/>
      <c r="M4050"/>
      <c r="N4050"/>
    </row>
    <row r="4051" spans="6:14" ht="14.25" customHeight="1" x14ac:dyDescent="0.25">
      <c r="F4051"/>
      <c r="G4051"/>
      <c r="H4051"/>
      <c r="I4051"/>
      <c r="J4051"/>
      <c r="M4051"/>
      <c r="N4051"/>
    </row>
    <row r="4052" spans="6:14" ht="14.25" customHeight="1" x14ac:dyDescent="0.25">
      <c r="F4052"/>
      <c r="G4052"/>
      <c r="H4052"/>
      <c r="I4052"/>
      <c r="J4052"/>
      <c r="M4052"/>
      <c r="N4052"/>
    </row>
    <row r="4053" spans="6:14" ht="14.25" customHeight="1" x14ac:dyDescent="0.25">
      <c r="F4053"/>
      <c r="G4053"/>
      <c r="H4053"/>
      <c r="I4053"/>
      <c r="J4053"/>
      <c r="M4053"/>
      <c r="N4053"/>
    </row>
    <row r="4054" spans="6:14" ht="14.25" customHeight="1" x14ac:dyDescent="0.25">
      <c r="F4054"/>
      <c r="G4054"/>
      <c r="H4054"/>
      <c r="I4054"/>
      <c r="J4054"/>
      <c r="M4054"/>
      <c r="N4054"/>
    </row>
    <row r="4055" spans="6:14" ht="14.25" customHeight="1" x14ac:dyDescent="0.25">
      <c r="F4055"/>
      <c r="G4055"/>
      <c r="H4055"/>
      <c r="I4055"/>
      <c r="J4055"/>
      <c r="M4055"/>
      <c r="N4055"/>
    </row>
    <row r="4056" spans="6:14" ht="14.25" customHeight="1" x14ac:dyDescent="0.25">
      <c r="F4056"/>
      <c r="G4056"/>
      <c r="H4056"/>
      <c r="I4056"/>
      <c r="J4056"/>
      <c r="M4056"/>
      <c r="N4056"/>
    </row>
    <row r="4057" spans="6:14" ht="14.25" customHeight="1" x14ac:dyDescent="0.25">
      <c r="F4057"/>
      <c r="G4057"/>
      <c r="H4057"/>
      <c r="I4057"/>
      <c r="J4057"/>
      <c r="M4057"/>
      <c r="N4057"/>
    </row>
    <row r="4058" spans="6:14" ht="14.25" customHeight="1" x14ac:dyDescent="0.25">
      <c r="F4058"/>
      <c r="G4058"/>
      <c r="H4058"/>
      <c r="I4058"/>
      <c r="J4058"/>
      <c r="M4058"/>
      <c r="N4058"/>
    </row>
    <row r="4059" spans="6:14" ht="14.25" customHeight="1" x14ac:dyDescent="0.25">
      <c r="F4059"/>
      <c r="G4059"/>
      <c r="H4059"/>
      <c r="I4059"/>
      <c r="J4059"/>
      <c r="M4059"/>
      <c r="N4059"/>
    </row>
    <row r="4060" spans="6:14" ht="14.25" customHeight="1" x14ac:dyDescent="0.25">
      <c r="F4060"/>
      <c r="G4060"/>
      <c r="H4060"/>
      <c r="I4060"/>
      <c r="J4060"/>
      <c r="M4060"/>
      <c r="N4060"/>
    </row>
    <row r="4061" spans="6:14" ht="14.25" customHeight="1" x14ac:dyDescent="0.25">
      <c r="F4061"/>
      <c r="G4061"/>
      <c r="H4061"/>
      <c r="I4061"/>
      <c r="J4061"/>
      <c r="M4061"/>
      <c r="N4061"/>
    </row>
    <row r="4062" spans="6:14" ht="14.25" customHeight="1" x14ac:dyDescent="0.25">
      <c r="F4062"/>
      <c r="G4062"/>
      <c r="H4062"/>
      <c r="I4062"/>
      <c r="J4062"/>
      <c r="M4062"/>
      <c r="N4062"/>
    </row>
    <row r="4063" spans="6:14" ht="14.25" customHeight="1" x14ac:dyDescent="0.25">
      <c r="F4063"/>
      <c r="G4063"/>
      <c r="H4063"/>
      <c r="I4063"/>
      <c r="J4063"/>
      <c r="M4063"/>
      <c r="N4063"/>
    </row>
    <row r="4064" spans="6:14" ht="14.25" customHeight="1" x14ac:dyDescent="0.25">
      <c r="F4064"/>
      <c r="G4064"/>
      <c r="H4064"/>
      <c r="I4064"/>
      <c r="J4064"/>
      <c r="M4064"/>
      <c r="N4064"/>
    </row>
    <row r="4065" spans="6:14" ht="14.25" customHeight="1" x14ac:dyDescent="0.25">
      <c r="F4065"/>
      <c r="G4065"/>
      <c r="H4065"/>
      <c r="I4065"/>
      <c r="J4065"/>
      <c r="M4065"/>
      <c r="N4065"/>
    </row>
    <row r="4066" spans="6:14" ht="14.25" customHeight="1" x14ac:dyDescent="0.25">
      <c r="F4066"/>
      <c r="G4066"/>
      <c r="H4066"/>
      <c r="I4066"/>
      <c r="J4066"/>
      <c r="M4066"/>
      <c r="N4066"/>
    </row>
    <row r="4067" spans="6:14" ht="14.25" customHeight="1" x14ac:dyDescent="0.25">
      <c r="F4067"/>
      <c r="G4067"/>
      <c r="H4067"/>
      <c r="I4067"/>
      <c r="J4067"/>
      <c r="M4067"/>
      <c r="N4067"/>
    </row>
    <row r="4068" spans="6:14" ht="14.25" customHeight="1" x14ac:dyDescent="0.25">
      <c r="F4068"/>
      <c r="G4068"/>
      <c r="H4068"/>
      <c r="I4068"/>
      <c r="J4068"/>
      <c r="M4068"/>
      <c r="N4068"/>
    </row>
    <row r="4069" spans="6:14" ht="14.25" customHeight="1" x14ac:dyDescent="0.25">
      <c r="F4069"/>
      <c r="G4069"/>
      <c r="H4069"/>
      <c r="I4069"/>
      <c r="J4069"/>
      <c r="M4069"/>
      <c r="N4069"/>
    </row>
    <row r="4070" spans="6:14" ht="14.25" customHeight="1" x14ac:dyDescent="0.25">
      <c r="F4070"/>
      <c r="G4070"/>
      <c r="H4070"/>
      <c r="I4070"/>
      <c r="J4070"/>
      <c r="M4070"/>
      <c r="N4070"/>
    </row>
    <row r="4071" spans="6:14" ht="14.25" customHeight="1" x14ac:dyDescent="0.25">
      <c r="F4071"/>
      <c r="G4071"/>
      <c r="H4071"/>
      <c r="I4071"/>
      <c r="J4071"/>
      <c r="M4071"/>
      <c r="N4071"/>
    </row>
    <row r="4072" spans="6:14" ht="14.25" customHeight="1" x14ac:dyDescent="0.25">
      <c r="F4072"/>
      <c r="G4072"/>
      <c r="H4072"/>
      <c r="I4072"/>
      <c r="J4072"/>
      <c r="M4072"/>
      <c r="N4072"/>
    </row>
    <row r="4073" spans="6:14" ht="14.25" customHeight="1" x14ac:dyDescent="0.25">
      <c r="F4073"/>
      <c r="G4073"/>
      <c r="H4073"/>
      <c r="I4073"/>
      <c r="J4073"/>
      <c r="M4073"/>
      <c r="N4073"/>
    </row>
    <row r="4074" spans="6:14" ht="14.25" customHeight="1" x14ac:dyDescent="0.25">
      <c r="F4074"/>
      <c r="G4074"/>
      <c r="H4074"/>
      <c r="I4074"/>
      <c r="J4074"/>
      <c r="M4074"/>
      <c r="N4074"/>
    </row>
    <row r="4075" spans="6:14" ht="14.25" customHeight="1" x14ac:dyDescent="0.25">
      <c r="F4075"/>
      <c r="G4075"/>
      <c r="H4075"/>
      <c r="I4075"/>
      <c r="J4075"/>
      <c r="M4075"/>
      <c r="N4075"/>
    </row>
    <row r="4076" spans="6:14" ht="14.25" customHeight="1" x14ac:dyDescent="0.25">
      <c r="F4076"/>
      <c r="G4076"/>
      <c r="H4076"/>
      <c r="I4076"/>
      <c r="J4076"/>
      <c r="M4076"/>
      <c r="N4076"/>
    </row>
    <row r="4077" spans="6:14" ht="14.25" customHeight="1" x14ac:dyDescent="0.25">
      <c r="F4077"/>
      <c r="G4077"/>
      <c r="H4077"/>
      <c r="I4077"/>
      <c r="J4077"/>
      <c r="M4077"/>
      <c r="N4077"/>
    </row>
    <row r="4078" spans="6:14" ht="14.25" customHeight="1" x14ac:dyDescent="0.25">
      <c r="F4078"/>
      <c r="G4078"/>
      <c r="H4078"/>
      <c r="I4078"/>
      <c r="J4078"/>
      <c r="M4078"/>
      <c r="N4078"/>
    </row>
    <row r="4079" spans="6:14" ht="14.25" customHeight="1" x14ac:dyDescent="0.25">
      <c r="F4079"/>
      <c r="G4079"/>
      <c r="H4079"/>
      <c r="I4079"/>
      <c r="J4079"/>
      <c r="M4079"/>
      <c r="N4079"/>
    </row>
    <row r="4080" spans="6:14" ht="14.25" customHeight="1" x14ac:dyDescent="0.25">
      <c r="F4080"/>
      <c r="G4080"/>
      <c r="H4080"/>
      <c r="I4080"/>
      <c r="J4080"/>
      <c r="M4080"/>
      <c r="N4080"/>
    </row>
    <row r="4081" spans="6:14" ht="14.25" customHeight="1" x14ac:dyDescent="0.25">
      <c r="F4081"/>
      <c r="G4081"/>
      <c r="H4081"/>
      <c r="I4081"/>
      <c r="J4081"/>
      <c r="M4081"/>
      <c r="N4081"/>
    </row>
    <row r="4082" spans="6:14" ht="14.25" customHeight="1" x14ac:dyDescent="0.25">
      <c r="F4082"/>
      <c r="G4082"/>
      <c r="H4082"/>
      <c r="I4082"/>
      <c r="J4082"/>
      <c r="M4082"/>
      <c r="N4082"/>
    </row>
    <row r="4083" spans="6:14" ht="14.25" customHeight="1" x14ac:dyDescent="0.25">
      <c r="F4083"/>
      <c r="G4083"/>
      <c r="H4083"/>
      <c r="I4083"/>
      <c r="J4083"/>
      <c r="M4083"/>
      <c r="N4083"/>
    </row>
    <row r="4084" spans="6:14" ht="14.25" customHeight="1" x14ac:dyDescent="0.25">
      <c r="F4084"/>
      <c r="G4084"/>
      <c r="H4084"/>
      <c r="I4084"/>
      <c r="J4084"/>
      <c r="M4084"/>
      <c r="N4084"/>
    </row>
    <row r="4085" spans="6:14" ht="14.25" customHeight="1" x14ac:dyDescent="0.25">
      <c r="F4085"/>
      <c r="G4085"/>
      <c r="H4085"/>
      <c r="I4085"/>
      <c r="J4085"/>
      <c r="M4085"/>
      <c r="N4085"/>
    </row>
    <row r="4086" spans="6:14" ht="14.25" customHeight="1" x14ac:dyDescent="0.25">
      <c r="F4086"/>
      <c r="G4086"/>
      <c r="H4086"/>
      <c r="I4086"/>
      <c r="J4086"/>
      <c r="M4086"/>
      <c r="N4086"/>
    </row>
    <row r="4087" spans="6:14" ht="14.25" customHeight="1" x14ac:dyDescent="0.25">
      <c r="F4087"/>
      <c r="G4087"/>
      <c r="H4087"/>
      <c r="I4087"/>
      <c r="J4087"/>
      <c r="M4087"/>
      <c r="N4087"/>
    </row>
    <row r="4088" spans="6:14" ht="14.25" customHeight="1" x14ac:dyDescent="0.25">
      <c r="F4088"/>
      <c r="G4088"/>
      <c r="H4088"/>
      <c r="I4088"/>
      <c r="J4088"/>
      <c r="M4088"/>
      <c r="N4088"/>
    </row>
    <row r="4089" spans="6:14" ht="14.25" customHeight="1" x14ac:dyDescent="0.25">
      <c r="F4089"/>
      <c r="G4089"/>
      <c r="H4089"/>
      <c r="I4089"/>
      <c r="J4089"/>
      <c r="M4089"/>
      <c r="N4089"/>
    </row>
    <row r="4090" spans="6:14" ht="14.25" customHeight="1" x14ac:dyDescent="0.25">
      <c r="F4090"/>
      <c r="G4090"/>
      <c r="H4090"/>
      <c r="I4090"/>
      <c r="J4090"/>
      <c r="M4090"/>
      <c r="N4090"/>
    </row>
    <row r="4091" spans="6:14" ht="14.25" customHeight="1" x14ac:dyDescent="0.25">
      <c r="F4091"/>
      <c r="G4091"/>
      <c r="H4091"/>
      <c r="I4091"/>
      <c r="J4091"/>
      <c r="M4091"/>
      <c r="N4091"/>
    </row>
    <row r="4092" spans="6:14" ht="14.25" customHeight="1" x14ac:dyDescent="0.25">
      <c r="F4092"/>
      <c r="G4092"/>
      <c r="H4092"/>
      <c r="I4092"/>
      <c r="J4092"/>
      <c r="M4092"/>
      <c r="N4092"/>
    </row>
    <row r="4093" spans="6:14" ht="14.25" customHeight="1" x14ac:dyDescent="0.25">
      <c r="F4093"/>
      <c r="G4093"/>
      <c r="H4093"/>
      <c r="I4093"/>
      <c r="J4093"/>
      <c r="M4093"/>
      <c r="N4093"/>
    </row>
    <row r="4094" spans="6:14" ht="14.25" customHeight="1" x14ac:dyDescent="0.25">
      <c r="F4094"/>
      <c r="G4094"/>
      <c r="H4094"/>
      <c r="I4094"/>
      <c r="J4094"/>
      <c r="M4094"/>
      <c r="N4094"/>
    </row>
    <row r="4095" spans="6:14" ht="14.25" customHeight="1" x14ac:dyDescent="0.25">
      <c r="F4095"/>
      <c r="G4095"/>
      <c r="H4095"/>
      <c r="I4095"/>
      <c r="J4095"/>
      <c r="M4095"/>
      <c r="N4095"/>
    </row>
    <row r="4096" spans="6:14" ht="14.25" customHeight="1" x14ac:dyDescent="0.25">
      <c r="F4096"/>
      <c r="G4096"/>
      <c r="H4096"/>
      <c r="I4096"/>
      <c r="J4096"/>
      <c r="M4096"/>
      <c r="N4096"/>
    </row>
    <row r="4097" spans="6:14" ht="14.25" customHeight="1" x14ac:dyDescent="0.25">
      <c r="F4097"/>
      <c r="G4097"/>
      <c r="H4097"/>
      <c r="I4097"/>
      <c r="J4097"/>
      <c r="M4097"/>
      <c r="N4097"/>
    </row>
    <row r="4098" spans="6:14" ht="14.25" customHeight="1" x14ac:dyDescent="0.25">
      <c r="F4098"/>
      <c r="G4098"/>
      <c r="H4098"/>
      <c r="I4098"/>
      <c r="J4098"/>
      <c r="M4098"/>
      <c r="N4098"/>
    </row>
    <row r="4099" spans="6:14" ht="14.25" customHeight="1" x14ac:dyDescent="0.25">
      <c r="F4099"/>
      <c r="G4099"/>
      <c r="H4099"/>
      <c r="I4099"/>
      <c r="J4099"/>
      <c r="M4099"/>
      <c r="N4099"/>
    </row>
    <row r="4100" spans="6:14" ht="14.25" customHeight="1" x14ac:dyDescent="0.25">
      <c r="F4100"/>
      <c r="G4100"/>
      <c r="H4100"/>
      <c r="I4100"/>
      <c r="J4100"/>
      <c r="M4100"/>
      <c r="N4100"/>
    </row>
    <row r="4101" spans="6:14" ht="14.25" customHeight="1" x14ac:dyDescent="0.25">
      <c r="F4101"/>
      <c r="G4101"/>
      <c r="H4101"/>
      <c r="I4101"/>
      <c r="J4101"/>
      <c r="M4101"/>
      <c r="N4101"/>
    </row>
    <row r="4102" spans="6:14" ht="14.25" customHeight="1" x14ac:dyDescent="0.25">
      <c r="F4102"/>
      <c r="G4102"/>
      <c r="H4102"/>
      <c r="I4102"/>
      <c r="J4102"/>
      <c r="M4102"/>
      <c r="N4102"/>
    </row>
    <row r="4103" spans="6:14" ht="14.25" customHeight="1" x14ac:dyDescent="0.25">
      <c r="F4103"/>
      <c r="G4103"/>
      <c r="H4103"/>
      <c r="I4103"/>
      <c r="J4103"/>
      <c r="M4103"/>
      <c r="N4103"/>
    </row>
    <row r="4104" spans="6:14" ht="14.25" customHeight="1" x14ac:dyDescent="0.25">
      <c r="F4104"/>
      <c r="G4104"/>
      <c r="H4104"/>
      <c r="I4104"/>
      <c r="J4104"/>
      <c r="M4104"/>
      <c r="N4104"/>
    </row>
    <row r="4105" spans="6:14" ht="14.25" customHeight="1" x14ac:dyDescent="0.25">
      <c r="F4105"/>
      <c r="G4105"/>
      <c r="H4105"/>
      <c r="I4105"/>
      <c r="J4105"/>
      <c r="M4105"/>
      <c r="N4105"/>
    </row>
    <row r="4106" spans="6:14" ht="14.25" customHeight="1" x14ac:dyDescent="0.25">
      <c r="F4106"/>
      <c r="G4106"/>
      <c r="H4106"/>
      <c r="I4106"/>
      <c r="J4106"/>
      <c r="M4106"/>
      <c r="N4106"/>
    </row>
    <row r="4107" spans="6:14" ht="14.25" customHeight="1" x14ac:dyDescent="0.25">
      <c r="F4107"/>
      <c r="G4107"/>
      <c r="H4107"/>
      <c r="I4107"/>
      <c r="J4107"/>
      <c r="M4107"/>
      <c r="N4107"/>
    </row>
    <row r="4108" spans="6:14" ht="14.25" customHeight="1" x14ac:dyDescent="0.25">
      <c r="F4108"/>
      <c r="G4108"/>
      <c r="H4108"/>
      <c r="I4108"/>
      <c r="J4108"/>
      <c r="M4108"/>
      <c r="N4108"/>
    </row>
    <row r="4109" spans="6:14" ht="14.25" customHeight="1" x14ac:dyDescent="0.25">
      <c r="F4109"/>
      <c r="G4109"/>
      <c r="H4109"/>
      <c r="I4109"/>
      <c r="J4109"/>
      <c r="M4109"/>
      <c r="N4109"/>
    </row>
    <row r="4110" spans="6:14" ht="14.25" customHeight="1" x14ac:dyDescent="0.25">
      <c r="F4110"/>
      <c r="G4110"/>
      <c r="H4110"/>
      <c r="I4110"/>
      <c r="J4110"/>
      <c r="M4110"/>
      <c r="N4110"/>
    </row>
    <row r="4111" spans="6:14" ht="14.25" customHeight="1" x14ac:dyDescent="0.25">
      <c r="F4111"/>
      <c r="G4111"/>
      <c r="H4111"/>
      <c r="I4111"/>
      <c r="J4111"/>
      <c r="M4111"/>
      <c r="N4111"/>
    </row>
    <row r="4112" spans="6:14" ht="14.25" customHeight="1" x14ac:dyDescent="0.25">
      <c r="F4112"/>
      <c r="G4112"/>
      <c r="H4112"/>
      <c r="I4112"/>
      <c r="J4112"/>
      <c r="M4112"/>
      <c r="N4112"/>
    </row>
    <row r="4113" spans="6:14" ht="14.25" customHeight="1" x14ac:dyDescent="0.25">
      <c r="F4113"/>
      <c r="G4113"/>
      <c r="H4113"/>
      <c r="I4113"/>
      <c r="J4113"/>
      <c r="M4113"/>
      <c r="N4113"/>
    </row>
    <row r="4114" spans="6:14" ht="14.25" customHeight="1" x14ac:dyDescent="0.25">
      <c r="F4114"/>
      <c r="G4114"/>
      <c r="H4114"/>
      <c r="I4114"/>
      <c r="J4114"/>
      <c r="M4114"/>
      <c r="N4114"/>
    </row>
    <row r="4115" spans="6:14" ht="14.25" customHeight="1" x14ac:dyDescent="0.25">
      <c r="F4115"/>
      <c r="G4115"/>
      <c r="H4115"/>
      <c r="I4115"/>
      <c r="J4115"/>
      <c r="M4115"/>
      <c r="N4115"/>
    </row>
    <row r="4116" spans="6:14" ht="14.25" customHeight="1" x14ac:dyDescent="0.25">
      <c r="F4116"/>
      <c r="G4116"/>
      <c r="H4116"/>
      <c r="I4116"/>
      <c r="J4116"/>
      <c r="M4116"/>
      <c r="N4116"/>
    </row>
    <row r="4117" spans="6:14" ht="14.25" customHeight="1" x14ac:dyDescent="0.25">
      <c r="F4117"/>
      <c r="G4117"/>
      <c r="H4117"/>
      <c r="I4117"/>
      <c r="J4117"/>
      <c r="M4117"/>
      <c r="N4117"/>
    </row>
    <row r="4118" spans="6:14" ht="14.25" customHeight="1" x14ac:dyDescent="0.25">
      <c r="F4118"/>
      <c r="G4118"/>
      <c r="H4118"/>
      <c r="I4118"/>
      <c r="J4118"/>
      <c r="M4118"/>
      <c r="N4118"/>
    </row>
    <row r="4119" spans="6:14" ht="14.25" customHeight="1" x14ac:dyDescent="0.25">
      <c r="F4119"/>
      <c r="G4119"/>
      <c r="H4119"/>
      <c r="I4119"/>
      <c r="J4119"/>
      <c r="M4119"/>
      <c r="N4119"/>
    </row>
    <row r="4120" spans="6:14" ht="14.25" customHeight="1" x14ac:dyDescent="0.25">
      <c r="F4120"/>
      <c r="G4120"/>
      <c r="H4120"/>
      <c r="I4120"/>
      <c r="J4120"/>
      <c r="M4120"/>
      <c r="N4120"/>
    </row>
    <row r="4121" spans="6:14" ht="14.25" customHeight="1" x14ac:dyDescent="0.25">
      <c r="F4121"/>
      <c r="G4121"/>
      <c r="H4121"/>
      <c r="I4121"/>
      <c r="J4121"/>
      <c r="M4121"/>
      <c r="N4121"/>
    </row>
    <row r="4122" spans="6:14" ht="14.25" customHeight="1" x14ac:dyDescent="0.25">
      <c r="F4122"/>
      <c r="G4122"/>
      <c r="H4122"/>
      <c r="I4122"/>
      <c r="J4122"/>
      <c r="M4122"/>
      <c r="N4122"/>
    </row>
    <row r="4123" spans="6:14" ht="14.25" customHeight="1" x14ac:dyDescent="0.25">
      <c r="F4123"/>
      <c r="G4123"/>
      <c r="H4123"/>
      <c r="I4123"/>
      <c r="J4123"/>
      <c r="M4123"/>
      <c r="N4123"/>
    </row>
    <row r="4124" spans="6:14" ht="14.25" customHeight="1" x14ac:dyDescent="0.25">
      <c r="F4124"/>
      <c r="G4124"/>
      <c r="H4124"/>
      <c r="I4124"/>
      <c r="J4124"/>
      <c r="M4124"/>
      <c r="N4124"/>
    </row>
    <row r="4125" spans="6:14" ht="14.25" customHeight="1" x14ac:dyDescent="0.25">
      <c r="F4125"/>
      <c r="G4125"/>
      <c r="H4125"/>
      <c r="I4125"/>
      <c r="J4125"/>
      <c r="M4125"/>
      <c r="N4125"/>
    </row>
    <row r="4126" spans="6:14" ht="14.25" customHeight="1" x14ac:dyDescent="0.25">
      <c r="F4126"/>
      <c r="G4126"/>
      <c r="H4126"/>
      <c r="I4126"/>
      <c r="J4126"/>
      <c r="M4126"/>
      <c r="N4126"/>
    </row>
    <row r="4127" spans="6:14" ht="14.25" customHeight="1" x14ac:dyDescent="0.25">
      <c r="F4127"/>
      <c r="G4127"/>
      <c r="H4127"/>
      <c r="I4127"/>
      <c r="J4127"/>
      <c r="M4127"/>
      <c r="N4127"/>
    </row>
    <row r="4128" spans="6:14" ht="14.25" customHeight="1" x14ac:dyDescent="0.25">
      <c r="F4128"/>
      <c r="G4128"/>
      <c r="H4128"/>
      <c r="I4128"/>
      <c r="J4128"/>
      <c r="M4128"/>
      <c r="N4128"/>
    </row>
    <row r="4129" spans="6:14" ht="14.25" customHeight="1" x14ac:dyDescent="0.25">
      <c r="F4129"/>
      <c r="G4129"/>
      <c r="H4129"/>
      <c r="I4129"/>
      <c r="J4129"/>
      <c r="M4129"/>
      <c r="N4129"/>
    </row>
    <row r="4130" spans="6:14" ht="14.25" customHeight="1" x14ac:dyDescent="0.25">
      <c r="F4130"/>
      <c r="G4130"/>
      <c r="H4130"/>
      <c r="I4130"/>
      <c r="J4130"/>
      <c r="M4130"/>
      <c r="N4130"/>
    </row>
    <row r="4131" spans="6:14" ht="14.25" customHeight="1" x14ac:dyDescent="0.25">
      <c r="F4131"/>
      <c r="G4131"/>
      <c r="H4131"/>
      <c r="I4131"/>
      <c r="J4131"/>
      <c r="M4131"/>
      <c r="N4131"/>
    </row>
    <row r="4132" spans="6:14" ht="14.25" customHeight="1" x14ac:dyDescent="0.25">
      <c r="F4132"/>
      <c r="G4132"/>
      <c r="H4132"/>
      <c r="I4132"/>
      <c r="J4132"/>
      <c r="M4132"/>
      <c r="N4132"/>
    </row>
    <row r="4133" spans="6:14" ht="14.25" customHeight="1" x14ac:dyDescent="0.25">
      <c r="F4133"/>
      <c r="G4133"/>
      <c r="H4133"/>
      <c r="I4133"/>
      <c r="J4133"/>
      <c r="M4133"/>
      <c r="N4133"/>
    </row>
    <row r="4134" spans="6:14" ht="14.25" customHeight="1" x14ac:dyDescent="0.25">
      <c r="F4134"/>
      <c r="G4134"/>
      <c r="H4134"/>
      <c r="I4134"/>
      <c r="J4134"/>
      <c r="M4134"/>
      <c r="N4134"/>
    </row>
    <row r="4135" spans="6:14" ht="14.25" customHeight="1" x14ac:dyDescent="0.25">
      <c r="F4135"/>
      <c r="G4135"/>
      <c r="H4135"/>
      <c r="I4135"/>
      <c r="J4135"/>
      <c r="M4135"/>
      <c r="N4135"/>
    </row>
    <row r="4136" spans="6:14" ht="14.25" customHeight="1" x14ac:dyDescent="0.25">
      <c r="F4136"/>
      <c r="G4136"/>
      <c r="H4136"/>
      <c r="I4136"/>
      <c r="J4136"/>
      <c r="M4136"/>
      <c r="N4136"/>
    </row>
    <row r="4137" spans="6:14" ht="14.25" customHeight="1" x14ac:dyDescent="0.25">
      <c r="F4137"/>
      <c r="G4137"/>
      <c r="H4137"/>
      <c r="I4137"/>
      <c r="J4137"/>
      <c r="M4137"/>
      <c r="N4137"/>
    </row>
    <row r="4138" spans="6:14" ht="14.25" customHeight="1" x14ac:dyDescent="0.25">
      <c r="F4138"/>
      <c r="G4138"/>
      <c r="H4138"/>
      <c r="I4138"/>
      <c r="J4138"/>
      <c r="M4138"/>
      <c r="N4138"/>
    </row>
    <row r="4139" spans="6:14" ht="14.25" customHeight="1" x14ac:dyDescent="0.25">
      <c r="F4139"/>
      <c r="G4139"/>
      <c r="H4139"/>
      <c r="I4139"/>
      <c r="J4139"/>
      <c r="M4139"/>
      <c r="N4139"/>
    </row>
    <row r="4140" spans="6:14" ht="14.25" customHeight="1" x14ac:dyDescent="0.25">
      <c r="F4140"/>
      <c r="G4140"/>
      <c r="H4140"/>
      <c r="I4140"/>
      <c r="J4140"/>
      <c r="M4140"/>
      <c r="N4140"/>
    </row>
    <row r="4141" spans="6:14" ht="14.25" customHeight="1" x14ac:dyDescent="0.25">
      <c r="F4141"/>
      <c r="G4141"/>
      <c r="H4141"/>
      <c r="I4141"/>
      <c r="J4141"/>
      <c r="M4141"/>
      <c r="N4141"/>
    </row>
    <row r="4142" spans="6:14" ht="14.25" customHeight="1" x14ac:dyDescent="0.25">
      <c r="F4142"/>
      <c r="G4142"/>
      <c r="H4142"/>
      <c r="I4142"/>
      <c r="J4142"/>
      <c r="M4142"/>
      <c r="N4142"/>
    </row>
    <row r="4143" spans="6:14" ht="14.25" customHeight="1" x14ac:dyDescent="0.25">
      <c r="F4143"/>
      <c r="G4143"/>
      <c r="H4143"/>
      <c r="I4143"/>
      <c r="J4143"/>
      <c r="M4143"/>
      <c r="N4143"/>
    </row>
    <row r="4144" spans="6:14" ht="14.25" customHeight="1" x14ac:dyDescent="0.25">
      <c r="F4144"/>
      <c r="G4144"/>
      <c r="H4144"/>
      <c r="I4144"/>
      <c r="J4144"/>
      <c r="M4144"/>
      <c r="N4144"/>
    </row>
    <row r="4145" spans="6:14" ht="14.25" customHeight="1" x14ac:dyDescent="0.25">
      <c r="F4145"/>
      <c r="G4145"/>
      <c r="H4145"/>
      <c r="I4145"/>
      <c r="J4145"/>
      <c r="M4145"/>
      <c r="N4145"/>
    </row>
    <row r="4146" spans="6:14" ht="14.25" customHeight="1" x14ac:dyDescent="0.25">
      <c r="F4146"/>
      <c r="G4146"/>
      <c r="H4146"/>
      <c r="I4146"/>
      <c r="J4146"/>
      <c r="M4146"/>
      <c r="N4146"/>
    </row>
    <row r="4147" spans="6:14" ht="14.25" customHeight="1" x14ac:dyDescent="0.25">
      <c r="F4147"/>
      <c r="G4147"/>
      <c r="H4147"/>
      <c r="I4147"/>
      <c r="J4147"/>
      <c r="M4147"/>
      <c r="N4147"/>
    </row>
    <row r="4148" spans="6:14" ht="14.25" customHeight="1" x14ac:dyDescent="0.25">
      <c r="F4148"/>
      <c r="G4148"/>
      <c r="H4148"/>
      <c r="I4148"/>
      <c r="J4148"/>
      <c r="M4148"/>
      <c r="N4148"/>
    </row>
    <row r="4149" spans="6:14" ht="14.25" customHeight="1" x14ac:dyDescent="0.25">
      <c r="F4149"/>
      <c r="G4149"/>
      <c r="H4149"/>
      <c r="I4149"/>
      <c r="J4149"/>
      <c r="M4149"/>
      <c r="N4149"/>
    </row>
    <row r="4150" spans="6:14" ht="14.25" customHeight="1" x14ac:dyDescent="0.25">
      <c r="F4150"/>
      <c r="G4150"/>
      <c r="H4150"/>
      <c r="I4150"/>
      <c r="J4150"/>
      <c r="M4150"/>
      <c r="N4150"/>
    </row>
    <row r="4151" spans="6:14" ht="14.25" customHeight="1" x14ac:dyDescent="0.25">
      <c r="F4151"/>
      <c r="G4151"/>
      <c r="H4151"/>
      <c r="I4151"/>
      <c r="J4151"/>
      <c r="M4151"/>
      <c r="N4151"/>
    </row>
    <row r="4152" spans="6:14" ht="14.25" customHeight="1" x14ac:dyDescent="0.25">
      <c r="F4152"/>
      <c r="G4152"/>
      <c r="H4152"/>
      <c r="I4152"/>
      <c r="J4152"/>
      <c r="M4152"/>
      <c r="N4152"/>
    </row>
    <row r="4153" spans="6:14" ht="14.25" customHeight="1" x14ac:dyDescent="0.25">
      <c r="F4153"/>
      <c r="G4153"/>
      <c r="H4153"/>
      <c r="I4153"/>
      <c r="J4153"/>
      <c r="M4153"/>
      <c r="N4153"/>
    </row>
    <row r="4154" spans="6:14" ht="14.25" customHeight="1" x14ac:dyDescent="0.25">
      <c r="F4154"/>
      <c r="G4154"/>
      <c r="H4154"/>
      <c r="I4154"/>
      <c r="J4154"/>
      <c r="M4154"/>
      <c r="N4154"/>
    </row>
    <row r="4155" spans="6:14" ht="14.25" customHeight="1" x14ac:dyDescent="0.25">
      <c r="F4155"/>
      <c r="G4155"/>
      <c r="H4155"/>
      <c r="I4155"/>
      <c r="J4155"/>
      <c r="M4155"/>
      <c r="N4155"/>
    </row>
    <row r="4156" spans="6:14" ht="14.25" customHeight="1" x14ac:dyDescent="0.25">
      <c r="F4156"/>
      <c r="G4156"/>
      <c r="H4156"/>
      <c r="I4156"/>
      <c r="J4156"/>
      <c r="M4156"/>
      <c r="N4156"/>
    </row>
    <row r="4157" spans="6:14" ht="14.25" customHeight="1" x14ac:dyDescent="0.25">
      <c r="F4157"/>
      <c r="G4157"/>
      <c r="H4157"/>
      <c r="I4157"/>
      <c r="J4157"/>
      <c r="M4157"/>
      <c r="N4157"/>
    </row>
    <row r="4158" spans="6:14" ht="14.25" customHeight="1" x14ac:dyDescent="0.25">
      <c r="F4158"/>
      <c r="G4158"/>
      <c r="H4158"/>
      <c r="I4158"/>
      <c r="J4158"/>
      <c r="M4158"/>
      <c r="N4158"/>
    </row>
    <row r="4159" spans="6:14" ht="14.25" customHeight="1" x14ac:dyDescent="0.25">
      <c r="F4159"/>
      <c r="G4159"/>
      <c r="H4159"/>
      <c r="I4159"/>
      <c r="J4159"/>
      <c r="M4159"/>
      <c r="N4159"/>
    </row>
    <row r="4160" spans="6:14" ht="14.25" customHeight="1" x14ac:dyDescent="0.25">
      <c r="F4160"/>
      <c r="G4160"/>
      <c r="H4160"/>
      <c r="I4160"/>
      <c r="J4160"/>
      <c r="M4160"/>
      <c r="N4160"/>
    </row>
    <row r="4161" spans="6:14" ht="14.25" customHeight="1" x14ac:dyDescent="0.25">
      <c r="F4161"/>
      <c r="G4161"/>
      <c r="H4161"/>
      <c r="I4161"/>
      <c r="J4161"/>
      <c r="M4161"/>
      <c r="N4161"/>
    </row>
    <row r="4162" spans="6:14" ht="14.25" customHeight="1" x14ac:dyDescent="0.25">
      <c r="F4162"/>
      <c r="G4162"/>
      <c r="H4162"/>
      <c r="I4162"/>
      <c r="J4162"/>
      <c r="M4162"/>
      <c r="N4162"/>
    </row>
    <row r="4163" spans="6:14" ht="14.25" customHeight="1" x14ac:dyDescent="0.25">
      <c r="F4163"/>
      <c r="G4163"/>
      <c r="H4163"/>
      <c r="I4163"/>
      <c r="J4163"/>
      <c r="M4163"/>
      <c r="N4163"/>
    </row>
    <row r="4164" spans="6:14" ht="14.25" customHeight="1" x14ac:dyDescent="0.25">
      <c r="F4164"/>
      <c r="G4164"/>
      <c r="H4164"/>
      <c r="I4164"/>
      <c r="J4164"/>
      <c r="M4164"/>
      <c r="N4164"/>
    </row>
    <row r="4165" spans="6:14" ht="14.25" customHeight="1" x14ac:dyDescent="0.25">
      <c r="F4165"/>
      <c r="G4165"/>
      <c r="H4165"/>
      <c r="I4165"/>
      <c r="J4165"/>
      <c r="M4165"/>
      <c r="N4165"/>
    </row>
    <row r="4166" spans="6:14" ht="14.25" customHeight="1" x14ac:dyDescent="0.25">
      <c r="F4166"/>
      <c r="G4166"/>
      <c r="H4166"/>
      <c r="I4166"/>
      <c r="J4166"/>
      <c r="M4166"/>
      <c r="N4166"/>
    </row>
    <row r="4167" spans="6:14" ht="14.25" customHeight="1" x14ac:dyDescent="0.25">
      <c r="F4167"/>
      <c r="G4167"/>
      <c r="H4167"/>
      <c r="I4167"/>
      <c r="J4167"/>
      <c r="M4167"/>
      <c r="N4167"/>
    </row>
    <row r="4168" spans="6:14" ht="14.25" customHeight="1" x14ac:dyDescent="0.25">
      <c r="F4168"/>
      <c r="G4168"/>
      <c r="H4168"/>
      <c r="I4168"/>
      <c r="J4168"/>
      <c r="M4168"/>
      <c r="N4168"/>
    </row>
    <row r="4169" spans="6:14" ht="14.25" customHeight="1" x14ac:dyDescent="0.25">
      <c r="F4169"/>
      <c r="G4169"/>
      <c r="H4169"/>
      <c r="I4169"/>
      <c r="J4169"/>
      <c r="M4169"/>
      <c r="N4169"/>
    </row>
    <row r="4170" spans="6:14" ht="14.25" customHeight="1" x14ac:dyDescent="0.25">
      <c r="F4170"/>
      <c r="G4170"/>
      <c r="H4170"/>
      <c r="I4170"/>
      <c r="J4170"/>
      <c r="M4170"/>
      <c r="N4170"/>
    </row>
    <row r="4171" spans="6:14" ht="14.25" customHeight="1" x14ac:dyDescent="0.25">
      <c r="F4171"/>
      <c r="G4171"/>
      <c r="H4171"/>
      <c r="I4171"/>
      <c r="J4171"/>
      <c r="M4171"/>
      <c r="N4171"/>
    </row>
    <row r="4172" spans="6:14" ht="14.25" customHeight="1" x14ac:dyDescent="0.25">
      <c r="F4172"/>
      <c r="G4172"/>
      <c r="H4172"/>
      <c r="I4172"/>
      <c r="J4172"/>
      <c r="M4172"/>
      <c r="N4172"/>
    </row>
    <row r="4173" spans="6:14" ht="14.25" customHeight="1" x14ac:dyDescent="0.25">
      <c r="F4173"/>
      <c r="G4173"/>
      <c r="H4173"/>
      <c r="I4173"/>
      <c r="J4173"/>
      <c r="M4173"/>
      <c r="N4173"/>
    </row>
    <row r="4174" spans="6:14" ht="14.25" customHeight="1" x14ac:dyDescent="0.25">
      <c r="F4174"/>
      <c r="G4174"/>
      <c r="H4174"/>
      <c r="I4174"/>
      <c r="J4174"/>
      <c r="M4174"/>
      <c r="N4174"/>
    </row>
    <row r="4175" spans="6:14" ht="14.25" customHeight="1" x14ac:dyDescent="0.25">
      <c r="F4175"/>
      <c r="G4175"/>
      <c r="H4175"/>
      <c r="I4175"/>
      <c r="J4175"/>
      <c r="M4175"/>
      <c r="N4175"/>
    </row>
    <row r="4176" spans="6:14" ht="14.25" customHeight="1" x14ac:dyDescent="0.25">
      <c r="F4176"/>
      <c r="G4176"/>
      <c r="H4176"/>
      <c r="I4176"/>
      <c r="J4176"/>
      <c r="M4176"/>
      <c r="N4176"/>
    </row>
    <row r="4177" spans="6:14" ht="14.25" customHeight="1" x14ac:dyDescent="0.25">
      <c r="F4177"/>
      <c r="G4177"/>
      <c r="H4177"/>
      <c r="I4177"/>
      <c r="J4177"/>
      <c r="M4177"/>
      <c r="N4177"/>
    </row>
    <row r="4178" spans="6:14" ht="14.25" customHeight="1" x14ac:dyDescent="0.25">
      <c r="F4178"/>
      <c r="G4178"/>
      <c r="H4178"/>
      <c r="I4178"/>
      <c r="J4178"/>
      <c r="M4178"/>
      <c r="N4178"/>
    </row>
    <row r="4179" spans="6:14" ht="14.25" customHeight="1" x14ac:dyDescent="0.25">
      <c r="F4179"/>
      <c r="G4179"/>
      <c r="H4179"/>
      <c r="I4179"/>
      <c r="J4179"/>
      <c r="M4179"/>
      <c r="N4179"/>
    </row>
    <row r="4180" spans="6:14" ht="14.25" customHeight="1" x14ac:dyDescent="0.25">
      <c r="F4180"/>
      <c r="G4180"/>
      <c r="H4180"/>
      <c r="I4180"/>
      <c r="J4180"/>
      <c r="M4180"/>
      <c r="N4180"/>
    </row>
    <row r="4181" spans="6:14" ht="14.25" customHeight="1" x14ac:dyDescent="0.25">
      <c r="F4181"/>
      <c r="G4181"/>
      <c r="H4181"/>
      <c r="I4181"/>
      <c r="J4181"/>
      <c r="M4181"/>
      <c r="N4181"/>
    </row>
    <row r="4182" spans="6:14" ht="14.25" customHeight="1" x14ac:dyDescent="0.25">
      <c r="F4182"/>
      <c r="G4182"/>
      <c r="H4182"/>
      <c r="I4182"/>
      <c r="J4182"/>
      <c r="M4182"/>
      <c r="N4182"/>
    </row>
    <row r="4183" spans="6:14" ht="14.25" customHeight="1" x14ac:dyDescent="0.25">
      <c r="F4183"/>
      <c r="G4183"/>
      <c r="H4183"/>
      <c r="I4183"/>
      <c r="J4183"/>
      <c r="M4183"/>
      <c r="N4183"/>
    </row>
    <row r="4184" spans="6:14" ht="14.25" customHeight="1" x14ac:dyDescent="0.25">
      <c r="F4184"/>
      <c r="G4184"/>
      <c r="H4184"/>
      <c r="I4184"/>
      <c r="J4184"/>
      <c r="M4184"/>
      <c r="N4184"/>
    </row>
    <row r="4185" spans="6:14" ht="14.25" customHeight="1" x14ac:dyDescent="0.25">
      <c r="F4185"/>
      <c r="G4185"/>
      <c r="H4185"/>
      <c r="I4185"/>
      <c r="J4185"/>
      <c r="M4185"/>
      <c r="N4185"/>
    </row>
    <row r="4186" spans="6:14" ht="14.25" customHeight="1" x14ac:dyDescent="0.25">
      <c r="F4186"/>
      <c r="G4186"/>
      <c r="H4186"/>
      <c r="I4186"/>
      <c r="J4186"/>
      <c r="M4186"/>
      <c r="N4186"/>
    </row>
    <row r="4187" spans="6:14" ht="14.25" customHeight="1" x14ac:dyDescent="0.25">
      <c r="F4187"/>
      <c r="G4187"/>
      <c r="H4187"/>
      <c r="I4187"/>
      <c r="J4187"/>
      <c r="M4187"/>
      <c r="N4187"/>
    </row>
    <row r="4188" spans="6:14" ht="14.25" customHeight="1" x14ac:dyDescent="0.25">
      <c r="F4188"/>
      <c r="G4188"/>
      <c r="H4188"/>
      <c r="I4188"/>
      <c r="J4188"/>
      <c r="M4188"/>
      <c r="N4188"/>
    </row>
    <row r="4189" spans="6:14" ht="14.25" customHeight="1" x14ac:dyDescent="0.25">
      <c r="F4189"/>
      <c r="G4189"/>
      <c r="H4189"/>
      <c r="I4189"/>
      <c r="J4189"/>
      <c r="M4189"/>
      <c r="N4189"/>
    </row>
    <row r="4190" spans="6:14" ht="14.25" customHeight="1" x14ac:dyDescent="0.25">
      <c r="F4190"/>
      <c r="G4190"/>
      <c r="H4190"/>
      <c r="I4190"/>
      <c r="J4190"/>
      <c r="M4190"/>
      <c r="N4190"/>
    </row>
    <row r="4191" spans="6:14" ht="14.25" customHeight="1" x14ac:dyDescent="0.25">
      <c r="F4191"/>
      <c r="G4191"/>
      <c r="H4191"/>
      <c r="I4191"/>
      <c r="J4191"/>
      <c r="M4191"/>
      <c r="N4191"/>
    </row>
    <row r="4192" spans="6:14" ht="14.25" customHeight="1" x14ac:dyDescent="0.25">
      <c r="F4192"/>
      <c r="G4192"/>
      <c r="H4192"/>
      <c r="I4192"/>
      <c r="J4192"/>
      <c r="M4192"/>
      <c r="N4192"/>
    </row>
    <row r="4193" spans="6:14" ht="14.25" customHeight="1" x14ac:dyDescent="0.25">
      <c r="F4193"/>
      <c r="G4193"/>
      <c r="H4193"/>
      <c r="I4193"/>
      <c r="J4193"/>
      <c r="M4193"/>
      <c r="N4193"/>
    </row>
    <row r="4194" spans="6:14" ht="14.25" customHeight="1" x14ac:dyDescent="0.25">
      <c r="F4194"/>
      <c r="G4194"/>
      <c r="H4194"/>
      <c r="I4194"/>
      <c r="J4194"/>
      <c r="M4194"/>
      <c r="N4194"/>
    </row>
    <row r="4195" spans="6:14" ht="14.25" customHeight="1" x14ac:dyDescent="0.25">
      <c r="F4195"/>
      <c r="G4195"/>
      <c r="H4195"/>
      <c r="I4195"/>
      <c r="J4195"/>
      <c r="M4195"/>
      <c r="N4195"/>
    </row>
    <row r="4196" spans="6:14" ht="14.25" customHeight="1" x14ac:dyDescent="0.25">
      <c r="F4196"/>
      <c r="G4196"/>
      <c r="H4196"/>
      <c r="I4196"/>
      <c r="J4196"/>
      <c r="M4196"/>
      <c r="N4196"/>
    </row>
    <row r="4197" spans="6:14" ht="14.25" customHeight="1" x14ac:dyDescent="0.25">
      <c r="F4197"/>
      <c r="G4197"/>
      <c r="H4197"/>
      <c r="I4197"/>
      <c r="J4197"/>
      <c r="M4197"/>
      <c r="N4197"/>
    </row>
    <row r="4198" spans="6:14" ht="14.25" customHeight="1" x14ac:dyDescent="0.25">
      <c r="F4198"/>
      <c r="G4198"/>
      <c r="H4198"/>
      <c r="I4198"/>
      <c r="J4198"/>
      <c r="M4198"/>
      <c r="N4198"/>
    </row>
    <row r="4199" spans="6:14" ht="14.25" customHeight="1" x14ac:dyDescent="0.25">
      <c r="F4199"/>
      <c r="G4199"/>
      <c r="H4199"/>
      <c r="I4199"/>
      <c r="J4199"/>
      <c r="M4199"/>
      <c r="N4199"/>
    </row>
    <row r="4200" spans="6:14" ht="14.25" customHeight="1" x14ac:dyDescent="0.25">
      <c r="F4200"/>
      <c r="G4200"/>
      <c r="H4200"/>
      <c r="I4200"/>
      <c r="J4200"/>
      <c r="M4200"/>
      <c r="N4200"/>
    </row>
    <row r="4201" spans="6:14" ht="14.25" customHeight="1" x14ac:dyDescent="0.25">
      <c r="F4201"/>
      <c r="G4201"/>
      <c r="H4201"/>
      <c r="I4201"/>
      <c r="J4201"/>
      <c r="M4201"/>
      <c r="N4201"/>
    </row>
    <row r="4202" spans="6:14" ht="14.25" customHeight="1" x14ac:dyDescent="0.25">
      <c r="F4202"/>
      <c r="G4202"/>
      <c r="H4202"/>
      <c r="I4202"/>
      <c r="J4202"/>
      <c r="M4202"/>
      <c r="N4202"/>
    </row>
    <row r="4203" spans="6:14" ht="14.25" customHeight="1" x14ac:dyDescent="0.25">
      <c r="F4203"/>
      <c r="G4203"/>
      <c r="H4203"/>
      <c r="I4203"/>
      <c r="J4203"/>
      <c r="M4203"/>
      <c r="N4203"/>
    </row>
    <row r="4204" spans="6:14" ht="14.25" customHeight="1" x14ac:dyDescent="0.25">
      <c r="F4204"/>
      <c r="G4204"/>
      <c r="H4204"/>
      <c r="I4204"/>
      <c r="J4204"/>
      <c r="M4204"/>
      <c r="N4204"/>
    </row>
    <row r="4205" spans="6:14" ht="14.25" customHeight="1" x14ac:dyDescent="0.25">
      <c r="F4205"/>
      <c r="G4205"/>
      <c r="H4205"/>
      <c r="I4205"/>
      <c r="J4205"/>
      <c r="M4205"/>
      <c r="N4205"/>
    </row>
    <row r="4206" spans="6:14" ht="14.25" customHeight="1" x14ac:dyDescent="0.25">
      <c r="F4206"/>
      <c r="G4206"/>
      <c r="H4206"/>
      <c r="I4206"/>
      <c r="J4206"/>
      <c r="M4206"/>
      <c r="N4206"/>
    </row>
    <row r="4207" spans="6:14" ht="14.25" customHeight="1" x14ac:dyDescent="0.25">
      <c r="F4207"/>
      <c r="G4207"/>
      <c r="H4207"/>
      <c r="I4207"/>
      <c r="J4207"/>
      <c r="M4207"/>
      <c r="N4207"/>
    </row>
    <row r="4208" spans="6:14" ht="14.25" customHeight="1" x14ac:dyDescent="0.25">
      <c r="F4208"/>
      <c r="G4208"/>
      <c r="H4208"/>
      <c r="I4208"/>
      <c r="J4208"/>
      <c r="M4208"/>
      <c r="N4208"/>
    </row>
    <row r="4209" spans="6:14" ht="14.25" customHeight="1" x14ac:dyDescent="0.25">
      <c r="F4209"/>
      <c r="G4209"/>
      <c r="H4209"/>
      <c r="I4209"/>
      <c r="J4209"/>
      <c r="M4209"/>
      <c r="N4209"/>
    </row>
    <row r="4210" spans="6:14" ht="14.25" customHeight="1" x14ac:dyDescent="0.25">
      <c r="F4210"/>
      <c r="G4210"/>
      <c r="H4210"/>
      <c r="I4210"/>
      <c r="J4210"/>
      <c r="M4210"/>
      <c r="N4210"/>
    </row>
    <row r="4211" spans="6:14" ht="14.25" customHeight="1" x14ac:dyDescent="0.25">
      <c r="F4211"/>
      <c r="G4211"/>
      <c r="H4211"/>
      <c r="I4211"/>
      <c r="J4211"/>
      <c r="M4211"/>
      <c r="N4211"/>
    </row>
    <row r="4212" spans="6:14" ht="14.25" customHeight="1" x14ac:dyDescent="0.25">
      <c r="F4212"/>
      <c r="G4212"/>
      <c r="H4212"/>
      <c r="I4212"/>
      <c r="J4212"/>
      <c r="M4212"/>
      <c r="N4212"/>
    </row>
    <row r="4213" spans="6:14" ht="14.25" customHeight="1" x14ac:dyDescent="0.25">
      <c r="F4213"/>
      <c r="G4213"/>
      <c r="H4213"/>
      <c r="I4213"/>
      <c r="J4213"/>
      <c r="M4213"/>
      <c r="N4213"/>
    </row>
    <row r="4214" spans="6:14" ht="14.25" customHeight="1" x14ac:dyDescent="0.25">
      <c r="F4214"/>
      <c r="G4214"/>
      <c r="H4214"/>
      <c r="I4214"/>
      <c r="J4214"/>
      <c r="M4214"/>
      <c r="N4214"/>
    </row>
    <row r="4215" spans="6:14" ht="14.25" customHeight="1" x14ac:dyDescent="0.25">
      <c r="F4215"/>
      <c r="G4215"/>
      <c r="H4215"/>
      <c r="I4215"/>
      <c r="J4215"/>
      <c r="M4215"/>
      <c r="N4215"/>
    </row>
    <row r="4216" spans="6:14" ht="14.25" customHeight="1" x14ac:dyDescent="0.25">
      <c r="F4216"/>
      <c r="G4216"/>
      <c r="H4216"/>
      <c r="I4216"/>
      <c r="J4216"/>
      <c r="M4216"/>
      <c r="N4216"/>
    </row>
    <row r="4217" spans="6:14" ht="14.25" customHeight="1" x14ac:dyDescent="0.25">
      <c r="F4217"/>
      <c r="G4217"/>
      <c r="H4217"/>
      <c r="I4217"/>
      <c r="J4217"/>
      <c r="M4217"/>
      <c r="N4217"/>
    </row>
    <row r="4218" spans="6:14" ht="14.25" customHeight="1" x14ac:dyDescent="0.25">
      <c r="F4218"/>
      <c r="G4218"/>
      <c r="H4218"/>
      <c r="I4218"/>
      <c r="J4218"/>
      <c r="M4218"/>
      <c r="N4218"/>
    </row>
    <row r="4219" spans="6:14" ht="14.25" customHeight="1" x14ac:dyDescent="0.25">
      <c r="F4219"/>
      <c r="G4219"/>
      <c r="H4219"/>
      <c r="I4219"/>
      <c r="J4219"/>
      <c r="M4219"/>
      <c r="N4219"/>
    </row>
    <row r="4220" spans="6:14" ht="14.25" customHeight="1" x14ac:dyDescent="0.25">
      <c r="F4220"/>
      <c r="G4220"/>
      <c r="H4220"/>
      <c r="I4220"/>
      <c r="J4220"/>
      <c r="M4220"/>
      <c r="N4220"/>
    </row>
    <row r="4221" spans="6:14" ht="14.25" customHeight="1" x14ac:dyDescent="0.25">
      <c r="F4221"/>
      <c r="G4221"/>
      <c r="H4221"/>
      <c r="I4221"/>
      <c r="J4221"/>
      <c r="M4221"/>
      <c r="N4221"/>
    </row>
    <row r="4222" spans="6:14" ht="14.25" customHeight="1" x14ac:dyDescent="0.25">
      <c r="F4222"/>
      <c r="G4222"/>
      <c r="H4222"/>
      <c r="I4222"/>
      <c r="J4222"/>
      <c r="M4222"/>
      <c r="N4222"/>
    </row>
    <row r="4223" spans="6:14" ht="14.25" customHeight="1" x14ac:dyDescent="0.25">
      <c r="F4223"/>
      <c r="G4223"/>
      <c r="H4223"/>
      <c r="I4223"/>
      <c r="J4223"/>
      <c r="M4223"/>
      <c r="N4223"/>
    </row>
    <row r="4224" spans="6:14" ht="14.25" customHeight="1" x14ac:dyDescent="0.25">
      <c r="F4224"/>
      <c r="G4224"/>
      <c r="H4224"/>
      <c r="I4224"/>
      <c r="J4224"/>
      <c r="M4224"/>
      <c r="N4224"/>
    </row>
    <row r="4225" spans="6:14" ht="14.25" customHeight="1" x14ac:dyDescent="0.25">
      <c r="F4225"/>
      <c r="G4225"/>
      <c r="H4225"/>
      <c r="I4225"/>
      <c r="J4225"/>
      <c r="M4225"/>
      <c r="N4225"/>
    </row>
    <row r="4226" spans="6:14" ht="14.25" customHeight="1" x14ac:dyDescent="0.25">
      <c r="F4226"/>
      <c r="G4226"/>
      <c r="H4226"/>
      <c r="I4226"/>
      <c r="J4226"/>
      <c r="M4226"/>
      <c r="N4226"/>
    </row>
    <row r="4227" spans="6:14" ht="14.25" customHeight="1" x14ac:dyDescent="0.25">
      <c r="F4227"/>
      <c r="G4227"/>
      <c r="H4227"/>
      <c r="I4227"/>
      <c r="J4227"/>
      <c r="M4227"/>
      <c r="N4227"/>
    </row>
    <row r="4228" spans="6:14" ht="14.25" customHeight="1" x14ac:dyDescent="0.25">
      <c r="F4228"/>
      <c r="G4228"/>
      <c r="H4228"/>
      <c r="I4228"/>
      <c r="J4228"/>
      <c r="M4228"/>
      <c r="N4228"/>
    </row>
    <row r="4229" spans="6:14" ht="14.25" customHeight="1" x14ac:dyDescent="0.25">
      <c r="F4229"/>
      <c r="G4229"/>
      <c r="H4229"/>
      <c r="I4229"/>
      <c r="J4229"/>
      <c r="M4229"/>
      <c r="N4229"/>
    </row>
    <row r="4230" spans="6:14" ht="14.25" customHeight="1" x14ac:dyDescent="0.25">
      <c r="F4230"/>
      <c r="G4230"/>
      <c r="H4230"/>
      <c r="I4230"/>
      <c r="J4230"/>
      <c r="M4230"/>
      <c r="N4230"/>
    </row>
    <row r="4231" spans="6:14" ht="14.25" customHeight="1" x14ac:dyDescent="0.25">
      <c r="F4231"/>
      <c r="G4231"/>
      <c r="H4231"/>
      <c r="I4231"/>
      <c r="J4231"/>
      <c r="M4231"/>
      <c r="N4231"/>
    </row>
    <row r="4232" spans="6:14" ht="14.25" customHeight="1" x14ac:dyDescent="0.25">
      <c r="F4232"/>
      <c r="G4232"/>
      <c r="H4232"/>
      <c r="I4232"/>
      <c r="J4232"/>
      <c r="M4232"/>
      <c r="N4232"/>
    </row>
    <row r="4233" spans="6:14" ht="14.25" customHeight="1" x14ac:dyDescent="0.25">
      <c r="F4233"/>
      <c r="G4233"/>
      <c r="H4233"/>
      <c r="I4233"/>
      <c r="J4233"/>
      <c r="M4233"/>
      <c r="N4233"/>
    </row>
    <row r="4234" spans="6:14" ht="14.25" customHeight="1" x14ac:dyDescent="0.25">
      <c r="F4234"/>
      <c r="G4234"/>
      <c r="H4234"/>
      <c r="I4234"/>
      <c r="J4234"/>
      <c r="M4234"/>
      <c r="N4234"/>
    </row>
    <row r="4235" spans="6:14" ht="14.25" customHeight="1" x14ac:dyDescent="0.25">
      <c r="F4235"/>
      <c r="G4235"/>
      <c r="H4235"/>
      <c r="I4235"/>
      <c r="J4235"/>
      <c r="M4235"/>
      <c r="N4235"/>
    </row>
    <row r="4236" spans="6:14" ht="14.25" customHeight="1" x14ac:dyDescent="0.25">
      <c r="F4236"/>
      <c r="G4236"/>
      <c r="H4236"/>
      <c r="I4236"/>
      <c r="J4236"/>
      <c r="M4236"/>
      <c r="N4236"/>
    </row>
    <row r="4237" spans="6:14" ht="14.25" customHeight="1" x14ac:dyDescent="0.25">
      <c r="F4237"/>
      <c r="G4237"/>
      <c r="H4237"/>
      <c r="I4237"/>
      <c r="J4237"/>
      <c r="M4237"/>
      <c r="N4237"/>
    </row>
    <row r="4238" spans="6:14" ht="14.25" customHeight="1" x14ac:dyDescent="0.25">
      <c r="F4238"/>
      <c r="G4238"/>
      <c r="H4238"/>
      <c r="I4238"/>
      <c r="J4238"/>
      <c r="M4238"/>
      <c r="N4238"/>
    </row>
    <row r="4239" spans="6:14" ht="14.25" customHeight="1" x14ac:dyDescent="0.25">
      <c r="F4239"/>
      <c r="G4239"/>
      <c r="H4239"/>
      <c r="I4239"/>
      <c r="J4239"/>
      <c r="M4239"/>
      <c r="N4239"/>
    </row>
    <row r="4240" spans="6:14" ht="14.25" customHeight="1" x14ac:dyDescent="0.25">
      <c r="F4240"/>
      <c r="G4240"/>
      <c r="H4240"/>
      <c r="I4240"/>
      <c r="J4240"/>
      <c r="M4240"/>
      <c r="N4240"/>
    </row>
    <row r="4241" spans="6:14" ht="14.25" customHeight="1" x14ac:dyDescent="0.25">
      <c r="F4241"/>
      <c r="G4241"/>
      <c r="H4241"/>
      <c r="I4241"/>
      <c r="J4241"/>
      <c r="M4241"/>
      <c r="N4241"/>
    </row>
    <row r="4242" spans="6:14" ht="14.25" customHeight="1" x14ac:dyDescent="0.25">
      <c r="F4242"/>
      <c r="G4242"/>
      <c r="H4242"/>
      <c r="I4242"/>
      <c r="J4242"/>
      <c r="M4242"/>
      <c r="N4242"/>
    </row>
    <row r="4243" spans="6:14" ht="14.25" customHeight="1" x14ac:dyDescent="0.25">
      <c r="F4243"/>
      <c r="G4243"/>
      <c r="H4243"/>
      <c r="I4243"/>
      <c r="J4243"/>
      <c r="M4243"/>
      <c r="N4243"/>
    </row>
    <row r="4244" spans="6:14" ht="14.25" customHeight="1" x14ac:dyDescent="0.25">
      <c r="F4244"/>
      <c r="G4244"/>
      <c r="H4244"/>
      <c r="I4244"/>
      <c r="J4244"/>
      <c r="M4244"/>
      <c r="N4244"/>
    </row>
    <row r="4245" spans="6:14" ht="14.25" customHeight="1" x14ac:dyDescent="0.25">
      <c r="F4245"/>
      <c r="G4245"/>
      <c r="H4245"/>
      <c r="I4245"/>
      <c r="J4245"/>
      <c r="M4245"/>
      <c r="N4245"/>
    </row>
    <row r="4246" spans="6:14" ht="14.25" customHeight="1" x14ac:dyDescent="0.25">
      <c r="F4246"/>
      <c r="G4246"/>
      <c r="H4246"/>
      <c r="I4246"/>
      <c r="J4246"/>
      <c r="M4246"/>
      <c r="N4246"/>
    </row>
    <row r="4247" spans="6:14" ht="14.25" customHeight="1" x14ac:dyDescent="0.25">
      <c r="F4247"/>
      <c r="G4247"/>
      <c r="H4247"/>
      <c r="I4247"/>
      <c r="J4247"/>
      <c r="M4247"/>
      <c r="N4247"/>
    </row>
    <row r="4248" spans="6:14" ht="14.25" customHeight="1" x14ac:dyDescent="0.25">
      <c r="F4248"/>
      <c r="G4248"/>
      <c r="H4248"/>
      <c r="I4248"/>
      <c r="J4248"/>
      <c r="M4248"/>
      <c r="N4248"/>
    </row>
    <row r="4249" spans="6:14" ht="14.25" customHeight="1" x14ac:dyDescent="0.25">
      <c r="F4249"/>
      <c r="G4249"/>
      <c r="H4249"/>
      <c r="I4249"/>
      <c r="J4249"/>
      <c r="M4249"/>
      <c r="N4249"/>
    </row>
    <row r="4250" spans="6:14" ht="14.25" customHeight="1" x14ac:dyDescent="0.25">
      <c r="F4250"/>
      <c r="G4250"/>
      <c r="H4250"/>
      <c r="I4250"/>
      <c r="J4250"/>
      <c r="M4250"/>
      <c r="N4250"/>
    </row>
    <row r="4251" spans="6:14" ht="14.25" customHeight="1" x14ac:dyDescent="0.25">
      <c r="F4251"/>
      <c r="G4251"/>
      <c r="H4251"/>
      <c r="I4251"/>
      <c r="J4251"/>
      <c r="M4251"/>
      <c r="N4251"/>
    </row>
    <row r="4252" spans="6:14" ht="14.25" customHeight="1" x14ac:dyDescent="0.25">
      <c r="F4252"/>
      <c r="G4252"/>
      <c r="H4252"/>
      <c r="I4252"/>
      <c r="J4252"/>
      <c r="M4252"/>
      <c r="N4252"/>
    </row>
    <row r="4253" spans="6:14" ht="14.25" customHeight="1" x14ac:dyDescent="0.25">
      <c r="F4253"/>
      <c r="G4253"/>
      <c r="H4253"/>
      <c r="I4253"/>
      <c r="J4253"/>
      <c r="M4253"/>
      <c r="N4253"/>
    </row>
    <row r="4254" spans="6:14" ht="14.25" customHeight="1" x14ac:dyDescent="0.25">
      <c r="F4254"/>
      <c r="G4254"/>
      <c r="H4254"/>
      <c r="I4254"/>
      <c r="J4254"/>
      <c r="M4254"/>
      <c r="N4254"/>
    </row>
    <row r="4255" spans="6:14" ht="14.25" customHeight="1" x14ac:dyDescent="0.25">
      <c r="F4255"/>
      <c r="G4255"/>
      <c r="H4255"/>
      <c r="I4255"/>
      <c r="J4255"/>
      <c r="M4255"/>
      <c r="N4255"/>
    </row>
    <row r="4256" spans="6:14" ht="14.25" customHeight="1" x14ac:dyDescent="0.25">
      <c r="F4256"/>
      <c r="G4256"/>
      <c r="H4256"/>
      <c r="I4256"/>
      <c r="J4256"/>
      <c r="M4256"/>
      <c r="N4256"/>
    </row>
    <row r="4257" spans="6:14" ht="14.25" customHeight="1" x14ac:dyDescent="0.25">
      <c r="F4257"/>
      <c r="G4257"/>
      <c r="H4257"/>
      <c r="I4257"/>
      <c r="J4257"/>
      <c r="M4257"/>
      <c r="N4257"/>
    </row>
    <row r="4258" spans="6:14" ht="14.25" customHeight="1" x14ac:dyDescent="0.25">
      <c r="F4258"/>
      <c r="G4258"/>
      <c r="H4258"/>
      <c r="I4258"/>
      <c r="J4258"/>
      <c r="M4258"/>
      <c r="N4258"/>
    </row>
    <row r="4259" spans="6:14" ht="14.25" customHeight="1" x14ac:dyDescent="0.25">
      <c r="F4259"/>
      <c r="G4259"/>
      <c r="H4259"/>
      <c r="I4259"/>
      <c r="J4259"/>
      <c r="M4259"/>
      <c r="N4259"/>
    </row>
    <row r="4260" spans="6:14" ht="14.25" customHeight="1" x14ac:dyDescent="0.25">
      <c r="F4260"/>
      <c r="G4260"/>
      <c r="H4260"/>
      <c r="I4260"/>
      <c r="J4260"/>
      <c r="M4260"/>
      <c r="N4260"/>
    </row>
    <row r="4261" spans="6:14" ht="14.25" customHeight="1" x14ac:dyDescent="0.25">
      <c r="F4261"/>
      <c r="G4261"/>
      <c r="H4261"/>
      <c r="I4261"/>
      <c r="J4261"/>
      <c r="M4261"/>
      <c r="N4261"/>
    </row>
    <row r="4262" spans="6:14" ht="14.25" customHeight="1" x14ac:dyDescent="0.25">
      <c r="F4262"/>
      <c r="G4262"/>
      <c r="H4262"/>
      <c r="I4262"/>
      <c r="J4262"/>
      <c r="M4262"/>
      <c r="N4262"/>
    </row>
    <row r="4263" spans="6:14" ht="14.25" customHeight="1" x14ac:dyDescent="0.25">
      <c r="F4263"/>
      <c r="G4263"/>
      <c r="H4263"/>
      <c r="I4263"/>
      <c r="J4263"/>
      <c r="M4263"/>
      <c r="N4263"/>
    </row>
    <row r="4264" spans="6:14" ht="14.25" customHeight="1" x14ac:dyDescent="0.25">
      <c r="F4264"/>
      <c r="G4264"/>
      <c r="H4264"/>
      <c r="I4264"/>
      <c r="J4264"/>
      <c r="M4264"/>
      <c r="N4264"/>
    </row>
    <row r="4265" spans="6:14" ht="14.25" customHeight="1" x14ac:dyDescent="0.25">
      <c r="F4265"/>
      <c r="G4265"/>
      <c r="H4265"/>
      <c r="I4265"/>
      <c r="J4265"/>
      <c r="M4265"/>
      <c r="N4265"/>
    </row>
    <row r="4266" spans="6:14" ht="14.25" customHeight="1" x14ac:dyDescent="0.25">
      <c r="F4266"/>
      <c r="G4266"/>
      <c r="H4266"/>
      <c r="I4266"/>
      <c r="J4266"/>
      <c r="M4266"/>
      <c r="N4266"/>
    </row>
    <row r="4267" spans="6:14" ht="14.25" customHeight="1" x14ac:dyDescent="0.25">
      <c r="F4267"/>
      <c r="G4267"/>
      <c r="H4267"/>
      <c r="I4267"/>
      <c r="J4267"/>
      <c r="M4267"/>
      <c r="N4267"/>
    </row>
    <row r="4268" spans="6:14" ht="14.25" customHeight="1" x14ac:dyDescent="0.25">
      <c r="F4268"/>
      <c r="G4268"/>
      <c r="H4268"/>
      <c r="I4268"/>
      <c r="J4268"/>
      <c r="M4268"/>
      <c r="N4268"/>
    </row>
    <row r="4269" spans="6:14" ht="14.25" customHeight="1" x14ac:dyDescent="0.25">
      <c r="F4269"/>
      <c r="G4269"/>
      <c r="H4269"/>
      <c r="I4269"/>
      <c r="J4269"/>
      <c r="M4269"/>
      <c r="N4269"/>
    </row>
    <row r="4270" spans="6:14" ht="14.25" customHeight="1" x14ac:dyDescent="0.25">
      <c r="F4270"/>
      <c r="G4270"/>
      <c r="H4270"/>
      <c r="I4270"/>
      <c r="J4270"/>
      <c r="M4270"/>
      <c r="N4270"/>
    </row>
    <row r="4271" spans="6:14" ht="14.25" customHeight="1" x14ac:dyDescent="0.25">
      <c r="F4271"/>
      <c r="G4271"/>
      <c r="H4271"/>
      <c r="I4271"/>
      <c r="J4271"/>
      <c r="M4271"/>
      <c r="N4271"/>
    </row>
    <row r="4272" spans="6:14" ht="14.25" customHeight="1" x14ac:dyDescent="0.25">
      <c r="F4272"/>
      <c r="G4272"/>
      <c r="H4272"/>
      <c r="I4272"/>
      <c r="J4272"/>
      <c r="M4272"/>
      <c r="N4272"/>
    </row>
    <row r="4273" spans="6:14" ht="14.25" customHeight="1" x14ac:dyDescent="0.25">
      <c r="F4273"/>
      <c r="G4273"/>
      <c r="H4273"/>
      <c r="I4273"/>
      <c r="J4273"/>
      <c r="M4273"/>
      <c r="N4273"/>
    </row>
    <row r="4274" spans="6:14" ht="14.25" customHeight="1" x14ac:dyDescent="0.25">
      <c r="F4274"/>
      <c r="G4274"/>
      <c r="H4274"/>
      <c r="I4274"/>
      <c r="J4274"/>
      <c r="M4274"/>
      <c r="N4274"/>
    </row>
    <row r="4275" spans="6:14" ht="14.25" customHeight="1" x14ac:dyDescent="0.25">
      <c r="F4275"/>
      <c r="G4275"/>
      <c r="H4275"/>
      <c r="I4275"/>
      <c r="J4275"/>
      <c r="M4275"/>
      <c r="N4275"/>
    </row>
    <row r="4276" spans="6:14" ht="14.25" customHeight="1" x14ac:dyDescent="0.25">
      <c r="F4276"/>
      <c r="G4276"/>
      <c r="H4276"/>
      <c r="I4276"/>
      <c r="J4276"/>
      <c r="M4276"/>
      <c r="N4276"/>
    </row>
    <row r="4277" spans="6:14" ht="14.25" customHeight="1" x14ac:dyDescent="0.25">
      <c r="F4277"/>
      <c r="G4277"/>
      <c r="H4277"/>
      <c r="I4277"/>
      <c r="J4277"/>
      <c r="M4277"/>
      <c r="N4277"/>
    </row>
    <row r="4278" spans="6:14" ht="14.25" customHeight="1" x14ac:dyDescent="0.25">
      <c r="F4278"/>
      <c r="G4278"/>
      <c r="H4278"/>
      <c r="I4278"/>
      <c r="J4278"/>
      <c r="M4278"/>
      <c r="N4278"/>
    </row>
    <row r="4279" spans="6:14" ht="14.25" customHeight="1" x14ac:dyDescent="0.25">
      <c r="F4279"/>
      <c r="G4279"/>
      <c r="H4279"/>
      <c r="I4279"/>
      <c r="J4279"/>
      <c r="M4279"/>
      <c r="N4279"/>
    </row>
    <row r="4280" spans="6:14" ht="14.25" customHeight="1" x14ac:dyDescent="0.25">
      <c r="F4280"/>
      <c r="G4280"/>
      <c r="H4280"/>
      <c r="I4280"/>
      <c r="J4280"/>
      <c r="M4280"/>
      <c r="N4280"/>
    </row>
    <row r="4281" spans="6:14" ht="14.25" customHeight="1" x14ac:dyDescent="0.25">
      <c r="F4281"/>
      <c r="G4281"/>
      <c r="H4281"/>
      <c r="I4281"/>
      <c r="J4281"/>
      <c r="M4281"/>
      <c r="N4281"/>
    </row>
    <row r="4282" spans="6:14" ht="14.25" customHeight="1" x14ac:dyDescent="0.25">
      <c r="F4282"/>
      <c r="G4282"/>
      <c r="H4282"/>
      <c r="I4282"/>
      <c r="J4282"/>
      <c r="M4282"/>
      <c r="N4282"/>
    </row>
    <row r="4283" spans="6:14" ht="14.25" customHeight="1" x14ac:dyDescent="0.25">
      <c r="F4283"/>
      <c r="G4283"/>
      <c r="H4283"/>
      <c r="I4283"/>
      <c r="J4283"/>
      <c r="M4283"/>
      <c r="N4283"/>
    </row>
    <row r="4284" spans="6:14" ht="14.25" customHeight="1" x14ac:dyDescent="0.25">
      <c r="F4284"/>
      <c r="G4284"/>
      <c r="H4284"/>
      <c r="I4284"/>
      <c r="J4284"/>
      <c r="M4284"/>
      <c r="N4284"/>
    </row>
    <row r="4285" spans="6:14" ht="14.25" customHeight="1" x14ac:dyDescent="0.25">
      <c r="F4285"/>
      <c r="G4285"/>
      <c r="H4285"/>
      <c r="I4285"/>
      <c r="J4285"/>
      <c r="M4285"/>
      <c r="N4285"/>
    </row>
    <row r="4286" spans="6:14" ht="14.25" customHeight="1" x14ac:dyDescent="0.25">
      <c r="F4286"/>
      <c r="G4286"/>
      <c r="H4286"/>
      <c r="I4286"/>
      <c r="J4286"/>
      <c r="M4286"/>
      <c r="N4286"/>
    </row>
    <row r="4287" spans="6:14" ht="14.25" customHeight="1" x14ac:dyDescent="0.25">
      <c r="F4287"/>
      <c r="G4287"/>
      <c r="H4287"/>
      <c r="I4287"/>
      <c r="J4287"/>
      <c r="M4287"/>
      <c r="N4287"/>
    </row>
    <row r="4288" spans="6:14" ht="14.25" customHeight="1" x14ac:dyDescent="0.25">
      <c r="F4288"/>
      <c r="G4288"/>
      <c r="H4288"/>
      <c r="I4288"/>
      <c r="J4288"/>
      <c r="M4288"/>
      <c r="N4288"/>
    </row>
    <row r="4289" spans="6:14" ht="14.25" customHeight="1" x14ac:dyDescent="0.25">
      <c r="F4289"/>
      <c r="G4289"/>
      <c r="H4289"/>
      <c r="I4289"/>
      <c r="J4289"/>
      <c r="M4289"/>
      <c r="N4289"/>
    </row>
    <row r="4290" spans="6:14" ht="14.25" customHeight="1" x14ac:dyDescent="0.25">
      <c r="F4290"/>
      <c r="G4290"/>
      <c r="H4290"/>
      <c r="I4290"/>
      <c r="J4290"/>
      <c r="M4290"/>
      <c r="N4290"/>
    </row>
    <row r="4291" spans="6:14" ht="14.25" customHeight="1" x14ac:dyDescent="0.25">
      <c r="F4291"/>
      <c r="G4291"/>
      <c r="H4291"/>
      <c r="I4291"/>
      <c r="J4291"/>
      <c r="M4291"/>
      <c r="N4291"/>
    </row>
    <row r="4292" spans="6:14" ht="14.25" customHeight="1" x14ac:dyDescent="0.25">
      <c r="F4292"/>
      <c r="G4292"/>
      <c r="H4292"/>
      <c r="I4292"/>
      <c r="J4292"/>
      <c r="M4292"/>
      <c r="N4292"/>
    </row>
    <row r="4293" spans="6:14" ht="14.25" customHeight="1" x14ac:dyDescent="0.25">
      <c r="F4293"/>
      <c r="G4293"/>
      <c r="H4293"/>
      <c r="I4293"/>
      <c r="J4293"/>
      <c r="M4293"/>
      <c r="N4293"/>
    </row>
    <row r="4294" spans="6:14" ht="14.25" customHeight="1" x14ac:dyDescent="0.25">
      <c r="F4294"/>
      <c r="G4294"/>
      <c r="H4294"/>
      <c r="I4294"/>
      <c r="J4294"/>
      <c r="M4294"/>
      <c r="N4294"/>
    </row>
    <row r="4295" spans="6:14" ht="14.25" customHeight="1" x14ac:dyDescent="0.25">
      <c r="F4295"/>
      <c r="G4295"/>
      <c r="H4295"/>
      <c r="I4295"/>
      <c r="J4295"/>
      <c r="M4295"/>
      <c r="N4295"/>
    </row>
    <row r="4296" spans="6:14" ht="14.25" customHeight="1" x14ac:dyDescent="0.25">
      <c r="F4296"/>
      <c r="G4296"/>
      <c r="H4296"/>
      <c r="I4296"/>
      <c r="J4296"/>
      <c r="M4296"/>
      <c r="N4296"/>
    </row>
    <row r="4297" spans="6:14" ht="14.25" customHeight="1" x14ac:dyDescent="0.25">
      <c r="F4297"/>
      <c r="G4297"/>
      <c r="H4297"/>
      <c r="I4297"/>
      <c r="J4297"/>
      <c r="M4297"/>
      <c r="N4297"/>
    </row>
    <row r="4298" spans="6:14" ht="14.25" customHeight="1" x14ac:dyDescent="0.25">
      <c r="F4298"/>
      <c r="G4298"/>
      <c r="H4298"/>
      <c r="I4298"/>
      <c r="J4298"/>
      <c r="M4298"/>
      <c r="N4298"/>
    </row>
    <row r="4299" spans="6:14" ht="14.25" customHeight="1" x14ac:dyDescent="0.25">
      <c r="F4299"/>
      <c r="G4299"/>
      <c r="H4299"/>
      <c r="I4299"/>
      <c r="J4299"/>
      <c r="M4299"/>
      <c r="N4299"/>
    </row>
    <row r="4300" spans="6:14" ht="14.25" customHeight="1" x14ac:dyDescent="0.25">
      <c r="F4300"/>
      <c r="G4300"/>
      <c r="H4300"/>
      <c r="I4300"/>
      <c r="J4300"/>
      <c r="M4300"/>
      <c r="N4300"/>
    </row>
    <row r="4301" spans="6:14" ht="14.25" customHeight="1" x14ac:dyDescent="0.25">
      <c r="F4301"/>
      <c r="G4301"/>
      <c r="H4301"/>
      <c r="I4301"/>
      <c r="J4301"/>
      <c r="M4301"/>
      <c r="N4301"/>
    </row>
    <row r="4302" spans="6:14" ht="14.25" customHeight="1" x14ac:dyDescent="0.25">
      <c r="F4302"/>
      <c r="G4302"/>
      <c r="H4302"/>
      <c r="I4302"/>
      <c r="J4302"/>
      <c r="M4302"/>
      <c r="N4302"/>
    </row>
    <row r="4303" spans="6:14" ht="14.25" customHeight="1" x14ac:dyDescent="0.25">
      <c r="F4303"/>
      <c r="G4303"/>
      <c r="H4303"/>
      <c r="I4303"/>
      <c r="J4303"/>
      <c r="M4303"/>
      <c r="N4303"/>
    </row>
    <row r="4304" spans="6:14" ht="14.25" customHeight="1" x14ac:dyDescent="0.25">
      <c r="F4304"/>
      <c r="G4304"/>
      <c r="H4304"/>
      <c r="I4304"/>
      <c r="J4304"/>
      <c r="M4304"/>
      <c r="N4304"/>
    </row>
    <row r="4305" spans="6:14" ht="14.25" customHeight="1" x14ac:dyDescent="0.25">
      <c r="F4305"/>
      <c r="G4305"/>
      <c r="H4305"/>
      <c r="I4305"/>
      <c r="J4305"/>
      <c r="M4305"/>
      <c r="N4305"/>
    </row>
    <row r="4306" spans="6:14" ht="14.25" customHeight="1" x14ac:dyDescent="0.25">
      <c r="F4306"/>
      <c r="G4306"/>
      <c r="H4306"/>
      <c r="I4306"/>
      <c r="J4306"/>
      <c r="M4306"/>
      <c r="N4306"/>
    </row>
    <row r="4307" spans="6:14" ht="14.25" customHeight="1" x14ac:dyDescent="0.25">
      <c r="F4307"/>
      <c r="G4307"/>
      <c r="H4307"/>
      <c r="I4307"/>
      <c r="J4307"/>
      <c r="M4307"/>
      <c r="N4307"/>
    </row>
    <row r="4308" spans="6:14" ht="14.25" customHeight="1" x14ac:dyDescent="0.25">
      <c r="F4308"/>
      <c r="G4308"/>
      <c r="H4308"/>
      <c r="I4308"/>
      <c r="J4308"/>
      <c r="M4308"/>
      <c r="N4308"/>
    </row>
    <row r="4309" spans="6:14" ht="14.25" customHeight="1" x14ac:dyDescent="0.25">
      <c r="F4309"/>
      <c r="G4309"/>
      <c r="H4309"/>
      <c r="I4309"/>
      <c r="J4309"/>
      <c r="M4309"/>
      <c r="N4309"/>
    </row>
    <row r="4310" spans="6:14" ht="14.25" customHeight="1" x14ac:dyDescent="0.25">
      <c r="F4310"/>
      <c r="G4310"/>
      <c r="H4310"/>
      <c r="I4310"/>
      <c r="J4310"/>
      <c r="M4310"/>
      <c r="N4310"/>
    </row>
    <row r="4311" spans="6:14" ht="14.25" customHeight="1" x14ac:dyDescent="0.25">
      <c r="F4311"/>
      <c r="G4311"/>
      <c r="H4311"/>
      <c r="I4311"/>
      <c r="J4311"/>
      <c r="M4311"/>
      <c r="N4311"/>
    </row>
    <row r="4312" spans="6:14" ht="14.25" customHeight="1" x14ac:dyDescent="0.25">
      <c r="F4312"/>
      <c r="G4312"/>
      <c r="H4312"/>
      <c r="I4312"/>
      <c r="J4312"/>
      <c r="M4312"/>
      <c r="N4312"/>
    </row>
    <row r="4313" spans="6:14" ht="14.25" customHeight="1" x14ac:dyDescent="0.25">
      <c r="F4313"/>
      <c r="G4313"/>
      <c r="H4313"/>
      <c r="I4313"/>
      <c r="J4313"/>
      <c r="M4313"/>
      <c r="N4313"/>
    </row>
    <row r="4314" spans="6:14" ht="14.25" customHeight="1" x14ac:dyDescent="0.25">
      <c r="F4314"/>
      <c r="G4314"/>
      <c r="H4314"/>
      <c r="I4314"/>
      <c r="J4314"/>
      <c r="M4314"/>
      <c r="N4314"/>
    </row>
    <row r="4315" spans="6:14" ht="14.25" customHeight="1" x14ac:dyDescent="0.25">
      <c r="F4315"/>
      <c r="G4315"/>
      <c r="H4315"/>
      <c r="I4315"/>
      <c r="J4315"/>
      <c r="M4315"/>
      <c r="N4315"/>
    </row>
    <row r="4316" spans="6:14" ht="14.25" customHeight="1" x14ac:dyDescent="0.25">
      <c r="F4316"/>
      <c r="G4316"/>
      <c r="H4316"/>
      <c r="I4316"/>
      <c r="J4316"/>
      <c r="M4316"/>
      <c r="N4316"/>
    </row>
    <row r="4317" spans="6:14" ht="14.25" customHeight="1" x14ac:dyDescent="0.25">
      <c r="F4317"/>
      <c r="G4317"/>
      <c r="H4317"/>
      <c r="I4317"/>
      <c r="J4317"/>
      <c r="M4317"/>
      <c r="N4317"/>
    </row>
    <row r="4318" spans="6:14" ht="14.25" customHeight="1" x14ac:dyDescent="0.25">
      <c r="F4318"/>
      <c r="G4318"/>
      <c r="H4318"/>
      <c r="I4318"/>
      <c r="J4318"/>
      <c r="M4318"/>
      <c r="N4318"/>
    </row>
    <row r="4319" spans="6:14" ht="14.25" customHeight="1" x14ac:dyDescent="0.25">
      <c r="F4319"/>
      <c r="G4319"/>
      <c r="H4319"/>
      <c r="I4319"/>
      <c r="J4319"/>
      <c r="M4319"/>
      <c r="N4319"/>
    </row>
    <row r="4320" spans="6:14" ht="14.25" customHeight="1" x14ac:dyDescent="0.25">
      <c r="F4320"/>
      <c r="G4320"/>
      <c r="H4320"/>
      <c r="I4320"/>
      <c r="J4320"/>
      <c r="M4320"/>
      <c r="N4320"/>
    </row>
    <row r="4321" spans="6:14" ht="14.25" customHeight="1" x14ac:dyDescent="0.25">
      <c r="F4321"/>
      <c r="G4321"/>
      <c r="H4321"/>
      <c r="I4321"/>
      <c r="J4321"/>
      <c r="M4321"/>
      <c r="N4321"/>
    </row>
    <row r="4322" spans="6:14" ht="14.25" customHeight="1" x14ac:dyDescent="0.25">
      <c r="F4322"/>
      <c r="G4322"/>
      <c r="H4322"/>
      <c r="I4322"/>
      <c r="J4322"/>
      <c r="M4322"/>
      <c r="N4322"/>
    </row>
    <row r="4323" spans="6:14" ht="14.25" customHeight="1" x14ac:dyDescent="0.25">
      <c r="F4323"/>
      <c r="G4323"/>
      <c r="H4323"/>
      <c r="I4323"/>
      <c r="J4323"/>
      <c r="M4323"/>
      <c r="N4323"/>
    </row>
    <row r="4324" spans="6:14" ht="14.25" customHeight="1" x14ac:dyDescent="0.25">
      <c r="F4324"/>
      <c r="G4324"/>
      <c r="H4324"/>
      <c r="I4324"/>
      <c r="J4324"/>
      <c r="M4324"/>
      <c r="N4324"/>
    </row>
    <row r="4325" spans="6:14" ht="14.25" customHeight="1" x14ac:dyDescent="0.25">
      <c r="F4325"/>
      <c r="G4325"/>
      <c r="H4325"/>
      <c r="I4325"/>
      <c r="J4325"/>
      <c r="M4325"/>
      <c r="N4325"/>
    </row>
    <row r="4326" spans="6:14" ht="14.25" customHeight="1" x14ac:dyDescent="0.25">
      <c r="F4326"/>
      <c r="G4326"/>
      <c r="H4326"/>
      <c r="I4326"/>
      <c r="J4326"/>
      <c r="M4326"/>
      <c r="N4326"/>
    </row>
    <row r="4327" spans="6:14" ht="14.25" customHeight="1" x14ac:dyDescent="0.25">
      <c r="F4327"/>
      <c r="G4327"/>
      <c r="H4327"/>
      <c r="I4327"/>
      <c r="J4327"/>
      <c r="M4327"/>
      <c r="N4327"/>
    </row>
    <row r="4328" spans="6:14" ht="14.25" customHeight="1" x14ac:dyDescent="0.25">
      <c r="F4328"/>
      <c r="G4328"/>
      <c r="H4328"/>
      <c r="I4328"/>
      <c r="J4328"/>
      <c r="M4328"/>
      <c r="N4328"/>
    </row>
    <row r="4329" spans="6:14" ht="14.25" customHeight="1" x14ac:dyDescent="0.25">
      <c r="F4329"/>
      <c r="G4329"/>
      <c r="H4329"/>
      <c r="I4329"/>
      <c r="J4329"/>
      <c r="M4329"/>
      <c r="N4329"/>
    </row>
    <row r="4330" spans="6:14" ht="14.25" customHeight="1" x14ac:dyDescent="0.25">
      <c r="F4330"/>
      <c r="G4330"/>
      <c r="H4330"/>
      <c r="I4330"/>
      <c r="J4330"/>
      <c r="M4330"/>
      <c r="N4330"/>
    </row>
    <row r="4331" spans="6:14" ht="14.25" customHeight="1" x14ac:dyDescent="0.25">
      <c r="F4331"/>
      <c r="G4331"/>
      <c r="H4331"/>
      <c r="I4331"/>
      <c r="J4331"/>
      <c r="M4331"/>
      <c r="N4331"/>
    </row>
    <row r="4332" spans="6:14" ht="14.25" customHeight="1" x14ac:dyDescent="0.25">
      <c r="F4332"/>
      <c r="G4332"/>
      <c r="H4332"/>
      <c r="I4332"/>
      <c r="J4332"/>
      <c r="M4332"/>
      <c r="N4332"/>
    </row>
    <row r="4333" spans="6:14" ht="14.25" customHeight="1" x14ac:dyDescent="0.25">
      <c r="F4333"/>
      <c r="G4333"/>
      <c r="H4333"/>
      <c r="I4333"/>
      <c r="J4333"/>
      <c r="M4333"/>
      <c r="N4333"/>
    </row>
    <row r="4334" spans="6:14" ht="14.25" customHeight="1" x14ac:dyDescent="0.25">
      <c r="F4334"/>
      <c r="G4334"/>
      <c r="H4334"/>
      <c r="I4334"/>
      <c r="J4334"/>
      <c r="M4334"/>
      <c r="N4334"/>
    </row>
    <row r="4335" spans="6:14" ht="14.25" customHeight="1" x14ac:dyDescent="0.25">
      <c r="F4335"/>
      <c r="G4335"/>
      <c r="H4335"/>
      <c r="I4335"/>
      <c r="J4335"/>
      <c r="M4335"/>
      <c r="N4335"/>
    </row>
    <row r="4336" spans="6:14" ht="14.25" customHeight="1" x14ac:dyDescent="0.25">
      <c r="F4336"/>
      <c r="G4336"/>
      <c r="H4336"/>
      <c r="I4336"/>
      <c r="J4336"/>
      <c r="M4336"/>
      <c r="N4336"/>
    </row>
    <row r="4337" spans="6:14" ht="14.25" customHeight="1" x14ac:dyDescent="0.25">
      <c r="F4337"/>
      <c r="G4337"/>
      <c r="H4337"/>
      <c r="I4337"/>
      <c r="J4337"/>
      <c r="M4337"/>
      <c r="N4337"/>
    </row>
    <row r="4338" spans="6:14" ht="14.25" customHeight="1" x14ac:dyDescent="0.25">
      <c r="F4338"/>
      <c r="G4338"/>
      <c r="H4338"/>
      <c r="I4338"/>
      <c r="J4338"/>
      <c r="M4338"/>
      <c r="N4338"/>
    </row>
    <row r="4339" spans="6:14" ht="14.25" customHeight="1" x14ac:dyDescent="0.25">
      <c r="F4339"/>
      <c r="G4339"/>
      <c r="H4339"/>
      <c r="I4339"/>
      <c r="J4339"/>
      <c r="M4339"/>
      <c r="N4339"/>
    </row>
    <row r="4340" spans="6:14" ht="14.25" customHeight="1" x14ac:dyDescent="0.25">
      <c r="F4340"/>
      <c r="G4340"/>
      <c r="H4340"/>
      <c r="I4340"/>
      <c r="J4340"/>
      <c r="M4340"/>
      <c r="N4340"/>
    </row>
    <row r="4341" spans="6:14" ht="14.25" customHeight="1" x14ac:dyDescent="0.25">
      <c r="F4341"/>
      <c r="G4341"/>
      <c r="H4341"/>
      <c r="I4341"/>
      <c r="J4341"/>
      <c r="M4341"/>
      <c r="N4341"/>
    </row>
    <row r="4342" spans="6:14" ht="14.25" customHeight="1" x14ac:dyDescent="0.25">
      <c r="F4342"/>
      <c r="G4342"/>
      <c r="H4342"/>
      <c r="I4342"/>
      <c r="J4342"/>
      <c r="M4342"/>
      <c r="N4342"/>
    </row>
    <row r="4343" spans="6:14" ht="14.25" customHeight="1" x14ac:dyDescent="0.25">
      <c r="F4343"/>
      <c r="G4343"/>
      <c r="H4343"/>
      <c r="I4343"/>
      <c r="J4343"/>
      <c r="M4343"/>
      <c r="N4343"/>
    </row>
    <row r="4344" spans="6:14" ht="14.25" customHeight="1" x14ac:dyDescent="0.25">
      <c r="F4344"/>
      <c r="G4344"/>
      <c r="H4344"/>
      <c r="I4344"/>
      <c r="J4344"/>
      <c r="M4344"/>
      <c r="N4344"/>
    </row>
    <row r="4345" spans="6:14" ht="14.25" customHeight="1" x14ac:dyDescent="0.25">
      <c r="F4345"/>
      <c r="G4345"/>
      <c r="H4345"/>
      <c r="I4345"/>
      <c r="J4345"/>
      <c r="M4345"/>
      <c r="N4345"/>
    </row>
    <row r="4346" spans="6:14" ht="14.25" customHeight="1" x14ac:dyDescent="0.25">
      <c r="F4346"/>
      <c r="G4346"/>
      <c r="H4346"/>
      <c r="I4346"/>
      <c r="J4346"/>
      <c r="M4346"/>
      <c r="N4346"/>
    </row>
    <row r="4347" spans="6:14" ht="14.25" customHeight="1" x14ac:dyDescent="0.25">
      <c r="F4347"/>
      <c r="G4347"/>
      <c r="H4347"/>
      <c r="I4347"/>
      <c r="J4347"/>
      <c r="M4347"/>
      <c r="N4347"/>
    </row>
    <row r="4348" spans="6:14" ht="14.25" customHeight="1" x14ac:dyDescent="0.25">
      <c r="F4348"/>
      <c r="G4348"/>
      <c r="H4348"/>
      <c r="I4348"/>
      <c r="J4348"/>
      <c r="M4348"/>
      <c r="N4348"/>
    </row>
    <row r="4349" spans="6:14" ht="14.25" customHeight="1" x14ac:dyDescent="0.25">
      <c r="F4349"/>
      <c r="G4349"/>
      <c r="H4349"/>
      <c r="I4349"/>
      <c r="J4349"/>
      <c r="M4349"/>
      <c r="N4349"/>
    </row>
    <row r="4350" spans="6:14" ht="14.25" customHeight="1" x14ac:dyDescent="0.25">
      <c r="F4350"/>
      <c r="G4350"/>
      <c r="H4350"/>
      <c r="I4350"/>
      <c r="J4350"/>
      <c r="M4350"/>
      <c r="N4350"/>
    </row>
    <row r="4351" spans="6:14" ht="14.25" customHeight="1" x14ac:dyDescent="0.25">
      <c r="F4351"/>
      <c r="G4351"/>
      <c r="H4351"/>
      <c r="I4351"/>
      <c r="J4351"/>
      <c r="M4351"/>
      <c r="N4351"/>
    </row>
    <row r="4352" spans="6:14" ht="14.25" customHeight="1" x14ac:dyDescent="0.25">
      <c r="F4352"/>
      <c r="G4352"/>
      <c r="H4352"/>
      <c r="I4352"/>
      <c r="J4352"/>
      <c r="M4352"/>
      <c r="N4352"/>
    </row>
    <row r="4353" spans="6:14" ht="14.25" customHeight="1" x14ac:dyDescent="0.25">
      <c r="F4353"/>
      <c r="G4353"/>
      <c r="H4353"/>
      <c r="I4353"/>
      <c r="J4353"/>
      <c r="M4353"/>
      <c r="N4353"/>
    </row>
    <row r="4354" spans="6:14" ht="14.25" customHeight="1" x14ac:dyDescent="0.25">
      <c r="F4354"/>
      <c r="G4354"/>
      <c r="H4354"/>
      <c r="I4354"/>
      <c r="J4354"/>
      <c r="M4354"/>
      <c r="N4354"/>
    </row>
    <row r="4355" spans="6:14" ht="14.25" customHeight="1" x14ac:dyDescent="0.25">
      <c r="F4355"/>
      <c r="G4355"/>
      <c r="H4355"/>
      <c r="I4355"/>
      <c r="J4355"/>
      <c r="M4355"/>
      <c r="N4355"/>
    </row>
    <row r="4356" spans="6:14" ht="14.25" customHeight="1" x14ac:dyDescent="0.25">
      <c r="F4356"/>
      <c r="G4356"/>
      <c r="H4356"/>
      <c r="I4356"/>
      <c r="J4356"/>
      <c r="M4356"/>
      <c r="N4356"/>
    </row>
    <row r="4357" spans="6:14" ht="14.25" customHeight="1" x14ac:dyDescent="0.25">
      <c r="F4357"/>
      <c r="G4357"/>
      <c r="H4357"/>
      <c r="I4357"/>
      <c r="J4357"/>
      <c r="M4357"/>
      <c r="N4357"/>
    </row>
    <row r="4358" spans="6:14" ht="14.25" customHeight="1" x14ac:dyDescent="0.25">
      <c r="F4358"/>
      <c r="G4358"/>
      <c r="H4358"/>
      <c r="I4358"/>
      <c r="J4358"/>
      <c r="M4358"/>
      <c r="N4358"/>
    </row>
    <row r="4359" spans="6:14" ht="14.25" customHeight="1" x14ac:dyDescent="0.25">
      <c r="F4359"/>
      <c r="G4359"/>
      <c r="H4359"/>
      <c r="I4359"/>
      <c r="J4359"/>
      <c r="M4359"/>
      <c r="N4359"/>
    </row>
    <row r="4360" spans="6:14" ht="14.25" customHeight="1" x14ac:dyDescent="0.25">
      <c r="F4360"/>
      <c r="G4360"/>
      <c r="H4360"/>
      <c r="I4360"/>
      <c r="J4360"/>
      <c r="M4360"/>
      <c r="N4360"/>
    </row>
    <row r="4361" spans="6:14" ht="14.25" customHeight="1" x14ac:dyDescent="0.25">
      <c r="F4361"/>
      <c r="G4361"/>
      <c r="H4361"/>
      <c r="I4361"/>
      <c r="J4361"/>
      <c r="M4361"/>
      <c r="N4361"/>
    </row>
    <row r="4362" spans="6:14" ht="14.25" customHeight="1" x14ac:dyDescent="0.25">
      <c r="F4362"/>
      <c r="G4362"/>
      <c r="H4362"/>
      <c r="I4362"/>
      <c r="J4362"/>
      <c r="M4362"/>
      <c r="N4362"/>
    </row>
    <row r="4363" spans="6:14" ht="14.25" customHeight="1" x14ac:dyDescent="0.25">
      <c r="F4363"/>
      <c r="G4363"/>
      <c r="H4363"/>
      <c r="I4363"/>
      <c r="J4363"/>
      <c r="M4363"/>
      <c r="N4363"/>
    </row>
    <row r="4364" spans="6:14" ht="14.25" customHeight="1" x14ac:dyDescent="0.25">
      <c r="F4364"/>
      <c r="G4364"/>
      <c r="H4364"/>
      <c r="I4364"/>
      <c r="J4364"/>
      <c r="M4364"/>
      <c r="N4364"/>
    </row>
    <row r="4365" spans="6:14" ht="14.25" customHeight="1" x14ac:dyDescent="0.25">
      <c r="F4365"/>
      <c r="G4365"/>
      <c r="H4365"/>
      <c r="I4365"/>
      <c r="J4365"/>
      <c r="M4365"/>
      <c r="N4365"/>
    </row>
    <row r="4366" spans="6:14" ht="14.25" customHeight="1" x14ac:dyDescent="0.25">
      <c r="F4366"/>
      <c r="G4366"/>
      <c r="H4366"/>
      <c r="I4366"/>
      <c r="J4366"/>
      <c r="M4366"/>
      <c r="N4366"/>
    </row>
    <row r="4367" spans="6:14" ht="14.25" customHeight="1" x14ac:dyDescent="0.25">
      <c r="F4367"/>
      <c r="G4367"/>
      <c r="H4367"/>
      <c r="I4367"/>
      <c r="J4367"/>
      <c r="M4367"/>
      <c r="N4367"/>
    </row>
    <row r="4368" spans="6:14" ht="14.25" customHeight="1" x14ac:dyDescent="0.25">
      <c r="F4368"/>
      <c r="G4368"/>
      <c r="H4368"/>
      <c r="I4368"/>
      <c r="J4368"/>
      <c r="M4368"/>
      <c r="N4368"/>
    </row>
    <row r="4369" spans="6:14" ht="14.25" customHeight="1" x14ac:dyDescent="0.25">
      <c r="F4369"/>
      <c r="G4369"/>
      <c r="H4369"/>
      <c r="I4369"/>
      <c r="J4369"/>
      <c r="M4369"/>
      <c r="N4369"/>
    </row>
    <row r="4370" spans="6:14" ht="14.25" customHeight="1" x14ac:dyDescent="0.25">
      <c r="F4370"/>
      <c r="G4370"/>
      <c r="H4370"/>
      <c r="I4370"/>
      <c r="J4370"/>
      <c r="M4370"/>
      <c r="N4370"/>
    </row>
    <row r="4371" spans="6:14" ht="14.25" customHeight="1" x14ac:dyDescent="0.25">
      <c r="F4371"/>
      <c r="G4371"/>
      <c r="H4371"/>
      <c r="I4371"/>
      <c r="J4371"/>
      <c r="M4371"/>
      <c r="N4371"/>
    </row>
    <row r="4372" spans="6:14" ht="14.25" customHeight="1" x14ac:dyDescent="0.25">
      <c r="F4372"/>
      <c r="G4372"/>
      <c r="H4372"/>
      <c r="I4372"/>
      <c r="J4372"/>
      <c r="M4372"/>
      <c r="N4372"/>
    </row>
    <row r="4373" spans="6:14" ht="14.25" customHeight="1" x14ac:dyDescent="0.25">
      <c r="F4373"/>
      <c r="G4373"/>
      <c r="H4373"/>
      <c r="I4373"/>
      <c r="J4373"/>
      <c r="M4373"/>
      <c r="N4373"/>
    </row>
    <row r="4374" spans="6:14" ht="14.25" customHeight="1" x14ac:dyDescent="0.25">
      <c r="F4374"/>
      <c r="G4374"/>
      <c r="H4374"/>
      <c r="I4374"/>
      <c r="J4374"/>
      <c r="M4374"/>
      <c r="N4374"/>
    </row>
    <row r="4375" spans="6:14" ht="14.25" customHeight="1" x14ac:dyDescent="0.25">
      <c r="F4375"/>
      <c r="G4375"/>
      <c r="H4375"/>
      <c r="I4375"/>
      <c r="J4375"/>
      <c r="M4375"/>
      <c r="N4375"/>
    </row>
    <row r="4376" spans="6:14" ht="14.25" customHeight="1" x14ac:dyDescent="0.25">
      <c r="F4376"/>
      <c r="G4376"/>
      <c r="H4376"/>
      <c r="I4376"/>
      <c r="J4376"/>
      <c r="M4376"/>
      <c r="N4376"/>
    </row>
    <row r="4377" spans="6:14" ht="14.25" customHeight="1" x14ac:dyDescent="0.25">
      <c r="F4377"/>
      <c r="G4377"/>
      <c r="H4377"/>
      <c r="I4377"/>
      <c r="J4377"/>
      <c r="M4377"/>
      <c r="N4377"/>
    </row>
    <row r="4378" spans="6:14" ht="14.25" customHeight="1" x14ac:dyDescent="0.25">
      <c r="F4378"/>
      <c r="G4378"/>
      <c r="H4378"/>
      <c r="I4378"/>
      <c r="J4378"/>
      <c r="M4378"/>
      <c r="N4378"/>
    </row>
    <row r="4379" spans="6:14" ht="14.25" customHeight="1" x14ac:dyDescent="0.25">
      <c r="F4379"/>
      <c r="G4379"/>
      <c r="H4379"/>
      <c r="I4379"/>
      <c r="J4379"/>
      <c r="M4379"/>
      <c r="N4379"/>
    </row>
    <row r="4380" spans="6:14" ht="14.25" customHeight="1" x14ac:dyDescent="0.25">
      <c r="F4380"/>
      <c r="G4380"/>
      <c r="H4380"/>
      <c r="I4380"/>
      <c r="J4380"/>
      <c r="M4380"/>
      <c r="N4380"/>
    </row>
    <row r="4381" spans="6:14" ht="14.25" customHeight="1" x14ac:dyDescent="0.25">
      <c r="F4381"/>
      <c r="G4381"/>
      <c r="H4381"/>
      <c r="I4381"/>
      <c r="J4381"/>
      <c r="M4381"/>
      <c r="N4381"/>
    </row>
    <row r="4382" spans="6:14" ht="14.25" customHeight="1" x14ac:dyDescent="0.25">
      <c r="F4382"/>
      <c r="G4382"/>
      <c r="H4382"/>
      <c r="I4382"/>
      <c r="J4382"/>
      <c r="M4382"/>
      <c r="N4382"/>
    </row>
    <row r="4383" spans="6:14" ht="14.25" customHeight="1" x14ac:dyDescent="0.25">
      <c r="F4383"/>
      <c r="G4383"/>
      <c r="H4383"/>
      <c r="I4383"/>
      <c r="J4383"/>
      <c r="M4383"/>
      <c r="N4383"/>
    </row>
    <row r="4384" spans="6:14" ht="14.25" customHeight="1" x14ac:dyDescent="0.25">
      <c r="F4384"/>
      <c r="G4384"/>
      <c r="H4384"/>
      <c r="I4384"/>
      <c r="J4384"/>
      <c r="M4384"/>
      <c r="N4384"/>
    </row>
    <row r="4385" spans="6:14" ht="14.25" customHeight="1" x14ac:dyDescent="0.25">
      <c r="F4385"/>
      <c r="G4385"/>
      <c r="H4385"/>
      <c r="I4385"/>
      <c r="J4385"/>
      <c r="M4385"/>
      <c r="N4385"/>
    </row>
    <row r="4386" spans="6:14" ht="14.25" customHeight="1" x14ac:dyDescent="0.25">
      <c r="F4386"/>
      <c r="G4386"/>
      <c r="H4386"/>
      <c r="I4386"/>
      <c r="J4386"/>
      <c r="M4386"/>
      <c r="N4386"/>
    </row>
    <row r="4387" spans="6:14" ht="14.25" customHeight="1" x14ac:dyDescent="0.25">
      <c r="F4387"/>
      <c r="G4387"/>
      <c r="H4387"/>
      <c r="I4387"/>
      <c r="J4387"/>
      <c r="M4387"/>
      <c r="N4387"/>
    </row>
    <row r="4388" spans="6:14" ht="14.25" customHeight="1" x14ac:dyDescent="0.25">
      <c r="F4388"/>
      <c r="G4388"/>
      <c r="H4388"/>
      <c r="I4388"/>
      <c r="J4388"/>
      <c r="M4388"/>
      <c r="N4388"/>
    </row>
    <row r="4389" spans="6:14" ht="14.25" customHeight="1" x14ac:dyDescent="0.25">
      <c r="F4389"/>
      <c r="G4389"/>
      <c r="H4389"/>
      <c r="I4389"/>
      <c r="J4389"/>
      <c r="M4389"/>
      <c r="N4389"/>
    </row>
    <row r="4390" spans="6:14" ht="14.25" customHeight="1" x14ac:dyDescent="0.25">
      <c r="F4390"/>
      <c r="G4390"/>
      <c r="H4390"/>
      <c r="I4390"/>
      <c r="J4390"/>
      <c r="M4390"/>
      <c r="N4390"/>
    </row>
    <row r="4391" spans="6:14" ht="14.25" customHeight="1" x14ac:dyDescent="0.25">
      <c r="F4391"/>
      <c r="G4391"/>
      <c r="H4391"/>
      <c r="I4391"/>
      <c r="J4391"/>
      <c r="M4391"/>
      <c r="N4391"/>
    </row>
    <row r="4392" spans="6:14" ht="14.25" customHeight="1" x14ac:dyDescent="0.25">
      <c r="F4392"/>
      <c r="G4392"/>
      <c r="H4392"/>
      <c r="I4392"/>
      <c r="J4392"/>
      <c r="M4392"/>
      <c r="N4392"/>
    </row>
    <row r="4393" spans="6:14" ht="14.25" customHeight="1" x14ac:dyDescent="0.25">
      <c r="F4393"/>
      <c r="G4393"/>
      <c r="H4393"/>
      <c r="I4393"/>
      <c r="J4393"/>
      <c r="M4393"/>
      <c r="N4393"/>
    </row>
    <row r="4394" spans="6:14" ht="14.25" customHeight="1" x14ac:dyDescent="0.25">
      <c r="F4394"/>
      <c r="G4394"/>
      <c r="H4394"/>
      <c r="I4394"/>
      <c r="J4394"/>
      <c r="M4394"/>
      <c r="N4394"/>
    </row>
    <row r="4395" spans="6:14" ht="14.25" customHeight="1" x14ac:dyDescent="0.25">
      <c r="F4395"/>
      <c r="G4395"/>
      <c r="H4395"/>
      <c r="I4395"/>
      <c r="J4395"/>
      <c r="M4395"/>
      <c r="N4395"/>
    </row>
    <row r="4396" spans="6:14" ht="14.25" customHeight="1" x14ac:dyDescent="0.25">
      <c r="F4396"/>
      <c r="G4396"/>
      <c r="H4396"/>
      <c r="I4396"/>
      <c r="J4396"/>
      <c r="M4396"/>
      <c r="N4396"/>
    </row>
    <row r="4397" spans="6:14" ht="14.25" customHeight="1" x14ac:dyDescent="0.25">
      <c r="F4397"/>
      <c r="G4397"/>
      <c r="H4397"/>
      <c r="I4397"/>
      <c r="J4397"/>
      <c r="M4397"/>
      <c r="N4397"/>
    </row>
    <row r="4398" spans="6:14" ht="14.25" customHeight="1" x14ac:dyDescent="0.25">
      <c r="F4398"/>
      <c r="G4398"/>
      <c r="H4398"/>
      <c r="I4398"/>
      <c r="J4398"/>
      <c r="M4398"/>
      <c r="N4398"/>
    </row>
    <row r="4399" spans="6:14" ht="14.25" customHeight="1" x14ac:dyDescent="0.25">
      <c r="F4399"/>
      <c r="G4399"/>
      <c r="H4399"/>
      <c r="I4399"/>
      <c r="J4399"/>
      <c r="M4399"/>
      <c r="N4399"/>
    </row>
    <row r="4400" spans="6:14" ht="14.25" customHeight="1" x14ac:dyDescent="0.25">
      <c r="F4400"/>
      <c r="G4400"/>
      <c r="H4400"/>
      <c r="I4400"/>
      <c r="J4400"/>
      <c r="M4400"/>
      <c r="N4400"/>
    </row>
    <row r="4401" spans="6:14" ht="14.25" customHeight="1" x14ac:dyDescent="0.25">
      <c r="F4401"/>
      <c r="G4401"/>
      <c r="H4401"/>
      <c r="I4401"/>
      <c r="J4401"/>
      <c r="M4401"/>
      <c r="N4401"/>
    </row>
    <row r="4402" spans="6:14" ht="14.25" customHeight="1" x14ac:dyDescent="0.25">
      <c r="F4402"/>
      <c r="G4402"/>
      <c r="H4402"/>
      <c r="I4402"/>
      <c r="J4402"/>
      <c r="M4402"/>
      <c r="N4402"/>
    </row>
    <row r="4403" spans="6:14" ht="14.25" customHeight="1" x14ac:dyDescent="0.25">
      <c r="F4403"/>
      <c r="G4403"/>
      <c r="H4403"/>
      <c r="I4403"/>
      <c r="J4403"/>
      <c r="M4403"/>
      <c r="N4403"/>
    </row>
    <row r="4404" spans="6:14" ht="14.25" customHeight="1" x14ac:dyDescent="0.25">
      <c r="F4404"/>
      <c r="G4404"/>
      <c r="H4404"/>
      <c r="I4404"/>
      <c r="J4404"/>
      <c r="M4404"/>
      <c r="N4404"/>
    </row>
    <row r="4405" spans="6:14" ht="14.25" customHeight="1" x14ac:dyDescent="0.25">
      <c r="F4405"/>
      <c r="G4405"/>
      <c r="H4405"/>
      <c r="I4405"/>
      <c r="J4405"/>
      <c r="M4405"/>
      <c r="N4405"/>
    </row>
    <row r="4406" spans="6:14" ht="14.25" customHeight="1" x14ac:dyDescent="0.25">
      <c r="F4406"/>
      <c r="G4406"/>
      <c r="H4406"/>
      <c r="I4406"/>
      <c r="J4406"/>
      <c r="M4406"/>
      <c r="N4406"/>
    </row>
    <row r="4407" spans="6:14" ht="14.25" customHeight="1" x14ac:dyDescent="0.25">
      <c r="F4407"/>
      <c r="G4407"/>
      <c r="H4407"/>
      <c r="I4407"/>
      <c r="J4407"/>
      <c r="M4407"/>
      <c r="N4407"/>
    </row>
    <row r="4408" spans="6:14" ht="14.25" customHeight="1" x14ac:dyDescent="0.25">
      <c r="F4408"/>
      <c r="G4408"/>
      <c r="H4408"/>
      <c r="I4408"/>
      <c r="J4408"/>
      <c r="M4408"/>
      <c r="N4408"/>
    </row>
    <row r="4409" spans="6:14" ht="14.25" customHeight="1" x14ac:dyDescent="0.25">
      <c r="F4409"/>
      <c r="G4409"/>
      <c r="H4409"/>
      <c r="I4409"/>
      <c r="J4409"/>
      <c r="M4409"/>
      <c r="N4409"/>
    </row>
    <row r="4410" spans="6:14" ht="14.25" customHeight="1" x14ac:dyDescent="0.25">
      <c r="F4410"/>
      <c r="G4410"/>
      <c r="H4410"/>
      <c r="I4410"/>
      <c r="J4410"/>
      <c r="M4410"/>
      <c r="N4410"/>
    </row>
    <row r="4411" spans="6:14" ht="14.25" customHeight="1" x14ac:dyDescent="0.25">
      <c r="F4411"/>
      <c r="G4411"/>
      <c r="H4411"/>
      <c r="I4411"/>
      <c r="J4411"/>
      <c r="M4411"/>
      <c r="N4411"/>
    </row>
    <row r="4412" spans="6:14" ht="14.25" customHeight="1" x14ac:dyDescent="0.25">
      <c r="F4412"/>
      <c r="G4412"/>
      <c r="H4412"/>
      <c r="I4412"/>
      <c r="J4412"/>
      <c r="M4412"/>
      <c r="N4412"/>
    </row>
    <row r="4413" spans="6:14" ht="14.25" customHeight="1" x14ac:dyDescent="0.25">
      <c r="F4413"/>
      <c r="G4413"/>
      <c r="H4413"/>
      <c r="I4413"/>
      <c r="J4413"/>
      <c r="M4413"/>
      <c r="N4413"/>
    </row>
    <row r="4414" spans="6:14" ht="14.25" customHeight="1" x14ac:dyDescent="0.25">
      <c r="F4414"/>
      <c r="G4414"/>
      <c r="H4414"/>
      <c r="I4414"/>
      <c r="J4414"/>
      <c r="M4414"/>
      <c r="N4414"/>
    </row>
    <row r="4415" spans="6:14" ht="14.25" customHeight="1" x14ac:dyDescent="0.25">
      <c r="F4415"/>
      <c r="G4415"/>
      <c r="H4415"/>
      <c r="I4415"/>
      <c r="J4415"/>
      <c r="M4415"/>
      <c r="N4415"/>
    </row>
    <row r="4416" spans="6:14" ht="14.25" customHeight="1" x14ac:dyDescent="0.25">
      <c r="F4416"/>
      <c r="G4416"/>
      <c r="H4416"/>
      <c r="I4416"/>
      <c r="J4416"/>
      <c r="M4416"/>
      <c r="N4416"/>
    </row>
    <row r="4417" spans="6:14" ht="14.25" customHeight="1" x14ac:dyDescent="0.25">
      <c r="F4417"/>
      <c r="G4417"/>
      <c r="H4417"/>
      <c r="I4417"/>
      <c r="J4417"/>
      <c r="M4417"/>
      <c r="N4417"/>
    </row>
    <row r="4418" spans="6:14" ht="14.25" customHeight="1" x14ac:dyDescent="0.25">
      <c r="F4418"/>
      <c r="G4418"/>
      <c r="H4418"/>
      <c r="I4418"/>
      <c r="J4418"/>
      <c r="M4418"/>
      <c r="N4418"/>
    </row>
    <row r="4419" spans="6:14" ht="14.25" customHeight="1" x14ac:dyDescent="0.25">
      <c r="F4419"/>
      <c r="G4419"/>
      <c r="H4419"/>
      <c r="I4419"/>
      <c r="J4419"/>
      <c r="M4419"/>
      <c r="N4419"/>
    </row>
    <row r="4420" spans="6:14" ht="14.25" customHeight="1" x14ac:dyDescent="0.25">
      <c r="F4420"/>
      <c r="G4420"/>
      <c r="H4420"/>
      <c r="I4420"/>
      <c r="J4420"/>
      <c r="M4420"/>
      <c r="N4420"/>
    </row>
    <row r="4421" spans="6:14" ht="14.25" customHeight="1" x14ac:dyDescent="0.25">
      <c r="F4421"/>
      <c r="G4421"/>
      <c r="H4421"/>
      <c r="I4421"/>
      <c r="J4421"/>
      <c r="M4421"/>
      <c r="N4421"/>
    </row>
    <row r="4422" spans="6:14" ht="14.25" customHeight="1" x14ac:dyDescent="0.25">
      <c r="F4422"/>
      <c r="G4422"/>
      <c r="H4422"/>
      <c r="I4422"/>
      <c r="J4422"/>
      <c r="M4422"/>
      <c r="N4422"/>
    </row>
    <row r="4423" spans="6:14" ht="14.25" customHeight="1" x14ac:dyDescent="0.25">
      <c r="F4423"/>
      <c r="G4423"/>
      <c r="H4423"/>
      <c r="I4423"/>
      <c r="J4423"/>
      <c r="M4423"/>
      <c r="N4423"/>
    </row>
    <row r="4424" spans="6:14" ht="14.25" customHeight="1" x14ac:dyDescent="0.25">
      <c r="F4424"/>
      <c r="G4424"/>
      <c r="H4424"/>
      <c r="I4424"/>
      <c r="J4424"/>
      <c r="M4424"/>
      <c r="N4424"/>
    </row>
    <row r="4425" spans="6:14" ht="14.25" customHeight="1" x14ac:dyDescent="0.25">
      <c r="F4425"/>
      <c r="G4425"/>
      <c r="H4425"/>
      <c r="I4425"/>
      <c r="J4425"/>
      <c r="M4425"/>
      <c r="N4425"/>
    </row>
    <row r="4426" spans="6:14" ht="14.25" customHeight="1" x14ac:dyDescent="0.25">
      <c r="F4426"/>
      <c r="G4426"/>
      <c r="H4426"/>
      <c r="I4426"/>
      <c r="J4426"/>
      <c r="M4426"/>
      <c r="N4426"/>
    </row>
    <row r="4427" spans="6:14" ht="14.25" customHeight="1" x14ac:dyDescent="0.25">
      <c r="F4427"/>
      <c r="G4427"/>
      <c r="H4427"/>
      <c r="I4427"/>
      <c r="J4427"/>
      <c r="M4427"/>
      <c r="N4427"/>
    </row>
    <row r="4428" spans="6:14" ht="14.25" customHeight="1" x14ac:dyDescent="0.25">
      <c r="F4428"/>
      <c r="G4428"/>
      <c r="H4428"/>
      <c r="I4428"/>
      <c r="J4428"/>
      <c r="M4428"/>
      <c r="N4428"/>
    </row>
    <row r="4429" spans="6:14" ht="14.25" customHeight="1" x14ac:dyDescent="0.25">
      <c r="F4429"/>
      <c r="G4429"/>
      <c r="H4429"/>
      <c r="I4429"/>
      <c r="J4429"/>
      <c r="M4429"/>
      <c r="N4429"/>
    </row>
    <row r="4430" spans="6:14" ht="14.25" customHeight="1" x14ac:dyDescent="0.25">
      <c r="F4430"/>
      <c r="G4430"/>
      <c r="H4430"/>
      <c r="I4430"/>
      <c r="J4430"/>
      <c r="M4430"/>
      <c r="N4430"/>
    </row>
    <row r="4431" spans="6:14" ht="14.25" customHeight="1" x14ac:dyDescent="0.25">
      <c r="F4431"/>
      <c r="G4431"/>
      <c r="H4431"/>
      <c r="I4431"/>
      <c r="J4431"/>
      <c r="M4431"/>
      <c r="N4431"/>
    </row>
    <row r="4432" spans="6:14" ht="14.25" customHeight="1" x14ac:dyDescent="0.25">
      <c r="F4432"/>
      <c r="G4432"/>
      <c r="H4432"/>
      <c r="I4432"/>
      <c r="J4432"/>
      <c r="M4432"/>
      <c r="N4432"/>
    </row>
    <row r="4433" spans="6:14" ht="14.25" customHeight="1" x14ac:dyDescent="0.25">
      <c r="F4433"/>
      <c r="G4433"/>
      <c r="H4433"/>
      <c r="I4433"/>
      <c r="J4433"/>
      <c r="M4433"/>
      <c r="N4433"/>
    </row>
    <row r="4434" spans="6:14" ht="14.25" customHeight="1" x14ac:dyDescent="0.25">
      <c r="F4434"/>
      <c r="G4434"/>
      <c r="H4434"/>
      <c r="I4434"/>
      <c r="J4434"/>
      <c r="M4434"/>
      <c r="N4434"/>
    </row>
    <row r="4435" spans="6:14" ht="14.25" customHeight="1" x14ac:dyDescent="0.25">
      <c r="F4435"/>
      <c r="G4435"/>
      <c r="H4435"/>
      <c r="I4435"/>
      <c r="J4435"/>
      <c r="M4435"/>
      <c r="N4435"/>
    </row>
    <row r="4436" spans="6:14" ht="14.25" customHeight="1" x14ac:dyDescent="0.25">
      <c r="F4436"/>
      <c r="G4436"/>
      <c r="H4436"/>
      <c r="I4436"/>
      <c r="J4436"/>
      <c r="M4436"/>
      <c r="N4436"/>
    </row>
    <row r="4437" spans="6:14" ht="14.25" customHeight="1" x14ac:dyDescent="0.25">
      <c r="F4437"/>
      <c r="G4437"/>
      <c r="H4437"/>
      <c r="I4437"/>
      <c r="J4437"/>
      <c r="M4437"/>
      <c r="N4437"/>
    </row>
    <row r="4438" spans="6:14" ht="14.25" customHeight="1" x14ac:dyDescent="0.25">
      <c r="F4438"/>
      <c r="G4438"/>
      <c r="H4438"/>
      <c r="I4438"/>
      <c r="J4438"/>
      <c r="M4438"/>
      <c r="N4438"/>
    </row>
    <row r="4439" spans="6:14" ht="14.25" customHeight="1" x14ac:dyDescent="0.25">
      <c r="F4439"/>
      <c r="G4439"/>
      <c r="H4439"/>
      <c r="I4439"/>
      <c r="J4439"/>
      <c r="M4439"/>
      <c r="N4439"/>
    </row>
    <row r="4440" spans="6:14" ht="14.25" customHeight="1" x14ac:dyDescent="0.25">
      <c r="F4440"/>
      <c r="G4440"/>
      <c r="H4440"/>
      <c r="I4440"/>
      <c r="J4440"/>
      <c r="M4440"/>
      <c r="N4440"/>
    </row>
    <row r="4441" spans="6:14" ht="14.25" customHeight="1" x14ac:dyDescent="0.25">
      <c r="F4441"/>
      <c r="G4441"/>
      <c r="H4441"/>
      <c r="I4441"/>
      <c r="J4441"/>
      <c r="M4441"/>
      <c r="N4441"/>
    </row>
    <row r="4442" spans="6:14" ht="14.25" customHeight="1" x14ac:dyDescent="0.25">
      <c r="F4442"/>
      <c r="G4442"/>
      <c r="H4442"/>
      <c r="I4442"/>
      <c r="J4442"/>
      <c r="M4442"/>
      <c r="N4442"/>
    </row>
    <row r="4443" spans="6:14" ht="14.25" customHeight="1" x14ac:dyDescent="0.25">
      <c r="F4443"/>
      <c r="G4443"/>
      <c r="H4443"/>
      <c r="I4443"/>
      <c r="J4443"/>
      <c r="M4443"/>
      <c r="N4443"/>
    </row>
    <row r="4444" spans="6:14" ht="14.25" customHeight="1" x14ac:dyDescent="0.25">
      <c r="F4444"/>
      <c r="G4444"/>
      <c r="H4444"/>
      <c r="I4444"/>
      <c r="J4444"/>
      <c r="M4444"/>
      <c r="N4444"/>
    </row>
    <row r="4445" spans="6:14" ht="14.25" customHeight="1" x14ac:dyDescent="0.25">
      <c r="F4445"/>
      <c r="G4445"/>
      <c r="H4445"/>
      <c r="I4445"/>
      <c r="J4445"/>
      <c r="M4445"/>
      <c r="N4445"/>
    </row>
    <row r="4446" spans="6:14" ht="14.25" customHeight="1" x14ac:dyDescent="0.25">
      <c r="F4446"/>
      <c r="G4446"/>
      <c r="H4446"/>
      <c r="I4446"/>
      <c r="J4446"/>
      <c r="M4446"/>
      <c r="N4446"/>
    </row>
    <row r="4447" spans="6:14" ht="14.25" customHeight="1" x14ac:dyDescent="0.25">
      <c r="F4447"/>
      <c r="G4447"/>
      <c r="H4447"/>
      <c r="I4447"/>
      <c r="J4447"/>
      <c r="M4447"/>
      <c r="N4447"/>
    </row>
    <row r="4448" spans="6:14" ht="14.25" customHeight="1" x14ac:dyDescent="0.25">
      <c r="F4448"/>
      <c r="G4448"/>
      <c r="H4448"/>
      <c r="I4448"/>
      <c r="J4448"/>
      <c r="M4448"/>
      <c r="N4448"/>
    </row>
    <row r="4449" spans="6:14" ht="14.25" customHeight="1" x14ac:dyDescent="0.25">
      <c r="F4449"/>
      <c r="G4449"/>
      <c r="H4449"/>
      <c r="I4449"/>
      <c r="J4449"/>
      <c r="M4449"/>
      <c r="N4449"/>
    </row>
    <row r="4450" spans="6:14" ht="14.25" customHeight="1" x14ac:dyDescent="0.25">
      <c r="F4450"/>
      <c r="G4450"/>
      <c r="H4450"/>
      <c r="I4450"/>
      <c r="J4450"/>
      <c r="M4450"/>
      <c r="N4450"/>
    </row>
    <row r="4451" spans="6:14" ht="14.25" customHeight="1" x14ac:dyDescent="0.25">
      <c r="F4451"/>
      <c r="G4451"/>
      <c r="H4451"/>
      <c r="I4451"/>
      <c r="J4451"/>
      <c r="M4451"/>
      <c r="N4451"/>
    </row>
    <row r="4452" spans="6:14" ht="14.25" customHeight="1" x14ac:dyDescent="0.25">
      <c r="F4452"/>
      <c r="G4452"/>
      <c r="H4452"/>
      <c r="I4452"/>
      <c r="J4452"/>
      <c r="M4452"/>
      <c r="N4452"/>
    </row>
    <row r="4453" spans="6:14" ht="14.25" customHeight="1" x14ac:dyDescent="0.25">
      <c r="F4453"/>
      <c r="G4453"/>
      <c r="H4453"/>
      <c r="I4453"/>
      <c r="J4453"/>
      <c r="M4453"/>
      <c r="N4453"/>
    </row>
    <row r="4454" spans="6:14" ht="14.25" customHeight="1" x14ac:dyDescent="0.25">
      <c r="F4454"/>
      <c r="G4454"/>
      <c r="H4454"/>
      <c r="I4454"/>
      <c r="J4454"/>
      <c r="M4454"/>
      <c r="N4454"/>
    </row>
    <row r="4455" spans="6:14" ht="14.25" customHeight="1" x14ac:dyDescent="0.25">
      <c r="F4455"/>
      <c r="G4455"/>
      <c r="H4455"/>
      <c r="I4455"/>
      <c r="J4455"/>
      <c r="M4455"/>
      <c r="N4455"/>
    </row>
    <row r="4456" spans="6:14" ht="14.25" customHeight="1" x14ac:dyDescent="0.25">
      <c r="F4456"/>
      <c r="G4456"/>
      <c r="H4456"/>
      <c r="I4456"/>
      <c r="J4456"/>
      <c r="M4456"/>
      <c r="N4456"/>
    </row>
    <row r="4457" spans="6:14" ht="14.25" customHeight="1" x14ac:dyDescent="0.25">
      <c r="F4457"/>
      <c r="G4457"/>
      <c r="H4457"/>
      <c r="I4457"/>
      <c r="J4457"/>
      <c r="M4457"/>
      <c r="N4457"/>
    </row>
    <row r="4458" spans="6:14" ht="14.25" customHeight="1" x14ac:dyDescent="0.25">
      <c r="F4458"/>
      <c r="G4458"/>
      <c r="H4458"/>
      <c r="I4458"/>
      <c r="J4458"/>
      <c r="M4458"/>
      <c r="N4458"/>
    </row>
    <row r="4459" spans="6:14" ht="14.25" customHeight="1" x14ac:dyDescent="0.25">
      <c r="F4459"/>
      <c r="G4459"/>
      <c r="H4459"/>
      <c r="I4459"/>
      <c r="J4459"/>
      <c r="M4459"/>
      <c r="N4459"/>
    </row>
    <row r="4460" spans="6:14" ht="14.25" customHeight="1" x14ac:dyDescent="0.25">
      <c r="F4460"/>
      <c r="G4460"/>
      <c r="H4460"/>
      <c r="I4460"/>
      <c r="J4460"/>
      <c r="M4460"/>
      <c r="N4460"/>
    </row>
    <row r="4461" spans="6:14" ht="14.25" customHeight="1" x14ac:dyDescent="0.25">
      <c r="F4461"/>
      <c r="G4461"/>
      <c r="H4461"/>
      <c r="I4461"/>
      <c r="J4461"/>
      <c r="M4461"/>
      <c r="N4461"/>
    </row>
    <row r="4462" spans="6:14" ht="14.25" customHeight="1" x14ac:dyDescent="0.25">
      <c r="F4462"/>
      <c r="G4462"/>
      <c r="H4462"/>
      <c r="I4462"/>
      <c r="J4462"/>
      <c r="M4462"/>
      <c r="N4462"/>
    </row>
    <row r="4463" spans="6:14" ht="14.25" customHeight="1" x14ac:dyDescent="0.25">
      <c r="F4463"/>
      <c r="G4463"/>
      <c r="H4463"/>
      <c r="I4463"/>
      <c r="J4463"/>
      <c r="M4463"/>
      <c r="N4463"/>
    </row>
    <row r="4464" spans="6:14" ht="14.25" customHeight="1" x14ac:dyDescent="0.25">
      <c r="F4464"/>
      <c r="G4464"/>
      <c r="H4464"/>
      <c r="I4464"/>
      <c r="J4464"/>
      <c r="M4464"/>
      <c r="N4464"/>
    </row>
    <row r="4465" spans="6:14" ht="14.25" customHeight="1" x14ac:dyDescent="0.25">
      <c r="F4465"/>
      <c r="G4465"/>
      <c r="H4465"/>
      <c r="I4465"/>
      <c r="J4465"/>
      <c r="M4465"/>
      <c r="N4465"/>
    </row>
    <row r="4466" spans="6:14" ht="14.25" customHeight="1" x14ac:dyDescent="0.25">
      <c r="F4466"/>
      <c r="G4466"/>
      <c r="H4466"/>
      <c r="I4466"/>
      <c r="J4466"/>
      <c r="M4466"/>
      <c r="N4466"/>
    </row>
    <row r="4467" spans="6:14" ht="14.25" customHeight="1" x14ac:dyDescent="0.25">
      <c r="F4467"/>
      <c r="G4467"/>
      <c r="H4467"/>
      <c r="I4467"/>
      <c r="J4467"/>
      <c r="M4467"/>
      <c r="N4467"/>
    </row>
    <row r="4468" spans="6:14" ht="14.25" customHeight="1" x14ac:dyDescent="0.25">
      <c r="F4468"/>
      <c r="G4468"/>
      <c r="H4468"/>
      <c r="I4468"/>
      <c r="J4468"/>
      <c r="M4468"/>
      <c r="N4468"/>
    </row>
    <row r="4469" spans="6:14" ht="14.25" customHeight="1" x14ac:dyDescent="0.25">
      <c r="F4469"/>
      <c r="G4469"/>
      <c r="H4469"/>
      <c r="I4469"/>
      <c r="J4469"/>
      <c r="M4469"/>
      <c r="N4469"/>
    </row>
    <row r="4470" spans="6:14" ht="14.25" customHeight="1" x14ac:dyDescent="0.25">
      <c r="F4470"/>
      <c r="G4470"/>
      <c r="H4470"/>
      <c r="I4470"/>
      <c r="J4470"/>
      <c r="M4470"/>
      <c r="N4470"/>
    </row>
    <row r="4471" spans="6:14" ht="14.25" customHeight="1" x14ac:dyDescent="0.25">
      <c r="F4471"/>
      <c r="G4471"/>
      <c r="H4471"/>
      <c r="I4471"/>
      <c r="J4471"/>
      <c r="M4471"/>
      <c r="N4471"/>
    </row>
    <row r="4472" spans="6:14" ht="14.25" customHeight="1" x14ac:dyDescent="0.25">
      <c r="F4472"/>
      <c r="G4472"/>
      <c r="H4472"/>
      <c r="I4472"/>
      <c r="J4472"/>
      <c r="M4472"/>
      <c r="N4472"/>
    </row>
    <row r="4473" spans="6:14" ht="14.25" customHeight="1" x14ac:dyDescent="0.25">
      <c r="F4473"/>
      <c r="G4473"/>
      <c r="H4473"/>
      <c r="I4473"/>
      <c r="J4473"/>
      <c r="M4473"/>
      <c r="N4473"/>
    </row>
    <row r="4474" spans="6:14" ht="14.25" customHeight="1" x14ac:dyDescent="0.25">
      <c r="F4474"/>
      <c r="G4474"/>
      <c r="H4474"/>
      <c r="I4474"/>
      <c r="J4474"/>
      <c r="M4474"/>
      <c r="N4474"/>
    </row>
    <row r="4475" spans="6:14" ht="14.25" customHeight="1" x14ac:dyDescent="0.25">
      <c r="F4475"/>
      <c r="G4475"/>
      <c r="H4475"/>
      <c r="I4475"/>
      <c r="J4475"/>
      <c r="M4475"/>
      <c r="N4475"/>
    </row>
    <row r="4476" spans="6:14" ht="14.25" customHeight="1" x14ac:dyDescent="0.25">
      <c r="F4476"/>
      <c r="G4476"/>
      <c r="H4476"/>
      <c r="I4476"/>
      <c r="J4476"/>
      <c r="M4476"/>
      <c r="N4476"/>
    </row>
    <row r="4477" spans="6:14" ht="14.25" customHeight="1" x14ac:dyDescent="0.25">
      <c r="F4477"/>
      <c r="G4477"/>
      <c r="H4477"/>
      <c r="I4477"/>
      <c r="J4477"/>
      <c r="M4477"/>
      <c r="N4477"/>
    </row>
    <row r="4478" spans="6:14" ht="14.25" customHeight="1" x14ac:dyDescent="0.25">
      <c r="F4478"/>
      <c r="G4478"/>
      <c r="H4478"/>
      <c r="I4478"/>
      <c r="J4478"/>
      <c r="M4478"/>
      <c r="N4478"/>
    </row>
    <row r="4479" spans="6:14" ht="14.25" customHeight="1" x14ac:dyDescent="0.25">
      <c r="F4479"/>
      <c r="G4479"/>
      <c r="H4479"/>
      <c r="I4479"/>
      <c r="J4479"/>
      <c r="M4479"/>
      <c r="N4479"/>
    </row>
    <row r="4480" spans="6:14" ht="14.25" customHeight="1" x14ac:dyDescent="0.25">
      <c r="F4480"/>
      <c r="G4480"/>
      <c r="H4480"/>
      <c r="I4480"/>
      <c r="J4480"/>
      <c r="M4480"/>
      <c r="N4480"/>
    </row>
    <row r="4481" spans="6:14" ht="14.25" customHeight="1" x14ac:dyDescent="0.25">
      <c r="F4481"/>
      <c r="G4481"/>
      <c r="H4481"/>
      <c r="I4481"/>
      <c r="J4481"/>
      <c r="M4481"/>
      <c r="N4481"/>
    </row>
    <row r="4482" spans="6:14" ht="14.25" customHeight="1" x14ac:dyDescent="0.25">
      <c r="F4482"/>
      <c r="G4482"/>
      <c r="H4482"/>
      <c r="I4482"/>
      <c r="J4482"/>
      <c r="M4482"/>
      <c r="N4482"/>
    </row>
    <row r="4483" spans="6:14" ht="14.25" customHeight="1" x14ac:dyDescent="0.25">
      <c r="F4483"/>
      <c r="G4483"/>
      <c r="H4483"/>
      <c r="I4483"/>
      <c r="J4483"/>
      <c r="M4483"/>
      <c r="N4483"/>
    </row>
    <row r="4484" spans="6:14" ht="14.25" customHeight="1" x14ac:dyDescent="0.25">
      <c r="F4484"/>
      <c r="G4484"/>
      <c r="H4484"/>
      <c r="I4484"/>
      <c r="J4484"/>
      <c r="M4484"/>
      <c r="N4484"/>
    </row>
    <row r="4485" spans="6:14" ht="14.25" customHeight="1" x14ac:dyDescent="0.25">
      <c r="F4485"/>
      <c r="G4485"/>
      <c r="H4485"/>
      <c r="I4485"/>
      <c r="J4485"/>
      <c r="M4485"/>
      <c r="N4485"/>
    </row>
    <row r="4486" spans="6:14" ht="14.25" customHeight="1" x14ac:dyDescent="0.25">
      <c r="F4486"/>
      <c r="G4486"/>
      <c r="H4486"/>
      <c r="I4486"/>
      <c r="J4486"/>
      <c r="M4486"/>
      <c r="N4486"/>
    </row>
    <row r="4487" spans="6:14" ht="14.25" customHeight="1" x14ac:dyDescent="0.25">
      <c r="F4487"/>
      <c r="G4487"/>
      <c r="H4487"/>
      <c r="I4487"/>
      <c r="J4487"/>
      <c r="M4487"/>
      <c r="N4487"/>
    </row>
    <row r="4488" spans="6:14" ht="14.25" customHeight="1" x14ac:dyDescent="0.25">
      <c r="F4488"/>
      <c r="G4488"/>
      <c r="H4488"/>
      <c r="I4488"/>
      <c r="J4488"/>
      <c r="M4488"/>
      <c r="N4488"/>
    </row>
    <row r="4489" spans="6:14" ht="14.25" customHeight="1" x14ac:dyDescent="0.25">
      <c r="F4489"/>
      <c r="G4489"/>
      <c r="H4489"/>
      <c r="I4489"/>
      <c r="J4489"/>
      <c r="M4489"/>
      <c r="N4489"/>
    </row>
    <row r="4490" spans="6:14" ht="14.25" customHeight="1" x14ac:dyDescent="0.25">
      <c r="F4490"/>
      <c r="G4490"/>
      <c r="H4490"/>
      <c r="I4490"/>
      <c r="J4490"/>
      <c r="M4490"/>
      <c r="N4490"/>
    </row>
    <row r="4491" spans="6:14" ht="14.25" customHeight="1" x14ac:dyDescent="0.25">
      <c r="F4491"/>
      <c r="G4491"/>
      <c r="H4491"/>
      <c r="I4491"/>
      <c r="J4491"/>
      <c r="M4491"/>
      <c r="N4491"/>
    </row>
    <row r="4492" spans="6:14" ht="14.25" customHeight="1" x14ac:dyDescent="0.25">
      <c r="F4492"/>
      <c r="G4492"/>
      <c r="H4492"/>
      <c r="I4492"/>
      <c r="J4492"/>
      <c r="M4492"/>
      <c r="N4492"/>
    </row>
    <row r="4493" spans="6:14" ht="14.25" customHeight="1" x14ac:dyDescent="0.25">
      <c r="F4493"/>
      <c r="G4493"/>
      <c r="H4493"/>
      <c r="I4493"/>
      <c r="J4493"/>
      <c r="M4493"/>
      <c r="N4493"/>
    </row>
    <row r="4494" spans="6:14" ht="14.25" customHeight="1" x14ac:dyDescent="0.25">
      <c r="F4494"/>
      <c r="G4494"/>
      <c r="H4494"/>
      <c r="I4494"/>
      <c r="J4494"/>
      <c r="M4494"/>
      <c r="N4494"/>
    </row>
    <row r="4495" spans="6:14" ht="14.25" customHeight="1" x14ac:dyDescent="0.25">
      <c r="F4495"/>
      <c r="G4495"/>
      <c r="H4495"/>
      <c r="I4495"/>
      <c r="J4495"/>
      <c r="M4495"/>
      <c r="N4495"/>
    </row>
    <row r="4496" spans="6:14" ht="14.25" customHeight="1" x14ac:dyDescent="0.25">
      <c r="F4496"/>
      <c r="G4496"/>
      <c r="H4496"/>
      <c r="I4496"/>
      <c r="J4496"/>
      <c r="M4496"/>
      <c r="N4496"/>
    </row>
    <row r="4497" spans="6:14" ht="14.25" customHeight="1" x14ac:dyDescent="0.25">
      <c r="F4497"/>
      <c r="G4497"/>
      <c r="H4497"/>
      <c r="I4497"/>
      <c r="J4497"/>
      <c r="M4497"/>
      <c r="N4497"/>
    </row>
    <row r="4498" spans="6:14" ht="14.25" customHeight="1" x14ac:dyDescent="0.25">
      <c r="F4498"/>
      <c r="G4498"/>
      <c r="H4498"/>
      <c r="I4498"/>
      <c r="J4498"/>
      <c r="M4498"/>
      <c r="N4498"/>
    </row>
    <row r="4499" spans="6:14" ht="14.25" customHeight="1" x14ac:dyDescent="0.25">
      <c r="F4499"/>
      <c r="G4499"/>
      <c r="H4499"/>
      <c r="I4499"/>
      <c r="J4499"/>
      <c r="M4499"/>
      <c r="N4499"/>
    </row>
    <row r="4500" spans="6:14" ht="14.25" customHeight="1" x14ac:dyDescent="0.25">
      <c r="F4500"/>
      <c r="G4500"/>
      <c r="H4500"/>
      <c r="I4500"/>
      <c r="J4500"/>
      <c r="M4500"/>
      <c r="N4500"/>
    </row>
    <row r="4501" spans="6:14" ht="14.25" customHeight="1" x14ac:dyDescent="0.25">
      <c r="F4501"/>
      <c r="G4501"/>
      <c r="H4501"/>
      <c r="I4501"/>
      <c r="J4501"/>
      <c r="M4501"/>
      <c r="N4501"/>
    </row>
    <row r="4502" spans="6:14" ht="14.25" customHeight="1" x14ac:dyDescent="0.25">
      <c r="F4502"/>
      <c r="G4502"/>
      <c r="H4502"/>
      <c r="I4502"/>
      <c r="J4502"/>
      <c r="M4502"/>
      <c r="N4502"/>
    </row>
    <row r="4503" spans="6:14" ht="14.25" customHeight="1" x14ac:dyDescent="0.25">
      <c r="F4503"/>
      <c r="G4503"/>
      <c r="H4503"/>
      <c r="I4503"/>
      <c r="J4503"/>
      <c r="M4503"/>
      <c r="N4503"/>
    </row>
    <row r="4504" spans="6:14" ht="14.25" customHeight="1" x14ac:dyDescent="0.25">
      <c r="F4504"/>
      <c r="G4504"/>
      <c r="H4504"/>
      <c r="I4504"/>
      <c r="J4504"/>
      <c r="M4504"/>
      <c r="N4504"/>
    </row>
    <row r="4505" spans="6:14" ht="14.25" customHeight="1" x14ac:dyDescent="0.25">
      <c r="F4505"/>
      <c r="G4505"/>
      <c r="H4505"/>
      <c r="I4505"/>
      <c r="J4505"/>
      <c r="M4505"/>
      <c r="N4505"/>
    </row>
    <row r="4506" spans="6:14" ht="14.25" customHeight="1" x14ac:dyDescent="0.25">
      <c r="F4506"/>
      <c r="G4506"/>
      <c r="H4506"/>
      <c r="I4506"/>
      <c r="J4506"/>
      <c r="M4506"/>
      <c r="N4506"/>
    </row>
    <row r="4507" spans="6:14" ht="14.25" customHeight="1" x14ac:dyDescent="0.25">
      <c r="F4507"/>
      <c r="G4507"/>
      <c r="H4507"/>
      <c r="I4507"/>
      <c r="J4507"/>
      <c r="M4507"/>
      <c r="N4507"/>
    </row>
    <row r="4508" spans="6:14" ht="14.25" customHeight="1" x14ac:dyDescent="0.25">
      <c r="F4508"/>
      <c r="G4508"/>
      <c r="H4508"/>
      <c r="I4508"/>
      <c r="J4508"/>
      <c r="M4508"/>
      <c r="N4508"/>
    </row>
    <row r="4509" spans="6:14" ht="14.25" customHeight="1" x14ac:dyDescent="0.25">
      <c r="F4509"/>
      <c r="G4509"/>
      <c r="H4509"/>
      <c r="I4509"/>
      <c r="J4509"/>
      <c r="M4509"/>
      <c r="N4509"/>
    </row>
    <row r="4510" spans="6:14" ht="14.25" customHeight="1" x14ac:dyDescent="0.25">
      <c r="F4510"/>
      <c r="G4510"/>
      <c r="H4510"/>
      <c r="I4510"/>
      <c r="J4510"/>
      <c r="M4510"/>
      <c r="N4510"/>
    </row>
    <row r="4511" spans="6:14" ht="14.25" customHeight="1" x14ac:dyDescent="0.25">
      <c r="F4511"/>
      <c r="G4511"/>
      <c r="H4511"/>
      <c r="I4511"/>
      <c r="J4511"/>
      <c r="M4511"/>
      <c r="N4511"/>
    </row>
    <row r="4512" spans="6:14" ht="14.25" customHeight="1" x14ac:dyDescent="0.25">
      <c r="F4512"/>
      <c r="G4512"/>
      <c r="H4512"/>
      <c r="I4512"/>
      <c r="J4512"/>
      <c r="M4512"/>
      <c r="N4512"/>
    </row>
    <row r="4513" spans="6:14" ht="14.25" customHeight="1" x14ac:dyDescent="0.25">
      <c r="F4513"/>
      <c r="G4513"/>
      <c r="H4513"/>
      <c r="I4513"/>
      <c r="J4513"/>
      <c r="M4513"/>
      <c r="N4513"/>
    </row>
    <row r="4514" spans="6:14" ht="14.25" customHeight="1" x14ac:dyDescent="0.25">
      <c r="F4514"/>
      <c r="G4514"/>
      <c r="H4514"/>
      <c r="I4514"/>
      <c r="J4514"/>
      <c r="M4514"/>
      <c r="N4514"/>
    </row>
    <row r="4515" spans="6:14" ht="14.25" customHeight="1" x14ac:dyDescent="0.25">
      <c r="F4515"/>
      <c r="G4515"/>
      <c r="H4515"/>
      <c r="I4515"/>
      <c r="J4515"/>
      <c r="M4515"/>
      <c r="N4515"/>
    </row>
    <row r="4516" spans="6:14" ht="14.25" customHeight="1" x14ac:dyDescent="0.25">
      <c r="F4516"/>
      <c r="G4516"/>
      <c r="H4516"/>
      <c r="I4516"/>
      <c r="J4516"/>
      <c r="M4516"/>
      <c r="N4516"/>
    </row>
    <row r="4517" spans="6:14" ht="14.25" customHeight="1" x14ac:dyDescent="0.25">
      <c r="F4517"/>
      <c r="G4517"/>
      <c r="H4517"/>
      <c r="I4517"/>
      <c r="J4517"/>
      <c r="M4517"/>
      <c r="N4517"/>
    </row>
    <row r="4518" spans="6:14" ht="14.25" customHeight="1" x14ac:dyDescent="0.25">
      <c r="F4518"/>
      <c r="G4518"/>
      <c r="H4518"/>
      <c r="I4518"/>
      <c r="J4518"/>
      <c r="M4518"/>
      <c r="N4518"/>
    </row>
    <row r="4519" spans="6:14" ht="14.25" customHeight="1" x14ac:dyDescent="0.25">
      <c r="F4519"/>
      <c r="G4519"/>
      <c r="H4519"/>
      <c r="I4519"/>
      <c r="J4519"/>
      <c r="M4519"/>
      <c r="N4519"/>
    </row>
    <row r="4520" spans="6:14" ht="14.25" customHeight="1" x14ac:dyDescent="0.25">
      <c r="F4520"/>
      <c r="G4520"/>
      <c r="H4520"/>
      <c r="I4520"/>
      <c r="J4520"/>
      <c r="M4520"/>
      <c r="N4520"/>
    </row>
    <row r="4521" spans="6:14" ht="14.25" customHeight="1" x14ac:dyDescent="0.25">
      <c r="F4521"/>
      <c r="G4521"/>
      <c r="H4521"/>
      <c r="I4521"/>
      <c r="J4521"/>
      <c r="M4521"/>
      <c r="N4521"/>
    </row>
    <row r="4522" spans="6:14" ht="14.25" customHeight="1" x14ac:dyDescent="0.25">
      <c r="F4522"/>
      <c r="G4522"/>
      <c r="H4522"/>
      <c r="I4522"/>
      <c r="J4522"/>
      <c r="M4522"/>
      <c r="N4522"/>
    </row>
    <row r="4523" spans="6:14" ht="14.25" customHeight="1" x14ac:dyDescent="0.25">
      <c r="F4523"/>
      <c r="G4523"/>
      <c r="H4523"/>
      <c r="I4523"/>
      <c r="J4523"/>
      <c r="M4523"/>
      <c r="N4523"/>
    </row>
    <row r="4524" spans="6:14" ht="14.25" customHeight="1" x14ac:dyDescent="0.25">
      <c r="F4524"/>
      <c r="G4524"/>
      <c r="H4524"/>
      <c r="I4524"/>
      <c r="J4524"/>
      <c r="M4524"/>
      <c r="N4524"/>
    </row>
    <row r="4525" spans="6:14" ht="14.25" customHeight="1" x14ac:dyDescent="0.25">
      <c r="F4525"/>
      <c r="G4525"/>
      <c r="H4525"/>
      <c r="I4525"/>
      <c r="J4525"/>
      <c r="M4525"/>
      <c r="N4525"/>
    </row>
    <row r="4526" spans="6:14" ht="14.25" customHeight="1" x14ac:dyDescent="0.25">
      <c r="F4526"/>
      <c r="G4526"/>
      <c r="H4526"/>
      <c r="I4526"/>
      <c r="J4526"/>
      <c r="M4526"/>
      <c r="N4526"/>
    </row>
    <row r="4527" spans="6:14" ht="14.25" customHeight="1" x14ac:dyDescent="0.25">
      <c r="F4527"/>
      <c r="G4527"/>
      <c r="H4527"/>
      <c r="I4527"/>
      <c r="J4527"/>
      <c r="M4527"/>
      <c r="N4527"/>
    </row>
    <row r="4528" spans="6:14" ht="14.25" customHeight="1" x14ac:dyDescent="0.25">
      <c r="F4528"/>
      <c r="G4528"/>
      <c r="H4528"/>
      <c r="I4528"/>
      <c r="J4528"/>
      <c r="M4528"/>
      <c r="N4528"/>
    </row>
    <row r="4529" spans="6:14" ht="14.25" customHeight="1" x14ac:dyDescent="0.25">
      <c r="F4529"/>
      <c r="G4529"/>
      <c r="H4529"/>
      <c r="I4529"/>
      <c r="J4529"/>
      <c r="M4529"/>
      <c r="N4529"/>
    </row>
    <row r="4530" spans="6:14" ht="14.25" customHeight="1" x14ac:dyDescent="0.25">
      <c r="F4530"/>
      <c r="G4530"/>
      <c r="H4530"/>
      <c r="I4530"/>
      <c r="J4530"/>
      <c r="M4530"/>
      <c r="N4530"/>
    </row>
    <row r="4531" spans="6:14" ht="14.25" customHeight="1" x14ac:dyDescent="0.25">
      <c r="F4531"/>
      <c r="G4531"/>
      <c r="H4531"/>
      <c r="I4531"/>
      <c r="J4531"/>
      <c r="M4531"/>
      <c r="N4531"/>
    </row>
    <row r="4532" spans="6:14" ht="14.25" customHeight="1" x14ac:dyDescent="0.25">
      <c r="F4532"/>
      <c r="G4532"/>
      <c r="H4532"/>
      <c r="I4532"/>
      <c r="J4532"/>
      <c r="M4532"/>
      <c r="N4532"/>
    </row>
    <row r="4533" spans="6:14" ht="14.25" customHeight="1" x14ac:dyDescent="0.25">
      <c r="F4533"/>
      <c r="G4533"/>
      <c r="H4533"/>
      <c r="I4533"/>
      <c r="J4533"/>
      <c r="M4533"/>
      <c r="N4533"/>
    </row>
    <row r="4534" spans="6:14" ht="14.25" customHeight="1" x14ac:dyDescent="0.25">
      <c r="F4534"/>
      <c r="G4534"/>
      <c r="H4534"/>
      <c r="I4534"/>
      <c r="J4534"/>
      <c r="M4534"/>
      <c r="N4534"/>
    </row>
    <row r="4535" spans="6:14" ht="14.25" customHeight="1" x14ac:dyDescent="0.25">
      <c r="F4535"/>
      <c r="G4535"/>
      <c r="H4535"/>
      <c r="I4535"/>
      <c r="J4535"/>
      <c r="M4535"/>
      <c r="N4535"/>
    </row>
    <row r="4536" spans="6:14" ht="14.25" customHeight="1" x14ac:dyDescent="0.25">
      <c r="F4536"/>
      <c r="G4536"/>
      <c r="H4536"/>
      <c r="I4536"/>
      <c r="J4536"/>
      <c r="M4536"/>
      <c r="N4536"/>
    </row>
    <row r="4537" spans="6:14" ht="14.25" customHeight="1" x14ac:dyDescent="0.25">
      <c r="F4537"/>
      <c r="G4537"/>
      <c r="H4537"/>
      <c r="I4537"/>
      <c r="J4537"/>
      <c r="M4537"/>
      <c r="N4537"/>
    </row>
    <row r="4538" spans="6:14" ht="14.25" customHeight="1" x14ac:dyDescent="0.25">
      <c r="F4538"/>
      <c r="G4538"/>
      <c r="H4538"/>
      <c r="I4538"/>
      <c r="J4538"/>
      <c r="M4538"/>
      <c r="N4538"/>
    </row>
    <row r="4539" spans="6:14" ht="14.25" customHeight="1" x14ac:dyDescent="0.25">
      <c r="F4539"/>
      <c r="G4539"/>
      <c r="H4539"/>
      <c r="I4539"/>
      <c r="J4539"/>
      <c r="M4539"/>
      <c r="N4539"/>
    </row>
    <row r="4540" spans="6:14" ht="14.25" customHeight="1" x14ac:dyDescent="0.25">
      <c r="F4540"/>
      <c r="G4540"/>
      <c r="H4540"/>
      <c r="I4540"/>
      <c r="J4540"/>
      <c r="M4540"/>
      <c r="N4540"/>
    </row>
    <row r="4541" spans="6:14" ht="14.25" customHeight="1" x14ac:dyDescent="0.25">
      <c r="F4541"/>
      <c r="G4541"/>
      <c r="H4541"/>
      <c r="I4541"/>
      <c r="J4541"/>
      <c r="M4541"/>
      <c r="N4541"/>
    </row>
    <row r="4542" spans="6:14" ht="14.25" customHeight="1" x14ac:dyDescent="0.25">
      <c r="F4542"/>
      <c r="G4542"/>
      <c r="H4542"/>
      <c r="I4542"/>
      <c r="J4542"/>
      <c r="M4542"/>
      <c r="N4542"/>
    </row>
    <row r="4543" spans="6:14" ht="14.25" customHeight="1" x14ac:dyDescent="0.25">
      <c r="F4543"/>
      <c r="G4543"/>
      <c r="H4543"/>
      <c r="I4543"/>
      <c r="J4543"/>
      <c r="M4543"/>
      <c r="N4543"/>
    </row>
    <row r="4544" spans="6:14" ht="14.25" customHeight="1" x14ac:dyDescent="0.25">
      <c r="F4544"/>
      <c r="G4544"/>
      <c r="H4544"/>
      <c r="I4544"/>
      <c r="J4544"/>
      <c r="M4544"/>
      <c r="N4544"/>
    </row>
    <row r="4545" spans="6:14" ht="14.25" customHeight="1" x14ac:dyDescent="0.25">
      <c r="F4545"/>
      <c r="G4545"/>
      <c r="H4545"/>
      <c r="I4545"/>
      <c r="J4545"/>
      <c r="M4545"/>
      <c r="N4545"/>
    </row>
    <row r="4546" spans="6:14" ht="14.25" customHeight="1" x14ac:dyDescent="0.25">
      <c r="F4546"/>
      <c r="G4546"/>
      <c r="H4546"/>
      <c r="I4546"/>
      <c r="J4546"/>
      <c r="M4546"/>
      <c r="N4546"/>
    </row>
    <row r="4547" spans="6:14" ht="14.25" customHeight="1" x14ac:dyDescent="0.25">
      <c r="F4547"/>
      <c r="G4547"/>
      <c r="H4547"/>
      <c r="I4547"/>
      <c r="J4547"/>
      <c r="M4547"/>
      <c r="N4547"/>
    </row>
    <row r="4548" spans="6:14" ht="14.25" customHeight="1" x14ac:dyDescent="0.25">
      <c r="F4548"/>
      <c r="G4548"/>
      <c r="H4548"/>
      <c r="I4548"/>
      <c r="J4548"/>
      <c r="M4548"/>
      <c r="N4548"/>
    </row>
    <row r="4549" spans="6:14" ht="14.25" customHeight="1" x14ac:dyDescent="0.25">
      <c r="F4549"/>
      <c r="G4549"/>
      <c r="H4549"/>
      <c r="I4549"/>
      <c r="J4549"/>
      <c r="M4549"/>
      <c r="N4549"/>
    </row>
    <row r="4550" spans="6:14" ht="14.25" customHeight="1" x14ac:dyDescent="0.25">
      <c r="F4550"/>
      <c r="G4550"/>
      <c r="H4550"/>
      <c r="I4550"/>
      <c r="J4550"/>
      <c r="M4550"/>
      <c r="N4550"/>
    </row>
    <row r="4551" spans="6:14" ht="14.25" customHeight="1" x14ac:dyDescent="0.25">
      <c r="F4551"/>
      <c r="G4551"/>
      <c r="H4551"/>
      <c r="I4551"/>
      <c r="J4551"/>
      <c r="M4551"/>
      <c r="N4551"/>
    </row>
    <row r="4552" spans="6:14" ht="14.25" customHeight="1" x14ac:dyDescent="0.25">
      <c r="F4552"/>
      <c r="G4552"/>
      <c r="H4552"/>
      <c r="I4552"/>
      <c r="J4552"/>
      <c r="M4552"/>
      <c r="N4552"/>
    </row>
    <row r="4553" spans="6:14" ht="14.25" customHeight="1" x14ac:dyDescent="0.25">
      <c r="F4553"/>
      <c r="G4553"/>
      <c r="H4553"/>
      <c r="I4553"/>
      <c r="J4553"/>
      <c r="M4553"/>
      <c r="N4553"/>
    </row>
    <row r="4554" spans="6:14" ht="14.25" customHeight="1" x14ac:dyDescent="0.25">
      <c r="F4554"/>
      <c r="G4554"/>
      <c r="H4554"/>
      <c r="I4554"/>
      <c r="J4554"/>
      <c r="M4554"/>
      <c r="N4554"/>
    </row>
    <row r="4555" spans="6:14" ht="14.25" customHeight="1" x14ac:dyDescent="0.25">
      <c r="F4555"/>
      <c r="G4555"/>
      <c r="H4555"/>
      <c r="I4555"/>
      <c r="J4555"/>
      <c r="M4555"/>
      <c r="N4555"/>
    </row>
    <row r="4556" spans="6:14" ht="14.25" customHeight="1" x14ac:dyDescent="0.25">
      <c r="F4556"/>
      <c r="G4556"/>
      <c r="H4556"/>
      <c r="I4556"/>
      <c r="J4556"/>
      <c r="M4556"/>
      <c r="N4556"/>
    </row>
    <row r="4557" spans="6:14" ht="14.25" customHeight="1" x14ac:dyDescent="0.25">
      <c r="F4557"/>
      <c r="G4557"/>
      <c r="H4557"/>
      <c r="I4557"/>
      <c r="J4557"/>
      <c r="M4557"/>
      <c r="N4557"/>
    </row>
    <row r="4558" spans="6:14" ht="14.25" customHeight="1" x14ac:dyDescent="0.25">
      <c r="F4558"/>
      <c r="G4558"/>
      <c r="H4558"/>
      <c r="I4558"/>
      <c r="J4558"/>
      <c r="M4558"/>
      <c r="N4558"/>
    </row>
    <row r="4559" spans="6:14" ht="14.25" customHeight="1" x14ac:dyDescent="0.25">
      <c r="F4559"/>
      <c r="G4559"/>
      <c r="H4559"/>
      <c r="I4559"/>
      <c r="J4559"/>
      <c r="M4559"/>
      <c r="N4559"/>
    </row>
    <row r="4560" spans="6:14" ht="14.25" customHeight="1" x14ac:dyDescent="0.25">
      <c r="F4560"/>
      <c r="G4560"/>
      <c r="H4560"/>
      <c r="I4560"/>
      <c r="J4560"/>
      <c r="M4560"/>
      <c r="N4560"/>
    </row>
    <row r="4561" spans="6:14" ht="14.25" customHeight="1" x14ac:dyDescent="0.25">
      <c r="F4561"/>
      <c r="G4561"/>
      <c r="H4561"/>
      <c r="I4561"/>
      <c r="J4561"/>
      <c r="M4561"/>
      <c r="N4561"/>
    </row>
    <row r="4562" spans="6:14" ht="14.25" customHeight="1" x14ac:dyDescent="0.25">
      <c r="F4562"/>
      <c r="G4562"/>
      <c r="H4562"/>
      <c r="I4562"/>
      <c r="J4562"/>
      <c r="M4562"/>
      <c r="N4562"/>
    </row>
    <row r="4563" spans="6:14" ht="14.25" customHeight="1" x14ac:dyDescent="0.25">
      <c r="F4563"/>
      <c r="G4563"/>
      <c r="H4563"/>
      <c r="I4563"/>
      <c r="J4563"/>
      <c r="M4563"/>
      <c r="N4563"/>
    </row>
    <row r="4564" spans="6:14" ht="14.25" customHeight="1" x14ac:dyDescent="0.25">
      <c r="F4564"/>
      <c r="G4564"/>
      <c r="H4564"/>
      <c r="I4564"/>
      <c r="J4564"/>
      <c r="M4564"/>
      <c r="N4564"/>
    </row>
    <row r="4565" spans="6:14" ht="14.25" customHeight="1" x14ac:dyDescent="0.25">
      <c r="F4565"/>
      <c r="G4565"/>
      <c r="H4565"/>
      <c r="I4565"/>
      <c r="J4565"/>
      <c r="M4565"/>
      <c r="N4565"/>
    </row>
    <row r="4566" spans="6:14" ht="14.25" customHeight="1" x14ac:dyDescent="0.25">
      <c r="F4566"/>
      <c r="G4566"/>
      <c r="H4566"/>
      <c r="I4566"/>
      <c r="J4566"/>
      <c r="M4566"/>
      <c r="N4566"/>
    </row>
    <row r="4567" spans="6:14" ht="14.25" customHeight="1" x14ac:dyDescent="0.25">
      <c r="F4567"/>
      <c r="G4567"/>
      <c r="H4567"/>
      <c r="I4567"/>
      <c r="J4567"/>
      <c r="M4567"/>
      <c r="N4567"/>
    </row>
    <row r="4568" spans="6:14" ht="14.25" customHeight="1" x14ac:dyDescent="0.25">
      <c r="F4568"/>
      <c r="G4568"/>
      <c r="H4568"/>
      <c r="I4568"/>
      <c r="J4568"/>
      <c r="M4568"/>
      <c r="N4568"/>
    </row>
    <row r="4569" spans="6:14" ht="14.25" customHeight="1" x14ac:dyDescent="0.25">
      <c r="F4569"/>
      <c r="G4569"/>
      <c r="H4569"/>
      <c r="I4569"/>
      <c r="J4569"/>
      <c r="M4569"/>
      <c r="N4569"/>
    </row>
    <row r="4570" spans="6:14" ht="14.25" customHeight="1" x14ac:dyDescent="0.25">
      <c r="F4570"/>
      <c r="G4570"/>
      <c r="H4570"/>
      <c r="I4570"/>
      <c r="J4570"/>
      <c r="M4570"/>
      <c r="N4570"/>
    </row>
    <row r="4571" spans="6:14" ht="14.25" customHeight="1" x14ac:dyDescent="0.25">
      <c r="F4571"/>
      <c r="G4571"/>
      <c r="H4571"/>
      <c r="I4571"/>
      <c r="J4571"/>
      <c r="M4571"/>
      <c r="N4571"/>
    </row>
    <row r="4572" spans="6:14" ht="14.25" customHeight="1" x14ac:dyDescent="0.25">
      <c r="F4572"/>
      <c r="G4572"/>
      <c r="H4572"/>
      <c r="I4572"/>
      <c r="J4572"/>
      <c r="M4572"/>
      <c r="N4572"/>
    </row>
    <row r="4573" spans="6:14" ht="14.25" customHeight="1" x14ac:dyDescent="0.25">
      <c r="F4573"/>
      <c r="G4573"/>
      <c r="H4573"/>
      <c r="I4573"/>
      <c r="J4573"/>
      <c r="M4573"/>
      <c r="N4573"/>
    </row>
    <row r="4574" spans="6:14" ht="14.25" customHeight="1" x14ac:dyDescent="0.25">
      <c r="F4574"/>
      <c r="G4574"/>
      <c r="H4574"/>
      <c r="I4574"/>
      <c r="J4574"/>
      <c r="M4574"/>
      <c r="N4574"/>
    </row>
    <row r="4575" spans="6:14" ht="14.25" customHeight="1" x14ac:dyDescent="0.25">
      <c r="F4575"/>
      <c r="G4575"/>
      <c r="H4575"/>
      <c r="I4575"/>
      <c r="J4575"/>
      <c r="M4575"/>
      <c r="N4575"/>
    </row>
    <row r="4576" spans="6:14" ht="14.25" customHeight="1" x14ac:dyDescent="0.25">
      <c r="F4576"/>
      <c r="G4576"/>
      <c r="H4576"/>
      <c r="I4576"/>
      <c r="J4576"/>
      <c r="M4576"/>
      <c r="N4576"/>
    </row>
    <row r="4577" spans="6:14" ht="14.25" customHeight="1" x14ac:dyDescent="0.25">
      <c r="F4577"/>
      <c r="G4577"/>
      <c r="H4577"/>
      <c r="I4577"/>
      <c r="J4577"/>
      <c r="M4577"/>
      <c r="N4577"/>
    </row>
    <row r="4578" spans="6:14" ht="14.25" customHeight="1" x14ac:dyDescent="0.25">
      <c r="F4578"/>
      <c r="G4578"/>
      <c r="H4578"/>
      <c r="I4578"/>
      <c r="J4578"/>
      <c r="M4578"/>
      <c r="N4578"/>
    </row>
    <row r="4579" spans="6:14" ht="14.25" customHeight="1" x14ac:dyDescent="0.25">
      <c r="F4579"/>
      <c r="G4579"/>
      <c r="H4579"/>
      <c r="I4579"/>
      <c r="J4579"/>
      <c r="M4579"/>
      <c r="N4579"/>
    </row>
    <row r="4580" spans="6:14" ht="14.25" customHeight="1" x14ac:dyDescent="0.25">
      <c r="F4580"/>
      <c r="G4580"/>
      <c r="H4580"/>
      <c r="I4580"/>
      <c r="J4580"/>
      <c r="M4580"/>
      <c r="N4580"/>
    </row>
    <row r="4581" spans="6:14" ht="14.25" customHeight="1" x14ac:dyDescent="0.25">
      <c r="F4581"/>
      <c r="G4581"/>
      <c r="H4581"/>
      <c r="I4581"/>
      <c r="J4581"/>
      <c r="M4581"/>
      <c r="N4581"/>
    </row>
    <row r="4582" spans="6:14" ht="14.25" customHeight="1" x14ac:dyDescent="0.25">
      <c r="F4582"/>
      <c r="G4582"/>
      <c r="H4582"/>
      <c r="I4582"/>
      <c r="J4582"/>
      <c r="M4582"/>
      <c r="N4582"/>
    </row>
    <row r="4583" spans="6:14" ht="14.25" customHeight="1" x14ac:dyDescent="0.25">
      <c r="F4583"/>
      <c r="G4583"/>
      <c r="H4583"/>
      <c r="I4583"/>
      <c r="J4583"/>
      <c r="M4583"/>
      <c r="N4583"/>
    </row>
    <row r="4584" spans="6:14" ht="14.25" customHeight="1" x14ac:dyDescent="0.25">
      <c r="F4584"/>
      <c r="G4584"/>
      <c r="H4584"/>
      <c r="I4584"/>
      <c r="J4584"/>
      <c r="M4584"/>
      <c r="N4584"/>
    </row>
    <row r="4585" spans="6:14" ht="14.25" customHeight="1" x14ac:dyDescent="0.25">
      <c r="F4585"/>
      <c r="G4585"/>
      <c r="H4585"/>
      <c r="I4585"/>
      <c r="J4585"/>
      <c r="M4585"/>
      <c r="N4585"/>
    </row>
    <row r="4586" spans="6:14" ht="14.25" customHeight="1" x14ac:dyDescent="0.25">
      <c r="F4586"/>
      <c r="G4586"/>
      <c r="H4586"/>
      <c r="I4586"/>
      <c r="J4586"/>
      <c r="M4586"/>
      <c r="N4586"/>
    </row>
    <row r="4587" spans="6:14" ht="14.25" customHeight="1" x14ac:dyDescent="0.25">
      <c r="F4587"/>
      <c r="G4587"/>
      <c r="H4587"/>
      <c r="I4587"/>
      <c r="J4587"/>
      <c r="M4587"/>
      <c r="N4587"/>
    </row>
    <row r="4588" spans="6:14" ht="14.25" customHeight="1" x14ac:dyDescent="0.25">
      <c r="F4588"/>
      <c r="G4588"/>
      <c r="H4588"/>
      <c r="I4588"/>
      <c r="J4588"/>
      <c r="M4588"/>
      <c r="N4588"/>
    </row>
    <row r="4589" spans="6:14" ht="14.25" customHeight="1" x14ac:dyDescent="0.25">
      <c r="F4589"/>
      <c r="G4589"/>
      <c r="H4589"/>
      <c r="I4589"/>
      <c r="J4589"/>
      <c r="M4589"/>
      <c r="N4589"/>
    </row>
    <row r="4590" spans="6:14" ht="14.25" customHeight="1" x14ac:dyDescent="0.25">
      <c r="F4590"/>
      <c r="G4590"/>
      <c r="H4590"/>
      <c r="I4590"/>
      <c r="J4590"/>
      <c r="M4590"/>
      <c r="N4590"/>
    </row>
    <row r="4591" spans="6:14" ht="14.25" customHeight="1" x14ac:dyDescent="0.25">
      <c r="F4591"/>
      <c r="G4591"/>
      <c r="H4591"/>
      <c r="I4591"/>
      <c r="J4591"/>
      <c r="M4591"/>
      <c r="N4591"/>
    </row>
    <row r="4592" spans="6:14" ht="14.25" customHeight="1" x14ac:dyDescent="0.25">
      <c r="F4592"/>
      <c r="G4592"/>
      <c r="H4592"/>
      <c r="I4592"/>
      <c r="J4592"/>
      <c r="M4592"/>
      <c r="N4592"/>
    </row>
    <row r="4593" spans="6:14" ht="14.25" customHeight="1" x14ac:dyDescent="0.25">
      <c r="F4593"/>
      <c r="G4593"/>
      <c r="H4593"/>
      <c r="I4593"/>
      <c r="J4593"/>
      <c r="M4593"/>
      <c r="N4593"/>
    </row>
    <row r="4594" spans="6:14" ht="14.25" customHeight="1" x14ac:dyDescent="0.25">
      <c r="F4594"/>
      <c r="G4594"/>
      <c r="H4594"/>
      <c r="I4594"/>
      <c r="J4594"/>
      <c r="M4594"/>
      <c r="N4594"/>
    </row>
    <row r="4595" spans="6:14" ht="14.25" customHeight="1" x14ac:dyDescent="0.25">
      <c r="F4595"/>
      <c r="G4595"/>
      <c r="H4595"/>
      <c r="I4595"/>
      <c r="J4595"/>
      <c r="M4595"/>
      <c r="N4595"/>
    </row>
    <row r="4596" spans="6:14" ht="14.25" customHeight="1" x14ac:dyDescent="0.25">
      <c r="F4596"/>
      <c r="G4596"/>
      <c r="H4596"/>
      <c r="I4596"/>
      <c r="J4596"/>
      <c r="M4596"/>
      <c r="N4596"/>
    </row>
    <row r="4597" spans="6:14" ht="14.25" customHeight="1" x14ac:dyDescent="0.25">
      <c r="F4597"/>
      <c r="G4597"/>
      <c r="H4597"/>
      <c r="I4597"/>
      <c r="J4597"/>
      <c r="M4597"/>
      <c r="N4597"/>
    </row>
    <row r="4598" spans="6:14" ht="14.25" customHeight="1" x14ac:dyDescent="0.25">
      <c r="F4598"/>
      <c r="G4598"/>
      <c r="H4598"/>
      <c r="I4598"/>
      <c r="J4598"/>
      <c r="M4598"/>
      <c r="N4598"/>
    </row>
    <row r="4599" spans="6:14" ht="14.25" customHeight="1" x14ac:dyDescent="0.25">
      <c r="F4599"/>
      <c r="G4599"/>
      <c r="H4599"/>
      <c r="I4599"/>
      <c r="J4599"/>
      <c r="M4599"/>
      <c r="N4599"/>
    </row>
    <row r="4600" spans="6:14" ht="14.25" customHeight="1" x14ac:dyDescent="0.25">
      <c r="F4600"/>
      <c r="G4600"/>
      <c r="H4600"/>
      <c r="I4600"/>
      <c r="J4600"/>
      <c r="M4600"/>
      <c r="N4600"/>
    </row>
    <row r="4601" spans="6:14" ht="14.25" customHeight="1" x14ac:dyDescent="0.25">
      <c r="F4601"/>
      <c r="G4601"/>
      <c r="H4601"/>
      <c r="I4601"/>
      <c r="J4601"/>
      <c r="M4601"/>
      <c r="N4601"/>
    </row>
    <row r="4602" spans="6:14" ht="14.25" customHeight="1" x14ac:dyDescent="0.25">
      <c r="F4602"/>
      <c r="G4602"/>
      <c r="H4602"/>
      <c r="I4602"/>
      <c r="J4602"/>
      <c r="M4602"/>
      <c r="N4602"/>
    </row>
    <row r="4603" spans="6:14" ht="14.25" customHeight="1" x14ac:dyDescent="0.25">
      <c r="F4603"/>
      <c r="G4603"/>
      <c r="H4603"/>
      <c r="I4603"/>
      <c r="J4603"/>
      <c r="M4603"/>
      <c r="N4603"/>
    </row>
    <row r="4604" spans="6:14" ht="14.25" customHeight="1" x14ac:dyDescent="0.25">
      <c r="F4604"/>
      <c r="G4604"/>
      <c r="H4604"/>
      <c r="I4604"/>
      <c r="J4604"/>
      <c r="M4604"/>
      <c r="N4604"/>
    </row>
    <row r="4605" spans="6:14" ht="14.25" customHeight="1" x14ac:dyDescent="0.25">
      <c r="F4605"/>
      <c r="G4605"/>
      <c r="H4605"/>
      <c r="I4605"/>
      <c r="J4605"/>
      <c r="M4605"/>
      <c r="N4605"/>
    </row>
    <row r="4606" spans="6:14" ht="14.25" customHeight="1" x14ac:dyDescent="0.25">
      <c r="F4606"/>
      <c r="G4606"/>
      <c r="H4606"/>
      <c r="I4606"/>
      <c r="J4606"/>
      <c r="M4606"/>
      <c r="N4606"/>
    </row>
    <row r="4607" spans="6:14" ht="14.25" customHeight="1" x14ac:dyDescent="0.25">
      <c r="F4607"/>
      <c r="G4607"/>
      <c r="H4607"/>
      <c r="I4607"/>
      <c r="J4607"/>
      <c r="M4607"/>
      <c r="N4607"/>
    </row>
    <row r="4608" spans="6:14" ht="14.25" customHeight="1" x14ac:dyDescent="0.25">
      <c r="F4608"/>
      <c r="G4608"/>
      <c r="H4608"/>
      <c r="I4608"/>
      <c r="J4608"/>
      <c r="M4608"/>
      <c r="N4608"/>
    </row>
    <row r="4609" spans="6:14" ht="14.25" customHeight="1" x14ac:dyDescent="0.25">
      <c r="F4609"/>
      <c r="G4609"/>
      <c r="H4609"/>
      <c r="I4609"/>
      <c r="J4609"/>
      <c r="M4609"/>
      <c r="N4609"/>
    </row>
    <row r="4610" spans="6:14" ht="14.25" customHeight="1" x14ac:dyDescent="0.25">
      <c r="F4610"/>
      <c r="G4610"/>
      <c r="H4610"/>
      <c r="I4610"/>
      <c r="J4610"/>
      <c r="M4610"/>
      <c r="N4610"/>
    </row>
    <row r="4611" spans="6:14" ht="14.25" customHeight="1" x14ac:dyDescent="0.25">
      <c r="F4611"/>
      <c r="G4611"/>
      <c r="H4611"/>
      <c r="I4611"/>
      <c r="J4611"/>
      <c r="M4611"/>
      <c r="N4611"/>
    </row>
    <row r="4612" spans="6:14" ht="14.25" customHeight="1" x14ac:dyDescent="0.25">
      <c r="F4612"/>
      <c r="G4612"/>
      <c r="H4612"/>
      <c r="I4612"/>
      <c r="J4612"/>
      <c r="M4612"/>
      <c r="N4612"/>
    </row>
    <row r="4613" spans="6:14" ht="14.25" customHeight="1" x14ac:dyDescent="0.25">
      <c r="F4613"/>
      <c r="G4613"/>
      <c r="H4613"/>
      <c r="I4613"/>
      <c r="J4613"/>
      <c r="M4613"/>
      <c r="N4613"/>
    </row>
    <row r="4614" spans="6:14" ht="14.25" customHeight="1" x14ac:dyDescent="0.25">
      <c r="F4614"/>
      <c r="G4614"/>
      <c r="H4614"/>
      <c r="I4614"/>
      <c r="J4614"/>
      <c r="M4614"/>
      <c r="N4614"/>
    </row>
    <row r="4615" spans="6:14" ht="14.25" customHeight="1" x14ac:dyDescent="0.25">
      <c r="F4615"/>
      <c r="G4615"/>
      <c r="H4615"/>
      <c r="I4615"/>
      <c r="J4615"/>
      <c r="M4615"/>
      <c r="N4615"/>
    </row>
    <row r="4616" spans="6:14" ht="14.25" customHeight="1" x14ac:dyDescent="0.25">
      <c r="F4616"/>
      <c r="G4616"/>
      <c r="H4616"/>
      <c r="I4616"/>
      <c r="J4616"/>
      <c r="M4616"/>
      <c r="N4616"/>
    </row>
    <row r="4617" spans="6:14" ht="14.25" customHeight="1" x14ac:dyDescent="0.25">
      <c r="F4617"/>
      <c r="G4617"/>
      <c r="H4617"/>
      <c r="I4617"/>
      <c r="J4617"/>
      <c r="M4617"/>
      <c r="N4617"/>
    </row>
    <row r="4618" spans="6:14" ht="14.25" customHeight="1" x14ac:dyDescent="0.25">
      <c r="F4618"/>
      <c r="G4618"/>
      <c r="H4618"/>
      <c r="I4618"/>
      <c r="J4618"/>
      <c r="M4618"/>
      <c r="N4618"/>
    </row>
    <row r="4619" spans="6:14" ht="14.25" customHeight="1" x14ac:dyDescent="0.25">
      <c r="F4619"/>
      <c r="G4619"/>
      <c r="H4619"/>
      <c r="I4619"/>
      <c r="J4619"/>
      <c r="M4619"/>
      <c r="N4619"/>
    </row>
    <row r="4620" spans="6:14" ht="14.25" customHeight="1" x14ac:dyDescent="0.25">
      <c r="F4620"/>
      <c r="G4620"/>
      <c r="H4620"/>
      <c r="I4620"/>
      <c r="J4620"/>
      <c r="M4620"/>
      <c r="N4620"/>
    </row>
    <row r="4621" spans="6:14" ht="14.25" customHeight="1" x14ac:dyDescent="0.25">
      <c r="F4621"/>
      <c r="G4621"/>
      <c r="H4621"/>
      <c r="I4621"/>
      <c r="J4621"/>
      <c r="M4621"/>
      <c r="N4621"/>
    </row>
    <row r="4622" spans="6:14" ht="14.25" customHeight="1" x14ac:dyDescent="0.25">
      <c r="F4622"/>
      <c r="G4622"/>
      <c r="H4622"/>
      <c r="I4622"/>
      <c r="J4622"/>
      <c r="M4622"/>
      <c r="N4622"/>
    </row>
    <row r="4623" spans="6:14" ht="14.25" customHeight="1" x14ac:dyDescent="0.25">
      <c r="F4623"/>
      <c r="G4623"/>
      <c r="H4623"/>
      <c r="I4623"/>
      <c r="J4623"/>
      <c r="M4623"/>
      <c r="N4623"/>
    </row>
    <row r="4624" spans="6:14" ht="14.25" customHeight="1" x14ac:dyDescent="0.25">
      <c r="F4624"/>
      <c r="G4624"/>
      <c r="H4624"/>
      <c r="I4624"/>
      <c r="J4624"/>
      <c r="M4624"/>
      <c r="N4624"/>
    </row>
    <row r="4625" spans="6:14" ht="14.25" customHeight="1" x14ac:dyDescent="0.25">
      <c r="F4625"/>
      <c r="G4625"/>
      <c r="H4625"/>
      <c r="I4625"/>
      <c r="J4625"/>
      <c r="M4625"/>
      <c r="N4625"/>
    </row>
    <row r="4626" spans="6:14" ht="14.25" customHeight="1" x14ac:dyDescent="0.25">
      <c r="F4626"/>
      <c r="G4626"/>
      <c r="H4626"/>
      <c r="I4626"/>
      <c r="J4626"/>
      <c r="M4626"/>
      <c r="N4626"/>
    </row>
    <row r="4627" spans="6:14" ht="14.25" customHeight="1" x14ac:dyDescent="0.25">
      <c r="F4627"/>
      <c r="G4627"/>
      <c r="H4627"/>
      <c r="I4627"/>
      <c r="J4627"/>
      <c r="M4627"/>
      <c r="N4627"/>
    </row>
    <row r="4628" spans="6:14" ht="14.25" customHeight="1" x14ac:dyDescent="0.25">
      <c r="F4628"/>
      <c r="G4628"/>
      <c r="H4628"/>
      <c r="I4628"/>
      <c r="J4628"/>
      <c r="M4628"/>
      <c r="N4628"/>
    </row>
    <row r="4629" spans="6:14" ht="14.25" customHeight="1" x14ac:dyDescent="0.25">
      <c r="F4629"/>
      <c r="G4629"/>
      <c r="H4629"/>
      <c r="I4629"/>
      <c r="J4629"/>
      <c r="M4629"/>
      <c r="N4629"/>
    </row>
    <row r="4630" spans="6:14" ht="14.25" customHeight="1" x14ac:dyDescent="0.25">
      <c r="F4630"/>
      <c r="G4630"/>
      <c r="H4630"/>
      <c r="I4630"/>
      <c r="J4630"/>
      <c r="M4630"/>
      <c r="N4630"/>
    </row>
    <row r="4631" spans="6:14" ht="14.25" customHeight="1" x14ac:dyDescent="0.25">
      <c r="F4631"/>
      <c r="G4631"/>
      <c r="H4631"/>
      <c r="I4631"/>
      <c r="J4631"/>
      <c r="M4631"/>
      <c r="N4631"/>
    </row>
    <row r="4632" spans="6:14" ht="14.25" customHeight="1" x14ac:dyDescent="0.25">
      <c r="F4632"/>
      <c r="G4632"/>
      <c r="H4632"/>
      <c r="I4632"/>
      <c r="J4632"/>
      <c r="M4632"/>
      <c r="N4632"/>
    </row>
    <row r="4633" spans="6:14" ht="14.25" customHeight="1" x14ac:dyDescent="0.25">
      <c r="F4633"/>
      <c r="G4633"/>
      <c r="H4633"/>
      <c r="I4633"/>
      <c r="J4633"/>
      <c r="M4633"/>
      <c r="N4633"/>
    </row>
    <row r="4634" spans="6:14" ht="14.25" customHeight="1" x14ac:dyDescent="0.25">
      <c r="F4634"/>
      <c r="G4634"/>
      <c r="H4634"/>
      <c r="I4634"/>
      <c r="J4634"/>
      <c r="M4634"/>
      <c r="N4634"/>
    </row>
    <row r="4635" spans="6:14" ht="14.25" customHeight="1" x14ac:dyDescent="0.25">
      <c r="F4635"/>
      <c r="G4635"/>
      <c r="H4635"/>
      <c r="I4635"/>
      <c r="J4635"/>
      <c r="M4635"/>
      <c r="N4635"/>
    </row>
    <row r="4636" spans="6:14" ht="14.25" customHeight="1" x14ac:dyDescent="0.25">
      <c r="F4636"/>
      <c r="G4636"/>
      <c r="H4636"/>
      <c r="I4636"/>
      <c r="J4636"/>
      <c r="M4636"/>
      <c r="N4636"/>
    </row>
    <row r="4637" spans="6:14" ht="14.25" customHeight="1" x14ac:dyDescent="0.25">
      <c r="F4637"/>
      <c r="G4637"/>
      <c r="H4637"/>
      <c r="I4637"/>
      <c r="J4637"/>
      <c r="M4637"/>
      <c r="N4637"/>
    </row>
    <row r="4638" spans="6:14" ht="14.25" customHeight="1" x14ac:dyDescent="0.25">
      <c r="F4638"/>
      <c r="G4638"/>
      <c r="H4638"/>
      <c r="I4638"/>
      <c r="J4638"/>
      <c r="M4638"/>
      <c r="N4638"/>
    </row>
    <row r="4639" spans="6:14" ht="14.25" customHeight="1" x14ac:dyDescent="0.25">
      <c r="F4639"/>
      <c r="G4639"/>
      <c r="H4639"/>
      <c r="I4639"/>
      <c r="J4639"/>
      <c r="M4639"/>
      <c r="N4639"/>
    </row>
    <row r="4640" spans="6:14" ht="14.25" customHeight="1" x14ac:dyDescent="0.25">
      <c r="F4640"/>
      <c r="G4640"/>
      <c r="H4640"/>
      <c r="I4640"/>
      <c r="J4640"/>
      <c r="M4640"/>
      <c r="N4640"/>
    </row>
    <row r="4641" spans="6:14" ht="14.25" customHeight="1" x14ac:dyDescent="0.25">
      <c r="F4641"/>
      <c r="G4641"/>
      <c r="H4641"/>
      <c r="I4641"/>
      <c r="J4641"/>
      <c r="M4641"/>
      <c r="N4641"/>
    </row>
    <row r="4642" spans="6:14" ht="14.25" customHeight="1" x14ac:dyDescent="0.25">
      <c r="F4642"/>
      <c r="G4642"/>
      <c r="H4642"/>
      <c r="I4642"/>
      <c r="J4642"/>
      <c r="M4642"/>
      <c r="N4642"/>
    </row>
    <row r="4643" spans="6:14" ht="14.25" customHeight="1" x14ac:dyDescent="0.25">
      <c r="F4643"/>
      <c r="G4643"/>
      <c r="H4643"/>
      <c r="I4643"/>
      <c r="J4643"/>
      <c r="M4643"/>
      <c r="N4643"/>
    </row>
    <row r="4644" spans="6:14" ht="14.25" customHeight="1" x14ac:dyDescent="0.25">
      <c r="F4644"/>
      <c r="G4644"/>
      <c r="H4644"/>
      <c r="I4644"/>
      <c r="J4644"/>
      <c r="M4644"/>
      <c r="N4644"/>
    </row>
    <row r="4645" spans="6:14" ht="14.25" customHeight="1" x14ac:dyDescent="0.25">
      <c r="F4645"/>
      <c r="G4645"/>
      <c r="H4645"/>
      <c r="I4645"/>
      <c r="J4645"/>
      <c r="M4645"/>
      <c r="N4645"/>
    </row>
    <row r="4646" spans="6:14" ht="14.25" customHeight="1" x14ac:dyDescent="0.25">
      <c r="F4646"/>
      <c r="G4646"/>
      <c r="H4646"/>
      <c r="I4646"/>
      <c r="J4646"/>
      <c r="M4646"/>
      <c r="N4646"/>
    </row>
    <row r="4647" spans="6:14" ht="14.25" customHeight="1" x14ac:dyDescent="0.25">
      <c r="F4647"/>
      <c r="G4647"/>
      <c r="H4647"/>
      <c r="I4647"/>
      <c r="J4647"/>
      <c r="M4647"/>
      <c r="N4647"/>
    </row>
    <row r="4648" spans="6:14" ht="14.25" customHeight="1" x14ac:dyDescent="0.25">
      <c r="F4648"/>
      <c r="G4648"/>
      <c r="H4648"/>
      <c r="I4648"/>
      <c r="J4648"/>
      <c r="M4648"/>
      <c r="N4648"/>
    </row>
    <row r="4649" spans="6:14" ht="14.25" customHeight="1" x14ac:dyDescent="0.25">
      <c r="F4649"/>
      <c r="G4649"/>
      <c r="H4649"/>
      <c r="I4649"/>
      <c r="J4649"/>
      <c r="M4649"/>
      <c r="N4649"/>
    </row>
    <row r="4650" spans="6:14" ht="14.25" customHeight="1" x14ac:dyDescent="0.25">
      <c r="F4650"/>
      <c r="G4650"/>
      <c r="H4650"/>
      <c r="I4650"/>
      <c r="J4650"/>
      <c r="M4650"/>
      <c r="N4650"/>
    </row>
    <row r="4651" spans="6:14" ht="14.25" customHeight="1" x14ac:dyDescent="0.25">
      <c r="F4651"/>
      <c r="G4651"/>
      <c r="H4651"/>
      <c r="I4651"/>
      <c r="J4651"/>
      <c r="M4651"/>
      <c r="N4651"/>
    </row>
    <row r="4652" spans="6:14" ht="14.25" customHeight="1" x14ac:dyDescent="0.25">
      <c r="F4652"/>
      <c r="G4652"/>
      <c r="H4652"/>
      <c r="I4652"/>
      <c r="J4652"/>
      <c r="M4652"/>
      <c r="N4652"/>
    </row>
    <row r="4653" spans="6:14" ht="14.25" customHeight="1" x14ac:dyDescent="0.25">
      <c r="F4653"/>
      <c r="G4653"/>
      <c r="H4653"/>
      <c r="I4653"/>
      <c r="J4653"/>
      <c r="M4653"/>
      <c r="N4653"/>
    </row>
    <row r="4654" spans="6:14" ht="14.25" customHeight="1" x14ac:dyDescent="0.25">
      <c r="F4654"/>
      <c r="G4654"/>
      <c r="H4654"/>
      <c r="I4654"/>
      <c r="J4654"/>
      <c r="M4654"/>
      <c r="N4654"/>
    </row>
    <row r="4655" spans="6:14" ht="14.25" customHeight="1" x14ac:dyDescent="0.25">
      <c r="F4655"/>
      <c r="G4655"/>
      <c r="H4655"/>
      <c r="I4655"/>
      <c r="J4655"/>
      <c r="M4655"/>
      <c r="N4655"/>
    </row>
    <row r="4656" spans="6:14" ht="14.25" customHeight="1" x14ac:dyDescent="0.25">
      <c r="F4656"/>
      <c r="G4656"/>
      <c r="H4656"/>
      <c r="I4656"/>
      <c r="J4656"/>
      <c r="M4656"/>
      <c r="N4656"/>
    </row>
    <row r="4657" spans="6:14" ht="14.25" customHeight="1" x14ac:dyDescent="0.25">
      <c r="F4657"/>
      <c r="G4657"/>
      <c r="H4657"/>
      <c r="I4657"/>
      <c r="J4657"/>
      <c r="M4657"/>
      <c r="N4657"/>
    </row>
    <row r="4658" spans="6:14" ht="14.25" customHeight="1" x14ac:dyDescent="0.25">
      <c r="F4658"/>
      <c r="G4658"/>
      <c r="H4658"/>
      <c r="I4658"/>
      <c r="J4658"/>
      <c r="M4658"/>
      <c r="N4658"/>
    </row>
    <row r="4659" spans="6:14" ht="14.25" customHeight="1" x14ac:dyDescent="0.25">
      <c r="F4659"/>
      <c r="G4659"/>
      <c r="H4659"/>
      <c r="I4659"/>
      <c r="J4659"/>
      <c r="M4659"/>
      <c r="N4659"/>
    </row>
    <row r="4660" spans="6:14" ht="14.25" customHeight="1" x14ac:dyDescent="0.25">
      <c r="F4660"/>
      <c r="G4660"/>
      <c r="H4660"/>
      <c r="I4660"/>
      <c r="J4660"/>
      <c r="M4660"/>
      <c r="N4660"/>
    </row>
    <row r="4661" spans="6:14" ht="14.25" customHeight="1" x14ac:dyDescent="0.25">
      <c r="F4661"/>
      <c r="G4661"/>
      <c r="H4661"/>
      <c r="I4661"/>
      <c r="J4661"/>
      <c r="M4661"/>
      <c r="N4661"/>
    </row>
    <row r="4662" spans="6:14" ht="14.25" customHeight="1" x14ac:dyDescent="0.25">
      <c r="F4662"/>
      <c r="G4662"/>
      <c r="H4662"/>
      <c r="I4662"/>
      <c r="J4662"/>
      <c r="M4662"/>
      <c r="N4662"/>
    </row>
    <row r="4663" spans="6:14" ht="14.25" customHeight="1" x14ac:dyDescent="0.25">
      <c r="F4663"/>
      <c r="G4663"/>
      <c r="H4663"/>
      <c r="I4663"/>
      <c r="J4663"/>
      <c r="M4663"/>
      <c r="N4663"/>
    </row>
    <row r="4664" spans="6:14" ht="14.25" customHeight="1" x14ac:dyDescent="0.25">
      <c r="F4664"/>
      <c r="G4664"/>
      <c r="H4664"/>
      <c r="I4664"/>
      <c r="J4664"/>
      <c r="M4664"/>
      <c r="N4664"/>
    </row>
    <row r="4665" spans="6:14" ht="14.25" customHeight="1" x14ac:dyDescent="0.25">
      <c r="F4665"/>
      <c r="G4665"/>
      <c r="H4665"/>
      <c r="I4665"/>
      <c r="J4665"/>
      <c r="M4665"/>
      <c r="N4665"/>
    </row>
    <row r="4666" spans="6:14" ht="14.25" customHeight="1" x14ac:dyDescent="0.25">
      <c r="F4666"/>
      <c r="G4666"/>
      <c r="H4666"/>
      <c r="I4666"/>
      <c r="J4666"/>
      <c r="M4666"/>
      <c r="N4666"/>
    </row>
    <row r="4667" spans="6:14" ht="14.25" customHeight="1" x14ac:dyDescent="0.25">
      <c r="F4667"/>
      <c r="G4667"/>
      <c r="H4667"/>
      <c r="I4667"/>
      <c r="J4667"/>
      <c r="M4667"/>
      <c r="N4667"/>
    </row>
    <row r="4668" spans="6:14" ht="14.25" customHeight="1" x14ac:dyDescent="0.25">
      <c r="F4668"/>
      <c r="G4668"/>
      <c r="H4668"/>
      <c r="I4668"/>
      <c r="J4668"/>
      <c r="M4668"/>
      <c r="N4668"/>
    </row>
    <row r="4669" spans="6:14" ht="14.25" customHeight="1" x14ac:dyDescent="0.25">
      <c r="F4669"/>
      <c r="G4669"/>
      <c r="H4669"/>
      <c r="I4669"/>
      <c r="J4669"/>
      <c r="M4669"/>
      <c r="N4669"/>
    </row>
    <row r="4670" spans="6:14" ht="14.25" customHeight="1" x14ac:dyDescent="0.25">
      <c r="F4670"/>
      <c r="G4670"/>
      <c r="H4670"/>
      <c r="I4670"/>
      <c r="J4670"/>
      <c r="M4670"/>
      <c r="N4670"/>
    </row>
    <row r="4671" spans="6:14" ht="14.25" customHeight="1" x14ac:dyDescent="0.25">
      <c r="F4671"/>
      <c r="G4671"/>
      <c r="H4671"/>
      <c r="I4671"/>
      <c r="J4671"/>
      <c r="M4671"/>
      <c r="N4671"/>
    </row>
    <row r="4672" spans="6:14" ht="14.25" customHeight="1" x14ac:dyDescent="0.25">
      <c r="F4672"/>
      <c r="G4672"/>
      <c r="H4672"/>
      <c r="I4672"/>
      <c r="J4672"/>
      <c r="M4672"/>
      <c r="N4672"/>
    </row>
    <row r="4673" spans="6:14" ht="14.25" customHeight="1" x14ac:dyDescent="0.25">
      <c r="F4673"/>
      <c r="G4673"/>
      <c r="H4673"/>
      <c r="I4673"/>
      <c r="J4673"/>
      <c r="M4673"/>
      <c r="N4673"/>
    </row>
    <row r="4674" spans="6:14" ht="14.25" customHeight="1" x14ac:dyDescent="0.25">
      <c r="F4674"/>
      <c r="G4674"/>
      <c r="H4674"/>
      <c r="I4674"/>
      <c r="J4674"/>
      <c r="M4674"/>
      <c r="N4674"/>
    </row>
    <row r="4675" spans="6:14" ht="14.25" customHeight="1" x14ac:dyDescent="0.25">
      <c r="F4675"/>
      <c r="G4675"/>
      <c r="H4675"/>
      <c r="I4675"/>
      <c r="J4675"/>
      <c r="M4675"/>
      <c r="N4675"/>
    </row>
    <row r="4676" spans="6:14" ht="14.25" customHeight="1" x14ac:dyDescent="0.25">
      <c r="F4676"/>
      <c r="G4676"/>
      <c r="H4676"/>
      <c r="I4676"/>
      <c r="J4676"/>
      <c r="M4676"/>
      <c r="N4676"/>
    </row>
    <row r="4677" spans="6:14" ht="14.25" customHeight="1" x14ac:dyDescent="0.25">
      <c r="F4677"/>
      <c r="G4677"/>
      <c r="H4677"/>
      <c r="I4677"/>
      <c r="J4677"/>
      <c r="M4677"/>
      <c r="N4677"/>
    </row>
    <row r="4678" spans="6:14" ht="14.25" customHeight="1" x14ac:dyDescent="0.25">
      <c r="F4678"/>
      <c r="G4678"/>
      <c r="H4678"/>
      <c r="I4678"/>
      <c r="J4678"/>
      <c r="M4678"/>
      <c r="N4678"/>
    </row>
    <row r="4679" spans="6:14" ht="14.25" customHeight="1" x14ac:dyDescent="0.25">
      <c r="F4679"/>
      <c r="G4679"/>
      <c r="H4679"/>
      <c r="I4679"/>
      <c r="J4679"/>
      <c r="M4679"/>
      <c r="N4679"/>
    </row>
    <row r="4680" spans="6:14" ht="14.25" customHeight="1" x14ac:dyDescent="0.25">
      <c r="F4680"/>
      <c r="G4680"/>
      <c r="H4680"/>
      <c r="I4680"/>
      <c r="J4680"/>
      <c r="M4680"/>
      <c r="N4680"/>
    </row>
    <row r="4681" spans="6:14" ht="14.25" customHeight="1" x14ac:dyDescent="0.25">
      <c r="F4681"/>
      <c r="G4681"/>
      <c r="H4681"/>
      <c r="I4681"/>
      <c r="J4681"/>
      <c r="M4681"/>
      <c r="N4681"/>
    </row>
    <row r="4682" spans="6:14" ht="14.25" customHeight="1" x14ac:dyDescent="0.25">
      <c r="F4682"/>
      <c r="G4682"/>
      <c r="H4682"/>
      <c r="I4682"/>
      <c r="J4682"/>
      <c r="M4682"/>
      <c r="N4682"/>
    </row>
    <row r="4683" spans="6:14" ht="14.25" customHeight="1" x14ac:dyDescent="0.25">
      <c r="F4683"/>
      <c r="G4683"/>
      <c r="H4683"/>
      <c r="I4683"/>
      <c r="J4683"/>
      <c r="M4683"/>
      <c r="N4683"/>
    </row>
    <row r="4684" spans="6:14" ht="14.25" customHeight="1" x14ac:dyDescent="0.25">
      <c r="F4684"/>
      <c r="G4684"/>
      <c r="H4684"/>
      <c r="I4684"/>
      <c r="J4684"/>
      <c r="M4684"/>
      <c r="N4684"/>
    </row>
    <row r="4685" spans="6:14" ht="14.25" customHeight="1" x14ac:dyDescent="0.25">
      <c r="F4685"/>
      <c r="G4685"/>
      <c r="H4685"/>
      <c r="I4685"/>
      <c r="J4685"/>
      <c r="M4685"/>
      <c r="N4685"/>
    </row>
    <row r="4686" spans="6:14" ht="14.25" customHeight="1" x14ac:dyDescent="0.25">
      <c r="F4686"/>
      <c r="G4686"/>
      <c r="H4686"/>
      <c r="I4686"/>
      <c r="J4686"/>
      <c r="M4686"/>
      <c r="N4686"/>
    </row>
    <row r="4687" spans="6:14" ht="14.25" customHeight="1" x14ac:dyDescent="0.25">
      <c r="F4687"/>
      <c r="G4687"/>
      <c r="H4687"/>
      <c r="I4687"/>
      <c r="J4687"/>
      <c r="M4687"/>
      <c r="N4687"/>
    </row>
    <row r="4688" spans="6:14" ht="14.25" customHeight="1" x14ac:dyDescent="0.25">
      <c r="F4688"/>
      <c r="G4688"/>
      <c r="H4688"/>
      <c r="I4688"/>
      <c r="J4688"/>
      <c r="M4688"/>
      <c r="N4688"/>
    </row>
    <row r="4689" spans="6:14" ht="14.25" customHeight="1" x14ac:dyDescent="0.25">
      <c r="F4689"/>
      <c r="G4689"/>
      <c r="H4689"/>
      <c r="I4689"/>
      <c r="J4689"/>
      <c r="M4689"/>
      <c r="N4689"/>
    </row>
    <row r="4690" spans="6:14" ht="14.25" customHeight="1" x14ac:dyDescent="0.25">
      <c r="F4690"/>
      <c r="G4690"/>
      <c r="H4690"/>
      <c r="I4690"/>
      <c r="J4690"/>
      <c r="M4690"/>
      <c r="N4690"/>
    </row>
    <row r="4691" spans="6:14" ht="14.25" customHeight="1" x14ac:dyDescent="0.25">
      <c r="F4691"/>
      <c r="G4691"/>
      <c r="H4691"/>
      <c r="I4691"/>
      <c r="J4691"/>
      <c r="M4691"/>
      <c r="N4691"/>
    </row>
    <row r="4692" spans="6:14" ht="14.25" customHeight="1" x14ac:dyDescent="0.25">
      <c r="F4692"/>
      <c r="G4692"/>
      <c r="H4692"/>
      <c r="I4692"/>
      <c r="J4692"/>
      <c r="M4692"/>
      <c r="N4692"/>
    </row>
    <row r="4693" spans="6:14" ht="14.25" customHeight="1" x14ac:dyDescent="0.25">
      <c r="F4693"/>
      <c r="G4693"/>
      <c r="H4693"/>
      <c r="I4693"/>
      <c r="J4693"/>
      <c r="M4693"/>
      <c r="N4693"/>
    </row>
    <row r="4694" spans="6:14" ht="14.25" customHeight="1" x14ac:dyDescent="0.25">
      <c r="F4694"/>
      <c r="G4694"/>
      <c r="H4694"/>
      <c r="I4694"/>
      <c r="J4694"/>
      <c r="M4694"/>
      <c r="N4694"/>
    </row>
    <row r="4695" spans="6:14" ht="14.25" customHeight="1" x14ac:dyDescent="0.25">
      <c r="F4695"/>
      <c r="G4695"/>
      <c r="H4695"/>
      <c r="I4695"/>
      <c r="J4695"/>
      <c r="M4695"/>
      <c r="N4695"/>
    </row>
    <row r="4696" spans="6:14" ht="14.25" customHeight="1" x14ac:dyDescent="0.25">
      <c r="F4696"/>
      <c r="G4696"/>
      <c r="H4696"/>
      <c r="I4696"/>
      <c r="J4696"/>
      <c r="M4696"/>
      <c r="N4696"/>
    </row>
    <row r="4697" spans="6:14" ht="14.25" customHeight="1" x14ac:dyDescent="0.25">
      <c r="F4697"/>
      <c r="G4697"/>
      <c r="H4697"/>
      <c r="I4697"/>
      <c r="J4697"/>
      <c r="M4697"/>
      <c r="N4697"/>
    </row>
    <row r="4698" spans="6:14" ht="14.25" customHeight="1" x14ac:dyDescent="0.25">
      <c r="F4698"/>
      <c r="G4698"/>
      <c r="H4698"/>
      <c r="I4698"/>
      <c r="J4698"/>
      <c r="M4698"/>
      <c r="N4698"/>
    </row>
    <row r="4699" spans="6:14" ht="14.25" customHeight="1" x14ac:dyDescent="0.25">
      <c r="F4699"/>
      <c r="G4699"/>
      <c r="H4699"/>
      <c r="I4699"/>
      <c r="J4699"/>
      <c r="M4699"/>
      <c r="N4699"/>
    </row>
    <row r="4700" spans="6:14" ht="14.25" customHeight="1" x14ac:dyDescent="0.25">
      <c r="F4700"/>
      <c r="G4700"/>
      <c r="H4700"/>
      <c r="I4700"/>
      <c r="J4700"/>
      <c r="M4700"/>
      <c r="N4700"/>
    </row>
    <row r="4701" spans="6:14" ht="14.25" customHeight="1" x14ac:dyDescent="0.25">
      <c r="F4701"/>
      <c r="G4701"/>
      <c r="H4701"/>
      <c r="I4701"/>
      <c r="J4701"/>
      <c r="M4701"/>
      <c r="N4701"/>
    </row>
    <row r="4702" spans="6:14" ht="14.25" customHeight="1" x14ac:dyDescent="0.25">
      <c r="F4702"/>
      <c r="G4702"/>
      <c r="H4702"/>
      <c r="I4702"/>
      <c r="J4702"/>
      <c r="M4702"/>
      <c r="N4702"/>
    </row>
    <row r="4703" spans="6:14" ht="14.25" customHeight="1" x14ac:dyDescent="0.25">
      <c r="F4703"/>
      <c r="G4703"/>
      <c r="H4703"/>
      <c r="I4703"/>
      <c r="J4703"/>
      <c r="M4703"/>
      <c r="N4703"/>
    </row>
    <row r="4704" spans="6:14" ht="14.25" customHeight="1" x14ac:dyDescent="0.25">
      <c r="F4704"/>
      <c r="G4704"/>
      <c r="H4704"/>
      <c r="I4704"/>
      <c r="J4704"/>
      <c r="M4704"/>
      <c r="N4704"/>
    </row>
    <row r="4705" spans="6:14" ht="14.25" customHeight="1" x14ac:dyDescent="0.25">
      <c r="F4705"/>
      <c r="G4705"/>
      <c r="H4705"/>
      <c r="I4705"/>
      <c r="J4705"/>
      <c r="M4705"/>
      <c r="N4705"/>
    </row>
    <row r="4706" spans="6:14" ht="14.25" customHeight="1" x14ac:dyDescent="0.25">
      <c r="F4706"/>
      <c r="G4706"/>
      <c r="H4706"/>
      <c r="I4706"/>
      <c r="J4706"/>
      <c r="M4706"/>
      <c r="N4706"/>
    </row>
    <row r="4707" spans="6:14" ht="14.25" customHeight="1" x14ac:dyDescent="0.25">
      <c r="F4707"/>
      <c r="G4707"/>
      <c r="H4707"/>
      <c r="I4707"/>
      <c r="J4707"/>
      <c r="M4707"/>
      <c r="N4707"/>
    </row>
    <row r="4708" spans="6:14" ht="14.25" customHeight="1" x14ac:dyDescent="0.25">
      <c r="F4708"/>
      <c r="G4708"/>
      <c r="H4708"/>
      <c r="I4708"/>
      <c r="J4708"/>
      <c r="M4708"/>
      <c r="N4708"/>
    </row>
    <row r="4709" spans="6:14" ht="14.25" customHeight="1" x14ac:dyDescent="0.25">
      <c r="F4709"/>
      <c r="G4709"/>
      <c r="H4709"/>
      <c r="I4709"/>
      <c r="J4709"/>
      <c r="M4709"/>
      <c r="N4709"/>
    </row>
    <row r="4710" spans="6:14" ht="14.25" customHeight="1" x14ac:dyDescent="0.25">
      <c r="F4710"/>
      <c r="G4710"/>
      <c r="H4710"/>
      <c r="I4710"/>
      <c r="J4710"/>
      <c r="M4710"/>
      <c r="N4710"/>
    </row>
    <row r="4711" spans="6:14" ht="14.25" customHeight="1" x14ac:dyDescent="0.25">
      <c r="F4711"/>
      <c r="G4711"/>
      <c r="H4711"/>
      <c r="I4711"/>
      <c r="J4711"/>
      <c r="M4711"/>
      <c r="N4711"/>
    </row>
    <row r="4712" spans="6:14" ht="14.25" customHeight="1" x14ac:dyDescent="0.25">
      <c r="F4712"/>
      <c r="G4712"/>
      <c r="H4712"/>
      <c r="I4712"/>
      <c r="J4712"/>
      <c r="M4712"/>
      <c r="N4712"/>
    </row>
    <row r="4713" spans="6:14" ht="14.25" customHeight="1" x14ac:dyDescent="0.25">
      <c r="F4713"/>
      <c r="G4713"/>
      <c r="H4713"/>
      <c r="I4713"/>
      <c r="J4713"/>
      <c r="M4713"/>
      <c r="N4713"/>
    </row>
    <row r="4714" spans="6:14" ht="14.25" customHeight="1" x14ac:dyDescent="0.25">
      <c r="F4714"/>
      <c r="G4714"/>
      <c r="H4714"/>
      <c r="I4714"/>
      <c r="J4714"/>
      <c r="M4714"/>
      <c r="N4714"/>
    </row>
    <row r="4715" spans="6:14" ht="14.25" customHeight="1" x14ac:dyDescent="0.25">
      <c r="F4715"/>
      <c r="G4715"/>
      <c r="H4715"/>
      <c r="I4715"/>
      <c r="J4715"/>
      <c r="M4715"/>
      <c r="N4715"/>
    </row>
    <row r="4716" spans="6:14" ht="14.25" customHeight="1" x14ac:dyDescent="0.25">
      <c r="F4716"/>
      <c r="G4716"/>
      <c r="H4716"/>
      <c r="I4716"/>
      <c r="J4716"/>
      <c r="M4716"/>
      <c r="N4716"/>
    </row>
    <row r="4717" spans="6:14" ht="14.25" customHeight="1" x14ac:dyDescent="0.25">
      <c r="F4717"/>
      <c r="G4717"/>
      <c r="H4717"/>
      <c r="I4717"/>
      <c r="J4717"/>
      <c r="M4717"/>
      <c r="N4717"/>
    </row>
    <row r="4718" spans="6:14" ht="14.25" customHeight="1" x14ac:dyDescent="0.25">
      <c r="F4718"/>
      <c r="G4718"/>
      <c r="H4718"/>
      <c r="I4718"/>
      <c r="J4718"/>
      <c r="M4718"/>
      <c r="N4718"/>
    </row>
    <row r="4719" spans="6:14" ht="14.25" customHeight="1" x14ac:dyDescent="0.25">
      <c r="F4719"/>
      <c r="G4719"/>
      <c r="H4719"/>
      <c r="I4719"/>
      <c r="J4719"/>
      <c r="M4719"/>
      <c r="N4719"/>
    </row>
    <row r="4720" spans="6:14" ht="14.25" customHeight="1" x14ac:dyDescent="0.25">
      <c r="F4720"/>
      <c r="G4720"/>
      <c r="H4720"/>
      <c r="I4720"/>
      <c r="J4720"/>
      <c r="M4720"/>
      <c r="N4720"/>
    </row>
    <row r="4721" spans="6:14" ht="14.25" customHeight="1" x14ac:dyDescent="0.25">
      <c r="F4721"/>
      <c r="G4721"/>
      <c r="H4721"/>
      <c r="I4721"/>
      <c r="J4721"/>
      <c r="M4721"/>
      <c r="N4721"/>
    </row>
    <row r="4722" spans="6:14" ht="14.25" customHeight="1" x14ac:dyDescent="0.25">
      <c r="F4722"/>
      <c r="G4722"/>
      <c r="H4722"/>
      <c r="I4722"/>
      <c r="J4722"/>
      <c r="M4722"/>
      <c r="N4722"/>
    </row>
    <row r="4723" spans="6:14" ht="14.25" customHeight="1" x14ac:dyDescent="0.25">
      <c r="F4723"/>
      <c r="G4723"/>
      <c r="H4723"/>
      <c r="I4723"/>
      <c r="J4723"/>
      <c r="M4723"/>
      <c r="N4723"/>
    </row>
    <row r="4724" spans="6:14" ht="14.25" customHeight="1" x14ac:dyDescent="0.25">
      <c r="F4724"/>
      <c r="G4724"/>
      <c r="H4724"/>
      <c r="I4724"/>
      <c r="J4724"/>
      <c r="M4724"/>
      <c r="N4724"/>
    </row>
    <row r="4725" spans="6:14" ht="14.25" customHeight="1" x14ac:dyDescent="0.25">
      <c r="F4725"/>
      <c r="G4725"/>
      <c r="H4725"/>
      <c r="I4725"/>
      <c r="J4725"/>
      <c r="M4725"/>
      <c r="N4725"/>
    </row>
    <row r="4726" spans="6:14" ht="14.25" customHeight="1" x14ac:dyDescent="0.25">
      <c r="F4726"/>
      <c r="G4726"/>
      <c r="H4726"/>
      <c r="I4726"/>
      <c r="J4726"/>
      <c r="M4726"/>
      <c r="N4726"/>
    </row>
    <row r="4727" spans="6:14" ht="14.25" customHeight="1" x14ac:dyDescent="0.25">
      <c r="F4727"/>
      <c r="G4727"/>
      <c r="H4727"/>
      <c r="I4727"/>
      <c r="J4727"/>
      <c r="M4727"/>
      <c r="N4727"/>
    </row>
    <row r="4728" spans="6:14" ht="14.25" customHeight="1" x14ac:dyDescent="0.25">
      <c r="F4728"/>
      <c r="G4728"/>
      <c r="H4728"/>
      <c r="I4728"/>
      <c r="J4728"/>
      <c r="M4728"/>
      <c r="N4728"/>
    </row>
    <row r="4729" spans="6:14" ht="14.25" customHeight="1" x14ac:dyDescent="0.25">
      <c r="F4729"/>
      <c r="G4729"/>
      <c r="H4729"/>
      <c r="I4729"/>
      <c r="J4729"/>
      <c r="M4729"/>
      <c r="N4729"/>
    </row>
    <row r="4730" spans="6:14" ht="14.25" customHeight="1" x14ac:dyDescent="0.25">
      <c r="F4730"/>
      <c r="G4730"/>
      <c r="H4730"/>
      <c r="I4730"/>
      <c r="J4730"/>
      <c r="M4730"/>
      <c r="N4730"/>
    </row>
    <row r="4731" spans="6:14" ht="14.25" customHeight="1" x14ac:dyDescent="0.25">
      <c r="F4731"/>
      <c r="G4731"/>
      <c r="H4731"/>
      <c r="I4731"/>
      <c r="J4731"/>
      <c r="M4731"/>
      <c r="N4731"/>
    </row>
    <row r="4732" spans="6:14" ht="14.25" customHeight="1" x14ac:dyDescent="0.25">
      <c r="F4732"/>
      <c r="G4732"/>
      <c r="H4732"/>
      <c r="I4732"/>
      <c r="J4732"/>
      <c r="M4732"/>
      <c r="N4732"/>
    </row>
    <row r="4733" spans="6:14" ht="14.25" customHeight="1" x14ac:dyDescent="0.25">
      <c r="F4733"/>
      <c r="G4733"/>
      <c r="H4733"/>
      <c r="I4733"/>
      <c r="J4733"/>
      <c r="M4733"/>
      <c r="N4733"/>
    </row>
    <row r="4734" spans="6:14" ht="14.25" customHeight="1" x14ac:dyDescent="0.25">
      <c r="F4734"/>
      <c r="G4734"/>
      <c r="H4734"/>
      <c r="I4734"/>
      <c r="J4734"/>
      <c r="M4734"/>
      <c r="N4734"/>
    </row>
    <row r="4735" spans="6:14" ht="14.25" customHeight="1" x14ac:dyDescent="0.25">
      <c r="F4735"/>
      <c r="G4735"/>
      <c r="H4735"/>
      <c r="I4735"/>
      <c r="J4735"/>
      <c r="M4735"/>
      <c r="N4735"/>
    </row>
    <row r="4736" spans="6:14" ht="14.25" customHeight="1" x14ac:dyDescent="0.25">
      <c r="F4736"/>
      <c r="G4736"/>
      <c r="H4736"/>
      <c r="I4736"/>
      <c r="J4736"/>
      <c r="M4736"/>
      <c r="N4736"/>
    </row>
    <row r="4737" spans="6:14" ht="14.25" customHeight="1" x14ac:dyDescent="0.25">
      <c r="F4737"/>
      <c r="G4737"/>
      <c r="H4737"/>
      <c r="I4737"/>
      <c r="J4737"/>
      <c r="M4737"/>
      <c r="N4737"/>
    </row>
    <row r="4738" spans="6:14" ht="14.25" customHeight="1" x14ac:dyDescent="0.25">
      <c r="F4738"/>
      <c r="G4738"/>
      <c r="H4738"/>
      <c r="I4738"/>
      <c r="J4738"/>
      <c r="M4738"/>
      <c r="N4738"/>
    </row>
    <row r="4739" spans="6:14" ht="14.25" customHeight="1" x14ac:dyDescent="0.25">
      <c r="F4739"/>
      <c r="G4739"/>
      <c r="H4739"/>
      <c r="I4739"/>
      <c r="J4739"/>
      <c r="M4739"/>
      <c r="N4739"/>
    </row>
    <row r="4740" spans="6:14" ht="14.25" customHeight="1" x14ac:dyDescent="0.25">
      <c r="F4740"/>
      <c r="G4740"/>
      <c r="H4740"/>
      <c r="I4740"/>
      <c r="J4740"/>
      <c r="M4740"/>
      <c r="N4740"/>
    </row>
    <row r="4741" spans="6:14" ht="14.25" customHeight="1" x14ac:dyDescent="0.25">
      <c r="F4741"/>
      <c r="G4741"/>
      <c r="H4741"/>
      <c r="I4741"/>
      <c r="J4741"/>
      <c r="M4741"/>
      <c r="N4741"/>
    </row>
    <row r="4742" spans="6:14" ht="14.25" customHeight="1" x14ac:dyDescent="0.25">
      <c r="F4742"/>
      <c r="G4742"/>
      <c r="H4742"/>
      <c r="I4742"/>
      <c r="J4742"/>
      <c r="M4742"/>
      <c r="N4742"/>
    </row>
    <row r="4743" spans="6:14" ht="14.25" customHeight="1" x14ac:dyDescent="0.25">
      <c r="F4743"/>
      <c r="G4743"/>
      <c r="H4743"/>
      <c r="I4743"/>
      <c r="J4743"/>
      <c r="M4743"/>
      <c r="N4743"/>
    </row>
    <row r="4744" spans="6:14" ht="14.25" customHeight="1" x14ac:dyDescent="0.25">
      <c r="F4744"/>
      <c r="G4744"/>
      <c r="H4744"/>
      <c r="I4744"/>
      <c r="J4744"/>
      <c r="M4744"/>
      <c r="N4744"/>
    </row>
    <row r="4745" spans="6:14" ht="14.25" customHeight="1" x14ac:dyDescent="0.25">
      <c r="F4745"/>
      <c r="G4745"/>
      <c r="H4745"/>
      <c r="I4745"/>
      <c r="J4745"/>
      <c r="M4745"/>
      <c r="N4745"/>
    </row>
    <row r="4746" spans="6:14" ht="14.25" customHeight="1" x14ac:dyDescent="0.25">
      <c r="F4746"/>
      <c r="G4746"/>
      <c r="H4746"/>
      <c r="I4746"/>
      <c r="J4746"/>
      <c r="M4746"/>
      <c r="N4746"/>
    </row>
    <row r="4747" spans="6:14" ht="14.25" customHeight="1" x14ac:dyDescent="0.25">
      <c r="F4747"/>
      <c r="G4747"/>
      <c r="H4747"/>
      <c r="I4747"/>
      <c r="J4747"/>
      <c r="M4747"/>
      <c r="N4747"/>
    </row>
    <row r="4748" spans="6:14" ht="14.25" customHeight="1" x14ac:dyDescent="0.25">
      <c r="F4748"/>
      <c r="G4748"/>
      <c r="H4748"/>
      <c r="I4748"/>
      <c r="J4748"/>
      <c r="M4748"/>
      <c r="N4748"/>
    </row>
    <row r="4749" spans="6:14" ht="14.25" customHeight="1" x14ac:dyDescent="0.25">
      <c r="F4749"/>
      <c r="G4749"/>
      <c r="H4749"/>
      <c r="I4749"/>
      <c r="J4749"/>
      <c r="M4749"/>
      <c r="N4749"/>
    </row>
    <row r="4750" spans="6:14" ht="14.25" customHeight="1" x14ac:dyDescent="0.25">
      <c r="F4750"/>
      <c r="G4750"/>
      <c r="H4750"/>
      <c r="I4750"/>
      <c r="J4750"/>
      <c r="M4750"/>
      <c r="N4750"/>
    </row>
    <row r="4751" spans="6:14" ht="14.25" customHeight="1" x14ac:dyDescent="0.25">
      <c r="F4751"/>
      <c r="G4751"/>
      <c r="H4751"/>
      <c r="I4751"/>
      <c r="J4751"/>
      <c r="M4751"/>
      <c r="N4751"/>
    </row>
    <row r="4752" spans="6:14" ht="14.25" customHeight="1" x14ac:dyDescent="0.25">
      <c r="F4752"/>
      <c r="G4752"/>
      <c r="H4752"/>
      <c r="I4752"/>
      <c r="J4752"/>
      <c r="M4752"/>
      <c r="N4752"/>
    </row>
    <row r="4753" spans="6:14" ht="14.25" customHeight="1" x14ac:dyDescent="0.25">
      <c r="F4753"/>
      <c r="G4753"/>
      <c r="H4753"/>
      <c r="I4753"/>
      <c r="J4753"/>
      <c r="M4753"/>
      <c r="N4753"/>
    </row>
    <row r="4754" spans="6:14" ht="14.25" customHeight="1" x14ac:dyDescent="0.25">
      <c r="F4754"/>
      <c r="G4754"/>
      <c r="H4754"/>
      <c r="I4754"/>
      <c r="J4754"/>
      <c r="M4754"/>
      <c r="N4754"/>
    </row>
    <row r="4755" spans="6:14" ht="14.25" customHeight="1" x14ac:dyDescent="0.25">
      <c r="F4755"/>
      <c r="G4755"/>
      <c r="H4755"/>
      <c r="I4755"/>
      <c r="J4755"/>
      <c r="M4755"/>
      <c r="N4755"/>
    </row>
    <row r="4756" spans="6:14" ht="14.25" customHeight="1" x14ac:dyDescent="0.25">
      <c r="F4756"/>
      <c r="G4756"/>
      <c r="H4756"/>
      <c r="I4756"/>
      <c r="J4756"/>
      <c r="M4756"/>
      <c r="N4756"/>
    </row>
    <row r="4757" spans="6:14" ht="14.25" customHeight="1" x14ac:dyDescent="0.25">
      <c r="F4757"/>
      <c r="G4757"/>
      <c r="H4757"/>
      <c r="I4757"/>
      <c r="J4757"/>
      <c r="M4757"/>
      <c r="N4757"/>
    </row>
    <row r="4758" spans="6:14" ht="14.25" customHeight="1" x14ac:dyDescent="0.25">
      <c r="F4758"/>
      <c r="G4758"/>
      <c r="H4758"/>
      <c r="I4758"/>
      <c r="J4758"/>
      <c r="M4758"/>
      <c r="N4758"/>
    </row>
    <row r="4759" spans="6:14" ht="14.25" customHeight="1" x14ac:dyDescent="0.25">
      <c r="F4759"/>
      <c r="G4759"/>
      <c r="H4759"/>
      <c r="I4759"/>
      <c r="J4759"/>
      <c r="M4759"/>
      <c r="N4759"/>
    </row>
    <row r="4760" spans="6:14" ht="14.25" customHeight="1" x14ac:dyDescent="0.25">
      <c r="F4760"/>
      <c r="G4760"/>
      <c r="H4760"/>
      <c r="I4760"/>
      <c r="J4760"/>
      <c r="M4760"/>
      <c r="N4760"/>
    </row>
    <row r="4761" spans="6:14" ht="14.25" customHeight="1" x14ac:dyDescent="0.25">
      <c r="F4761"/>
      <c r="G4761"/>
      <c r="H4761"/>
      <c r="I4761"/>
      <c r="J4761"/>
      <c r="M4761"/>
      <c r="N4761"/>
    </row>
    <row r="4762" spans="6:14" ht="14.25" customHeight="1" x14ac:dyDescent="0.25">
      <c r="F4762"/>
      <c r="G4762"/>
      <c r="H4762"/>
      <c r="I4762"/>
      <c r="J4762"/>
      <c r="M4762"/>
      <c r="N4762"/>
    </row>
    <row r="4763" spans="6:14" ht="14.25" customHeight="1" x14ac:dyDescent="0.25">
      <c r="F4763"/>
      <c r="G4763"/>
      <c r="H4763"/>
      <c r="I4763"/>
      <c r="J4763"/>
      <c r="M4763"/>
      <c r="N4763"/>
    </row>
    <row r="4764" spans="6:14" ht="14.25" customHeight="1" x14ac:dyDescent="0.25">
      <c r="F4764"/>
      <c r="G4764"/>
      <c r="H4764"/>
      <c r="I4764"/>
      <c r="J4764"/>
      <c r="M4764"/>
      <c r="N4764"/>
    </row>
    <row r="4765" spans="6:14" ht="14.25" customHeight="1" x14ac:dyDescent="0.25">
      <c r="F4765"/>
      <c r="G4765"/>
      <c r="H4765"/>
      <c r="I4765"/>
      <c r="J4765"/>
      <c r="M4765"/>
      <c r="N4765"/>
    </row>
    <row r="4766" spans="6:14" ht="14.25" customHeight="1" x14ac:dyDescent="0.25">
      <c r="F4766"/>
      <c r="G4766"/>
      <c r="H4766"/>
      <c r="I4766"/>
      <c r="J4766"/>
      <c r="M4766"/>
      <c r="N4766"/>
    </row>
    <row r="4767" spans="6:14" ht="14.25" customHeight="1" x14ac:dyDescent="0.25">
      <c r="F4767"/>
      <c r="G4767"/>
      <c r="H4767"/>
      <c r="I4767"/>
      <c r="J4767"/>
      <c r="M4767"/>
      <c r="N4767"/>
    </row>
    <row r="4768" spans="6:14" ht="14.25" customHeight="1" x14ac:dyDescent="0.25">
      <c r="F4768"/>
      <c r="G4768"/>
      <c r="H4768"/>
      <c r="I4768"/>
      <c r="J4768"/>
      <c r="M4768"/>
      <c r="N4768"/>
    </row>
    <row r="4769" spans="6:14" ht="14.25" customHeight="1" x14ac:dyDescent="0.25">
      <c r="F4769"/>
      <c r="G4769"/>
      <c r="H4769"/>
      <c r="I4769"/>
      <c r="J4769"/>
      <c r="M4769"/>
      <c r="N4769"/>
    </row>
    <row r="4770" spans="6:14" ht="14.25" customHeight="1" x14ac:dyDescent="0.25">
      <c r="F4770"/>
      <c r="G4770"/>
      <c r="H4770"/>
      <c r="I4770"/>
      <c r="J4770"/>
      <c r="M4770"/>
      <c r="N4770"/>
    </row>
    <row r="4771" spans="6:14" ht="14.25" customHeight="1" x14ac:dyDescent="0.25">
      <c r="F4771"/>
      <c r="G4771"/>
      <c r="H4771"/>
      <c r="I4771"/>
      <c r="J4771"/>
      <c r="M4771"/>
      <c r="N4771"/>
    </row>
    <row r="4772" spans="6:14" ht="14.25" customHeight="1" x14ac:dyDescent="0.25">
      <c r="F4772"/>
      <c r="G4772"/>
      <c r="H4772"/>
      <c r="I4772"/>
      <c r="J4772"/>
      <c r="M4772"/>
      <c r="N4772"/>
    </row>
    <row r="4773" spans="6:14" ht="14.25" customHeight="1" x14ac:dyDescent="0.25">
      <c r="F4773"/>
      <c r="G4773"/>
      <c r="H4773"/>
      <c r="I4773"/>
      <c r="J4773"/>
      <c r="M4773"/>
      <c r="N4773"/>
    </row>
    <row r="4774" spans="6:14" ht="14.25" customHeight="1" x14ac:dyDescent="0.25">
      <c r="F4774"/>
      <c r="G4774"/>
      <c r="H4774"/>
      <c r="I4774"/>
      <c r="J4774"/>
      <c r="M4774"/>
      <c r="N4774"/>
    </row>
    <row r="4775" spans="6:14" ht="14.25" customHeight="1" x14ac:dyDescent="0.25">
      <c r="F4775"/>
      <c r="G4775"/>
      <c r="H4775"/>
      <c r="I4775"/>
      <c r="J4775"/>
      <c r="M4775"/>
      <c r="N4775"/>
    </row>
    <row r="4776" spans="6:14" ht="14.25" customHeight="1" x14ac:dyDescent="0.25">
      <c r="F4776"/>
      <c r="G4776"/>
      <c r="H4776"/>
      <c r="I4776"/>
      <c r="J4776"/>
      <c r="M4776"/>
      <c r="N4776"/>
    </row>
    <row r="4777" spans="6:14" ht="14.25" customHeight="1" x14ac:dyDescent="0.25">
      <c r="F4777"/>
      <c r="G4777"/>
      <c r="H4777"/>
      <c r="I4777"/>
      <c r="J4777"/>
      <c r="M4777"/>
      <c r="N4777"/>
    </row>
    <row r="4778" spans="6:14" ht="14.25" customHeight="1" x14ac:dyDescent="0.25">
      <c r="F4778"/>
      <c r="G4778"/>
      <c r="H4778"/>
      <c r="I4778"/>
      <c r="J4778"/>
      <c r="M4778"/>
      <c r="N4778"/>
    </row>
    <row r="4779" spans="6:14" ht="14.25" customHeight="1" x14ac:dyDescent="0.25">
      <c r="F4779"/>
      <c r="G4779"/>
      <c r="H4779"/>
      <c r="I4779"/>
      <c r="J4779"/>
      <c r="M4779"/>
      <c r="N4779"/>
    </row>
    <row r="4780" spans="6:14" ht="14.25" customHeight="1" x14ac:dyDescent="0.25">
      <c r="F4780"/>
      <c r="G4780"/>
      <c r="H4780"/>
      <c r="I4780"/>
      <c r="J4780"/>
      <c r="M4780"/>
      <c r="N4780"/>
    </row>
    <row r="4781" spans="6:14" ht="14.25" customHeight="1" x14ac:dyDescent="0.25">
      <c r="F4781"/>
      <c r="G4781"/>
      <c r="H4781"/>
      <c r="I4781"/>
      <c r="J4781"/>
      <c r="M4781"/>
      <c r="N4781"/>
    </row>
    <row r="4782" spans="6:14" ht="14.25" customHeight="1" x14ac:dyDescent="0.25">
      <c r="F4782"/>
      <c r="G4782"/>
      <c r="H4782"/>
      <c r="I4782"/>
      <c r="J4782"/>
      <c r="M4782"/>
      <c r="N4782"/>
    </row>
    <row r="4783" spans="6:14" ht="14.25" customHeight="1" x14ac:dyDescent="0.25">
      <c r="F4783"/>
      <c r="G4783"/>
      <c r="H4783"/>
      <c r="I4783"/>
      <c r="J4783"/>
      <c r="M4783"/>
      <c r="N4783"/>
    </row>
    <row r="4784" spans="6:14" ht="14.25" customHeight="1" x14ac:dyDescent="0.25">
      <c r="F4784"/>
      <c r="G4784"/>
      <c r="H4784"/>
      <c r="I4784"/>
      <c r="J4784"/>
      <c r="M4784"/>
      <c r="N4784"/>
    </row>
    <row r="4785" spans="6:14" ht="14.25" customHeight="1" x14ac:dyDescent="0.25">
      <c r="F4785"/>
      <c r="G4785"/>
      <c r="H4785"/>
      <c r="I4785"/>
      <c r="J4785"/>
      <c r="M4785"/>
      <c r="N4785"/>
    </row>
    <row r="4786" spans="6:14" ht="14.25" customHeight="1" x14ac:dyDescent="0.25">
      <c r="F4786"/>
      <c r="G4786"/>
      <c r="H4786"/>
      <c r="I4786"/>
      <c r="J4786"/>
      <c r="M4786"/>
      <c r="N4786"/>
    </row>
    <row r="4787" spans="6:14" ht="14.25" customHeight="1" x14ac:dyDescent="0.25">
      <c r="F4787"/>
      <c r="G4787"/>
      <c r="H4787"/>
      <c r="I4787"/>
      <c r="J4787"/>
      <c r="M4787"/>
      <c r="N4787"/>
    </row>
    <row r="4788" spans="6:14" ht="14.25" customHeight="1" x14ac:dyDescent="0.25">
      <c r="F4788"/>
      <c r="G4788"/>
      <c r="H4788"/>
      <c r="I4788"/>
      <c r="J4788"/>
      <c r="M4788"/>
      <c r="N4788"/>
    </row>
    <row r="4789" spans="6:14" ht="14.25" customHeight="1" x14ac:dyDescent="0.25">
      <c r="F4789"/>
      <c r="G4789"/>
      <c r="H4789"/>
      <c r="I4789"/>
      <c r="J4789"/>
      <c r="M4789"/>
      <c r="N4789"/>
    </row>
    <row r="4790" spans="6:14" ht="14.25" customHeight="1" x14ac:dyDescent="0.25">
      <c r="F4790"/>
      <c r="G4790"/>
      <c r="H4790"/>
      <c r="I4790"/>
      <c r="J4790"/>
      <c r="M4790"/>
      <c r="N4790"/>
    </row>
    <row r="4791" spans="6:14" ht="14.25" customHeight="1" x14ac:dyDescent="0.25">
      <c r="F4791"/>
      <c r="G4791"/>
      <c r="H4791"/>
      <c r="I4791"/>
      <c r="J4791"/>
      <c r="M4791"/>
      <c r="N4791"/>
    </row>
    <row r="4792" spans="6:14" ht="14.25" customHeight="1" x14ac:dyDescent="0.25">
      <c r="F4792"/>
      <c r="G4792"/>
      <c r="H4792"/>
      <c r="I4792"/>
      <c r="J4792"/>
      <c r="M4792"/>
      <c r="N4792"/>
    </row>
    <row r="4793" spans="6:14" ht="14.25" customHeight="1" x14ac:dyDescent="0.25">
      <c r="F4793"/>
      <c r="G4793"/>
      <c r="H4793"/>
      <c r="I4793"/>
      <c r="J4793"/>
      <c r="M4793"/>
      <c r="N4793"/>
    </row>
    <row r="4794" spans="6:14" ht="14.25" customHeight="1" x14ac:dyDescent="0.25">
      <c r="F4794"/>
      <c r="G4794"/>
      <c r="H4794"/>
      <c r="I4794"/>
      <c r="J4794"/>
      <c r="M4794"/>
      <c r="N4794"/>
    </row>
    <row r="4795" spans="6:14" ht="14.25" customHeight="1" x14ac:dyDescent="0.25">
      <c r="F4795"/>
      <c r="G4795"/>
      <c r="H4795"/>
      <c r="I4795"/>
      <c r="J4795"/>
      <c r="M4795"/>
      <c r="N4795"/>
    </row>
    <row r="4796" spans="6:14" ht="14.25" customHeight="1" x14ac:dyDescent="0.25">
      <c r="F4796"/>
      <c r="G4796"/>
      <c r="H4796"/>
      <c r="I4796"/>
      <c r="J4796"/>
      <c r="M4796"/>
      <c r="N4796"/>
    </row>
    <row r="4797" spans="6:14" ht="14.25" customHeight="1" x14ac:dyDescent="0.25">
      <c r="F4797"/>
      <c r="G4797"/>
      <c r="H4797"/>
      <c r="I4797"/>
      <c r="J4797"/>
      <c r="M4797"/>
      <c r="N4797"/>
    </row>
    <row r="4798" spans="6:14" ht="14.25" customHeight="1" x14ac:dyDescent="0.25">
      <c r="F4798"/>
      <c r="G4798"/>
      <c r="H4798"/>
      <c r="I4798"/>
      <c r="J4798"/>
      <c r="M4798"/>
      <c r="N4798"/>
    </row>
    <row r="4799" spans="6:14" ht="14.25" customHeight="1" x14ac:dyDescent="0.25">
      <c r="F4799"/>
      <c r="G4799"/>
      <c r="H4799"/>
      <c r="I4799"/>
      <c r="J4799"/>
      <c r="M4799"/>
      <c r="N4799"/>
    </row>
    <row r="4800" spans="6:14" ht="14.25" customHeight="1" x14ac:dyDescent="0.25">
      <c r="F4800"/>
      <c r="G4800"/>
      <c r="H4800"/>
      <c r="I4800"/>
      <c r="J4800"/>
      <c r="M4800"/>
      <c r="N4800"/>
    </row>
    <row r="4801" spans="6:14" ht="14.25" customHeight="1" x14ac:dyDescent="0.25">
      <c r="F4801"/>
      <c r="G4801"/>
      <c r="H4801"/>
      <c r="I4801"/>
      <c r="J4801"/>
      <c r="M4801"/>
      <c r="N4801"/>
    </row>
    <row r="4802" spans="6:14" ht="14.25" customHeight="1" x14ac:dyDescent="0.25">
      <c r="F4802"/>
      <c r="G4802"/>
      <c r="H4802"/>
      <c r="I4802"/>
      <c r="J4802"/>
      <c r="M4802"/>
      <c r="N4802"/>
    </row>
    <row r="4803" spans="6:14" ht="14.25" customHeight="1" x14ac:dyDescent="0.25">
      <c r="F4803"/>
      <c r="G4803"/>
      <c r="H4803"/>
      <c r="I4803"/>
      <c r="J4803"/>
      <c r="M4803"/>
      <c r="N4803"/>
    </row>
    <row r="4804" spans="6:14" ht="14.25" customHeight="1" x14ac:dyDescent="0.25">
      <c r="F4804"/>
      <c r="G4804"/>
      <c r="H4804"/>
      <c r="I4804"/>
      <c r="J4804"/>
      <c r="M4804"/>
      <c r="N4804"/>
    </row>
    <row r="4805" spans="6:14" ht="14.25" customHeight="1" x14ac:dyDescent="0.25">
      <c r="F4805"/>
      <c r="G4805"/>
      <c r="H4805"/>
      <c r="I4805"/>
      <c r="J4805"/>
      <c r="M4805"/>
      <c r="N4805"/>
    </row>
    <row r="4806" spans="6:14" ht="14.25" customHeight="1" x14ac:dyDescent="0.25">
      <c r="F4806"/>
      <c r="G4806"/>
      <c r="H4806"/>
      <c r="I4806"/>
      <c r="J4806"/>
      <c r="M4806"/>
      <c r="N4806"/>
    </row>
    <row r="4807" spans="6:14" ht="14.25" customHeight="1" x14ac:dyDescent="0.25">
      <c r="F4807"/>
      <c r="G4807"/>
      <c r="H4807"/>
      <c r="I4807"/>
      <c r="J4807"/>
      <c r="M4807"/>
      <c r="N4807"/>
    </row>
    <row r="4808" spans="6:14" ht="14.25" customHeight="1" x14ac:dyDescent="0.25">
      <c r="F4808"/>
      <c r="G4808"/>
      <c r="H4808"/>
      <c r="I4808"/>
      <c r="J4808"/>
      <c r="M4808"/>
      <c r="N4808"/>
    </row>
    <row r="4809" spans="6:14" ht="14.25" customHeight="1" x14ac:dyDescent="0.25">
      <c r="F4809"/>
      <c r="G4809"/>
      <c r="H4809"/>
      <c r="I4809"/>
      <c r="J4809"/>
      <c r="M4809"/>
      <c r="N4809"/>
    </row>
    <row r="4810" spans="6:14" ht="14.25" customHeight="1" x14ac:dyDescent="0.25">
      <c r="F4810"/>
      <c r="G4810"/>
      <c r="H4810"/>
      <c r="I4810"/>
      <c r="J4810"/>
      <c r="M4810"/>
      <c r="N4810"/>
    </row>
    <row r="4811" spans="6:14" ht="14.25" customHeight="1" x14ac:dyDescent="0.25">
      <c r="F4811"/>
      <c r="G4811"/>
      <c r="H4811"/>
      <c r="I4811"/>
      <c r="J4811"/>
      <c r="M4811"/>
      <c r="N4811"/>
    </row>
    <row r="4812" spans="6:14" ht="14.25" customHeight="1" x14ac:dyDescent="0.25">
      <c r="F4812"/>
      <c r="G4812"/>
      <c r="H4812"/>
      <c r="I4812"/>
      <c r="J4812"/>
      <c r="M4812"/>
      <c r="N4812"/>
    </row>
    <row r="4813" spans="6:14" ht="14.25" customHeight="1" x14ac:dyDescent="0.25">
      <c r="F4813"/>
      <c r="G4813"/>
      <c r="H4813"/>
      <c r="I4813"/>
      <c r="J4813"/>
      <c r="M4813"/>
      <c r="N4813"/>
    </row>
    <row r="4814" spans="6:14" ht="14.25" customHeight="1" x14ac:dyDescent="0.25">
      <c r="F4814"/>
      <c r="G4814"/>
      <c r="H4814"/>
      <c r="I4814"/>
      <c r="J4814"/>
      <c r="M4814"/>
      <c r="N4814"/>
    </row>
    <row r="4815" spans="6:14" ht="14.25" customHeight="1" x14ac:dyDescent="0.25">
      <c r="F4815"/>
      <c r="G4815"/>
      <c r="H4815"/>
      <c r="I4815"/>
      <c r="J4815"/>
      <c r="M4815"/>
      <c r="N4815"/>
    </row>
    <row r="4816" spans="6:14" ht="14.25" customHeight="1" x14ac:dyDescent="0.25">
      <c r="F4816"/>
      <c r="G4816"/>
      <c r="H4816"/>
      <c r="I4816"/>
      <c r="J4816"/>
      <c r="M4816"/>
      <c r="N4816"/>
    </row>
    <row r="4817" spans="6:14" ht="14.25" customHeight="1" x14ac:dyDescent="0.25">
      <c r="F4817"/>
      <c r="G4817"/>
      <c r="H4817"/>
      <c r="I4817"/>
      <c r="J4817"/>
      <c r="M4817"/>
      <c r="N4817"/>
    </row>
    <row r="4818" spans="6:14" ht="14.25" customHeight="1" x14ac:dyDescent="0.25">
      <c r="F4818"/>
      <c r="G4818"/>
      <c r="H4818"/>
      <c r="I4818"/>
      <c r="J4818"/>
      <c r="M4818"/>
      <c r="N4818"/>
    </row>
    <row r="4819" spans="6:14" ht="14.25" customHeight="1" x14ac:dyDescent="0.25">
      <c r="F4819"/>
      <c r="G4819"/>
      <c r="H4819"/>
      <c r="I4819"/>
      <c r="J4819"/>
      <c r="M4819"/>
      <c r="N4819"/>
    </row>
    <row r="4820" spans="6:14" ht="14.25" customHeight="1" x14ac:dyDescent="0.25">
      <c r="F4820"/>
      <c r="G4820"/>
      <c r="H4820"/>
      <c r="I4820"/>
      <c r="J4820"/>
      <c r="M4820"/>
      <c r="N4820"/>
    </row>
    <row r="4821" spans="6:14" ht="14.25" customHeight="1" x14ac:dyDescent="0.25">
      <c r="F4821"/>
      <c r="G4821"/>
      <c r="H4821"/>
      <c r="I4821"/>
      <c r="J4821"/>
      <c r="M4821"/>
      <c r="N4821"/>
    </row>
    <row r="4822" spans="6:14" ht="14.25" customHeight="1" x14ac:dyDescent="0.25">
      <c r="F4822"/>
      <c r="G4822"/>
      <c r="H4822"/>
      <c r="I4822"/>
      <c r="J4822"/>
      <c r="M4822"/>
      <c r="N4822"/>
    </row>
    <row r="4823" spans="6:14" ht="14.25" customHeight="1" x14ac:dyDescent="0.25">
      <c r="F4823"/>
      <c r="G4823"/>
      <c r="H4823"/>
      <c r="I4823"/>
      <c r="J4823"/>
      <c r="M4823"/>
      <c r="N4823"/>
    </row>
    <row r="4824" spans="6:14" ht="14.25" customHeight="1" x14ac:dyDescent="0.25">
      <c r="F4824"/>
      <c r="G4824"/>
      <c r="H4824"/>
      <c r="I4824"/>
      <c r="J4824"/>
      <c r="M4824"/>
      <c r="N4824"/>
    </row>
    <row r="4825" spans="6:14" ht="14.25" customHeight="1" x14ac:dyDescent="0.25">
      <c r="F4825"/>
      <c r="G4825"/>
      <c r="H4825"/>
      <c r="I4825"/>
      <c r="J4825"/>
      <c r="M4825"/>
      <c r="N4825"/>
    </row>
    <row r="4826" spans="6:14" ht="14.25" customHeight="1" x14ac:dyDescent="0.25">
      <c r="F4826"/>
      <c r="G4826"/>
      <c r="H4826"/>
      <c r="I4826"/>
      <c r="J4826"/>
      <c r="M4826"/>
      <c r="N4826"/>
    </row>
    <row r="4827" spans="6:14" ht="14.25" customHeight="1" x14ac:dyDescent="0.25">
      <c r="F4827"/>
      <c r="G4827"/>
      <c r="H4827"/>
      <c r="I4827"/>
      <c r="J4827"/>
      <c r="M4827"/>
      <c r="N4827"/>
    </row>
    <row r="4828" spans="6:14" ht="14.25" customHeight="1" x14ac:dyDescent="0.25">
      <c r="F4828"/>
      <c r="G4828"/>
      <c r="H4828"/>
      <c r="I4828"/>
      <c r="J4828"/>
      <c r="M4828"/>
      <c r="N4828"/>
    </row>
    <row r="4829" spans="6:14" ht="14.25" customHeight="1" x14ac:dyDescent="0.25">
      <c r="F4829"/>
      <c r="G4829"/>
      <c r="H4829"/>
      <c r="I4829"/>
      <c r="J4829"/>
      <c r="M4829"/>
      <c r="N4829"/>
    </row>
    <row r="4830" spans="6:14" ht="14.25" customHeight="1" x14ac:dyDescent="0.25">
      <c r="F4830"/>
      <c r="G4830"/>
      <c r="H4830"/>
      <c r="I4830"/>
      <c r="J4830"/>
      <c r="M4830"/>
      <c r="N4830"/>
    </row>
    <row r="4831" spans="6:14" ht="14.25" customHeight="1" x14ac:dyDescent="0.25">
      <c r="F4831"/>
      <c r="G4831"/>
      <c r="H4831"/>
      <c r="I4831"/>
      <c r="J4831"/>
      <c r="M4831"/>
      <c r="N4831"/>
    </row>
    <row r="4832" spans="6:14" ht="14.25" customHeight="1" x14ac:dyDescent="0.25">
      <c r="F4832"/>
      <c r="G4832"/>
      <c r="H4832"/>
      <c r="I4832"/>
      <c r="J4832"/>
      <c r="M4832"/>
      <c r="N4832"/>
    </row>
    <row r="4833" spans="6:14" ht="14.25" customHeight="1" x14ac:dyDescent="0.25">
      <c r="F4833"/>
      <c r="G4833"/>
      <c r="H4833"/>
      <c r="I4833"/>
      <c r="J4833"/>
      <c r="M4833"/>
      <c r="N4833"/>
    </row>
    <row r="4834" spans="6:14" ht="14.25" customHeight="1" x14ac:dyDescent="0.25">
      <c r="F4834"/>
      <c r="G4834"/>
      <c r="H4834"/>
      <c r="I4834"/>
      <c r="J4834"/>
      <c r="M4834"/>
      <c r="N4834"/>
    </row>
    <row r="4835" spans="6:14" ht="14.25" customHeight="1" x14ac:dyDescent="0.25">
      <c r="F4835"/>
      <c r="G4835"/>
      <c r="H4835"/>
      <c r="I4835"/>
      <c r="J4835"/>
      <c r="M4835"/>
      <c r="N4835"/>
    </row>
    <row r="4836" spans="6:14" ht="14.25" customHeight="1" x14ac:dyDescent="0.25">
      <c r="F4836"/>
      <c r="G4836"/>
      <c r="H4836"/>
      <c r="I4836"/>
      <c r="J4836"/>
      <c r="M4836"/>
      <c r="N4836"/>
    </row>
    <row r="4837" spans="6:14" ht="14.25" customHeight="1" x14ac:dyDescent="0.25">
      <c r="F4837"/>
      <c r="G4837"/>
      <c r="H4837"/>
      <c r="I4837"/>
      <c r="J4837"/>
      <c r="M4837"/>
      <c r="N4837"/>
    </row>
    <row r="4838" spans="6:14" ht="14.25" customHeight="1" x14ac:dyDescent="0.25">
      <c r="F4838"/>
      <c r="G4838"/>
      <c r="H4838"/>
      <c r="I4838"/>
      <c r="J4838"/>
      <c r="M4838"/>
      <c r="N4838"/>
    </row>
    <row r="4839" spans="6:14" ht="14.25" customHeight="1" x14ac:dyDescent="0.25">
      <c r="F4839"/>
      <c r="G4839"/>
      <c r="H4839"/>
      <c r="I4839"/>
      <c r="J4839"/>
      <c r="M4839"/>
      <c r="N4839"/>
    </row>
    <row r="4840" spans="6:14" ht="14.25" customHeight="1" x14ac:dyDescent="0.25">
      <c r="F4840"/>
      <c r="G4840"/>
      <c r="H4840"/>
      <c r="I4840"/>
      <c r="J4840"/>
      <c r="M4840"/>
      <c r="N4840"/>
    </row>
    <row r="4841" spans="6:14" ht="14.25" customHeight="1" x14ac:dyDescent="0.25">
      <c r="F4841"/>
      <c r="G4841"/>
      <c r="H4841"/>
      <c r="I4841"/>
      <c r="J4841"/>
      <c r="M4841"/>
      <c r="N4841"/>
    </row>
    <row r="4842" spans="6:14" ht="14.25" customHeight="1" x14ac:dyDescent="0.25">
      <c r="F4842"/>
      <c r="G4842"/>
      <c r="H4842"/>
      <c r="I4842"/>
      <c r="J4842"/>
      <c r="M4842"/>
      <c r="N4842"/>
    </row>
    <row r="4843" spans="6:14" ht="14.25" customHeight="1" x14ac:dyDescent="0.25">
      <c r="F4843"/>
      <c r="G4843"/>
      <c r="H4843"/>
      <c r="I4843"/>
      <c r="J4843"/>
      <c r="M4843"/>
      <c r="N4843"/>
    </row>
    <row r="4844" spans="6:14" ht="14.25" customHeight="1" x14ac:dyDescent="0.25">
      <c r="F4844"/>
      <c r="G4844"/>
      <c r="H4844"/>
      <c r="I4844"/>
      <c r="J4844"/>
      <c r="M4844"/>
      <c r="N4844"/>
    </row>
    <row r="4845" spans="6:14" ht="14.25" customHeight="1" x14ac:dyDescent="0.25">
      <c r="F4845"/>
      <c r="G4845"/>
      <c r="H4845"/>
      <c r="I4845"/>
      <c r="J4845"/>
      <c r="M4845"/>
      <c r="N4845"/>
    </row>
    <row r="4846" spans="6:14" ht="14.25" customHeight="1" x14ac:dyDescent="0.25">
      <c r="F4846"/>
      <c r="G4846"/>
      <c r="H4846"/>
      <c r="I4846"/>
      <c r="J4846"/>
      <c r="M4846"/>
      <c r="N4846"/>
    </row>
    <row r="4847" spans="6:14" ht="14.25" customHeight="1" x14ac:dyDescent="0.25">
      <c r="F4847"/>
      <c r="G4847"/>
      <c r="H4847"/>
      <c r="I4847"/>
      <c r="J4847"/>
      <c r="M4847"/>
      <c r="N4847"/>
    </row>
    <row r="4848" spans="6:14" ht="14.25" customHeight="1" x14ac:dyDescent="0.25">
      <c r="F4848"/>
      <c r="G4848"/>
      <c r="H4848"/>
      <c r="I4848"/>
      <c r="J4848"/>
      <c r="M4848"/>
      <c r="N4848"/>
    </row>
    <row r="4849" spans="6:14" ht="14.25" customHeight="1" x14ac:dyDescent="0.25">
      <c r="F4849"/>
      <c r="G4849"/>
      <c r="H4849"/>
      <c r="I4849"/>
      <c r="J4849"/>
      <c r="M4849"/>
      <c r="N4849"/>
    </row>
    <row r="4850" spans="6:14" ht="14.25" customHeight="1" x14ac:dyDescent="0.25">
      <c r="F4850"/>
      <c r="G4850"/>
      <c r="H4850"/>
      <c r="I4850"/>
      <c r="J4850"/>
      <c r="M4850"/>
      <c r="N4850"/>
    </row>
    <row r="4851" spans="6:14" ht="14.25" customHeight="1" x14ac:dyDescent="0.25">
      <c r="F4851"/>
      <c r="G4851"/>
      <c r="H4851"/>
      <c r="I4851"/>
      <c r="J4851"/>
      <c r="M4851"/>
      <c r="N4851"/>
    </row>
    <row r="4852" spans="6:14" ht="14.25" customHeight="1" x14ac:dyDescent="0.25">
      <c r="F4852"/>
      <c r="G4852"/>
      <c r="H4852"/>
      <c r="I4852"/>
      <c r="J4852"/>
      <c r="M4852"/>
      <c r="N4852"/>
    </row>
    <row r="4853" spans="6:14" ht="14.25" customHeight="1" x14ac:dyDescent="0.25">
      <c r="F4853"/>
      <c r="G4853"/>
      <c r="H4853"/>
      <c r="I4853"/>
      <c r="J4853"/>
      <c r="M4853"/>
      <c r="N4853"/>
    </row>
    <row r="4854" spans="6:14" ht="14.25" customHeight="1" x14ac:dyDescent="0.25">
      <c r="F4854"/>
      <c r="G4854"/>
      <c r="H4854"/>
      <c r="I4854"/>
      <c r="J4854"/>
      <c r="M4854"/>
      <c r="N4854"/>
    </row>
    <row r="4855" spans="6:14" ht="14.25" customHeight="1" x14ac:dyDescent="0.25">
      <c r="F4855"/>
      <c r="G4855"/>
      <c r="H4855"/>
      <c r="I4855"/>
      <c r="J4855"/>
      <c r="M4855"/>
      <c r="N4855"/>
    </row>
    <row r="4856" spans="6:14" ht="14.25" customHeight="1" x14ac:dyDescent="0.25">
      <c r="F4856"/>
      <c r="G4856"/>
      <c r="H4856"/>
      <c r="I4856"/>
      <c r="J4856"/>
      <c r="M4856"/>
      <c r="N4856"/>
    </row>
    <row r="4857" spans="6:14" ht="14.25" customHeight="1" x14ac:dyDescent="0.25">
      <c r="F4857"/>
      <c r="G4857"/>
      <c r="H4857"/>
      <c r="I4857"/>
      <c r="J4857"/>
      <c r="M4857"/>
      <c r="N4857"/>
    </row>
    <row r="4858" spans="6:14" ht="14.25" customHeight="1" x14ac:dyDescent="0.25">
      <c r="F4858"/>
      <c r="G4858"/>
      <c r="H4858"/>
      <c r="I4858"/>
      <c r="J4858"/>
      <c r="M4858"/>
      <c r="N4858"/>
    </row>
    <row r="4859" spans="6:14" ht="14.25" customHeight="1" x14ac:dyDescent="0.25">
      <c r="F4859"/>
      <c r="G4859"/>
      <c r="H4859"/>
      <c r="I4859"/>
      <c r="J4859"/>
      <c r="M4859"/>
      <c r="N4859"/>
    </row>
    <row r="4860" spans="6:14" ht="14.25" customHeight="1" x14ac:dyDescent="0.25">
      <c r="F4860"/>
      <c r="G4860"/>
      <c r="H4860"/>
      <c r="I4860"/>
      <c r="J4860"/>
      <c r="M4860"/>
      <c r="N4860"/>
    </row>
    <row r="4861" spans="6:14" ht="14.25" customHeight="1" x14ac:dyDescent="0.25">
      <c r="F4861"/>
      <c r="G4861"/>
      <c r="H4861"/>
      <c r="I4861"/>
      <c r="J4861"/>
      <c r="M4861"/>
      <c r="N4861"/>
    </row>
    <row r="4862" spans="6:14" ht="14.25" customHeight="1" x14ac:dyDescent="0.25">
      <c r="F4862"/>
      <c r="G4862"/>
      <c r="H4862"/>
      <c r="I4862"/>
      <c r="J4862"/>
      <c r="M4862"/>
      <c r="N4862"/>
    </row>
    <row r="4863" spans="6:14" ht="14.25" customHeight="1" x14ac:dyDescent="0.25">
      <c r="F4863"/>
      <c r="G4863"/>
      <c r="H4863"/>
      <c r="I4863"/>
      <c r="J4863"/>
      <c r="M4863"/>
      <c r="N4863"/>
    </row>
    <row r="4864" spans="6:14" ht="14.25" customHeight="1" x14ac:dyDescent="0.25">
      <c r="F4864"/>
      <c r="G4864"/>
      <c r="H4864"/>
      <c r="I4864"/>
      <c r="J4864"/>
      <c r="M4864"/>
      <c r="N4864"/>
    </row>
    <row r="4865" spans="6:14" ht="14.25" customHeight="1" x14ac:dyDescent="0.25">
      <c r="F4865"/>
      <c r="G4865"/>
      <c r="H4865"/>
      <c r="I4865"/>
      <c r="J4865"/>
      <c r="M4865"/>
      <c r="N4865"/>
    </row>
    <row r="4866" spans="6:14" ht="14.25" customHeight="1" x14ac:dyDescent="0.25">
      <c r="F4866"/>
      <c r="G4866"/>
      <c r="H4866"/>
      <c r="I4866"/>
      <c r="J4866"/>
      <c r="M4866"/>
      <c r="N4866"/>
    </row>
    <row r="4867" spans="6:14" ht="14.25" customHeight="1" x14ac:dyDescent="0.25">
      <c r="F4867"/>
      <c r="G4867"/>
      <c r="H4867"/>
      <c r="I4867"/>
      <c r="J4867"/>
      <c r="M4867"/>
      <c r="N4867"/>
    </row>
    <row r="4868" spans="6:14" ht="14.25" customHeight="1" x14ac:dyDescent="0.25">
      <c r="F4868"/>
      <c r="G4868"/>
      <c r="H4868"/>
      <c r="I4868"/>
      <c r="J4868"/>
      <c r="M4868"/>
      <c r="N4868"/>
    </row>
    <row r="4869" spans="6:14" ht="14.25" customHeight="1" x14ac:dyDescent="0.25">
      <c r="F4869"/>
      <c r="G4869"/>
      <c r="H4869"/>
      <c r="I4869"/>
      <c r="J4869"/>
      <c r="M4869"/>
      <c r="N4869"/>
    </row>
    <row r="4870" spans="6:14" ht="14.25" customHeight="1" x14ac:dyDescent="0.25">
      <c r="F4870"/>
      <c r="G4870"/>
      <c r="H4870"/>
      <c r="I4870"/>
      <c r="J4870"/>
      <c r="M4870"/>
      <c r="N4870"/>
    </row>
    <row r="4871" spans="6:14" ht="14.25" customHeight="1" x14ac:dyDescent="0.25">
      <c r="F4871"/>
      <c r="G4871"/>
      <c r="H4871"/>
      <c r="I4871"/>
      <c r="J4871"/>
      <c r="M4871"/>
      <c r="N4871"/>
    </row>
    <row r="4872" spans="6:14" ht="14.25" customHeight="1" x14ac:dyDescent="0.25">
      <c r="F4872"/>
      <c r="G4872"/>
      <c r="H4872"/>
      <c r="I4872"/>
      <c r="J4872"/>
      <c r="M4872"/>
      <c r="N4872"/>
    </row>
    <row r="4873" spans="6:14" ht="14.25" customHeight="1" x14ac:dyDescent="0.25">
      <c r="F4873"/>
      <c r="G4873"/>
      <c r="H4873"/>
      <c r="I4873"/>
      <c r="J4873"/>
      <c r="M4873"/>
      <c r="N4873"/>
    </row>
    <row r="4874" spans="6:14" ht="14.25" customHeight="1" x14ac:dyDescent="0.25">
      <c r="F4874"/>
      <c r="G4874"/>
      <c r="H4874"/>
      <c r="I4874"/>
      <c r="J4874"/>
      <c r="M4874"/>
      <c r="N4874"/>
    </row>
    <row r="4875" spans="6:14" ht="14.25" customHeight="1" x14ac:dyDescent="0.25">
      <c r="F4875"/>
      <c r="G4875"/>
      <c r="H4875"/>
      <c r="I4875"/>
      <c r="J4875"/>
      <c r="M4875"/>
      <c r="N4875"/>
    </row>
    <row r="4876" spans="6:14" ht="14.25" customHeight="1" x14ac:dyDescent="0.25">
      <c r="F4876"/>
      <c r="G4876"/>
      <c r="H4876"/>
      <c r="I4876"/>
      <c r="J4876"/>
      <c r="M4876"/>
      <c r="N4876"/>
    </row>
    <row r="4877" spans="6:14" ht="14.25" customHeight="1" x14ac:dyDescent="0.25">
      <c r="F4877"/>
      <c r="G4877"/>
      <c r="H4877"/>
      <c r="I4877"/>
      <c r="J4877"/>
      <c r="M4877"/>
      <c r="N4877"/>
    </row>
    <row r="4878" spans="6:14" ht="14.25" customHeight="1" x14ac:dyDescent="0.25">
      <c r="F4878"/>
      <c r="G4878"/>
      <c r="H4878"/>
      <c r="I4878"/>
      <c r="J4878"/>
      <c r="M4878"/>
      <c r="N4878"/>
    </row>
    <row r="4879" spans="6:14" ht="14.25" customHeight="1" x14ac:dyDescent="0.25">
      <c r="F4879"/>
      <c r="G4879"/>
      <c r="H4879"/>
      <c r="I4879"/>
      <c r="J4879"/>
      <c r="M4879"/>
      <c r="N4879"/>
    </row>
    <row r="4880" spans="6:14" ht="14.25" customHeight="1" x14ac:dyDescent="0.25">
      <c r="F4880"/>
      <c r="G4880"/>
      <c r="H4880"/>
      <c r="I4880"/>
      <c r="J4880"/>
      <c r="M4880"/>
      <c r="N4880"/>
    </row>
    <row r="4881" spans="6:14" ht="14.25" customHeight="1" x14ac:dyDescent="0.25">
      <c r="F4881"/>
      <c r="G4881"/>
      <c r="H4881"/>
      <c r="I4881"/>
      <c r="J4881"/>
      <c r="M4881"/>
      <c r="N4881"/>
    </row>
    <row r="4882" spans="6:14" ht="14.25" customHeight="1" x14ac:dyDescent="0.25">
      <c r="F4882"/>
      <c r="G4882"/>
      <c r="H4882"/>
      <c r="I4882"/>
      <c r="J4882"/>
      <c r="M4882"/>
      <c r="N4882"/>
    </row>
    <row r="4883" spans="6:14" ht="14.25" customHeight="1" x14ac:dyDescent="0.25">
      <c r="F4883"/>
      <c r="G4883"/>
      <c r="H4883"/>
      <c r="I4883"/>
      <c r="J4883"/>
      <c r="M4883"/>
      <c r="N4883"/>
    </row>
    <row r="4884" spans="6:14" ht="14.25" customHeight="1" x14ac:dyDescent="0.25">
      <c r="F4884"/>
      <c r="G4884"/>
      <c r="H4884"/>
      <c r="I4884"/>
      <c r="J4884"/>
      <c r="M4884"/>
      <c r="N4884"/>
    </row>
    <row r="4885" spans="6:14" ht="14.25" customHeight="1" x14ac:dyDescent="0.25">
      <c r="F4885"/>
      <c r="G4885"/>
      <c r="H4885"/>
      <c r="I4885"/>
      <c r="J4885"/>
      <c r="M4885"/>
      <c r="N4885"/>
    </row>
    <row r="4886" spans="6:14" ht="14.25" customHeight="1" x14ac:dyDescent="0.25">
      <c r="F4886"/>
      <c r="G4886"/>
      <c r="H4886"/>
      <c r="I4886"/>
      <c r="J4886"/>
      <c r="M4886"/>
      <c r="N4886"/>
    </row>
    <row r="4887" spans="6:14" ht="14.25" customHeight="1" x14ac:dyDescent="0.25">
      <c r="F4887"/>
      <c r="G4887"/>
      <c r="H4887"/>
      <c r="I4887"/>
      <c r="J4887"/>
      <c r="M4887"/>
      <c r="N4887"/>
    </row>
    <row r="4888" spans="6:14" ht="14.25" customHeight="1" x14ac:dyDescent="0.25">
      <c r="F4888"/>
      <c r="G4888"/>
      <c r="H4888"/>
      <c r="I4888"/>
      <c r="J4888"/>
      <c r="M4888"/>
      <c r="N4888"/>
    </row>
    <row r="4889" spans="6:14" ht="14.25" customHeight="1" x14ac:dyDescent="0.25">
      <c r="F4889"/>
      <c r="G4889"/>
      <c r="H4889"/>
      <c r="I4889"/>
      <c r="J4889"/>
      <c r="M4889"/>
      <c r="N4889"/>
    </row>
    <row r="4890" spans="6:14" ht="14.25" customHeight="1" x14ac:dyDescent="0.25">
      <c r="F4890"/>
      <c r="G4890"/>
      <c r="H4890"/>
      <c r="I4890"/>
      <c r="J4890"/>
      <c r="M4890"/>
      <c r="N4890"/>
    </row>
    <row r="4891" spans="6:14" ht="14.25" customHeight="1" x14ac:dyDescent="0.25">
      <c r="F4891"/>
      <c r="G4891"/>
      <c r="H4891"/>
      <c r="I4891"/>
      <c r="J4891"/>
      <c r="M4891"/>
      <c r="N4891"/>
    </row>
    <row r="4892" spans="6:14" ht="14.25" customHeight="1" x14ac:dyDescent="0.25">
      <c r="F4892"/>
      <c r="G4892"/>
      <c r="H4892"/>
      <c r="I4892"/>
      <c r="J4892"/>
      <c r="M4892"/>
      <c r="N4892"/>
    </row>
    <row r="4893" spans="6:14" ht="14.25" customHeight="1" x14ac:dyDescent="0.25">
      <c r="F4893"/>
      <c r="G4893"/>
      <c r="H4893"/>
      <c r="I4893"/>
      <c r="J4893"/>
      <c r="M4893"/>
      <c r="N4893"/>
    </row>
    <row r="4894" spans="6:14" ht="14.25" customHeight="1" x14ac:dyDescent="0.25">
      <c r="F4894"/>
      <c r="G4894"/>
      <c r="H4894"/>
      <c r="I4894"/>
      <c r="J4894"/>
      <c r="M4894"/>
      <c r="N4894"/>
    </row>
    <row r="4895" spans="6:14" ht="14.25" customHeight="1" x14ac:dyDescent="0.25">
      <c r="F4895"/>
      <c r="G4895"/>
      <c r="H4895"/>
      <c r="I4895"/>
      <c r="J4895"/>
      <c r="M4895"/>
      <c r="N4895"/>
    </row>
    <row r="4896" spans="6:14" ht="14.25" customHeight="1" x14ac:dyDescent="0.25">
      <c r="F4896"/>
      <c r="G4896"/>
      <c r="H4896"/>
      <c r="I4896"/>
      <c r="J4896"/>
      <c r="M4896"/>
      <c r="N4896"/>
    </row>
    <row r="4897" spans="6:14" ht="14.25" customHeight="1" x14ac:dyDescent="0.25">
      <c r="F4897"/>
      <c r="G4897"/>
      <c r="H4897"/>
      <c r="I4897"/>
      <c r="J4897"/>
      <c r="M4897"/>
      <c r="N4897"/>
    </row>
    <row r="4898" spans="6:14" ht="14.25" customHeight="1" x14ac:dyDescent="0.25">
      <c r="F4898"/>
      <c r="G4898"/>
      <c r="H4898"/>
      <c r="I4898"/>
      <c r="J4898"/>
      <c r="M4898"/>
      <c r="N4898"/>
    </row>
    <row r="4899" spans="6:14" ht="14.25" customHeight="1" x14ac:dyDescent="0.25">
      <c r="F4899"/>
      <c r="G4899"/>
      <c r="H4899"/>
      <c r="I4899"/>
      <c r="J4899"/>
      <c r="M4899"/>
      <c r="N4899"/>
    </row>
    <row r="4900" spans="6:14" ht="14.25" customHeight="1" x14ac:dyDescent="0.25">
      <c r="F4900"/>
      <c r="G4900"/>
      <c r="H4900"/>
      <c r="I4900"/>
      <c r="J4900"/>
      <c r="M4900"/>
      <c r="N4900"/>
    </row>
    <row r="4901" spans="6:14" ht="14.25" customHeight="1" x14ac:dyDescent="0.25">
      <c r="F4901"/>
      <c r="G4901"/>
      <c r="H4901"/>
      <c r="I4901"/>
      <c r="J4901"/>
      <c r="M4901"/>
      <c r="N4901"/>
    </row>
    <row r="4902" spans="6:14" ht="14.25" customHeight="1" x14ac:dyDescent="0.25">
      <c r="F4902"/>
      <c r="G4902"/>
      <c r="H4902"/>
      <c r="I4902"/>
      <c r="J4902"/>
      <c r="M4902"/>
      <c r="N4902"/>
    </row>
    <row r="4903" spans="6:14" ht="14.25" customHeight="1" x14ac:dyDescent="0.25">
      <c r="F4903"/>
      <c r="G4903"/>
      <c r="H4903"/>
      <c r="I4903"/>
      <c r="J4903"/>
      <c r="M4903"/>
      <c r="N4903"/>
    </row>
    <row r="4904" spans="6:14" ht="14.25" customHeight="1" x14ac:dyDescent="0.25">
      <c r="F4904"/>
      <c r="G4904"/>
      <c r="H4904"/>
      <c r="I4904"/>
      <c r="J4904"/>
      <c r="M4904"/>
      <c r="N4904"/>
    </row>
    <row r="4905" spans="6:14" ht="14.25" customHeight="1" x14ac:dyDescent="0.25">
      <c r="F4905"/>
      <c r="G4905"/>
      <c r="H4905"/>
      <c r="I4905"/>
      <c r="J4905"/>
      <c r="M4905"/>
      <c r="N4905"/>
    </row>
    <row r="4906" spans="6:14" ht="14.25" customHeight="1" x14ac:dyDescent="0.25">
      <c r="F4906"/>
      <c r="G4906"/>
      <c r="H4906"/>
      <c r="I4906"/>
      <c r="J4906"/>
      <c r="M4906"/>
      <c r="N4906"/>
    </row>
    <row r="4907" spans="6:14" ht="14.25" customHeight="1" x14ac:dyDescent="0.25">
      <c r="F4907"/>
      <c r="G4907"/>
      <c r="H4907"/>
      <c r="I4907"/>
      <c r="J4907"/>
      <c r="M4907"/>
      <c r="N4907"/>
    </row>
    <row r="4908" spans="6:14" ht="14.25" customHeight="1" x14ac:dyDescent="0.25">
      <c r="F4908"/>
      <c r="G4908"/>
      <c r="H4908"/>
      <c r="I4908"/>
      <c r="J4908"/>
      <c r="M4908"/>
      <c r="N4908"/>
    </row>
    <row r="4909" spans="6:14" ht="14.25" customHeight="1" x14ac:dyDescent="0.25">
      <c r="F4909"/>
      <c r="G4909"/>
      <c r="H4909"/>
      <c r="I4909"/>
      <c r="J4909"/>
      <c r="M4909"/>
      <c r="N4909"/>
    </row>
    <row r="4910" spans="6:14" ht="14.25" customHeight="1" x14ac:dyDescent="0.25">
      <c r="F4910"/>
      <c r="G4910"/>
      <c r="H4910"/>
      <c r="I4910"/>
      <c r="J4910"/>
      <c r="M4910"/>
      <c r="N4910"/>
    </row>
    <row r="4911" spans="6:14" ht="14.25" customHeight="1" x14ac:dyDescent="0.25">
      <c r="F4911"/>
      <c r="G4911"/>
      <c r="H4911"/>
      <c r="I4911"/>
      <c r="J4911"/>
      <c r="M4911"/>
      <c r="N4911"/>
    </row>
    <row r="4912" spans="6:14" ht="14.25" customHeight="1" x14ac:dyDescent="0.25">
      <c r="F4912"/>
      <c r="G4912"/>
      <c r="H4912"/>
      <c r="I4912"/>
      <c r="J4912"/>
      <c r="M4912"/>
      <c r="N4912"/>
    </row>
    <row r="4913" spans="6:14" ht="14.25" customHeight="1" x14ac:dyDescent="0.25">
      <c r="F4913"/>
      <c r="G4913"/>
      <c r="H4913"/>
      <c r="I4913"/>
      <c r="J4913"/>
      <c r="M4913"/>
      <c r="N4913"/>
    </row>
    <row r="4914" spans="6:14" ht="14.25" customHeight="1" x14ac:dyDescent="0.25">
      <c r="F4914"/>
      <c r="G4914"/>
      <c r="H4914"/>
      <c r="I4914"/>
      <c r="J4914"/>
      <c r="M4914"/>
      <c r="N4914"/>
    </row>
    <row r="4915" spans="6:14" ht="14.25" customHeight="1" x14ac:dyDescent="0.25">
      <c r="F4915"/>
      <c r="G4915"/>
      <c r="H4915"/>
      <c r="I4915"/>
      <c r="J4915"/>
      <c r="M4915"/>
      <c r="N4915"/>
    </row>
    <row r="4916" spans="6:14" ht="14.25" customHeight="1" x14ac:dyDescent="0.25">
      <c r="F4916"/>
      <c r="G4916"/>
      <c r="H4916"/>
      <c r="I4916"/>
      <c r="J4916"/>
      <c r="M4916"/>
      <c r="N4916"/>
    </row>
    <row r="4917" spans="6:14" ht="14.25" customHeight="1" x14ac:dyDescent="0.25">
      <c r="F4917"/>
      <c r="G4917"/>
      <c r="H4917"/>
      <c r="I4917"/>
      <c r="J4917"/>
      <c r="M4917"/>
      <c r="N4917"/>
    </row>
    <row r="4918" spans="6:14" ht="14.25" customHeight="1" x14ac:dyDescent="0.25">
      <c r="F4918"/>
      <c r="G4918"/>
      <c r="H4918"/>
      <c r="I4918"/>
      <c r="J4918"/>
      <c r="M4918"/>
      <c r="N4918"/>
    </row>
    <row r="4919" spans="6:14" ht="14.25" customHeight="1" x14ac:dyDescent="0.25">
      <c r="F4919"/>
      <c r="G4919"/>
      <c r="H4919"/>
      <c r="I4919"/>
      <c r="J4919"/>
      <c r="M4919"/>
      <c r="N4919"/>
    </row>
    <row r="4920" spans="6:14" ht="14.25" customHeight="1" x14ac:dyDescent="0.25">
      <c r="F4920"/>
      <c r="G4920"/>
      <c r="H4920"/>
      <c r="I4920"/>
      <c r="J4920"/>
      <c r="M4920"/>
      <c r="N4920"/>
    </row>
    <row r="4921" spans="6:14" ht="14.25" customHeight="1" x14ac:dyDescent="0.25">
      <c r="F4921"/>
      <c r="G4921"/>
      <c r="H4921"/>
      <c r="I4921"/>
      <c r="J4921"/>
      <c r="M4921"/>
      <c r="N4921"/>
    </row>
    <row r="4922" spans="6:14" ht="14.25" customHeight="1" x14ac:dyDescent="0.25">
      <c r="F4922"/>
      <c r="G4922"/>
      <c r="H4922"/>
      <c r="I4922"/>
      <c r="J4922"/>
      <c r="M4922"/>
      <c r="N4922"/>
    </row>
    <row r="4923" spans="6:14" ht="14.25" customHeight="1" x14ac:dyDescent="0.25">
      <c r="F4923"/>
      <c r="G4923"/>
      <c r="H4923"/>
      <c r="I4923"/>
      <c r="J4923"/>
      <c r="M4923"/>
      <c r="N4923"/>
    </row>
    <row r="4924" spans="6:14" ht="14.25" customHeight="1" x14ac:dyDescent="0.25">
      <c r="F4924"/>
      <c r="G4924"/>
      <c r="H4924"/>
      <c r="I4924"/>
      <c r="J4924"/>
      <c r="M4924"/>
      <c r="N4924"/>
    </row>
    <row r="4925" spans="6:14" ht="14.25" customHeight="1" x14ac:dyDescent="0.25">
      <c r="F4925"/>
      <c r="G4925"/>
      <c r="H4925"/>
      <c r="I4925"/>
      <c r="J4925"/>
      <c r="M4925"/>
      <c r="N4925"/>
    </row>
    <row r="4926" spans="6:14" ht="14.25" customHeight="1" x14ac:dyDescent="0.25">
      <c r="F4926"/>
      <c r="G4926"/>
      <c r="H4926"/>
      <c r="I4926"/>
      <c r="J4926"/>
      <c r="M4926"/>
      <c r="N4926"/>
    </row>
    <row r="4927" spans="6:14" ht="14.25" customHeight="1" x14ac:dyDescent="0.25">
      <c r="F4927"/>
      <c r="G4927"/>
      <c r="H4927"/>
      <c r="I4927"/>
      <c r="J4927"/>
      <c r="M4927"/>
      <c r="N4927"/>
    </row>
    <row r="4928" spans="6:14" ht="14.25" customHeight="1" x14ac:dyDescent="0.25">
      <c r="F4928"/>
      <c r="G4928"/>
      <c r="H4928"/>
      <c r="I4928"/>
      <c r="J4928"/>
      <c r="M4928"/>
      <c r="N4928"/>
    </row>
    <row r="4929" spans="6:14" ht="14.25" customHeight="1" x14ac:dyDescent="0.25">
      <c r="F4929"/>
      <c r="G4929"/>
      <c r="H4929"/>
      <c r="I4929"/>
      <c r="J4929"/>
      <c r="M4929"/>
      <c r="N4929"/>
    </row>
    <row r="4930" spans="6:14" ht="14.25" customHeight="1" x14ac:dyDescent="0.25">
      <c r="F4930"/>
      <c r="G4930"/>
      <c r="H4930"/>
      <c r="I4930"/>
      <c r="J4930"/>
      <c r="M4930"/>
      <c r="N4930"/>
    </row>
    <row r="4931" spans="6:14" ht="14.25" customHeight="1" x14ac:dyDescent="0.25">
      <c r="F4931"/>
      <c r="G4931"/>
      <c r="H4931"/>
      <c r="I4931"/>
      <c r="J4931"/>
      <c r="M4931"/>
      <c r="N4931"/>
    </row>
    <row r="4932" spans="6:14" ht="14.25" customHeight="1" x14ac:dyDescent="0.25">
      <c r="F4932"/>
      <c r="G4932"/>
      <c r="H4932"/>
      <c r="I4932"/>
      <c r="J4932"/>
      <c r="M4932"/>
      <c r="N4932"/>
    </row>
    <row r="4933" spans="6:14" ht="14.25" customHeight="1" x14ac:dyDescent="0.25">
      <c r="F4933"/>
      <c r="G4933"/>
      <c r="H4933"/>
      <c r="I4933"/>
      <c r="J4933"/>
      <c r="M4933"/>
      <c r="N4933"/>
    </row>
    <row r="4934" spans="6:14" ht="14.25" customHeight="1" x14ac:dyDescent="0.25">
      <c r="F4934"/>
      <c r="G4934"/>
      <c r="H4934"/>
      <c r="I4934"/>
      <c r="J4934"/>
      <c r="M4934"/>
      <c r="N4934"/>
    </row>
    <row r="4935" spans="6:14" ht="14.25" customHeight="1" x14ac:dyDescent="0.25">
      <c r="F4935"/>
      <c r="G4935"/>
      <c r="H4935"/>
      <c r="I4935"/>
      <c r="J4935"/>
      <c r="M4935"/>
      <c r="N4935"/>
    </row>
    <row r="4936" spans="6:14" ht="14.25" customHeight="1" x14ac:dyDescent="0.25">
      <c r="F4936"/>
      <c r="G4936"/>
      <c r="H4936"/>
      <c r="I4936"/>
      <c r="J4936"/>
      <c r="M4936"/>
      <c r="N4936"/>
    </row>
    <row r="4937" spans="6:14" ht="14.25" customHeight="1" x14ac:dyDescent="0.25">
      <c r="F4937"/>
      <c r="G4937"/>
      <c r="H4937"/>
      <c r="I4937"/>
      <c r="J4937"/>
      <c r="M4937"/>
      <c r="N4937"/>
    </row>
    <row r="4938" spans="6:14" ht="14.25" customHeight="1" x14ac:dyDescent="0.25">
      <c r="F4938"/>
      <c r="G4938"/>
      <c r="H4938"/>
      <c r="I4938"/>
      <c r="J4938"/>
      <c r="M4938"/>
      <c r="N4938"/>
    </row>
    <row r="4939" spans="6:14" ht="14.25" customHeight="1" x14ac:dyDescent="0.25">
      <c r="F4939"/>
      <c r="G4939"/>
      <c r="H4939"/>
      <c r="I4939"/>
      <c r="J4939"/>
      <c r="M4939"/>
      <c r="N4939"/>
    </row>
    <row r="4940" spans="6:14" ht="14.25" customHeight="1" x14ac:dyDescent="0.25">
      <c r="F4940"/>
      <c r="G4940"/>
      <c r="H4940"/>
      <c r="I4940"/>
      <c r="J4940"/>
      <c r="M4940"/>
      <c r="N4940"/>
    </row>
    <row r="4941" spans="6:14" ht="14.25" customHeight="1" x14ac:dyDescent="0.25">
      <c r="F4941"/>
      <c r="G4941"/>
      <c r="H4941"/>
      <c r="I4941"/>
      <c r="J4941"/>
      <c r="M4941"/>
      <c r="N4941"/>
    </row>
    <row r="4942" spans="6:14" ht="14.25" customHeight="1" x14ac:dyDescent="0.25">
      <c r="F4942"/>
      <c r="G4942"/>
      <c r="H4942"/>
      <c r="I4942"/>
      <c r="J4942"/>
      <c r="M4942"/>
      <c r="N4942"/>
    </row>
    <row r="4943" spans="6:14" ht="14.25" customHeight="1" x14ac:dyDescent="0.25">
      <c r="F4943"/>
      <c r="G4943"/>
      <c r="H4943"/>
      <c r="I4943"/>
      <c r="J4943"/>
      <c r="M4943"/>
      <c r="N4943"/>
    </row>
    <row r="4944" spans="6:14" ht="14.25" customHeight="1" x14ac:dyDescent="0.25">
      <c r="F4944"/>
      <c r="G4944"/>
      <c r="H4944"/>
      <c r="I4944"/>
      <c r="J4944"/>
      <c r="M4944"/>
      <c r="N4944"/>
    </row>
    <row r="4945" spans="6:14" ht="14.25" customHeight="1" x14ac:dyDescent="0.25">
      <c r="F4945"/>
      <c r="G4945"/>
      <c r="H4945"/>
      <c r="I4945"/>
      <c r="J4945"/>
      <c r="M4945"/>
      <c r="N4945"/>
    </row>
    <row r="4946" spans="6:14" ht="14.25" customHeight="1" x14ac:dyDescent="0.25">
      <c r="F4946"/>
      <c r="G4946"/>
      <c r="H4946"/>
      <c r="I4946"/>
      <c r="J4946"/>
      <c r="M4946"/>
      <c r="N4946"/>
    </row>
    <row r="4947" spans="6:14" ht="14.25" customHeight="1" x14ac:dyDescent="0.25">
      <c r="F4947"/>
      <c r="G4947"/>
      <c r="H4947"/>
      <c r="I4947"/>
      <c r="J4947"/>
      <c r="M4947"/>
      <c r="N4947"/>
    </row>
    <row r="4948" spans="6:14" ht="14.25" customHeight="1" x14ac:dyDescent="0.25">
      <c r="F4948"/>
      <c r="G4948"/>
      <c r="H4948"/>
      <c r="I4948"/>
      <c r="J4948"/>
      <c r="M4948"/>
      <c r="N4948"/>
    </row>
    <row r="4949" spans="6:14" ht="14.25" customHeight="1" x14ac:dyDescent="0.25">
      <c r="F4949"/>
      <c r="G4949"/>
      <c r="H4949"/>
      <c r="I4949"/>
      <c r="J4949"/>
      <c r="M4949"/>
      <c r="N4949"/>
    </row>
    <row r="4950" spans="6:14" ht="14.25" customHeight="1" x14ac:dyDescent="0.25">
      <c r="F4950"/>
      <c r="G4950"/>
      <c r="H4950"/>
      <c r="I4950"/>
      <c r="J4950"/>
      <c r="M4950"/>
      <c r="N4950"/>
    </row>
    <row r="4951" spans="6:14" ht="14.25" customHeight="1" x14ac:dyDescent="0.25">
      <c r="F4951"/>
      <c r="G4951"/>
      <c r="H4951"/>
      <c r="I4951"/>
      <c r="J4951"/>
      <c r="M4951"/>
      <c r="N4951"/>
    </row>
    <row r="4952" spans="6:14" ht="14.25" customHeight="1" x14ac:dyDescent="0.25">
      <c r="F4952"/>
      <c r="G4952"/>
      <c r="H4952"/>
      <c r="I4952"/>
      <c r="J4952"/>
      <c r="M4952"/>
      <c r="N4952"/>
    </row>
    <row r="4953" spans="6:14" ht="14.25" customHeight="1" x14ac:dyDescent="0.25">
      <c r="F4953"/>
      <c r="G4953"/>
      <c r="H4953"/>
      <c r="I4953"/>
      <c r="J4953"/>
      <c r="M4953"/>
      <c r="N4953"/>
    </row>
    <row r="4954" spans="6:14" ht="14.25" customHeight="1" x14ac:dyDescent="0.25">
      <c r="F4954"/>
      <c r="G4954"/>
      <c r="H4954"/>
      <c r="I4954"/>
      <c r="J4954"/>
      <c r="M4954"/>
      <c r="N4954"/>
    </row>
    <row r="4955" spans="6:14" ht="14.25" customHeight="1" x14ac:dyDescent="0.25">
      <c r="F4955"/>
      <c r="G4955"/>
      <c r="H4955"/>
      <c r="I4955"/>
      <c r="J4955"/>
      <c r="M4955"/>
      <c r="N4955"/>
    </row>
    <row r="4956" spans="6:14" ht="14.25" customHeight="1" x14ac:dyDescent="0.25">
      <c r="F4956"/>
      <c r="G4956"/>
      <c r="H4956"/>
      <c r="I4956"/>
      <c r="J4956"/>
      <c r="M4956"/>
      <c r="N4956"/>
    </row>
    <row r="4957" spans="6:14" ht="14.25" customHeight="1" x14ac:dyDescent="0.25">
      <c r="F4957"/>
      <c r="G4957"/>
      <c r="H4957"/>
      <c r="I4957"/>
      <c r="J4957"/>
      <c r="M4957"/>
      <c r="N4957"/>
    </row>
    <row r="4958" spans="6:14" ht="14.25" customHeight="1" x14ac:dyDescent="0.25">
      <c r="F4958"/>
      <c r="G4958"/>
      <c r="H4958"/>
      <c r="I4958"/>
      <c r="J4958"/>
      <c r="M4958"/>
      <c r="N4958"/>
    </row>
    <row r="4959" spans="6:14" ht="14.25" customHeight="1" x14ac:dyDescent="0.25">
      <c r="F4959"/>
      <c r="G4959"/>
      <c r="H4959"/>
      <c r="I4959"/>
      <c r="J4959"/>
      <c r="M4959"/>
      <c r="N4959"/>
    </row>
    <row r="4960" spans="6:14" ht="14.25" customHeight="1" x14ac:dyDescent="0.25">
      <c r="F4960"/>
      <c r="G4960"/>
      <c r="H4960"/>
      <c r="I4960"/>
      <c r="J4960"/>
      <c r="M4960"/>
      <c r="N4960"/>
    </row>
    <row r="4961" spans="6:14" ht="14.25" customHeight="1" x14ac:dyDescent="0.25">
      <c r="F4961"/>
      <c r="G4961"/>
      <c r="H4961"/>
      <c r="I4961"/>
      <c r="J4961"/>
      <c r="M4961"/>
      <c r="N4961"/>
    </row>
    <row r="4962" spans="6:14" ht="14.25" customHeight="1" x14ac:dyDescent="0.25">
      <c r="F4962"/>
      <c r="G4962"/>
      <c r="H4962"/>
      <c r="I4962"/>
      <c r="J4962"/>
      <c r="M4962"/>
      <c r="N4962"/>
    </row>
    <row r="4963" spans="6:14" ht="14.25" customHeight="1" x14ac:dyDescent="0.25">
      <c r="F4963"/>
      <c r="G4963"/>
      <c r="H4963"/>
      <c r="I4963"/>
      <c r="J4963"/>
      <c r="M4963"/>
      <c r="N4963"/>
    </row>
    <row r="4964" spans="6:14" ht="14.25" customHeight="1" x14ac:dyDescent="0.25">
      <c r="F4964"/>
      <c r="G4964"/>
      <c r="H4964"/>
      <c r="I4964"/>
      <c r="J4964"/>
      <c r="M4964"/>
      <c r="N4964"/>
    </row>
    <row r="4965" spans="6:14" ht="14.25" customHeight="1" x14ac:dyDescent="0.25">
      <c r="F4965"/>
      <c r="G4965"/>
      <c r="H4965"/>
      <c r="I4965"/>
      <c r="J4965"/>
      <c r="M4965"/>
      <c r="N4965"/>
    </row>
    <row r="4966" spans="6:14" ht="14.25" customHeight="1" x14ac:dyDescent="0.25">
      <c r="F4966"/>
      <c r="G4966"/>
      <c r="H4966"/>
      <c r="I4966"/>
      <c r="J4966"/>
      <c r="M4966"/>
      <c r="N4966"/>
    </row>
    <row r="4967" spans="6:14" ht="14.25" customHeight="1" x14ac:dyDescent="0.25">
      <c r="F4967"/>
      <c r="G4967"/>
      <c r="H4967"/>
      <c r="I4967"/>
      <c r="J4967"/>
      <c r="M4967"/>
      <c r="N4967"/>
    </row>
    <row r="4968" spans="6:14" ht="14.25" customHeight="1" x14ac:dyDescent="0.25">
      <c r="F4968"/>
      <c r="G4968"/>
      <c r="H4968"/>
      <c r="I4968"/>
      <c r="J4968"/>
      <c r="M4968"/>
      <c r="N4968"/>
    </row>
    <row r="4969" spans="6:14" ht="14.25" customHeight="1" x14ac:dyDescent="0.25">
      <c r="F4969"/>
      <c r="G4969"/>
      <c r="H4969"/>
      <c r="I4969"/>
      <c r="J4969"/>
      <c r="M4969"/>
      <c r="N4969"/>
    </row>
    <row r="4970" spans="6:14" ht="14.25" customHeight="1" x14ac:dyDescent="0.25">
      <c r="F4970"/>
      <c r="G4970"/>
      <c r="H4970"/>
      <c r="I4970"/>
      <c r="J4970"/>
      <c r="M4970"/>
      <c r="N4970"/>
    </row>
    <row r="4971" spans="6:14" ht="14.25" customHeight="1" x14ac:dyDescent="0.25">
      <c r="F4971"/>
      <c r="G4971"/>
      <c r="H4971"/>
      <c r="I4971"/>
      <c r="J4971"/>
      <c r="M4971"/>
      <c r="N4971"/>
    </row>
    <row r="4972" spans="6:14" ht="14.25" customHeight="1" x14ac:dyDescent="0.25">
      <c r="F4972"/>
      <c r="G4972"/>
      <c r="H4972"/>
      <c r="I4972"/>
      <c r="J4972"/>
      <c r="M4972"/>
      <c r="N4972"/>
    </row>
    <row r="4973" spans="6:14" ht="14.25" customHeight="1" x14ac:dyDescent="0.25">
      <c r="F4973"/>
      <c r="G4973"/>
      <c r="H4973"/>
      <c r="I4973"/>
      <c r="J4973"/>
      <c r="M4973"/>
      <c r="N4973"/>
    </row>
    <row r="4974" spans="6:14" ht="14.25" customHeight="1" x14ac:dyDescent="0.25">
      <c r="F4974"/>
      <c r="G4974"/>
      <c r="H4974"/>
      <c r="I4974"/>
      <c r="J4974"/>
      <c r="M4974"/>
      <c r="N4974"/>
    </row>
    <row r="4975" spans="6:14" ht="14.25" customHeight="1" x14ac:dyDescent="0.25">
      <c r="F4975"/>
      <c r="G4975"/>
      <c r="H4975"/>
      <c r="I4975"/>
      <c r="J4975"/>
      <c r="M4975"/>
      <c r="N4975"/>
    </row>
    <row r="4976" spans="6:14" ht="14.25" customHeight="1" x14ac:dyDescent="0.25">
      <c r="F4976"/>
      <c r="G4976"/>
      <c r="H4976"/>
      <c r="I4976"/>
      <c r="J4976"/>
      <c r="M4976"/>
      <c r="N4976"/>
    </row>
    <row r="4977" spans="6:14" ht="14.25" customHeight="1" x14ac:dyDescent="0.25">
      <c r="F4977"/>
      <c r="G4977"/>
      <c r="H4977"/>
      <c r="I4977"/>
      <c r="J4977"/>
      <c r="M4977"/>
      <c r="N4977"/>
    </row>
    <row r="4978" spans="6:14" ht="14.25" customHeight="1" x14ac:dyDescent="0.25">
      <c r="F4978"/>
      <c r="G4978"/>
      <c r="H4978"/>
      <c r="I4978"/>
      <c r="J4978"/>
      <c r="M4978"/>
      <c r="N4978"/>
    </row>
    <row r="4979" spans="6:14" ht="14.25" customHeight="1" x14ac:dyDescent="0.25">
      <c r="F4979"/>
      <c r="G4979"/>
      <c r="H4979"/>
      <c r="I4979"/>
      <c r="J4979"/>
      <c r="M4979"/>
      <c r="N4979"/>
    </row>
    <row r="4980" spans="6:14" ht="14.25" customHeight="1" x14ac:dyDescent="0.25">
      <c r="F4980"/>
      <c r="G4980"/>
      <c r="H4980"/>
      <c r="I4980"/>
      <c r="J4980"/>
      <c r="M4980"/>
      <c r="N4980"/>
    </row>
    <row r="4981" spans="6:14" ht="14.25" customHeight="1" x14ac:dyDescent="0.25">
      <c r="F4981"/>
      <c r="G4981"/>
      <c r="H4981"/>
      <c r="I4981"/>
      <c r="J4981"/>
      <c r="M4981"/>
      <c r="N4981"/>
    </row>
    <row r="4982" spans="6:14" ht="14.25" customHeight="1" x14ac:dyDescent="0.25">
      <c r="F4982"/>
      <c r="G4982"/>
      <c r="H4982"/>
      <c r="I4982"/>
      <c r="J4982"/>
      <c r="M4982"/>
      <c r="N4982"/>
    </row>
    <row r="4983" spans="6:14" ht="14.25" customHeight="1" x14ac:dyDescent="0.25">
      <c r="F4983"/>
      <c r="G4983"/>
      <c r="H4983"/>
      <c r="I4983"/>
      <c r="J4983"/>
      <c r="M4983"/>
      <c r="N4983"/>
    </row>
    <row r="4984" spans="6:14" ht="14.25" customHeight="1" x14ac:dyDescent="0.25">
      <c r="F4984"/>
      <c r="G4984"/>
      <c r="H4984"/>
      <c r="I4984"/>
      <c r="J4984"/>
      <c r="M4984"/>
      <c r="N4984"/>
    </row>
    <row r="4985" spans="6:14" ht="14.25" customHeight="1" x14ac:dyDescent="0.25">
      <c r="F4985"/>
      <c r="G4985"/>
      <c r="H4985"/>
      <c r="I4985"/>
      <c r="J4985"/>
      <c r="M4985"/>
      <c r="N4985"/>
    </row>
    <row r="4986" spans="6:14" ht="14.25" customHeight="1" x14ac:dyDescent="0.25">
      <c r="F4986"/>
      <c r="G4986"/>
      <c r="H4986"/>
      <c r="I4986"/>
      <c r="J4986"/>
      <c r="M4986"/>
      <c r="N4986"/>
    </row>
    <row r="4987" spans="6:14" ht="14.25" customHeight="1" x14ac:dyDescent="0.25">
      <c r="F4987"/>
      <c r="G4987"/>
      <c r="H4987"/>
      <c r="I4987"/>
      <c r="J4987"/>
      <c r="M4987"/>
      <c r="N4987"/>
    </row>
    <row r="4988" spans="6:14" ht="14.25" customHeight="1" x14ac:dyDescent="0.25">
      <c r="F4988"/>
      <c r="G4988"/>
      <c r="H4988"/>
      <c r="I4988"/>
      <c r="J4988"/>
      <c r="M4988"/>
      <c r="N4988"/>
    </row>
    <row r="4989" spans="6:14" ht="14.25" customHeight="1" x14ac:dyDescent="0.25">
      <c r="F4989"/>
      <c r="G4989"/>
      <c r="H4989"/>
      <c r="I4989"/>
      <c r="J4989"/>
      <c r="M4989"/>
      <c r="N4989"/>
    </row>
    <row r="4990" spans="6:14" ht="14.25" customHeight="1" x14ac:dyDescent="0.25">
      <c r="F4990"/>
      <c r="G4990"/>
      <c r="H4990"/>
      <c r="I4990"/>
      <c r="J4990"/>
      <c r="M4990"/>
      <c r="N4990"/>
    </row>
    <row r="4991" spans="6:14" ht="14.25" customHeight="1" x14ac:dyDescent="0.25">
      <c r="F4991"/>
      <c r="G4991"/>
      <c r="H4991"/>
      <c r="I4991"/>
      <c r="J4991"/>
      <c r="M4991"/>
      <c r="N4991"/>
    </row>
    <row r="4992" spans="6:14" ht="14.25" customHeight="1" x14ac:dyDescent="0.25">
      <c r="F4992"/>
      <c r="G4992"/>
      <c r="H4992"/>
      <c r="I4992"/>
      <c r="J4992"/>
      <c r="M4992"/>
      <c r="N4992"/>
    </row>
    <row r="4993" spans="6:14" ht="14.25" customHeight="1" x14ac:dyDescent="0.25">
      <c r="F4993"/>
      <c r="G4993"/>
      <c r="H4993"/>
      <c r="I4993"/>
      <c r="J4993"/>
      <c r="M4993"/>
      <c r="N4993"/>
    </row>
    <row r="4994" spans="6:14" ht="14.25" customHeight="1" x14ac:dyDescent="0.25">
      <c r="F4994"/>
      <c r="G4994"/>
      <c r="H4994"/>
      <c r="I4994"/>
      <c r="J4994"/>
      <c r="M4994"/>
      <c r="N4994"/>
    </row>
    <row r="4995" spans="6:14" ht="14.25" customHeight="1" x14ac:dyDescent="0.25">
      <c r="F4995"/>
      <c r="G4995"/>
      <c r="H4995"/>
      <c r="I4995"/>
      <c r="J4995"/>
      <c r="M4995"/>
      <c r="N4995"/>
    </row>
    <row r="4996" spans="6:14" ht="14.25" customHeight="1" x14ac:dyDescent="0.25">
      <c r="F4996"/>
      <c r="G4996"/>
      <c r="H4996"/>
      <c r="I4996"/>
      <c r="J4996"/>
      <c r="M4996"/>
      <c r="N4996"/>
    </row>
    <row r="4997" spans="6:14" ht="14.25" customHeight="1" x14ac:dyDescent="0.25">
      <c r="F4997"/>
      <c r="G4997"/>
      <c r="H4997"/>
      <c r="I4997"/>
      <c r="J4997"/>
      <c r="M4997"/>
      <c r="N4997"/>
    </row>
    <row r="4998" spans="6:14" ht="14.25" customHeight="1" x14ac:dyDescent="0.25">
      <c r="F4998"/>
      <c r="G4998"/>
      <c r="H4998"/>
      <c r="I4998"/>
      <c r="J4998"/>
      <c r="M4998"/>
      <c r="N4998"/>
    </row>
    <row r="4999" spans="6:14" ht="14.25" customHeight="1" x14ac:dyDescent="0.25">
      <c r="F4999"/>
      <c r="G4999"/>
      <c r="H4999"/>
      <c r="I4999"/>
      <c r="J4999"/>
      <c r="M4999"/>
      <c r="N4999"/>
    </row>
    <row r="5000" spans="6:14" ht="14.25" customHeight="1" x14ac:dyDescent="0.25">
      <c r="F5000"/>
      <c r="G5000"/>
      <c r="H5000"/>
      <c r="I5000"/>
      <c r="J5000"/>
      <c r="M5000"/>
      <c r="N5000"/>
    </row>
    <row r="5001" spans="6:14" ht="14.25" customHeight="1" x14ac:dyDescent="0.25">
      <c r="F5001"/>
      <c r="G5001"/>
      <c r="H5001"/>
      <c r="I5001"/>
      <c r="J5001"/>
      <c r="M5001"/>
      <c r="N5001"/>
    </row>
    <row r="5002" spans="6:14" ht="14.25" customHeight="1" x14ac:dyDescent="0.25">
      <c r="F5002"/>
      <c r="G5002"/>
      <c r="H5002"/>
      <c r="I5002"/>
      <c r="J5002"/>
      <c r="M5002"/>
      <c r="N5002"/>
    </row>
    <row r="5003" spans="6:14" ht="14.25" customHeight="1" x14ac:dyDescent="0.25">
      <c r="F5003"/>
      <c r="G5003"/>
      <c r="H5003"/>
      <c r="I5003"/>
      <c r="J5003"/>
      <c r="M5003"/>
      <c r="N5003"/>
    </row>
    <row r="5004" spans="6:14" ht="14.25" customHeight="1" x14ac:dyDescent="0.25">
      <c r="F5004"/>
      <c r="G5004"/>
      <c r="H5004"/>
      <c r="I5004"/>
      <c r="J5004"/>
      <c r="M5004"/>
      <c r="N5004"/>
    </row>
    <row r="5005" spans="6:14" ht="14.25" customHeight="1" x14ac:dyDescent="0.25">
      <c r="F5005"/>
      <c r="G5005"/>
      <c r="H5005"/>
      <c r="I5005"/>
      <c r="J5005"/>
      <c r="M5005"/>
      <c r="N5005"/>
    </row>
    <row r="5006" spans="6:14" ht="14.25" customHeight="1" x14ac:dyDescent="0.25">
      <c r="F5006"/>
      <c r="G5006"/>
      <c r="H5006"/>
      <c r="I5006"/>
      <c r="J5006"/>
      <c r="M5006"/>
      <c r="N5006"/>
    </row>
    <row r="5007" spans="6:14" ht="14.25" customHeight="1" x14ac:dyDescent="0.25">
      <c r="F5007"/>
      <c r="G5007"/>
      <c r="H5007"/>
      <c r="I5007"/>
      <c r="J5007"/>
      <c r="M5007"/>
      <c r="N5007"/>
    </row>
    <row r="5008" spans="6:14" ht="14.25" customHeight="1" x14ac:dyDescent="0.25">
      <c r="F5008"/>
      <c r="G5008"/>
      <c r="H5008"/>
      <c r="I5008"/>
      <c r="J5008"/>
      <c r="M5008"/>
      <c r="N5008"/>
    </row>
    <row r="5009" spans="6:14" ht="14.25" customHeight="1" x14ac:dyDescent="0.25">
      <c r="F5009"/>
      <c r="G5009"/>
      <c r="H5009"/>
      <c r="I5009"/>
      <c r="J5009"/>
      <c r="M5009"/>
      <c r="N5009"/>
    </row>
    <row r="5010" spans="6:14" ht="14.25" customHeight="1" x14ac:dyDescent="0.25">
      <c r="F5010"/>
      <c r="G5010"/>
      <c r="H5010"/>
      <c r="I5010"/>
      <c r="J5010"/>
      <c r="M5010"/>
      <c r="N5010"/>
    </row>
    <row r="5011" spans="6:14" ht="14.25" customHeight="1" x14ac:dyDescent="0.25">
      <c r="F5011"/>
      <c r="G5011"/>
      <c r="H5011"/>
      <c r="I5011"/>
      <c r="J5011"/>
      <c r="M5011"/>
      <c r="N5011"/>
    </row>
    <row r="5012" spans="6:14" ht="14.25" customHeight="1" x14ac:dyDescent="0.25">
      <c r="F5012"/>
      <c r="G5012"/>
      <c r="H5012"/>
      <c r="I5012"/>
      <c r="J5012"/>
      <c r="M5012"/>
      <c r="N5012"/>
    </row>
    <row r="5013" spans="6:14" ht="14.25" customHeight="1" x14ac:dyDescent="0.25">
      <c r="F5013"/>
      <c r="G5013"/>
      <c r="H5013"/>
      <c r="I5013"/>
      <c r="J5013"/>
      <c r="M5013"/>
      <c r="N5013"/>
    </row>
    <row r="5014" spans="6:14" ht="14.25" customHeight="1" x14ac:dyDescent="0.25">
      <c r="F5014"/>
      <c r="G5014"/>
      <c r="H5014"/>
      <c r="I5014"/>
      <c r="J5014"/>
      <c r="M5014"/>
      <c r="N5014"/>
    </row>
    <row r="5015" spans="6:14" ht="14.25" customHeight="1" x14ac:dyDescent="0.25">
      <c r="F5015"/>
      <c r="G5015"/>
      <c r="H5015"/>
      <c r="I5015"/>
      <c r="J5015"/>
      <c r="M5015"/>
      <c r="N5015"/>
    </row>
    <row r="5016" spans="6:14" ht="14.25" customHeight="1" x14ac:dyDescent="0.25">
      <c r="F5016"/>
      <c r="G5016"/>
      <c r="H5016"/>
      <c r="I5016"/>
      <c r="J5016"/>
      <c r="M5016"/>
      <c r="N5016"/>
    </row>
    <row r="5017" spans="6:14" ht="14.25" customHeight="1" x14ac:dyDescent="0.25">
      <c r="F5017"/>
      <c r="G5017"/>
      <c r="H5017"/>
      <c r="I5017"/>
      <c r="J5017"/>
      <c r="M5017"/>
      <c r="N5017"/>
    </row>
    <row r="5018" spans="6:14" ht="14.25" customHeight="1" x14ac:dyDescent="0.25">
      <c r="F5018"/>
      <c r="G5018"/>
      <c r="H5018"/>
      <c r="I5018"/>
      <c r="J5018"/>
      <c r="M5018"/>
      <c r="N5018"/>
    </row>
    <row r="5019" spans="6:14" ht="14.25" customHeight="1" x14ac:dyDescent="0.25">
      <c r="F5019"/>
      <c r="G5019"/>
      <c r="H5019"/>
      <c r="I5019"/>
      <c r="J5019"/>
      <c r="M5019"/>
      <c r="N5019"/>
    </row>
    <row r="5020" spans="6:14" ht="14.25" customHeight="1" x14ac:dyDescent="0.25">
      <c r="F5020"/>
      <c r="G5020"/>
      <c r="H5020"/>
      <c r="I5020"/>
      <c r="J5020"/>
      <c r="M5020"/>
      <c r="N5020"/>
    </row>
    <row r="5021" spans="6:14" ht="14.25" customHeight="1" x14ac:dyDescent="0.25">
      <c r="F5021"/>
      <c r="G5021"/>
      <c r="H5021"/>
      <c r="I5021"/>
      <c r="J5021"/>
      <c r="M5021"/>
      <c r="N5021"/>
    </row>
    <row r="5022" spans="6:14" ht="14.25" customHeight="1" x14ac:dyDescent="0.25">
      <c r="F5022"/>
      <c r="G5022"/>
      <c r="H5022"/>
      <c r="I5022"/>
      <c r="J5022"/>
      <c r="M5022"/>
      <c r="N5022"/>
    </row>
    <row r="5023" spans="6:14" ht="14.25" customHeight="1" x14ac:dyDescent="0.25">
      <c r="F5023"/>
      <c r="G5023"/>
      <c r="H5023"/>
      <c r="I5023"/>
      <c r="J5023"/>
      <c r="M5023"/>
      <c r="N5023"/>
    </row>
    <row r="5024" spans="6:14" ht="14.25" customHeight="1" x14ac:dyDescent="0.25">
      <c r="F5024"/>
      <c r="G5024"/>
      <c r="H5024"/>
      <c r="I5024"/>
      <c r="J5024"/>
      <c r="M5024"/>
      <c r="N5024"/>
    </row>
    <row r="5025" spans="6:14" ht="14.25" customHeight="1" x14ac:dyDescent="0.25">
      <c r="F5025"/>
      <c r="G5025"/>
      <c r="H5025"/>
      <c r="I5025"/>
      <c r="J5025"/>
      <c r="M5025"/>
      <c r="N5025"/>
    </row>
    <row r="5026" spans="6:14" ht="14.25" customHeight="1" x14ac:dyDescent="0.25">
      <c r="F5026"/>
      <c r="G5026"/>
      <c r="H5026"/>
      <c r="I5026"/>
      <c r="J5026"/>
      <c r="M5026"/>
      <c r="N5026"/>
    </row>
    <row r="5027" spans="6:14" ht="14.25" customHeight="1" x14ac:dyDescent="0.25">
      <c r="F5027"/>
      <c r="G5027"/>
      <c r="H5027"/>
      <c r="I5027"/>
      <c r="J5027"/>
      <c r="M5027"/>
      <c r="N5027"/>
    </row>
    <row r="5028" spans="6:14" ht="14.25" customHeight="1" x14ac:dyDescent="0.25">
      <c r="F5028"/>
      <c r="G5028"/>
      <c r="H5028"/>
      <c r="I5028"/>
      <c r="J5028"/>
      <c r="M5028"/>
      <c r="N5028"/>
    </row>
    <row r="5029" spans="6:14" ht="14.25" customHeight="1" x14ac:dyDescent="0.25">
      <c r="F5029"/>
      <c r="G5029"/>
      <c r="H5029"/>
      <c r="I5029"/>
      <c r="J5029"/>
      <c r="M5029"/>
      <c r="N5029"/>
    </row>
    <row r="5030" spans="6:14" ht="14.25" customHeight="1" x14ac:dyDescent="0.25">
      <c r="F5030"/>
      <c r="G5030"/>
      <c r="H5030"/>
      <c r="I5030"/>
      <c r="J5030"/>
      <c r="M5030"/>
      <c r="N5030"/>
    </row>
    <row r="5031" spans="6:14" ht="14.25" customHeight="1" x14ac:dyDescent="0.25">
      <c r="F5031"/>
      <c r="G5031"/>
      <c r="H5031"/>
      <c r="I5031"/>
      <c r="J5031"/>
      <c r="M5031"/>
      <c r="N5031"/>
    </row>
    <row r="5032" spans="6:14" ht="14.25" customHeight="1" x14ac:dyDescent="0.25">
      <c r="F5032"/>
      <c r="G5032"/>
      <c r="H5032"/>
      <c r="I5032"/>
      <c r="J5032"/>
      <c r="M5032"/>
      <c r="N5032"/>
    </row>
    <row r="5033" spans="6:14" ht="14.25" customHeight="1" x14ac:dyDescent="0.25">
      <c r="F5033"/>
      <c r="G5033"/>
      <c r="H5033"/>
      <c r="I5033"/>
      <c r="J5033"/>
      <c r="M5033"/>
      <c r="N5033"/>
    </row>
    <row r="5034" spans="6:14" ht="14.25" customHeight="1" x14ac:dyDescent="0.25">
      <c r="F5034"/>
      <c r="G5034"/>
      <c r="H5034"/>
      <c r="I5034"/>
      <c r="J5034"/>
      <c r="M5034"/>
      <c r="N5034"/>
    </row>
    <row r="5035" spans="6:14" ht="14.25" customHeight="1" x14ac:dyDescent="0.25">
      <c r="F5035"/>
      <c r="G5035"/>
      <c r="H5035"/>
      <c r="I5035"/>
      <c r="J5035"/>
      <c r="M5035"/>
      <c r="N5035"/>
    </row>
    <row r="5036" spans="6:14" ht="14.25" customHeight="1" x14ac:dyDescent="0.25">
      <c r="F5036"/>
      <c r="G5036"/>
      <c r="H5036"/>
      <c r="I5036"/>
      <c r="J5036"/>
      <c r="M5036"/>
      <c r="N5036"/>
    </row>
    <row r="5037" spans="6:14" ht="14.25" customHeight="1" x14ac:dyDescent="0.25">
      <c r="F5037"/>
      <c r="G5037"/>
      <c r="H5037"/>
      <c r="I5037"/>
      <c r="J5037"/>
      <c r="M5037"/>
      <c r="N5037"/>
    </row>
    <row r="5038" spans="6:14" ht="14.25" customHeight="1" x14ac:dyDescent="0.25">
      <c r="F5038"/>
      <c r="G5038"/>
      <c r="H5038"/>
      <c r="I5038"/>
      <c r="J5038"/>
      <c r="M5038"/>
      <c r="N5038"/>
    </row>
    <row r="5039" spans="6:14" ht="14.25" customHeight="1" x14ac:dyDescent="0.25">
      <c r="F5039"/>
      <c r="G5039"/>
      <c r="H5039"/>
      <c r="I5039"/>
      <c r="J5039"/>
      <c r="M5039"/>
      <c r="N5039"/>
    </row>
    <row r="5040" spans="6:14" ht="14.25" customHeight="1" x14ac:dyDescent="0.25">
      <c r="F5040"/>
      <c r="G5040"/>
      <c r="H5040"/>
      <c r="I5040"/>
      <c r="J5040"/>
      <c r="M5040"/>
      <c r="N5040"/>
    </row>
    <row r="5041" spans="6:14" ht="14.25" customHeight="1" x14ac:dyDescent="0.25">
      <c r="F5041"/>
      <c r="G5041"/>
      <c r="H5041"/>
      <c r="I5041"/>
      <c r="J5041"/>
      <c r="M5041"/>
      <c r="N5041"/>
    </row>
    <row r="5042" spans="6:14" ht="14.25" customHeight="1" x14ac:dyDescent="0.25">
      <c r="F5042"/>
      <c r="G5042"/>
      <c r="H5042"/>
      <c r="I5042"/>
      <c r="J5042"/>
      <c r="M5042"/>
      <c r="N5042"/>
    </row>
    <row r="5043" spans="6:14" ht="14.25" customHeight="1" x14ac:dyDescent="0.25">
      <c r="F5043"/>
      <c r="G5043"/>
      <c r="H5043"/>
      <c r="I5043"/>
      <c r="J5043"/>
      <c r="M5043"/>
      <c r="N5043"/>
    </row>
    <row r="5044" spans="6:14" ht="14.25" customHeight="1" x14ac:dyDescent="0.25">
      <c r="F5044"/>
      <c r="G5044"/>
      <c r="H5044"/>
      <c r="I5044"/>
      <c r="J5044"/>
      <c r="M5044"/>
      <c r="N5044"/>
    </row>
    <row r="5045" spans="6:14" ht="14.25" customHeight="1" x14ac:dyDescent="0.25">
      <c r="F5045"/>
      <c r="G5045"/>
      <c r="H5045"/>
      <c r="I5045"/>
      <c r="J5045"/>
      <c r="M5045"/>
      <c r="N5045"/>
    </row>
    <row r="5046" spans="6:14" ht="14.25" customHeight="1" x14ac:dyDescent="0.25">
      <c r="F5046"/>
      <c r="G5046"/>
      <c r="H5046"/>
      <c r="I5046"/>
      <c r="J5046"/>
      <c r="M5046"/>
      <c r="N5046"/>
    </row>
    <row r="5047" spans="6:14" ht="14.25" customHeight="1" x14ac:dyDescent="0.25">
      <c r="F5047"/>
      <c r="G5047"/>
      <c r="H5047"/>
      <c r="I5047"/>
      <c r="J5047"/>
      <c r="M5047"/>
      <c r="N5047"/>
    </row>
    <row r="5048" spans="6:14" ht="14.25" customHeight="1" x14ac:dyDescent="0.25">
      <c r="F5048"/>
      <c r="G5048"/>
      <c r="H5048"/>
      <c r="I5048"/>
      <c r="J5048"/>
      <c r="M5048"/>
      <c r="N5048"/>
    </row>
    <row r="5049" spans="6:14" ht="14.25" customHeight="1" x14ac:dyDescent="0.25">
      <c r="F5049"/>
      <c r="G5049"/>
      <c r="H5049"/>
      <c r="I5049"/>
      <c r="J5049"/>
      <c r="M5049"/>
      <c r="N5049"/>
    </row>
    <row r="5050" spans="6:14" ht="14.25" customHeight="1" x14ac:dyDescent="0.25">
      <c r="F5050"/>
      <c r="G5050"/>
      <c r="H5050"/>
      <c r="I5050"/>
      <c r="J5050"/>
      <c r="M5050"/>
      <c r="N5050"/>
    </row>
    <row r="5051" spans="6:14" ht="14.25" customHeight="1" x14ac:dyDescent="0.25">
      <c r="F5051"/>
      <c r="G5051"/>
      <c r="H5051"/>
      <c r="I5051"/>
      <c r="J5051"/>
      <c r="M5051"/>
      <c r="N5051"/>
    </row>
    <row r="5052" spans="6:14" ht="14.25" customHeight="1" x14ac:dyDescent="0.25">
      <c r="F5052"/>
      <c r="G5052"/>
      <c r="H5052"/>
      <c r="I5052"/>
      <c r="J5052"/>
      <c r="M5052"/>
      <c r="N5052"/>
    </row>
    <row r="5053" spans="6:14" ht="14.25" customHeight="1" x14ac:dyDescent="0.25">
      <c r="F5053"/>
      <c r="G5053"/>
      <c r="H5053"/>
      <c r="I5053"/>
      <c r="J5053"/>
      <c r="M5053"/>
      <c r="N5053"/>
    </row>
    <row r="5054" spans="6:14" ht="14.25" customHeight="1" x14ac:dyDescent="0.25">
      <c r="F5054"/>
      <c r="G5054"/>
      <c r="H5054"/>
      <c r="I5054"/>
      <c r="J5054"/>
      <c r="M5054"/>
      <c r="N5054"/>
    </row>
    <row r="5055" spans="6:14" ht="14.25" customHeight="1" x14ac:dyDescent="0.25">
      <c r="F5055"/>
      <c r="G5055"/>
      <c r="H5055"/>
      <c r="I5055"/>
      <c r="J5055"/>
      <c r="M5055"/>
      <c r="N5055"/>
    </row>
    <row r="5056" spans="6:14" ht="14.25" customHeight="1" x14ac:dyDescent="0.25">
      <c r="F5056"/>
      <c r="G5056"/>
      <c r="H5056"/>
      <c r="I5056"/>
      <c r="J5056"/>
      <c r="M5056"/>
      <c r="N5056"/>
    </row>
    <row r="5057" spans="6:14" ht="14.25" customHeight="1" x14ac:dyDescent="0.25">
      <c r="F5057"/>
      <c r="G5057"/>
      <c r="H5057"/>
      <c r="I5057"/>
      <c r="J5057"/>
      <c r="M5057"/>
      <c r="N5057"/>
    </row>
    <row r="5058" spans="6:14" ht="14.25" customHeight="1" x14ac:dyDescent="0.25">
      <c r="F5058"/>
      <c r="G5058"/>
      <c r="H5058"/>
      <c r="I5058"/>
      <c r="J5058"/>
      <c r="M5058"/>
      <c r="N5058"/>
    </row>
    <row r="5059" spans="6:14" ht="14.25" customHeight="1" x14ac:dyDescent="0.25">
      <c r="F5059"/>
      <c r="G5059"/>
      <c r="H5059"/>
      <c r="I5059"/>
      <c r="J5059"/>
      <c r="M5059"/>
      <c r="N5059"/>
    </row>
    <row r="5060" spans="6:14" ht="14.25" customHeight="1" x14ac:dyDescent="0.25">
      <c r="F5060"/>
      <c r="G5060"/>
      <c r="H5060"/>
      <c r="I5060"/>
      <c r="J5060"/>
      <c r="M5060"/>
      <c r="N5060"/>
    </row>
    <row r="5061" spans="6:14" ht="14.25" customHeight="1" x14ac:dyDescent="0.25">
      <c r="F5061"/>
      <c r="G5061"/>
      <c r="H5061"/>
      <c r="I5061"/>
      <c r="J5061"/>
      <c r="M5061"/>
      <c r="N5061"/>
    </row>
    <row r="5062" spans="6:14" ht="14.25" customHeight="1" x14ac:dyDescent="0.25">
      <c r="F5062"/>
      <c r="G5062"/>
      <c r="H5062"/>
      <c r="I5062"/>
      <c r="J5062"/>
      <c r="M5062"/>
      <c r="N5062"/>
    </row>
    <row r="5063" spans="6:14" ht="14.25" customHeight="1" x14ac:dyDescent="0.25">
      <c r="F5063"/>
      <c r="G5063"/>
      <c r="H5063"/>
      <c r="I5063"/>
      <c r="J5063"/>
      <c r="M5063"/>
      <c r="N5063"/>
    </row>
    <row r="5064" spans="6:14" ht="14.25" customHeight="1" x14ac:dyDescent="0.25">
      <c r="F5064"/>
      <c r="G5064"/>
      <c r="H5064"/>
      <c r="I5064"/>
      <c r="J5064"/>
      <c r="M5064"/>
      <c r="N5064"/>
    </row>
    <row r="5065" spans="6:14" ht="14.25" customHeight="1" x14ac:dyDescent="0.25">
      <c r="F5065"/>
      <c r="G5065"/>
      <c r="H5065"/>
      <c r="I5065"/>
      <c r="J5065"/>
      <c r="M5065"/>
      <c r="N5065"/>
    </row>
    <row r="5066" spans="6:14" ht="14.25" customHeight="1" x14ac:dyDescent="0.25">
      <c r="F5066"/>
      <c r="G5066"/>
      <c r="H5066"/>
      <c r="I5066"/>
      <c r="J5066"/>
      <c r="M5066"/>
      <c r="N5066"/>
    </row>
    <row r="5067" spans="6:14" ht="14.25" customHeight="1" x14ac:dyDescent="0.25">
      <c r="F5067"/>
      <c r="G5067"/>
      <c r="H5067"/>
      <c r="I5067"/>
      <c r="J5067"/>
      <c r="M5067"/>
      <c r="N5067"/>
    </row>
    <row r="5068" spans="6:14" ht="14.25" customHeight="1" x14ac:dyDescent="0.25">
      <c r="F5068"/>
      <c r="G5068"/>
      <c r="H5068"/>
      <c r="I5068"/>
      <c r="J5068"/>
      <c r="M5068"/>
      <c r="N5068"/>
    </row>
    <row r="5069" spans="6:14" ht="14.25" customHeight="1" x14ac:dyDescent="0.25">
      <c r="F5069"/>
      <c r="G5069"/>
      <c r="H5069"/>
      <c r="I5069"/>
      <c r="J5069"/>
      <c r="M5069"/>
      <c r="N5069"/>
    </row>
    <row r="5070" spans="6:14" ht="14.25" customHeight="1" x14ac:dyDescent="0.25">
      <c r="F5070"/>
      <c r="G5070"/>
      <c r="H5070"/>
      <c r="I5070"/>
      <c r="J5070"/>
      <c r="M5070"/>
      <c r="N5070"/>
    </row>
    <row r="5071" spans="6:14" ht="14.25" customHeight="1" x14ac:dyDescent="0.25">
      <c r="F5071"/>
      <c r="G5071"/>
      <c r="H5071"/>
      <c r="I5071"/>
      <c r="J5071"/>
      <c r="M5071"/>
      <c r="N5071"/>
    </row>
    <row r="5072" spans="6:14" ht="14.25" customHeight="1" x14ac:dyDescent="0.25">
      <c r="F5072"/>
      <c r="G5072"/>
      <c r="H5072"/>
      <c r="I5072"/>
      <c r="J5072"/>
      <c r="M5072"/>
      <c r="N5072"/>
    </row>
    <row r="5073" spans="6:14" ht="14.25" customHeight="1" x14ac:dyDescent="0.25">
      <c r="F5073"/>
      <c r="G5073"/>
      <c r="H5073"/>
      <c r="I5073"/>
      <c r="J5073"/>
      <c r="M5073"/>
      <c r="N5073"/>
    </row>
    <row r="5074" spans="6:14" ht="14.25" customHeight="1" x14ac:dyDescent="0.25">
      <c r="F5074"/>
      <c r="G5074"/>
      <c r="H5074"/>
      <c r="I5074"/>
      <c r="J5074"/>
      <c r="M5074"/>
      <c r="N5074"/>
    </row>
    <row r="5075" spans="6:14" ht="14.25" customHeight="1" x14ac:dyDescent="0.25">
      <c r="F5075"/>
      <c r="G5075"/>
      <c r="H5075"/>
      <c r="I5075"/>
      <c r="J5075"/>
      <c r="M5075"/>
      <c r="N5075"/>
    </row>
    <row r="5076" spans="6:14" ht="14.25" customHeight="1" x14ac:dyDescent="0.25">
      <c r="F5076"/>
      <c r="G5076"/>
      <c r="H5076"/>
      <c r="I5076"/>
      <c r="J5076"/>
      <c r="M5076"/>
      <c r="N5076"/>
    </row>
    <row r="5077" spans="6:14" ht="14.25" customHeight="1" x14ac:dyDescent="0.25">
      <c r="F5077"/>
      <c r="G5077"/>
      <c r="H5077"/>
      <c r="I5077"/>
      <c r="J5077"/>
      <c r="M5077"/>
      <c r="N5077"/>
    </row>
    <row r="5078" spans="6:14" ht="14.25" customHeight="1" x14ac:dyDescent="0.25">
      <c r="F5078"/>
      <c r="G5078"/>
      <c r="H5078"/>
      <c r="I5078"/>
      <c r="J5078"/>
      <c r="M5078"/>
      <c r="N5078"/>
    </row>
    <row r="5079" spans="6:14" ht="14.25" customHeight="1" x14ac:dyDescent="0.25">
      <c r="F5079"/>
      <c r="G5079"/>
      <c r="H5079"/>
      <c r="I5079"/>
      <c r="J5079"/>
      <c r="M5079"/>
      <c r="N5079"/>
    </row>
    <row r="5080" spans="6:14" ht="14.25" customHeight="1" x14ac:dyDescent="0.25">
      <c r="F5080"/>
      <c r="G5080"/>
      <c r="H5080"/>
      <c r="I5080"/>
      <c r="J5080"/>
      <c r="M5080"/>
      <c r="N5080"/>
    </row>
    <row r="5081" spans="6:14" ht="14.25" customHeight="1" x14ac:dyDescent="0.25">
      <c r="F5081"/>
      <c r="G5081"/>
      <c r="H5081"/>
      <c r="I5081"/>
      <c r="J5081"/>
      <c r="M5081"/>
      <c r="N5081"/>
    </row>
    <row r="5082" spans="6:14" ht="14.25" customHeight="1" x14ac:dyDescent="0.25">
      <c r="F5082"/>
      <c r="G5082"/>
      <c r="H5082"/>
      <c r="I5082"/>
      <c r="J5082"/>
      <c r="M5082"/>
      <c r="N5082"/>
    </row>
    <row r="5083" spans="6:14" ht="14.25" customHeight="1" x14ac:dyDescent="0.25">
      <c r="F5083"/>
      <c r="G5083"/>
      <c r="H5083"/>
      <c r="I5083"/>
      <c r="J5083"/>
      <c r="M5083"/>
      <c r="N5083"/>
    </row>
    <row r="5084" spans="6:14" ht="14.25" customHeight="1" x14ac:dyDescent="0.25">
      <c r="F5084"/>
      <c r="G5084"/>
      <c r="H5084"/>
      <c r="I5084"/>
      <c r="J5084"/>
      <c r="M5084"/>
      <c r="N5084"/>
    </row>
    <row r="5085" spans="6:14" ht="14.25" customHeight="1" x14ac:dyDescent="0.25">
      <c r="F5085"/>
      <c r="G5085"/>
      <c r="H5085"/>
      <c r="I5085"/>
      <c r="J5085"/>
      <c r="M5085"/>
      <c r="N5085"/>
    </row>
    <row r="5086" spans="6:14" ht="14.25" customHeight="1" x14ac:dyDescent="0.25">
      <c r="F5086"/>
      <c r="G5086"/>
      <c r="H5086"/>
      <c r="I5086"/>
      <c r="J5086"/>
      <c r="M5086"/>
      <c r="N5086"/>
    </row>
    <row r="5087" spans="6:14" ht="14.25" customHeight="1" x14ac:dyDescent="0.25">
      <c r="F5087"/>
      <c r="G5087"/>
      <c r="H5087"/>
      <c r="I5087"/>
      <c r="J5087"/>
      <c r="M5087"/>
      <c r="N5087"/>
    </row>
    <row r="5088" spans="6:14" ht="14.25" customHeight="1" x14ac:dyDescent="0.25">
      <c r="F5088"/>
      <c r="G5088"/>
      <c r="H5088"/>
      <c r="I5088"/>
      <c r="J5088"/>
      <c r="M5088"/>
      <c r="N5088"/>
    </row>
    <row r="5089" spans="6:14" ht="14.25" customHeight="1" x14ac:dyDescent="0.25">
      <c r="F5089"/>
      <c r="G5089"/>
      <c r="H5089"/>
      <c r="I5089"/>
      <c r="J5089"/>
      <c r="M5089"/>
      <c r="N5089"/>
    </row>
    <row r="5090" spans="6:14" ht="14.25" customHeight="1" x14ac:dyDescent="0.25">
      <c r="F5090"/>
      <c r="G5090"/>
      <c r="H5090"/>
      <c r="I5090"/>
      <c r="J5090"/>
      <c r="M5090"/>
      <c r="N5090"/>
    </row>
    <row r="5091" spans="6:14" ht="14.25" customHeight="1" x14ac:dyDescent="0.25">
      <c r="F5091"/>
      <c r="G5091"/>
      <c r="H5091"/>
      <c r="I5091"/>
      <c r="J5091"/>
      <c r="M5091"/>
      <c r="N5091"/>
    </row>
    <row r="5092" spans="6:14" ht="14.25" customHeight="1" x14ac:dyDescent="0.25">
      <c r="F5092"/>
      <c r="G5092"/>
      <c r="H5092"/>
      <c r="I5092"/>
      <c r="J5092"/>
      <c r="M5092"/>
      <c r="N5092"/>
    </row>
    <row r="5093" spans="6:14" ht="14.25" customHeight="1" x14ac:dyDescent="0.25">
      <c r="F5093"/>
      <c r="G5093"/>
      <c r="H5093"/>
      <c r="I5093"/>
      <c r="J5093"/>
      <c r="M5093"/>
      <c r="N5093"/>
    </row>
    <row r="5094" spans="6:14" ht="14.25" customHeight="1" x14ac:dyDescent="0.25">
      <c r="F5094"/>
      <c r="G5094"/>
      <c r="H5094"/>
      <c r="I5094"/>
      <c r="J5094"/>
      <c r="M5094"/>
      <c r="N5094"/>
    </row>
    <row r="5095" spans="6:14" ht="14.25" customHeight="1" x14ac:dyDescent="0.25">
      <c r="F5095"/>
      <c r="G5095"/>
      <c r="H5095"/>
      <c r="I5095"/>
      <c r="J5095"/>
      <c r="M5095"/>
      <c r="N5095"/>
    </row>
    <row r="5096" spans="6:14" ht="14.25" customHeight="1" x14ac:dyDescent="0.25">
      <c r="F5096"/>
      <c r="G5096"/>
      <c r="H5096"/>
      <c r="I5096"/>
      <c r="J5096"/>
      <c r="M5096"/>
      <c r="N5096"/>
    </row>
    <row r="5097" spans="6:14" ht="14.25" customHeight="1" x14ac:dyDescent="0.25">
      <c r="F5097"/>
      <c r="G5097"/>
      <c r="H5097"/>
      <c r="I5097"/>
      <c r="J5097"/>
      <c r="M5097"/>
      <c r="N5097"/>
    </row>
    <row r="5098" spans="6:14" ht="14.25" customHeight="1" x14ac:dyDescent="0.25">
      <c r="F5098"/>
      <c r="G5098"/>
      <c r="H5098"/>
      <c r="I5098"/>
      <c r="J5098"/>
      <c r="M5098"/>
      <c r="N5098"/>
    </row>
    <row r="5099" spans="6:14" ht="14.25" customHeight="1" x14ac:dyDescent="0.25">
      <c r="F5099"/>
      <c r="G5099"/>
      <c r="H5099"/>
      <c r="I5099"/>
      <c r="J5099"/>
      <c r="M5099"/>
      <c r="N5099"/>
    </row>
    <row r="5100" spans="6:14" ht="14.25" customHeight="1" x14ac:dyDescent="0.25">
      <c r="F5100"/>
      <c r="G5100"/>
      <c r="H5100"/>
      <c r="I5100"/>
      <c r="J5100"/>
      <c r="M5100"/>
      <c r="N5100"/>
    </row>
    <row r="5101" spans="6:14" ht="14.25" customHeight="1" x14ac:dyDescent="0.25">
      <c r="F5101"/>
      <c r="G5101"/>
      <c r="H5101"/>
      <c r="I5101"/>
      <c r="J5101"/>
      <c r="M5101"/>
      <c r="N5101"/>
    </row>
    <row r="5102" spans="6:14" ht="14.25" customHeight="1" x14ac:dyDescent="0.25">
      <c r="F5102"/>
      <c r="G5102"/>
      <c r="H5102"/>
      <c r="I5102"/>
      <c r="J5102"/>
      <c r="M5102"/>
      <c r="N5102"/>
    </row>
    <row r="5103" spans="6:14" ht="14.25" customHeight="1" x14ac:dyDescent="0.25">
      <c r="F5103"/>
      <c r="G5103"/>
      <c r="H5103"/>
      <c r="I5103"/>
      <c r="J5103"/>
      <c r="M5103"/>
      <c r="N5103"/>
    </row>
    <row r="5104" spans="6:14" ht="14.25" customHeight="1" x14ac:dyDescent="0.25">
      <c r="F5104"/>
      <c r="G5104"/>
      <c r="H5104"/>
      <c r="I5104"/>
      <c r="J5104"/>
      <c r="M5104"/>
      <c r="N5104"/>
    </row>
    <row r="5105" spans="6:14" ht="14.25" customHeight="1" x14ac:dyDescent="0.25">
      <c r="F5105"/>
      <c r="G5105"/>
      <c r="H5105"/>
      <c r="I5105"/>
      <c r="J5105"/>
      <c r="M5105"/>
      <c r="N5105"/>
    </row>
    <row r="5106" spans="6:14" ht="14.25" customHeight="1" x14ac:dyDescent="0.25">
      <c r="F5106"/>
      <c r="G5106"/>
      <c r="H5106"/>
      <c r="I5106"/>
      <c r="J5106"/>
      <c r="M5106"/>
      <c r="N5106"/>
    </row>
    <row r="5107" spans="6:14" ht="14.25" customHeight="1" x14ac:dyDescent="0.25">
      <c r="F5107"/>
      <c r="G5107"/>
      <c r="H5107"/>
      <c r="I5107"/>
      <c r="J5107"/>
      <c r="M5107"/>
      <c r="N5107"/>
    </row>
    <row r="5108" spans="6:14" ht="14.25" customHeight="1" x14ac:dyDescent="0.25">
      <c r="F5108"/>
      <c r="G5108"/>
      <c r="H5108"/>
      <c r="I5108"/>
      <c r="J5108"/>
      <c r="M5108"/>
      <c r="N5108"/>
    </row>
    <row r="5109" spans="6:14" ht="14.25" customHeight="1" x14ac:dyDescent="0.25">
      <c r="F5109"/>
      <c r="G5109"/>
      <c r="H5109"/>
      <c r="I5109"/>
      <c r="J5109"/>
      <c r="M5109"/>
      <c r="N5109"/>
    </row>
    <row r="5110" spans="6:14" ht="14.25" customHeight="1" x14ac:dyDescent="0.25">
      <c r="F5110"/>
      <c r="G5110"/>
      <c r="H5110"/>
      <c r="I5110"/>
      <c r="J5110"/>
      <c r="M5110"/>
      <c r="N5110"/>
    </row>
    <row r="5111" spans="6:14" ht="14.25" customHeight="1" x14ac:dyDescent="0.25">
      <c r="F5111"/>
      <c r="G5111"/>
      <c r="H5111"/>
      <c r="I5111"/>
      <c r="J5111"/>
      <c r="M5111"/>
      <c r="N5111"/>
    </row>
    <row r="5112" spans="6:14" ht="14.25" customHeight="1" x14ac:dyDescent="0.25">
      <c r="F5112"/>
      <c r="G5112"/>
      <c r="H5112"/>
      <c r="I5112"/>
      <c r="J5112"/>
      <c r="M5112"/>
      <c r="N5112"/>
    </row>
    <row r="5113" spans="6:14" ht="14.25" customHeight="1" x14ac:dyDescent="0.25">
      <c r="F5113"/>
      <c r="G5113"/>
      <c r="H5113"/>
      <c r="I5113"/>
      <c r="J5113"/>
      <c r="M5113"/>
      <c r="N5113"/>
    </row>
    <row r="5114" spans="6:14" ht="14.25" customHeight="1" x14ac:dyDescent="0.25">
      <c r="F5114"/>
      <c r="G5114"/>
      <c r="H5114"/>
      <c r="I5114"/>
      <c r="J5114"/>
      <c r="M5114"/>
      <c r="N5114"/>
    </row>
    <row r="5115" spans="6:14" ht="14.25" customHeight="1" x14ac:dyDescent="0.25">
      <c r="F5115"/>
      <c r="G5115"/>
      <c r="H5115"/>
      <c r="I5115"/>
      <c r="J5115"/>
      <c r="M5115"/>
      <c r="N5115"/>
    </row>
    <row r="5116" spans="6:14" ht="14.25" customHeight="1" x14ac:dyDescent="0.25">
      <c r="F5116"/>
      <c r="G5116"/>
      <c r="H5116"/>
      <c r="I5116"/>
      <c r="J5116"/>
      <c r="M5116"/>
      <c r="N5116"/>
    </row>
    <row r="5117" spans="6:14" ht="14.25" customHeight="1" x14ac:dyDescent="0.25">
      <c r="F5117"/>
      <c r="G5117"/>
      <c r="H5117"/>
      <c r="I5117"/>
      <c r="J5117"/>
      <c r="M5117"/>
      <c r="N5117"/>
    </row>
    <row r="5118" spans="6:14" ht="14.25" customHeight="1" x14ac:dyDescent="0.25">
      <c r="F5118"/>
      <c r="G5118"/>
      <c r="H5118"/>
      <c r="I5118"/>
      <c r="J5118"/>
      <c r="M5118"/>
      <c r="N5118"/>
    </row>
    <row r="5119" spans="6:14" ht="14.25" customHeight="1" x14ac:dyDescent="0.25">
      <c r="F5119"/>
      <c r="G5119"/>
      <c r="H5119"/>
      <c r="I5119"/>
      <c r="J5119"/>
      <c r="M5119"/>
      <c r="N5119"/>
    </row>
    <row r="5120" spans="6:14" ht="14.25" customHeight="1" x14ac:dyDescent="0.25">
      <c r="F5120"/>
      <c r="G5120"/>
      <c r="H5120"/>
      <c r="I5120"/>
      <c r="J5120"/>
      <c r="M5120"/>
      <c r="N5120"/>
    </row>
    <row r="5121" spans="6:14" ht="14.25" customHeight="1" x14ac:dyDescent="0.25">
      <c r="F5121"/>
      <c r="G5121"/>
      <c r="H5121"/>
      <c r="I5121"/>
      <c r="J5121"/>
      <c r="M5121"/>
      <c r="N5121"/>
    </row>
    <row r="5122" spans="6:14" ht="14.25" customHeight="1" x14ac:dyDescent="0.25">
      <c r="F5122"/>
      <c r="G5122"/>
      <c r="H5122"/>
      <c r="I5122"/>
      <c r="J5122"/>
      <c r="M5122"/>
      <c r="N5122"/>
    </row>
    <row r="5123" spans="6:14" ht="14.25" customHeight="1" x14ac:dyDescent="0.25">
      <c r="F5123"/>
      <c r="G5123"/>
      <c r="H5123"/>
      <c r="I5123"/>
      <c r="J5123"/>
      <c r="M5123"/>
      <c r="N5123"/>
    </row>
    <row r="5124" spans="6:14" ht="14.25" customHeight="1" x14ac:dyDescent="0.25">
      <c r="F5124"/>
      <c r="G5124"/>
      <c r="H5124"/>
      <c r="I5124"/>
      <c r="J5124"/>
      <c r="M5124"/>
      <c r="N5124"/>
    </row>
    <row r="5125" spans="6:14" ht="14.25" customHeight="1" x14ac:dyDescent="0.25">
      <c r="F5125"/>
      <c r="G5125"/>
      <c r="H5125"/>
      <c r="I5125"/>
      <c r="J5125"/>
      <c r="M5125"/>
      <c r="N5125"/>
    </row>
    <row r="5126" spans="6:14" ht="14.25" customHeight="1" x14ac:dyDescent="0.25">
      <c r="F5126"/>
      <c r="G5126"/>
      <c r="H5126"/>
      <c r="I5126"/>
      <c r="J5126"/>
      <c r="M5126"/>
      <c r="N5126"/>
    </row>
    <row r="5127" spans="6:14" ht="14.25" customHeight="1" x14ac:dyDescent="0.25">
      <c r="F5127"/>
      <c r="G5127"/>
      <c r="H5127"/>
      <c r="I5127"/>
      <c r="J5127"/>
      <c r="M5127"/>
      <c r="N5127"/>
    </row>
    <row r="5128" spans="6:14" ht="14.25" customHeight="1" x14ac:dyDescent="0.25">
      <c r="F5128"/>
      <c r="G5128"/>
      <c r="H5128"/>
      <c r="I5128"/>
      <c r="J5128"/>
      <c r="M5128"/>
      <c r="N5128"/>
    </row>
    <row r="5129" spans="6:14" ht="14.25" customHeight="1" x14ac:dyDescent="0.25">
      <c r="F5129"/>
      <c r="G5129"/>
      <c r="H5129"/>
      <c r="I5129"/>
      <c r="J5129"/>
      <c r="M5129"/>
      <c r="N5129"/>
    </row>
    <row r="5130" spans="6:14" ht="14.25" customHeight="1" x14ac:dyDescent="0.25">
      <c r="F5130"/>
      <c r="G5130"/>
      <c r="H5130"/>
      <c r="I5130"/>
      <c r="J5130"/>
      <c r="M5130"/>
      <c r="N5130"/>
    </row>
    <row r="5131" spans="6:14" ht="14.25" customHeight="1" x14ac:dyDescent="0.25">
      <c r="F5131"/>
      <c r="G5131"/>
      <c r="H5131"/>
      <c r="I5131"/>
      <c r="J5131"/>
      <c r="M5131"/>
      <c r="N5131"/>
    </row>
    <row r="5132" spans="6:14" ht="14.25" customHeight="1" x14ac:dyDescent="0.25">
      <c r="F5132"/>
      <c r="G5132"/>
      <c r="H5132"/>
      <c r="I5132"/>
      <c r="J5132"/>
      <c r="M5132"/>
      <c r="N5132"/>
    </row>
    <row r="5133" spans="6:14" ht="14.25" customHeight="1" x14ac:dyDescent="0.25">
      <c r="F5133"/>
      <c r="G5133"/>
      <c r="H5133"/>
      <c r="I5133"/>
      <c r="J5133"/>
      <c r="M5133"/>
      <c r="N5133"/>
    </row>
    <row r="5134" spans="6:14" ht="14.25" customHeight="1" x14ac:dyDescent="0.25">
      <c r="F5134"/>
      <c r="G5134"/>
      <c r="H5134"/>
      <c r="I5134"/>
      <c r="J5134"/>
      <c r="M5134"/>
      <c r="N5134"/>
    </row>
    <row r="5135" spans="6:14" ht="14.25" customHeight="1" x14ac:dyDescent="0.25">
      <c r="F5135"/>
      <c r="G5135"/>
      <c r="H5135"/>
      <c r="I5135"/>
      <c r="J5135"/>
      <c r="M5135"/>
      <c r="N5135"/>
    </row>
    <row r="5136" spans="6:14" ht="14.25" customHeight="1" x14ac:dyDescent="0.25">
      <c r="F5136"/>
      <c r="G5136"/>
      <c r="H5136"/>
      <c r="I5136"/>
      <c r="J5136"/>
      <c r="M5136"/>
      <c r="N5136"/>
    </row>
    <row r="5137" spans="6:14" ht="14.25" customHeight="1" x14ac:dyDescent="0.25">
      <c r="F5137"/>
      <c r="G5137"/>
      <c r="H5137"/>
      <c r="I5137"/>
      <c r="J5137"/>
      <c r="M5137"/>
      <c r="N5137"/>
    </row>
    <row r="5138" spans="6:14" ht="14.25" customHeight="1" x14ac:dyDescent="0.25">
      <c r="F5138"/>
      <c r="G5138"/>
      <c r="H5138"/>
      <c r="I5138"/>
      <c r="J5138"/>
      <c r="M5138"/>
      <c r="N5138"/>
    </row>
    <row r="5139" spans="6:14" ht="14.25" customHeight="1" x14ac:dyDescent="0.25">
      <c r="F5139"/>
      <c r="G5139"/>
      <c r="H5139"/>
      <c r="I5139"/>
      <c r="J5139"/>
      <c r="M5139"/>
      <c r="N5139"/>
    </row>
    <row r="5140" spans="6:14" ht="14.25" customHeight="1" x14ac:dyDescent="0.25">
      <c r="F5140"/>
      <c r="G5140"/>
      <c r="H5140"/>
      <c r="I5140"/>
      <c r="J5140"/>
      <c r="M5140"/>
      <c r="N5140"/>
    </row>
    <row r="5141" spans="6:14" ht="14.25" customHeight="1" x14ac:dyDescent="0.25">
      <c r="F5141"/>
      <c r="G5141"/>
      <c r="H5141"/>
      <c r="I5141"/>
      <c r="J5141"/>
      <c r="M5141"/>
      <c r="N5141"/>
    </row>
    <row r="5142" spans="6:14" ht="14.25" customHeight="1" x14ac:dyDescent="0.25">
      <c r="F5142"/>
      <c r="G5142"/>
      <c r="H5142"/>
      <c r="I5142"/>
      <c r="J5142"/>
      <c r="M5142"/>
      <c r="N5142"/>
    </row>
    <row r="5143" spans="6:14" ht="14.25" customHeight="1" x14ac:dyDescent="0.25">
      <c r="F5143"/>
      <c r="G5143"/>
      <c r="H5143"/>
      <c r="I5143"/>
      <c r="J5143"/>
      <c r="M5143"/>
      <c r="N5143"/>
    </row>
    <row r="5144" spans="6:14" ht="14.25" customHeight="1" x14ac:dyDescent="0.25">
      <c r="F5144"/>
      <c r="G5144"/>
      <c r="H5144"/>
      <c r="I5144"/>
      <c r="J5144"/>
      <c r="M5144"/>
      <c r="N5144"/>
    </row>
    <row r="5145" spans="6:14" ht="14.25" customHeight="1" x14ac:dyDescent="0.25">
      <c r="F5145"/>
      <c r="G5145"/>
      <c r="H5145"/>
      <c r="I5145"/>
      <c r="J5145"/>
      <c r="M5145"/>
      <c r="N5145"/>
    </row>
    <row r="5146" spans="6:14" ht="14.25" customHeight="1" x14ac:dyDescent="0.25">
      <c r="F5146"/>
      <c r="G5146"/>
      <c r="H5146"/>
      <c r="I5146"/>
      <c r="J5146"/>
      <c r="M5146"/>
      <c r="N5146"/>
    </row>
    <row r="5147" spans="6:14" ht="14.25" customHeight="1" x14ac:dyDescent="0.25">
      <c r="F5147"/>
      <c r="G5147"/>
      <c r="H5147"/>
      <c r="I5147"/>
      <c r="J5147"/>
      <c r="M5147"/>
      <c r="N5147"/>
    </row>
    <row r="5148" spans="6:14" ht="14.25" customHeight="1" x14ac:dyDescent="0.25">
      <c r="F5148"/>
      <c r="G5148"/>
      <c r="H5148"/>
      <c r="I5148"/>
      <c r="J5148"/>
      <c r="M5148"/>
      <c r="N5148"/>
    </row>
    <row r="5149" spans="6:14" ht="14.25" customHeight="1" x14ac:dyDescent="0.25">
      <c r="F5149"/>
      <c r="G5149"/>
      <c r="H5149"/>
      <c r="I5149"/>
      <c r="J5149"/>
      <c r="M5149"/>
      <c r="N5149"/>
    </row>
    <row r="5150" spans="6:14" ht="14.25" customHeight="1" x14ac:dyDescent="0.25">
      <c r="F5150"/>
      <c r="G5150"/>
      <c r="H5150"/>
      <c r="I5150"/>
      <c r="J5150"/>
      <c r="M5150"/>
      <c r="N5150"/>
    </row>
    <row r="5151" spans="6:14" ht="14.25" customHeight="1" x14ac:dyDescent="0.25">
      <c r="F5151"/>
      <c r="G5151"/>
      <c r="H5151"/>
      <c r="I5151"/>
      <c r="J5151"/>
      <c r="M5151"/>
      <c r="N5151"/>
    </row>
    <row r="5152" spans="6:14" ht="14.25" customHeight="1" x14ac:dyDescent="0.25">
      <c r="F5152"/>
      <c r="G5152"/>
      <c r="H5152"/>
      <c r="I5152"/>
      <c r="J5152"/>
      <c r="M5152"/>
      <c r="N5152"/>
    </row>
    <row r="5153" spans="6:14" ht="14.25" customHeight="1" x14ac:dyDescent="0.25">
      <c r="F5153"/>
      <c r="G5153"/>
      <c r="H5153"/>
      <c r="I5153"/>
      <c r="J5153"/>
      <c r="M5153"/>
      <c r="N5153"/>
    </row>
    <row r="5154" spans="6:14" ht="14.25" customHeight="1" x14ac:dyDescent="0.25">
      <c r="F5154"/>
      <c r="G5154"/>
      <c r="H5154"/>
      <c r="I5154"/>
      <c r="J5154"/>
      <c r="M5154"/>
      <c r="N5154"/>
    </row>
    <row r="5155" spans="6:14" ht="14.25" customHeight="1" x14ac:dyDescent="0.25">
      <c r="F5155"/>
      <c r="G5155"/>
      <c r="H5155"/>
      <c r="I5155"/>
      <c r="J5155"/>
      <c r="M5155"/>
      <c r="N5155"/>
    </row>
    <row r="5156" spans="6:14" ht="14.25" customHeight="1" x14ac:dyDescent="0.25">
      <c r="F5156"/>
      <c r="G5156"/>
      <c r="H5156"/>
      <c r="I5156"/>
      <c r="J5156"/>
      <c r="M5156"/>
      <c r="N5156"/>
    </row>
    <row r="5157" spans="6:14" ht="14.25" customHeight="1" x14ac:dyDescent="0.25">
      <c r="F5157"/>
      <c r="G5157"/>
      <c r="H5157"/>
      <c r="I5157"/>
      <c r="J5157"/>
      <c r="M5157"/>
      <c r="N5157"/>
    </row>
    <row r="5158" spans="6:14" ht="14.25" customHeight="1" x14ac:dyDescent="0.25">
      <c r="F5158"/>
      <c r="G5158"/>
      <c r="H5158"/>
      <c r="I5158"/>
      <c r="J5158"/>
      <c r="M5158"/>
      <c r="N5158"/>
    </row>
    <row r="5159" spans="6:14" ht="14.25" customHeight="1" x14ac:dyDescent="0.25">
      <c r="F5159"/>
      <c r="G5159"/>
      <c r="H5159"/>
      <c r="I5159"/>
      <c r="J5159"/>
      <c r="M5159"/>
      <c r="N5159"/>
    </row>
    <row r="5160" spans="6:14" ht="14.25" customHeight="1" x14ac:dyDescent="0.25">
      <c r="F5160"/>
      <c r="G5160"/>
      <c r="H5160"/>
      <c r="I5160"/>
      <c r="J5160"/>
      <c r="M5160"/>
      <c r="N5160"/>
    </row>
    <row r="5161" spans="6:14" ht="14.25" customHeight="1" x14ac:dyDescent="0.25">
      <c r="F5161"/>
      <c r="G5161"/>
      <c r="H5161"/>
      <c r="I5161"/>
      <c r="J5161"/>
      <c r="M5161"/>
      <c r="N5161"/>
    </row>
    <row r="5162" spans="6:14" ht="14.25" customHeight="1" x14ac:dyDescent="0.25">
      <c r="F5162"/>
      <c r="G5162"/>
      <c r="H5162"/>
      <c r="I5162"/>
      <c r="J5162"/>
      <c r="M5162"/>
      <c r="N5162"/>
    </row>
    <row r="5163" spans="6:14" ht="14.25" customHeight="1" x14ac:dyDescent="0.25">
      <c r="F5163"/>
      <c r="G5163"/>
      <c r="H5163"/>
      <c r="I5163"/>
      <c r="J5163"/>
      <c r="M5163"/>
      <c r="N5163"/>
    </row>
    <row r="5164" spans="6:14" ht="14.25" customHeight="1" x14ac:dyDescent="0.25">
      <c r="F5164"/>
      <c r="G5164"/>
      <c r="H5164"/>
      <c r="I5164"/>
      <c r="J5164"/>
      <c r="M5164"/>
      <c r="N5164"/>
    </row>
    <row r="5165" spans="6:14" ht="14.25" customHeight="1" x14ac:dyDescent="0.25">
      <c r="F5165"/>
      <c r="G5165"/>
      <c r="H5165"/>
      <c r="I5165"/>
      <c r="J5165"/>
      <c r="M5165"/>
      <c r="N5165"/>
    </row>
    <row r="5166" spans="6:14" ht="14.25" customHeight="1" x14ac:dyDescent="0.25">
      <c r="F5166"/>
      <c r="G5166"/>
      <c r="H5166"/>
      <c r="I5166"/>
      <c r="J5166"/>
      <c r="M5166"/>
      <c r="N5166"/>
    </row>
    <row r="5167" spans="6:14" ht="14.25" customHeight="1" x14ac:dyDescent="0.25">
      <c r="F5167"/>
      <c r="G5167"/>
      <c r="H5167"/>
      <c r="I5167"/>
      <c r="J5167"/>
      <c r="M5167"/>
      <c r="N5167"/>
    </row>
    <row r="5168" spans="6:14" ht="14.25" customHeight="1" x14ac:dyDescent="0.25">
      <c r="F5168"/>
      <c r="G5168"/>
      <c r="H5168"/>
      <c r="I5168"/>
      <c r="J5168"/>
      <c r="M5168"/>
      <c r="N5168"/>
    </row>
    <row r="5169" spans="6:14" ht="14.25" customHeight="1" x14ac:dyDescent="0.25">
      <c r="F5169"/>
      <c r="G5169"/>
      <c r="H5169"/>
      <c r="I5169"/>
      <c r="J5169"/>
      <c r="M5169"/>
      <c r="N5169"/>
    </row>
    <row r="5170" spans="6:14" ht="14.25" customHeight="1" x14ac:dyDescent="0.25">
      <c r="F5170"/>
      <c r="G5170"/>
      <c r="H5170"/>
      <c r="I5170"/>
      <c r="J5170"/>
      <c r="M5170"/>
      <c r="N5170"/>
    </row>
    <row r="5171" spans="6:14" ht="14.25" customHeight="1" x14ac:dyDescent="0.25">
      <c r="F5171"/>
      <c r="G5171"/>
      <c r="H5171"/>
      <c r="I5171"/>
      <c r="J5171"/>
      <c r="M5171"/>
      <c r="N5171"/>
    </row>
    <row r="5172" spans="6:14" ht="14.25" customHeight="1" x14ac:dyDescent="0.25">
      <c r="F5172"/>
      <c r="G5172"/>
      <c r="H5172"/>
      <c r="I5172"/>
      <c r="J5172"/>
      <c r="M5172"/>
      <c r="N5172"/>
    </row>
    <row r="5173" spans="6:14" ht="14.25" customHeight="1" x14ac:dyDescent="0.25">
      <c r="F5173"/>
      <c r="G5173"/>
      <c r="H5173"/>
      <c r="I5173"/>
      <c r="J5173"/>
      <c r="M5173"/>
      <c r="N5173"/>
    </row>
    <row r="5174" spans="6:14" ht="14.25" customHeight="1" x14ac:dyDescent="0.25">
      <c r="F5174"/>
      <c r="G5174"/>
      <c r="H5174"/>
      <c r="I5174"/>
      <c r="J5174"/>
      <c r="M5174"/>
      <c r="N5174"/>
    </row>
    <row r="5175" spans="6:14" ht="14.25" customHeight="1" x14ac:dyDescent="0.25">
      <c r="F5175"/>
      <c r="G5175"/>
      <c r="H5175"/>
      <c r="I5175"/>
      <c r="J5175"/>
      <c r="M5175"/>
      <c r="N5175"/>
    </row>
    <row r="5176" spans="6:14" ht="14.25" customHeight="1" x14ac:dyDescent="0.25">
      <c r="F5176"/>
      <c r="G5176"/>
      <c r="H5176"/>
      <c r="I5176"/>
      <c r="J5176"/>
      <c r="M5176"/>
      <c r="N5176"/>
    </row>
    <row r="5177" spans="6:14" ht="14.25" customHeight="1" x14ac:dyDescent="0.25">
      <c r="F5177"/>
      <c r="G5177"/>
      <c r="H5177"/>
      <c r="I5177"/>
      <c r="J5177"/>
      <c r="M5177"/>
      <c r="N5177"/>
    </row>
    <row r="5178" spans="6:14" ht="14.25" customHeight="1" x14ac:dyDescent="0.25">
      <c r="F5178"/>
      <c r="G5178"/>
      <c r="H5178"/>
      <c r="I5178"/>
      <c r="J5178"/>
      <c r="M5178"/>
      <c r="N5178"/>
    </row>
    <row r="5179" spans="6:14" ht="14.25" customHeight="1" x14ac:dyDescent="0.25">
      <c r="F5179"/>
      <c r="G5179"/>
      <c r="H5179"/>
      <c r="I5179"/>
      <c r="J5179"/>
      <c r="M5179"/>
      <c r="N5179"/>
    </row>
    <row r="5180" spans="6:14" ht="14.25" customHeight="1" x14ac:dyDescent="0.25">
      <c r="F5180"/>
      <c r="G5180"/>
      <c r="H5180"/>
      <c r="I5180"/>
      <c r="J5180"/>
      <c r="M5180"/>
      <c r="N5180"/>
    </row>
    <row r="5181" spans="6:14" ht="14.25" customHeight="1" x14ac:dyDescent="0.25">
      <c r="F5181"/>
      <c r="G5181"/>
      <c r="H5181"/>
      <c r="I5181"/>
      <c r="J5181"/>
      <c r="M5181"/>
      <c r="N5181"/>
    </row>
    <row r="5182" spans="6:14" ht="14.25" customHeight="1" x14ac:dyDescent="0.25">
      <c r="F5182"/>
      <c r="G5182"/>
      <c r="H5182"/>
      <c r="I5182"/>
      <c r="J5182"/>
      <c r="M5182"/>
      <c r="N5182"/>
    </row>
    <row r="5183" spans="6:14" ht="14.25" customHeight="1" x14ac:dyDescent="0.25">
      <c r="F5183"/>
      <c r="G5183"/>
      <c r="H5183"/>
      <c r="I5183"/>
      <c r="J5183"/>
      <c r="M5183"/>
      <c r="N5183"/>
    </row>
    <row r="5184" spans="6:14" ht="14.25" customHeight="1" x14ac:dyDescent="0.25">
      <c r="F5184"/>
      <c r="G5184"/>
      <c r="H5184"/>
      <c r="I5184"/>
      <c r="J5184"/>
      <c r="M5184"/>
      <c r="N5184"/>
    </row>
    <row r="5185" spans="6:14" ht="14.25" customHeight="1" x14ac:dyDescent="0.25">
      <c r="F5185"/>
      <c r="G5185"/>
      <c r="H5185"/>
      <c r="I5185"/>
      <c r="J5185"/>
      <c r="M5185"/>
      <c r="N5185"/>
    </row>
    <row r="5186" spans="6:14" ht="14.25" customHeight="1" x14ac:dyDescent="0.25">
      <c r="F5186"/>
      <c r="G5186"/>
      <c r="H5186"/>
      <c r="I5186"/>
      <c r="J5186"/>
      <c r="M5186"/>
      <c r="N5186"/>
    </row>
    <row r="5187" spans="6:14" ht="14.25" customHeight="1" x14ac:dyDescent="0.25">
      <c r="F5187"/>
      <c r="G5187"/>
      <c r="H5187"/>
      <c r="I5187"/>
      <c r="J5187"/>
      <c r="M5187"/>
      <c r="N5187"/>
    </row>
    <row r="5188" spans="6:14" ht="14.25" customHeight="1" x14ac:dyDescent="0.25">
      <c r="F5188"/>
      <c r="G5188"/>
      <c r="H5188"/>
      <c r="I5188"/>
      <c r="J5188"/>
      <c r="M5188"/>
      <c r="N5188"/>
    </row>
    <row r="5189" spans="6:14" ht="14.25" customHeight="1" x14ac:dyDescent="0.25">
      <c r="F5189"/>
      <c r="G5189"/>
      <c r="H5189"/>
      <c r="I5189"/>
      <c r="J5189"/>
      <c r="M5189"/>
      <c r="N5189"/>
    </row>
    <row r="5190" spans="6:14" ht="14.25" customHeight="1" x14ac:dyDescent="0.25">
      <c r="F5190"/>
      <c r="G5190"/>
      <c r="H5190"/>
      <c r="I5190"/>
      <c r="J5190"/>
      <c r="M5190"/>
      <c r="N5190"/>
    </row>
    <row r="5191" spans="6:14" ht="14.25" customHeight="1" x14ac:dyDescent="0.25">
      <c r="F5191"/>
      <c r="G5191"/>
      <c r="H5191"/>
      <c r="I5191"/>
      <c r="J5191"/>
      <c r="M5191"/>
      <c r="N5191"/>
    </row>
    <row r="5192" spans="6:14" ht="14.25" customHeight="1" x14ac:dyDescent="0.25">
      <c r="F5192"/>
      <c r="G5192"/>
      <c r="H5192"/>
      <c r="I5192"/>
      <c r="J5192"/>
      <c r="M5192"/>
      <c r="N5192"/>
    </row>
    <row r="5193" spans="6:14" ht="14.25" customHeight="1" x14ac:dyDescent="0.25">
      <c r="F5193"/>
      <c r="G5193"/>
      <c r="H5193"/>
      <c r="I5193"/>
      <c r="J5193"/>
      <c r="M5193"/>
      <c r="N5193"/>
    </row>
    <row r="5194" spans="6:14" ht="14.25" customHeight="1" x14ac:dyDescent="0.25">
      <c r="F5194"/>
      <c r="G5194"/>
      <c r="H5194"/>
      <c r="I5194"/>
      <c r="J5194"/>
      <c r="M5194"/>
      <c r="N5194"/>
    </row>
    <row r="5195" spans="6:14" ht="14.25" customHeight="1" x14ac:dyDescent="0.25">
      <c r="F5195"/>
      <c r="G5195"/>
      <c r="H5195"/>
      <c r="I5195"/>
      <c r="J5195"/>
      <c r="M5195"/>
      <c r="N5195"/>
    </row>
    <row r="5196" spans="6:14" ht="14.25" customHeight="1" x14ac:dyDescent="0.25">
      <c r="F5196"/>
      <c r="G5196"/>
      <c r="H5196"/>
      <c r="I5196"/>
      <c r="J5196"/>
      <c r="M5196"/>
      <c r="N5196"/>
    </row>
    <row r="5197" spans="6:14" ht="14.25" customHeight="1" x14ac:dyDescent="0.25">
      <c r="F5197"/>
      <c r="G5197"/>
      <c r="H5197"/>
      <c r="I5197"/>
      <c r="J5197"/>
      <c r="M5197"/>
      <c r="N5197"/>
    </row>
    <row r="5198" spans="6:14" ht="14.25" customHeight="1" x14ac:dyDescent="0.25">
      <c r="F5198"/>
      <c r="G5198"/>
      <c r="H5198"/>
      <c r="I5198"/>
      <c r="J5198"/>
      <c r="M5198"/>
      <c r="N5198"/>
    </row>
    <row r="5199" spans="6:14" ht="14.25" customHeight="1" x14ac:dyDescent="0.25">
      <c r="F5199"/>
      <c r="G5199"/>
      <c r="H5199"/>
      <c r="I5199"/>
      <c r="J5199"/>
      <c r="M5199"/>
      <c r="N5199"/>
    </row>
    <row r="5200" spans="6:14" ht="14.25" customHeight="1" x14ac:dyDescent="0.25">
      <c r="F5200"/>
      <c r="G5200"/>
      <c r="H5200"/>
      <c r="I5200"/>
      <c r="J5200"/>
      <c r="M5200"/>
      <c r="N5200"/>
    </row>
    <row r="5201" spans="6:14" ht="14.25" customHeight="1" x14ac:dyDescent="0.25">
      <c r="F5201"/>
      <c r="G5201"/>
      <c r="H5201"/>
      <c r="I5201"/>
      <c r="J5201"/>
      <c r="M5201"/>
      <c r="N5201"/>
    </row>
    <row r="5202" spans="6:14" ht="14.25" customHeight="1" x14ac:dyDescent="0.25">
      <c r="F5202"/>
      <c r="G5202"/>
      <c r="H5202"/>
      <c r="I5202"/>
      <c r="J5202"/>
      <c r="M5202"/>
      <c r="N5202"/>
    </row>
    <row r="5203" spans="6:14" ht="14.25" customHeight="1" x14ac:dyDescent="0.25">
      <c r="F5203"/>
      <c r="G5203"/>
      <c r="H5203"/>
      <c r="I5203"/>
      <c r="J5203"/>
      <c r="M5203"/>
      <c r="N5203"/>
    </row>
    <row r="5204" spans="6:14" ht="14.25" customHeight="1" x14ac:dyDescent="0.25">
      <c r="F5204"/>
      <c r="G5204"/>
      <c r="H5204"/>
      <c r="I5204"/>
      <c r="J5204"/>
      <c r="M5204"/>
      <c r="N5204"/>
    </row>
    <row r="5205" spans="6:14" ht="14.25" customHeight="1" x14ac:dyDescent="0.25">
      <c r="F5205"/>
      <c r="G5205"/>
      <c r="H5205"/>
      <c r="I5205"/>
      <c r="J5205"/>
      <c r="M5205"/>
      <c r="N5205"/>
    </row>
    <row r="5206" spans="6:14" ht="14.25" customHeight="1" x14ac:dyDescent="0.25">
      <c r="F5206"/>
      <c r="G5206"/>
      <c r="H5206"/>
      <c r="I5206"/>
      <c r="J5206"/>
      <c r="M5206"/>
      <c r="N5206"/>
    </row>
    <row r="5207" spans="6:14" ht="14.25" customHeight="1" x14ac:dyDescent="0.25">
      <c r="F5207"/>
      <c r="G5207"/>
      <c r="H5207"/>
      <c r="I5207"/>
      <c r="J5207"/>
      <c r="M5207"/>
      <c r="N5207"/>
    </row>
    <row r="5208" spans="6:14" ht="14.25" customHeight="1" x14ac:dyDescent="0.25">
      <c r="F5208"/>
      <c r="G5208"/>
      <c r="H5208"/>
      <c r="I5208"/>
      <c r="J5208"/>
      <c r="M5208"/>
      <c r="N5208"/>
    </row>
    <row r="5209" spans="6:14" ht="14.25" customHeight="1" x14ac:dyDescent="0.25">
      <c r="F5209"/>
      <c r="G5209"/>
      <c r="H5209"/>
      <c r="I5209"/>
      <c r="J5209"/>
      <c r="M5209"/>
      <c r="N5209"/>
    </row>
    <row r="5210" spans="6:14" ht="14.25" customHeight="1" x14ac:dyDescent="0.25">
      <c r="F5210"/>
      <c r="G5210"/>
      <c r="H5210"/>
      <c r="I5210"/>
      <c r="J5210"/>
      <c r="M5210"/>
      <c r="N5210"/>
    </row>
    <row r="5211" spans="6:14" ht="14.25" customHeight="1" x14ac:dyDescent="0.25">
      <c r="F5211"/>
      <c r="G5211"/>
      <c r="H5211"/>
      <c r="I5211"/>
      <c r="J5211"/>
      <c r="M5211"/>
      <c r="N5211"/>
    </row>
    <row r="5212" spans="6:14" ht="14.25" customHeight="1" x14ac:dyDescent="0.25">
      <c r="F5212"/>
      <c r="G5212"/>
      <c r="H5212"/>
      <c r="I5212"/>
      <c r="J5212"/>
      <c r="M5212"/>
      <c r="N5212"/>
    </row>
    <row r="5213" spans="6:14" ht="14.25" customHeight="1" x14ac:dyDescent="0.25">
      <c r="F5213"/>
      <c r="G5213"/>
      <c r="H5213"/>
      <c r="I5213"/>
      <c r="J5213"/>
      <c r="M5213"/>
      <c r="N5213"/>
    </row>
    <row r="5214" spans="6:14" ht="14.25" customHeight="1" x14ac:dyDescent="0.25">
      <c r="F5214"/>
      <c r="G5214"/>
      <c r="H5214"/>
      <c r="I5214"/>
      <c r="J5214"/>
      <c r="M5214"/>
      <c r="N5214"/>
    </row>
    <row r="5215" spans="6:14" ht="14.25" customHeight="1" x14ac:dyDescent="0.25">
      <c r="F5215"/>
      <c r="G5215"/>
      <c r="H5215"/>
      <c r="I5215"/>
      <c r="J5215"/>
      <c r="M5215"/>
      <c r="N5215"/>
    </row>
    <row r="5216" spans="6:14" ht="14.25" customHeight="1" x14ac:dyDescent="0.25">
      <c r="F5216"/>
      <c r="G5216"/>
      <c r="H5216"/>
      <c r="I5216"/>
      <c r="J5216"/>
      <c r="M5216"/>
      <c r="N5216"/>
    </row>
    <row r="5217" spans="6:14" ht="14.25" customHeight="1" x14ac:dyDescent="0.25">
      <c r="F5217"/>
      <c r="G5217"/>
      <c r="H5217"/>
      <c r="I5217"/>
      <c r="J5217"/>
      <c r="M5217"/>
      <c r="N5217"/>
    </row>
    <row r="5218" spans="6:14" ht="14.25" customHeight="1" x14ac:dyDescent="0.25">
      <c r="F5218"/>
      <c r="G5218"/>
      <c r="H5218"/>
      <c r="I5218"/>
      <c r="J5218"/>
      <c r="M5218"/>
      <c r="N5218"/>
    </row>
    <row r="5219" spans="6:14" ht="14.25" customHeight="1" x14ac:dyDescent="0.25">
      <c r="F5219"/>
      <c r="G5219"/>
      <c r="H5219"/>
      <c r="I5219"/>
      <c r="J5219"/>
      <c r="M5219"/>
      <c r="N5219"/>
    </row>
    <row r="5220" spans="6:14" ht="14.25" customHeight="1" x14ac:dyDescent="0.25">
      <c r="F5220"/>
      <c r="G5220"/>
      <c r="H5220"/>
      <c r="I5220"/>
      <c r="J5220"/>
      <c r="M5220"/>
      <c r="N5220"/>
    </row>
    <row r="5221" spans="6:14" ht="14.25" customHeight="1" x14ac:dyDescent="0.25">
      <c r="F5221"/>
      <c r="G5221"/>
      <c r="H5221"/>
      <c r="I5221"/>
      <c r="J5221"/>
      <c r="M5221"/>
      <c r="N5221"/>
    </row>
    <row r="5222" spans="6:14" ht="14.25" customHeight="1" x14ac:dyDescent="0.25">
      <c r="F5222"/>
      <c r="G5222"/>
      <c r="H5222"/>
      <c r="I5222"/>
      <c r="J5222"/>
      <c r="M5222"/>
      <c r="N5222"/>
    </row>
    <row r="5223" spans="6:14" ht="14.25" customHeight="1" x14ac:dyDescent="0.25">
      <c r="F5223"/>
      <c r="G5223"/>
      <c r="H5223"/>
      <c r="I5223"/>
      <c r="J5223"/>
      <c r="M5223"/>
      <c r="N5223"/>
    </row>
    <row r="5224" spans="6:14" ht="14.25" customHeight="1" x14ac:dyDescent="0.25">
      <c r="F5224"/>
      <c r="G5224"/>
      <c r="H5224"/>
      <c r="I5224"/>
      <c r="J5224"/>
      <c r="M5224"/>
      <c r="N5224"/>
    </row>
    <row r="5225" spans="6:14" ht="14.25" customHeight="1" x14ac:dyDescent="0.25">
      <c r="F5225"/>
      <c r="G5225"/>
      <c r="H5225"/>
      <c r="I5225"/>
      <c r="J5225"/>
      <c r="M5225"/>
      <c r="N5225"/>
    </row>
    <row r="5226" spans="6:14" ht="14.25" customHeight="1" x14ac:dyDescent="0.25">
      <c r="F5226"/>
      <c r="G5226"/>
      <c r="H5226"/>
      <c r="I5226"/>
      <c r="J5226"/>
      <c r="M5226"/>
      <c r="N5226"/>
    </row>
    <row r="5227" spans="6:14" ht="14.25" customHeight="1" x14ac:dyDescent="0.25">
      <c r="F5227"/>
      <c r="G5227"/>
      <c r="H5227"/>
      <c r="I5227"/>
      <c r="J5227"/>
      <c r="M5227"/>
      <c r="N5227"/>
    </row>
    <row r="5228" spans="6:14" ht="14.25" customHeight="1" x14ac:dyDescent="0.25">
      <c r="F5228"/>
      <c r="G5228"/>
      <c r="H5228"/>
      <c r="I5228"/>
      <c r="J5228"/>
      <c r="M5228"/>
      <c r="N5228"/>
    </row>
    <row r="5229" spans="6:14" ht="14.25" customHeight="1" x14ac:dyDescent="0.25">
      <c r="F5229"/>
      <c r="G5229"/>
      <c r="H5229"/>
      <c r="I5229"/>
      <c r="J5229"/>
      <c r="M5229"/>
      <c r="N5229"/>
    </row>
    <row r="5230" spans="6:14" ht="14.25" customHeight="1" x14ac:dyDescent="0.25">
      <c r="F5230"/>
      <c r="G5230"/>
      <c r="H5230"/>
      <c r="I5230"/>
      <c r="J5230"/>
      <c r="M5230"/>
      <c r="N5230"/>
    </row>
    <row r="5231" spans="6:14" ht="14.25" customHeight="1" x14ac:dyDescent="0.25">
      <c r="F5231"/>
      <c r="G5231"/>
      <c r="H5231"/>
      <c r="I5231"/>
      <c r="J5231"/>
      <c r="M5231"/>
      <c r="N5231"/>
    </row>
    <row r="5232" spans="6:14" ht="14.25" customHeight="1" x14ac:dyDescent="0.25">
      <c r="F5232"/>
      <c r="G5232"/>
      <c r="H5232"/>
      <c r="I5232"/>
      <c r="J5232"/>
      <c r="M5232"/>
      <c r="N5232"/>
    </row>
    <row r="5233" spans="6:14" ht="14.25" customHeight="1" x14ac:dyDescent="0.25">
      <c r="F5233"/>
      <c r="G5233"/>
      <c r="H5233"/>
      <c r="I5233"/>
      <c r="J5233"/>
      <c r="M5233"/>
      <c r="N5233"/>
    </row>
    <row r="5234" spans="6:14" ht="14.25" customHeight="1" x14ac:dyDescent="0.25">
      <c r="F5234"/>
      <c r="G5234"/>
      <c r="H5234"/>
      <c r="I5234"/>
      <c r="J5234"/>
      <c r="M5234"/>
      <c r="N5234"/>
    </row>
    <row r="5235" spans="6:14" ht="14.25" customHeight="1" x14ac:dyDescent="0.25">
      <c r="F5235"/>
      <c r="G5235"/>
      <c r="H5235"/>
      <c r="I5235"/>
      <c r="J5235"/>
      <c r="M5235"/>
      <c r="N5235"/>
    </row>
    <row r="5236" spans="6:14" ht="14.25" customHeight="1" x14ac:dyDescent="0.25">
      <c r="F5236"/>
      <c r="G5236"/>
      <c r="H5236"/>
      <c r="I5236"/>
      <c r="J5236"/>
      <c r="M5236"/>
      <c r="N5236"/>
    </row>
    <row r="5237" spans="6:14" ht="14.25" customHeight="1" x14ac:dyDescent="0.25">
      <c r="F5237"/>
      <c r="G5237"/>
      <c r="H5237"/>
      <c r="I5237"/>
      <c r="J5237"/>
      <c r="M5237"/>
      <c r="N5237"/>
    </row>
    <row r="5238" spans="6:14" ht="14.25" customHeight="1" x14ac:dyDescent="0.25">
      <c r="F5238"/>
      <c r="G5238"/>
      <c r="H5238"/>
      <c r="I5238"/>
      <c r="J5238"/>
      <c r="M5238"/>
      <c r="N5238"/>
    </row>
    <row r="5239" spans="6:14" ht="14.25" customHeight="1" x14ac:dyDescent="0.25">
      <c r="F5239"/>
      <c r="G5239"/>
      <c r="H5239"/>
      <c r="I5239"/>
      <c r="J5239"/>
      <c r="M5239"/>
      <c r="N5239"/>
    </row>
    <row r="5240" spans="6:14" ht="14.25" customHeight="1" x14ac:dyDescent="0.25">
      <c r="F5240"/>
      <c r="G5240"/>
      <c r="H5240"/>
      <c r="I5240"/>
      <c r="J5240"/>
      <c r="M5240"/>
      <c r="N5240"/>
    </row>
    <row r="5241" spans="6:14" ht="14.25" customHeight="1" x14ac:dyDescent="0.25">
      <c r="F5241"/>
      <c r="G5241"/>
      <c r="H5241"/>
      <c r="I5241"/>
      <c r="J5241"/>
      <c r="M5241"/>
      <c r="N5241"/>
    </row>
    <row r="5242" spans="6:14" ht="14.25" customHeight="1" x14ac:dyDescent="0.25">
      <c r="F5242"/>
      <c r="G5242"/>
      <c r="H5242"/>
      <c r="I5242"/>
      <c r="J5242"/>
      <c r="M5242"/>
      <c r="N5242"/>
    </row>
    <row r="5243" spans="6:14" ht="14.25" customHeight="1" x14ac:dyDescent="0.25">
      <c r="F5243"/>
      <c r="G5243"/>
      <c r="H5243"/>
      <c r="I5243"/>
      <c r="J5243"/>
      <c r="M5243"/>
      <c r="N5243"/>
    </row>
    <row r="5244" spans="6:14" ht="14.25" customHeight="1" x14ac:dyDescent="0.25">
      <c r="F5244"/>
      <c r="G5244"/>
      <c r="H5244"/>
      <c r="I5244"/>
      <c r="J5244"/>
      <c r="M5244"/>
      <c r="N5244"/>
    </row>
    <row r="5245" spans="6:14" ht="14.25" customHeight="1" x14ac:dyDescent="0.25">
      <c r="F5245"/>
      <c r="G5245"/>
      <c r="H5245"/>
      <c r="I5245"/>
      <c r="J5245"/>
      <c r="M5245"/>
      <c r="N5245"/>
    </row>
    <row r="5246" spans="6:14" ht="14.25" customHeight="1" x14ac:dyDescent="0.25">
      <c r="F5246"/>
      <c r="G5246"/>
      <c r="H5246"/>
      <c r="I5246"/>
      <c r="J5246"/>
      <c r="M5246"/>
      <c r="N5246"/>
    </row>
    <row r="5247" spans="6:14" ht="14.25" customHeight="1" x14ac:dyDescent="0.25">
      <c r="F5247"/>
      <c r="G5247"/>
      <c r="H5247"/>
      <c r="I5247"/>
      <c r="J5247"/>
      <c r="M5247"/>
      <c r="N5247"/>
    </row>
    <row r="5248" spans="6:14" ht="14.25" customHeight="1" x14ac:dyDescent="0.25">
      <c r="F5248"/>
      <c r="G5248"/>
      <c r="H5248"/>
      <c r="I5248"/>
      <c r="J5248"/>
      <c r="M5248"/>
      <c r="N5248"/>
    </row>
    <row r="5249" spans="6:14" ht="14.25" customHeight="1" x14ac:dyDescent="0.25">
      <c r="F5249"/>
      <c r="G5249"/>
      <c r="H5249"/>
      <c r="I5249"/>
      <c r="J5249"/>
      <c r="M5249"/>
      <c r="N5249"/>
    </row>
    <row r="5250" spans="6:14" ht="14.25" customHeight="1" x14ac:dyDescent="0.25">
      <c r="F5250"/>
      <c r="G5250"/>
      <c r="H5250"/>
      <c r="I5250"/>
      <c r="J5250"/>
      <c r="M5250"/>
      <c r="N5250"/>
    </row>
    <row r="5251" spans="6:14" ht="14.25" customHeight="1" x14ac:dyDescent="0.25">
      <c r="F5251"/>
      <c r="G5251"/>
      <c r="H5251"/>
      <c r="I5251"/>
      <c r="J5251"/>
      <c r="M5251"/>
      <c r="N5251"/>
    </row>
    <row r="5252" spans="6:14" ht="14.25" customHeight="1" x14ac:dyDescent="0.25">
      <c r="F5252"/>
      <c r="G5252"/>
      <c r="H5252"/>
      <c r="I5252"/>
      <c r="J5252"/>
      <c r="M5252"/>
      <c r="N5252"/>
    </row>
    <row r="5253" spans="6:14" ht="14.25" customHeight="1" x14ac:dyDescent="0.25">
      <c r="F5253"/>
      <c r="G5253"/>
      <c r="H5253"/>
      <c r="I5253"/>
      <c r="J5253"/>
      <c r="M5253"/>
      <c r="N5253"/>
    </row>
    <row r="5254" spans="6:14" ht="14.25" customHeight="1" x14ac:dyDescent="0.25">
      <c r="F5254"/>
      <c r="G5254"/>
      <c r="H5254"/>
      <c r="I5254"/>
      <c r="J5254"/>
      <c r="M5254"/>
      <c r="N5254"/>
    </row>
    <row r="5255" spans="6:14" ht="14.25" customHeight="1" x14ac:dyDescent="0.25">
      <c r="F5255"/>
      <c r="G5255"/>
      <c r="H5255"/>
      <c r="I5255"/>
      <c r="J5255"/>
      <c r="M5255"/>
      <c r="N5255"/>
    </row>
    <row r="5256" spans="6:14" ht="14.25" customHeight="1" x14ac:dyDescent="0.25">
      <c r="F5256"/>
      <c r="G5256"/>
      <c r="H5256"/>
      <c r="I5256"/>
      <c r="J5256"/>
      <c r="M5256"/>
      <c r="N5256"/>
    </row>
    <row r="5257" spans="6:14" ht="14.25" customHeight="1" x14ac:dyDescent="0.25">
      <c r="F5257"/>
      <c r="G5257"/>
      <c r="H5257"/>
      <c r="I5257"/>
      <c r="J5257"/>
      <c r="M5257"/>
      <c r="N5257"/>
    </row>
    <row r="5258" spans="6:14" ht="14.25" customHeight="1" x14ac:dyDescent="0.25">
      <c r="F5258"/>
      <c r="G5258"/>
      <c r="H5258"/>
      <c r="I5258"/>
      <c r="J5258"/>
      <c r="M5258"/>
      <c r="N5258"/>
    </row>
    <row r="5259" spans="6:14" ht="14.25" customHeight="1" x14ac:dyDescent="0.25">
      <c r="F5259"/>
      <c r="G5259"/>
      <c r="H5259"/>
      <c r="I5259"/>
      <c r="J5259"/>
      <c r="M5259"/>
      <c r="N5259"/>
    </row>
    <row r="5260" spans="6:14" ht="14.25" customHeight="1" x14ac:dyDescent="0.25">
      <c r="F5260"/>
      <c r="G5260"/>
      <c r="H5260"/>
      <c r="I5260"/>
      <c r="J5260"/>
      <c r="M5260"/>
      <c r="N5260"/>
    </row>
    <row r="5261" spans="6:14" ht="14.25" customHeight="1" x14ac:dyDescent="0.25">
      <c r="F5261"/>
      <c r="G5261"/>
      <c r="H5261"/>
      <c r="I5261"/>
      <c r="J5261"/>
      <c r="M5261"/>
      <c r="N5261"/>
    </row>
    <row r="5262" spans="6:14" ht="14.25" customHeight="1" x14ac:dyDescent="0.25">
      <c r="F5262"/>
      <c r="G5262"/>
      <c r="H5262"/>
      <c r="I5262"/>
      <c r="J5262"/>
      <c r="M5262"/>
      <c r="N5262"/>
    </row>
    <row r="5263" spans="6:14" ht="14.25" customHeight="1" x14ac:dyDescent="0.25">
      <c r="F5263"/>
      <c r="G5263"/>
      <c r="H5263"/>
      <c r="I5263"/>
      <c r="J5263"/>
      <c r="M5263"/>
      <c r="N5263"/>
    </row>
    <row r="5264" spans="6:14" ht="14.25" customHeight="1" x14ac:dyDescent="0.25">
      <c r="F5264"/>
      <c r="G5264"/>
      <c r="H5264"/>
      <c r="I5264"/>
      <c r="J5264"/>
      <c r="M5264"/>
      <c r="N5264"/>
    </row>
    <row r="5265" spans="6:14" ht="14.25" customHeight="1" x14ac:dyDescent="0.25">
      <c r="F5265"/>
      <c r="G5265"/>
      <c r="H5265"/>
      <c r="I5265"/>
      <c r="J5265"/>
      <c r="M5265"/>
      <c r="N5265"/>
    </row>
    <row r="5266" spans="6:14" ht="14.25" customHeight="1" x14ac:dyDescent="0.25">
      <c r="F5266"/>
      <c r="G5266"/>
      <c r="H5266"/>
      <c r="I5266"/>
      <c r="J5266"/>
      <c r="M5266"/>
      <c r="N5266"/>
    </row>
    <row r="5267" spans="6:14" ht="14.25" customHeight="1" x14ac:dyDescent="0.25">
      <c r="F5267"/>
      <c r="G5267"/>
      <c r="H5267"/>
      <c r="I5267"/>
      <c r="J5267"/>
      <c r="M5267"/>
      <c r="N5267"/>
    </row>
    <row r="5268" spans="6:14" ht="14.25" customHeight="1" x14ac:dyDescent="0.25">
      <c r="F5268"/>
      <c r="G5268"/>
      <c r="H5268"/>
      <c r="I5268"/>
      <c r="J5268"/>
      <c r="M5268"/>
      <c r="N5268"/>
    </row>
    <row r="5269" spans="6:14" ht="14.25" customHeight="1" x14ac:dyDescent="0.25">
      <c r="F5269"/>
      <c r="G5269"/>
      <c r="H5269"/>
      <c r="I5269"/>
      <c r="J5269"/>
      <c r="M5269"/>
      <c r="N5269"/>
    </row>
    <row r="5270" spans="6:14" ht="14.25" customHeight="1" x14ac:dyDescent="0.25">
      <c r="F5270"/>
      <c r="G5270"/>
      <c r="H5270"/>
      <c r="I5270"/>
      <c r="J5270"/>
      <c r="M5270"/>
      <c r="N5270"/>
    </row>
    <row r="5271" spans="6:14" ht="14.25" customHeight="1" x14ac:dyDescent="0.25">
      <c r="F5271"/>
      <c r="G5271"/>
      <c r="H5271"/>
      <c r="I5271"/>
      <c r="J5271"/>
      <c r="M5271"/>
      <c r="N5271"/>
    </row>
    <row r="5272" spans="6:14" ht="14.25" customHeight="1" x14ac:dyDescent="0.25">
      <c r="F5272"/>
      <c r="G5272"/>
      <c r="H5272"/>
      <c r="I5272"/>
      <c r="J5272"/>
      <c r="M5272"/>
      <c r="N5272"/>
    </row>
    <row r="5273" spans="6:14" ht="14.25" customHeight="1" x14ac:dyDescent="0.25">
      <c r="F5273"/>
      <c r="G5273"/>
      <c r="H5273"/>
      <c r="I5273"/>
      <c r="J5273"/>
      <c r="M5273"/>
      <c r="N5273"/>
    </row>
    <row r="5274" spans="6:14" ht="14.25" customHeight="1" x14ac:dyDescent="0.25">
      <c r="F5274"/>
      <c r="G5274"/>
      <c r="H5274"/>
      <c r="I5274"/>
      <c r="J5274"/>
      <c r="M5274"/>
      <c r="N5274"/>
    </row>
    <row r="5275" spans="6:14" ht="14.25" customHeight="1" x14ac:dyDescent="0.25">
      <c r="F5275"/>
      <c r="G5275"/>
      <c r="H5275"/>
      <c r="I5275"/>
      <c r="J5275"/>
      <c r="M5275"/>
      <c r="N5275"/>
    </row>
    <row r="5276" spans="6:14" ht="14.25" customHeight="1" x14ac:dyDescent="0.25">
      <c r="F5276"/>
      <c r="G5276"/>
      <c r="H5276"/>
      <c r="I5276"/>
      <c r="J5276"/>
      <c r="M5276"/>
      <c r="N5276"/>
    </row>
    <row r="5277" spans="6:14" ht="14.25" customHeight="1" x14ac:dyDescent="0.25">
      <c r="F5277"/>
      <c r="G5277"/>
      <c r="H5277"/>
      <c r="I5277"/>
      <c r="J5277"/>
      <c r="M5277"/>
      <c r="N5277"/>
    </row>
    <row r="5278" spans="6:14" ht="14.25" customHeight="1" x14ac:dyDescent="0.25">
      <c r="F5278"/>
      <c r="G5278"/>
      <c r="H5278"/>
      <c r="I5278"/>
      <c r="J5278"/>
      <c r="M5278"/>
      <c r="N5278"/>
    </row>
    <row r="5279" spans="6:14" ht="14.25" customHeight="1" x14ac:dyDescent="0.25">
      <c r="F5279"/>
      <c r="G5279"/>
      <c r="H5279"/>
      <c r="I5279"/>
      <c r="J5279"/>
      <c r="M5279"/>
      <c r="N5279"/>
    </row>
    <row r="5280" spans="6:14" ht="14.25" customHeight="1" x14ac:dyDescent="0.25">
      <c r="F5280"/>
      <c r="G5280"/>
      <c r="H5280"/>
      <c r="I5280"/>
      <c r="J5280"/>
      <c r="M5280"/>
      <c r="N5280"/>
    </row>
    <row r="5281" spans="6:14" ht="14.25" customHeight="1" x14ac:dyDescent="0.25">
      <c r="F5281"/>
      <c r="G5281"/>
      <c r="H5281"/>
      <c r="I5281"/>
      <c r="J5281"/>
      <c r="M5281"/>
      <c r="N5281"/>
    </row>
    <row r="5282" spans="6:14" ht="14.25" customHeight="1" x14ac:dyDescent="0.25">
      <c r="F5282"/>
      <c r="G5282"/>
      <c r="H5282"/>
      <c r="I5282"/>
      <c r="J5282"/>
      <c r="M5282"/>
      <c r="N5282"/>
    </row>
    <row r="5283" spans="6:14" ht="14.25" customHeight="1" x14ac:dyDescent="0.25">
      <c r="F5283"/>
      <c r="G5283"/>
      <c r="H5283"/>
      <c r="I5283"/>
      <c r="J5283"/>
      <c r="M5283"/>
      <c r="N5283"/>
    </row>
    <row r="5284" spans="6:14" ht="14.25" customHeight="1" x14ac:dyDescent="0.25">
      <c r="F5284"/>
      <c r="G5284"/>
      <c r="H5284"/>
      <c r="I5284"/>
      <c r="J5284"/>
      <c r="M5284"/>
      <c r="N5284"/>
    </row>
    <row r="5285" spans="6:14" ht="14.25" customHeight="1" x14ac:dyDescent="0.25">
      <c r="F5285"/>
      <c r="G5285"/>
      <c r="H5285"/>
      <c r="I5285"/>
      <c r="J5285"/>
      <c r="M5285"/>
      <c r="N5285"/>
    </row>
    <row r="5286" spans="6:14" ht="14.25" customHeight="1" x14ac:dyDescent="0.25">
      <c r="F5286"/>
      <c r="G5286"/>
      <c r="H5286"/>
      <c r="I5286"/>
      <c r="J5286"/>
      <c r="M5286"/>
      <c r="N5286"/>
    </row>
    <row r="5287" spans="6:14" ht="14.25" customHeight="1" x14ac:dyDescent="0.25">
      <c r="F5287"/>
      <c r="G5287"/>
      <c r="H5287"/>
      <c r="I5287"/>
      <c r="J5287"/>
      <c r="M5287"/>
      <c r="N5287"/>
    </row>
    <row r="5288" spans="6:14" ht="14.25" customHeight="1" x14ac:dyDescent="0.25">
      <c r="F5288"/>
      <c r="G5288"/>
      <c r="H5288"/>
      <c r="I5288"/>
      <c r="J5288"/>
      <c r="M5288"/>
      <c r="N5288"/>
    </row>
    <row r="5289" spans="6:14" ht="14.25" customHeight="1" x14ac:dyDescent="0.25">
      <c r="F5289"/>
      <c r="G5289"/>
      <c r="H5289"/>
      <c r="I5289"/>
      <c r="J5289"/>
      <c r="M5289"/>
      <c r="N5289"/>
    </row>
    <row r="5290" spans="6:14" ht="14.25" customHeight="1" x14ac:dyDescent="0.25">
      <c r="F5290"/>
      <c r="G5290"/>
      <c r="H5290"/>
      <c r="I5290"/>
      <c r="J5290"/>
      <c r="M5290"/>
      <c r="N5290"/>
    </row>
    <row r="5291" spans="6:14" ht="14.25" customHeight="1" x14ac:dyDescent="0.25">
      <c r="F5291"/>
      <c r="G5291"/>
      <c r="H5291"/>
      <c r="I5291"/>
      <c r="J5291"/>
      <c r="M5291"/>
      <c r="N5291"/>
    </row>
    <row r="5292" spans="6:14" ht="14.25" customHeight="1" x14ac:dyDescent="0.25">
      <c r="F5292"/>
      <c r="G5292"/>
      <c r="H5292"/>
      <c r="I5292"/>
      <c r="J5292"/>
      <c r="M5292"/>
      <c r="N5292"/>
    </row>
    <row r="5293" spans="6:14" ht="14.25" customHeight="1" x14ac:dyDescent="0.25">
      <c r="F5293"/>
      <c r="G5293"/>
      <c r="H5293"/>
      <c r="I5293"/>
      <c r="J5293"/>
      <c r="M5293"/>
      <c r="N5293"/>
    </row>
    <row r="5294" spans="6:14" ht="14.25" customHeight="1" x14ac:dyDescent="0.25">
      <c r="F5294"/>
      <c r="G5294"/>
      <c r="H5294"/>
      <c r="I5294"/>
      <c r="J5294"/>
      <c r="M5294"/>
      <c r="N5294"/>
    </row>
    <row r="5295" spans="6:14" ht="14.25" customHeight="1" x14ac:dyDescent="0.25">
      <c r="F5295"/>
      <c r="G5295"/>
      <c r="H5295"/>
      <c r="I5295"/>
      <c r="J5295"/>
      <c r="M5295"/>
      <c r="N5295"/>
    </row>
    <row r="5296" spans="6:14" ht="14.25" customHeight="1" x14ac:dyDescent="0.25">
      <c r="F5296"/>
      <c r="G5296"/>
      <c r="H5296"/>
      <c r="I5296"/>
      <c r="J5296"/>
      <c r="M5296"/>
      <c r="N5296"/>
    </row>
    <row r="5297" spans="6:14" ht="14.25" customHeight="1" x14ac:dyDescent="0.25">
      <c r="F5297"/>
      <c r="G5297"/>
      <c r="H5297"/>
      <c r="I5297"/>
      <c r="J5297"/>
      <c r="M5297"/>
      <c r="N5297"/>
    </row>
    <row r="5298" spans="6:14" ht="14.25" customHeight="1" x14ac:dyDescent="0.25">
      <c r="F5298"/>
      <c r="G5298"/>
      <c r="H5298"/>
      <c r="I5298"/>
      <c r="J5298"/>
      <c r="M5298"/>
      <c r="N5298"/>
    </row>
    <row r="5299" spans="6:14" ht="14.25" customHeight="1" x14ac:dyDescent="0.25">
      <c r="F5299"/>
      <c r="G5299"/>
      <c r="H5299"/>
      <c r="I5299"/>
      <c r="J5299"/>
      <c r="M5299"/>
      <c r="N5299"/>
    </row>
    <row r="5300" spans="6:14" ht="14.25" customHeight="1" x14ac:dyDescent="0.25">
      <c r="F5300"/>
      <c r="G5300"/>
      <c r="H5300"/>
      <c r="I5300"/>
      <c r="J5300"/>
      <c r="M5300"/>
      <c r="N5300"/>
    </row>
    <row r="5301" spans="6:14" ht="14.25" customHeight="1" x14ac:dyDescent="0.25">
      <c r="F5301"/>
      <c r="G5301"/>
      <c r="H5301"/>
      <c r="I5301"/>
      <c r="J5301"/>
      <c r="M5301"/>
      <c r="N5301"/>
    </row>
    <row r="5302" spans="6:14" ht="14.25" customHeight="1" x14ac:dyDescent="0.25">
      <c r="F5302"/>
      <c r="G5302"/>
      <c r="H5302"/>
      <c r="I5302"/>
      <c r="J5302"/>
      <c r="M5302"/>
      <c r="N5302"/>
    </row>
    <row r="5303" spans="6:14" ht="14.25" customHeight="1" x14ac:dyDescent="0.25">
      <c r="F5303"/>
      <c r="G5303"/>
      <c r="H5303"/>
      <c r="I5303"/>
      <c r="J5303"/>
      <c r="M5303"/>
      <c r="N5303"/>
    </row>
    <row r="5304" spans="6:14" ht="14.25" customHeight="1" x14ac:dyDescent="0.25">
      <c r="F5304"/>
      <c r="G5304"/>
      <c r="H5304"/>
      <c r="I5304"/>
      <c r="J5304"/>
      <c r="M5304"/>
      <c r="N5304"/>
    </row>
    <row r="5305" spans="6:14" ht="14.25" customHeight="1" x14ac:dyDescent="0.25">
      <c r="F5305"/>
      <c r="G5305"/>
      <c r="H5305"/>
      <c r="I5305"/>
      <c r="J5305"/>
      <c r="M5305"/>
      <c r="N5305"/>
    </row>
    <row r="5306" spans="6:14" ht="14.25" customHeight="1" x14ac:dyDescent="0.25">
      <c r="F5306"/>
      <c r="G5306"/>
      <c r="H5306"/>
      <c r="I5306"/>
      <c r="J5306"/>
      <c r="M5306"/>
      <c r="N5306"/>
    </row>
    <row r="5307" spans="6:14" ht="14.25" customHeight="1" x14ac:dyDescent="0.25">
      <c r="F5307"/>
      <c r="G5307"/>
      <c r="H5307"/>
      <c r="I5307"/>
      <c r="J5307"/>
      <c r="M5307"/>
      <c r="N5307"/>
    </row>
    <row r="5308" spans="6:14" ht="14.25" customHeight="1" x14ac:dyDescent="0.25">
      <c r="F5308"/>
      <c r="G5308"/>
      <c r="H5308"/>
      <c r="I5308"/>
      <c r="J5308"/>
      <c r="M5308"/>
      <c r="N5308"/>
    </row>
    <row r="5309" spans="6:14" ht="14.25" customHeight="1" x14ac:dyDescent="0.25">
      <c r="F5309"/>
      <c r="G5309"/>
      <c r="H5309"/>
      <c r="I5309"/>
      <c r="J5309"/>
      <c r="M5309"/>
      <c r="N5309"/>
    </row>
    <row r="5310" spans="6:14" ht="14.25" customHeight="1" x14ac:dyDescent="0.25">
      <c r="F5310"/>
      <c r="G5310"/>
      <c r="H5310"/>
      <c r="I5310"/>
      <c r="J5310"/>
      <c r="M5310"/>
      <c r="N5310"/>
    </row>
    <row r="5311" spans="6:14" ht="14.25" customHeight="1" x14ac:dyDescent="0.25">
      <c r="F5311"/>
      <c r="G5311"/>
      <c r="H5311"/>
      <c r="I5311"/>
      <c r="J5311"/>
      <c r="M5311"/>
      <c r="N5311"/>
    </row>
    <row r="5312" spans="6:14" ht="14.25" customHeight="1" x14ac:dyDescent="0.25">
      <c r="F5312"/>
      <c r="G5312"/>
      <c r="H5312"/>
      <c r="I5312"/>
      <c r="J5312"/>
      <c r="M5312"/>
      <c r="N5312"/>
    </row>
    <row r="5313" spans="6:14" ht="14.25" customHeight="1" x14ac:dyDescent="0.25">
      <c r="F5313"/>
      <c r="G5313"/>
      <c r="H5313"/>
      <c r="I5313"/>
      <c r="J5313"/>
      <c r="M5313"/>
      <c r="N5313"/>
    </row>
    <row r="5314" spans="6:14" ht="14.25" customHeight="1" x14ac:dyDescent="0.25">
      <c r="F5314"/>
      <c r="G5314"/>
      <c r="H5314"/>
      <c r="I5314"/>
      <c r="J5314"/>
      <c r="M5314"/>
      <c r="N5314"/>
    </row>
    <row r="5315" spans="6:14" ht="14.25" customHeight="1" x14ac:dyDescent="0.25">
      <c r="F5315"/>
      <c r="G5315"/>
      <c r="H5315"/>
      <c r="I5315"/>
      <c r="J5315"/>
      <c r="M5315"/>
      <c r="N5315"/>
    </row>
    <row r="5316" spans="6:14" ht="14.25" customHeight="1" x14ac:dyDescent="0.25">
      <c r="F5316"/>
      <c r="G5316"/>
      <c r="H5316"/>
      <c r="I5316"/>
      <c r="J5316"/>
      <c r="M5316"/>
      <c r="N5316"/>
    </row>
    <row r="5317" spans="6:14" ht="14.25" customHeight="1" x14ac:dyDescent="0.25">
      <c r="F5317"/>
      <c r="G5317"/>
      <c r="H5317"/>
      <c r="I5317"/>
      <c r="J5317"/>
      <c r="M5317"/>
      <c r="N5317"/>
    </row>
    <row r="5318" spans="6:14" ht="14.25" customHeight="1" x14ac:dyDescent="0.25">
      <c r="F5318"/>
      <c r="G5318"/>
      <c r="H5318"/>
      <c r="I5318"/>
      <c r="J5318"/>
      <c r="M5318"/>
      <c r="N5318"/>
    </row>
    <row r="5319" spans="6:14" ht="14.25" customHeight="1" x14ac:dyDescent="0.25">
      <c r="F5319"/>
      <c r="G5319"/>
      <c r="H5319"/>
      <c r="I5319"/>
      <c r="J5319"/>
      <c r="M5319"/>
      <c r="N5319"/>
    </row>
    <row r="5320" spans="6:14" ht="14.25" customHeight="1" x14ac:dyDescent="0.25">
      <c r="F5320"/>
      <c r="G5320"/>
      <c r="H5320"/>
      <c r="I5320"/>
      <c r="J5320"/>
      <c r="M5320"/>
      <c r="N5320"/>
    </row>
    <row r="5321" spans="6:14" ht="14.25" customHeight="1" x14ac:dyDescent="0.25">
      <c r="F5321"/>
      <c r="G5321"/>
      <c r="H5321"/>
      <c r="I5321"/>
      <c r="J5321"/>
      <c r="M5321"/>
      <c r="N5321"/>
    </row>
    <row r="5322" spans="6:14" ht="14.25" customHeight="1" x14ac:dyDescent="0.25">
      <c r="F5322"/>
      <c r="G5322"/>
      <c r="H5322"/>
      <c r="I5322"/>
      <c r="J5322"/>
      <c r="M5322"/>
      <c r="N5322"/>
    </row>
    <row r="5323" spans="6:14" ht="14.25" customHeight="1" x14ac:dyDescent="0.25">
      <c r="F5323"/>
      <c r="G5323"/>
      <c r="H5323"/>
      <c r="I5323"/>
      <c r="J5323"/>
      <c r="M5323"/>
      <c r="N5323"/>
    </row>
    <row r="5324" spans="6:14" ht="14.25" customHeight="1" x14ac:dyDescent="0.25">
      <c r="F5324"/>
      <c r="G5324"/>
      <c r="H5324"/>
      <c r="I5324"/>
      <c r="J5324"/>
      <c r="M5324"/>
      <c r="N5324"/>
    </row>
    <row r="5325" spans="6:14" ht="14.25" customHeight="1" x14ac:dyDescent="0.25">
      <c r="F5325"/>
      <c r="G5325"/>
      <c r="H5325"/>
      <c r="I5325"/>
      <c r="J5325"/>
      <c r="M5325"/>
      <c r="N5325"/>
    </row>
    <row r="5326" spans="6:14" ht="14.25" customHeight="1" x14ac:dyDescent="0.25">
      <c r="F5326"/>
      <c r="G5326"/>
      <c r="H5326"/>
      <c r="I5326"/>
      <c r="J5326"/>
      <c r="M5326"/>
      <c r="N5326"/>
    </row>
    <row r="5327" spans="6:14" ht="14.25" customHeight="1" x14ac:dyDescent="0.25">
      <c r="F5327"/>
      <c r="G5327"/>
      <c r="H5327"/>
      <c r="I5327"/>
      <c r="J5327"/>
      <c r="M5327"/>
      <c r="N5327"/>
    </row>
    <row r="5328" spans="6:14" ht="14.25" customHeight="1" x14ac:dyDescent="0.25">
      <c r="F5328"/>
      <c r="G5328"/>
      <c r="H5328"/>
      <c r="I5328"/>
      <c r="J5328"/>
      <c r="M5328"/>
      <c r="N5328"/>
    </row>
    <row r="5329" spans="6:14" ht="14.25" customHeight="1" x14ac:dyDescent="0.25">
      <c r="F5329"/>
      <c r="G5329"/>
      <c r="H5329"/>
      <c r="I5329"/>
      <c r="J5329"/>
      <c r="M5329"/>
      <c r="N5329"/>
    </row>
    <row r="5330" spans="6:14" ht="14.25" customHeight="1" x14ac:dyDescent="0.25">
      <c r="F5330"/>
      <c r="G5330"/>
      <c r="H5330"/>
      <c r="I5330"/>
      <c r="J5330"/>
      <c r="M5330"/>
      <c r="N5330"/>
    </row>
    <row r="5331" spans="6:14" ht="14.25" customHeight="1" x14ac:dyDescent="0.25">
      <c r="F5331"/>
      <c r="G5331"/>
      <c r="H5331"/>
      <c r="I5331"/>
      <c r="J5331"/>
      <c r="M5331"/>
      <c r="N5331"/>
    </row>
    <row r="5332" spans="6:14" ht="14.25" customHeight="1" x14ac:dyDescent="0.25">
      <c r="F5332"/>
      <c r="G5332"/>
      <c r="H5332"/>
      <c r="I5332"/>
      <c r="J5332"/>
      <c r="M5332"/>
      <c r="N5332"/>
    </row>
    <row r="5333" spans="6:14" ht="14.25" customHeight="1" x14ac:dyDescent="0.25">
      <c r="F5333"/>
      <c r="G5333"/>
      <c r="H5333"/>
      <c r="I5333"/>
      <c r="J5333"/>
      <c r="M5333"/>
      <c r="N5333"/>
    </row>
    <row r="5334" spans="6:14" ht="14.25" customHeight="1" x14ac:dyDescent="0.25">
      <c r="F5334"/>
      <c r="G5334"/>
      <c r="H5334"/>
      <c r="I5334"/>
      <c r="J5334"/>
      <c r="M5334"/>
      <c r="N5334"/>
    </row>
    <row r="5335" spans="6:14" ht="14.25" customHeight="1" x14ac:dyDescent="0.25">
      <c r="F5335"/>
      <c r="G5335"/>
      <c r="H5335"/>
      <c r="I5335"/>
      <c r="J5335"/>
      <c r="M5335"/>
      <c r="N5335"/>
    </row>
    <row r="5336" spans="6:14" ht="14.25" customHeight="1" x14ac:dyDescent="0.25">
      <c r="F5336"/>
      <c r="G5336"/>
      <c r="H5336"/>
      <c r="I5336"/>
      <c r="J5336"/>
      <c r="M5336"/>
      <c r="N5336"/>
    </row>
    <row r="5337" spans="6:14" ht="14.25" customHeight="1" x14ac:dyDescent="0.25">
      <c r="F5337"/>
      <c r="G5337"/>
      <c r="H5337"/>
      <c r="I5337"/>
      <c r="J5337"/>
      <c r="M5337"/>
      <c r="N5337"/>
    </row>
    <row r="5338" spans="6:14" ht="14.25" customHeight="1" x14ac:dyDescent="0.25">
      <c r="F5338"/>
      <c r="G5338"/>
      <c r="H5338"/>
      <c r="I5338"/>
      <c r="J5338"/>
      <c r="M5338"/>
      <c r="N5338"/>
    </row>
    <row r="5339" spans="6:14" ht="14.25" customHeight="1" x14ac:dyDescent="0.25">
      <c r="F5339"/>
      <c r="G5339"/>
      <c r="H5339"/>
      <c r="I5339"/>
      <c r="J5339"/>
      <c r="M5339"/>
      <c r="N5339"/>
    </row>
    <row r="5340" spans="6:14" ht="14.25" customHeight="1" x14ac:dyDescent="0.25">
      <c r="F5340"/>
      <c r="G5340"/>
      <c r="H5340"/>
      <c r="I5340"/>
      <c r="J5340"/>
      <c r="M5340"/>
      <c r="N5340"/>
    </row>
    <row r="5341" spans="6:14" ht="14.25" customHeight="1" x14ac:dyDescent="0.25">
      <c r="F5341"/>
      <c r="G5341"/>
      <c r="H5341"/>
      <c r="I5341"/>
      <c r="J5341"/>
      <c r="M5341"/>
      <c r="N5341"/>
    </row>
    <row r="5342" spans="6:14" ht="14.25" customHeight="1" x14ac:dyDescent="0.25">
      <c r="F5342"/>
      <c r="G5342"/>
      <c r="H5342"/>
      <c r="I5342"/>
      <c r="J5342"/>
      <c r="M5342"/>
      <c r="N5342"/>
    </row>
    <row r="5343" spans="6:14" ht="14.25" customHeight="1" x14ac:dyDescent="0.25">
      <c r="F5343"/>
      <c r="G5343"/>
      <c r="H5343"/>
      <c r="I5343"/>
      <c r="J5343"/>
      <c r="M5343"/>
      <c r="N5343"/>
    </row>
    <row r="5344" spans="6:14" ht="14.25" customHeight="1" x14ac:dyDescent="0.25">
      <c r="F5344"/>
      <c r="G5344"/>
      <c r="H5344"/>
      <c r="I5344"/>
      <c r="J5344"/>
      <c r="M5344"/>
      <c r="N5344"/>
    </row>
    <row r="5345" spans="6:14" ht="14.25" customHeight="1" x14ac:dyDescent="0.25">
      <c r="F5345"/>
      <c r="G5345"/>
      <c r="H5345"/>
      <c r="I5345"/>
      <c r="J5345"/>
      <c r="M5345"/>
      <c r="N5345"/>
    </row>
    <row r="5346" spans="6:14" ht="14.25" customHeight="1" x14ac:dyDescent="0.25">
      <c r="F5346"/>
      <c r="G5346"/>
      <c r="H5346"/>
      <c r="I5346"/>
      <c r="J5346"/>
      <c r="M5346"/>
      <c r="N5346"/>
    </row>
    <row r="5347" spans="6:14" ht="14.25" customHeight="1" x14ac:dyDescent="0.25">
      <c r="F5347"/>
      <c r="G5347"/>
      <c r="H5347"/>
      <c r="I5347"/>
      <c r="J5347"/>
      <c r="M5347"/>
      <c r="N5347"/>
    </row>
    <row r="5348" spans="6:14" ht="14.25" customHeight="1" x14ac:dyDescent="0.25">
      <c r="F5348"/>
      <c r="G5348"/>
      <c r="H5348"/>
      <c r="I5348"/>
      <c r="J5348"/>
      <c r="M5348"/>
      <c r="N5348"/>
    </row>
    <row r="5349" spans="6:14" ht="14.25" customHeight="1" x14ac:dyDescent="0.25">
      <c r="F5349"/>
      <c r="G5349"/>
      <c r="H5349"/>
      <c r="I5349"/>
      <c r="J5349"/>
      <c r="M5349"/>
      <c r="N5349"/>
    </row>
    <row r="5350" spans="6:14" ht="14.25" customHeight="1" x14ac:dyDescent="0.25">
      <c r="F5350"/>
      <c r="G5350"/>
      <c r="H5350"/>
      <c r="I5350"/>
      <c r="J5350"/>
      <c r="M5350"/>
      <c r="N5350"/>
    </row>
    <row r="5351" spans="6:14" ht="14.25" customHeight="1" x14ac:dyDescent="0.25">
      <c r="F5351"/>
      <c r="G5351"/>
      <c r="H5351"/>
      <c r="I5351"/>
      <c r="J5351"/>
      <c r="M5351"/>
      <c r="N5351"/>
    </row>
    <row r="5352" spans="6:14" ht="14.25" customHeight="1" x14ac:dyDescent="0.25">
      <c r="F5352"/>
      <c r="G5352"/>
      <c r="H5352"/>
      <c r="I5352"/>
      <c r="J5352"/>
      <c r="M5352"/>
      <c r="N5352"/>
    </row>
    <row r="5353" spans="6:14" ht="14.25" customHeight="1" x14ac:dyDescent="0.25">
      <c r="F5353"/>
      <c r="G5353"/>
      <c r="H5353"/>
      <c r="I5353"/>
      <c r="J5353"/>
      <c r="M5353"/>
      <c r="N5353"/>
    </row>
    <row r="5354" spans="6:14" ht="14.25" customHeight="1" x14ac:dyDescent="0.25">
      <c r="F5354"/>
      <c r="G5354"/>
      <c r="H5354"/>
      <c r="I5354"/>
      <c r="J5354"/>
      <c r="M5354"/>
      <c r="N5354"/>
    </row>
    <row r="5355" spans="6:14" ht="14.25" customHeight="1" x14ac:dyDescent="0.25">
      <c r="F5355"/>
      <c r="G5355"/>
      <c r="H5355"/>
      <c r="I5355"/>
      <c r="J5355"/>
      <c r="M5355"/>
      <c r="N5355"/>
    </row>
    <row r="5356" spans="6:14" ht="14.25" customHeight="1" x14ac:dyDescent="0.25">
      <c r="F5356"/>
      <c r="G5356"/>
      <c r="H5356"/>
      <c r="I5356"/>
      <c r="J5356"/>
      <c r="M5356"/>
      <c r="N5356"/>
    </row>
    <row r="5357" spans="6:14" ht="14.25" customHeight="1" x14ac:dyDescent="0.25">
      <c r="F5357"/>
      <c r="G5357"/>
      <c r="H5357"/>
      <c r="I5357"/>
      <c r="J5357"/>
      <c r="M5357"/>
      <c r="N5357"/>
    </row>
    <row r="5358" spans="6:14" ht="14.25" customHeight="1" x14ac:dyDescent="0.25">
      <c r="F5358"/>
      <c r="G5358"/>
      <c r="H5358"/>
      <c r="I5358"/>
      <c r="J5358"/>
      <c r="M5358"/>
      <c r="N5358"/>
    </row>
    <row r="5359" spans="6:14" ht="14.25" customHeight="1" x14ac:dyDescent="0.25">
      <c r="F5359"/>
      <c r="G5359"/>
      <c r="H5359"/>
      <c r="I5359"/>
      <c r="J5359"/>
      <c r="M5359"/>
      <c r="N5359"/>
    </row>
    <row r="5360" spans="6:14" ht="14.25" customHeight="1" x14ac:dyDescent="0.25">
      <c r="F5360"/>
      <c r="G5360"/>
      <c r="H5360"/>
      <c r="I5360"/>
      <c r="J5360"/>
      <c r="M5360"/>
      <c r="N5360"/>
    </row>
    <row r="5361" spans="6:14" ht="14.25" customHeight="1" x14ac:dyDescent="0.25">
      <c r="F5361"/>
      <c r="G5361"/>
      <c r="H5361"/>
      <c r="I5361"/>
      <c r="J5361"/>
      <c r="M5361"/>
      <c r="N5361"/>
    </row>
    <row r="5362" spans="6:14" ht="14.25" customHeight="1" x14ac:dyDescent="0.25">
      <c r="F5362"/>
      <c r="G5362"/>
      <c r="H5362"/>
      <c r="I5362"/>
      <c r="J5362"/>
      <c r="M5362"/>
      <c r="N5362"/>
    </row>
    <row r="5363" spans="6:14" ht="14.25" customHeight="1" x14ac:dyDescent="0.25">
      <c r="F5363"/>
      <c r="G5363"/>
      <c r="H5363"/>
      <c r="I5363"/>
      <c r="J5363"/>
      <c r="M5363"/>
      <c r="N5363"/>
    </row>
    <row r="5364" spans="6:14" ht="14.25" customHeight="1" x14ac:dyDescent="0.25">
      <c r="F5364"/>
      <c r="G5364"/>
      <c r="H5364"/>
      <c r="I5364"/>
      <c r="J5364"/>
      <c r="M5364"/>
      <c r="N5364"/>
    </row>
    <row r="5365" spans="6:14" ht="14.25" customHeight="1" x14ac:dyDescent="0.25">
      <c r="F5365"/>
      <c r="G5365"/>
      <c r="H5365"/>
      <c r="I5365"/>
      <c r="J5365"/>
      <c r="M5365"/>
      <c r="N5365"/>
    </row>
    <row r="5366" spans="6:14" ht="14.25" customHeight="1" x14ac:dyDescent="0.25">
      <c r="F5366"/>
      <c r="G5366"/>
      <c r="H5366"/>
      <c r="I5366"/>
      <c r="J5366"/>
      <c r="M5366"/>
      <c r="N5366"/>
    </row>
    <row r="5367" spans="6:14" ht="14.25" customHeight="1" x14ac:dyDescent="0.25">
      <c r="F5367"/>
      <c r="G5367"/>
      <c r="H5367"/>
      <c r="I5367"/>
      <c r="J5367"/>
      <c r="M5367"/>
      <c r="N5367"/>
    </row>
    <row r="5368" spans="6:14" ht="14.25" customHeight="1" x14ac:dyDescent="0.25">
      <c r="F5368"/>
      <c r="G5368"/>
      <c r="H5368"/>
      <c r="I5368"/>
      <c r="J5368"/>
      <c r="M5368"/>
      <c r="N5368"/>
    </row>
    <row r="5369" spans="6:14" ht="14.25" customHeight="1" x14ac:dyDescent="0.25">
      <c r="F5369"/>
      <c r="G5369"/>
      <c r="H5369"/>
      <c r="I5369"/>
      <c r="J5369"/>
      <c r="M5369"/>
      <c r="N5369"/>
    </row>
    <row r="5370" spans="6:14" ht="14.25" customHeight="1" x14ac:dyDescent="0.25">
      <c r="F5370"/>
      <c r="G5370"/>
      <c r="H5370"/>
      <c r="I5370"/>
      <c r="J5370"/>
      <c r="M5370"/>
      <c r="N5370"/>
    </row>
    <row r="5371" spans="6:14" ht="14.25" customHeight="1" x14ac:dyDescent="0.25">
      <c r="F5371"/>
      <c r="G5371"/>
      <c r="H5371"/>
      <c r="I5371"/>
      <c r="J5371"/>
      <c r="M5371"/>
      <c r="N5371"/>
    </row>
    <row r="5372" spans="6:14" ht="14.25" customHeight="1" x14ac:dyDescent="0.25">
      <c r="F5372"/>
      <c r="G5372"/>
      <c r="H5372"/>
      <c r="I5372"/>
      <c r="J5372"/>
      <c r="M5372"/>
      <c r="N5372"/>
    </row>
    <row r="5373" spans="6:14" ht="14.25" customHeight="1" x14ac:dyDescent="0.25">
      <c r="F5373"/>
      <c r="G5373"/>
      <c r="H5373"/>
      <c r="I5373"/>
      <c r="J5373"/>
      <c r="M5373"/>
      <c r="N5373"/>
    </row>
    <row r="5374" spans="6:14" ht="14.25" customHeight="1" x14ac:dyDescent="0.25">
      <c r="F5374"/>
      <c r="G5374"/>
      <c r="H5374"/>
      <c r="I5374"/>
      <c r="J5374"/>
      <c r="M5374"/>
      <c r="N5374"/>
    </row>
    <row r="5375" spans="6:14" ht="14.25" customHeight="1" x14ac:dyDescent="0.25">
      <c r="F5375"/>
      <c r="G5375"/>
      <c r="H5375"/>
      <c r="I5375"/>
      <c r="J5375"/>
      <c r="M5375"/>
      <c r="N5375"/>
    </row>
    <row r="5376" spans="6:14" ht="14.25" customHeight="1" x14ac:dyDescent="0.25">
      <c r="F5376"/>
      <c r="G5376"/>
      <c r="H5376"/>
      <c r="I5376"/>
      <c r="J5376"/>
      <c r="M5376"/>
      <c r="N5376"/>
    </row>
    <row r="5377" spans="6:14" ht="14.25" customHeight="1" x14ac:dyDescent="0.25">
      <c r="F5377"/>
      <c r="G5377"/>
      <c r="H5377"/>
      <c r="I5377"/>
      <c r="J5377"/>
      <c r="M5377"/>
      <c r="N5377"/>
    </row>
    <row r="5378" spans="6:14" ht="14.25" customHeight="1" x14ac:dyDescent="0.25">
      <c r="F5378"/>
      <c r="G5378"/>
      <c r="H5378"/>
      <c r="I5378"/>
      <c r="J5378"/>
      <c r="M5378"/>
      <c r="N5378"/>
    </row>
    <row r="5379" spans="6:14" ht="14.25" customHeight="1" x14ac:dyDescent="0.25">
      <c r="F5379"/>
      <c r="G5379"/>
      <c r="H5379"/>
      <c r="I5379"/>
      <c r="J5379"/>
      <c r="M5379"/>
      <c r="N5379"/>
    </row>
    <row r="5380" spans="6:14" ht="14.25" customHeight="1" x14ac:dyDescent="0.25">
      <c r="F5380"/>
      <c r="G5380"/>
      <c r="H5380"/>
      <c r="I5380"/>
      <c r="J5380"/>
      <c r="M5380"/>
      <c r="N5380"/>
    </row>
    <row r="5381" spans="6:14" ht="14.25" customHeight="1" x14ac:dyDescent="0.25">
      <c r="F5381"/>
      <c r="G5381"/>
      <c r="H5381"/>
      <c r="I5381"/>
      <c r="J5381"/>
      <c r="M5381"/>
      <c r="N5381"/>
    </row>
    <row r="5382" spans="6:14" ht="14.25" customHeight="1" x14ac:dyDescent="0.25">
      <c r="F5382"/>
      <c r="G5382"/>
      <c r="H5382"/>
      <c r="I5382"/>
      <c r="J5382"/>
      <c r="M5382"/>
      <c r="N5382"/>
    </row>
    <row r="5383" spans="6:14" ht="14.25" customHeight="1" x14ac:dyDescent="0.25">
      <c r="F5383"/>
      <c r="G5383"/>
      <c r="H5383"/>
      <c r="I5383"/>
      <c r="J5383"/>
      <c r="M5383"/>
      <c r="N5383"/>
    </row>
    <row r="5384" spans="6:14" ht="14.25" customHeight="1" x14ac:dyDescent="0.25">
      <c r="F5384"/>
      <c r="G5384"/>
      <c r="H5384"/>
      <c r="I5384"/>
      <c r="J5384"/>
      <c r="M5384"/>
      <c r="N5384"/>
    </row>
    <row r="5385" spans="6:14" ht="14.25" customHeight="1" x14ac:dyDescent="0.25">
      <c r="F5385"/>
      <c r="G5385"/>
      <c r="H5385"/>
      <c r="I5385"/>
      <c r="J5385"/>
      <c r="M5385"/>
      <c r="N5385"/>
    </row>
    <row r="5386" spans="6:14" ht="14.25" customHeight="1" x14ac:dyDescent="0.25">
      <c r="F5386"/>
      <c r="G5386"/>
      <c r="H5386"/>
      <c r="I5386"/>
      <c r="J5386"/>
      <c r="M5386"/>
      <c r="N5386"/>
    </row>
    <row r="5387" spans="6:14" ht="14.25" customHeight="1" x14ac:dyDescent="0.25">
      <c r="F5387"/>
      <c r="G5387"/>
      <c r="H5387"/>
      <c r="I5387"/>
      <c r="J5387"/>
      <c r="M5387"/>
      <c r="N5387"/>
    </row>
    <row r="5388" spans="6:14" ht="14.25" customHeight="1" x14ac:dyDescent="0.25">
      <c r="F5388"/>
      <c r="G5388"/>
      <c r="H5388"/>
      <c r="I5388"/>
      <c r="J5388"/>
      <c r="M5388"/>
      <c r="N5388"/>
    </row>
    <row r="5389" spans="6:14" ht="14.25" customHeight="1" x14ac:dyDescent="0.25">
      <c r="F5389"/>
      <c r="G5389"/>
      <c r="H5389"/>
      <c r="I5389"/>
      <c r="J5389"/>
      <c r="M5389"/>
      <c r="N5389"/>
    </row>
    <row r="5390" spans="6:14" ht="14.25" customHeight="1" x14ac:dyDescent="0.25">
      <c r="F5390"/>
      <c r="G5390"/>
      <c r="H5390"/>
      <c r="I5390"/>
      <c r="J5390"/>
      <c r="M5390"/>
      <c r="N5390"/>
    </row>
    <row r="5391" spans="6:14" ht="14.25" customHeight="1" x14ac:dyDescent="0.25">
      <c r="F5391"/>
      <c r="G5391"/>
      <c r="H5391"/>
      <c r="I5391"/>
      <c r="J5391"/>
      <c r="M5391"/>
      <c r="N5391"/>
    </row>
    <row r="5392" spans="6:14" ht="14.25" customHeight="1" x14ac:dyDescent="0.25">
      <c r="F5392"/>
      <c r="G5392"/>
      <c r="H5392"/>
      <c r="I5392"/>
      <c r="J5392"/>
      <c r="M5392"/>
      <c r="N5392"/>
    </row>
    <row r="5393" spans="6:14" ht="14.25" customHeight="1" x14ac:dyDescent="0.25">
      <c r="F5393"/>
      <c r="G5393"/>
      <c r="H5393"/>
      <c r="I5393"/>
      <c r="J5393"/>
      <c r="M5393"/>
      <c r="N5393"/>
    </row>
    <row r="5394" spans="6:14" ht="14.25" customHeight="1" x14ac:dyDescent="0.25">
      <c r="F5394"/>
      <c r="G5394"/>
      <c r="H5394"/>
      <c r="I5394"/>
      <c r="J5394"/>
      <c r="M5394"/>
      <c r="N5394"/>
    </row>
    <row r="5395" spans="6:14" ht="14.25" customHeight="1" x14ac:dyDescent="0.25">
      <c r="F5395"/>
      <c r="G5395"/>
      <c r="H5395"/>
      <c r="I5395"/>
      <c r="J5395"/>
      <c r="M5395"/>
      <c r="N5395"/>
    </row>
    <row r="5396" spans="6:14" ht="14.25" customHeight="1" x14ac:dyDescent="0.25">
      <c r="F5396"/>
      <c r="G5396"/>
      <c r="H5396"/>
      <c r="I5396"/>
      <c r="J5396"/>
      <c r="M5396"/>
      <c r="N5396"/>
    </row>
    <row r="5397" spans="6:14" ht="14.25" customHeight="1" x14ac:dyDescent="0.25">
      <c r="F5397"/>
      <c r="G5397"/>
      <c r="H5397"/>
      <c r="I5397"/>
      <c r="J5397"/>
      <c r="M5397"/>
      <c r="N5397"/>
    </row>
    <row r="5398" spans="6:14" ht="14.25" customHeight="1" x14ac:dyDescent="0.25">
      <c r="F5398"/>
      <c r="G5398"/>
      <c r="H5398"/>
      <c r="I5398"/>
      <c r="J5398"/>
      <c r="M5398"/>
      <c r="N5398"/>
    </row>
    <row r="5399" spans="6:14" ht="14.25" customHeight="1" x14ac:dyDescent="0.25">
      <c r="F5399"/>
      <c r="G5399"/>
      <c r="H5399"/>
      <c r="I5399"/>
      <c r="J5399"/>
      <c r="M5399"/>
      <c r="N5399"/>
    </row>
    <row r="5400" spans="6:14" ht="14.25" customHeight="1" x14ac:dyDescent="0.25">
      <c r="F5400"/>
      <c r="G5400"/>
      <c r="H5400"/>
      <c r="I5400"/>
      <c r="J5400"/>
      <c r="M5400"/>
      <c r="N5400"/>
    </row>
    <row r="5401" spans="6:14" ht="14.25" customHeight="1" x14ac:dyDescent="0.25">
      <c r="F5401"/>
      <c r="G5401"/>
      <c r="H5401"/>
      <c r="I5401"/>
      <c r="J5401"/>
      <c r="M5401"/>
      <c r="N5401"/>
    </row>
    <row r="5402" spans="6:14" ht="14.25" customHeight="1" x14ac:dyDescent="0.25">
      <c r="F5402"/>
      <c r="G5402"/>
      <c r="H5402"/>
      <c r="I5402"/>
      <c r="J5402"/>
      <c r="M5402"/>
      <c r="N5402"/>
    </row>
    <row r="5403" spans="6:14" ht="14.25" customHeight="1" x14ac:dyDescent="0.25">
      <c r="F5403"/>
      <c r="G5403"/>
      <c r="H5403"/>
      <c r="I5403"/>
      <c r="J5403"/>
      <c r="M5403"/>
      <c r="N5403"/>
    </row>
    <row r="5404" spans="6:14" ht="14.25" customHeight="1" x14ac:dyDescent="0.25">
      <c r="F5404"/>
      <c r="G5404"/>
      <c r="H5404"/>
      <c r="I5404"/>
      <c r="J5404"/>
      <c r="M5404"/>
      <c r="N5404"/>
    </row>
    <row r="5405" spans="6:14" ht="14.25" customHeight="1" x14ac:dyDescent="0.25">
      <c r="F5405"/>
      <c r="G5405"/>
      <c r="H5405"/>
      <c r="I5405"/>
      <c r="J5405"/>
      <c r="M5405"/>
      <c r="N5405"/>
    </row>
    <row r="5406" spans="6:14" ht="14.25" customHeight="1" x14ac:dyDescent="0.25">
      <c r="F5406"/>
      <c r="G5406"/>
      <c r="H5406"/>
      <c r="I5406"/>
      <c r="J5406"/>
      <c r="M5406"/>
      <c r="N5406"/>
    </row>
    <row r="5407" spans="6:14" ht="14.25" customHeight="1" x14ac:dyDescent="0.25">
      <c r="F5407"/>
      <c r="G5407"/>
      <c r="H5407"/>
      <c r="I5407"/>
      <c r="J5407"/>
      <c r="M5407"/>
      <c r="N5407"/>
    </row>
    <row r="5408" spans="6:14" ht="14.25" customHeight="1" x14ac:dyDescent="0.25">
      <c r="F5408"/>
      <c r="G5408"/>
      <c r="H5408"/>
      <c r="I5408"/>
      <c r="J5408"/>
      <c r="M5408"/>
      <c r="N5408"/>
    </row>
    <row r="5409" spans="6:14" ht="14.25" customHeight="1" x14ac:dyDescent="0.25">
      <c r="F5409"/>
      <c r="G5409"/>
      <c r="H5409"/>
      <c r="I5409"/>
      <c r="J5409"/>
      <c r="M5409"/>
      <c r="N5409"/>
    </row>
    <row r="5410" spans="6:14" ht="14.25" customHeight="1" x14ac:dyDescent="0.25">
      <c r="F5410"/>
      <c r="G5410"/>
      <c r="H5410"/>
      <c r="I5410"/>
      <c r="J5410"/>
      <c r="M5410"/>
      <c r="N5410"/>
    </row>
    <row r="5411" spans="6:14" ht="14.25" customHeight="1" x14ac:dyDescent="0.25">
      <c r="F5411"/>
      <c r="G5411"/>
      <c r="H5411"/>
      <c r="I5411"/>
      <c r="J5411"/>
      <c r="M5411"/>
      <c r="N5411"/>
    </row>
    <row r="5412" spans="6:14" ht="14.25" customHeight="1" x14ac:dyDescent="0.25">
      <c r="F5412"/>
      <c r="G5412"/>
      <c r="H5412"/>
      <c r="I5412"/>
      <c r="J5412"/>
      <c r="M5412"/>
      <c r="N5412"/>
    </row>
    <row r="5413" spans="6:14" ht="14.25" customHeight="1" x14ac:dyDescent="0.25">
      <c r="F5413"/>
      <c r="G5413"/>
      <c r="H5413"/>
      <c r="I5413"/>
      <c r="J5413"/>
      <c r="M5413"/>
      <c r="N5413"/>
    </row>
    <row r="5414" spans="6:14" ht="14.25" customHeight="1" x14ac:dyDescent="0.25">
      <c r="F5414"/>
      <c r="G5414"/>
      <c r="H5414"/>
      <c r="I5414"/>
      <c r="J5414"/>
      <c r="M5414"/>
      <c r="N5414"/>
    </row>
    <row r="5415" spans="6:14" ht="14.25" customHeight="1" x14ac:dyDescent="0.25">
      <c r="F5415"/>
      <c r="G5415"/>
      <c r="H5415"/>
      <c r="I5415"/>
      <c r="J5415"/>
      <c r="M5415"/>
      <c r="N5415"/>
    </row>
    <row r="5416" spans="6:14" ht="14.25" customHeight="1" x14ac:dyDescent="0.25">
      <c r="F5416"/>
      <c r="G5416"/>
      <c r="H5416"/>
      <c r="I5416"/>
      <c r="J5416"/>
      <c r="M5416"/>
      <c r="N5416"/>
    </row>
    <row r="5417" spans="6:14" ht="14.25" customHeight="1" x14ac:dyDescent="0.25">
      <c r="F5417"/>
      <c r="G5417"/>
      <c r="H5417"/>
      <c r="I5417"/>
      <c r="J5417"/>
      <c r="M5417"/>
      <c r="N5417"/>
    </row>
    <row r="5418" spans="6:14" ht="14.25" customHeight="1" x14ac:dyDescent="0.25">
      <c r="F5418"/>
      <c r="G5418"/>
      <c r="H5418"/>
      <c r="I5418"/>
      <c r="J5418"/>
      <c r="M5418"/>
      <c r="N5418"/>
    </row>
    <row r="5419" spans="6:14" ht="14.25" customHeight="1" x14ac:dyDescent="0.25">
      <c r="F5419"/>
      <c r="G5419"/>
      <c r="H5419"/>
      <c r="I5419"/>
      <c r="J5419"/>
      <c r="M5419"/>
      <c r="N5419"/>
    </row>
    <row r="5420" spans="6:14" ht="14.25" customHeight="1" x14ac:dyDescent="0.25">
      <c r="F5420"/>
      <c r="G5420"/>
      <c r="H5420"/>
      <c r="I5420"/>
      <c r="J5420"/>
      <c r="M5420"/>
      <c r="N5420"/>
    </row>
    <row r="5421" spans="6:14" ht="14.25" customHeight="1" x14ac:dyDescent="0.25">
      <c r="F5421"/>
      <c r="G5421"/>
      <c r="H5421"/>
      <c r="I5421"/>
      <c r="J5421"/>
      <c r="M5421"/>
      <c r="N5421"/>
    </row>
    <row r="5422" spans="6:14" ht="14.25" customHeight="1" x14ac:dyDescent="0.25">
      <c r="F5422"/>
      <c r="G5422"/>
      <c r="H5422"/>
      <c r="I5422"/>
      <c r="J5422"/>
      <c r="M5422"/>
      <c r="N5422"/>
    </row>
    <row r="5423" spans="6:14" ht="14.25" customHeight="1" x14ac:dyDescent="0.25">
      <c r="F5423"/>
      <c r="G5423"/>
      <c r="H5423"/>
      <c r="I5423"/>
      <c r="J5423"/>
      <c r="M5423"/>
      <c r="N5423"/>
    </row>
    <row r="5424" spans="6:14" ht="14.25" customHeight="1" x14ac:dyDescent="0.25">
      <c r="F5424"/>
      <c r="G5424"/>
      <c r="H5424"/>
      <c r="I5424"/>
      <c r="J5424"/>
      <c r="M5424"/>
      <c r="N5424"/>
    </row>
    <row r="5425" spans="6:14" ht="14.25" customHeight="1" x14ac:dyDescent="0.25">
      <c r="F5425"/>
      <c r="G5425"/>
      <c r="H5425"/>
      <c r="I5425"/>
      <c r="J5425"/>
      <c r="M5425"/>
      <c r="N5425"/>
    </row>
    <row r="5426" spans="6:14" ht="14.25" customHeight="1" x14ac:dyDescent="0.25">
      <c r="F5426"/>
      <c r="G5426"/>
      <c r="H5426"/>
      <c r="I5426"/>
      <c r="J5426"/>
      <c r="M5426"/>
      <c r="N5426"/>
    </row>
    <row r="5427" spans="6:14" ht="14.25" customHeight="1" x14ac:dyDescent="0.25">
      <c r="F5427"/>
      <c r="G5427"/>
      <c r="H5427"/>
      <c r="I5427"/>
      <c r="J5427"/>
      <c r="M5427"/>
      <c r="N5427"/>
    </row>
    <row r="5428" spans="6:14" ht="14.25" customHeight="1" x14ac:dyDescent="0.25">
      <c r="F5428"/>
      <c r="G5428"/>
      <c r="H5428"/>
      <c r="I5428"/>
      <c r="J5428"/>
      <c r="M5428"/>
      <c r="N5428"/>
    </row>
    <row r="5429" spans="6:14" ht="14.25" customHeight="1" x14ac:dyDescent="0.25">
      <c r="F5429"/>
      <c r="G5429"/>
      <c r="H5429"/>
      <c r="I5429"/>
      <c r="J5429"/>
      <c r="M5429"/>
      <c r="N5429"/>
    </row>
    <row r="5430" spans="6:14" ht="14.25" customHeight="1" x14ac:dyDescent="0.25">
      <c r="F5430"/>
      <c r="G5430"/>
      <c r="H5430"/>
      <c r="I5430"/>
      <c r="J5430"/>
      <c r="M5430"/>
      <c r="N5430"/>
    </row>
    <row r="5431" spans="6:14" ht="14.25" customHeight="1" x14ac:dyDescent="0.25">
      <c r="F5431"/>
      <c r="G5431"/>
      <c r="H5431"/>
      <c r="I5431"/>
      <c r="J5431"/>
      <c r="M5431"/>
      <c r="N5431"/>
    </row>
    <row r="5432" spans="6:14" ht="14.25" customHeight="1" x14ac:dyDescent="0.25">
      <c r="F5432"/>
      <c r="G5432"/>
      <c r="H5432"/>
      <c r="I5432"/>
      <c r="J5432"/>
      <c r="M5432"/>
      <c r="N5432"/>
    </row>
    <row r="5433" spans="6:14" ht="14.25" customHeight="1" x14ac:dyDescent="0.25">
      <c r="F5433"/>
      <c r="G5433"/>
      <c r="H5433"/>
      <c r="I5433"/>
      <c r="J5433"/>
      <c r="M5433"/>
      <c r="N5433"/>
    </row>
    <row r="5434" spans="6:14" ht="14.25" customHeight="1" x14ac:dyDescent="0.25">
      <c r="F5434"/>
      <c r="G5434"/>
      <c r="H5434"/>
      <c r="I5434"/>
      <c r="J5434"/>
      <c r="M5434"/>
      <c r="N5434"/>
    </row>
    <row r="5435" spans="6:14" ht="14.25" customHeight="1" x14ac:dyDescent="0.25">
      <c r="F5435"/>
      <c r="G5435"/>
      <c r="H5435"/>
      <c r="I5435"/>
      <c r="J5435"/>
      <c r="M5435"/>
      <c r="N5435"/>
    </row>
    <row r="5436" spans="6:14" ht="14.25" customHeight="1" x14ac:dyDescent="0.25">
      <c r="F5436"/>
      <c r="G5436"/>
      <c r="H5436"/>
      <c r="I5436"/>
      <c r="J5436"/>
      <c r="M5436"/>
      <c r="N5436"/>
    </row>
    <row r="5437" spans="6:14" ht="14.25" customHeight="1" x14ac:dyDescent="0.25">
      <c r="F5437"/>
      <c r="G5437"/>
      <c r="H5437"/>
      <c r="I5437"/>
      <c r="J5437"/>
      <c r="M5437"/>
      <c r="N5437"/>
    </row>
    <row r="5438" spans="6:14" ht="14.25" customHeight="1" x14ac:dyDescent="0.25">
      <c r="F5438"/>
      <c r="G5438"/>
      <c r="H5438"/>
      <c r="I5438"/>
      <c r="J5438"/>
      <c r="M5438"/>
      <c r="N5438"/>
    </row>
    <row r="5439" spans="6:14" ht="14.25" customHeight="1" x14ac:dyDescent="0.25">
      <c r="F5439"/>
      <c r="G5439"/>
      <c r="H5439"/>
      <c r="I5439"/>
      <c r="J5439"/>
      <c r="M5439"/>
      <c r="N5439"/>
    </row>
    <row r="5440" spans="6:14" ht="14.25" customHeight="1" x14ac:dyDescent="0.25">
      <c r="F5440"/>
      <c r="G5440"/>
      <c r="H5440"/>
      <c r="I5440"/>
      <c r="J5440"/>
      <c r="M5440"/>
      <c r="N5440"/>
    </row>
    <row r="5441" spans="6:14" ht="14.25" customHeight="1" x14ac:dyDescent="0.25">
      <c r="F5441"/>
      <c r="G5441"/>
      <c r="H5441"/>
      <c r="I5441"/>
      <c r="J5441"/>
      <c r="M5441"/>
      <c r="N5441"/>
    </row>
    <row r="5442" spans="6:14" ht="14.25" customHeight="1" x14ac:dyDescent="0.25">
      <c r="F5442"/>
      <c r="G5442"/>
      <c r="H5442"/>
      <c r="I5442"/>
      <c r="J5442"/>
      <c r="M5442"/>
      <c r="N5442"/>
    </row>
    <row r="5443" spans="6:14" ht="14.25" customHeight="1" x14ac:dyDescent="0.25">
      <c r="F5443"/>
      <c r="G5443"/>
      <c r="H5443"/>
      <c r="I5443"/>
      <c r="J5443"/>
      <c r="M5443"/>
      <c r="N5443"/>
    </row>
    <row r="5444" spans="6:14" ht="14.25" customHeight="1" x14ac:dyDescent="0.25">
      <c r="F5444"/>
      <c r="G5444"/>
      <c r="H5444"/>
      <c r="I5444"/>
      <c r="J5444"/>
      <c r="M5444"/>
      <c r="N5444"/>
    </row>
    <row r="5445" spans="6:14" ht="14.25" customHeight="1" x14ac:dyDescent="0.25">
      <c r="F5445"/>
      <c r="G5445"/>
      <c r="H5445"/>
      <c r="I5445"/>
      <c r="J5445"/>
      <c r="M5445"/>
      <c r="N5445"/>
    </row>
    <row r="5446" spans="6:14" ht="14.25" customHeight="1" x14ac:dyDescent="0.25">
      <c r="F5446"/>
      <c r="G5446"/>
      <c r="H5446"/>
      <c r="I5446"/>
      <c r="J5446"/>
      <c r="M5446"/>
      <c r="N5446"/>
    </row>
    <row r="5447" spans="6:14" ht="14.25" customHeight="1" x14ac:dyDescent="0.25">
      <c r="F5447"/>
      <c r="G5447"/>
      <c r="H5447"/>
      <c r="I5447"/>
      <c r="J5447"/>
      <c r="M5447"/>
      <c r="N5447"/>
    </row>
    <row r="5448" spans="6:14" ht="14.25" customHeight="1" x14ac:dyDescent="0.25">
      <c r="F5448"/>
      <c r="G5448"/>
      <c r="H5448"/>
      <c r="I5448"/>
      <c r="J5448"/>
      <c r="M5448"/>
      <c r="N5448"/>
    </row>
    <row r="5449" spans="6:14" ht="14.25" customHeight="1" x14ac:dyDescent="0.25">
      <c r="F5449"/>
      <c r="G5449"/>
      <c r="H5449"/>
      <c r="I5449"/>
      <c r="J5449"/>
      <c r="M5449"/>
      <c r="N5449"/>
    </row>
    <row r="5450" spans="6:14" ht="14.25" customHeight="1" x14ac:dyDescent="0.25">
      <c r="F5450"/>
      <c r="G5450"/>
      <c r="H5450"/>
      <c r="I5450"/>
      <c r="J5450"/>
      <c r="M5450"/>
      <c r="N5450"/>
    </row>
    <row r="5451" spans="6:14" ht="14.25" customHeight="1" x14ac:dyDescent="0.25">
      <c r="F5451"/>
      <c r="G5451"/>
      <c r="H5451"/>
      <c r="I5451"/>
      <c r="J5451"/>
      <c r="M5451"/>
      <c r="N5451"/>
    </row>
    <row r="5452" spans="6:14" ht="14.25" customHeight="1" x14ac:dyDescent="0.25">
      <c r="F5452"/>
      <c r="G5452"/>
      <c r="H5452"/>
      <c r="I5452"/>
      <c r="J5452"/>
      <c r="M5452"/>
      <c r="N5452"/>
    </row>
    <row r="5453" spans="6:14" ht="14.25" customHeight="1" x14ac:dyDescent="0.25">
      <c r="F5453"/>
      <c r="G5453"/>
      <c r="H5453"/>
      <c r="I5453"/>
      <c r="J5453"/>
      <c r="M5453"/>
      <c r="N5453"/>
    </row>
    <row r="5454" spans="6:14" ht="14.25" customHeight="1" x14ac:dyDescent="0.25">
      <c r="F5454"/>
      <c r="G5454"/>
      <c r="H5454"/>
      <c r="I5454"/>
      <c r="J5454"/>
      <c r="M5454"/>
      <c r="N5454"/>
    </row>
    <row r="5455" spans="6:14" ht="14.25" customHeight="1" x14ac:dyDescent="0.25">
      <c r="F5455"/>
      <c r="G5455"/>
      <c r="H5455"/>
      <c r="I5455"/>
      <c r="J5455"/>
      <c r="M5455"/>
      <c r="N5455"/>
    </row>
    <row r="5456" spans="6:14" ht="14.25" customHeight="1" x14ac:dyDescent="0.25">
      <c r="F5456"/>
      <c r="G5456"/>
      <c r="H5456"/>
      <c r="I5456"/>
      <c r="J5456"/>
      <c r="M5456"/>
      <c r="N5456"/>
    </row>
    <row r="5457" spans="6:14" ht="14.25" customHeight="1" x14ac:dyDescent="0.25">
      <c r="F5457"/>
      <c r="G5457"/>
      <c r="H5457"/>
      <c r="I5457"/>
      <c r="J5457"/>
      <c r="M5457"/>
      <c r="N5457"/>
    </row>
    <row r="5458" spans="6:14" ht="14.25" customHeight="1" x14ac:dyDescent="0.25">
      <c r="F5458"/>
      <c r="G5458"/>
      <c r="H5458"/>
      <c r="I5458"/>
      <c r="J5458"/>
      <c r="M5458"/>
      <c r="N5458"/>
    </row>
    <row r="5459" spans="6:14" ht="14.25" customHeight="1" x14ac:dyDescent="0.25">
      <c r="F5459"/>
      <c r="G5459"/>
      <c r="H5459"/>
      <c r="I5459"/>
      <c r="J5459"/>
      <c r="M5459"/>
      <c r="N5459"/>
    </row>
    <row r="5460" spans="6:14" ht="14.25" customHeight="1" x14ac:dyDescent="0.25">
      <c r="F5460"/>
      <c r="G5460"/>
      <c r="H5460"/>
      <c r="I5460"/>
      <c r="J5460"/>
      <c r="M5460"/>
      <c r="N5460"/>
    </row>
    <row r="5461" spans="6:14" ht="14.25" customHeight="1" x14ac:dyDescent="0.25">
      <c r="F5461"/>
      <c r="G5461"/>
      <c r="H5461"/>
      <c r="I5461"/>
      <c r="J5461"/>
      <c r="M5461"/>
      <c r="N5461"/>
    </row>
    <row r="5462" spans="6:14" ht="14.25" customHeight="1" x14ac:dyDescent="0.25">
      <c r="F5462"/>
      <c r="G5462"/>
      <c r="H5462"/>
      <c r="I5462"/>
      <c r="J5462"/>
      <c r="M5462"/>
      <c r="N5462"/>
    </row>
    <row r="5463" spans="6:14" ht="14.25" customHeight="1" x14ac:dyDescent="0.25">
      <c r="F5463"/>
      <c r="G5463"/>
      <c r="H5463"/>
      <c r="I5463"/>
      <c r="J5463"/>
      <c r="M5463"/>
      <c r="N5463"/>
    </row>
    <row r="5464" spans="6:14" ht="14.25" customHeight="1" x14ac:dyDescent="0.25">
      <c r="F5464"/>
      <c r="G5464"/>
      <c r="H5464"/>
      <c r="I5464"/>
      <c r="J5464"/>
      <c r="M5464"/>
      <c r="N5464"/>
    </row>
    <row r="5465" spans="6:14" ht="14.25" customHeight="1" x14ac:dyDescent="0.25">
      <c r="F5465"/>
      <c r="G5465"/>
      <c r="H5465"/>
      <c r="I5465"/>
      <c r="J5465"/>
      <c r="M5465"/>
      <c r="N5465"/>
    </row>
    <row r="5466" spans="6:14" ht="14.25" customHeight="1" x14ac:dyDescent="0.25">
      <c r="F5466"/>
      <c r="G5466"/>
      <c r="H5466"/>
      <c r="I5466"/>
      <c r="J5466"/>
      <c r="M5466"/>
      <c r="N5466"/>
    </row>
    <row r="5467" spans="6:14" ht="14.25" customHeight="1" x14ac:dyDescent="0.25">
      <c r="F5467"/>
      <c r="G5467"/>
      <c r="H5467"/>
      <c r="I5467"/>
      <c r="J5467"/>
      <c r="M5467"/>
      <c r="N5467"/>
    </row>
    <row r="5468" spans="6:14" ht="14.25" customHeight="1" x14ac:dyDescent="0.25">
      <c r="F5468"/>
      <c r="G5468"/>
      <c r="H5468"/>
      <c r="I5468"/>
      <c r="J5468"/>
      <c r="M5468"/>
      <c r="N5468"/>
    </row>
    <row r="5469" spans="6:14" ht="14.25" customHeight="1" x14ac:dyDescent="0.25">
      <c r="F5469"/>
      <c r="G5469"/>
      <c r="H5469"/>
      <c r="I5469"/>
      <c r="J5469"/>
      <c r="M5469"/>
      <c r="N5469"/>
    </row>
    <row r="5470" spans="6:14" ht="14.25" customHeight="1" x14ac:dyDescent="0.25">
      <c r="F5470"/>
      <c r="G5470"/>
      <c r="H5470"/>
      <c r="I5470"/>
      <c r="J5470"/>
      <c r="M5470"/>
      <c r="N5470"/>
    </row>
    <row r="5471" spans="6:14" ht="14.25" customHeight="1" x14ac:dyDescent="0.25">
      <c r="F5471"/>
      <c r="G5471"/>
      <c r="H5471"/>
      <c r="I5471"/>
      <c r="J5471"/>
      <c r="M5471"/>
      <c r="N5471"/>
    </row>
    <row r="5472" spans="6:14" ht="14.25" customHeight="1" x14ac:dyDescent="0.25">
      <c r="F5472"/>
      <c r="G5472"/>
      <c r="H5472"/>
      <c r="I5472"/>
      <c r="J5472"/>
      <c r="M5472"/>
      <c r="N5472"/>
    </row>
    <row r="5473" spans="6:14" ht="14.25" customHeight="1" x14ac:dyDescent="0.25">
      <c r="F5473"/>
      <c r="G5473"/>
      <c r="H5473"/>
      <c r="I5473"/>
      <c r="J5473"/>
      <c r="M5473"/>
      <c r="N5473"/>
    </row>
    <row r="5474" spans="6:14" ht="14.25" customHeight="1" x14ac:dyDescent="0.25">
      <c r="F5474"/>
      <c r="G5474"/>
      <c r="H5474"/>
      <c r="I5474"/>
      <c r="J5474"/>
      <c r="M5474"/>
      <c r="N5474"/>
    </row>
    <row r="5475" spans="6:14" ht="14.25" customHeight="1" x14ac:dyDescent="0.25">
      <c r="F5475"/>
      <c r="G5475"/>
      <c r="H5475"/>
      <c r="I5475"/>
      <c r="J5475"/>
      <c r="M5475"/>
      <c r="N5475"/>
    </row>
    <row r="5476" spans="6:14" ht="14.25" customHeight="1" x14ac:dyDescent="0.25">
      <c r="F5476"/>
      <c r="G5476"/>
      <c r="H5476"/>
      <c r="I5476"/>
      <c r="J5476"/>
      <c r="M5476"/>
      <c r="N5476"/>
    </row>
    <row r="5477" spans="6:14" ht="14.25" customHeight="1" x14ac:dyDescent="0.25">
      <c r="F5477"/>
      <c r="G5477"/>
      <c r="H5477"/>
      <c r="I5477"/>
      <c r="J5477"/>
      <c r="M5477"/>
      <c r="N5477"/>
    </row>
    <row r="5478" spans="6:14" ht="14.25" customHeight="1" x14ac:dyDescent="0.25">
      <c r="F5478"/>
      <c r="G5478"/>
      <c r="H5478"/>
      <c r="I5478"/>
      <c r="J5478"/>
      <c r="M5478"/>
      <c r="N5478"/>
    </row>
    <row r="5479" spans="6:14" ht="14.25" customHeight="1" x14ac:dyDescent="0.25">
      <c r="F5479"/>
      <c r="G5479"/>
      <c r="H5479"/>
      <c r="I5479"/>
      <c r="J5479"/>
      <c r="M5479"/>
      <c r="N5479"/>
    </row>
    <row r="5480" spans="6:14" ht="14.25" customHeight="1" x14ac:dyDescent="0.25">
      <c r="F5480"/>
      <c r="G5480"/>
      <c r="H5480"/>
      <c r="I5480"/>
      <c r="J5480"/>
      <c r="M5480"/>
      <c r="N5480"/>
    </row>
    <row r="5481" spans="6:14" ht="14.25" customHeight="1" x14ac:dyDescent="0.25">
      <c r="F5481"/>
      <c r="G5481"/>
      <c r="H5481"/>
      <c r="I5481"/>
      <c r="J5481"/>
      <c r="M5481"/>
      <c r="N5481"/>
    </row>
    <row r="5482" spans="6:14" ht="14.25" customHeight="1" x14ac:dyDescent="0.25">
      <c r="F5482"/>
      <c r="G5482"/>
      <c r="H5482"/>
      <c r="I5482"/>
      <c r="J5482"/>
      <c r="M5482"/>
      <c r="N5482"/>
    </row>
    <row r="5483" spans="6:14" ht="14.25" customHeight="1" x14ac:dyDescent="0.25">
      <c r="F5483"/>
      <c r="G5483"/>
      <c r="H5483"/>
      <c r="I5483"/>
      <c r="J5483"/>
      <c r="M5483"/>
      <c r="N5483"/>
    </row>
    <row r="5484" spans="6:14" ht="14.25" customHeight="1" x14ac:dyDescent="0.25">
      <c r="F5484"/>
      <c r="G5484"/>
      <c r="H5484"/>
      <c r="I5484"/>
      <c r="J5484"/>
      <c r="M5484"/>
      <c r="N5484"/>
    </row>
    <row r="5485" spans="6:14" ht="14.25" customHeight="1" x14ac:dyDescent="0.25">
      <c r="F5485"/>
      <c r="G5485"/>
      <c r="H5485"/>
      <c r="I5485"/>
      <c r="J5485"/>
      <c r="M5485"/>
      <c r="N5485"/>
    </row>
    <row r="5486" spans="6:14" ht="14.25" customHeight="1" x14ac:dyDescent="0.25">
      <c r="F5486"/>
      <c r="G5486"/>
      <c r="H5486"/>
      <c r="I5486"/>
      <c r="J5486"/>
      <c r="M5486"/>
      <c r="N5486"/>
    </row>
    <row r="5487" spans="6:14" ht="14.25" customHeight="1" x14ac:dyDescent="0.25">
      <c r="F5487"/>
      <c r="G5487"/>
      <c r="H5487"/>
      <c r="I5487"/>
      <c r="J5487"/>
      <c r="M5487"/>
      <c r="N5487"/>
    </row>
    <row r="5488" spans="6:14" ht="14.25" customHeight="1" x14ac:dyDescent="0.25">
      <c r="F5488"/>
      <c r="G5488"/>
      <c r="H5488"/>
      <c r="I5488"/>
      <c r="J5488"/>
      <c r="M5488"/>
      <c r="N5488"/>
    </row>
    <row r="5489" spans="6:14" ht="14.25" customHeight="1" x14ac:dyDescent="0.25">
      <c r="F5489"/>
      <c r="G5489"/>
      <c r="H5489"/>
      <c r="I5489"/>
      <c r="J5489"/>
      <c r="M5489"/>
      <c r="N5489"/>
    </row>
    <row r="5490" spans="6:14" ht="14.25" customHeight="1" x14ac:dyDescent="0.25">
      <c r="F5490"/>
      <c r="G5490"/>
      <c r="H5490"/>
      <c r="I5490"/>
      <c r="J5490"/>
      <c r="M5490"/>
      <c r="N5490"/>
    </row>
    <row r="5491" spans="6:14" ht="14.25" customHeight="1" x14ac:dyDescent="0.25">
      <c r="F5491"/>
      <c r="G5491"/>
      <c r="H5491"/>
      <c r="I5491"/>
      <c r="J5491"/>
      <c r="M5491"/>
      <c r="N5491"/>
    </row>
    <row r="5492" spans="6:14" ht="14.25" customHeight="1" x14ac:dyDescent="0.25">
      <c r="F5492"/>
      <c r="G5492"/>
      <c r="H5492"/>
      <c r="I5492"/>
      <c r="J5492"/>
      <c r="M5492"/>
      <c r="N5492"/>
    </row>
    <row r="5493" spans="6:14" ht="14.25" customHeight="1" x14ac:dyDescent="0.25">
      <c r="F5493"/>
      <c r="G5493"/>
      <c r="H5493"/>
      <c r="I5493"/>
      <c r="J5493"/>
      <c r="M5493"/>
      <c r="N5493"/>
    </row>
    <row r="5494" spans="6:14" ht="14.25" customHeight="1" x14ac:dyDescent="0.25">
      <c r="F5494"/>
      <c r="G5494"/>
      <c r="H5494"/>
      <c r="I5494"/>
      <c r="J5494"/>
      <c r="M5494"/>
      <c r="N5494"/>
    </row>
    <row r="5495" spans="6:14" ht="14.25" customHeight="1" x14ac:dyDescent="0.25">
      <c r="F5495"/>
      <c r="G5495"/>
      <c r="H5495"/>
      <c r="I5495"/>
      <c r="J5495"/>
      <c r="M5495"/>
      <c r="N5495"/>
    </row>
    <row r="5496" spans="6:14" ht="14.25" customHeight="1" x14ac:dyDescent="0.25">
      <c r="F5496"/>
      <c r="G5496"/>
      <c r="H5496"/>
      <c r="I5496"/>
      <c r="J5496"/>
      <c r="M5496"/>
      <c r="N5496"/>
    </row>
    <row r="5497" spans="6:14" ht="14.25" customHeight="1" x14ac:dyDescent="0.25">
      <c r="F5497"/>
      <c r="G5497"/>
      <c r="H5497"/>
      <c r="I5497"/>
      <c r="J5497"/>
      <c r="M5497"/>
      <c r="N5497"/>
    </row>
    <row r="5498" spans="6:14" ht="14.25" customHeight="1" x14ac:dyDescent="0.25">
      <c r="F5498"/>
      <c r="G5498"/>
      <c r="H5498"/>
      <c r="I5498"/>
      <c r="J5498"/>
      <c r="M5498"/>
      <c r="N5498"/>
    </row>
    <row r="5499" spans="6:14" ht="14.25" customHeight="1" x14ac:dyDescent="0.25">
      <c r="F5499"/>
      <c r="G5499"/>
      <c r="H5499"/>
      <c r="I5499"/>
      <c r="J5499"/>
      <c r="M5499"/>
      <c r="N5499"/>
    </row>
    <row r="5500" spans="6:14" ht="14.25" customHeight="1" x14ac:dyDescent="0.25">
      <c r="F5500"/>
      <c r="G5500"/>
      <c r="H5500"/>
      <c r="I5500"/>
      <c r="J5500"/>
      <c r="M5500"/>
      <c r="N5500"/>
    </row>
    <row r="5501" spans="6:14" ht="14.25" customHeight="1" x14ac:dyDescent="0.25">
      <c r="F5501"/>
      <c r="G5501"/>
      <c r="H5501"/>
      <c r="I5501"/>
      <c r="J5501"/>
      <c r="M5501"/>
      <c r="N5501"/>
    </row>
    <row r="5502" spans="6:14" ht="14.25" customHeight="1" x14ac:dyDescent="0.25">
      <c r="F5502"/>
      <c r="G5502"/>
      <c r="H5502"/>
      <c r="I5502"/>
      <c r="J5502"/>
      <c r="M5502"/>
      <c r="N5502"/>
    </row>
    <row r="5503" spans="6:14" ht="14.25" customHeight="1" x14ac:dyDescent="0.25">
      <c r="F5503"/>
      <c r="G5503"/>
      <c r="H5503"/>
      <c r="I5503"/>
      <c r="J5503"/>
      <c r="M5503"/>
      <c r="N5503"/>
    </row>
    <row r="5504" spans="6:14" ht="14.25" customHeight="1" x14ac:dyDescent="0.25">
      <c r="F5504"/>
      <c r="G5504"/>
      <c r="H5504"/>
      <c r="I5504"/>
      <c r="J5504"/>
      <c r="M5504"/>
      <c r="N5504"/>
    </row>
    <row r="5505" spans="6:14" ht="14.25" customHeight="1" x14ac:dyDescent="0.25">
      <c r="F5505"/>
      <c r="G5505"/>
      <c r="H5505"/>
      <c r="I5505"/>
      <c r="J5505"/>
      <c r="M5505"/>
      <c r="N5505"/>
    </row>
    <row r="5506" spans="6:14" ht="14.25" customHeight="1" x14ac:dyDescent="0.25">
      <c r="F5506"/>
      <c r="G5506"/>
      <c r="H5506"/>
      <c r="I5506"/>
      <c r="J5506"/>
      <c r="M5506"/>
      <c r="N5506"/>
    </row>
    <row r="5507" spans="6:14" ht="14.25" customHeight="1" x14ac:dyDescent="0.25">
      <c r="F5507"/>
      <c r="G5507"/>
      <c r="H5507"/>
      <c r="I5507"/>
      <c r="J5507"/>
      <c r="M5507"/>
      <c r="N5507"/>
    </row>
    <row r="5508" spans="6:14" ht="14.25" customHeight="1" x14ac:dyDescent="0.25">
      <c r="F5508"/>
      <c r="G5508"/>
      <c r="H5508"/>
      <c r="I5508"/>
      <c r="J5508"/>
      <c r="M5508"/>
      <c r="N5508"/>
    </row>
    <row r="5509" spans="6:14" ht="14.25" customHeight="1" x14ac:dyDescent="0.25">
      <c r="F5509"/>
      <c r="G5509"/>
      <c r="H5509"/>
      <c r="I5509"/>
      <c r="J5509"/>
      <c r="M5509"/>
      <c r="N5509"/>
    </row>
    <row r="5510" spans="6:14" ht="14.25" customHeight="1" x14ac:dyDescent="0.25">
      <c r="F5510"/>
      <c r="G5510"/>
      <c r="H5510"/>
      <c r="I5510"/>
      <c r="J5510"/>
      <c r="M5510"/>
      <c r="N5510"/>
    </row>
    <row r="5511" spans="6:14" ht="14.25" customHeight="1" x14ac:dyDescent="0.25">
      <c r="F5511"/>
      <c r="G5511"/>
      <c r="H5511"/>
      <c r="I5511"/>
      <c r="J5511"/>
      <c r="M5511"/>
      <c r="N5511"/>
    </row>
    <row r="5512" spans="6:14" ht="14.25" customHeight="1" x14ac:dyDescent="0.25">
      <c r="F5512"/>
      <c r="G5512"/>
      <c r="H5512"/>
      <c r="I5512"/>
      <c r="J5512"/>
      <c r="M5512"/>
      <c r="N5512"/>
    </row>
    <row r="5513" spans="6:14" ht="14.25" customHeight="1" x14ac:dyDescent="0.25">
      <c r="F5513"/>
      <c r="G5513"/>
      <c r="H5513"/>
      <c r="I5513"/>
      <c r="J5513"/>
      <c r="M5513"/>
      <c r="N5513"/>
    </row>
    <row r="5514" spans="6:14" ht="14.25" customHeight="1" x14ac:dyDescent="0.25">
      <c r="F5514"/>
      <c r="G5514"/>
      <c r="H5514"/>
      <c r="I5514"/>
      <c r="J5514"/>
      <c r="M5514"/>
      <c r="N5514"/>
    </row>
    <row r="5515" spans="6:14" ht="14.25" customHeight="1" x14ac:dyDescent="0.25">
      <c r="F5515"/>
      <c r="G5515"/>
      <c r="H5515"/>
      <c r="I5515"/>
      <c r="J5515"/>
      <c r="M5515"/>
      <c r="N5515"/>
    </row>
    <row r="5516" spans="6:14" ht="14.25" customHeight="1" x14ac:dyDescent="0.25">
      <c r="F5516"/>
      <c r="G5516"/>
      <c r="H5516"/>
      <c r="I5516"/>
      <c r="J5516"/>
      <c r="M5516"/>
      <c r="N5516"/>
    </row>
    <row r="5517" spans="6:14" ht="14.25" customHeight="1" x14ac:dyDescent="0.25">
      <c r="F5517"/>
      <c r="G5517"/>
      <c r="H5517"/>
      <c r="I5517"/>
      <c r="J5517"/>
      <c r="M5517"/>
      <c r="N5517"/>
    </row>
    <row r="5518" spans="6:14" ht="14.25" customHeight="1" x14ac:dyDescent="0.25">
      <c r="F5518"/>
      <c r="G5518"/>
      <c r="H5518"/>
      <c r="I5518"/>
      <c r="J5518"/>
      <c r="M5518"/>
      <c r="N5518"/>
    </row>
    <row r="5519" spans="6:14" ht="14.25" customHeight="1" x14ac:dyDescent="0.25">
      <c r="F5519"/>
      <c r="G5519"/>
      <c r="H5519"/>
      <c r="I5519"/>
      <c r="J5519"/>
      <c r="M5519"/>
      <c r="N5519"/>
    </row>
    <row r="5520" spans="6:14" ht="14.25" customHeight="1" x14ac:dyDescent="0.25">
      <c r="F5520"/>
      <c r="G5520"/>
      <c r="H5520"/>
      <c r="I5520"/>
      <c r="J5520"/>
      <c r="M5520"/>
      <c r="N5520"/>
    </row>
    <row r="5521" spans="6:14" ht="14.25" customHeight="1" x14ac:dyDescent="0.25">
      <c r="F5521"/>
      <c r="G5521"/>
      <c r="H5521"/>
      <c r="I5521"/>
      <c r="J5521"/>
      <c r="M5521"/>
      <c r="N5521"/>
    </row>
    <row r="5522" spans="6:14" ht="14.25" customHeight="1" x14ac:dyDescent="0.25">
      <c r="F5522"/>
      <c r="G5522"/>
      <c r="H5522"/>
      <c r="I5522"/>
      <c r="J5522"/>
      <c r="M5522"/>
      <c r="N5522"/>
    </row>
    <row r="5523" spans="6:14" ht="14.25" customHeight="1" x14ac:dyDescent="0.25">
      <c r="F5523"/>
      <c r="G5523"/>
      <c r="H5523"/>
      <c r="I5523"/>
      <c r="J5523"/>
      <c r="M5523"/>
      <c r="N5523"/>
    </row>
    <row r="5524" spans="6:14" ht="14.25" customHeight="1" x14ac:dyDescent="0.25">
      <c r="F5524"/>
      <c r="G5524"/>
      <c r="H5524"/>
      <c r="I5524"/>
      <c r="J5524"/>
      <c r="M5524"/>
      <c r="N5524"/>
    </row>
    <row r="5525" spans="6:14" ht="14.25" customHeight="1" x14ac:dyDescent="0.25">
      <c r="F5525"/>
      <c r="G5525"/>
      <c r="H5525"/>
      <c r="I5525"/>
      <c r="J5525"/>
      <c r="M5525"/>
      <c r="N5525"/>
    </row>
    <row r="5526" spans="6:14" ht="14.25" customHeight="1" x14ac:dyDescent="0.25">
      <c r="F5526"/>
      <c r="G5526"/>
      <c r="H5526"/>
      <c r="I5526"/>
      <c r="J5526"/>
      <c r="M5526"/>
      <c r="N5526"/>
    </row>
    <row r="5527" spans="6:14" ht="14.25" customHeight="1" x14ac:dyDescent="0.25">
      <c r="F5527"/>
      <c r="G5527"/>
      <c r="H5527"/>
      <c r="I5527"/>
      <c r="J5527"/>
      <c r="M5527"/>
      <c r="N5527"/>
    </row>
    <row r="5528" spans="6:14" ht="14.25" customHeight="1" x14ac:dyDescent="0.25">
      <c r="F5528"/>
      <c r="G5528"/>
      <c r="H5528"/>
      <c r="I5528"/>
      <c r="J5528"/>
      <c r="M5528"/>
      <c r="N5528"/>
    </row>
    <row r="5529" spans="6:14" ht="14.25" customHeight="1" x14ac:dyDescent="0.25">
      <c r="F5529"/>
      <c r="G5529"/>
      <c r="H5529"/>
      <c r="I5529"/>
      <c r="J5529"/>
      <c r="M5529"/>
      <c r="N5529"/>
    </row>
    <row r="5530" spans="6:14" ht="14.25" customHeight="1" x14ac:dyDescent="0.25">
      <c r="F5530"/>
      <c r="G5530"/>
      <c r="H5530"/>
      <c r="I5530"/>
      <c r="J5530"/>
      <c r="M5530"/>
      <c r="N5530"/>
    </row>
    <row r="5531" spans="6:14" ht="14.25" customHeight="1" x14ac:dyDescent="0.25">
      <c r="F5531"/>
      <c r="G5531"/>
      <c r="H5531"/>
      <c r="I5531"/>
      <c r="J5531"/>
      <c r="M5531"/>
      <c r="N5531"/>
    </row>
    <row r="5532" spans="6:14" ht="14.25" customHeight="1" x14ac:dyDescent="0.25">
      <c r="F5532"/>
      <c r="G5532"/>
      <c r="H5532"/>
      <c r="I5532"/>
      <c r="J5532"/>
      <c r="M5532"/>
      <c r="N5532"/>
    </row>
    <row r="5533" spans="6:14" ht="14.25" customHeight="1" x14ac:dyDescent="0.25">
      <c r="F5533"/>
      <c r="G5533"/>
      <c r="H5533"/>
      <c r="I5533"/>
      <c r="J5533"/>
      <c r="M5533"/>
      <c r="N5533"/>
    </row>
    <row r="5534" spans="6:14" ht="14.25" customHeight="1" x14ac:dyDescent="0.25">
      <c r="F5534"/>
      <c r="G5534"/>
      <c r="H5534"/>
      <c r="I5534"/>
      <c r="J5534"/>
      <c r="M5534"/>
      <c r="N5534"/>
    </row>
    <row r="5535" spans="6:14" ht="14.25" customHeight="1" x14ac:dyDescent="0.25">
      <c r="F5535"/>
      <c r="G5535"/>
      <c r="H5535"/>
      <c r="I5535"/>
      <c r="J5535"/>
      <c r="M5535"/>
      <c r="N5535"/>
    </row>
    <row r="5536" spans="6:14" ht="14.25" customHeight="1" x14ac:dyDescent="0.25">
      <c r="F5536"/>
      <c r="G5536"/>
      <c r="H5536"/>
      <c r="I5536"/>
      <c r="J5536"/>
      <c r="M5536"/>
      <c r="N5536"/>
    </row>
    <row r="5537" spans="6:14" ht="14.25" customHeight="1" x14ac:dyDescent="0.25">
      <c r="F5537"/>
      <c r="G5537"/>
      <c r="H5537"/>
      <c r="I5537"/>
      <c r="J5537"/>
      <c r="M5537"/>
      <c r="N5537"/>
    </row>
    <row r="5538" spans="6:14" ht="14.25" customHeight="1" x14ac:dyDescent="0.25">
      <c r="F5538"/>
      <c r="G5538"/>
      <c r="H5538"/>
      <c r="I5538"/>
      <c r="J5538"/>
      <c r="M5538"/>
      <c r="N5538"/>
    </row>
    <row r="5539" spans="6:14" ht="14.25" customHeight="1" x14ac:dyDescent="0.25">
      <c r="F5539"/>
      <c r="G5539"/>
      <c r="H5539"/>
      <c r="I5539"/>
      <c r="J5539"/>
      <c r="M5539"/>
      <c r="N5539"/>
    </row>
    <row r="5540" spans="6:14" ht="14.25" customHeight="1" x14ac:dyDescent="0.25">
      <c r="F5540"/>
      <c r="G5540"/>
      <c r="H5540"/>
      <c r="I5540"/>
      <c r="J5540"/>
      <c r="M5540"/>
      <c r="N5540"/>
    </row>
    <row r="5541" spans="6:14" ht="14.25" customHeight="1" x14ac:dyDescent="0.25">
      <c r="F5541"/>
      <c r="G5541"/>
      <c r="H5541"/>
      <c r="I5541"/>
      <c r="J5541"/>
      <c r="M5541"/>
      <c r="N5541"/>
    </row>
    <row r="5542" spans="6:14" ht="14.25" customHeight="1" x14ac:dyDescent="0.25">
      <c r="F5542"/>
      <c r="G5542"/>
      <c r="H5542"/>
      <c r="I5542"/>
      <c r="J5542"/>
      <c r="M5542"/>
      <c r="N5542"/>
    </row>
    <row r="5543" spans="6:14" ht="14.25" customHeight="1" x14ac:dyDescent="0.25">
      <c r="F5543"/>
      <c r="G5543"/>
      <c r="H5543"/>
      <c r="I5543"/>
      <c r="J5543"/>
      <c r="M5543"/>
      <c r="N5543"/>
    </row>
    <row r="5544" spans="6:14" ht="14.25" customHeight="1" x14ac:dyDescent="0.25">
      <c r="F5544"/>
      <c r="G5544"/>
      <c r="H5544"/>
      <c r="I5544"/>
      <c r="J5544"/>
      <c r="M5544"/>
      <c r="N5544"/>
    </row>
    <row r="5545" spans="6:14" ht="14.25" customHeight="1" x14ac:dyDescent="0.25">
      <c r="F5545"/>
      <c r="G5545"/>
      <c r="H5545"/>
      <c r="I5545"/>
      <c r="J5545"/>
      <c r="M5545"/>
      <c r="N5545"/>
    </row>
    <row r="5546" spans="6:14" ht="14.25" customHeight="1" x14ac:dyDescent="0.25">
      <c r="F5546"/>
      <c r="G5546"/>
      <c r="H5546"/>
      <c r="I5546"/>
      <c r="J5546"/>
      <c r="M5546"/>
      <c r="N5546"/>
    </row>
    <row r="5547" spans="6:14" ht="14.25" customHeight="1" x14ac:dyDescent="0.25">
      <c r="F5547"/>
      <c r="G5547"/>
      <c r="H5547"/>
      <c r="I5547"/>
      <c r="J5547"/>
      <c r="M5547"/>
      <c r="N5547"/>
    </row>
    <row r="5548" spans="6:14" ht="14.25" customHeight="1" x14ac:dyDescent="0.25">
      <c r="F5548"/>
      <c r="G5548"/>
      <c r="H5548"/>
      <c r="I5548"/>
      <c r="J5548"/>
      <c r="M5548"/>
      <c r="N5548"/>
    </row>
    <row r="5549" spans="6:14" ht="14.25" customHeight="1" x14ac:dyDescent="0.25">
      <c r="F5549"/>
      <c r="G5549"/>
      <c r="H5549"/>
      <c r="I5549"/>
      <c r="J5549"/>
      <c r="M5549"/>
      <c r="N5549"/>
    </row>
    <row r="5550" spans="6:14" ht="14.25" customHeight="1" x14ac:dyDescent="0.25">
      <c r="F5550"/>
      <c r="G5550"/>
      <c r="H5550"/>
      <c r="I5550"/>
      <c r="J5550"/>
      <c r="M5550"/>
      <c r="N5550"/>
    </row>
    <row r="5551" spans="6:14" ht="14.25" customHeight="1" x14ac:dyDescent="0.25">
      <c r="F5551"/>
      <c r="G5551"/>
      <c r="H5551"/>
      <c r="I5551"/>
      <c r="J5551"/>
      <c r="M5551"/>
      <c r="N5551"/>
    </row>
    <row r="5552" spans="6:14" ht="14.25" customHeight="1" x14ac:dyDescent="0.25">
      <c r="F5552"/>
      <c r="G5552"/>
      <c r="H5552"/>
      <c r="I5552"/>
      <c r="J5552"/>
      <c r="M5552"/>
      <c r="N5552"/>
    </row>
    <row r="5553" spans="6:14" ht="14.25" customHeight="1" x14ac:dyDescent="0.25">
      <c r="F5553"/>
      <c r="G5553"/>
      <c r="H5553"/>
      <c r="I5553"/>
      <c r="J5553"/>
      <c r="M5553"/>
      <c r="N5553"/>
    </row>
    <row r="5554" spans="6:14" ht="14.25" customHeight="1" x14ac:dyDescent="0.25">
      <c r="F5554"/>
      <c r="G5554"/>
      <c r="H5554"/>
      <c r="I5554"/>
      <c r="J5554"/>
      <c r="M5554"/>
      <c r="N5554"/>
    </row>
    <row r="5555" spans="6:14" ht="14.25" customHeight="1" x14ac:dyDescent="0.25">
      <c r="F5555"/>
      <c r="G5555"/>
      <c r="H5555"/>
      <c r="I5555"/>
      <c r="J5555"/>
      <c r="M5555"/>
      <c r="N5555"/>
    </row>
    <row r="5556" spans="6:14" ht="14.25" customHeight="1" x14ac:dyDescent="0.25">
      <c r="F5556"/>
      <c r="G5556"/>
      <c r="H5556"/>
      <c r="I5556"/>
      <c r="J5556"/>
      <c r="M5556"/>
      <c r="N5556"/>
    </row>
    <row r="5557" spans="6:14" ht="14.25" customHeight="1" x14ac:dyDescent="0.25">
      <c r="F5557"/>
      <c r="G5557"/>
      <c r="H5557"/>
      <c r="I5557"/>
      <c r="J5557"/>
      <c r="M5557"/>
      <c r="N5557"/>
    </row>
    <row r="5558" spans="6:14" ht="14.25" customHeight="1" x14ac:dyDescent="0.25">
      <c r="F5558"/>
      <c r="G5558"/>
      <c r="H5558"/>
      <c r="I5558"/>
      <c r="J5558"/>
      <c r="M5558"/>
      <c r="N5558"/>
    </row>
    <row r="5559" spans="6:14" ht="14.25" customHeight="1" x14ac:dyDescent="0.25">
      <c r="F5559"/>
      <c r="G5559"/>
      <c r="H5559"/>
      <c r="I5559"/>
      <c r="J5559"/>
      <c r="M5559"/>
      <c r="N5559"/>
    </row>
    <row r="5560" spans="6:14" ht="14.25" customHeight="1" x14ac:dyDescent="0.25">
      <c r="F5560"/>
      <c r="G5560"/>
      <c r="H5560"/>
      <c r="I5560"/>
      <c r="J5560"/>
      <c r="M5560"/>
      <c r="N5560"/>
    </row>
    <row r="5561" spans="6:14" ht="14.25" customHeight="1" x14ac:dyDescent="0.25">
      <c r="F5561"/>
      <c r="G5561"/>
      <c r="H5561"/>
      <c r="I5561"/>
      <c r="J5561"/>
      <c r="M5561"/>
      <c r="N5561"/>
    </row>
    <row r="5562" spans="6:14" ht="14.25" customHeight="1" x14ac:dyDescent="0.25">
      <c r="F5562"/>
      <c r="G5562"/>
      <c r="H5562"/>
      <c r="I5562"/>
      <c r="J5562"/>
      <c r="M5562"/>
      <c r="N5562"/>
    </row>
    <row r="5563" spans="6:14" ht="14.25" customHeight="1" x14ac:dyDescent="0.25">
      <c r="F5563"/>
      <c r="G5563"/>
      <c r="H5563"/>
      <c r="I5563"/>
      <c r="J5563"/>
      <c r="M5563"/>
      <c r="N5563"/>
    </row>
    <row r="5564" spans="6:14" ht="14.25" customHeight="1" x14ac:dyDescent="0.25">
      <c r="F5564"/>
      <c r="G5564"/>
      <c r="H5564"/>
      <c r="I5564"/>
      <c r="J5564"/>
      <c r="M5564"/>
      <c r="N5564"/>
    </row>
    <row r="5565" spans="6:14" ht="14.25" customHeight="1" x14ac:dyDescent="0.25">
      <c r="F5565"/>
      <c r="G5565"/>
      <c r="H5565"/>
      <c r="I5565"/>
      <c r="J5565"/>
      <c r="M5565"/>
      <c r="N5565"/>
    </row>
    <row r="5566" spans="6:14" ht="14.25" customHeight="1" x14ac:dyDescent="0.25">
      <c r="F5566"/>
      <c r="G5566"/>
      <c r="H5566"/>
      <c r="I5566"/>
      <c r="J5566"/>
      <c r="M5566"/>
      <c r="N5566"/>
    </row>
    <row r="5567" spans="6:14" ht="14.25" customHeight="1" x14ac:dyDescent="0.25">
      <c r="F5567"/>
      <c r="G5567"/>
      <c r="H5567"/>
      <c r="I5567"/>
      <c r="J5567"/>
      <c r="M5567"/>
      <c r="N5567"/>
    </row>
    <row r="5568" spans="6:14" ht="14.25" customHeight="1" x14ac:dyDescent="0.25">
      <c r="F5568"/>
      <c r="G5568"/>
      <c r="H5568"/>
      <c r="I5568"/>
      <c r="J5568"/>
      <c r="M5568"/>
      <c r="N5568"/>
    </row>
    <row r="5569" spans="6:14" ht="14.25" customHeight="1" x14ac:dyDescent="0.25">
      <c r="F5569"/>
      <c r="G5569"/>
      <c r="H5569"/>
      <c r="I5569"/>
      <c r="J5569"/>
      <c r="M5569"/>
      <c r="N5569"/>
    </row>
    <row r="5570" spans="6:14" ht="14.25" customHeight="1" x14ac:dyDescent="0.25">
      <c r="F5570"/>
      <c r="G5570"/>
      <c r="H5570"/>
      <c r="I5570"/>
      <c r="J5570"/>
      <c r="M5570"/>
      <c r="N5570"/>
    </row>
    <row r="5571" spans="6:14" ht="14.25" customHeight="1" x14ac:dyDescent="0.25">
      <c r="F5571"/>
      <c r="G5571"/>
      <c r="H5571"/>
      <c r="I5571"/>
      <c r="J5571"/>
      <c r="M5571"/>
      <c r="N5571"/>
    </row>
    <row r="5572" spans="6:14" ht="14.25" customHeight="1" x14ac:dyDescent="0.25">
      <c r="F5572"/>
      <c r="G5572"/>
      <c r="H5572"/>
      <c r="I5572"/>
      <c r="J5572"/>
      <c r="M5572"/>
      <c r="N5572"/>
    </row>
    <row r="5573" spans="6:14" ht="14.25" customHeight="1" x14ac:dyDescent="0.25">
      <c r="F5573"/>
      <c r="G5573"/>
      <c r="H5573"/>
      <c r="I5573"/>
      <c r="J5573"/>
      <c r="M5573"/>
      <c r="N5573"/>
    </row>
    <row r="5574" spans="6:14" ht="14.25" customHeight="1" x14ac:dyDescent="0.25">
      <c r="F5574"/>
      <c r="G5574"/>
      <c r="H5574"/>
      <c r="I5574"/>
      <c r="J5574"/>
      <c r="M5574"/>
      <c r="N5574"/>
    </row>
    <row r="5575" spans="6:14" ht="14.25" customHeight="1" x14ac:dyDescent="0.25">
      <c r="F5575"/>
      <c r="G5575"/>
      <c r="H5575"/>
      <c r="I5575"/>
      <c r="J5575"/>
      <c r="M5575"/>
      <c r="N5575"/>
    </row>
    <row r="5576" spans="6:14" ht="14.25" customHeight="1" x14ac:dyDescent="0.25">
      <c r="F5576"/>
      <c r="G5576"/>
      <c r="H5576"/>
      <c r="I5576"/>
      <c r="J5576"/>
      <c r="M5576"/>
      <c r="N5576"/>
    </row>
    <row r="5577" spans="6:14" ht="14.25" customHeight="1" x14ac:dyDescent="0.25">
      <c r="F5577"/>
      <c r="G5577"/>
      <c r="H5577"/>
      <c r="I5577"/>
      <c r="J5577"/>
      <c r="M5577"/>
      <c r="N5577"/>
    </row>
    <row r="5578" spans="6:14" ht="14.25" customHeight="1" x14ac:dyDescent="0.25">
      <c r="F5578"/>
      <c r="G5578"/>
      <c r="H5578"/>
      <c r="I5578"/>
      <c r="J5578"/>
      <c r="M5578"/>
      <c r="N5578"/>
    </row>
    <row r="5579" spans="6:14" ht="14.25" customHeight="1" x14ac:dyDescent="0.25">
      <c r="F5579"/>
      <c r="G5579"/>
      <c r="H5579"/>
      <c r="I5579"/>
      <c r="J5579"/>
      <c r="M5579"/>
      <c r="N5579"/>
    </row>
    <row r="5580" spans="6:14" ht="14.25" customHeight="1" x14ac:dyDescent="0.25">
      <c r="F5580"/>
      <c r="G5580"/>
      <c r="H5580"/>
      <c r="I5580"/>
      <c r="J5580"/>
      <c r="M5580"/>
      <c r="N5580"/>
    </row>
    <row r="5581" spans="6:14" ht="14.25" customHeight="1" x14ac:dyDescent="0.25">
      <c r="F5581"/>
      <c r="G5581"/>
      <c r="H5581"/>
      <c r="I5581"/>
      <c r="J5581"/>
      <c r="M5581"/>
      <c r="N5581"/>
    </row>
    <row r="5582" spans="6:14" ht="14.25" customHeight="1" x14ac:dyDescent="0.25">
      <c r="F5582"/>
      <c r="G5582"/>
      <c r="H5582"/>
      <c r="I5582"/>
      <c r="J5582"/>
      <c r="M5582"/>
      <c r="N5582"/>
    </row>
    <row r="5583" spans="6:14" ht="14.25" customHeight="1" x14ac:dyDescent="0.25">
      <c r="F5583"/>
      <c r="G5583"/>
      <c r="H5583"/>
      <c r="I5583"/>
      <c r="J5583"/>
      <c r="M5583"/>
      <c r="N5583"/>
    </row>
    <row r="5584" spans="6:14" ht="14.25" customHeight="1" x14ac:dyDescent="0.25">
      <c r="F5584"/>
      <c r="G5584"/>
      <c r="H5584"/>
      <c r="I5584"/>
      <c r="J5584"/>
      <c r="M5584"/>
      <c r="N5584"/>
    </row>
    <row r="5585" spans="6:14" ht="14.25" customHeight="1" x14ac:dyDescent="0.25">
      <c r="F5585"/>
      <c r="G5585"/>
      <c r="H5585"/>
      <c r="I5585"/>
      <c r="J5585"/>
      <c r="M5585"/>
      <c r="N5585"/>
    </row>
    <row r="5586" spans="6:14" ht="14.25" customHeight="1" x14ac:dyDescent="0.25">
      <c r="F5586"/>
      <c r="G5586"/>
      <c r="H5586"/>
      <c r="I5586"/>
      <c r="J5586"/>
      <c r="M5586"/>
      <c r="N5586"/>
    </row>
    <row r="5587" spans="6:14" ht="14.25" customHeight="1" x14ac:dyDescent="0.25">
      <c r="F5587"/>
      <c r="G5587"/>
      <c r="H5587"/>
      <c r="I5587"/>
      <c r="J5587"/>
      <c r="M5587"/>
      <c r="N5587"/>
    </row>
    <row r="5588" spans="6:14" ht="14.25" customHeight="1" x14ac:dyDescent="0.25">
      <c r="F5588"/>
      <c r="G5588"/>
      <c r="H5588"/>
      <c r="I5588"/>
      <c r="J5588"/>
      <c r="M5588"/>
      <c r="N5588"/>
    </row>
    <row r="5589" spans="6:14" ht="14.25" customHeight="1" x14ac:dyDescent="0.25">
      <c r="F5589"/>
      <c r="G5589"/>
      <c r="H5589"/>
      <c r="I5589"/>
      <c r="J5589"/>
      <c r="M5589"/>
      <c r="N5589"/>
    </row>
    <row r="5590" spans="6:14" ht="14.25" customHeight="1" x14ac:dyDescent="0.25">
      <c r="F5590"/>
      <c r="G5590"/>
      <c r="H5590"/>
      <c r="I5590"/>
      <c r="J5590"/>
      <c r="M5590"/>
      <c r="N5590"/>
    </row>
    <row r="5591" spans="6:14" ht="14.25" customHeight="1" x14ac:dyDescent="0.25">
      <c r="F5591"/>
      <c r="G5591"/>
      <c r="H5591"/>
      <c r="I5591"/>
      <c r="J5591"/>
      <c r="M5591"/>
      <c r="N5591"/>
    </row>
    <row r="5592" spans="6:14" ht="14.25" customHeight="1" x14ac:dyDescent="0.25">
      <c r="F5592"/>
      <c r="G5592"/>
      <c r="H5592"/>
      <c r="I5592"/>
      <c r="J5592"/>
      <c r="M5592"/>
      <c r="N5592"/>
    </row>
    <row r="5593" spans="6:14" ht="14.25" customHeight="1" x14ac:dyDescent="0.25">
      <c r="F5593"/>
      <c r="G5593"/>
      <c r="H5593"/>
      <c r="I5593"/>
      <c r="J5593"/>
      <c r="M5593"/>
      <c r="N5593"/>
    </row>
    <row r="5594" spans="6:14" ht="14.25" customHeight="1" x14ac:dyDescent="0.25">
      <c r="F5594"/>
      <c r="G5594"/>
      <c r="H5594"/>
      <c r="I5594"/>
      <c r="J5594"/>
      <c r="M5594"/>
      <c r="N5594"/>
    </row>
    <row r="5595" spans="6:14" ht="14.25" customHeight="1" x14ac:dyDescent="0.25">
      <c r="F5595"/>
      <c r="G5595"/>
      <c r="H5595"/>
      <c r="I5595"/>
      <c r="J5595"/>
      <c r="M5595"/>
      <c r="N5595"/>
    </row>
    <row r="5596" spans="6:14" ht="14.25" customHeight="1" x14ac:dyDescent="0.25">
      <c r="F5596"/>
      <c r="G5596"/>
      <c r="H5596"/>
      <c r="I5596"/>
      <c r="J5596"/>
      <c r="M5596"/>
      <c r="N5596"/>
    </row>
    <row r="5597" spans="6:14" ht="14.25" customHeight="1" x14ac:dyDescent="0.25">
      <c r="F5597"/>
      <c r="G5597"/>
      <c r="H5597"/>
      <c r="I5597"/>
      <c r="J5597"/>
      <c r="M5597"/>
      <c r="N5597"/>
    </row>
    <row r="5598" spans="6:14" ht="14.25" customHeight="1" x14ac:dyDescent="0.25">
      <c r="F5598"/>
      <c r="G5598"/>
      <c r="H5598"/>
      <c r="I5598"/>
      <c r="J5598"/>
      <c r="M5598"/>
      <c r="N5598"/>
    </row>
    <row r="5599" spans="6:14" ht="14.25" customHeight="1" x14ac:dyDescent="0.25">
      <c r="F5599"/>
      <c r="G5599"/>
      <c r="H5599"/>
      <c r="I5599"/>
      <c r="J5599"/>
      <c r="M5599"/>
      <c r="N5599"/>
    </row>
    <row r="5600" spans="6:14" ht="14.25" customHeight="1" x14ac:dyDescent="0.25">
      <c r="F5600"/>
      <c r="G5600"/>
      <c r="H5600"/>
      <c r="I5600"/>
      <c r="J5600"/>
      <c r="M5600"/>
      <c r="N5600"/>
    </row>
    <row r="5601" spans="6:14" ht="14.25" customHeight="1" x14ac:dyDescent="0.25">
      <c r="F5601"/>
      <c r="G5601"/>
      <c r="H5601"/>
      <c r="I5601"/>
      <c r="J5601"/>
      <c r="M5601"/>
      <c r="N5601"/>
    </row>
    <row r="5602" spans="6:14" ht="14.25" customHeight="1" x14ac:dyDescent="0.25">
      <c r="F5602"/>
      <c r="G5602"/>
      <c r="H5602"/>
      <c r="I5602"/>
      <c r="J5602"/>
      <c r="M5602"/>
      <c r="N5602"/>
    </row>
    <row r="5603" spans="6:14" ht="14.25" customHeight="1" x14ac:dyDescent="0.25">
      <c r="F5603"/>
      <c r="G5603"/>
      <c r="H5603"/>
      <c r="I5603"/>
      <c r="J5603"/>
      <c r="M5603"/>
      <c r="N5603"/>
    </row>
    <row r="5604" spans="6:14" ht="14.25" customHeight="1" x14ac:dyDescent="0.25">
      <c r="F5604"/>
      <c r="G5604"/>
      <c r="H5604"/>
      <c r="I5604"/>
      <c r="J5604"/>
      <c r="M5604"/>
      <c r="N5604"/>
    </row>
    <row r="5605" spans="6:14" ht="14.25" customHeight="1" x14ac:dyDescent="0.25">
      <c r="F5605"/>
      <c r="G5605"/>
      <c r="H5605"/>
      <c r="I5605"/>
      <c r="J5605"/>
      <c r="M5605"/>
      <c r="N5605"/>
    </row>
    <row r="5606" spans="6:14" ht="14.25" customHeight="1" x14ac:dyDescent="0.25">
      <c r="F5606"/>
      <c r="G5606"/>
      <c r="H5606"/>
      <c r="I5606"/>
      <c r="J5606"/>
      <c r="M5606"/>
      <c r="N5606"/>
    </row>
    <row r="5607" spans="6:14" ht="14.25" customHeight="1" x14ac:dyDescent="0.25">
      <c r="F5607"/>
      <c r="G5607"/>
      <c r="H5607"/>
      <c r="I5607"/>
      <c r="J5607"/>
      <c r="M5607"/>
      <c r="N5607"/>
    </row>
    <row r="5608" spans="6:14" ht="14.25" customHeight="1" x14ac:dyDescent="0.25">
      <c r="F5608"/>
      <c r="G5608"/>
      <c r="H5608"/>
      <c r="I5608"/>
      <c r="J5608"/>
      <c r="M5608"/>
      <c r="N5608"/>
    </row>
    <row r="5609" spans="6:14" ht="14.25" customHeight="1" x14ac:dyDescent="0.25">
      <c r="F5609"/>
      <c r="G5609"/>
      <c r="H5609"/>
      <c r="I5609"/>
      <c r="J5609"/>
      <c r="M5609"/>
      <c r="N5609"/>
    </row>
    <row r="5610" spans="6:14" ht="14.25" customHeight="1" x14ac:dyDescent="0.25">
      <c r="F5610"/>
      <c r="G5610"/>
      <c r="H5610"/>
      <c r="I5610"/>
      <c r="J5610"/>
      <c r="M5610"/>
      <c r="N5610"/>
    </row>
    <row r="5611" spans="6:14" ht="14.25" customHeight="1" x14ac:dyDescent="0.25">
      <c r="F5611"/>
      <c r="G5611"/>
      <c r="H5611"/>
      <c r="I5611"/>
      <c r="J5611"/>
      <c r="M5611"/>
      <c r="N5611"/>
    </row>
    <row r="5612" spans="6:14" ht="14.25" customHeight="1" x14ac:dyDescent="0.25">
      <c r="F5612"/>
      <c r="G5612"/>
      <c r="H5612"/>
      <c r="I5612"/>
      <c r="J5612"/>
      <c r="M5612"/>
      <c r="N5612"/>
    </row>
    <row r="5613" spans="6:14" ht="14.25" customHeight="1" x14ac:dyDescent="0.25">
      <c r="F5613"/>
      <c r="G5613"/>
      <c r="H5613"/>
      <c r="I5613"/>
      <c r="J5613"/>
      <c r="M5613"/>
      <c r="N5613"/>
    </row>
    <row r="5614" spans="6:14" ht="14.25" customHeight="1" x14ac:dyDescent="0.25">
      <c r="F5614"/>
      <c r="G5614"/>
      <c r="H5614"/>
      <c r="I5614"/>
      <c r="J5614"/>
      <c r="M5614"/>
      <c r="N5614"/>
    </row>
    <row r="5615" spans="6:14" ht="14.25" customHeight="1" x14ac:dyDescent="0.25">
      <c r="F5615"/>
      <c r="G5615"/>
      <c r="H5615"/>
      <c r="I5615"/>
      <c r="J5615"/>
      <c r="M5615"/>
      <c r="N5615"/>
    </row>
    <row r="5616" spans="6:14" ht="14.25" customHeight="1" x14ac:dyDescent="0.25">
      <c r="F5616"/>
      <c r="G5616"/>
      <c r="H5616"/>
      <c r="I5616"/>
      <c r="J5616"/>
      <c r="M5616"/>
      <c r="N5616"/>
    </row>
    <row r="5617" spans="6:14" ht="14.25" customHeight="1" x14ac:dyDescent="0.25">
      <c r="F5617"/>
      <c r="G5617"/>
      <c r="H5617"/>
      <c r="I5617"/>
      <c r="J5617"/>
      <c r="M5617"/>
      <c r="N5617"/>
    </row>
    <row r="5618" spans="6:14" ht="14.25" customHeight="1" x14ac:dyDescent="0.25">
      <c r="F5618"/>
      <c r="G5618"/>
      <c r="H5618"/>
      <c r="I5618"/>
      <c r="J5618"/>
      <c r="M5618"/>
      <c r="N5618"/>
    </row>
    <row r="5619" spans="6:14" ht="14.25" customHeight="1" x14ac:dyDescent="0.25">
      <c r="F5619"/>
      <c r="G5619"/>
      <c r="H5619"/>
      <c r="I5619"/>
      <c r="J5619"/>
      <c r="M5619"/>
      <c r="N5619"/>
    </row>
    <row r="5620" spans="6:14" ht="14.25" customHeight="1" x14ac:dyDescent="0.25">
      <c r="F5620"/>
      <c r="G5620"/>
      <c r="H5620"/>
      <c r="I5620"/>
      <c r="J5620"/>
      <c r="M5620"/>
      <c r="N5620"/>
    </row>
    <row r="5621" spans="6:14" ht="14.25" customHeight="1" x14ac:dyDescent="0.25">
      <c r="F5621"/>
      <c r="G5621"/>
      <c r="H5621"/>
      <c r="I5621"/>
      <c r="J5621"/>
      <c r="M5621"/>
      <c r="N5621"/>
    </row>
    <row r="5622" spans="6:14" ht="14.25" customHeight="1" x14ac:dyDescent="0.25">
      <c r="F5622"/>
      <c r="G5622"/>
      <c r="H5622"/>
      <c r="I5622"/>
      <c r="J5622"/>
      <c r="M5622"/>
      <c r="N5622"/>
    </row>
    <row r="5623" spans="6:14" ht="14.25" customHeight="1" x14ac:dyDescent="0.25">
      <c r="F5623"/>
      <c r="G5623"/>
      <c r="H5623"/>
      <c r="I5623"/>
      <c r="J5623"/>
      <c r="M5623"/>
      <c r="N5623"/>
    </row>
    <row r="5624" spans="6:14" ht="14.25" customHeight="1" x14ac:dyDescent="0.25">
      <c r="F5624"/>
      <c r="G5624"/>
      <c r="H5624"/>
      <c r="I5624"/>
      <c r="J5624"/>
      <c r="M5624"/>
      <c r="N5624"/>
    </row>
    <row r="5625" spans="6:14" ht="14.25" customHeight="1" x14ac:dyDescent="0.25">
      <c r="F5625"/>
      <c r="G5625"/>
      <c r="H5625"/>
      <c r="I5625"/>
      <c r="J5625"/>
      <c r="M5625"/>
      <c r="N5625"/>
    </row>
    <row r="5626" spans="6:14" ht="14.25" customHeight="1" x14ac:dyDescent="0.25">
      <c r="F5626"/>
      <c r="G5626"/>
      <c r="H5626"/>
      <c r="I5626"/>
      <c r="J5626"/>
      <c r="M5626"/>
      <c r="N5626"/>
    </row>
    <row r="5627" spans="6:14" ht="14.25" customHeight="1" x14ac:dyDescent="0.25">
      <c r="F5627"/>
      <c r="G5627"/>
      <c r="H5627"/>
      <c r="I5627"/>
      <c r="J5627"/>
      <c r="M5627"/>
      <c r="N5627"/>
    </row>
    <row r="5628" spans="6:14" ht="14.25" customHeight="1" x14ac:dyDescent="0.25">
      <c r="F5628"/>
      <c r="G5628"/>
      <c r="H5628"/>
      <c r="I5628"/>
      <c r="J5628"/>
      <c r="M5628"/>
      <c r="N5628"/>
    </row>
    <row r="5629" spans="6:14" ht="14.25" customHeight="1" x14ac:dyDescent="0.25">
      <c r="F5629"/>
      <c r="G5629"/>
      <c r="H5629"/>
      <c r="I5629"/>
      <c r="J5629"/>
      <c r="M5629"/>
      <c r="N5629"/>
    </row>
    <row r="5630" spans="6:14" ht="14.25" customHeight="1" x14ac:dyDescent="0.25">
      <c r="F5630"/>
      <c r="G5630"/>
      <c r="H5630"/>
      <c r="I5630"/>
      <c r="J5630"/>
      <c r="M5630"/>
      <c r="N5630"/>
    </row>
    <row r="5631" spans="6:14" ht="14.25" customHeight="1" x14ac:dyDescent="0.25">
      <c r="F5631"/>
      <c r="G5631"/>
      <c r="H5631"/>
      <c r="I5631"/>
      <c r="J5631"/>
      <c r="M5631"/>
      <c r="N5631"/>
    </row>
    <row r="5632" spans="6:14" ht="14.25" customHeight="1" x14ac:dyDescent="0.25">
      <c r="F5632"/>
      <c r="G5632"/>
      <c r="H5632"/>
      <c r="I5632"/>
      <c r="J5632"/>
      <c r="M5632"/>
      <c r="N5632"/>
    </row>
    <row r="5633" spans="6:14" ht="14.25" customHeight="1" x14ac:dyDescent="0.25">
      <c r="F5633"/>
      <c r="G5633"/>
      <c r="H5633"/>
      <c r="I5633"/>
      <c r="J5633"/>
      <c r="M5633"/>
      <c r="N5633"/>
    </row>
    <row r="5634" spans="6:14" ht="14.25" customHeight="1" x14ac:dyDescent="0.25">
      <c r="F5634"/>
      <c r="G5634"/>
      <c r="H5634"/>
      <c r="I5634"/>
      <c r="J5634"/>
      <c r="M5634"/>
      <c r="N5634"/>
    </row>
    <row r="5635" spans="6:14" ht="14.25" customHeight="1" x14ac:dyDescent="0.25">
      <c r="F5635"/>
      <c r="G5635"/>
      <c r="H5635"/>
      <c r="I5635"/>
      <c r="J5635"/>
      <c r="M5635"/>
      <c r="N5635"/>
    </row>
    <row r="5636" spans="6:14" ht="14.25" customHeight="1" x14ac:dyDescent="0.25">
      <c r="F5636"/>
      <c r="G5636"/>
      <c r="H5636"/>
      <c r="I5636"/>
      <c r="J5636"/>
      <c r="M5636"/>
      <c r="N5636"/>
    </row>
    <row r="5637" spans="6:14" ht="14.25" customHeight="1" x14ac:dyDescent="0.25">
      <c r="F5637"/>
      <c r="G5637"/>
      <c r="H5637"/>
      <c r="I5637"/>
      <c r="J5637"/>
      <c r="M5637"/>
      <c r="N5637"/>
    </row>
    <row r="5638" spans="6:14" ht="14.25" customHeight="1" x14ac:dyDescent="0.25">
      <c r="F5638"/>
      <c r="G5638"/>
      <c r="H5638"/>
      <c r="I5638"/>
      <c r="J5638"/>
      <c r="M5638"/>
      <c r="N5638"/>
    </row>
    <row r="5639" spans="6:14" ht="14.25" customHeight="1" x14ac:dyDescent="0.25">
      <c r="F5639"/>
      <c r="G5639"/>
      <c r="H5639"/>
      <c r="I5639"/>
      <c r="J5639"/>
      <c r="M5639"/>
      <c r="N5639"/>
    </row>
    <row r="5640" spans="6:14" ht="14.25" customHeight="1" x14ac:dyDescent="0.25">
      <c r="F5640"/>
      <c r="G5640"/>
      <c r="H5640"/>
      <c r="I5640"/>
      <c r="J5640"/>
      <c r="M5640"/>
      <c r="N5640"/>
    </row>
    <row r="5641" spans="6:14" ht="14.25" customHeight="1" x14ac:dyDescent="0.25">
      <c r="F5641"/>
      <c r="G5641"/>
      <c r="H5641"/>
      <c r="I5641"/>
      <c r="J5641"/>
      <c r="M5641"/>
      <c r="N5641"/>
    </row>
    <row r="5642" spans="6:14" ht="14.25" customHeight="1" x14ac:dyDescent="0.25">
      <c r="F5642"/>
      <c r="G5642"/>
      <c r="H5642"/>
      <c r="I5642"/>
      <c r="J5642"/>
      <c r="M5642"/>
      <c r="N5642"/>
    </row>
    <row r="5643" spans="6:14" ht="14.25" customHeight="1" x14ac:dyDescent="0.25">
      <c r="F5643"/>
      <c r="G5643"/>
      <c r="H5643"/>
      <c r="I5643"/>
      <c r="J5643"/>
      <c r="M5643"/>
      <c r="N5643"/>
    </row>
    <row r="5644" spans="6:14" ht="14.25" customHeight="1" x14ac:dyDescent="0.25">
      <c r="F5644"/>
      <c r="G5644"/>
      <c r="H5644"/>
      <c r="I5644"/>
      <c r="J5644"/>
      <c r="M5644"/>
      <c r="N5644"/>
    </row>
    <row r="5645" spans="6:14" ht="14.25" customHeight="1" x14ac:dyDescent="0.25">
      <c r="F5645"/>
      <c r="G5645"/>
      <c r="H5645"/>
      <c r="I5645"/>
      <c r="J5645"/>
      <c r="M5645"/>
      <c r="N5645"/>
    </row>
    <row r="5646" spans="6:14" ht="14.25" customHeight="1" x14ac:dyDescent="0.25">
      <c r="F5646"/>
      <c r="G5646"/>
      <c r="H5646"/>
      <c r="I5646"/>
      <c r="J5646"/>
      <c r="M5646"/>
      <c r="N5646"/>
    </row>
    <row r="5647" spans="6:14" ht="14.25" customHeight="1" x14ac:dyDescent="0.25">
      <c r="F5647"/>
      <c r="G5647"/>
      <c r="H5647"/>
      <c r="I5647"/>
      <c r="J5647"/>
      <c r="M5647"/>
      <c r="N5647"/>
    </row>
    <row r="5648" spans="6:14" ht="14.25" customHeight="1" x14ac:dyDescent="0.25">
      <c r="F5648"/>
      <c r="G5648"/>
      <c r="H5648"/>
      <c r="I5648"/>
      <c r="J5648"/>
      <c r="M5648"/>
      <c r="N5648"/>
    </row>
    <row r="5649" spans="6:14" ht="14.25" customHeight="1" x14ac:dyDescent="0.25">
      <c r="F5649"/>
      <c r="G5649"/>
      <c r="H5649"/>
      <c r="I5649"/>
      <c r="J5649"/>
      <c r="M5649"/>
      <c r="N5649"/>
    </row>
    <row r="5650" spans="6:14" ht="14.25" customHeight="1" x14ac:dyDescent="0.25">
      <c r="F5650"/>
      <c r="G5650"/>
      <c r="H5650"/>
      <c r="I5650"/>
      <c r="J5650"/>
      <c r="M5650"/>
      <c r="N5650"/>
    </row>
    <row r="5651" spans="6:14" ht="14.25" customHeight="1" x14ac:dyDescent="0.25">
      <c r="F5651"/>
      <c r="G5651"/>
      <c r="H5651"/>
      <c r="I5651"/>
      <c r="J5651"/>
      <c r="M5651"/>
      <c r="N5651"/>
    </row>
    <row r="5652" spans="6:14" ht="14.25" customHeight="1" x14ac:dyDescent="0.25">
      <c r="F5652"/>
      <c r="G5652"/>
      <c r="H5652"/>
      <c r="I5652"/>
      <c r="J5652"/>
      <c r="M5652"/>
      <c r="N5652"/>
    </row>
    <row r="5653" spans="6:14" ht="14.25" customHeight="1" x14ac:dyDescent="0.25">
      <c r="F5653"/>
      <c r="G5653"/>
      <c r="H5653"/>
      <c r="I5653"/>
      <c r="J5653"/>
      <c r="M5653"/>
      <c r="N5653"/>
    </row>
    <row r="5654" spans="6:14" ht="14.25" customHeight="1" x14ac:dyDescent="0.25">
      <c r="F5654"/>
      <c r="G5654"/>
      <c r="H5654"/>
      <c r="I5654"/>
      <c r="J5654"/>
      <c r="M5654"/>
      <c r="N5654"/>
    </row>
    <row r="5655" spans="6:14" ht="14.25" customHeight="1" x14ac:dyDescent="0.25">
      <c r="F5655"/>
      <c r="G5655"/>
      <c r="H5655"/>
      <c r="I5655"/>
      <c r="J5655"/>
      <c r="M5655"/>
      <c r="N5655"/>
    </row>
    <row r="5656" spans="6:14" ht="14.25" customHeight="1" x14ac:dyDescent="0.25">
      <c r="F5656"/>
      <c r="G5656"/>
      <c r="H5656"/>
      <c r="I5656"/>
      <c r="J5656"/>
      <c r="M5656"/>
      <c r="N5656"/>
    </row>
    <row r="5657" spans="6:14" ht="14.25" customHeight="1" x14ac:dyDescent="0.25">
      <c r="F5657"/>
      <c r="G5657"/>
      <c r="H5657"/>
      <c r="I5657"/>
      <c r="J5657"/>
      <c r="M5657"/>
      <c r="N5657"/>
    </row>
    <row r="5658" spans="6:14" ht="14.25" customHeight="1" x14ac:dyDescent="0.25">
      <c r="F5658"/>
      <c r="G5658"/>
      <c r="H5658"/>
      <c r="I5658"/>
      <c r="J5658"/>
      <c r="M5658"/>
      <c r="N5658"/>
    </row>
    <row r="5659" spans="6:14" ht="14.25" customHeight="1" x14ac:dyDescent="0.25">
      <c r="F5659"/>
      <c r="G5659"/>
      <c r="H5659"/>
      <c r="I5659"/>
      <c r="J5659"/>
      <c r="M5659"/>
      <c r="N5659"/>
    </row>
    <row r="5660" spans="6:14" ht="14.25" customHeight="1" x14ac:dyDescent="0.25">
      <c r="F5660"/>
      <c r="G5660"/>
      <c r="H5660"/>
      <c r="I5660"/>
      <c r="J5660"/>
      <c r="M5660"/>
      <c r="N5660"/>
    </row>
    <row r="5661" spans="6:14" ht="14.25" customHeight="1" x14ac:dyDescent="0.25">
      <c r="F5661"/>
      <c r="G5661"/>
      <c r="H5661"/>
      <c r="I5661"/>
      <c r="J5661"/>
      <c r="M5661"/>
      <c r="N5661"/>
    </row>
    <row r="5662" spans="6:14" ht="14.25" customHeight="1" x14ac:dyDescent="0.25">
      <c r="F5662"/>
      <c r="G5662"/>
      <c r="H5662"/>
      <c r="I5662"/>
      <c r="J5662"/>
      <c r="M5662"/>
      <c r="N5662"/>
    </row>
    <row r="5663" spans="6:14" ht="14.25" customHeight="1" x14ac:dyDescent="0.25">
      <c r="F5663"/>
      <c r="G5663"/>
      <c r="H5663"/>
      <c r="I5663"/>
      <c r="J5663"/>
      <c r="M5663"/>
      <c r="N5663"/>
    </row>
    <row r="5664" spans="6:14" ht="14.25" customHeight="1" x14ac:dyDescent="0.25">
      <c r="F5664"/>
      <c r="G5664"/>
      <c r="H5664"/>
      <c r="I5664"/>
      <c r="J5664"/>
      <c r="M5664"/>
      <c r="N5664"/>
    </row>
    <row r="5665" spans="6:14" ht="14.25" customHeight="1" x14ac:dyDescent="0.25">
      <c r="F5665"/>
      <c r="G5665"/>
      <c r="H5665"/>
      <c r="I5665"/>
      <c r="J5665"/>
      <c r="M5665"/>
      <c r="N5665"/>
    </row>
    <row r="5666" spans="6:14" ht="14.25" customHeight="1" x14ac:dyDescent="0.25">
      <c r="F5666"/>
      <c r="G5666"/>
      <c r="H5666"/>
      <c r="I5666"/>
      <c r="J5666"/>
      <c r="M5666"/>
      <c r="N5666"/>
    </row>
    <row r="5667" spans="6:14" ht="14.25" customHeight="1" x14ac:dyDescent="0.25">
      <c r="F5667"/>
      <c r="G5667"/>
      <c r="H5667"/>
      <c r="I5667"/>
      <c r="J5667"/>
      <c r="M5667"/>
      <c r="N5667"/>
    </row>
    <row r="5668" spans="6:14" ht="14.25" customHeight="1" x14ac:dyDescent="0.25">
      <c r="F5668"/>
      <c r="G5668"/>
      <c r="H5668"/>
      <c r="I5668"/>
      <c r="J5668"/>
      <c r="M5668"/>
      <c r="N5668"/>
    </row>
    <row r="5669" spans="6:14" ht="14.25" customHeight="1" x14ac:dyDescent="0.25">
      <c r="F5669"/>
      <c r="G5669"/>
      <c r="H5669"/>
      <c r="I5669"/>
      <c r="J5669"/>
      <c r="M5669"/>
      <c r="N5669"/>
    </row>
    <row r="5670" spans="6:14" ht="14.25" customHeight="1" x14ac:dyDescent="0.25">
      <c r="F5670"/>
      <c r="G5670"/>
      <c r="H5670"/>
      <c r="I5670"/>
      <c r="J5670"/>
      <c r="M5670"/>
      <c r="N5670"/>
    </row>
    <row r="5671" spans="6:14" ht="14.25" customHeight="1" x14ac:dyDescent="0.25">
      <c r="F5671"/>
      <c r="G5671"/>
      <c r="H5671"/>
      <c r="I5671"/>
      <c r="J5671"/>
      <c r="M5671"/>
      <c r="N5671"/>
    </row>
    <row r="5672" spans="6:14" ht="14.25" customHeight="1" x14ac:dyDescent="0.25">
      <c r="F5672"/>
      <c r="G5672"/>
      <c r="H5672"/>
      <c r="I5672"/>
      <c r="J5672"/>
      <c r="M5672"/>
      <c r="N5672"/>
    </row>
    <row r="5673" spans="6:14" ht="14.25" customHeight="1" x14ac:dyDescent="0.25">
      <c r="F5673"/>
      <c r="G5673"/>
      <c r="H5673"/>
      <c r="I5673"/>
      <c r="J5673"/>
      <c r="M5673"/>
      <c r="N5673"/>
    </row>
    <row r="5674" spans="6:14" ht="14.25" customHeight="1" x14ac:dyDescent="0.25">
      <c r="F5674"/>
      <c r="G5674"/>
      <c r="H5674"/>
      <c r="I5674"/>
      <c r="J5674"/>
      <c r="M5674"/>
      <c r="N5674"/>
    </row>
    <row r="5675" spans="6:14" ht="14.25" customHeight="1" x14ac:dyDescent="0.25">
      <c r="F5675"/>
      <c r="G5675"/>
      <c r="H5675"/>
      <c r="I5675"/>
      <c r="J5675"/>
      <c r="M5675"/>
      <c r="N5675"/>
    </row>
    <row r="5676" spans="6:14" ht="14.25" customHeight="1" x14ac:dyDescent="0.25">
      <c r="F5676"/>
      <c r="G5676"/>
      <c r="H5676"/>
      <c r="I5676"/>
      <c r="J5676"/>
      <c r="M5676"/>
      <c r="N5676"/>
    </row>
    <row r="5677" spans="6:14" ht="14.25" customHeight="1" x14ac:dyDescent="0.25">
      <c r="F5677"/>
      <c r="G5677"/>
      <c r="H5677"/>
      <c r="I5677"/>
      <c r="J5677"/>
      <c r="M5677"/>
      <c r="N5677"/>
    </row>
    <row r="5678" spans="6:14" ht="14.25" customHeight="1" x14ac:dyDescent="0.25">
      <c r="F5678"/>
      <c r="G5678"/>
      <c r="H5678"/>
      <c r="I5678"/>
      <c r="J5678"/>
      <c r="M5678"/>
      <c r="N5678"/>
    </row>
    <row r="5679" spans="6:14" ht="14.25" customHeight="1" x14ac:dyDescent="0.25">
      <c r="F5679"/>
      <c r="G5679"/>
      <c r="H5679"/>
      <c r="I5679"/>
      <c r="J5679"/>
      <c r="M5679"/>
      <c r="N5679"/>
    </row>
    <row r="5680" spans="6:14" ht="14.25" customHeight="1" x14ac:dyDescent="0.25">
      <c r="F5680"/>
      <c r="G5680"/>
      <c r="H5680"/>
      <c r="I5680"/>
      <c r="J5680"/>
      <c r="M5680"/>
      <c r="N5680"/>
    </row>
    <row r="5681" spans="6:14" ht="14.25" customHeight="1" x14ac:dyDescent="0.25">
      <c r="F5681"/>
      <c r="G5681"/>
      <c r="H5681"/>
      <c r="I5681"/>
      <c r="J5681"/>
      <c r="M5681"/>
      <c r="N5681"/>
    </row>
    <row r="5682" spans="6:14" ht="14.25" customHeight="1" x14ac:dyDescent="0.25">
      <c r="F5682"/>
      <c r="G5682"/>
      <c r="H5682"/>
      <c r="I5682"/>
      <c r="J5682"/>
      <c r="M5682"/>
      <c r="N5682"/>
    </row>
    <row r="5683" spans="6:14" ht="14.25" customHeight="1" x14ac:dyDescent="0.25">
      <c r="F5683"/>
      <c r="G5683"/>
      <c r="H5683"/>
      <c r="I5683"/>
      <c r="J5683"/>
      <c r="M5683"/>
      <c r="N5683"/>
    </row>
    <row r="5684" spans="6:14" ht="14.25" customHeight="1" x14ac:dyDescent="0.25">
      <c r="F5684"/>
      <c r="G5684"/>
      <c r="H5684"/>
      <c r="I5684"/>
      <c r="J5684"/>
      <c r="M5684"/>
      <c r="N5684"/>
    </row>
    <row r="5685" spans="6:14" ht="14.25" customHeight="1" x14ac:dyDescent="0.25">
      <c r="F5685"/>
      <c r="G5685"/>
      <c r="H5685"/>
      <c r="I5685"/>
      <c r="J5685"/>
      <c r="M5685"/>
      <c r="N5685"/>
    </row>
    <row r="5686" spans="6:14" ht="14.25" customHeight="1" x14ac:dyDescent="0.25">
      <c r="F5686"/>
      <c r="G5686"/>
      <c r="H5686"/>
      <c r="I5686"/>
      <c r="J5686"/>
      <c r="M5686"/>
      <c r="N5686"/>
    </row>
    <row r="5687" spans="6:14" ht="14.25" customHeight="1" x14ac:dyDescent="0.25">
      <c r="F5687"/>
      <c r="G5687"/>
      <c r="H5687"/>
      <c r="I5687"/>
      <c r="J5687"/>
      <c r="M5687"/>
      <c r="N5687"/>
    </row>
    <row r="5688" spans="6:14" ht="14.25" customHeight="1" x14ac:dyDescent="0.25">
      <c r="F5688"/>
      <c r="G5688"/>
      <c r="H5688"/>
      <c r="I5688"/>
      <c r="J5688"/>
      <c r="M5688"/>
      <c r="N5688"/>
    </row>
    <row r="5689" spans="6:14" ht="14.25" customHeight="1" x14ac:dyDescent="0.25">
      <c r="F5689"/>
      <c r="G5689"/>
      <c r="H5689"/>
      <c r="I5689"/>
      <c r="J5689"/>
      <c r="M5689"/>
      <c r="N5689"/>
    </row>
    <row r="5690" spans="6:14" ht="14.25" customHeight="1" x14ac:dyDescent="0.25">
      <c r="F5690"/>
      <c r="G5690"/>
      <c r="H5690"/>
      <c r="I5690"/>
      <c r="J5690"/>
      <c r="M5690"/>
      <c r="N5690"/>
    </row>
    <row r="5691" spans="6:14" ht="14.25" customHeight="1" x14ac:dyDescent="0.25">
      <c r="F5691"/>
      <c r="G5691"/>
      <c r="H5691"/>
      <c r="I5691"/>
      <c r="J5691"/>
      <c r="M5691"/>
      <c r="N5691"/>
    </row>
    <row r="5692" spans="6:14" ht="14.25" customHeight="1" x14ac:dyDescent="0.25">
      <c r="F5692"/>
      <c r="G5692"/>
      <c r="H5692"/>
      <c r="I5692"/>
      <c r="J5692"/>
      <c r="M5692"/>
      <c r="N5692"/>
    </row>
    <row r="5693" spans="6:14" ht="14.25" customHeight="1" x14ac:dyDescent="0.25">
      <c r="F5693"/>
      <c r="G5693"/>
      <c r="H5693"/>
      <c r="I5693"/>
      <c r="J5693"/>
      <c r="M5693"/>
      <c r="N5693"/>
    </row>
    <row r="5694" spans="6:14" ht="14.25" customHeight="1" x14ac:dyDescent="0.25">
      <c r="F5694"/>
      <c r="G5694"/>
      <c r="H5694"/>
      <c r="I5694"/>
      <c r="J5694"/>
      <c r="M5694"/>
      <c r="N5694"/>
    </row>
    <row r="5695" spans="6:14" ht="14.25" customHeight="1" x14ac:dyDescent="0.25">
      <c r="F5695"/>
      <c r="G5695"/>
      <c r="H5695"/>
      <c r="I5695"/>
      <c r="J5695"/>
      <c r="M5695"/>
      <c r="N5695"/>
    </row>
    <row r="5696" spans="6:14" ht="14.25" customHeight="1" x14ac:dyDescent="0.25">
      <c r="F5696"/>
      <c r="G5696"/>
      <c r="H5696"/>
      <c r="I5696"/>
      <c r="J5696"/>
      <c r="M5696"/>
      <c r="N5696"/>
    </row>
    <row r="5697" spans="6:14" ht="14.25" customHeight="1" x14ac:dyDescent="0.25">
      <c r="F5697"/>
      <c r="G5697"/>
      <c r="H5697"/>
      <c r="I5697"/>
      <c r="J5697"/>
      <c r="M5697"/>
      <c r="N5697"/>
    </row>
    <row r="5698" spans="6:14" ht="14.25" customHeight="1" x14ac:dyDescent="0.25">
      <c r="F5698"/>
      <c r="G5698"/>
      <c r="H5698"/>
      <c r="I5698"/>
      <c r="J5698"/>
      <c r="M5698"/>
      <c r="N5698"/>
    </row>
    <row r="5699" spans="6:14" ht="14.25" customHeight="1" x14ac:dyDescent="0.25">
      <c r="F5699"/>
      <c r="G5699"/>
      <c r="H5699"/>
      <c r="I5699"/>
      <c r="J5699"/>
      <c r="M5699"/>
      <c r="N5699"/>
    </row>
    <row r="5700" spans="6:14" ht="14.25" customHeight="1" x14ac:dyDescent="0.25">
      <c r="F5700"/>
      <c r="G5700"/>
      <c r="H5700"/>
      <c r="I5700"/>
      <c r="J5700"/>
      <c r="M5700"/>
      <c r="N5700"/>
    </row>
    <row r="5701" spans="6:14" ht="14.25" customHeight="1" x14ac:dyDescent="0.25">
      <c r="F5701"/>
      <c r="G5701"/>
      <c r="H5701"/>
      <c r="I5701"/>
      <c r="J5701"/>
      <c r="M5701"/>
      <c r="N5701"/>
    </row>
    <row r="5702" spans="6:14" ht="14.25" customHeight="1" x14ac:dyDescent="0.25">
      <c r="F5702"/>
      <c r="G5702"/>
      <c r="H5702"/>
      <c r="I5702"/>
      <c r="J5702"/>
      <c r="M5702"/>
      <c r="N5702"/>
    </row>
    <row r="5703" spans="6:14" ht="14.25" customHeight="1" x14ac:dyDescent="0.25">
      <c r="F5703"/>
      <c r="G5703"/>
      <c r="H5703"/>
      <c r="I5703"/>
      <c r="J5703"/>
      <c r="M5703"/>
      <c r="N5703"/>
    </row>
    <row r="5704" spans="6:14" ht="14.25" customHeight="1" x14ac:dyDescent="0.25">
      <c r="F5704"/>
      <c r="G5704"/>
      <c r="H5704"/>
      <c r="I5704"/>
      <c r="J5704"/>
      <c r="M5704"/>
      <c r="N5704"/>
    </row>
    <row r="5705" spans="6:14" ht="14.25" customHeight="1" x14ac:dyDescent="0.25">
      <c r="F5705"/>
      <c r="G5705"/>
      <c r="H5705"/>
      <c r="I5705"/>
      <c r="J5705"/>
      <c r="M5705"/>
      <c r="N5705"/>
    </row>
    <row r="5706" spans="6:14" ht="14.25" customHeight="1" x14ac:dyDescent="0.25">
      <c r="F5706"/>
      <c r="G5706"/>
      <c r="H5706"/>
      <c r="I5706"/>
      <c r="J5706"/>
      <c r="M5706"/>
      <c r="N5706"/>
    </row>
    <row r="5707" spans="6:14" ht="14.25" customHeight="1" x14ac:dyDescent="0.25">
      <c r="F5707"/>
      <c r="G5707"/>
      <c r="H5707"/>
      <c r="I5707"/>
      <c r="J5707"/>
      <c r="M5707"/>
      <c r="N5707"/>
    </row>
    <row r="5708" spans="6:14" ht="14.25" customHeight="1" x14ac:dyDescent="0.25">
      <c r="F5708"/>
      <c r="G5708"/>
      <c r="H5708"/>
      <c r="I5708"/>
      <c r="J5708"/>
      <c r="M5708"/>
      <c r="N5708"/>
    </row>
    <row r="5709" spans="6:14" ht="14.25" customHeight="1" x14ac:dyDescent="0.25">
      <c r="F5709"/>
      <c r="G5709"/>
      <c r="H5709"/>
      <c r="I5709"/>
      <c r="J5709"/>
      <c r="M5709"/>
      <c r="N5709"/>
    </row>
    <row r="5710" spans="6:14" ht="14.25" customHeight="1" x14ac:dyDescent="0.25">
      <c r="F5710"/>
      <c r="G5710"/>
      <c r="H5710"/>
      <c r="I5710"/>
      <c r="J5710"/>
      <c r="M5710"/>
      <c r="N5710"/>
    </row>
    <row r="5711" spans="6:14" ht="14.25" customHeight="1" x14ac:dyDescent="0.25">
      <c r="F5711"/>
      <c r="G5711"/>
      <c r="H5711"/>
      <c r="I5711"/>
      <c r="J5711"/>
      <c r="M5711"/>
      <c r="N5711"/>
    </row>
    <row r="5712" spans="6:14" ht="14.25" customHeight="1" x14ac:dyDescent="0.25">
      <c r="F5712"/>
      <c r="G5712"/>
      <c r="H5712"/>
      <c r="I5712"/>
      <c r="J5712"/>
      <c r="M5712"/>
      <c r="N5712"/>
    </row>
    <row r="5713" spans="6:14" ht="14.25" customHeight="1" x14ac:dyDescent="0.25">
      <c r="F5713"/>
      <c r="G5713"/>
      <c r="H5713"/>
      <c r="I5713"/>
      <c r="J5713"/>
      <c r="M5713"/>
      <c r="N5713"/>
    </row>
    <row r="5714" spans="6:14" ht="14.25" customHeight="1" x14ac:dyDescent="0.25">
      <c r="F5714"/>
      <c r="G5714"/>
      <c r="H5714"/>
      <c r="I5714"/>
      <c r="J5714"/>
      <c r="M5714"/>
      <c r="N5714"/>
    </row>
    <row r="5715" spans="6:14" ht="14.25" customHeight="1" x14ac:dyDescent="0.25">
      <c r="F5715"/>
      <c r="G5715"/>
      <c r="H5715"/>
      <c r="I5715"/>
      <c r="J5715"/>
      <c r="M5715"/>
      <c r="N5715"/>
    </row>
    <row r="5716" spans="6:14" ht="14.25" customHeight="1" x14ac:dyDescent="0.25">
      <c r="F5716"/>
      <c r="G5716"/>
      <c r="H5716"/>
      <c r="I5716"/>
      <c r="J5716"/>
      <c r="M5716"/>
      <c r="N5716"/>
    </row>
    <row r="5717" spans="6:14" ht="14.25" customHeight="1" x14ac:dyDescent="0.25">
      <c r="F5717"/>
      <c r="G5717"/>
      <c r="H5717"/>
      <c r="I5717"/>
      <c r="J5717"/>
      <c r="M5717"/>
      <c r="N5717"/>
    </row>
    <row r="5718" spans="6:14" ht="14.25" customHeight="1" x14ac:dyDescent="0.25">
      <c r="F5718"/>
      <c r="G5718"/>
      <c r="H5718"/>
      <c r="I5718"/>
      <c r="J5718"/>
      <c r="M5718"/>
      <c r="N5718"/>
    </row>
    <row r="5719" spans="6:14" ht="14.25" customHeight="1" x14ac:dyDescent="0.25">
      <c r="F5719"/>
      <c r="G5719"/>
      <c r="H5719"/>
      <c r="I5719"/>
      <c r="J5719"/>
      <c r="M5719"/>
      <c r="N5719"/>
    </row>
    <row r="5720" spans="6:14" ht="14.25" customHeight="1" x14ac:dyDescent="0.25">
      <c r="F5720"/>
      <c r="G5720"/>
      <c r="H5720"/>
      <c r="I5720"/>
      <c r="J5720"/>
      <c r="M5720"/>
      <c r="N5720"/>
    </row>
    <row r="5721" spans="6:14" ht="14.25" customHeight="1" x14ac:dyDescent="0.25">
      <c r="F5721"/>
      <c r="G5721"/>
      <c r="H5721"/>
      <c r="I5721"/>
      <c r="J5721"/>
      <c r="M5721"/>
      <c r="N5721"/>
    </row>
    <row r="5722" spans="6:14" ht="14.25" customHeight="1" x14ac:dyDescent="0.25">
      <c r="F5722"/>
      <c r="G5722"/>
      <c r="H5722"/>
      <c r="I5722"/>
      <c r="J5722"/>
      <c r="M5722"/>
      <c r="N5722"/>
    </row>
    <row r="5723" spans="6:14" ht="14.25" customHeight="1" x14ac:dyDescent="0.25">
      <c r="F5723"/>
      <c r="G5723"/>
      <c r="H5723"/>
      <c r="I5723"/>
      <c r="J5723"/>
      <c r="M5723"/>
      <c r="N5723"/>
    </row>
    <row r="5724" spans="6:14" ht="14.25" customHeight="1" x14ac:dyDescent="0.25">
      <c r="F5724"/>
      <c r="G5724"/>
      <c r="H5724"/>
      <c r="I5724"/>
      <c r="J5724"/>
      <c r="M5724"/>
      <c r="N5724"/>
    </row>
    <row r="5725" spans="6:14" ht="14.25" customHeight="1" x14ac:dyDescent="0.25">
      <c r="F5725"/>
      <c r="G5725"/>
      <c r="H5725"/>
      <c r="I5725"/>
      <c r="J5725"/>
      <c r="M5725"/>
      <c r="N5725"/>
    </row>
    <row r="5726" spans="6:14" ht="14.25" customHeight="1" x14ac:dyDescent="0.25">
      <c r="F5726"/>
      <c r="G5726"/>
      <c r="H5726"/>
      <c r="I5726"/>
      <c r="J5726"/>
      <c r="M5726"/>
      <c r="N5726"/>
    </row>
    <row r="5727" spans="6:14" ht="14.25" customHeight="1" x14ac:dyDescent="0.25">
      <c r="F5727"/>
      <c r="G5727"/>
      <c r="H5727"/>
      <c r="I5727"/>
      <c r="J5727"/>
      <c r="M5727"/>
      <c r="N5727"/>
    </row>
    <row r="5728" spans="6:14" ht="14.25" customHeight="1" x14ac:dyDescent="0.25">
      <c r="F5728"/>
      <c r="G5728"/>
      <c r="H5728"/>
      <c r="I5728"/>
      <c r="J5728"/>
      <c r="M5728"/>
      <c r="N5728"/>
    </row>
    <row r="5729" spans="6:14" ht="14.25" customHeight="1" x14ac:dyDescent="0.25">
      <c r="F5729"/>
      <c r="G5729"/>
      <c r="H5729"/>
      <c r="I5729"/>
      <c r="J5729"/>
      <c r="M5729"/>
      <c r="N5729"/>
    </row>
    <row r="5730" spans="6:14" ht="14.25" customHeight="1" x14ac:dyDescent="0.25">
      <c r="F5730"/>
      <c r="G5730"/>
      <c r="H5730"/>
      <c r="I5730"/>
      <c r="J5730"/>
      <c r="M5730"/>
      <c r="N5730"/>
    </row>
    <row r="5731" spans="6:14" ht="14.25" customHeight="1" x14ac:dyDescent="0.25">
      <c r="F5731"/>
      <c r="G5731"/>
      <c r="H5731"/>
      <c r="I5731"/>
      <c r="J5731"/>
      <c r="M5731"/>
      <c r="N5731"/>
    </row>
    <row r="5732" spans="6:14" ht="14.25" customHeight="1" x14ac:dyDescent="0.25">
      <c r="F5732"/>
      <c r="G5732"/>
      <c r="H5732"/>
      <c r="I5732"/>
      <c r="J5732"/>
      <c r="M5732"/>
      <c r="N5732"/>
    </row>
    <row r="5733" spans="6:14" ht="14.25" customHeight="1" x14ac:dyDescent="0.25">
      <c r="F5733"/>
      <c r="G5733"/>
      <c r="H5733"/>
      <c r="I5733"/>
      <c r="J5733"/>
      <c r="M5733"/>
      <c r="N5733"/>
    </row>
    <row r="5734" spans="6:14" ht="14.25" customHeight="1" x14ac:dyDescent="0.25">
      <c r="F5734"/>
      <c r="G5734"/>
      <c r="H5734"/>
      <c r="I5734"/>
      <c r="J5734"/>
      <c r="M5734"/>
      <c r="N5734"/>
    </row>
    <row r="5735" spans="6:14" ht="14.25" customHeight="1" x14ac:dyDescent="0.25">
      <c r="F5735"/>
      <c r="G5735"/>
      <c r="H5735"/>
      <c r="I5735"/>
      <c r="J5735"/>
      <c r="M5735"/>
      <c r="N5735"/>
    </row>
    <row r="5736" spans="6:14" ht="14.25" customHeight="1" x14ac:dyDescent="0.25">
      <c r="F5736"/>
      <c r="G5736"/>
      <c r="H5736"/>
      <c r="I5736"/>
      <c r="J5736"/>
      <c r="M5736"/>
      <c r="N5736"/>
    </row>
    <row r="5737" spans="6:14" ht="14.25" customHeight="1" x14ac:dyDescent="0.25">
      <c r="F5737"/>
      <c r="G5737"/>
      <c r="H5737"/>
      <c r="I5737"/>
      <c r="J5737"/>
      <c r="M5737"/>
      <c r="N5737"/>
    </row>
    <row r="5738" spans="6:14" ht="14.25" customHeight="1" x14ac:dyDescent="0.25">
      <c r="F5738"/>
      <c r="G5738"/>
      <c r="H5738"/>
      <c r="I5738"/>
      <c r="J5738"/>
      <c r="M5738"/>
      <c r="N5738"/>
    </row>
    <row r="5739" spans="6:14" ht="14.25" customHeight="1" x14ac:dyDescent="0.25">
      <c r="F5739"/>
      <c r="G5739"/>
      <c r="H5739"/>
      <c r="I5739"/>
      <c r="J5739"/>
      <c r="M5739"/>
      <c r="N5739"/>
    </row>
    <row r="5740" spans="6:14" ht="14.25" customHeight="1" x14ac:dyDescent="0.25">
      <c r="F5740"/>
      <c r="G5740"/>
      <c r="H5740"/>
      <c r="I5740"/>
      <c r="J5740"/>
      <c r="M5740"/>
      <c r="N5740"/>
    </row>
    <row r="5741" spans="6:14" ht="14.25" customHeight="1" x14ac:dyDescent="0.25">
      <c r="F5741"/>
      <c r="G5741"/>
      <c r="H5741"/>
      <c r="I5741"/>
      <c r="J5741"/>
      <c r="M5741"/>
      <c r="N5741"/>
    </row>
    <row r="5742" spans="6:14" ht="14.25" customHeight="1" x14ac:dyDescent="0.25">
      <c r="F5742"/>
      <c r="G5742"/>
      <c r="H5742"/>
      <c r="I5742"/>
      <c r="J5742"/>
      <c r="M5742"/>
      <c r="N5742"/>
    </row>
    <row r="5743" spans="6:14" ht="14.25" customHeight="1" x14ac:dyDescent="0.25">
      <c r="F5743"/>
      <c r="G5743"/>
      <c r="H5743"/>
      <c r="I5743"/>
      <c r="J5743"/>
      <c r="M5743"/>
      <c r="N5743"/>
    </row>
    <row r="5744" spans="6:14" ht="14.25" customHeight="1" x14ac:dyDescent="0.25">
      <c r="F5744"/>
      <c r="G5744"/>
      <c r="H5744"/>
      <c r="I5744"/>
      <c r="J5744"/>
      <c r="M5744"/>
      <c r="N5744"/>
    </row>
    <row r="5745" spans="6:14" ht="14.25" customHeight="1" x14ac:dyDescent="0.25">
      <c r="F5745"/>
      <c r="G5745"/>
      <c r="H5745"/>
      <c r="I5745"/>
      <c r="J5745"/>
      <c r="M5745"/>
      <c r="N5745"/>
    </row>
    <row r="5746" spans="6:14" ht="14.25" customHeight="1" x14ac:dyDescent="0.25">
      <c r="F5746"/>
      <c r="G5746"/>
      <c r="H5746"/>
      <c r="I5746"/>
      <c r="J5746"/>
      <c r="M5746"/>
      <c r="N5746"/>
    </row>
    <row r="5747" spans="6:14" ht="14.25" customHeight="1" x14ac:dyDescent="0.25">
      <c r="F5747"/>
      <c r="G5747"/>
      <c r="H5747"/>
      <c r="I5747"/>
      <c r="J5747"/>
      <c r="M5747"/>
      <c r="N5747"/>
    </row>
    <row r="5748" spans="6:14" ht="14.25" customHeight="1" x14ac:dyDescent="0.25">
      <c r="F5748"/>
      <c r="G5748"/>
      <c r="H5748"/>
      <c r="I5748"/>
      <c r="J5748"/>
      <c r="M5748"/>
      <c r="N5748"/>
    </row>
    <row r="5749" spans="6:14" ht="14.25" customHeight="1" x14ac:dyDescent="0.25">
      <c r="F5749"/>
      <c r="G5749"/>
      <c r="H5749"/>
      <c r="I5749"/>
      <c r="J5749"/>
      <c r="M5749"/>
      <c r="N5749"/>
    </row>
    <row r="5750" spans="6:14" ht="14.25" customHeight="1" x14ac:dyDescent="0.25">
      <c r="F5750"/>
      <c r="G5750"/>
      <c r="H5750"/>
      <c r="I5750"/>
      <c r="J5750"/>
      <c r="M5750"/>
      <c r="N5750"/>
    </row>
    <row r="5751" spans="6:14" ht="14.25" customHeight="1" x14ac:dyDescent="0.25">
      <c r="F5751"/>
      <c r="G5751"/>
      <c r="H5751"/>
      <c r="I5751"/>
      <c r="J5751"/>
      <c r="M5751"/>
      <c r="N5751"/>
    </row>
    <row r="5752" spans="6:14" ht="14.25" customHeight="1" x14ac:dyDescent="0.25">
      <c r="F5752"/>
      <c r="G5752"/>
      <c r="H5752"/>
      <c r="I5752"/>
      <c r="J5752"/>
      <c r="M5752"/>
      <c r="N5752"/>
    </row>
    <row r="5753" spans="6:14" ht="14.25" customHeight="1" x14ac:dyDescent="0.25">
      <c r="F5753"/>
      <c r="G5753"/>
      <c r="H5753"/>
      <c r="I5753"/>
      <c r="J5753"/>
      <c r="M5753"/>
      <c r="N5753"/>
    </row>
    <row r="5754" spans="6:14" ht="14.25" customHeight="1" x14ac:dyDescent="0.25">
      <c r="F5754"/>
      <c r="G5754"/>
      <c r="H5754"/>
      <c r="I5754"/>
      <c r="J5754"/>
      <c r="M5754"/>
      <c r="N5754"/>
    </row>
    <row r="5755" spans="6:14" ht="14.25" customHeight="1" x14ac:dyDescent="0.25">
      <c r="F5755"/>
      <c r="G5755"/>
      <c r="H5755"/>
      <c r="I5755"/>
      <c r="J5755"/>
      <c r="M5755"/>
      <c r="N5755"/>
    </row>
    <row r="5756" spans="6:14" ht="14.25" customHeight="1" x14ac:dyDescent="0.25">
      <c r="F5756"/>
      <c r="G5756"/>
      <c r="H5756"/>
      <c r="I5756"/>
      <c r="J5756"/>
      <c r="M5756"/>
      <c r="N5756"/>
    </row>
    <row r="5757" spans="6:14" ht="14.25" customHeight="1" x14ac:dyDescent="0.25">
      <c r="F5757"/>
      <c r="G5757"/>
      <c r="H5757"/>
      <c r="I5757"/>
      <c r="J5757"/>
      <c r="M5757"/>
      <c r="N5757"/>
    </row>
    <row r="5758" spans="6:14" ht="14.25" customHeight="1" x14ac:dyDescent="0.25">
      <c r="F5758"/>
      <c r="G5758"/>
      <c r="H5758"/>
      <c r="I5758"/>
      <c r="J5758"/>
      <c r="M5758"/>
      <c r="N5758"/>
    </row>
    <row r="5759" spans="6:14" ht="14.25" customHeight="1" x14ac:dyDescent="0.25">
      <c r="F5759"/>
      <c r="G5759"/>
      <c r="H5759"/>
      <c r="I5759"/>
      <c r="J5759"/>
      <c r="M5759"/>
      <c r="N5759"/>
    </row>
    <row r="5760" spans="6:14" ht="14.25" customHeight="1" x14ac:dyDescent="0.25">
      <c r="F5760"/>
      <c r="G5760"/>
      <c r="H5760"/>
      <c r="I5760"/>
      <c r="J5760"/>
      <c r="M5760"/>
      <c r="N5760"/>
    </row>
    <row r="5761" spans="6:14" ht="14.25" customHeight="1" x14ac:dyDescent="0.25">
      <c r="F5761"/>
      <c r="G5761"/>
      <c r="H5761"/>
      <c r="I5761"/>
      <c r="J5761"/>
      <c r="M5761"/>
      <c r="N5761"/>
    </row>
    <row r="5762" spans="6:14" ht="14.25" customHeight="1" x14ac:dyDescent="0.25">
      <c r="F5762"/>
      <c r="G5762"/>
      <c r="H5762"/>
      <c r="I5762"/>
      <c r="J5762"/>
      <c r="M5762"/>
      <c r="N5762"/>
    </row>
    <row r="5763" spans="6:14" ht="14.25" customHeight="1" x14ac:dyDescent="0.25">
      <c r="F5763"/>
      <c r="G5763"/>
      <c r="H5763"/>
      <c r="I5763"/>
      <c r="J5763"/>
      <c r="M5763"/>
      <c r="N5763"/>
    </row>
    <row r="5764" spans="6:14" ht="14.25" customHeight="1" x14ac:dyDescent="0.25">
      <c r="F5764"/>
      <c r="G5764"/>
      <c r="H5764"/>
      <c r="I5764"/>
      <c r="J5764"/>
      <c r="M5764"/>
      <c r="N5764"/>
    </row>
    <row r="5765" spans="6:14" ht="14.25" customHeight="1" x14ac:dyDescent="0.25">
      <c r="F5765"/>
      <c r="G5765"/>
      <c r="H5765"/>
      <c r="I5765"/>
      <c r="J5765"/>
      <c r="M5765"/>
      <c r="N5765"/>
    </row>
    <row r="5766" spans="6:14" ht="14.25" customHeight="1" x14ac:dyDescent="0.25">
      <c r="F5766"/>
      <c r="G5766"/>
      <c r="H5766"/>
      <c r="I5766"/>
      <c r="J5766"/>
      <c r="M5766"/>
      <c r="N5766"/>
    </row>
    <row r="5767" spans="6:14" ht="14.25" customHeight="1" x14ac:dyDescent="0.25">
      <c r="F5767"/>
      <c r="G5767"/>
      <c r="H5767"/>
      <c r="I5767"/>
      <c r="J5767"/>
      <c r="M5767"/>
      <c r="N5767"/>
    </row>
    <row r="5768" spans="6:14" ht="14.25" customHeight="1" x14ac:dyDescent="0.25">
      <c r="F5768"/>
      <c r="G5768"/>
      <c r="H5768"/>
      <c r="I5768"/>
      <c r="J5768"/>
      <c r="M5768"/>
      <c r="N5768"/>
    </row>
    <row r="5769" spans="6:14" ht="14.25" customHeight="1" x14ac:dyDescent="0.25">
      <c r="F5769"/>
      <c r="G5769"/>
      <c r="H5769"/>
      <c r="I5769"/>
      <c r="J5769"/>
      <c r="M5769"/>
      <c r="N5769"/>
    </row>
    <row r="5770" spans="6:14" ht="14.25" customHeight="1" x14ac:dyDescent="0.25">
      <c r="F5770"/>
      <c r="G5770"/>
      <c r="H5770"/>
      <c r="I5770"/>
      <c r="J5770"/>
      <c r="M5770"/>
      <c r="N5770"/>
    </row>
    <row r="5771" spans="6:14" ht="14.25" customHeight="1" x14ac:dyDescent="0.25">
      <c r="F5771"/>
      <c r="G5771"/>
      <c r="H5771"/>
      <c r="I5771"/>
      <c r="J5771"/>
      <c r="M5771"/>
      <c r="N5771"/>
    </row>
    <row r="5772" spans="6:14" ht="14.25" customHeight="1" x14ac:dyDescent="0.25">
      <c r="F5772"/>
      <c r="G5772"/>
      <c r="H5772"/>
      <c r="I5772"/>
      <c r="J5772"/>
      <c r="M5772"/>
      <c r="N5772"/>
    </row>
    <row r="5773" spans="6:14" ht="14.25" customHeight="1" x14ac:dyDescent="0.25">
      <c r="F5773"/>
      <c r="G5773"/>
      <c r="H5773"/>
      <c r="I5773"/>
      <c r="J5773"/>
      <c r="M5773"/>
      <c r="N5773"/>
    </row>
    <row r="5774" spans="6:14" ht="14.25" customHeight="1" x14ac:dyDescent="0.25">
      <c r="F5774"/>
      <c r="G5774"/>
      <c r="H5774"/>
      <c r="I5774"/>
      <c r="J5774"/>
      <c r="M5774"/>
      <c r="N5774"/>
    </row>
    <row r="5775" spans="6:14" ht="14.25" customHeight="1" x14ac:dyDescent="0.25">
      <c r="F5775"/>
      <c r="G5775"/>
      <c r="H5775"/>
      <c r="I5775"/>
      <c r="J5775"/>
      <c r="M5775"/>
      <c r="N5775"/>
    </row>
    <row r="5776" spans="6:14" ht="14.25" customHeight="1" x14ac:dyDescent="0.25">
      <c r="F5776"/>
      <c r="G5776"/>
      <c r="H5776"/>
      <c r="I5776"/>
      <c r="J5776"/>
      <c r="M5776"/>
      <c r="N5776"/>
    </row>
    <row r="5777" spans="6:14" ht="14.25" customHeight="1" x14ac:dyDescent="0.25">
      <c r="F5777"/>
      <c r="G5777"/>
      <c r="H5777"/>
      <c r="I5777"/>
      <c r="J5777"/>
      <c r="M5777"/>
      <c r="N5777"/>
    </row>
    <row r="5778" spans="6:14" ht="14.25" customHeight="1" x14ac:dyDescent="0.25">
      <c r="F5778"/>
      <c r="G5778"/>
      <c r="H5778"/>
      <c r="I5778"/>
      <c r="J5778"/>
      <c r="M5778"/>
      <c r="N5778"/>
    </row>
    <row r="5779" spans="6:14" ht="14.25" customHeight="1" x14ac:dyDescent="0.25">
      <c r="F5779"/>
      <c r="G5779"/>
      <c r="H5779"/>
      <c r="I5779"/>
      <c r="J5779"/>
      <c r="M5779"/>
      <c r="N5779"/>
    </row>
    <row r="5780" spans="6:14" ht="14.25" customHeight="1" x14ac:dyDescent="0.25">
      <c r="F5780"/>
      <c r="G5780"/>
      <c r="H5780"/>
      <c r="I5780"/>
      <c r="J5780"/>
      <c r="M5780"/>
      <c r="N5780"/>
    </row>
    <row r="5781" spans="6:14" ht="14.25" customHeight="1" x14ac:dyDescent="0.25">
      <c r="F5781"/>
      <c r="G5781"/>
      <c r="H5781"/>
      <c r="I5781"/>
      <c r="J5781"/>
      <c r="M5781"/>
      <c r="N5781"/>
    </row>
    <row r="5782" spans="6:14" ht="14.25" customHeight="1" x14ac:dyDescent="0.25">
      <c r="F5782"/>
      <c r="G5782"/>
      <c r="H5782"/>
      <c r="I5782"/>
      <c r="J5782"/>
      <c r="M5782"/>
      <c r="N5782"/>
    </row>
    <row r="5783" spans="6:14" ht="14.25" customHeight="1" x14ac:dyDescent="0.25">
      <c r="F5783"/>
      <c r="G5783"/>
      <c r="H5783"/>
      <c r="I5783"/>
      <c r="J5783"/>
      <c r="M5783"/>
      <c r="N5783"/>
    </row>
    <row r="5784" spans="6:14" ht="14.25" customHeight="1" x14ac:dyDescent="0.25">
      <c r="F5784"/>
      <c r="G5784"/>
      <c r="H5784"/>
      <c r="I5784"/>
      <c r="J5784"/>
      <c r="M5784"/>
      <c r="N5784"/>
    </row>
    <row r="5785" spans="6:14" ht="14.25" customHeight="1" x14ac:dyDescent="0.25">
      <c r="F5785"/>
      <c r="G5785"/>
      <c r="H5785"/>
      <c r="I5785"/>
      <c r="J5785"/>
      <c r="M5785"/>
      <c r="N5785"/>
    </row>
    <row r="5786" spans="6:14" ht="14.25" customHeight="1" x14ac:dyDescent="0.25">
      <c r="F5786"/>
      <c r="G5786"/>
      <c r="H5786"/>
      <c r="I5786"/>
      <c r="J5786"/>
      <c r="M5786"/>
      <c r="N5786"/>
    </row>
    <row r="5787" spans="6:14" ht="14.25" customHeight="1" x14ac:dyDescent="0.25">
      <c r="F5787"/>
      <c r="G5787"/>
      <c r="H5787"/>
      <c r="I5787"/>
      <c r="J5787"/>
      <c r="M5787"/>
      <c r="N5787"/>
    </row>
    <row r="5788" spans="6:14" ht="14.25" customHeight="1" x14ac:dyDescent="0.25">
      <c r="F5788"/>
      <c r="G5788"/>
      <c r="H5788"/>
      <c r="I5788"/>
      <c r="J5788"/>
      <c r="M5788"/>
      <c r="N5788"/>
    </row>
    <row r="5789" spans="6:14" ht="14.25" customHeight="1" x14ac:dyDescent="0.25">
      <c r="F5789"/>
      <c r="G5789"/>
      <c r="H5789"/>
      <c r="I5789"/>
      <c r="J5789"/>
      <c r="M5789"/>
      <c r="N5789"/>
    </row>
    <row r="5790" spans="6:14" ht="14.25" customHeight="1" x14ac:dyDescent="0.25">
      <c r="F5790"/>
      <c r="G5790"/>
      <c r="H5790"/>
      <c r="I5790"/>
      <c r="J5790"/>
      <c r="M5790"/>
      <c r="N5790"/>
    </row>
    <row r="5791" spans="6:14" ht="14.25" customHeight="1" x14ac:dyDescent="0.25">
      <c r="F5791"/>
      <c r="G5791"/>
      <c r="H5791"/>
      <c r="I5791"/>
      <c r="J5791"/>
      <c r="M5791"/>
      <c r="N5791"/>
    </row>
    <row r="5792" spans="6:14" ht="14.25" customHeight="1" x14ac:dyDescent="0.25">
      <c r="F5792"/>
      <c r="G5792"/>
      <c r="H5792"/>
      <c r="I5792"/>
      <c r="J5792"/>
      <c r="M5792"/>
      <c r="N5792"/>
    </row>
    <row r="5793" spans="6:14" ht="14.25" customHeight="1" x14ac:dyDescent="0.25">
      <c r="F5793"/>
      <c r="G5793"/>
      <c r="H5793"/>
      <c r="I5793"/>
      <c r="J5793"/>
      <c r="M5793"/>
      <c r="N5793"/>
    </row>
    <row r="5794" spans="6:14" ht="14.25" customHeight="1" x14ac:dyDescent="0.25">
      <c r="F5794"/>
      <c r="G5794"/>
      <c r="H5794"/>
      <c r="I5794"/>
      <c r="J5794"/>
      <c r="M5794"/>
      <c r="N5794"/>
    </row>
    <row r="5795" spans="6:14" ht="14.25" customHeight="1" x14ac:dyDescent="0.25">
      <c r="F5795"/>
      <c r="G5795"/>
      <c r="H5795"/>
      <c r="I5795"/>
      <c r="J5795"/>
      <c r="M5795"/>
      <c r="N5795"/>
    </row>
    <row r="5796" spans="6:14" ht="14.25" customHeight="1" x14ac:dyDescent="0.25">
      <c r="F5796"/>
      <c r="G5796"/>
      <c r="H5796"/>
      <c r="I5796"/>
      <c r="J5796"/>
      <c r="M5796"/>
      <c r="N5796"/>
    </row>
    <row r="5797" spans="6:14" ht="14.25" customHeight="1" x14ac:dyDescent="0.25">
      <c r="F5797"/>
      <c r="G5797"/>
      <c r="H5797"/>
      <c r="I5797"/>
      <c r="J5797"/>
      <c r="M5797"/>
      <c r="N5797"/>
    </row>
    <row r="5798" spans="6:14" ht="14.25" customHeight="1" x14ac:dyDescent="0.25">
      <c r="F5798"/>
      <c r="G5798"/>
      <c r="H5798"/>
      <c r="I5798"/>
      <c r="J5798"/>
      <c r="M5798"/>
      <c r="N5798"/>
    </row>
    <row r="5799" spans="6:14" ht="14.25" customHeight="1" x14ac:dyDescent="0.25">
      <c r="F5799"/>
      <c r="G5799"/>
      <c r="H5799"/>
      <c r="I5799"/>
      <c r="J5799"/>
      <c r="M5799"/>
      <c r="N5799"/>
    </row>
    <row r="5800" spans="6:14" ht="14.25" customHeight="1" x14ac:dyDescent="0.25">
      <c r="F5800"/>
      <c r="G5800"/>
      <c r="H5800"/>
      <c r="I5800"/>
      <c r="J5800"/>
      <c r="M5800"/>
      <c r="N5800"/>
    </row>
    <row r="5801" spans="6:14" ht="14.25" customHeight="1" x14ac:dyDescent="0.25">
      <c r="F5801"/>
      <c r="G5801"/>
      <c r="H5801"/>
      <c r="I5801"/>
      <c r="J5801"/>
      <c r="M5801"/>
      <c r="N5801"/>
    </row>
    <row r="5802" spans="6:14" ht="14.25" customHeight="1" x14ac:dyDescent="0.25">
      <c r="F5802"/>
      <c r="G5802"/>
      <c r="H5802"/>
      <c r="I5802"/>
      <c r="J5802"/>
      <c r="M5802"/>
      <c r="N5802"/>
    </row>
    <row r="5803" spans="6:14" ht="14.25" customHeight="1" x14ac:dyDescent="0.25">
      <c r="F5803"/>
      <c r="G5803"/>
      <c r="H5803"/>
      <c r="I5803"/>
      <c r="J5803"/>
      <c r="M5803"/>
      <c r="N5803"/>
    </row>
    <row r="5804" spans="6:14" ht="14.25" customHeight="1" x14ac:dyDescent="0.25">
      <c r="F5804"/>
      <c r="G5804"/>
      <c r="H5804"/>
      <c r="I5804"/>
      <c r="J5804"/>
      <c r="M5804"/>
      <c r="N5804"/>
    </row>
    <row r="5805" spans="6:14" ht="14.25" customHeight="1" x14ac:dyDescent="0.25">
      <c r="F5805"/>
      <c r="G5805"/>
      <c r="H5805"/>
      <c r="I5805"/>
      <c r="J5805"/>
      <c r="M5805"/>
      <c r="N5805"/>
    </row>
    <row r="5806" spans="6:14" ht="14.25" customHeight="1" x14ac:dyDescent="0.25">
      <c r="F5806"/>
      <c r="G5806"/>
      <c r="H5806"/>
      <c r="I5806"/>
      <c r="J5806"/>
      <c r="M5806"/>
      <c r="N5806"/>
    </row>
    <row r="5807" spans="6:14" ht="14.25" customHeight="1" x14ac:dyDescent="0.25">
      <c r="F5807"/>
      <c r="G5807"/>
      <c r="H5807"/>
      <c r="I5807"/>
      <c r="J5807"/>
      <c r="M5807"/>
      <c r="N5807"/>
    </row>
    <row r="5808" spans="6:14" ht="14.25" customHeight="1" x14ac:dyDescent="0.25">
      <c r="F5808"/>
      <c r="G5808"/>
      <c r="H5808"/>
      <c r="I5808"/>
      <c r="J5808"/>
      <c r="M5808"/>
      <c r="N5808"/>
    </row>
    <row r="5809" spans="6:14" ht="14.25" customHeight="1" x14ac:dyDescent="0.25">
      <c r="F5809"/>
      <c r="G5809"/>
      <c r="H5809"/>
      <c r="I5809"/>
      <c r="J5809"/>
      <c r="M5809"/>
      <c r="N5809"/>
    </row>
    <row r="5810" spans="6:14" ht="14.25" customHeight="1" x14ac:dyDescent="0.25">
      <c r="F5810"/>
      <c r="G5810"/>
      <c r="H5810"/>
      <c r="I5810"/>
      <c r="J5810"/>
      <c r="M5810"/>
      <c r="N5810"/>
    </row>
    <row r="5811" spans="6:14" ht="14.25" customHeight="1" x14ac:dyDescent="0.25">
      <c r="F5811"/>
      <c r="G5811"/>
      <c r="H5811"/>
      <c r="I5811"/>
      <c r="J5811"/>
      <c r="M5811"/>
      <c r="N5811"/>
    </row>
    <row r="5812" spans="6:14" ht="14.25" customHeight="1" x14ac:dyDescent="0.25">
      <c r="F5812"/>
      <c r="G5812"/>
      <c r="H5812"/>
      <c r="I5812"/>
      <c r="J5812"/>
      <c r="M5812"/>
      <c r="N5812"/>
    </row>
    <row r="5813" spans="6:14" ht="14.25" customHeight="1" x14ac:dyDescent="0.25">
      <c r="F5813"/>
      <c r="G5813"/>
      <c r="H5813"/>
      <c r="I5813"/>
      <c r="J5813"/>
      <c r="M5813"/>
      <c r="N5813"/>
    </row>
    <row r="5814" spans="6:14" ht="14.25" customHeight="1" x14ac:dyDescent="0.25">
      <c r="F5814"/>
      <c r="G5814"/>
      <c r="H5814"/>
      <c r="I5814"/>
      <c r="J5814"/>
      <c r="M5814"/>
      <c r="N5814"/>
    </row>
    <row r="5815" spans="6:14" ht="14.25" customHeight="1" x14ac:dyDescent="0.25">
      <c r="F5815"/>
      <c r="G5815"/>
      <c r="H5815"/>
      <c r="I5815"/>
      <c r="J5815"/>
      <c r="M5815"/>
      <c r="N5815"/>
    </row>
    <row r="5816" spans="6:14" ht="14.25" customHeight="1" x14ac:dyDescent="0.25">
      <c r="F5816"/>
      <c r="G5816"/>
      <c r="H5816"/>
      <c r="I5816"/>
      <c r="J5816"/>
      <c r="M5816"/>
      <c r="N5816"/>
    </row>
    <row r="5817" spans="6:14" ht="14.25" customHeight="1" x14ac:dyDescent="0.25">
      <c r="F5817"/>
      <c r="G5817"/>
      <c r="H5817"/>
      <c r="I5817"/>
      <c r="J5817"/>
      <c r="M5817"/>
      <c r="N5817"/>
    </row>
    <row r="5818" spans="6:14" ht="14.25" customHeight="1" x14ac:dyDescent="0.25">
      <c r="F5818"/>
      <c r="G5818"/>
      <c r="H5818"/>
      <c r="I5818"/>
      <c r="J5818"/>
      <c r="M5818"/>
      <c r="N5818"/>
    </row>
    <row r="5819" spans="6:14" ht="14.25" customHeight="1" x14ac:dyDescent="0.25">
      <c r="F5819"/>
      <c r="G5819"/>
      <c r="H5819"/>
      <c r="I5819"/>
      <c r="J5819"/>
      <c r="M5819"/>
      <c r="N5819"/>
    </row>
    <row r="5820" spans="6:14" ht="14.25" customHeight="1" x14ac:dyDescent="0.25">
      <c r="F5820"/>
      <c r="G5820"/>
      <c r="H5820"/>
      <c r="I5820"/>
      <c r="J5820"/>
      <c r="M5820"/>
      <c r="N5820"/>
    </row>
    <row r="5821" spans="6:14" ht="14.25" customHeight="1" x14ac:dyDescent="0.25">
      <c r="F5821"/>
      <c r="G5821"/>
      <c r="H5821"/>
      <c r="I5821"/>
      <c r="J5821"/>
      <c r="M5821"/>
      <c r="N5821"/>
    </row>
    <row r="5822" spans="6:14" ht="14.25" customHeight="1" x14ac:dyDescent="0.25">
      <c r="F5822"/>
      <c r="G5822"/>
      <c r="H5822"/>
      <c r="I5822"/>
      <c r="J5822"/>
      <c r="M5822"/>
      <c r="N5822"/>
    </row>
    <row r="5823" spans="6:14" ht="14.25" customHeight="1" x14ac:dyDescent="0.25">
      <c r="F5823"/>
      <c r="G5823"/>
      <c r="H5823"/>
      <c r="I5823"/>
      <c r="J5823"/>
      <c r="M5823"/>
      <c r="N5823"/>
    </row>
    <row r="5824" spans="6:14" ht="14.25" customHeight="1" x14ac:dyDescent="0.25">
      <c r="F5824"/>
      <c r="G5824"/>
      <c r="H5824"/>
      <c r="I5824"/>
      <c r="J5824"/>
      <c r="M5824"/>
      <c r="N5824"/>
    </row>
    <row r="5825" spans="6:14" ht="14.25" customHeight="1" x14ac:dyDescent="0.25">
      <c r="F5825"/>
      <c r="G5825"/>
      <c r="H5825"/>
      <c r="I5825"/>
      <c r="J5825"/>
      <c r="M5825"/>
      <c r="N5825"/>
    </row>
    <row r="5826" spans="6:14" ht="14.25" customHeight="1" x14ac:dyDescent="0.25">
      <c r="F5826"/>
      <c r="G5826"/>
      <c r="H5826"/>
      <c r="I5826"/>
      <c r="J5826"/>
      <c r="M5826"/>
      <c r="N5826"/>
    </row>
    <row r="5827" spans="6:14" ht="14.25" customHeight="1" x14ac:dyDescent="0.25">
      <c r="F5827"/>
      <c r="G5827"/>
      <c r="H5827"/>
      <c r="I5827"/>
      <c r="J5827"/>
      <c r="M5827"/>
      <c r="N5827"/>
    </row>
    <row r="5828" spans="6:14" ht="14.25" customHeight="1" x14ac:dyDescent="0.25">
      <c r="F5828"/>
      <c r="G5828"/>
      <c r="H5828"/>
      <c r="I5828"/>
      <c r="J5828"/>
      <c r="M5828"/>
      <c r="N5828"/>
    </row>
    <row r="5829" spans="6:14" ht="14.25" customHeight="1" x14ac:dyDescent="0.25">
      <c r="F5829"/>
      <c r="G5829"/>
      <c r="H5829"/>
      <c r="I5829"/>
      <c r="J5829"/>
      <c r="M5829"/>
      <c r="N5829"/>
    </row>
    <row r="5830" spans="6:14" ht="14.25" customHeight="1" x14ac:dyDescent="0.25">
      <c r="F5830"/>
      <c r="G5830"/>
      <c r="H5830"/>
      <c r="I5830"/>
      <c r="J5830"/>
      <c r="M5830"/>
      <c r="N5830"/>
    </row>
    <row r="5831" spans="6:14" ht="14.25" customHeight="1" x14ac:dyDescent="0.25">
      <c r="F5831"/>
      <c r="G5831"/>
      <c r="H5831"/>
      <c r="I5831"/>
      <c r="J5831"/>
      <c r="M5831"/>
      <c r="N5831"/>
    </row>
    <row r="5832" spans="6:14" ht="14.25" customHeight="1" x14ac:dyDescent="0.25">
      <c r="F5832"/>
      <c r="G5832"/>
      <c r="H5832"/>
      <c r="I5832"/>
      <c r="J5832"/>
      <c r="M5832"/>
      <c r="N5832"/>
    </row>
    <row r="5833" spans="6:14" ht="14.25" customHeight="1" x14ac:dyDescent="0.25">
      <c r="F5833"/>
      <c r="G5833"/>
      <c r="H5833"/>
      <c r="I5833"/>
      <c r="J5833"/>
      <c r="M5833"/>
      <c r="N5833"/>
    </row>
    <row r="5834" spans="6:14" ht="14.25" customHeight="1" x14ac:dyDescent="0.25">
      <c r="F5834"/>
      <c r="G5834"/>
      <c r="H5834"/>
      <c r="I5834"/>
      <c r="J5834"/>
      <c r="M5834"/>
      <c r="N5834"/>
    </row>
    <row r="5835" spans="6:14" ht="14.25" customHeight="1" x14ac:dyDescent="0.25">
      <c r="F5835"/>
      <c r="G5835"/>
      <c r="H5835"/>
      <c r="I5835"/>
      <c r="J5835"/>
      <c r="M5835"/>
      <c r="N5835"/>
    </row>
    <row r="5836" spans="6:14" ht="14.25" customHeight="1" x14ac:dyDescent="0.25">
      <c r="F5836"/>
      <c r="G5836"/>
      <c r="H5836"/>
      <c r="I5836"/>
      <c r="J5836"/>
      <c r="M5836"/>
      <c r="N5836"/>
    </row>
    <row r="5837" spans="6:14" ht="14.25" customHeight="1" x14ac:dyDescent="0.25">
      <c r="F5837"/>
      <c r="G5837"/>
      <c r="H5837"/>
      <c r="I5837"/>
      <c r="J5837"/>
      <c r="M5837"/>
      <c r="N5837"/>
    </row>
    <row r="5838" spans="6:14" ht="14.25" customHeight="1" x14ac:dyDescent="0.25">
      <c r="F5838"/>
      <c r="G5838"/>
      <c r="H5838"/>
      <c r="I5838"/>
      <c r="J5838"/>
      <c r="M5838"/>
      <c r="N5838"/>
    </row>
    <row r="5839" spans="6:14" ht="14.25" customHeight="1" x14ac:dyDescent="0.25">
      <c r="F5839"/>
      <c r="G5839"/>
      <c r="H5839"/>
      <c r="I5839"/>
      <c r="J5839"/>
      <c r="M5839"/>
      <c r="N5839"/>
    </row>
    <row r="5840" spans="6:14" ht="14.25" customHeight="1" x14ac:dyDescent="0.25">
      <c r="F5840"/>
      <c r="G5840"/>
      <c r="H5840"/>
      <c r="I5840"/>
      <c r="J5840"/>
      <c r="M5840"/>
      <c r="N5840"/>
    </row>
    <row r="5841" spans="6:14" ht="14.25" customHeight="1" x14ac:dyDescent="0.25">
      <c r="F5841"/>
      <c r="G5841"/>
      <c r="H5841"/>
      <c r="I5841"/>
      <c r="J5841"/>
      <c r="M5841"/>
      <c r="N5841"/>
    </row>
    <row r="5842" spans="6:14" ht="14.25" customHeight="1" x14ac:dyDescent="0.25">
      <c r="F5842"/>
      <c r="G5842"/>
      <c r="H5842"/>
      <c r="I5842"/>
      <c r="J5842"/>
      <c r="M5842"/>
      <c r="N5842"/>
    </row>
    <row r="5843" spans="6:14" ht="14.25" customHeight="1" x14ac:dyDescent="0.25">
      <c r="F5843"/>
      <c r="G5843"/>
      <c r="H5843"/>
      <c r="I5843"/>
      <c r="J5843"/>
      <c r="M5843"/>
      <c r="N5843"/>
    </row>
    <row r="5844" spans="6:14" ht="14.25" customHeight="1" x14ac:dyDescent="0.25">
      <c r="F5844"/>
      <c r="G5844"/>
      <c r="H5844"/>
      <c r="I5844"/>
      <c r="J5844"/>
      <c r="M5844"/>
      <c r="N5844"/>
    </row>
    <row r="5845" spans="6:14" ht="14.25" customHeight="1" x14ac:dyDescent="0.25">
      <c r="F5845"/>
      <c r="G5845"/>
      <c r="H5845"/>
      <c r="I5845"/>
      <c r="J5845"/>
      <c r="M5845"/>
      <c r="N5845"/>
    </row>
    <row r="5846" spans="6:14" ht="14.25" customHeight="1" x14ac:dyDescent="0.25">
      <c r="F5846"/>
      <c r="G5846"/>
      <c r="H5846"/>
      <c r="I5846"/>
      <c r="J5846"/>
      <c r="M5846"/>
      <c r="N5846"/>
    </row>
    <row r="5847" spans="6:14" ht="14.25" customHeight="1" x14ac:dyDescent="0.25">
      <c r="F5847"/>
      <c r="G5847"/>
      <c r="H5847"/>
      <c r="I5847"/>
      <c r="J5847"/>
      <c r="M5847"/>
      <c r="N5847"/>
    </row>
    <row r="5848" spans="6:14" ht="14.25" customHeight="1" x14ac:dyDescent="0.25">
      <c r="F5848"/>
      <c r="G5848"/>
      <c r="H5848"/>
      <c r="I5848"/>
      <c r="J5848"/>
      <c r="M5848"/>
      <c r="N5848"/>
    </row>
    <row r="5849" spans="6:14" ht="14.25" customHeight="1" x14ac:dyDescent="0.25">
      <c r="F5849"/>
      <c r="G5849"/>
      <c r="H5849"/>
      <c r="I5849"/>
      <c r="J5849"/>
      <c r="M5849"/>
      <c r="N5849"/>
    </row>
    <row r="5850" spans="6:14" ht="14.25" customHeight="1" x14ac:dyDescent="0.25">
      <c r="F5850"/>
      <c r="G5850"/>
      <c r="H5850"/>
      <c r="I5850"/>
      <c r="J5850"/>
      <c r="M5850"/>
      <c r="N5850"/>
    </row>
    <row r="5851" spans="6:14" ht="14.25" customHeight="1" x14ac:dyDescent="0.25">
      <c r="F5851"/>
      <c r="G5851"/>
      <c r="H5851"/>
      <c r="I5851"/>
      <c r="J5851"/>
      <c r="M5851"/>
      <c r="N5851"/>
    </row>
    <row r="5852" spans="6:14" ht="14.25" customHeight="1" x14ac:dyDescent="0.25">
      <c r="F5852"/>
      <c r="G5852"/>
      <c r="H5852"/>
      <c r="I5852"/>
      <c r="J5852"/>
      <c r="M5852"/>
      <c r="N5852"/>
    </row>
    <row r="5853" spans="6:14" ht="14.25" customHeight="1" x14ac:dyDescent="0.25">
      <c r="F5853"/>
      <c r="G5853"/>
      <c r="H5853"/>
      <c r="I5853"/>
      <c r="J5853"/>
      <c r="M5853"/>
      <c r="N5853"/>
    </row>
    <row r="5854" spans="6:14" ht="14.25" customHeight="1" x14ac:dyDescent="0.25">
      <c r="F5854"/>
      <c r="G5854"/>
      <c r="H5854"/>
      <c r="I5854"/>
      <c r="J5854"/>
      <c r="M5854"/>
      <c r="N5854"/>
    </row>
    <row r="5855" spans="6:14" ht="14.25" customHeight="1" x14ac:dyDescent="0.25">
      <c r="F5855"/>
      <c r="G5855"/>
      <c r="H5855"/>
      <c r="I5855"/>
      <c r="J5855"/>
      <c r="M5855"/>
      <c r="N5855"/>
    </row>
    <row r="5856" spans="6:14" ht="14.25" customHeight="1" x14ac:dyDescent="0.25">
      <c r="F5856"/>
      <c r="G5856"/>
      <c r="H5856"/>
      <c r="I5856"/>
      <c r="J5856"/>
      <c r="M5856"/>
      <c r="N5856"/>
    </row>
    <row r="5857" spans="6:14" ht="14.25" customHeight="1" x14ac:dyDescent="0.25">
      <c r="F5857"/>
      <c r="G5857"/>
      <c r="H5857"/>
      <c r="I5857"/>
      <c r="J5857"/>
      <c r="M5857"/>
      <c r="N5857"/>
    </row>
    <row r="5858" spans="6:14" ht="14.25" customHeight="1" x14ac:dyDescent="0.25">
      <c r="F5858"/>
      <c r="G5858"/>
      <c r="H5858"/>
      <c r="I5858"/>
      <c r="J5858"/>
      <c r="M5858"/>
      <c r="N5858"/>
    </row>
    <row r="5859" spans="6:14" ht="14.25" customHeight="1" x14ac:dyDescent="0.25">
      <c r="F5859"/>
      <c r="G5859"/>
      <c r="H5859"/>
      <c r="I5859"/>
      <c r="J5859"/>
      <c r="M5859"/>
      <c r="N5859"/>
    </row>
    <row r="5860" spans="6:14" ht="14.25" customHeight="1" x14ac:dyDescent="0.25">
      <c r="F5860"/>
      <c r="G5860"/>
      <c r="H5860"/>
      <c r="I5860"/>
      <c r="J5860"/>
      <c r="M5860"/>
      <c r="N5860"/>
    </row>
    <row r="5861" spans="6:14" ht="14.25" customHeight="1" x14ac:dyDescent="0.25">
      <c r="F5861"/>
      <c r="G5861"/>
      <c r="H5861"/>
      <c r="I5861"/>
      <c r="J5861"/>
      <c r="M5861"/>
      <c r="N5861"/>
    </row>
    <row r="5862" spans="6:14" ht="14.25" customHeight="1" x14ac:dyDescent="0.25">
      <c r="F5862"/>
      <c r="G5862"/>
      <c r="H5862"/>
      <c r="I5862"/>
      <c r="J5862"/>
      <c r="M5862"/>
      <c r="N5862"/>
    </row>
    <row r="5863" spans="6:14" ht="14.25" customHeight="1" x14ac:dyDescent="0.25">
      <c r="F5863"/>
      <c r="G5863"/>
      <c r="H5863"/>
      <c r="I5863"/>
      <c r="J5863"/>
      <c r="M5863"/>
      <c r="N5863"/>
    </row>
    <row r="5864" spans="6:14" ht="14.25" customHeight="1" x14ac:dyDescent="0.25">
      <c r="F5864"/>
      <c r="G5864"/>
      <c r="H5864"/>
      <c r="I5864"/>
      <c r="J5864"/>
      <c r="M5864"/>
      <c r="N5864"/>
    </row>
    <row r="5865" spans="6:14" ht="14.25" customHeight="1" x14ac:dyDescent="0.25">
      <c r="F5865"/>
      <c r="G5865"/>
      <c r="H5865"/>
      <c r="I5865"/>
      <c r="J5865"/>
      <c r="M5865"/>
      <c r="N5865"/>
    </row>
    <row r="5866" spans="6:14" ht="14.25" customHeight="1" x14ac:dyDescent="0.25">
      <c r="F5866"/>
      <c r="G5866"/>
      <c r="H5866"/>
      <c r="I5866"/>
      <c r="J5866"/>
      <c r="M5866"/>
      <c r="N5866"/>
    </row>
    <row r="5867" spans="6:14" ht="14.25" customHeight="1" x14ac:dyDescent="0.25">
      <c r="F5867"/>
      <c r="G5867"/>
      <c r="H5867"/>
      <c r="I5867"/>
      <c r="J5867"/>
      <c r="M5867"/>
      <c r="N5867"/>
    </row>
    <row r="5868" spans="6:14" ht="14.25" customHeight="1" x14ac:dyDescent="0.25">
      <c r="F5868"/>
      <c r="G5868"/>
      <c r="H5868"/>
      <c r="I5868"/>
      <c r="J5868"/>
      <c r="M5868"/>
      <c r="N5868"/>
    </row>
    <row r="5869" spans="6:14" ht="14.25" customHeight="1" x14ac:dyDescent="0.25">
      <c r="F5869"/>
      <c r="G5869"/>
      <c r="H5869"/>
      <c r="I5869"/>
      <c r="J5869"/>
      <c r="M5869"/>
      <c r="N5869"/>
    </row>
    <row r="5870" spans="6:14" ht="14.25" customHeight="1" x14ac:dyDescent="0.25">
      <c r="F5870"/>
      <c r="G5870"/>
      <c r="H5870"/>
      <c r="I5870"/>
      <c r="J5870"/>
      <c r="M5870"/>
      <c r="N5870"/>
    </row>
    <row r="5871" spans="6:14" ht="14.25" customHeight="1" x14ac:dyDescent="0.25">
      <c r="F5871"/>
      <c r="G5871"/>
      <c r="H5871"/>
      <c r="I5871"/>
      <c r="J5871"/>
      <c r="M5871"/>
      <c r="N5871"/>
    </row>
    <row r="5872" spans="6:14" ht="14.25" customHeight="1" x14ac:dyDescent="0.25">
      <c r="F5872"/>
      <c r="G5872"/>
      <c r="H5872"/>
      <c r="I5872"/>
      <c r="J5872"/>
      <c r="M5872"/>
      <c r="N5872"/>
    </row>
    <row r="5873" spans="6:14" ht="14.25" customHeight="1" x14ac:dyDescent="0.25">
      <c r="F5873"/>
      <c r="G5873"/>
      <c r="H5873"/>
      <c r="I5873"/>
      <c r="J5873"/>
      <c r="M5873"/>
      <c r="N5873"/>
    </row>
    <row r="5874" spans="6:14" ht="14.25" customHeight="1" x14ac:dyDescent="0.25">
      <c r="F5874"/>
      <c r="G5874"/>
      <c r="H5874"/>
      <c r="I5874"/>
      <c r="J5874"/>
      <c r="M5874"/>
      <c r="N5874"/>
    </row>
    <row r="5875" spans="6:14" ht="14.25" customHeight="1" x14ac:dyDescent="0.25">
      <c r="F5875"/>
      <c r="G5875"/>
      <c r="H5875"/>
      <c r="I5875"/>
      <c r="J5875"/>
      <c r="M5875"/>
      <c r="N5875"/>
    </row>
    <row r="5876" spans="6:14" ht="14.25" customHeight="1" x14ac:dyDescent="0.25">
      <c r="F5876"/>
      <c r="G5876"/>
      <c r="H5876"/>
      <c r="I5876"/>
      <c r="J5876"/>
      <c r="M5876"/>
      <c r="N5876"/>
    </row>
    <row r="5877" spans="6:14" ht="14.25" customHeight="1" x14ac:dyDescent="0.25">
      <c r="F5877"/>
      <c r="G5877"/>
      <c r="H5877"/>
      <c r="I5877"/>
      <c r="J5877"/>
      <c r="M5877"/>
      <c r="N5877"/>
    </row>
    <row r="5878" spans="6:14" ht="14.25" customHeight="1" x14ac:dyDescent="0.25">
      <c r="F5878"/>
      <c r="G5878"/>
      <c r="H5878"/>
      <c r="I5878"/>
      <c r="J5878"/>
      <c r="M5878"/>
      <c r="N5878"/>
    </row>
    <row r="5879" spans="6:14" ht="14.25" customHeight="1" x14ac:dyDescent="0.25">
      <c r="F5879"/>
      <c r="G5879"/>
      <c r="H5879"/>
      <c r="I5879"/>
      <c r="J5879"/>
      <c r="M5879"/>
      <c r="N5879"/>
    </row>
    <row r="5880" spans="6:14" ht="14.25" customHeight="1" x14ac:dyDescent="0.25">
      <c r="F5880"/>
      <c r="G5880"/>
      <c r="H5880"/>
      <c r="I5880"/>
      <c r="J5880"/>
      <c r="M5880"/>
      <c r="N5880"/>
    </row>
    <row r="5881" spans="6:14" ht="14.25" customHeight="1" x14ac:dyDescent="0.25">
      <c r="F5881"/>
      <c r="G5881"/>
      <c r="H5881"/>
      <c r="I5881"/>
      <c r="J5881"/>
      <c r="M5881"/>
      <c r="N5881"/>
    </row>
    <row r="5882" spans="6:14" ht="14.25" customHeight="1" x14ac:dyDescent="0.25">
      <c r="F5882"/>
      <c r="G5882"/>
      <c r="H5882"/>
      <c r="I5882"/>
      <c r="J5882"/>
      <c r="M5882"/>
      <c r="N5882"/>
    </row>
    <row r="5883" spans="6:14" ht="14.25" customHeight="1" x14ac:dyDescent="0.25">
      <c r="F5883"/>
      <c r="G5883"/>
      <c r="H5883"/>
      <c r="I5883"/>
      <c r="J5883"/>
      <c r="M5883"/>
      <c r="N5883"/>
    </row>
    <row r="5884" spans="6:14" ht="14.25" customHeight="1" x14ac:dyDescent="0.25">
      <c r="F5884"/>
      <c r="G5884"/>
      <c r="H5884"/>
      <c r="I5884"/>
      <c r="J5884"/>
      <c r="M5884"/>
      <c r="N5884"/>
    </row>
    <row r="5885" spans="6:14" ht="14.25" customHeight="1" x14ac:dyDescent="0.25">
      <c r="F5885"/>
      <c r="G5885"/>
      <c r="H5885"/>
      <c r="I5885"/>
      <c r="J5885"/>
      <c r="M5885"/>
      <c r="N5885"/>
    </row>
    <row r="5886" spans="6:14" ht="14.25" customHeight="1" x14ac:dyDescent="0.25">
      <c r="F5886"/>
      <c r="G5886"/>
      <c r="H5886"/>
      <c r="I5886"/>
      <c r="J5886"/>
      <c r="M5886"/>
      <c r="N5886"/>
    </row>
    <row r="5887" spans="6:14" ht="14.25" customHeight="1" x14ac:dyDescent="0.25">
      <c r="F5887"/>
      <c r="G5887"/>
      <c r="H5887"/>
      <c r="I5887"/>
      <c r="J5887"/>
      <c r="M5887"/>
      <c r="N5887"/>
    </row>
    <row r="5888" spans="6:14" ht="14.25" customHeight="1" x14ac:dyDescent="0.25">
      <c r="F5888"/>
      <c r="G5888"/>
      <c r="H5888"/>
      <c r="I5888"/>
      <c r="J5888"/>
      <c r="M5888"/>
      <c r="N5888"/>
    </row>
    <row r="5889" spans="6:14" ht="14.25" customHeight="1" x14ac:dyDescent="0.25">
      <c r="F5889"/>
      <c r="G5889"/>
      <c r="H5889"/>
      <c r="I5889"/>
      <c r="J5889"/>
      <c r="M5889"/>
      <c r="N5889"/>
    </row>
    <row r="5890" spans="6:14" ht="14.25" customHeight="1" x14ac:dyDescent="0.25">
      <c r="F5890"/>
      <c r="G5890"/>
      <c r="H5890"/>
      <c r="I5890"/>
      <c r="J5890"/>
      <c r="M5890"/>
      <c r="N5890"/>
    </row>
    <row r="5891" spans="6:14" ht="14.25" customHeight="1" x14ac:dyDescent="0.25">
      <c r="F5891"/>
      <c r="G5891"/>
      <c r="H5891"/>
      <c r="I5891"/>
      <c r="J5891"/>
      <c r="M5891"/>
      <c r="N5891"/>
    </row>
    <row r="5892" spans="6:14" ht="14.25" customHeight="1" x14ac:dyDescent="0.25">
      <c r="F5892"/>
      <c r="G5892"/>
      <c r="H5892"/>
      <c r="I5892"/>
      <c r="J5892"/>
      <c r="M5892"/>
      <c r="N5892"/>
    </row>
    <row r="5893" spans="6:14" ht="14.25" customHeight="1" x14ac:dyDescent="0.25">
      <c r="F5893"/>
      <c r="G5893"/>
      <c r="H5893"/>
      <c r="I5893"/>
      <c r="J5893"/>
      <c r="M5893"/>
      <c r="N5893"/>
    </row>
    <row r="5894" spans="6:14" ht="14.25" customHeight="1" x14ac:dyDescent="0.25">
      <c r="F5894"/>
      <c r="G5894"/>
      <c r="H5894"/>
      <c r="I5894"/>
      <c r="J5894"/>
      <c r="M5894"/>
      <c r="N5894"/>
    </row>
    <row r="5895" spans="6:14" ht="14.25" customHeight="1" x14ac:dyDescent="0.25">
      <c r="F5895"/>
      <c r="G5895"/>
      <c r="H5895"/>
      <c r="I5895"/>
      <c r="J5895"/>
      <c r="M5895"/>
      <c r="N5895"/>
    </row>
    <row r="5896" spans="6:14" ht="14.25" customHeight="1" x14ac:dyDescent="0.25">
      <c r="F5896"/>
      <c r="G5896"/>
      <c r="H5896"/>
      <c r="I5896"/>
      <c r="J5896"/>
      <c r="M5896"/>
      <c r="N5896"/>
    </row>
    <row r="5897" spans="6:14" ht="14.25" customHeight="1" x14ac:dyDescent="0.25">
      <c r="F5897"/>
      <c r="G5897"/>
      <c r="H5897"/>
      <c r="I5897"/>
      <c r="J5897"/>
      <c r="M5897"/>
      <c r="N5897"/>
    </row>
    <row r="5898" spans="6:14" ht="14.25" customHeight="1" x14ac:dyDescent="0.25">
      <c r="F5898"/>
      <c r="G5898"/>
      <c r="H5898"/>
      <c r="I5898"/>
      <c r="J5898"/>
      <c r="M5898"/>
      <c r="N5898"/>
    </row>
    <row r="5899" spans="6:14" ht="14.25" customHeight="1" x14ac:dyDescent="0.25">
      <c r="F5899"/>
      <c r="G5899"/>
      <c r="H5899"/>
      <c r="I5899"/>
      <c r="J5899"/>
      <c r="M5899"/>
      <c r="N5899"/>
    </row>
    <row r="5900" spans="6:14" ht="14.25" customHeight="1" x14ac:dyDescent="0.25">
      <c r="F5900"/>
      <c r="G5900"/>
      <c r="H5900"/>
      <c r="I5900"/>
      <c r="J5900"/>
      <c r="M5900"/>
      <c r="N5900"/>
    </row>
    <row r="5901" spans="6:14" ht="14.25" customHeight="1" x14ac:dyDescent="0.25">
      <c r="F5901"/>
      <c r="G5901"/>
      <c r="H5901"/>
      <c r="I5901"/>
      <c r="J5901"/>
      <c r="M5901"/>
      <c r="N5901"/>
    </row>
    <row r="5902" spans="6:14" ht="14.25" customHeight="1" x14ac:dyDescent="0.25">
      <c r="F5902"/>
      <c r="G5902"/>
      <c r="H5902"/>
      <c r="I5902"/>
      <c r="J5902"/>
      <c r="M5902"/>
      <c r="N5902"/>
    </row>
    <row r="5903" spans="6:14" ht="14.25" customHeight="1" x14ac:dyDescent="0.25">
      <c r="F5903"/>
      <c r="G5903"/>
      <c r="H5903"/>
      <c r="I5903"/>
      <c r="J5903"/>
      <c r="M5903"/>
      <c r="N5903"/>
    </row>
    <row r="5904" spans="6:14" ht="14.25" customHeight="1" x14ac:dyDescent="0.25">
      <c r="F5904"/>
      <c r="G5904"/>
      <c r="H5904"/>
      <c r="I5904"/>
      <c r="J5904"/>
      <c r="M5904"/>
      <c r="N5904"/>
    </row>
    <row r="5905" spans="6:14" ht="14.25" customHeight="1" x14ac:dyDescent="0.25">
      <c r="F5905"/>
      <c r="G5905"/>
      <c r="H5905"/>
      <c r="I5905"/>
      <c r="J5905"/>
      <c r="M5905"/>
      <c r="N5905"/>
    </row>
    <row r="5906" spans="6:14" ht="14.25" customHeight="1" x14ac:dyDescent="0.25">
      <c r="F5906"/>
      <c r="G5906"/>
      <c r="H5906"/>
      <c r="I5906"/>
      <c r="J5906"/>
      <c r="M5906"/>
      <c r="N5906"/>
    </row>
    <row r="5907" spans="6:14" ht="14.25" customHeight="1" x14ac:dyDescent="0.25">
      <c r="F5907"/>
      <c r="G5907"/>
      <c r="H5907"/>
      <c r="I5907"/>
      <c r="J5907"/>
      <c r="M5907"/>
      <c r="N5907"/>
    </row>
    <row r="5908" spans="6:14" ht="14.25" customHeight="1" x14ac:dyDescent="0.25">
      <c r="F5908"/>
      <c r="G5908"/>
      <c r="H5908"/>
      <c r="I5908"/>
      <c r="J5908"/>
      <c r="M5908"/>
      <c r="N5908"/>
    </row>
    <row r="5909" spans="6:14" ht="14.25" customHeight="1" x14ac:dyDescent="0.25">
      <c r="F5909"/>
      <c r="G5909"/>
      <c r="H5909"/>
      <c r="I5909"/>
      <c r="J5909"/>
      <c r="M5909"/>
      <c r="N5909"/>
    </row>
    <row r="5910" spans="6:14" ht="14.25" customHeight="1" x14ac:dyDescent="0.25">
      <c r="F5910"/>
      <c r="G5910"/>
      <c r="H5910"/>
      <c r="I5910"/>
      <c r="J5910"/>
      <c r="M5910"/>
      <c r="N5910"/>
    </row>
    <row r="5911" spans="6:14" ht="14.25" customHeight="1" x14ac:dyDescent="0.25">
      <c r="F5911"/>
      <c r="G5911"/>
      <c r="H5911"/>
      <c r="I5911"/>
      <c r="J5911"/>
      <c r="M5911"/>
      <c r="N5911"/>
    </row>
    <row r="5912" spans="6:14" ht="14.25" customHeight="1" x14ac:dyDescent="0.25">
      <c r="F5912"/>
      <c r="G5912"/>
      <c r="H5912"/>
      <c r="I5912"/>
      <c r="J5912"/>
      <c r="M5912"/>
      <c r="N5912"/>
    </row>
    <row r="5913" spans="6:14" ht="14.25" customHeight="1" x14ac:dyDescent="0.25">
      <c r="F5913"/>
      <c r="G5913"/>
      <c r="H5913"/>
      <c r="I5913"/>
      <c r="J5913"/>
      <c r="M5913"/>
      <c r="N5913"/>
    </row>
    <row r="5914" spans="6:14" ht="14.25" customHeight="1" x14ac:dyDescent="0.25">
      <c r="F5914"/>
      <c r="G5914"/>
      <c r="H5914"/>
      <c r="I5914"/>
      <c r="J5914"/>
      <c r="M5914"/>
      <c r="N5914"/>
    </row>
    <row r="5915" spans="6:14" ht="14.25" customHeight="1" x14ac:dyDescent="0.25">
      <c r="F5915"/>
      <c r="G5915"/>
      <c r="H5915"/>
      <c r="I5915"/>
      <c r="J5915"/>
      <c r="M5915"/>
      <c r="N5915"/>
    </row>
    <row r="5916" spans="6:14" ht="14.25" customHeight="1" x14ac:dyDescent="0.25">
      <c r="F5916"/>
      <c r="G5916"/>
      <c r="H5916"/>
      <c r="I5916"/>
      <c r="J5916"/>
      <c r="M5916"/>
      <c r="N5916"/>
    </row>
    <row r="5917" spans="6:14" ht="14.25" customHeight="1" x14ac:dyDescent="0.25">
      <c r="F5917"/>
      <c r="G5917"/>
      <c r="H5917"/>
      <c r="I5917"/>
      <c r="J5917"/>
      <c r="M5917"/>
      <c r="N5917"/>
    </row>
    <row r="5918" spans="6:14" ht="14.25" customHeight="1" x14ac:dyDescent="0.25">
      <c r="F5918"/>
      <c r="G5918"/>
      <c r="H5918"/>
      <c r="I5918"/>
      <c r="J5918"/>
      <c r="M5918"/>
      <c r="N5918"/>
    </row>
    <row r="5919" spans="6:14" ht="14.25" customHeight="1" x14ac:dyDescent="0.25">
      <c r="F5919"/>
      <c r="G5919"/>
      <c r="H5919"/>
      <c r="I5919"/>
      <c r="J5919"/>
      <c r="M5919"/>
      <c r="N5919"/>
    </row>
    <row r="5920" spans="6:14" ht="14.25" customHeight="1" x14ac:dyDescent="0.25">
      <c r="F5920"/>
      <c r="G5920"/>
      <c r="H5920"/>
      <c r="I5920"/>
      <c r="J5920"/>
      <c r="M5920"/>
      <c r="N5920"/>
    </row>
    <row r="5921" spans="6:14" ht="14.25" customHeight="1" x14ac:dyDescent="0.25">
      <c r="F5921"/>
      <c r="G5921"/>
      <c r="H5921"/>
      <c r="I5921"/>
      <c r="J5921"/>
      <c r="M5921"/>
      <c r="N5921"/>
    </row>
    <row r="5922" spans="6:14" ht="14.25" customHeight="1" x14ac:dyDescent="0.25">
      <c r="F5922"/>
      <c r="G5922"/>
      <c r="H5922"/>
      <c r="I5922"/>
      <c r="J5922"/>
      <c r="M5922"/>
      <c r="N5922"/>
    </row>
    <row r="5923" spans="6:14" ht="14.25" customHeight="1" x14ac:dyDescent="0.25">
      <c r="F5923"/>
      <c r="G5923"/>
      <c r="H5923"/>
      <c r="I5923"/>
      <c r="J5923"/>
      <c r="M5923"/>
      <c r="N5923"/>
    </row>
    <row r="5924" spans="6:14" ht="14.25" customHeight="1" x14ac:dyDescent="0.25">
      <c r="F5924"/>
      <c r="G5924"/>
      <c r="H5924"/>
      <c r="I5924"/>
      <c r="J5924"/>
      <c r="M5924"/>
      <c r="N5924"/>
    </row>
    <row r="5925" spans="6:14" ht="14.25" customHeight="1" x14ac:dyDescent="0.25">
      <c r="F5925"/>
      <c r="G5925"/>
      <c r="H5925"/>
      <c r="I5925"/>
      <c r="J5925"/>
      <c r="M5925"/>
      <c r="N5925"/>
    </row>
    <row r="5926" spans="6:14" ht="14.25" customHeight="1" x14ac:dyDescent="0.25">
      <c r="F5926"/>
      <c r="G5926"/>
      <c r="H5926"/>
      <c r="I5926"/>
      <c r="J5926"/>
      <c r="M5926"/>
      <c r="N5926"/>
    </row>
    <row r="5927" spans="6:14" ht="14.25" customHeight="1" x14ac:dyDescent="0.25">
      <c r="F5927"/>
      <c r="G5927"/>
      <c r="H5927"/>
      <c r="I5927"/>
      <c r="J5927"/>
      <c r="M5927"/>
      <c r="N5927"/>
    </row>
    <row r="5928" spans="6:14" ht="14.25" customHeight="1" x14ac:dyDescent="0.25">
      <c r="F5928"/>
      <c r="G5928"/>
      <c r="H5928"/>
      <c r="I5928"/>
      <c r="J5928"/>
      <c r="M5928"/>
      <c r="N5928"/>
    </row>
    <row r="5929" spans="6:14" ht="14.25" customHeight="1" x14ac:dyDescent="0.25">
      <c r="F5929"/>
      <c r="G5929"/>
      <c r="H5929"/>
      <c r="I5929"/>
      <c r="J5929"/>
      <c r="M5929"/>
      <c r="N5929"/>
    </row>
    <row r="5930" spans="6:14" ht="14.25" customHeight="1" x14ac:dyDescent="0.25">
      <c r="F5930"/>
      <c r="G5930"/>
      <c r="H5930"/>
      <c r="I5930"/>
      <c r="J5930"/>
      <c r="M5930"/>
      <c r="N5930"/>
    </row>
    <row r="5931" spans="6:14" ht="14.25" customHeight="1" x14ac:dyDescent="0.25">
      <c r="F5931"/>
      <c r="G5931"/>
      <c r="H5931"/>
      <c r="I5931"/>
      <c r="J5931"/>
      <c r="M5931"/>
      <c r="N5931"/>
    </row>
    <row r="5932" spans="6:14" ht="14.25" customHeight="1" x14ac:dyDescent="0.25">
      <c r="F5932"/>
      <c r="G5932"/>
      <c r="H5932"/>
      <c r="I5932"/>
      <c r="J5932"/>
      <c r="M5932"/>
      <c r="N5932"/>
    </row>
    <row r="5933" spans="6:14" ht="14.25" customHeight="1" x14ac:dyDescent="0.25">
      <c r="F5933"/>
      <c r="G5933"/>
      <c r="H5933"/>
      <c r="I5933"/>
      <c r="J5933"/>
      <c r="M5933"/>
      <c r="N5933"/>
    </row>
    <row r="5934" spans="6:14" ht="14.25" customHeight="1" x14ac:dyDescent="0.25">
      <c r="F5934"/>
      <c r="G5934"/>
      <c r="H5934"/>
      <c r="I5934"/>
      <c r="J5934"/>
      <c r="M5934"/>
      <c r="N5934"/>
    </row>
    <row r="5935" spans="6:14" ht="14.25" customHeight="1" x14ac:dyDescent="0.25">
      <c r="F5935"/>
      <c r="G5935"/>
      <c r="H5935"/>
      <c r="I5935"/>
      <c r="J5935"/>
      <c r="M5935"/>
      <c r="N5935"/>
    </row>
    <row r="5936" spans="6:14" ht="14.25" customHeight="1" x14ac:dyDescent="0.25">
      <c r="F5936"/>
      <c r="G5936"/>
      <c r="H5936"/>
      <c r="I5936"/>
      <c r="J5936"/>
      <c r="M5936"/>
      <c r="N5936"/>
    </row>
    <row r="5937" spans="6:14" ht="14.25" customHeight="1" x14ac:dyDescent="0.25">
      <c r="F5937"/>
      <c r="G5937"/>
      <c r="H5937"/>
      <c r="I5937"/>
      <c r="J5937"/>
      <c r="M5937"/>
      <c r="N5937"/>
    </row>
    <row r="5938" spans="6:14" ht="14.25" customHeight="1" x14ac:dyDescent="0.25">
      <c r="F5938"/>
      <c r="G5938"/>
      <c r="H5938"/>
      <c r="I5938"/>
      <c r="J5938"/>
      <c r="M5938"/>
      <c r="N5938"/>
    </row>
    <row r="5939" spans="6:14" ht="14.25" customHeight="1" x14ac:dyDescent="0.25">
      <c r="F5939"/>
      <c r="G5939"/>
      <c r="H5939"/>
      <c r="I5939"/>
      <c r="J5939"/>
      <c r="M5939"/>
      <c r="N5939"/>
    </row>
    <row r="5940" spans="6:14" ht="14.25" customHeight="1" x14ac:dyDescent="0.25">
      <c r="F5940"/>
      <c r="G5940"/>
      <c r="H5940"/>
      <c r="I5940"/>
      <c r="J5940"/>
      <c r="M5940"/>
      <c r="N5940"/>
    </row>
    <row r="5941" spans="6:14" ht="14.25" customHeight="1" x14ac:dyDescent="0.25">
      <c r="F5941"/>
      <c r="G5941"/>
      <c r="H5941"/>
      <c r="I5941"/>
      <c r="J5941"/>
      <c r="M5941"/>
      <c r="N5941"/>
    </row>
    <row r="5942" spans="6:14" ht="14.25" customHeight="1" x14ac:dyDescent="0.25">
      <c r="F5942"/>
      <c r="G5942"/>
      <c r="H5942"/>
      <c r="I5942"/>
      <c r="J5942"/>
      <c r="M5942"/>
      <c r="N5942"/>
    </row>
    <row r="5943" spans="6:14" ht="14.25" customHeight="1" x14ac:dyDescent="0.25">
      <c r="F5943"/>
      <c r="G5943"/>
      <c r="H5943"/>
      <c r="I5943"/>
      <c r="J5943"/>
      <c r="M5943"/>
      <c r="N5943"/>
    </row>
    <row r="5944" spans="6:14" ht="14.25" customHeight="1" x14ac:dyDescent="0.25">
      <c r="F5944"/>
      <c r="G5944"/>
      <c r="H5944"/>
      <c r="I5944"/>
      <c r="J5944"/>
      <c r="M5944"/>
      <c r="N5944"/>
    </row>
    <row r="5945" spans="6:14" ht="14.25" customHeight="1" x14ac:dyDescent="0.25">
      <c r="F5945"/>
      <c r="G5945"/>
      <c r="H5945"/>
      <c r="I5945"/>
      <c r="J5945"/>
      <c r="M5945"/>
      <c r="N5945"/>
    </row>
    <row r="5946" spans="6:14" ht="14.25" customHeight="1" x14ac:dyDescent="0.25">
      <c r="F5946"/>
      <c r="G5946"/>
      <c r="H5946"/>
      <c r="I5946"/>
      <c r="J5946"/>
      <c r="M5946"/>
      <c r="N5946"/>
    </row>
    <row r="5947" spans="6:14" ht="14.25" customHeight="1" x14ac:dyDescent="0.25">
      <c r="F5947"/>
      <c r="G5947"/>
      <c r="H5947"/>
      <c r="I5947"/>
      <c r="J5947"/>
      <c r="M5947"/>
      <c r="N5947"/>
    </row>
    <row r="5948" spans="6:14" ht="14.25" customHeight="1" x14ac:dyDescent="0.25">
      <c r="F5948"/>
      <c r="G5948"/>
      <c r="H5948"/>
      <c r="I5948"/>
      <c r="J5948"/>
      <c r="M5948"/>
      <c r="N5948"/>
    </row>
    <row r="5949" spans="6:14" ht="14.25" customHeight="1" x14ac:dyDescent="0.25">
      <c r="F5949"/>
      <c r="G5949"/>
      <c r="H5949"/>
      <c r="I5949"/>
      <c r="J5949"/>
      <c r="M5949"/>
      <c r="N5949"/>
    </row>
    <row r="5950" spans="6:14" ht="14.25" customHeight="1" x14ac:dyDescent="0.25">
      <c r="F5950"/>
      <c r="G5950"/>
      <c r="H5950"/>
      <c r="I5950"/>
      <c r="J5950"/>
      <c r="M5950"/>
      <c r="N5950"/>
    </row>
    <row r="5951" spans="6:14" ht="14.25" customHeight="1" x14ac:dyDescent="0.25">
      <c r="F5951"/>
      <c r="G5951"/>
      <c r="H5951"/>
      <c r="I5951"/>
      <c r="J5951"/>
      <c r="M5951"/>
      <c r="N5951"/>
    </row>
    <row r="5952" spans="6:14" ht="14.25" customHeight="1" x14ac:dyDescent="0.25">
      <c r="F5952"/>
      <c r="G5952"/>
      <c r="H5952"/>
      <c r="I5952"/>
      <c r="J5952"/>
      <c r="M5952"/>
      <c r="N5952"/>
    </row>
    <row r="5953" spans="6:14" ht="14.25" customHeight="1" x14ac:dyDescent="0.25">
      <c r="F5953"/>
      <c r="G5953"/>
      <c r="H5953"/>
      <c r="I5953"/>
      <c r="J5953"/>
      <c r="M5953"/>
      <c r="N5953"/>
    </row>
    <row r="5954" spans="6:14" ht="14.25" customHeight="1" x14ac:dyDescent="0.25">
      <c r="F5954"/>
      <c r="G5954"/>
      <c r="H5954"/>
      <c r="I5954"/>
      <c r="J5954"/>
      <c r="M5954"/>
      <c r="N5954"/>
    </row>
    <row r="5955" spans="6:14" ht="14.25" customHeight="1" x14ac:dyDescent="0.25">
      <c r="F5955"/>
      <c r="G5955"/>
      <c r="H5955"/>
      <c r="I5955"/>
      <c r="J5955"/>
      <c r="M5955"/>
      <c r="N5955"/>
    </row>
    <row r="5956" spans="6:14" ht="14.25" customHeight="1" x14ac:dyDescent="0.25">
      <c r="F5956"/>
      <c r="G5956"/>
      <c r="H5956"/>
      <c r="I5956"/>
      <c r="J5956"/>
      <c r="M5956"/>
      <c r="N5956"/>
    </row>
    <row r="5957" spans="6:14" ht="14.25" customHeight="1" x14ac:dyDescent="0.25">
      <c r="F5957"/>
      <c r="G5957"/>
      <c r="H5957"/>
      <c r="I5957"/>
      <c r="J5957"/>
      <c r="M5957"/>
      <c r="N5957"/>
    </row>
    <row r="5958" spans="6:14" ht="14.25" customHeight="1" x14ac:dyDescent="0.25">
      <c r="F5958"/>
      <c r="G5958"/>
      <c r="H5958"/>
      <c r="I5958"/>
      <c r="J5958"/>
      <c r="M5958"/>
      <c r="N5958"/>
    </row>
    <row r="5959" spans="6:14" ht="14.25" customHeight="1" x14ac:dyDescent="0.25">
      <c r="F5959"/>
      <c r="G5959"/>
      <c r="H5959"/>
      <c r="I5959"/>
      <c r="J5959"/>
      <c r="M5959"/>
      <c r="N5959"/>
    </row>
    <row r="5960" spans="6:14" ht="14.25" customHeight="1" x14ac:dyDescent="0.25">
      <c r="F5960"/>
      <c r="G5960"/>
      <c r="H5960"/>
      <c r="I5960"/>
      <c r="J5960"/>
      <c r="M5960"/>
      <c r="N5960"/>
    </row>
    <row r="5961" spans="6:14" ht="14.25" customHeight="1" x14ac:dyDescent="0.25">
      <c r="F5961"/>
      <c r="G5961"/>
      <c r="H5961"/>
      <c r="I5961"/>
      <c r="J5961"/>
      <c r="M5961"/>
      <c r="N5961"/>
    </row>
    <row r="5962" spans="6:14" ht="14.25" customHeight="1" x14ac:dyDescent="0.25">
      <c r="F5962"/>
      <c r="G5962"/>
      <c r="H5962"/>
      <c r="I5962"/>
      <c r="J5962"/>
      <c r="M5962"/>
      <c r="N5962"/>
    </row>
    <row r="5963" spans="6:14" ht="14.25" customHeight="1" x14ac:dyDescent="0.25">
      <c r="F5963"/>
      <c r="G5963"/>
      <c r="H5963"/>
      <c r="I5963"/>
      <c r="J5963"/>
      <c r="M5963"/>
      <c r="N5963"/>
    </row>
    <row r="5964" spans="6:14" ht="14.25" customHeight="1" x14ac:dyDescent="0.25">
      <c r="F5964"/>
      <c r="G5964"/>
      <c r="H5964"/>
      <c r="I5964"/>
      <c r="J5964"/>
      <c r="M5964"/>
      <c r="N5964"/>
    </row>
    <row r="5965" spans="6:14" ht="14.25" customHeight="1" x14ac:dyDescent="0.25">
      <c r="F5965"/>
      <c r="G5965"/>
      <c r="H5965"/>
      <c r="I5965"/>
      <c r="J5965"/>
      <c r="M5965"/>
      <c r="N5965"/>
    </row>
    <row r="5966" spans="6:14" ht="14.25" customHeight="1" x14ac:dyDescent="0.25">
      <c r="F5966"/>
      <c r="G5966"/>
      <c r="H5966"/>
      <c r="I5966"/>
      <c r="J5966"/>
      <c r="M5966"/>
      <c r="N5966"/>
    </row>
    <row r="5967" spans="6:14" ht="14.25" customHeight="1" x14ac:dyDescent="0.25">
      <c r="F5967"/>
      <c r="G5967"/>
      <c r="H5967"/>
      <c r="I5967"/>
      <c r="J5967"/>
      <c r="M5967"/>
      <c r="N5967"/>
    </row>
    <row r="5968" spans="6:14" ht="14.25" customHeight="1" x14ac:dyDescent="0.25">
      <c r="F5968"/>
      <c r="G5968"/>
      <c r="H5968"/>
      <c r="I5968"/>
      <c r="J5968"/>
      <c r="M5968"/>
      <c r="N5968"/>
    </row>
    <row r="5969" spans="6:14" ht="14.25" customHeight="1" x14ac:dyDescent="0.25">
      <c r="F5969"/>
      <c r="G5969"/>
      <c r="H5969"/>
      <c r="I5969"/>
      <c r="J5969"/>
      <c r="M5969"/>
      <c r="N5969"/>
    </row>
    <row r="5970" spans="6:14" ht="14.25" customHeight="1" x14ac:dyDescent="0.25">
      <c r="F5970"/>
      <c r="G5970"/>
      <c r="H5970"/>
      <c r="I5970"/>
      <c r="J5970"/>
      <c r="M5970"/>
      <c r="N5970"/>
    </row>
    <row r="5971" spans="6:14" ht="14.25" customHeight="1" x14ac:dyDescent="0.25">
      <c r="F5971"/>
      <c r="G5971"/>
      <c r="H5971"/>
      <c r="I5971"/>
      <c r="J5971"/>
      <c r="M5971"/>
      <c r="N5971"/>
    </row>
    <row r="5972" spans="6:14" ht="14.25" customHeight="1" x14ac:dyDescent="0.25">
      <c r="F5972"/>
      <c r="G5972"/>
      <c r="H5972"/>
      <c r="I5972"/>
      <c r="J5972"/>
      <c r="M5972"/>
      <c r="N5972"/>
    </row>
    <row r="5973" spans="6:14" ht="14.25" customHeight="1" x14ac:dyDescent="0.25">
      <c r="F5973"/>
      <c r="G5973"/>
      <c r="H5973"/>
      <c r="I5973"/>
      <c r="J5973"/>
      <c r="M5973"/>
      <c r="N5973"/>
    </row>
    <row r="5974" spans="6:14" ht="14.25" customHeight="1" x14ac:dyDescent="0.25">
      <c r="F5974"/>
      <c r="G5974"/>
      <c r="H5974"/>
      <c r="I5974"/>
      <c r="J5974"/>
      <c r="M5974"/>
      <c r="N5974"/>
    </row>
    <row r="5975" spans="6:14" ht="14.25" customHeight="1" x14ac:dyDescent="0.25">
      <c r="F5975"/>
      <c r="G5975"/>
      <c r="H5975"/>
      <c r="I5975"/>
      <c r="J5975"/>
      <c r="M5975"/>
      <c r="N5975"/>
    </row>
    <row r="5976" spans="6:14" ht="14.25" customHeight="1" x14ac:dyDescent="0.25">
      <c r="F5976"/>
      <c r="G5976"/>
      <c r="H5976"/>
      <c r="I5976"/>
      <c r="J5976"/>
      <c r="M5976"/>
      <c r="N5976"/>
    </row>
    <row r="5977" spans="6:14" ht="14.25" customHeight="1" x14ac:dyDescent="0.25">
      <c r="F5977"/>
      <c r="G5977"/>
      <c r="H5977"/>
      <c r="I5977"/>
      <c r="J5977"/>
      <c r="M5977"/>
      <c r="N5977"/>
    </row>
    <row r="5978" spans="6:14" ht="14.25" customHeight="1" x14ac:dyDescent="0.25">
      <c r="F5978"/>
      <c r="G5978"/>
      <c r="H5978"/>
      <c r="I5978"/>
      <c r="J5978"/>
      <c r="M5978"/>
      <c r="N5978"/>
    </row>
    <row r="5979" spans="6:14" ht="14.25" customHeight="1" x14ac:dyDescent="0.25">
      <c r="F5979"/>
      <c r="G5979"/>
      <c r="H5979"/>
      <c r="I5979"/>
      <c r="J5979"/>
      <c r="M5979"/>
      <c r="N5979"/>
    </row>
    <row r="5980" spans="6:14" ht="14.25" customHeight="1" x14ac:dyDescent="0.25">
      <c r="F5980"/>
      <c r="G5980"/>
      <c r="H5980"/>
      <c r="I5980"/>
      <c r="J5980"/>
      <c r="M5980"/>
      <c r="N5980"/>
    </row>
    <row r="5981" spans="6:14" ht="14.25" customHeight="1" x14ac:dyDescent="0.25">
      <c r="F5981"/>
      <c r="G5981"/>
      <c r="H5981"/>
      <c r="I5981"/>
      <c r="J5981"/>
      <c r="M5981"/>
      <c r="N5981"/>
    </row>
    <row r="5982" spans="6:14" ht="14.25" customHeight="1" x14ac:dyDescent="0.25">
      <c r="F5982"/>
      <c r="G5982"/>
      <c r="H5982"/>
      <c r="I5982"/>
      <c r="J5982"/>
      <c r="M5982"/>
      <c r="N5982"/>
    </row>
    <row r="5983" spans="6:14" ht="14.25" customHeight="1" x14ac:dyDescent="0.25">
      <c r="F5983"/>
      <c r="G5983"/>
      <c r="H5983"/>
      <c r="I5983"/>
      <c r="J5983"/>
      <c r="M5983"/>
      <c r="N5983"/>
    </row>
    <row r="5984" spans="6:14" ht="14.25" customHeight="1" x14ac:dyDescent="0.25">
      <c r="F5984"/>
      <c r="G5984"/>
      <c r="H5984"/>
      <c r="I5984"/>
      <c r="J5984"/>
      <c r="M5984"/>
      <c r="N5984"/>
    </row>
    <row r="5985" spans="6:14" ht="14.25" customHeight="1" x14ac:dyDescent="0.25">
      <c r="F5985"/>
      <c r="G5985"/>
      <c r="H5985"/>
      <c r="I5985"/>
      <c r="J5985"/>
      <c r="M5985"/>
      <c r="N5985"/>
    </row>
    <row r="5986" spans="6:14" ht="14.25" customHeight="1" x14ac:dyDescent="0.25">
      <c r="F5986"/>
      <c r="G5986"/>
      <c r="H5986"/>
      <c r="I5986"/>
      <c r="J5986"/>
      <c r="M5986"/>
      <c r="N5986"/>
    </row>
    <row r="5987" spans="6:14" ht="14.25" customHeight="1" x14ac:dyDescent="0.25">
      <c r="F5987"/>
      <c r="G5987"/>
      <c r="H5987"/>
      <c r="I5987"/>
      <c r="J5987"/>
      <c r="M5987"/>
      <c r="N5987"/>
    </row>
    <row r="5988" spans="6:14" ht="14.25" customHeight="1" x14ac:dyDescent="0.25">
      <c r="F5988"/>
      <c r="G5988"/>
      <c r="H5988"/>
      <c r="I5988"/>
      <c r="J5988"/>
      <c r="M5988"/>
      <c r="N5988"/>
    </row>
    <row r="5989" spans="6:14" ht="14.25" customHeight="1" x14ac:dyDescent="0.25">
      <c r="F5989"/>
      <c r="G5989"/>
      <c r="H5989"/>
      <c r="I5989"/>
      <c r="J5989"/>
      <c r="M5989"/>
      <c r="N5989"/>
    </row>
    <row r="5990" spans="6:14" ht="14.25" customHeight="1" x14ac:dyDescent="0.25">
      <c r="F5990"/>
      <c r="G5990"/>
      <c r="H5990"/>
      <c r="I5990"/>
      <c r="J5990"/>
      <c r="M5990"/>
      <c r="N5990"/>
    </row>
    <row r="5991" spans="6:14" ht="14.25" customHeight="1" x14ac:dyDescent="0.25">
      <c r="F5991"/>
      <c r="G5991"/>
      <c r="H5991"/>
      <c r="I5991"/>
      <c r="J5991"/>
      <c r="M5991"/>
      <c r="N5991"/>
    </row>
    <row r="5992" spans="6:14" ht="14.25" customHeight="1" x14ac:dyDescent="0.25">
      <c r="F5992"/>
      <c r="G5992"/>
      <c r="H5992"/>
      <c r="I5992"/>
      <c r="J5992"/>
      <c r="M5992"/>
      <c r="N5992"/>
    </row>
    <row r="5993" spans="6:14" ht="14.25" customHeight="1" x14ac:dyDescent="0.25">
      <c r="F5993"/>
      <c r="G5993"/>
      <c r="H5993"/>
      <c r="I5993"/>
      <c r="J5993"/>
      <c r="M5993"/>
      <c r="N5993"/>
    </row>
    <row r="5994" spans="6:14" ht="14.25" customHeight="1" x14ac:dyDescent="0.25">
      <c r="F5994"/>
      <c r="G5994"/>
      <c r="H5994"/>
      <c r="I5994"/>
      <c r="J5994"/>
      <c r="M5994"/>
      <c r="N5994"/>
    </row>
    <row r="5995" spans="6:14" ht="14.25" customHeight="1" x14ac:dyDescent="0.25">
      <c r="F5995"/>
      <c r="G5995"/>
      <c r="H5995"/>
      <c r="I5995"/>
      <c r="J5995"/>
      <c r="M5995"/>
      <c r="N5995"/>
    </row>
    <row r="5996" spans="6:14" ht="14.25" customHeight="1" x14ac:dyDescent="0.25">
      <c r="F5996"/>
      <c r="G5996"/>
      <c r="H5996"/>
      <c r="I5996"/>
      <c r="J5996"/>
      <c r="M5996"/>
      <c r="N5996"/>
    </row>
    <row r="5997" spans="6:14" ht="14.25" customHeight="1" x14ac:dyDescent="0.25">
      <c r="F5997"/>
      <c r="G5997"/>
      <c r="H5997"/>
      <c r="I5997"/>
      <c r="J5997"/>
      <c r="M5997"/>
      <c r="N5997"/>
    </row>
    <row r="5998" spans="6:14" ht="14.25" customHeight="1" x14ac:dyDescent="0.25">
      <c r="F5998"/>
      <c r="G5998"/>
      <c r="H5998"/>
      <c r="I5998"/>
      <c r="J5998"/>
      <c r="M5998"/>
      <c r="N5998"/>
    </row>
    <row r="5999" spans="6:14" ht="14.25" customHeight="1" x14ac:dyDescent="0.25">
      <c r="F5999"/>
      <c r="G5999"/>
      <c r="H5999"/>
      <c r="I5999"/>
      <c r="J5999"/>
      <c r="M5999"/>
      <c r="N5999"/>
    </row>
    <row r="6000" spans="6:14" ht="14.25" customHeight="1" x14ac:dyDescent="0.25">
      <c r="F6000"/>
      <c r="G6000"/>
      <c r="H6000"/>
      <c r="I6000"/>
      <c r="J6000"/>
      <c r="M6000"/>
      <c r="N6000"/>
    </row>
    <row r="6001" spans="6:14" ht="14.25" customHeight="1" x14ac:dyDescent="0.25">
      <c r="F6001"/>
      <c r="G6001"/>
      <c r="H6001"/>
      <c r="I6001"/>
      <c r="J6001"/>
      <c r="M6001"/>
      <c r="N6001"/>
    </row>
    <row r="6002" spans="6:14" ht="14.25" customHeight="1" x14ac:dyDescent="0.25">
      <c r="F6002"/>
      <c r="G6002"/>
      <c r="H6002"/>
      <c r="I6002"/>
      <c r="J6002"/>
      <c r="M6002"/>
      <c r="N6002"/>
    </row>
    <row r="6003" spans="6:14" ht="14.25" customHeight="1" x14ac:dyDescent="0.25">
      <c r="F6003"/>
      <c r="G6003"/>
      <c r="H6003"/>
      <c r="I6003"/>
      <c r="J6003"/>
      <c r="M6003"/>
      <c r="N6003"/>
    </row>
    <row r="6004" spans="6:14" ht="14.25" customHeight="1" x14ac:dyDescent="0.25">
      <c r="F6004"/>
      <c r="G6004"/>
      <c r="H6004"/>
      <c r="I6004"/>
      <c r="J6004"/>
      <c r="M6004"/>
      <c r="N6004"/>
    </row>
    <row r="6005" spans="6:14" ht="14.25" customHeight="1" x14ac:dyDescent="0.25">
      <c r="F6005"/>
      <c r="G6005"/>
      <c r="H6005"/>
      <c r="I6005"/>
      <c r="J6005"/>
      <c r="M6005"/>
      <c r="N6005"/>
    </row>
    <row r="6006" spans="6:14" ht="14.25" customHeight="1" x14ac:dyDescent="0.25">
      <c r="F6006"/>
      <c r="G6006"/>
      <c r="H6006"/>
      <c r="I6006"/>
      <c r="J6006"/>
      <c r="M6006"/>
      <c r="N6006"/>
    </row>
    <row r="6007" spans="6:14" ht="14.25" customHeight="1" x14ac:dyDescent="0.25">
      <c r="F6007"/>
      <c r="G6007"/>
      <c r="H6007"/>
      <c r="I6007"/>
      <c r="J6007"/>
      <c r="M6007"/>
      <c r="N6007"/>
    </row>
    <row r="6008" spans="6:14" ht="14.25" customHeight="1" x14ac:dyDescent="0.25">
      <c r="F6008"/>
      <c r="G6008"/>
      <c r="H6008"/>
      <c r="I6008"/>
      <c r="J6008"/>
      <c r="M6008"/>
      <c r="N6008"/>
    </row>
    <row r="6009" spans="6:14" ht="14.25" customHeight="1" x14ac:dyDescent="0.25">
      <c r="F6009"/>
      <c r="G6009"/>
      <c r="H6009"/>
      <c r="I6009"/>
      <c r="J6009"/>
      <c r="M6009"/>
      <c r="N6009"/>
    </row>
    <row r="6010" spans="6:14" ht="14.25" customHeight="1" x14ac:dyDescent="0.25">
      <c r="F6010"/>
      <c r="G6010"/>
      <c r="H6010"/>
      <c r="I6010"/>
      <c r="J6010"/>
      <c r="M6010"/>
      <c r="N6010"/>
    </row>
    <row r="6011" spans="6:14" ht="14.25" customHeight="1" x14ac:dyDescent="0.25">
      <c r="F6011"/>
      <c r="G6011"/>
      <c r="H6011"/>
      <c r="I6011"/>
      <c r="J6011"/>
      <c r="M6011"/>
      <c r="N6011"/>
    </row>
    <row r="6012" spans="6:14" ht="14.25" customHeight="1" x14ac:dyDescent="0.25">
      <c r="F6012"/>
      <c r="G6012"/>
      <c r="H6012"/>
      <c r="I6012"/>
      <c r="J6012"/>
      <c r="M6012"/>
      <c r="N6012"/>
    </row>
    <row r="6013" spans="6:14" ht="14.25" customHeight="1" x14ac:dyDescent="0.25">
      <c r="F6013"/>
      <c r="G6013"/>
      <c r="H6013"/>
      <c r="I6013"/>
      <c r="J6013"/>
      <c r="M6013"/>
      <c r="N6013"/>
    </row>
    <row r="6014" spans="6:14" ht="14.25" customHeight="1" x14ac:dyDescent="0.25">
      <c r="F6014"/>
      <c r="G6014"/>
      <c r="H6014"/>
      <c r="I6014"/>
      <c r="J6014"/>
      <c r="M6014"/>
      <c r="N6014"/>
    </row>
    <row r="6015" spans="6:14" ht="14.25" customHeight="1" x14ac:dyDescent="0.25">
      <c r="F6015"/>
      <c r="G6015"/>
      <c r="H6015"/>
      <c r="I6015"/>
      <c r="J6015"/>
      <c r="M6015"/>
      <c r="N6015"/>
    </row>
    <row r="6016" spans="6:14" ht="14.25" customHeight="1" x14ac:dyDescent="0.25">
      <c r="F6016"/>
      <c r="G6016"/>
      <c r="H6016"/>
      <c r="I6016"/>
      <c r="J6016"/>
      <c r="M6016"/>
      <c r="N6016"/>
    </row>
    <row r="6017" spans="6:14" ht="14.25" customHeight="1" x14ac:dyDescent="0.25">
      <c r="F6017"/>
      <c r="G6017"/>
      <c r="H6017"/>
      <c r="I6017"/>
      <c r="J6017"/>
      <c r="M6017"/>
      <c r="N6017"/>
    </row>
    <row r="6018" spans="6:14" ht="14.25" customHeight="1" x14ac:dyDescent="0.25">
      <c r="F6018"/>
      <c r="G6018"/>
      <c r="H6018"/>
      <c r="I6018"/>
      <c r="J6018"/>
      <c r="M6018"/>
      <c r="N6018"/>
    </row>
    <row r="6019" spans="6:14" ht="14.25" customHeight="1" x14ac:dyDescent="0.25">
      <c r="F6019"/>
      <c r="G6019"/>
      <c r="H6019"/>
      <c r="I6019"/>
      <c r="J6019"/>
      <c r="M6019"/>
      <c r="N6019"/>
    </row>
    <row r="6020" spans="6:14" ht="14.25" customHeight="1" x14ac:dyDescent="0.25">
      <c r="F6020"/>
      <c r="G6020"/>
      <c r="H6020"/>
      <c r="I6020"/>
      <c r="J6020"/>
      <c r="M6020"/>
      <c r="N6020"/>
    </row>
    <row r="6021" spans="6:14" ht="14.25" customHeight="1" x14ac:dyDescent="0.25">
      <c r="F6021"/>
      <c r="G6021"/>
      <c r="H6021"/>
      <c r="I6021"/>
      <c r="J6021"/>
      <c r="M6021"/>
      <c r="N6021"/>
    </row>
    <row r="6022" spans="6:14" ht="14.25" customHeight="1" x14ac:dyDescent="0.25">
      <c r="F6022"/>
      <c r="G6022"/>
      <c r="H6022"/>
      <c r="I6022"/>
      <c r="J6022"/>
      <c r="M6022"/>
      <c r="N6022"/>
    </row>
    <row r="6023" spans="6:14" ht="14.25" customHeight="1" x14ac:dyDescent="0.25">
      <c r="F6023"/>
      <c r="G6023"/>
      <c r="H6023"/>
      <c r="I6023"/>
      <c r="J6023"/>
      <c r="M6023"/>
      <c r="N6023"/>
    </row>
    <row r="6024" spans="6:14" ht="14.25" customHeight="1" x14ac:dyDescent="0.25">
      <c r="F6024"/>
      <c r="G6024"/>
      <c r="H6024"/>
      <c r="I6024"/>
      <c r="J6024"/>
      <c r="M6024"/>
      <c r="N6024"/>
    </row>
    <row r="6025" spans="6:14" ht="14.25" customHeight="1" x14ac:dyDescent="0.25">
      <c r="F6025"/>
      <c r="G6025"/>
      <c r="H6025"/>
      <c r="I6025"/>
      <c r="J6025"/>
      <c r="M6025"/>
      <c r="N6025"/>
    </row>
    <row r="6026" spans="6:14" ht="14.25" customHeight="1" x14ac:dyDescent="0.25">
      <c r="F6026"/>
      <c r="G6026"/>
      <c r="H6026"/>
      <c r="I6026"/>
      <c r="J6026"/>
      <c r="M6026"/>
      <c r="N6026"/>
    </row>
    <row r="6027" spans="6:14" ht="14.25" customHeight="1" x14ac:dyDescent="0.25">
      <c r="F6027"/>
      <c r="G6027"/>
      <c r="H6027"/>
      <c r="I6027"/>
      <c r="J6027"/>
      <c r="M6027"/>
      <c r="N6027"/>
    </row>
    <row r="6028" spans="6:14" ht="14.25" customHeight="1" x14ac:dyDescent="0.25">
      <c r="F6028"/>
      <c r="G6028"/>
      <c r="H6028"/>
      <c r="I6028"/>
      <c r="J6028"/>
      <c r="M6028"/>
      <c r="N6028"/>
    </row>
    <row r="6029" spans="6:14" ht="14.25" customHeight="1" x14ac:dyDescent="0.25">
      <c r="F6029"/>
      <c r="G6029"/>
      <c r="H6029"/>
      <c r="I6029"/>
      <c r="J6029"/>
      <c r="M6029"/>
      <c r="N6029"/>
    </row>
    <row r="6030" spans="6:14" ht="14.25" customHeight="1" x14ac:dyDescent="0.25">
      <c r="F6030"/>
      <c r="G6030"/>
      <c r="H6030"/>
      <c r="I6030"/>
      <c r="J6030"/>
      <c r="M6030"/>
      <c r="N6030"/>
    </row>
    <row r="6031" spans="6:14" ht="14.25" customHeight="1" x14ac:dyDescent="0.25">
      <c r="F6031"/>
      <c r="G6031"/>
      <c r="H6031"/>
      <c r="I6031"/>
      <c r="J6031"/>
      <c r="M6031"/>
      <c r="N6031"/>
    </row>
    <row r="6032" spans="6:14" ht="14.25" customHeight="1" x14ac:dyDescent="0.25">
      <c r="F6032"/>
      <c r="G6032"/>
      <c r="H6032"/>
      <c r="I6032"/>
      <c r="J6032"/>
      <c r="M6032"/>
      <c r="N6032"/>
    </row>
    <row r="6033" spans="6:14" ht="14.25" customHeight="1" x14ac:dyDescent="0.25">
      <c r="F6033"/>
      <c r="G6033"/>
      <c r="H6033"/>
      <c r="I6033"/>
      <c r="J6033"/>
      <c r="M6033"/>
      <c r="N6033"/>
    </row>
    <row r="6034" spans="6:14" ht="14.25" customHeight="1" x14ac:dyDescent="0.25">
      <c r="F6034"/>
      <c r="G6034"/>
      <c r="H6034"/>
      <c r="I6034"/>
      <c r="J6034"/>
      <c r="M6034"/>
      <c r="N6034"/>
    </row>
    <row r="6035" spans="6:14" ht="14.25" customHeight="1" x14ac:dyDescent="0.25">
      <c r="F6035"/>
      <c r="G6035"/>
      <c r="H6035"/>
      <c r="I6035"/>
      <c r="J6035"/>
      <c r="M6035"/>
      <c r="N6035"/>
    </row>
    <row r="6036" spans="6:14" ht="14.25" customHeight="1" x14ac:dyDescent="0.25">
      <c r="F6036"/>
      <c r="G6036"/>
      <c r="H6036"/>
      <c r="I6036"/>
      <c r="J6036"/>
      <c r="M6036"/>
      <c r="N6036"/>
    </row>
    <row r="6037" spans="6:14" ht="14.25" customHeight="1" x14ac:dyDescent="0.25">
      <c r="F6037"/>
      <c r="G6037"/>
      <c r="H6037"/>
      <c r="I6037"/>
      <c r="J6037"/>
      <c r="M6037"/>
      <c r="N6037"/>
    </row>
    <row r="6038" spans="6:14" ht="14.25" customHeight="1" x14ac:dyDescent="0.25">
      <c r="F6038"/>
      <c r="G6038"/>
      <c r="H6038"/>
      <c r="I6038"/>
      <c r="J6038"/>
      <c r="M6038"/>
      <c r="N6038"/>
    </row>
    <row r="6039" spans="6:14" ht="14.25" customHeight="1" x14ac:dyDescent="0.25">
      <c r="F6039"/>
      <c r="G6039"/>
      <c r="H6039"/>
      <c r="I6039"/>
      <c r="J6039"/>
      <c r="M6039"/>
      <c r="N6039"/>
    </row>
    <row r="6040" spans="6:14" ht="14.25" customHeight="1" x14ac:dyDescent="0.25">
      <c r="F6040"/>
      <c r="G6040"/>
      <c r="H6040"/>
      <c r="I6040"/>
      <c r="J6040"/>
      <c r="M6040"/>
      <c r="N6040"/>
    </row>
    <row r="6041" spans="6:14" ht="14.25" customHeight="1" x14ac:dyDescent="0.25">
      <c r="F6041"/>
      <c r="G6041"/>
      <c r="H6041"/>
      <c r="I6041"/>
      <c r="J6041"/>
      <c r="M6041"/>
      <c r="N6041"/>
    </row>
    <row r="6042" spans="6:14" ht="14.25" customHeight="1" x14ac:dyDescent="0.25">
      <c r="F6042"/>
      <c r="G6042"/>
      <c r="H6042"/>
      <c r="I6042"/>
      <c r="J6042"/>
      <c r="M6042"/>
      <c r="N6042"/>
    </row>
    <row r="6043" spans="6:14" ht="14.25" customHeight="1" x14ac:dyDescent="0.25">
      <c r="F6043"/>
      <c r="G6043"/>
      <c r="H6043"/>
      <c r="I6043"/>
      <c r="J6043"/>
      <c r="M6043"/>
      <c r="N6043"/>
    </row>
    <row r="6044" spans="6:14" ht="14.25" customHeight="1" x14ac:dyDescent="0.25">
      <c r="F6044"/>
      <c r="G6044"/>
      <c r="H6044"/>
      <c r="I6044"/>
      <c r="J6044"/>
      <c r="M6044"/>
      <c r="N6044"/>
    </row>
    <row r="6045" spans="6:14" ht="14.25" customHeight="1" x14ac:dyDescent="0.25">
      <c r="F6045"/>
      <c r="G6045"/>
      <c r="H6045"/>
      <c r="I6045"/>
      <c r="J6045"/>
      <c r="M6045"/>
      <c r="N6045"/>
    </row>
    <row r="6046" spans="6:14" ht="14.25" customHeight="1" x14ac:dyDescent="0.25">
      <c r="F6046"/>
      <c r="G6046"/>
      <c r="H6046"/>
      <c r="I6046"/>
      <c r="J6046"/>
      <c r="M6046"/>
      <c r="N6046"/>
    </row>
    <row r="6047" spans="6:14" ht="14.25" customHeight="1" x14ac:dyDescent="0.25">
      <c r="F6047"/>
      <c r="G6047"/>
      <c r="H6047"/>
      <c r="I6047"/>
      <c r="J6047"/>
      <c r="M6047"/>
      <c r="N6047"/>
    </row>
    <row r="6048" spans="6:14" ht="14.25" customHeight="1" x14ac:dyDescent="0.25">
      <c r="F6048"/>
      <c r="G6048"/>
      <c r="H6048"/>
      <c r="I6048"/>
      <c r="J6048"/>
      <c r="M6048"/>
      <c r="N6048"/>
    </row>
    <row r="6049" spans="6:14" ht="14.25" customHeight="1" x14ac:dyDescent="0.25">
      <c r="F6049"/>
      <c r="G6049"/>
      <c r="H6049"/>
      <c r="I6049"/>
      <c r="J6049"/>
      <c r="M6049"/>
      <c r="N6049"/>
    </row>
    <row r="6050" spans="6:14" ht="14.25" customHeight="1" x14ac:dyDescent="0.25">
      <c r="F6050"/>
      <c r="G6050"/>
      <c r="H6050"/>
      <c r="I6050"/>
      <c r="J6050"/>
      <c r="M6050"/>
      <c r="N6050"/>
    </row>
    <row r="6051" spans="6:14" ht="14.25" customHeight="1" x14ac:dyDescent="0.25">
      <c r="F6051"/>
      <c r="G6051"/>
      <c r="H6051"/>
      <c r="I6051"/>
      <c r="J6051"/>
      <c r="M6051"/>
      <c r="N6051"/>
    </row>
    <row r="6052" spans="6:14" ht="14.25" customHeight="1" x14ac:dyDescent="0.25">
      <c r="F6052"/>
      <c r="G6052"/>
      <c r="H6052"/>
      <c r="I6052"/>
      <c r="J6052"/>
      <c r="M6052"/>
      <c r="N6052"/>
    </row>
    <row r="6053" spans="6:14" ht="14.25" customHeight="1" x14ac:dyDescent="0.25">
      <c r="F6053"/>
      <c r="G6053"/>
      <c r="H6053"/>
      <c r="I6053"/>
      <c r="J6053"/>
      <c r="M6053"/>
      <c r="N6053"/>
    </row>
    <row r="6054" spans="6:14" ht="14.25" customHeight="1" x14ac:dyDescent="0.25">
      <c r="F6054"/>
      <c r="G6054"/>
      <c r="H6054"/>
      <c r="I6054"/>
      <c r="J6054"/>
      <c r="M6054"/>
      <c r="N6054"/>
    </row>
    <row r="6055" spans="6:14" ht="14.25" customHeight="1" x14ac:dyDescent="0.25">
      <c r="F6055"/>
      <c r="G6055"/>
      <c r="H6055"/>
      <c r="I6055"/>
      <c r="J6055"/>
      <c r="M6055"/>
      <c r="N6055"/>
    </row>
    <row r="6056" spans="6:14" ht="14.25" customHeight="1" x14ac:dyDescent="0.25">
      <c r="F6056"/>
      <c r="G6056"/>
      <c r="H6056"/>
      <c r="I6056"/>
      <c r="J6056"/>
      <c r="M6056"/>
      <c r="N6056"/>
    </row>
    <row r="6057" spans="6:14" ht="14.25" customHeight="1" x14ac:dyDescent="0.25">
      <c r="F6057"/>
      <c r="G6057"/>
      <c r="H6057"/>
      <c r="I6057"/>
      <c r="J6057"/>
      <c r="M6057"/>
      <c r="N6057"/>
    </row>
    <row r="6058" spans="6:14" ht="14.25" customHeight="1" x14ac:dyDescent="0.25">
      <c r="F6058"/>
      <c r="G6058"/>
      <c r="H6058"/>
      <c r="I6058"/>
      <c r="J6058"/>
      <c r="M6058"/>
      <c r="N6058"/>
    </row>
    <row r="6059" spans="6:14" ht="14.25" customHeight="1" x14ac:dyDescent="0.25">
      <c r="F6059"/>
      <c r="G6059"/>
      <c r="H6059"/>
      <c r="I6059"/>
      <c r="J6059"/>
      <c r="M6059"/>
      <c r="N6059"/>
    </row>
    <row r="6060" spans="6:14" ht="14.25" customHeight="1" x14ac:dyDescent="0.25">
      <c r="F6060"/>
      <c r="G6060"/>
      <c r="H6060"/>
      <c r="I6060"/>
      <c r="J6060"/>
      <c r="M6060"/>
      <c r="N6060"/>
    </row>
    <row r="6061" spans="6:14" ht="14.25" customHeight="1" x14ac:dyDescent="0.25">
      <c r="F6061"/>
      <c r="G6061"/>
      <c r="H6061"/>
      <c r="I6061"/>
      <c r="J6061"/>
      <c r="M6061"/>
      <c r="N6061"/>
    </row>
    <row r="6062" spans="6:14" ht="14.25" customHeight="1" x14ac:dyDescent="0.25">
      <c r="F6062"/>
      <c r="G6062"/>
      <c r="H6062"/>
      <c r="I6062"/>
      <c r="J6062"/>
      <c r="M6062"/>
      <c r="N6062"/>
    </row>
    <row r="6063" spans="6:14" ht="14.25" customHeight="1" x14ac:dyDescent="0.25">
      <c r="F6063"/>
      <c r="G6063"/>
      <c r="H6063"/>
      <c r="I6063"/>
      <c r="J6063"/>
      <c r="M6063"/>
      <c r="N6063"/>
    </row>
    <row r="6064" spans="6:14" ht="14.25" customHeight="1" x14ac:dyDescent="0.25">
      <c r="F6064"/>
      <c r="G6064"/>
      <c r="H6064"/>
      <c r="I6064"/>
      <c r="J6064"/>
      <c r="M6064"/>
      <c r="N6064"/>
    </row>
    <row r="6065" spans="6:14" ht="14.25" customHeight="1" x14ac:dyDescent="0.25">
      <c r="F6065"/>
      <c r="G6065"/>
      <c r="H6065"/>
      <c r="I6065"/>
      <c r="J6065"/>
      <c r="M6065"/>
      <c r="N6065"/>
    </row>
    <row r="6066" spans="6:14" ht="14.25" customHeight="1" x14ac:dyDescent="0.25">
      <c r="F6066"/>
      <c r="G6066"/>
      <c r="H6066"/>
      <c r="I6066"/>
      <c r="J6066"/>
      <c r="M6066"/>
      <c r="N6066"/>
    </row>
    <row r="6067" spans="6:14" ht="14.25" customHeight="1" x14ac:dyDescent="0.25">
      <c r="F6067"/>
      <c r="G6067"/>
      <c r="H6067"/>
      <c r="I6067"/>
      <c r="J6067"/>
      <c r="M6067"/>
      <c r="N6067"/>
    </row>
    <row r="6068" spans="6:14" ht="14.25" customHeight="1" x14ac:dyDescent="0.25">
      <c r="F6068"/>
      <c r="G6068"/>
      <c r="H6068"/>
      <c r="I6068"/>
      <c r="J6068"/>
      <c r="M6068"/>
      <c r="N6068"/>
    </row>
    <row r="6069" spans="6:14" ht="14.25" customHeight="1" x14ac:dyDescent="0.25">
      <c r="F6069"/>
      <c r="G6069"/>
      <c r="H6069"/>
      <c r="I6069"/>
      <c r="J6069"/>
      <c r="M6069"/>
      <c r="N6069"/>
    </row>
    <row r="6070" spans="6:14" ht="14.25" customHeight="1" x14ac:dyDescent="0.25">
      <c r="F6070"/>
      <c r="G6070"/>
      <c r="H6070"/>
      <c r="I6070"/>
      <c r="J6070"/>
      <c r="M6070"/>
      <c r="N6070"/>
    </row>
    <row r="6071" spans="6:14" ht="14.25" customHeight="1" x14ac:dyDescent="0.25">
      <c r="F6071"/>
      <c r="G6071"/>
      <c r="H6071"/>
      <c r="I6071"/>
      <c r="J6071"/>
      <c r="M6071"/>
      <c r="N6071"/>
    </row>
    <row r="6072" spans="6:14" ht="14.25" customHeight="1" x14ac:dyDescent="0.25">
      <c r="F6072"/>
      <c r="G6072"/>
      <c r="H6072"/>
      <c r="I6072"/>
      <c r="J6072"/>
      <c r="M6072"/>
      <c r="N6072"/>
    </row>
    <row r="6073" spans="6:14" ht="14.25" customHeight="1" x14ac:dyDescent="0.25">
      <c r="F6073"/>
      <c r="G6073"/>
      <c r="H6073"/>
      <c r="I6073"/>
      <c r="J6073"/>
      <c r="M6073"/>
      <c r="N6073"/>
    </row>
    <row r="6074" spans="6:14" ht="14.25" customHeight="1" x14ac:dyDescent="0.25">
      <c r="F6074"/>
      <c r="G6074"/>
      <c r="H6074"/>
      <c r="I6074"/>
      <c r="J6074"/>
      <c r="M6074"/>
      <c r="N6074"/>
    </row>
    <row r="6075" spans="6:14" ht="14.25" customHeight="1" x14ac:dyDescent="0.25">
      <c r="F6075"/>
      <c r="G6075"/>
      <c r="H6075"/>
      <c r="I6075"/>
      <c r="J6075"/>
      <c r="M6075"/>
      <c r="N6075"/>
    </row>
    <row r="6076" spans="6:14" ht="14.25" customHeight="1" x14ac:dyDescent="0.25">
      <c r="F6076"/>
      <c r="G6076"/>
      <c r="H6076"/>
      <c r="I6076"/>
      <c r="J6076"/>
      <c r="M6076"/>
      <c r="N6076"/>
    </row>
    <row r="6077" spans="6:14" ht="14.25" customHeight="1" x14ac:dyDescent="0.25">
      <c r="F6077"/>
      <c r="G6077"/>
      <c r="H6077"/>
      <c r="I6077"/>
      <c r="J6077"/>
      <c r="M6077"/>
      <c r="N6077"/>
    </row>
    <row r="6078" spans="6:14" ht="14.25" customHeight="1" x14ac:dyDescent="0.25">
      <c r="F6078"/>
      <c r="G6078"/>
      <c r="H6078"/>
      <c r="I6078"/>
      <c r="J6078"/>
      <c r="M6078"/>
      <c r="N6078"/>
    </row>
    <row r="6079" spans="6:14" ht="14.25" customHeight="1" x14ac:dyDescent="0.25">
      <c r="F6079"/>
      <c r="G6079"/>
      <c r="H6079"/>
      <c r="I6079"/>
      <c r="J6079"/>
      <c r="M6079"/>
      <c r="N6079"/>
    </row>
    <row r="6080" spans="6:14" ht="14.25" customHeight="1" x14ac:dyDescent="0.25">
      <c r="F6080"/>
      <c r="G6080"/>
      <c r="H6080"/>
      <c r="I6080"/>
      <c r="J6080"/>
      <c r="M6080"/>
      <c r="N6080"/>
    </row>
    <row r="6081" spans="6:14" ht="14.25" customHeight="1" x14ac:dyDescent="0.25">
      <c r="F6081"/>
      <c r="G6081"/>
      <c r="H6081"/>
      <c r="I6081"/>
      <c r="J6081"/>
      <c r="M6081"/>
      <c r="N6081"/>
    </row>
    <row r="6082" spans="6:14" ht="14.25" customHeight="1" x14ac:dyDescent="0.25">
      <c r="F6082"/>
      <c r="G6082"/>
      <c r="H6082"/>
      <c r="I6082"/>
      <c r="J6082"/>
      <c r="M6082"/>
      <c r="N6082"/>
    </row>
    <row r="6083" spans="6:14" ht="14.25" customHeight="1" x14ac:dyDescent="0.25">
      <c r="F6083"/>
      <c r="G6083"/>
      <c r="H6083"/>
      <c r="I6083"/>
      <c r="J6083"/>
      <c r="M6083"/>
      <c r="N6083"/>
    </row>
    <row r="6084" spans="6:14" ht="14.25" customHeight="1" x14ac:dyDescent="0.25">
      <c r="F6084"/>
      <c r="G6084"/>
      <c r="H6084"/>
      <c r="I6084"/>
      <c r="J6084"/>
      <c r="M6084"/>
      <c r="N6084"/>
    </row>
    <row r="6085" spans="6:14" ht="14.25" customHeight="1" x14ac:dyDescent="0.25">
      <c r="F6085"/>
      <c r="G6085"/>
      <c r="H6085"/>
      <c r="I6085"/>
      <c r="J6085"/>
      <c r="M6085"/>
      <c r="N6085"/>
    </row>
    <row r="6086" spans="6:14" ht="14.25" customHeight="1" x14ac:dyDescent="0.25">
      <c r="F6086"/>
      <c r="G6086"/>
      <c r="H6086"/>
      <c r="I6086"/>
      <c r="J6086"/>
      <c r="M6086"/>
      <c r="N6086"/>
    </row>
    <row r="6087" spans="6:14" ht="14.25" customHeight="1" x14ac:dyDescent="0.25">
      <c r="F6087"/>
      <c r="G6087"/>
      <c r="H6087"/>
      <c r="I6087"/>
      <c r="J6087"/>
      <c r="M6087"/>
      <c r="N6087"/>
    </row>
    <row r="6088" spans="6:14" ht="14.25" customHeight="1" x14ac:dyDescent="0.25">
      <c r="F6088"/>
      <c r="G6088"/>
      <c r="H6088"/>
      <c r="I6088"/>
      <c r="J6088"/>
      <c r="M6088"/>
      <c r="N6088"/>
    </row>
    <row r="6089" spans="6:14" ht="14.25" customHeight="1" x14ac:dyDescent="0.25">
      <c r="F6089"/>
      <c r="G6089"/>
      <c r="H6089"/>
      <c r="I6089"/>
      <c r="J6089"/>
      <c r="M6089"/>
      <c r="N6089"/>
    </row>
    <row r="6090" spans="6:14" ht="14.25" customHeight="1" x14ac:dyDescent="0.25">
      <c r="F6090"/>
      <c r="G6090"/>
      <c r="H6090"/>
      <c r="I6090"/>
      <c r="J6090"/>
      <c r="M6090"/>
      <c r="N6090"/>
    </row>
    <row r="6091" spans="6:14" ht="14.25" customHeight="1" x14ac:dyDescent="0.25">
      <c r="F6091"/>
      <c r="G6091"/>
      <c r="H6091"/>
      <c r="I6091"/>
      <c r="J6091"/>
      <c r="M6091"/>
      <c r="N6091"/>
    </row>
    <row r="6092" spans="6:14" ht="14.25" customHeight="1" x14ac:dyDescent="0.25">
      <c r="F6092"/>
      <c r="G6092"/>
      <c r="H6092"/>
      <c r="I6092"/>
      <c r="J6092"/>
      <c r="M6092"/>
      <c r="N6092"/>
    </row>
    <row r="6093" spans="6:14" ht="14.25" customHeight="1" x14ac:dyDescent="0.25">
      <c r="F6093"/>
      <c r="G6093"/>
      <c r="H6093"/>
      <c r="I6093"/>
      <c r="J6093"/>
      <c r="M6093"/>
      <c r="N6093"/>
    </row>
    <row r="6094" spans="6:14" ht="14.25" customHeight="1" x14ac:dyDescent="0.25">
      <c r="F6094"/>
      <c r="G6094"/>
      <c r="H6094"/>
      <c r="I6094"/>
      <c r="J6094"/>
      <c r="M6094"/>
      <c r="N6094"/>
    </row>
    <row r="6095" spans="6:14" ht="14.25" customHeight="1" x14ac:dyDescent="0.25">
      <c r="F6095"/>
      <c r="G6095"/>
      <c r="H6095"/>
      <c r="I6095"/>
      <c r="J6095"/>
      <c r="M6095"/>
      <c r="N6095"/>
    </row>
    <row r="6096" spans="6:14" ht="14.25" customHeight="1" x14ac:dyDescent="0.25">
      <c r="F6096"/>
      <c r="G6096"/>
      <c r="H6096"/>
      <c r="I6096"/>
      <c r="J6096"/>
      <c r="M6096"/>
      <c r="N6096"/>
    </row>
    <row r="6097" spans="6:14" ht="14.25" customHeight="1" x14ac:dyDescent="0.25">
      <c r="F6097"/>
      <c r="G6097"/>
      <c r="H6097"/>
      <c r="I6097"/>
      <c r="J6097"/>
      <c r="M6097"/>
      <c r="N6097"/>
    </row>
    <row r="6098" spans="6:14" ht="14.25" customHeight="1" x14ac:dyDescent="0.25">
      <c r="F6098"/>
      <c r="G6098"/>
      <c r="H6098"/>
      <c r="I6098"/>
      <c r="J6098"/>
      <c r="M6098"/>
      <c r="N6098"/>
    </row>
    <row r="6099" spans="6:14" ht="14.25" customHeight="1" x14ac:dyDescent="0.25">
      <c r="F6099"/>
      <c r="G6099"/>
      <c r="H6099"/>
      <c r="I6099"/>
      <c r="J6099"/>
      <c r="M6099"/>
      <c r="N6099"/>
    </row>
    <row r="6100" spans="6:14" ht="14.25" customHeight="1" x14ac:dyDescent="0.25">
      <c r="F6100"/>
      <c r="G6100"/>
      <c r="H6100"/>
      <c r="I6100"/>
      <c r="J6100"/>
      <c r="M6100"/>
      <c r="N6100"/>
    </row>
    <row r="6101" spans="6:14" ht="14.25" customHeight="1" x14ac:dyDescent="0.25">
      <c r="F6101"/>
      <c r="G6101"/>
      <c r="H6101"/>
      <c r="I6101"/>
      <c r="J6101"/>
      <c r="M6101"/>
      <c r="N6101"/>
    </row>
    <row r="6102" spans="6:14" ht="14.25" customHeight="1" x14ac:dyDescent="0.25">
      <c r="F6102"/>
      <c r="G6102"/>
      <c r="H6102"/>
      <c r="I6102"/>
      <c r="J6102"/>
      <c r="M6102"/>
      <c r="N6102"/>
    </row>
    <row r="6103" spans="6:14" ht="14.25" customHeight="1" x14ac:dyDescent="0.25">
      <c r="F6103"/>
      <c r="G6103"/>
      <c r="H6103"/>
      <c r="I6103"/>
      <c r="J6103"/>
      <c r="M6103"/>
      <c r="N6103"/>
    </row>
    <row r="6104" spans="6:14" ht="14.25" customHeight="1" x14ac:dyDescent="0.25">
      <c r="F6104"/>
      <c r="G6104"/>
      <c r="H6104"/>
      <c r="I6104"/>
      <c r="J6104"/>
      <c r="M6104"/>
      <c r="N6104"/>
    </row>
    <row r="6105" spans="6:14" ht="14.25" customHeight="1" x14ac:dyDescent="0.25">
      <c r="F6105"/>
      <c r="G6105"/>
      <c r="H6105"/>
      <c r="I6105"/>
      <c r="J6105"/>
      <c r="M6105"/>
      <c r="N6105"/>
    </row>
    <row r="6106" spans="6:14" ht="14.25" customHeight="1" x14ac:dyDescent="0.25">
      <c r="F6106"/>
      <c r="G6106"/>
      <c r="H6106"/>
      <c r="I6106"/>
      <c r="J6106"/>
      <c r="M6106"/>
      <c r="N6106"/>
    </row>
    <row r="6107" spans="6:14" ht="14.25" customHeight="1" x14ac:dyDescent="0.25">
      <c r="F6107"/>
      <c r="G6107"/>
      <c r="H6107"/>
      <c r="I6107"/>
      <c r="J6107"/>
      <c r="M6107"/>
      <c r="N6107"/>
    </row>
    <row r="6108" spans="6:14" ht="14.25" customHeight="1" x14ac:dyDescent="0.25">
      <c r="F6108"/>
      <c r="G6108"/>
      <c r="H6108"/>
      <c r="I6108"/>
      <c r="J6108"/>
      <c r="M6108"/>
      <c r="N6108"/>
    </row>
    <row r="6109" spans="6:14" ht="14.25" customHeight="1" x14ac:dyDescent="0.25">
      <c r="F6109"/>
      <c r="G6109"/>
      <c r="H6109"/>
      <c r="I6109"/>
      <c r="J6109"/>
      <c r="M6109"/>
      <c r="N6109"/>
    </row>
    <row r="6110" spans="6:14" ht="14.25" customHeight="1" x14ac:dyDescent="0.25">
      <c r="F6110"/>
      <c r="G6110"/>
      <c r="H6110"/>
      <c r="I6110"/>
      <c r="J6110"/>
      <c r="M6110"/>
      <c r="N6110"/>
    </row>
    <row r="6111" spans="6:14" ht="14.25" customHeight="1" x14ac:dyDescent="0.25">
      <c r="F6111"/>
      <c r="G6111"/>
      <c r="H6111"/>
      <c r="I6111"/>
      <c r="J6111"/>
      <c r="M6111"/>
      <c r="N6111"/>
    </row>
    <row r="6112" spans="6:14" ht="14.25" customHeight="1" x14ac:dyDescent="0.25">
      <c r="F6112"/>
      <c r="G6112"/>
      <c r="H6112"/>
      <c r="I6112"/>
      <c r="J6112"/>
      <c r="M6112"/>
      <c r="N6112"/>
    </row>
    <row r="6113" spans="6:14" ht="14.25" customHeight="1" x14ac:dyDescent="0.25">
      <c r="F6113"/>
      <c r="G6113"/>
      <c r="H6113"/>
      <c r="I6113"/>
      <c r="J6113"/>
      <c r="M6113"/>
      <c r="N6113"/>
    </row>
    <row r="6114" spans="6:14" ht="14.25" customHeight="1" x14ac:dyDescent="0.25">
      <c r="F6114"/>
      <c r="G6114"/>
      <c r="H6114"/>
      <c r="I6114"/>
      <c r="J6114"/>
      <c r="M6114"/>
      <c r="N6114"/>
    </row>
    <row r="6115" spans="6:14" ht="14.25" customHeight="1" x14ac:dyDescent="0.25">
      <c r="F6115"/>
      <c r="G6115"/>
      <c r="H6115"/>
      <c r="I6115"/>
      <c r="J6115"/>
      <c r="M6115"/>
      <c r="N6115"/>
    </row>
    <row r="6116" spans="6:14" ht="14.25" customHeight="1" x14ac:dyDescent="0.25">
      <c r="F6116"/>
      <c r="G6116"/>
      <c r="H6116"/>
      <c r="I6116"/>
      <c r="J6116"/>
      <c r="M6116"/>
      <c r="N6116"/>
    </row>
    <row r="6117" spans="6:14" ht="14.25" customHeight="1" x14ac:dyDescent="0.25">
      <c r="F6117"/>
      <c r="G6117"/>
      <c r="H6117"/>
      <c r="I6117"/>
      <c r="J6117"/>
      <c r="M6117"/>
      <c r="N6117"/>
    </row>
    <row r="6118" spans="6:14" ht="14.25" customHeight="1" x14ac:dyDescent="0.25">
      <c r="F6118"/>
      <c r="G6118"/>
      <c r="H6118"/>
      <c r="I6118"/>
      <c r="J6118"/>
      <c r="M6118"/>
      <c r="N6118"/>
    </row>
    <row r="6119" spans="6:14" ht="14.25" customHeight="1" x14ac:dyDescent="0.25">
      <c r="F6119"/>
      <c r="G6119"/>
      <c r="H6119"/>
      <c r="I6119"/>
      <c r="J6119"/>
      <c r="M6119"/>
      <c r="N6119"/>
    </row>
    <row r="6120" spans="6:14" ht="14.25" customHeight="1" x14ac:dyDescent="0.25">
      <c r="F6120"/>
      <c r="G6120"/>
      <c r="H6120"/>
      <c r="I6120"/>
      <c r="J6120"/>
      <c r="M6120"/>
      <c r="N6120"/>
    </row>
    <row r="6121" spans="6:14" ht="14.25" customHeight="1" x14ac:dyDescent="0.25">
      <c r="F6121"/>
      <c r="G6121"/>
      <c r="H6121"/>
      <c r="I6121"/>
      <c r="J6121"/>
      <c r="M6121"/>
      <c r="N6121"/>
    </row>
    <row r="6122" spans="6:14" ht="14.25" customHeight="1" x14ac:dyDescent="0.25">
      <c r="F6122"/>
      <c r="G6122"/>
      <c r="H6122"/>
      <c r="I6122"/>
      <c r="J6122"/>
      <c r="M6122"/>
      <c r="N6122"/>
    </row>
    <row r="6123" spans="6:14" ht="14.25" customHeight="1" x14ac:dyDescent="0.25">
      <c r="F6123"/>
      <c r="G6123"/>
      <c r="H6123"/>
      <c r="I6123"/>
      <c r="J6123"/>
      <c r="M6123"/>
      <c r="N6123"/>
    </row>
    <row r="6124" spans="6:14" ht="14.25" customHeight="1" x14ac:dyDescent="0.25">
      <c r="F6124"/>
      <c r="G6124"/>
      <c r="H6124"/>
      <c r="I6124"/>
      <c r="J6124"/>
      <c r="M6124"/>
      <c r="N6124"/>
    </row>
    <row r="6125" spans="6:14" ht="14.25" customHeight="1" x14ac:dyDescent="0.25">
      <c r="F6125"/>
      <c r="G6125"/>
      <c r="H6125"/>
      <c r="I6125"/>
      <c r="J6125"/>
      <c r="M6125"/>
      <c r="N6125"/>
    </row>
    <row r="6126" spans="6:14" ht="14.25" customHeight="1" x14ac:dyDescent="0.25">
      <c r="F6126"/>
      <c r="G6126"/>
      <c r="H6126"/>
      <c r="I6126"/>
      <c r="J6126"/>
      <c r="M6126"/>
      <c r="N6126"/>
    </row>
    <row r="6127" spans="6:14" ht="14.25" customHeight="1" x14ac:dyDescent="0.25">
      <c r="F6127"/>
      <c r="G6127"/>
      <c r="H6127"/>
      <c r="I6127"/>
      <c r="J6127"/>
      <c r="M6127"/>
      <c r="N6127"/>
    </row>
    <row r="6128" spans="6:14" ht="14.25" customHeight="1" x14ac:dyDescent="0.25">
      <c r="F6128"/>
      <c r="G6128"/>
      <c r="H6128"/>
      <c r="I6128"/>
      <c r="J6128"/>
      <c r="M6128"/>
      <c r="N6128"/>
    </row>
    <row r="6129" spans="6:14" ht="14.25" customHeight="1" x14ac:dyDescent="0.25">
      <c r="F6129"/>
      <c r="G6129"/>
      <c r="H6129"/>
      <c r="I6129"/>
      <c r="J6129"/>
      <c r="M6129"/>
      <c r="N6129"/>
    </row>
    <row r="6130" spans="6:14" ht="14.25" customHeight="1" x14ac:dyDescent="0.25">
      <c r="F6130"/>
      <c r="G6130"/>
      <c r="H6130"/>
      <c r="I6130"/>
      <c r="J6130"/>
      <c r="M6130"/>
      <c r="N6130"/>
    </row>
    <row r="6131" spans="6:14" ht="14.25" customHeight="1" x14ac:dyDescent="0.25">
      <c r="F6131"/>
      <c r="G6131"/>
      <c r="H6131"/>
      <c r="I6131"/>
      <c r="J6131"/>
      <c r="M6131"/>
      <c r="N6131"/>
    </row>
    <row r="6132" spans="6:14" ht="14.25" customHeight="1" x14ac:dyDescent="0.25">
      <c r="F6132"/>
      <c r="G6132"/>
      <c r="H6132"/>
      <c r="I6132"/>
      <c r="J6132"/>
      <c r="M6132"/>
      <c r="N6132"/>
    </row>
    <row r="6133" spans="6:14" ht="14.25" customHeight="1" x14ac:dyDescent="0.25">
      <c r="F6133"/>
      <c r="G6133"/>
      <c r="H6133"/>
      <c r="I6133"/>
      <c r="J6133"/>
      <c r="M6133"/>
      <c r="N6133"/>
    </row>
    <row r="6134" spans="6:14" ht="14.25" customHeight="1" x14ac:dyDescent="0.25">
      <c r="F6134"/>
      <c r="G6134"/>
      <c r="H6134"/>
      <c r="I6134"/>
      <c r="J6134"/>
      <c r="M6134"/>
      <c r="N6134"/>
    </row>
    <row r="6135" spans="6:14" ht="14.25" customHeight="1" x14ac:dyDescent="0.25">
      <c r="F6135"/>
      <c r="G6135"/>
      <c r="H6135"/>
      <c r="I6135"/>
      <c r="J6135"/>
      <c r="M6135"/>
      <c r="N6135"/>
    </row>
    <row r="6136" spans="6:14" ht="14.25" customHeight="1" x14ac:dyDescent="0.25">
      <c r="F6136"/>
      <c r="G6136"/>
      <c r="H6136"/>
      <c r="I6136"/>
      <c r="J6136"/>
      <c r="M6136"/>
      <c r="N6136"/>
    </row>
    <row r="6137" spans="6:14" ht="14.25" customHeight="1" x14ac:dyDescent="0.25">
      <c r="F6137"/>
      <c r="G6137"/>
      <c r="H6137"/>
      <c r="I6137"/>
      <c r="J6137"/>
      <c r="M6137"/>
      <c r="N6137"/>
    </row>
    <row r="6138" spans="6:14" ht="14.25" customHeight="1" x14ac:dyDescent="0.25">
      <c r="F6138"/>
      <c r="G6138"/>
      <c r="H6138"/>
      <c r="I6138"/>
      <c r="J6138"/>
      <c r="M6138"/>
      <c r="N6138"/>
    </row>
    <row r="6139" spans="6:14" ht="14.25" customHeight="1" x14ac:dyDescent="0.25">
      <c r="F6139"/>
      <c r="G6139"/>
      <c r="H6139"/>
      <c r="I6139"/>
      <c r="J6139"/>
      <c r="M6139"/>
      <c r="N6139"/>
    </row>
    <row r="6140" spans="6:14" ht="14.25" customHeight="1" x14ac:dyDescent="0.25">
      <c r="F6140"/>
      <c r="G6140"/>
      <c r="H6140"/>
      <c r="I6140"/>
      <c r="J6140"/>
      <c r="M6140"/>
      <c r="N6140"/>
    </row>
    <row r="6141" spans="6:14" ht="14.25" customHeight="1" x14ac:dyDescent="0.25">
      <c r="F6141"/>
      <c r="G6141"/>
      <c r="H6141"/>
      <c r="I6141"/>
      <c r="J6141"/>
      <c r="M6141"/>
      <c r="N6141"/>
    </row>
    <row r="6142" spans="6:14" ht="14.25" customHeight="1" x14ac:dyDescent="0.25">
      <c r="F6142"/>
      <c r="G6142"/>
      <c r="H6142"/>
      <c r="I6142"/>
      <c r="J6142"/>
      <c r="M6142"/>
      <c r="N6142"/>
    </row>
    <row r="6143" spans="6:14" ht="14.25" customHeight="1" x14ac:dyDescent="0.25">
      <c r="F6143"/>
      <c r="G6143"/>
      <c r="H6143"/>
      <c r="I6143"/>
      <c r="J6143"/>
      <c r="M6143"/>
      <c r="N6143"/>
    </row>
    <row r="6144" spans="6:14" ht="14.25" customHeight="1" x14ac:dyDescent="0.25">
      <c r="F6144"/>
      <c r="G6144"/>
      <c r="H6144"/>
      <c r="I6144"/>
      <c r="J6144"/>
      <c r="M6144"/>
      <c r="N6144"/>
    </row>
    <row r="6145" spans="6:14" ht="14.25" customHeight="1" x14ac:dyDescent="0.25">
      <c r="F6145"/>
      <c r="G6145"/>
      <c r="H6145"/>
      <c r="I6145"/>
      <c r="J6145"/>
      <c r="M6145"/>
      <c r="N6145"/>
    </row>
    <row r="6146" spans="6:14" ht="14.25" customHeight="1" x14ac:dyDescent="0.25">
      <c r="F6146"/>
      <c r="G6146"/>
      <c r="H6146"/>
      <c r="I6146"/>
      <c r="J6146"/>
      <c r="M6146"/>
      <c r="N6146"/>
    </row>
    <row r="6147" spans="6:14" ht="14.25" customHeight="1" x14ac:dyDescent="0.25">
      <c r="F6147"/>
      <c r="G6147"/>
      <c r="H6147"/>
      <c r="I6147"/>
      <c r="J6147"/>
      <c r="M6147"/>
      <c r="N6147"/>
    </row>
    <row r="6148" spans="6:14" ht="14.25" customHeight="1" x14ac:dyDescent="0.25">
      <c r="F6148"/>
      <c r="G6148"/>
      <c r="H6148"/>
      <c r="I6148"/>
      <c r="J6148"/>
      <c r="M6148"/>
      <c r="N6148"/>
    </row>
    <row r="6149" spans="6:14" ht="14.25" customHeight="1" x14ac:dyDescent="0.25">
      <c r="F6149"/>
      <c r="G6149"/>
      <c r="H6149"/>
      <c r="I6149"/>
      <c r="J6149"/>
      <c r="M6149"/>
      <c r="N6149"/>
    </row>
    <row r="6150" spans="6:14" ht="14.25" customHeight="1" x14ac:dyDescent="0.25">
      <c r="F6150"/>
      <c r="G6150"/>
      <c r="H6150"/>
      <c r="I6150"/>
      <c r="J6150"/>
      <c r="M6150"/>
      <c r="N6150"/>
    </row>
    <row r="6151" spans="6:14" ht="14.25" customHeight="1" x14ac:dyDescent="0.25">
      <c r="F6151"/>
      <c r="G6151"/>
      <c r="H6151"/>
      <c r="I6151"/>
      <c r="J6151"/>
      <c r="M6151"/>
      <c r="N6151"/>
    </row>
    <row r="6152" spans="6:14" ht="14.25" customHeight="1" x14ac:dyDescent="0.25">
      <c r="F6152"/>
      <c r="G6152"/>
      <c r="H6152"/>
      <c r="I6152"/>
      <c r="J6152"/>
      <c r="M6152"/>
      <c r="N6152"/>
    </row>
    <row r="6153" spans="6:14" ht="14.25" customHeight="1" x14ac:dyDescent="0.25">
      <c r="F6153"/>
      <c r="G6153"/>
      <c r="H6153"/>
      <c r="I6153"/>
      <c r="J6153"/>
      <c r="M6153"/>
      <c r="N6153"/>
    </row>
    <row r="6154" spans="6:14" ht="14.25" customHeight="1" x14ac:dyDescent="0.25">
      <c r="F6154"/>
      <c r="G6154"/>
      <c r="H6154"/>
      <c r="I6154"/>
      <c r="J6154"/>
      <c r="M6154"/>
      <c r="N6154"/>
    </row>
    <row r="6155" spans="6:14" ht="14.25" customHeight="1" x14ac:dyDescent="0.25">
      <c r="F6155"/>
      <c r="G6155"/>
      <c r="H6155"/>
      <c r="I6155"/>
      <c r="J6155"/>
      <c r="M6155"/>
      <c r="N6155"/>
    </row>
    <row r="6156" spans="6:14" ht="14.25" customHeight="1" x14ac:dyDescent="0.25">
      <c r="F6156"/>
      <c r="G6156"/>
      <c r="H6156"/>
      <c r="I6156"/>
      <c r="J6156"/>
      <c r="M6156"/>
      <c r="N6156"/>
    </row>
    <row r="6157" spans="6:14" ht="14.25" customHeight="1" x14ac:dyDescent="0.25">
      <c r="F6157"/>
      <c r="G6157"/>
      <c r="H6157"/>
      <c r="I6157"/>
      <c r="J6157"/>
      <c r="M6157"/>
      <c r="N6157"/>
    </row>
    <row r="6158" spans="6:14" ht="14.25" customHeight="1" x14ac:dyDescent="0.25">
      <c r="F6158"/>
      <c r="G6158"/>
      <c r="H6158"/>
      <c r="I6158"/>
      <c r="J6158"/>
      <c r="M6158"/>
      <c r="N6158"/>
    </row>
    <row r="6159" spans="6:14" ht="14.25" customHeight="1" x14ac:dyDescent="0.25">
      <c r="F6159"/>
      <c r="G6159"/>
      <c r="H6159"/>
      <c r="I6159"/>
      <c r="J6159"/>
      <c r="M6159"/>
      <c r="N6159"/>
    </row>
    <row r="6160" spans="6:14" ht="14.25" customHeight="1" x14ac:dyDescent="0.25">
      <c r="F6160"/>
      <c r="G6160"/>
      <c r="H6160"/>
      <c r="I6160"/>
      <c r="J6160"/>
      <c r="M6160"/>
      <c r="N6160"/>
    </row>
    <row r="6161" spans="6:14" ht="14.25" customHeight="1" x14ac:dyDescent="0.25">
      <c r="F6161"/>
      <c r="G6161"/>
      <c r="H6161"/>
      <c r="I6161"/>
      <c r="J6161"/>
      <c r="M6161"/>
      <c r="N6161"/>
    </row>
    <row r="6162" spans="6:14" ht="14.25" customHeight="1" x14ac:dyDescent="0.25">
      <c r="F6162"/>
      <c r="G6162"/>
      <c r="H6162"/>
      <c r="I6162"/>
      <c r="J6162"/>
      <c r="M6162"/>
      <c r="N6162"/>
    </row>
    <row r="6163" spans="6:14" ht="14.25" customHeight="1" x14ac:dyDescent="0.25">
      <c r="F6163"/>
      <c r="G6163"/>
      <c r="H6163"/>
      <c r="I6163"/>
      <c r="J6163"/>
      <c r="M6163"/>
      <c r="N6163"/>
    </row>
    <row r="6164" spans="6:14" ht="14.25" customHeight="1" x14ac:dyDescent="0.25">
      <c r="F6164"/>
      <c r="G6164"/>
      <c r="H6164"/>
      <c r="I6164"/>
      <c r="J6164"/>
      <c r="M6164"/>
      <c r="N6164"/>
    </row>
    <row r="6165" spans="6:14" ht="14.25" customHeight="1" x14ac:dyDescent="0.25">
      <c r="F6165"/>
      <c r="G6165"/>
      <c r="H6165"/>
      <c r="I6165"/>
      <c r="J6165"/>
      <c r="M6165"/>
      <c r="N6165"/>
    </row>
    <row r="6166" spans="6:14" ht="14.25" customHeight="1" x14ac:dyDescent="0.25">
      <c r="F6166"/>
      <c r="G6166"/>
      <c r="H6166"/>
      <c r="I6166"/>
      <c r="J6166"/>
      <c r="M6166"/>
      <c r="N6166"/>
    </row>
    <row r="6167" spans="6:14" ht="14.25" customHeight="1" x14ac:dyDescent="0.25">
      <c r="F6167"/>
      <c r="G6167"/>
      <c r="H6167"/>
      <c r="I6167"/>
      <c r="J6167"/>
      <c r="M6167"/>
      <c r="N6167"/>
    </row>
    <row r="6168" spans="6:14" ht="14.25" customHeight="1" x14ac:dyDescent="0.25">
      <c r="F6168"/>
      <c r="G6168"/>
      <c r="H6168"/>
      <c r="I6168"/>
      <c r="J6168"/>
      <c r="M6168"/>
      <c r="N6168"/>
    </row>
    <row r="6169" spans="6:14" ht="14.25" customHeight="1" x14ac:dyDescent="0.25">
      <c r="F6169"/>
      <c r="G6169"/>
      <c r="H6169"/>
      <c r="I6169"/>
      <c r="J6169"/>
      <c r="M6169"/>
      <c r="N6169"/>
    </row>
    <row r="6170" spans="6:14" ht="14.25" customHeight="1" x14ac:dyDescent="0.25">
      <c r="F6170"/>
      <c r="G6170"/>
      <c r="H6170"/>
      <c r="I6170"/>
      <c r="J6170"/>
      <c r="M6170"/>
      <c r="N6170"/>
    </row>
    <row r="6171" spans="6:14" ht="14.25" customHeight="1" x14ac:dyDescent="0.25">
      <c r="F6171"/>
      <c r="G6171"/>
      <c r="H6171"/>
      <c r="I6171"/>
      <c r="J6171"/>
      <c r="M6171"/>
      <c r="N6171"/>
    </row>
    <row r="6172" spans="6:14" ht="14.25" customHeight="1" x14ac:dyDescent="0.25">
      <c r="F6172"/>
      <c r="G6172"/>
      <c r="H6172"/>
      <c r="I6172"/>
      <c r="J6172"/>
      <c r="M6172"/>
      <c r="N6172"/>
    </row>
    <row r="6173" spans="6:14" ht="14.25" customHeight="1" x14ac:dyDescent="0.25">
      <c r="F6173"/>
      <c r="G6173"/>
      <c r="H6173"/>
      <c r="I6173"/>
      <c r="J6173"/>
      <c r="M6173"/>
      <c r="N6173"/>
    </row>
    <row r="6174" spans="6:14" ht="14.25" customHeight="1" x14ac:dyDescent="0.25">
      <c r="F6174"/>
      <c r="G6174"/>
      <c r="H6174"/>
      <c r="I6174"/>
      <c r="J6174"/>
      <c r="M6174"/>
      <c r="N6174"/>
    </row>
    <row r="6175" spans="6:14" ht="14.25" customHeight="1" x14ac:dyDescent="0.25">
      <c r="F6175"/>
      <c r="G6175"/>
      <c r="H6175"/>
      <c r="I6175"/>
      <c r="J6175"/>
      <c r="M6175"/>
      <c r="N6175"/>
    </row>
    <row r="6176" spans="6:14" ht="14.25" customHeight="1" x14ac:dyDescent="0.25">
      <c r="F6176"/>
      <c r="G6176"/>
      <c r="H6176"/>
      <c r="I6176"/>
      <c r="J6176"/>
      <c r="M6176"/>
      <c r="N6176"/>
    </row>
    <row r="6177" spans="6:14" ht="14.25" customHeight="1" x14ac:dyDescent="0.25">
      <c r="F6177"/>
      <c r="G6177"/>
      <c r="H6177"/>
      <c r="I6177"/>
      <c r="J6177"/>
      <c r="M6177"/>
      <c r="N6177"/>
    </row>
    <row r="6178" spans="6:14" ht="14.25" customHeight="1" x14ac:dyDescent="0.25">
      <c r="F6178"/>
      <c r="G6178"/>
      <c r="H6178"/>
      <c r="I6178"/>
      <c r="J6178"/>
      <c r="M6178"/>
      <c r="N6178"/>
    </row>
    <row r="6179" spans="6:14" ht="14.25" customHeight="1" x14ac:dyDescent="0.25">
      <c r="F6179"/>
      <c r="G6179"/>
      <c r="H6179"/>
      <c r="I6179"/>
      <c r="J6179"/>
      <c r="M6179"/>
      <c r="N6179"/>
    </row>
    <row r="6180" spans="6:14" ht="14.25" customHeight="1" x14ac:dyDescent="0.25">
      <c r="F6180"/>
      <c r="G6180"/>
      <c r="H6180"/>
      <c r="I6180"/>
      <c r="J6180"/>
      <c r="M6180"/>
      <c r="N6180"/>
    </row>
    <row r="6181" spans="6:14" ht="14.25" customHeight="1" x14ac:dyDescent="0.25">
      <c r="F6181"/>
      <c r="G6181"/>
      <c r="H6181"/>
      <c r="I6181"/>
      <c r="J6181"/>
      <c r="M6181"/>
      <c r="N6181"/>
    </row>
    <row r="6182" spans="6:14" ht="14.25" customHeight="1" x14ac:dyDescent="0.25">
      <c r="F6182"/>
      <c r="G6182"/>
      <c r="H6182"/>
      <c r="I6182"/>
      <c r="J6182"/>
      <c r="M6182"/>
      <c r="N6182"/>
    </row>
    <row r="6183" spans="6:14" ht="14.25" customHeight="1" x14ac:dyDescent="0.25">
      <c r="F6183"/>
      <c r="G6183"/>
      <c r="H6183"/>
      <c r="I6183"/>
      <c r="J6183"/>
      <c r="M6183"/>
      <c r="N6183"/>
    </row>
    <row r="6184" spans="6:14" ht="14.25" customHeight="1" x14ac:dyDescent="0.25">
      <c r="F6184"/>
      <c r="G6184"/>
      <c r="H6184"/>
      <c r="I6184"/>
      <c r="J6184"/>
      <c r="M6184"/>
      <c r="N6184"/>
    </row>
    <row r="6185" spans="6:14" ht="14.25" customHeight="1" x14ac:dyDescent="0.25">
      <c r="F6185"/>
      <c r="G6185"/>
      <c r="H6185"/>
      <c r="I6185"/>
      <c r="J6185"/>
      <c r="M6185"/>
      <c r="N6185"/>
    </row>
    <row r="6186" spans="6:14" ht="14.25" customHeight="1" x14ac:dyDescent="0.25">
      <c r="F6186"/>
      <c r="G6186"/>
      <c r="H6186"/>
      <c r="I6186"/>
      <c r="J6186"/>
      <c r="M6186"/>
      <c r="N6186"/>
    </row>
    <row r="6187" spans="6:14" ht="14.25" customHeight="1" x14ac:dyDescent="0.25">
      <c r="F6187"/>
      <c r="G6187"/>
      <c r="H6187"/>
      <c r="I6187"/>
      <c r="J6187"/>
      <c r="M6187"/>
      <c r="N6187"/>
    </row>
    <row r="6188" spans="6:14" ht="14.25" customHeight="1" x14ac:dyDescent="0.25">
      <c r="F6188"/>
      <c r="G6188"/>
      <c r="H6188"/>
      <c r="I6188"/>
      <c r="J6188"/>
      <c r="M6188"/>
      <c r="N6188"/>
    </row>
    <row r="6189" spans="6:14" ht="14.25" customHeight="1" x14ac:dyDescent="0.25">
      <c r="F6189"/>
      <c r="G6189"/>
      <c r="H6189"/>
      <c r="I6189"/>
      <c r="J6189"/>
      <c r="M6189"/>
      <c r="N6189"/>
    </row>
    <row r="6190" spans="6:14" ht="14.25" customHeight="1" x14ac:dyDescent="0.25">
      <c r="F6190"/>
      <c r="G6190"/>
      <c r="H6190"/>
      <c r="I6190"/>
      <c r="J6190"/>
      <c r="M6190"/>
      <c r="N6190"/>
    </row>
    <row r="6191" spans="6:14" ht="14.25" customHeight="1" x14ac:dyDescent="0.25">
      <c r="F6191"/>
      <c r="G6191"/>
      <c r="H6191"/>
      <c r="I6191"/>
      <c r="J6191"/>
      <c r="M6191"/>
      <c r="N6191"/>
    </row>
    <row r="6192" spans="6:14" ht="14.25" customHeight="1" x14ac:dyDescent="0.25">
      <c r="F6192"/>
      <c r="G6192"/>
      <c r="H6192"/>
      <c r="I6192"/>
      <c r="J6192"/>
      <c r="M6192"/>
      <c r="N6192"/>
    </row>
    <row r="6193" spans="6:14" ht="14.25" customHeight="1" x14ac:dyDescent="0.25">
      <c r="F6193"/>
      <c r="G6193"/>
      <c r="H6193"/>
      <c r="I6193"/>
      <c r="J6193"/>
      <c r="M6193"/>
      <c r="N6193"/>
    </row>
    <row r="6194" spans="6:14" ht="14.25" customHeight="1" x14ac:dyDescent="0.25">
      <c r="F6194"/>
      <c r="G6194"/>
      <c r="H6194"/>
      <c r="I6194"/>
      <c r="J6194"/>
      <c r="M6194"/>
      <c r="N6194"/>
    </row>
    <row r="6195" spans="6:14" ht="14.25" customHeight="1" x14ac:dyDescent="0.25">
      <c r="F6195"/>
      <c r="G6195"/>
      <c r="H6195"/>
      <c r="I6195"/>
      <c r="J6195"/>
      <c r="M6195"/>
      <c r="N6195"/>
    </row>
    <row r="6196" spans="6:14" ht="14.25" customHeight="1" x14ac:dyDescent="0.25">
      <c r="F6196"/>
      <c r="G6196"/>
      <c r="H6196"/>
      <c r="I6196"/>
      <c r="J6196"/>
      <c r="M6196"/>
      <c r="N6196"/>
    </row>
    <row r="6197" spans="6:14" ht="14.25" customHeight="1" x14ac:dyDescent="0.25">
      <c r="F6197"/>
      <c r="G6197"/>
      <c r="H6197"/>
      <c r="I6197"/>
      <c r="J6197"/>
      <c r="M6197"/>
      <c r="N6197"/>
    </row>
    <row r="6198" spans="6:14" ht="14.25" customHeight="1" x14ac:dyDescent="0.25">
      <c r="F6198"/>
      <c r="G6198"/>
      <c r="H6198"/>
      <c r="I6198"/>
      <c r="J6198"/>
      <c r="M6198"/>
      <c r="N6198"/>
    </row>
    <row r="6199" spans="6:14" ht="14.25" customHeight="1" x14ac:dyDescent="0.25">
      <c r="F6199"/>
      <c r="G6199"/>
      <c r="H6199"/>
      <c r="I6199"/>
      <c r="J6199"/>
      <c r="M6199"/>
      <c r="N6199"/>
    </row>
    <row r="6200" spans="6:14" ht="14.25" customHeight="1" x14ac:dyDescent="0.25">
      <c r="F6200"/>
      <c r="G6200"/>
      <c r="H6200"/>
      <c r="I6200"/>
      <c r="J6200"/>
      <c r="M6200"/>
      <c r="N6200"/>
    </row>
    <row r="6201" spans="6:14" ht="14.25" customHeight="1" x14ac:dyDescent="0.25">
      <c r="F6201"/>
      <c r="G6201"/>
      <c r="H6201"/>
      <c r="I6201"/>
      <c r="J6201"/>
      <c r="M6201"/>
      <c r="N6201"/>
    </row>
    <row r="6202" spans="6:14" ht="14.25" customHeight="1" x14ac:dyDescent="0.25">
      <c r="F6202"/>
      <c r="G6202"/>
      <c r="H6202"/>
      <c r="I6202"/>
      <c r="J6202"/>
      <c r="M6202"/>
      <c r="N6202"/>
    </row>
    <row r="6203" spans="6:14" ht="14.25" customHeight="1" x14ac:dyDescent="0.25">
      <c r="F6203"/>
      <c r="G6203"/>
      <c r="H6203"/>
      <c r="I6203"/>
      <c r="J6203"/>
      <c r="M6203"/>
      <c r="N6203"/>
    </row>
    <row r="6204" spans="6:14" ht="14.25" customHeight="1" x14ac:dyDescent="0.25">
      <c r="F6204"/>
      <c r="G6204"/>
      <c r="H6204"/>
      <c r="I6204"/>
      <c r="J6204"/>
      <c r="M6204"/>
      <c r="N6204"/>
    </row>
    <row r="6205" spans="6:14" ht="14.25" customHeight="1" x14ac:dyDescent="0.25">
      <c r="F6205"/>
      <c r="G6205"/>
      <c r="H6205"/>
      <c r="I6205"/>
      <c r="J6205"/>
      <c r="M6205"/>
      <c r="N6205"/>
    </row>
    <row r="6206" spans="6:14" ht="14.25" customHeight="1" x14ac:dyDescent="0.25">
      <c r="F6206"/>
      <c r="G6206"/>
      <c r="H6206"/>
      <c r="I6206"/>
      <c r="J6206"/>
      <c r="M6206"/>
      <c r="N6206"/>
    </row>
    <row r="6207" spans="6:14" ht="14.25" customHeight="1" x14ac:dyDescent="0.25">
      <c r="F6207"/>
      <c r="G6207"/>
      <c r="H6207"/>
      <c r="I6207"/>
      <c r="J6207"/>
      <c r="M6207"/>
      <c r="N6207"/>
    </row>
    <row r="6208" spans="6:14" ht="14.25" customHeight="1" x14ac:dyDescent="0.25">
      <c r="F6208"/>
      <c r="G6208"/>
      <c r="H6208"/>
      <c r="I6208"/>
      <c r="J6208"/>
      <c r="M6208"/>
      <c r="N6208"/>
    </row>
    <row r="6209" spans="6:14" ht="14.25" customHeight="1" x14ac:dyDescent="0.25">
      <c r="F6209"/>
      <c r="G6209"/>
      <c r="H6209"/>
      <c r="I6209"/>
      <c r="J6209"/>
      <c r="M6209"/>
      <c r="N6209"/>
    </row>
    <row r="6210" spans="6:14" ht="14.25" customHeight="1" x14ac:dyDescent="0.25">
      <c r="F6210"/>
      <c r="G6210"/>
      <c r="H6210"/>
      <c r="I6210"/>
      <c r="J6210"/>
      <c r="M6210"/>
      <c r="N6210"/>
    </row>
    <row r="6211" spans="6:14" ht="14.25" customHeight="1" x14ac:dyDescent="0.25">
      <c r="F6211"/>
      <c r="G6211"/>
      <c r="H6211"/>
      <c r="I6211"/>
      <c r="J6211"/>
      <c r="M6211"/>
      <c r="N6211"/>
    </row>
    <row r="6212" spans="6:14" ht="14.25" customHeight="1" x14ac:dyDescent="0.25">
      <c r="F6212"/>
      <c r="G6212"/>
      <c r="H6212"/>
      <c r="I6212"/>
      <c r="J6212"/>
      <c r="M6212"/>
      <c r="N6212"/>
    </row>
    <row r="6213" spans="6:14" ht="14.25" customHeight="1" x14ac:dyDescent="0.25">
      <c r="F6213"/>
      <c r="G6213"/>
      <c r="H6213"/>
      <c r="I6213"/>
      <c r="J6213"/>
      <c r="M6213"/>
      <c r="N6213"/>
    </row>
    <row r="6214" spans="6:14" ht="14.25" customHeight="1" x14ac:dyDescent="0.25">
      <c r="F6214"/>
      <c r="G6214"/>
      <c r="H6214"/>
      <c r="I6214"/>
      <c r="J6214"/>
      <c r="M6214"/>
      <c r="N6214"/>
    </row>
    <row r="6215" spans="6:14" ht="14.25" customHeight="1" x14ac:dyDescent="0.25">
      <c r="F6215"/>
      <c r="G6215"/>
      <c r="H6215"/>
      <c r="I6215"/>
      <c r="J6215"/>
      <c r="M6215"/>
      <c r="N6215"/>
    </row>
    <row r="6216" spans="6:14" ht="14.25" customHeight="1" x14ac:dyDescent="0.25">
      <c r="F6216"/>
      <c r="G6216"/>
      <c r="H6216"/>
      <c r="I6216"/>
      <c r="J6216"/>
      <c r="M6216"/>
      <c r="N6216"/>
    </row>
    <row r="6217" spans="6:14" ht="14.25" customHeight="1" x14ac:dyDescent="0.25">
      <c r="F6217"/>
      <c r="G6217"/>
      <c r="H6217"/>
      <c r="I6217"/>
      <c r="J6217"/>
      <c r="M6217"/>
      <c r="N6217"/>
    </row>
    <row r="6218" spans="6:14" ht="14.25" customHeight="1" x14ac:dyDescent="0.25">
      <c r="F6218"/>
      <c r="G6218"/>
      <c r="H6218"/>
      <c r="I6218"/>
      <c r="J6218"/>
      <c r="M6218"/>
      <c r="N6218"/>
    </row>
    <row r="6219" spans="6:14" ht="14.25" customHeight="1" x14ac:dyDescent="0.25">
      <c r="F6219"/>
      <c r="G6219"/>
      <c r="H6219"/>
      <c r="I6219"/>
      <c r="J6219"/>
      <c r="M6219"/>
      <c r="N6219"/>
    </row>
    <row r="6220" spans="6:14" ht="14.25" customHeight="1" x14ac:dyDescent="0.25">
      <c r="F6220"/>
      <c r="G6220"/>
      <c r="H6220"/>
      <c r="I6220"/>
      <c r="J6220"/>
      <c r="M6220"/>
      <c r="N6220"/>
    </row>
    <row r="6221" spans="6:14" ht="14.25" customHeight="1" x14ac:dyDescent="0.25">
      <c r="F6221"/>
      <c r="G6221"/>
      <c r="H6221"/>
      <c r="I6221"/>
      <c r="J6221"/>
      <c r="M6221"/>
      <c r="N6221"/>
    </row>
    <row r="6222" spans="6:14" ht="14.25" customHeight="1" x14ac:dyDescent="0.25">
      <c r="F6222"/>
      <c r="G6222"/>
      <c r="H6222"/>
      <c r="I6222"/>
      <c r="J6222"/>
      <c r="M6222"/>
      <c r="N6222"/>
    </row>
    <row r="6223" spans="6:14" ht="14.25" customHeight="1" x14ac:dyDescent="0.25">
      <c r="F6223"/>
      <c r="G6223"/>
      <c r="H6223"/>
      <c r="I6223"/>
      <c r="J6223"/>
      <c r="M6223"/>
      <c r="N6223"/>
    </row>
    <row r="6224" spans="6:14" ht="14.25" customHeight="1" x14ac:dyDescent="0.25">
      <c r="F6224"/>
      <c r="G6224"/>
      <c r="H6224"/>
      <c r="I6224"/>
      <c r="J6224"/>
      <c r="M6224"/>
      <c r="N6224"/>
    </row>
    <row r="6225" spans="6:14" ht="14.25" customHeight="1" x14ac:dyDescent="0.25">
      <c r="F6225"/>
      <c r="G6225"/>
      <c r="H6225"/>
      <c r="I6225"/>
      <c r="J6225"/>
      <c r="M6225"/>
      <c r="N6225"/>
    </row>
    <row r="6226" spans="6:14" ht="14.25" customHeight="1" x14ac:dyDescent="0.25">
      <c r="F6226"/>
      <c r="G6226"/>
      <c r="H6226"/>
      <c r="I6226"/>
      <c r="J6226"/>
      <c r="M6226"/>
      <c r="N6226"/>
    </row>
    <row r="6227" spans="6:14" ht="14.25" customHeight="1" x14ac:dyDescent="0.25">
      <c r="F6227"/>
      <c r="G6227"/>
      <c r="H6227"/>
      <c r="I6227"/>
      <c r="J6227"/>
      <c r="M6227"/>
      <c r="N6227"/>
    </row>
    <row r="6228" spans="6:14" ht="14.25" customHeight="1" x14ac:dyDescent="0.25">
      <c r="F6228"/>
      <c r="G6228"/>
      <c r="H6228"/>
      <c r="I6228"/>
      <c r="J6228"/>
      <c r="M6228"/>
      <c r="N6228"/>
    </row>
    <row r="6229" spans="6:14" ht="14.25" customHeight="1" x14ac:dyDescent="0.25">
      <c r="F6229"/>
      <c r="G6229"/>
      <c r="H6229"/>
      <c r="I6229"/>
      <c r="J6229"/>
      <c r="M6229"/>
      <c r="N6229"/>
    </row>
    <row r="6230" spans="6:14" ht="14.25" customHeight="1" x14ac:dyDescent="0.25">
      <c r="F6230"/>
      <c r="G6230"/>
      <c r="H6230"/>
      <c r="I6230"/>
      <c r="J6230"/>
      <c r="M6230"/>
      <c r="N6230"/>
    </row>
    <row r="6231" spans="6:14" ht="14.25" customHeight="1" x14ac:dyDescent="0.25">
      <c r="F6231"/>
      <c r="G6231"/>
      <c r="H6231"/>
      <c r="I6231"/>
      <c r="J6231"/>
      <c r="M6231"/>
      <c r="N6231"/>
    </row>
    <row r="6232" spans="6:14" ht="14.25" customHeight="1" x14ac:dyDescent="0.25">
      <c r="F6232"/>
      <c r="G6232"/>
      <c r="H6232"/>
      <c r="I6232"/>
      <c r="J6232"/>
      <c r="M6232"/>
      <c r="N6232"/>
    </row>
    <row r="6233" spans="6:14" ht="14.25" customHeight="1" x14ac:dyDescent="0.25">
      <c r="F6233"/>
      <c r="G6233"/>
      <c r="H6233"/>
      <c r="I6233"/>
      <c r="J6233"/>
      <c r="M6233"/>
      <c r="N6233"/>
    </row>
    <row r="6234" spans="6:14" ht="14.25" customHeight="1" x14ac:dyDescent="0.25">
      <c r="F6234"/>
      <c r="G6234"/>
      <c r="H6234"/>
      <c r="I6234"/>
      <c r="J6234"/>
      <c r="M6234"/>
      <c r="N6234"/>
    </row>
    <row r="6235" spans="6:14" ht="14.25" customHeight="1" x14ac:dyDescent="0.25">
      <c r="F6235"/>
      <c r="G6235"/>
      <c r="H6235"/>
      <c r="I6235"/>
      <c r="J6235"/>
      <c r="M6235"/>
      <c r="N6235"/>
    </row>
    <row r="6236" spans="6:14" ht="14.25" customHeight="1" x14ac:dyDescent="0.25">
      <c r="F6236"/>
      <c r="G6236"/>
      <c r="H6236"/>
      <c r="I6236"/>
      <c r="J6236"/>
      <c r="M6236"/>
      <c r="N6236"/>
    </row>
    <row r="6237" spans="6:14" ht="14.25" customHeight="1" x14ac:dyDescent="0.25">
      <c r="F6237"/>
      <c r="G6237"/>
      <c r="H6237"/>
      <c r="I6237"/>
      <c r="J6237"/>
      <c r="M6237"/>
      <c r="N6237"/>
    </row>
    <row r="6238" spans="6:14" ht="14.25" customHeight="1" x14ac:dyDescent="0.25">
      <c r="F6238"/>
      <c r="G6238"/>
      <c r="H6238"/>
      <c r="I6238"/>
      <c r="J6238"/>
      <c r="M6238"/>
      <c r="N6238"/>
    </row>
    <row r="6239" spans="6:14" ht="14.25" customHeight="1" x14ac:dyDescent="0.25">
      <c r="F6239"/>
      <c r="G6239"/>
      <c r="H6239"/>
      <c r="I6239"/>
      <c r="J6239"/>
      <c r="M6239"/>
      <c r="N6239"/>
    </row>
    <row r="6240" spans="6:14" ht="14.25" customHeight="1" x14ac:dyDescent="0.25">
      <c r="F6240"/>
      <c r="G6240"/>
      <c r="H6240"/>
      <c r="I6240"/>
      <c r="J6240"/>
      <c r="M6240"/>
      <c r="N6240"/>
    </row>
    <row r="6241" spans="6:14" ht="14.25" customHeight="1" x14ac:dyDescent="0.25">
      <c r="F6241"/>
      <c r="G6241"/>
      <c r="H6241"/>
      <c r="I6241"/>
      <c r="J6241"/>
      <c r="M6241"/>
      <c r="N6241"/>
    </row>
    <row r="6242" spans="6:14" ht="14.25" customHeight="1" x14ac:dyDescent="0.25">
      <c r="F6242"/>
      <c r="G6242"/>
      <c r="H6242"/>
      <c r="I6242"/>
      <c r="J6242"/>
      <c r="M6242"/>
      <c r="N6242"/>
    </row>
    <row r="6243" spans="6:14" ht="14.25" customHeight="1" x14ac:dyDescent="0.25">
      <c r="F6243"/>
      <c r="G6243"/>
      <c r="H6243"/>
      <c r="I6243"/>
      <c r="J6243"/>
      <c r="M6243"/>
      <c r="N6243"/>
    </row>
    <row r="6244" spans="6:14" ht="14.25" customHeight="1" x14ac:dyDescent="0.25">
      <c r="F6244"/>
      <c r="G6244"/>
      <c r="H6244"/>
      <c r="I6244"/>
      <c r="J6244"/>
      <c r="M6244"/>
      <c r="N6244"/>
    </row>
    <row r="6245" spans="6:14" ht="14.25" customHeight="1" x14ac:dyDescent="0.25">
      <c r="F6245"/>
      <c r="G6245"/>
      <c r="H6245"/>
      <c r="I6245"/>
      <c r="J6245"/>
      <c r="M6245"/>
      <c r="N6245"/>
    </row>
    <row r="6246" spans="6:14" ht="14.25" customHeight="1" x14ac:dyDescent="0.25">
      <c r="F6246"/>
      <c r="G6246"/>
      <c r="H6246"/>
      <c r="I6246"/>
      <c r="J6246"/>
      <c r="M6246"/>
      <c r="N6246"/>
    </row>
    <row r="6247" spans="6:14" ht="14.25" customHeight="1" x14ac:dyDescent="0.25">
      <c r="F6247"/>
      <c r="G6247"/>
      <c r="H6247"/>
      <c r="I6247"/>
      <c r="J6247"/>
      <c r="M6247"/>
      <c r="N6247"/>
    </row>
    <row r="6248" spans="6:14" ht="14.25" customHeight="1" x14ac:dyDescent="0.25">
      <c r="F6248"/>
      <c r="G6248"/>
      <c r="H6248"/>
      <c r="I6248"/>
      <c r="J6248"/>
      <c r="M6248"/>
      <c r="N6248"/>
    </row>
    <row r="6249" spans="6:14" ht="14.25" customHeight="1" x14ac:dyDescent="0.25">
      <c r="F6249"/>
      <c r="G6249"/>
      <c r="H6249"/>
      <c r="I6249"/>
      <c r="J6249"/>
      <c r="M6249"/>
      <c r="N6249"/>
    </row>
    <row r="6250" spans="6:14" ht="14.25" customHeight="1" x14ac:dyDescent="0.25">
      <c r="F6250"/>
      <c r="G6250"/>
      <c r="H6250"/>
      <c r="I6250"/>
      <c r="J6250"/>
      <c r="M6250"/>
      <c r="N6250"/>
    </row>
    <row r="6251" spans="6:14" ht="14.25" customHeight="1" x14ac:dyDescent="0.25">
      <c r="F6251"/>
      <c r="G6251"/>
      <c r="H6251"/>
      <c r="I6251"/>
      <c r="J6251"/>
      <c r="M6251"/>
      <c r="N6251"/>
    </row>
    <row r="6252" spans="6:14" ht="14.25" customHeight="1" x14ac:dyDescent="0.25">
      <c r="F6252"/>
      <c r="G6252"/>
      <c r="H6252"/>
      <c r="I6252"/>
      <c r="J6252"/>
      <c r="M6252"/>
      <c r="N6252"/>
    </row>
    <row r="6253" spans="6:14" ht="14.25" customHeight="1" x14ac:dyDescent="0.25">
      <c r="F6253"/>
      <c r="G6253"/>
      <c r="H6253"/>
      <c r="I6253"/>
      <c r="J6253"/>
      <c r="M6253"/>
      <c r="N6253"/>
    </row>
    <row r="6254" spans="6:14" ht="14.25" customHeight="1" x14ac:dyDescent="0.25">
      <c r="F6254"/>
      <c r="G6254"/>
      <c r="H6254"/>
      <c r="I6254"/>
      <c r="J6254"/>
      <c r="M6254"/>
      <c r="N6254"/>
    </row>
    <row r="6255" spans="6:14" ht="14.25" customHeight="1" x14ac:dyDescent="0.25">
      <c r="F6255"/>
      <c r="G6255"/>
      <c r="H6255"/>
      <c r="I6255"/>
      <c r="J6255"/>
      <c r="M6255"/>
      <c r="N6255"/>
    </row>
    <row r="6256" spans="6:14" ht="14.25" customHeight="1" x14ac:dyDescent="0.25">
      <c r="F6256"/>
      <c r="G6256"/>
      <c r="H6256"/>
      <c r="I6256"/>
      <c r="J6256"/>
      <c r="M6256"/>
      <c r="N6256"/>
    </row>
    <row r="6257" spans="6:14" ht="14.25" customHeight="1" x14ac:dyDescent="0.25">
      <c r="F6257"/>
      <c r="G6257"/>
      <c r="H6257"/>
      <c r="I6257"/>
      <c r="J6257"/>
      <c r="M6257"/>
      <c r="N6257"/>
    </row>
    <row r="6258" spans="6:14" ht="14.25" customHeight="1" x14ac:dyDescent="0.25">
      <c r="F6258"/>
      <c r="G6258"/>
      <c r="H6258"/>
      <c r="I6258"/>
      <c r="J6258"/>
      <c r="M6258"/>
      <c r="N6258"/>
    </row>
    <row r="6259" spans="6:14" ht="14.25" customHeight="1" x14ac:dyDescent="0.25">
      <c r="F6259"/>
      <c r="G6259"/>
      <c r="H6259"/>
      <c r="I6259"/>
      <c r="J6259"/>
      <c r="M6259"/>
      <c r="N6259"/>
    </row>
    <row r="6260" spans="6:14" ht="14.25" customHeight="1" x14ac:dyDescent="0.25">
      <c r="F6260"/>
      <c r="G6260"/>
      <c r="H6260"/>
      <c r="I6260"/>
      <c r="J6260"/>
      <c r="M6260"/>
      <c r="N6260"/>
    </row>
    <row r="6261" spans="6:14" ht="14.25" customHeight="1" x14ac:dyDescent="0.25">
      <c r="F6261"/>
      <c r="G6261"/>
      <c r="H6261"/>
      <c r="I6261"/>
      <c r="J6261"/>
      <c r="M6261"/>
      <c r="N6261"/>
    </row>
    <row r="6262" spans="6:14" ht="14.25" customHeight="1" x14ac:dyDescent="0.25">
      <c r="F6262"/>
      <c r="G6262"/>
      <c r="H6262"/>
      <c r="I6262"/>
      <c r="J6262"/>
      <c r="M6262"/>
      <c r="N6262"/>
    </row>
    <row r="6263" spans="6:14" ht="14.25" customHeight="1" x14ac:dyDescent="0.25">
      <c r="F6263"/>
      <c r="G6263"/>
      <c r="H6263"/>
      <c r="I6263"/>
      <c r="J6263"/>
      <c r="M6263"/>
      <c r="N6263"/>
    </row>
    <row r="6264" spans="6:14" ht="14.25" customHeight="1" x14ac:dyDescent="0.25">
      <c r="F6264"/>
      <c r="G6264"/>
      <c r="H6264"/>
      <c r="I6264"/>
      <c r="J6264"/>
      <c r="M6264"/>
      <c r="N6264"/>
    </row>
    <row r="6265" spans="6:14" ht="14.25" customHeight="1" x14ac:dyDescent="0.25">
      <c r="F6265"/>
      <c r="G6265"/>
      <c r="H6265"/>
      <c r="I6265"/>
      <c r="J6265"/>
      <c r="M6265"/>
      <c r="N6265"/>
    </row>
    <row r="6266" spans="6:14" ht="14.25" customHeight="1" x14ac:dyDescent="0.25">
      <c r="F6266"/>
      <c r="G6266"/>
      <c r="H6266"/>
      <c r="I6266"/>
      <c r="J6266"/>
      <c r="M6266"/>
      <c r="N6266"/>
    </row>
    <row r="6267" spans="6:14" ht="14.25" customHeight="1" x14ac:dyDescent="0.25">
      <c r="F6267"/>
      <c r="G6267"/>
      <c r="H6267"/>
      <c r="I6267"/>
      <c r="J6267"/>
      <c r="M6267"/>
      <c r="N6267"/>
    </row>
    <row r="6268" spans="6:14" ht="14.25" customHeight="1" x14ac:dyDescent="0.25">
      <c r="F6268"/>
      <c r="G6268"/>
      <c r="H6268"/>
      <c r="I6268"/>
      <c r="J6268"/>
      <c r="M6268"/>
      <c r="N6268"/>
    </row>
    <row r="6269" spans="6:14" ht="14.25" customHeight="1" x14ac:dyDescent="0.25">
      <c r="F6269"/>
      <c r="G6269"/>
      <c r="H6269"/>
      <c r="I6269"/>
      <c r="J6269"/>
      <c r="M6269"/>
      <c r="N6269"/>
    </row>
    <row r="6270" spans="6:14" ht="14.25" customHeight="1" x14ac:dyDescent="0.25">
      <c r="F6270"/>
      <c r="G6270"/>
      <c r="H6270"/>
      <c r="I6270"/>
      <c r="J6270"/>
      <c r="M6270"/>
      <c r="N6270"/>
    </row>
    <row r="6271" spans="6:14" ht="14.25" customHeight="1" x14ac:dyDescent="0.25">
      <c r="F6271"/>
      <c r="G6271"/>
      <c r="H6271"/>
      <c r="I6271"/>
      <c r="J6271"/>
      <c r="M6271"/>
      <c r="N6271"/>
    </row>
    <row r="6272" spans="6:14" ht="14.25" customHeight="1" x14ac:dyDescent="0.25">
      <c r="F6272"/>
      <c r="G6272"/>
      <c r="H6272"/>
      <c r="I6272"/>
      <c r="J6272"/>
      <c r="M6272"/>
      <c r="N6272"/>
    </row>
    <row r="6273" spans="6:14" ht="14.25" customHeight="1" x14ac:dyDescent="0.25">
      <c r="F6273"/>
      <c r="G6273"/>
      <c r="H6273"/>
      <c r="I6273"/>
      <c r="J6273"/>
      <c r="M6273"/>
      <c r="N6273"/>
    </row>
    <row r="6274" spans="6:14" ht="14.25" customHeight="1" x14ac:dyDescent="0.25">
      <c r="F6274"/>
      <c r="G6274"/>
      <c r="H6274"/>
      <c r="I6274"/>
      <c r="J6274"/>
      <c r="M6274"/>
      <c r="N6274"/>
    </row>
    <row r="6275" spans="6:14" ht="14.25" customHeight="1" x14ac:dyDescent="0.25">
      <c r="F6275"/>
      <c r="G6275"/>
      <c r="H6275"/>
      <c r="I6275"/>
      <c r="J6275"/>
      <c r="M6275"/>
      <c r="N6275"/>
    </row>
    <row r="6276" spans="6:14" ht="14.25" customHeight="1" x14ac:dyDescent="0.25">
      <c r="F6276"/>
      <c r="G6276"/>
      <c r="H6276"/>
      <c r="I6276"/>
      <c r="J6276"/>
      <c r="M6276"/>
      <c r="N6276"/>
    </row>
    <row r="6277" spans="6:14" ht="14.25" customHeight="1" x14ac:dyDescent="0.25">
      <c r="F6277"/>
      <c r="G6277"/>
      <c r="H6277"/>
      <c r="I6277"/>
      <c r="J6277"/>
      <c r="M6277"/>
      <c r="N6277"/>
    </row>
    <row r="6278" spans="6:14" ht="14.25" customHeight="1" x14ac:dyDescent="0.25">
      <c r="F6278"/>
      <c r="G6278"/>
      <c r="H6278"/>
      <c r="I6278"/>
      <c r="J6278"/>
      <c r="M6278"/>
      <c r="N6278"/>
    </row>
    <row r="6279" spans="6:14" ht="14.25" customHeight="1" x14ac:dyDescent="0.25">
      <c r="F6279"/>
      <c r="G6279"/>
      <c r="H6279"/>
      <c r="I6279"/>
      <c r="J6279"/>
      <c r="M6279"/>
      <c r="N6279"/>
    </row>
    <row r="6280" spans="6:14" ht="14.25" customHeight="1" x14ac:dyDescent="0.25">
      <c r="F6280"/>
      <c r="G6280"/>
      <c r="H6280"/>
      <c r="I6280"/>
      <c r="J6280"/>
      <c r="M6280"/>
      <c r="N6280"/>
    </row>
    <row r="6281" spans="6:14" ht="14.25" customHeight="1" x14ac:dyDescent="0.25">
      <c r="F6281"/>
      <c r="G6281"/>
      <c r="H6281"/>
      <c r="I6281"/>
      <c r="J6281"/>
      <c r="M6281"/>
      <c r="N6281"/>
    </row>
    <row r="6282" spans="6:14" ht="14.25" customHeight="1" x14ac:dyDescent="0.25">
      <c r="F6282"/>
      <c r="G6282"/>
      <c r="H6282"/>
      <c r="I6282"/>
      <c r="J6282"/>
      <c r="M6282"/>
      <c r="N6282"/>
    </row>
    <row r="6283" spans="6:14" ht="14.25" customHeight="1" x14ac:dyDescent="0.25">
      <c r="F6283"/>
      <c r="G6283"/>
      <c r="H6283"/>
      <c r="I6283"/>
      <c r="J6283"/>
      <c r="M6283"/>
      <c r="N6283"/>
    </row>
    <row r="6284" spans="6:14" ht="14.25" customHeight="1" x14ac:dyDescent="0.25">
      <c r="F6284"/>
      <c r="G6284"/>
      <c r="H6284"/>
      <c r="I6284"/>
      <c r="J6284"/>
      <c r="M6284"/>
      <c r="N6284"/>
    </row>
    <row r="6285" spans="6:14" ht="14.25" customHeight="1" x14ac:dyDescent="0.25">
      <c r="F6285"/>
      <c r="G6285"/>
      <c r="H6285"/>
      <c r="I6285"/>
      <c r="J6285"/>
      <c r="M6285"/>
      <c r="N6285"/>
    </row>
    <row r="6286" spans="6:14" ht="14.25" customHeight="1" x14ac:dyDescent="0.25">
      <c r="F6286"/>
      <c r="G6286"/>
      <c r="H6286"/>
      <c r="I6286"/>
      <c r="J6286"/>
      <c r="M6286"/>
      <c r="N6286"/>
    </row>
    <row r="6287" spans="6:14" ht="14.25" customHeight="1" x14ac:dyDescent="0.25">
      <c r="F6287"/>
      <c r="G6287"/>
      <c r="H6287"/>
      <c r="I6287"/>
      <c r="J6287"/>
      <c r="M6287"/>
      <c r="N6287"/>
    </row>
    <row r="6288" spans="6:14" ht="14.25" customHeight="1" x14ac:dyDescent="0.25">
      <c r="F6288"/>
      <c r="G6288"/>
      <c r="H6288"/>
      <c r="I6288"/>
      <c r="J6288"/>
      <c r="M6288"/>
      <c r="N6288"/>
    </row>
    <row r="6289" spans="6:14" ht="14.25" customHeight="1" x14ac:dyDescent="0.25">
      <c r="F6289"/>
      <c r="G6289"/>
      <c r="H6289"/>
      <c r="I6289"/>
      <c r="J6289"/>
      <c r="M6289"/>
      <c r="N6289"/>
    </row>
    <row r="6290" spans="6:14" ht="14.25" customHeight="1" x14ac:dyDescent="0.25">
      <c r="F6290"/>
      <c r="G6290"/>
      <c r="H6290"/>
      <c r="I6290"/>
      <c r="J6290"/>
      <c r="M6290"/>
      <c r="N6290"/>
    </row>
    <row r="6291" spans="6:14" ht="14.25" customHeight="1" x14ac:dyDescent="0.25">
      <c r="F6291"/>
      <c r="G6291"/>
      <c r="H6291"/>
      <c r="I6291"/>
      <c r="J6291"/>
      <c r="M6291"/>
      <c r="N6291"/>
    </row>
    <row r="6292" spans="6:14" ht="14.25" customHeight="1" x14ac:dyDescent="0.25">
      <c r="F6292"/>
      <c r="G6292"/>
      <c r="H6292"/>
      <c r="I6292"/>
      <c r="J6292"/>
      <c r="M6292"/>
      <c r="N6292"/>
    </row>
    <row r="6293" spans="6:14" ht="14.25" customHeight="1" x14ac:dyDescent="0.25">
      <c r="F6293"/>
      <c r="G6293"/>
      <c r="H6293"/>
      <c r="I6293"/>
      <c r="J6293"/>
      <c r="M6293"/>
      <c r="N6293"/>
    </row>
    <row r="6294" spans="6:14" ht="14.25" customHeight="1" x14ac:dyDescent="0.25">
      <c r="F6294"/>
      <c r="G6294"/>
      <c r="H6294"/>
      <c r="I6294"/>
      <c r="J6294"/>
      <c r="M6294"/>
      <c r="N6294"/>
    </row>
    <row r="6295" spans="6:14" ht="14.25" customHeight="1" x14ac:dyDescent="0.25">
      <c r="F6295"/>
      <c r="G6295"/>
      <c r="H6295"/>
      <c r="I6295"/>
      <c r="J6295"/>
      <c r="M6295"/>
      <c r="N6295"/>
    </row>
    <row r="6296" spans="6:14" ht="14.25" customHeight="1" x14ac:dyDescent="0.25">
      <c r="F6296"/>
      <c r="G6296"/>
      <c r="H6296"/>
      <c r="I6296"/>
      <c r="J6296"/>
      <c r="M6296"/>
      <c r="N6296"/>
    </row>
    <row r="6297" spans="6:14" ht="14.25" customHeight="1" x14ac:dyDescent="0.25">
      <c r="F6297"/>
      <c r="G6297"/>
      <c r="H6297"/>
      <c r="I6297"/>
      <c r="J6297"/>
      <c r="M6297"/>
      <c r="N6297"/>
    </row>
    <row r="6298" spans="6:14" ht="14.25" customHeight="1" x14ac:dyDescent="0.25">
      <c r="F6298"/>
      <c r="G6298"/>
      <c r="H6298"/>
      <c r="I6298"/>
      <c r="J6298"/>
      <c r="M6298"/>
      <c r="N6298"/>
    </row>
    <row r="6299" spans="6:14" ht="14.25" customHeight="1" x14ac:dyDescent="0.25">
      <c r="F6299"/>
      <c r="G6299"/>
      <c r="H6299"/>
      <c r="I6299"/>
      <c r="J6299"/>
      <c r="M6299"/>
      <c r="N6299"/>
    </row>
    <row r="6300" spans="6:14" ht="14.25" customHeight="1" x14ac:dyDescent="0.25">
      <c r="F6300"/>
      <c r="G6300"/>
      <c r="H6300"/>
      <c r="I6300"/>
      <c r="J6300"/>
      <c r="M6300"/>
      <c r="N6300"/>
    </row>
    <row r="6301" spans="6:14" ht="14.25" customHeight="1" x14ac:dyDescent="0.25">
      <c r="F6301"/>
      <c r="G6301"/>
      <c r="H6301"/>
      <c r="I6301"/>
      <c r="J6301"/>
      <c r="M6301"/>
      <c r="N6301"/>
    </row>
    <row r="6302" spans="6:14" ht="14.25" customHeight="1" x14ac:dyDescent="0.25">
      <c r="F6302"/>
      <c r="G6302"/>
      <c r="H6302"/>
      <c r="I6302"/>
      <c r="J6302"/>
      <c r="M6302"/>
      <c r="N6302"/>
    </row>
    <row r="6303" spans="6:14" ht="14.25" customHeight="1" x14ac:dyDescent="0.25">
      <c r="F6303"/>
      <c r="G6303"/>
      <c r="H6303"/>
      <c r="I6303"/>
      <c r="J6303"/>
      <c r="M6303"/>
      <c r="N6303"/>
    </row>
    <row r="6304" spans="6:14" ht="14.25" customHeight="1" x14ac:dyDescent="0.25">
      <c r="F6304"/>
      <c r="G6304"/>
      <c r="H6304"/>
      <c r="I6304"/>
      <c r="J6304"/>
      <c r="M6304"/>
      <c r="N6304"/>
    </row>
    <row r="6305" spans="6:14" ht="14.25" customHeight="1" x14ac:dyDescent="0.25">
      <c r="F6305"/>
      <c r="G6305"/>
      <c r="H6305"/>
      <c r="I6305"/>
      <c r="J6305"/>
      <c r="M6305"/>
      <c r="N6305"/>
    </row>
    <row r="6306" spans="6:14" ht="14.25" customHeight="1" x14ac:dyDescent="0.25">
      <c r="F6306"/>
      <c r="G6306"/>
      <c r="H6306"/>
      <c r="I6306"/>
      <c r="J6306"/>
      <c r="M6306"/>
      <c r="N6306"/>
    </row>
    <row r="6307" spans="6:14" ht="14.25" customHeight="1" x14ac:dyDescent="0.25">
      <c r="F6307"/>
      <c r="G6307"/>
      <c r="H6307"/>
      <c r="I6307"/>
      <c r="J6307"/>
      <c r="M6307"/>
      <c r="N6307"/>
    </row>
    <row r="6308" spans="6:14" ht="14.25" customHeight="1" x14ac:dyDescent="0.25">
      <c r="F6308"/>
      <c r="G6308"/>
      <c r="H6308"/>
      <c r="I6308"/>
      <c r="J6308"/>
      <c r="M6308"/>
      <c r="N6308"/>
    </row>
    <row r="6309" spans="6:14" ht="14.25" customHeight="1" x14ac:dyDescent="0.25">
      <c r="F6309"/>
      <c r="G6309"/>
      <c r="H6309"/>
      <c r="I6309"/>
      <c r="J6309"/>
      <c r="M6309"/>
      <c r="N6309"/>
    </row>
    <row r="6310" spans="6:14" ht="14.25" customHeight="1" x14ac:dyDescent="0.25">
      <c r="F6310"/>
      <c r="G6310"/>
      <c r="H6310"/>
      <c r="I6310"/>
      <c r="J6310"/>
      <c r="M6310"/>
      <c r="N6310"/>
    </row>
    <row r="6311" spans="6:14" ht="14.25" customHeight="1" x14ac:dyDescent="0.25">
      <c r="F6311"/>
      <c r="G6311"/>
      <c r="H6311"/>
      <c r="I6311"/>
      <c r="J6311"/>
      <c r="M6311"/>
      <c r="N6311"/>
    </row>
    <row r="6312" spans="6:14" ht="14.25" customHeight="1" x14ac:dyDescent="0.25">
      <c r="F6312"/>
      <c r="G6312"/>
      <c r="H6312"/>
      <c r="I6312"/>
      <c r="J6312"/>
      <c r="M6312"/>
      <c r="N6312"/>
    </row>
    <row r="6313" spans="6:14" ht="14.25" customHeight="1" x14ac:dyDescent="0.25">
      <c r="F6313"/>
      <c r="G6313"/>
      <c r="H6313"/>
      <c r="I6313"/>
      <c r="J6313"/>
      <c r="M6313"/>
      <c r="N6313"/>
    </row>
    <row r="6314" spans="6:14" ht="14.25" customHeight="1" x14ac:dyDescent="0.25">
      <c r="F6314"/>
      <c r="G6314"/>
      <c r="H6314"/>
      <c r="I6314"/>
      <c r="J6314"/>
      <c r="M6314"/>
      <c r="N6314"/>
    </row>
    <row r="6315" spans="6:14" ht="14.25" customHeight="1" x14ac:dyDescent="0.25">
      <c r="F6315"/>
      <c r="G6315"/>
      <c r="H6315"/>
      <c r="I6315"/>
      <c r="J6315"/>
      <c r="M6315"/>
      <c r="N6315"/>
    </row>
    <row r="6316" spans="6:14" ht="14.25" customHeight="1" x14ac:dyDescent="0.25">
      <c r="F6316"/>
      <c r="G6316"/>
      <c r="H6316"/>
      <c r="I6316"/>
      <c r="J6316"/>
      <c r="M6316"/>
      <c r="N6316"/>
    </row>
    <row r="6317" spans="6:14" ht="14.25" customHeight="1" x14ac:dyDescent="0.25">
      <c r="F6317"/>
      <c r="G6317"/>
      <c r="H6317"/>
      <c r="I6317"/>
      <c r="J6317"/>
      <c r="M6317"/>
      <c r="N6317"/>
    </row>
    <row r="6318" spans="6:14" ht="14.25" customHeight="1" x14ac:dyDescent="0.25">
      <c r="F6318"/>
      <c r="G6318"/>
      <c r="H6318"/>
      <c r="I6318"/>
      <c r="J6318"/>
      <c r="M6318"/>
      <c r="N6318"/>
    </row>
    <row r="6319" spans="6:14" ht="14.25" customHeight="1" x14ac:dyDescent="0.25">
      <c r="F6319"/>
      <c r="G6319"/>
      <c r="H6319"/>
      <c r="I6319"/>
      <c r="J6319"/>
      <c r="M6319"/>
      <c r="N6319"/>
    </row>
    <row r="6320" spans="6:14" ht="14.25" customHeight="1" x14ac:dyDescent="0.25">
      <c r="F6320"/>
      <c r="G6320"/>
      <c r="H6320"/>
      <c r="I6320"/>
      <c r="J6320"/>
      <c r="M6320"/>
      <c r="N6320"/>
    </row>
    <row r="6321" spans="6:14" ht="14.25" customHeight="1" x14ac:dyDescent="0.25">
      <c r="F6321"/>
      <c r="G6321"/>
      <c r="H6321"/>
      <c r="I6321"/>
      <c r="J6321"/>
      <c r="M6321"/>
      <c r="N6321"/>
    </row>
    <row r="6322" spans="6:14" ht="14.25" customHeight="1" x14ac:dyDescent="0.25">
      <c r="F6322"/>
      <c r="G6322"/>
      <c r="H6322"/>
      <c r="I6322"/>
      <c r="J6322"/>
      <c r="M6322"/>
      <c r="N6322"/>
    </row>
    <row r="6323" spans="6:14" ht="14.25" customHeight="1" x14ac:dyDescent="0.25">
      <c r="F6323"/>
      <c r="G6323"/>
      <c r="H6323"/>
      <c r="I6323"/>
      <c r="J6323"/>
      <c r="M6323"/>
      <c r="N6323"/>
    </row>
    <row r="6324" spans="6:14" ht="14.25" customHeight="1" x14ac:dyDescent="0.25">
      <c r="F6324"/>
      <c r="G6324"/>
      <c r="H6324"/>
      <c r="I6324"/>
      <c r="J6324"/>
      <c r="M6324"/>
      <c r="N6324"/>
    </row>
    <row r="6325" spans="6:14" ht="14.25" customHeight="1" x14ac:dyDescent="0.25">
      <c r="F6325"/>
      <c r="G6325"/>
      <c r="H6325"/>
      <c r="I6325"/>
      <c r="J6325"/>
      <c r="M6325"/>
      <c r="N6325"/>
    </row>
    <row r="6326" spans="6:14" ht="14.25" customHeight="1" x14ac:dyDescent="0.25">
      <c r="F6326"/>
      <c r="G6326"/>
      <c r="H6326"/>
      <c r="I6326"/>
      <c r="J6326"/>
      <c r="M6326"/>
      <c r="N6326"/>
    </row>
    <row r="6327" spans="6:14" ht="14.25" customHeight="1" x14ac:dyDescent="0.25">
      <c r="F6327"/>
      <c r="G6327"/>
      <c r="H6327"/>
      <c r="I6327"/>
      <c r="J6327"/>
      <c r="M6327"/>
      <c r="N6327"/>
    </row>
    <row r="6328" spans="6:14" ht="14.25" customHeight="1" x14ac:dyDescent="0.25">
      <c r="F6328"/>
      <c r="G6328"/>
      <c r="H6328"/>
      <c r="I6328"/>
      <c r="J6328"/>
      <c r="M6328"/>
      <c r="N6328"/>
    </row>
    <row r="6329" spans="6:14" ht="14.25" customHeight="1" x14ac:dyDescent="0.25">
      <c r="F6329"/>
      <c r="G6329"/>
      <c r="H6329"/>
      <c r="I6329"/>
      <c r="J6329"/>
      <c r="M6329"/>
      <c r="N6329"/>
    </row>
    <row r="6330" spans="6:14" ht="14.25" customHeight="1" x14ac:dyDescent="0.25">
      <c r="F6330"/>
      <c r="G6330"/>
      <c r="H6330"/>
      <c r="I6330"/>
      <c r="J6330"/>
      <c r="M6330"/>
      <c r="N6330"/>
    </row>
    <row r="6331" spans="6:14" ht="14.25" customHeight="1" x14ac:dyDescent="0.25">
      <c r="F6331"/>
      <c r="G6331"/>
      <c r="H6331"/>
      <c r="I6331"/>
      <c r="J6331"/>
      <c r="M6331"/>
      <c r="N6331"/>
    </row>
    <row r="6332" spans="6:14" ht="14.25" customHeight="1" x14ac:dyDescent="0.25">
      <c r="F6332"/>
      <c r="G6332"/>
      <c r="H6332"/>
      <c r="I6332"/>
      <c r="J6332"/>
      <c r="M6332"/>
      <c r="N6332"/>
    </row>
    <row r="6333" spans="6:14" ht="14.25" customHeight="1" x14ac:dyDescent="0.25">
      <c r="F6333"/>
      <c r="G6333"/>
      <c r="H6333"/>
      <c r="I6333"/>
      <c r="J6333"/>
      <c r="M6333"/>
      <c r="N6333"/>
    </row>
    <row r="6334" spans="6:14" ht="14.25" customHeight="1" x14ac:dyDescent="0.25">
      <c r="F6334"/>
      <c r="G6334"/>
      <c r="H6334"/>
      <c r="I6334"/>
      <c r="J6334"/>
      <c r="M6334"/>
      <c r="N6334"/>
    </row>
    <row r="6335" spans="6:14" ht="14.25" customHeight="1" x14ac:dyDescent="0.25">
      <c r="F6335"/>
      <c r="G6335"/>
      <c r="H6335"/>
      <c r="I6335"/>
      <c r="J6335"/>
      <c r="M6335"/>
      <c r="N6335"/>
    </row>
    <row r="6336" spans="6:14" ht="14.25" customHeight="1" x14ac:dyDescent="0.25">
      <c r="F6336"/>
      <c r="G6336"/>
      <c r="H6336"/>
      <c r="I6336"/>
      <c r="J6336"/>
      <c r="M6336"/>
      <c r="N6336"/>
    </row>
    <row r="6337" spans="6:14" ht="14.25" customHeight="1" x14ac:dyDescent="0.25">
      <c r="F6337"/>
      <c r="G6337"/>
      <c r="H6337"/>
      <c r="I6337"/>
      <c r="J6337"/>
      <c r="M6337"/>
      <c r="N6337"/>
    </row>
    <row r="6338" spans="6:14" ht="14.25" customHeight="1" x14ac:dyDescent="0.25">
      <c r="F6338"/>
      <c r="G6338"/>
      <c r="H6338"/>
      <c r="I6338"/>
      <c r="J6338"/>
      <c r="M6338"/>
      <c r="N6338"/>
    </row>
    <row r="6339" spans="6:14" ht="14.25" customHeight="1" x14ac:dyDescent="0.25">
      <c r="F6339"/>
      <c r="G6339"/>
      <c r="H6339"/>
      <c r="I6339"/>
      <c r="J6339"/>
      <c r="M6339"/>
      <c r="N6339"/>
    </row>
    <row r="6340" spans="6:14" ht="14.25" customHeight="1" x14ac:dyDescent="0.25">
      <c r="F6340"/>
      <c r="G6340"/>
      <c r="H6340"/>
      <c r="I6340"/>
      <c r="J6340"/>
      <c r="M6340"/>
      <c r="N6340"/>
    </row>
    <row r="6341" spans="6:14" ht="14.25" customHeight="1" x14ac:dyDescent="0.25">
      <c r="F6341"/>
      <c r="G6341"/>
      <c r="H6341"/>
      <c r="I6341"/>
      <c r="J6341"/>
      <c r="M6341"/>
      <c r="N6341"/>
    </row>
    <row r="6342" spans="6:14" ht="14.25" customHeight="1" x14ac:dyDescent="0.25">
      <c r="F6342"/>
      <c r="G6342"/>
      <c r="H6342"/>
      <c r="I6342"/>
      <c r="J6342"/>
      <c r="M6342"/>
      <c r="N6342"/>
    </row>
    <row r="6343" spans="6:14" ht="14.25" customHeight="1" x14ac:dyDescent="0.25">
      <c r="F6343"/>
      <c r="G6343"/>
      <c r="H6343"/>
      <c r="I6343"/>
      <c r="J6343"/>
      <c r="M6343"/>
      <c r="N6343"/>
    </row>
    <row r="6344" spans="6:14" ht="14.25" customHeight="1" x14ac:dyDescent="0.25">
      <c r="F6344"/>
      <c r="G6344"/>
      <c r="H6344"/>
      <c r="I6344"/>
      <c r="J6344"/>
      <c r="M6344"/>
      <c r="N6344"/>
    </row>
    <row r="6345" spans="6:14" ht="14.25" customHeight="1" x14ac:dyDescent="0.25">
      <c r="F6345"/>
      <c r="G6345"/>
      <c r="H6345"/>
      <c r="I6345"/>
      <c r="J6345"/>
      <c r="M6345"/>
      <c r="N6345"/>
    </row>
    <row r="6346" spans="6:14" ht="14.25" customHeight="1" x14ac:dyDescent="0.25">
      <c r="F6346"/>
      <c r="G6346"/>
      <c r="H6346"/>
      <c r="I6346"/>
      <c r="J6346"/>
      <c r="M6346"/>
      <c r="N6346"/>
    </row>
    <row r="6347" spans="6:14" ht="14.25" customHeight="1" x14ac:dyDescent="0.25">
      <c r="F6347"/>
      <c r="G6347"/>
      <c r="H6347"/>
      <c r="I6347"/>
      <c r="J6347"/>
      <c r="M6347"/>
      <c r="N6347"/>
    </row>
    <row r="6348" spans="6:14" ht="14.25" customHeight="1" x14ac:dyDescent="0.25">
      <c r="F6348"/>
      <c r="G6348"/>
      <c r="H6348"/>
      <c r="I6348"/>
      <c r="J6348"/>
      <c r="M6348"/>
      <c r="N6348"/>
    </row>
    <row r="6349" spans="6:14" ht="14.25" customHeight="1" x14ac:dyDescent="0.25">
      <c r="F6349"/>
      <c r="G6349"/>
      <c r="H6349"/>
      <c r="I6349"/>
      <c r="J6349"/>
      <c r="M6349"/>
      <c r="N6349"/>
    </row>
    <row r="6350" spans="6:14" ht="14.25" customHeight="1" x14ac:dyDescent="0.25">
      <c r="F6350"/>
      <c r="G6350"/>
      <c r="H6350"/>
      <c r="I6350"/>
      <c r="J6350"/>
      <c r="M6350"/>
      <c r="N6350"/>
    </row>
    <row r="6351" spans="6:14" ht="14.25" customHeight="1" x14ac:dyDescent="0.25">
      <c r="F6351"/>
      <c r="G6351"/>
      <c r="H6351"/>
      <c r="I6351"/>
      <c r="J6351"/>
      <c r="M6351"/>
      <c r="N6351"/>
    </row>
    <row r="6352" spans="6:14" ht="14.25" customHeight="1" x14ac:dyDescent="0.25">
      <c r="F6352"/>
      <c r="G6352"/>
      <c r="H6352"/>
      <c r="I6352"/>
      <c r="J6352"/>
      <c r="M6352"/>
      <c r="N6352"/>
    </row>
    <row r="6353" spans="6:14" ht="14.25" customHeight="1" x14ac:dyDescent="0.25">
      <c r="F6353"/>
      <c r="G6353"/>
      <c r="H6353"/>
      <c r="I6353"/>
      <c r="J6353"/>
      <c r="M6353"/>
      <c r="N6353"/>
    </row>
    <row r="6354" spans="6:14" ht="14.25" customHeight="1" x14ac:dyDescent="0.25">
      <c r="F6354"/>
      <c r="G6354"/>
      <c r="H6354"/>
      <c r="I6354"/>
      <c r="J6354"/>
      <c r="M6354"/>
      <c r="N6354"/>
    </row>
    <row r="6355" spans="6:14" ht="14.25" customHeight="1" x14ac:dyDescent="0.25">
      <c r="F6355"/>
      <c r="G6355"/>
      <c r="H6355"/>
      <c r="I6355"/>
      <c r="J6355"/>
      <c r="M6355"/>
      <c r="N6355"/>
    </row>
    <row r="6356" spans="6:14" ht="14.25" customHeight="1" x14ac:dyDescent="0.25">
      <c r="F6356"/>
      <c r="G6356"/>
      <c r="H6356"/>
      <c r="I6356"/>
      <c r="J6356"/>
      <c r="M6356"/>
      <c r="N6356"/>
    </row>
    <row r="6357" spans="6:14" ht="14.25" customHeight="1" x14ac:dyDescent="0.25">
      <c r="F6357"/>
      <c r="G6357"/>
      <c r="H6357"/>
      <c r="I6357"/>
      <c r="J6357"/>
      <c r="M6357"/>
      <c r="N6357"/>
    </row>
    <row r="6358" spans="6:14" ht="14.25" customHeight="1" x14ac:dyDescent="0.25">
      <c r="F6358"/>
      <c r="G6358"/>
      <c r="H6358"/>
      <c r="I6358"/>
      <c r="J6358"/>
      <c r="M6358"/>
      <c r="N6358"/>
    </row>
    <row r="6359" spans="6:14" ht="14.25" customHeight="1" x14ac:dyDescent="0.25">
      <c r="F6359"/>
      <c r="G6359"/>
      <c r="H6359"/>
      <c r="I6359"/>
      <c r="J6359"/>
      <c r="M6359"/>
      <c r="N6359"/>
    </row>
    <row r="6360" spans="6:14" ht="14.25" customHeight="1" x14ac:dyDescent="0.25">
      <c r="F6360"/>
      <c r="G6360"/>
      <c r="H6360"/>
      <c r="I6360"/>
      <c r="J6360"/>
      <c r="M6360"/>
      <c r="N6360"/>
    </row>
    <row r="6361" spans="6:14" ht="14.25" customHeight="1" x14ac:dyDescent="0.25">
      <c r="F6361"/>
      <c r="G6361"/>
      <c r="H6361"/>
      <c r="I6361"/>
      <c r="J6361"/>
      <c r="M6361"/>
      <c r="N6361"/>
    </row>
    <row r="6362" spans="6:14" ht="14.25" customHeight="1" x14ac:dyDescent="0.25">
      <c r="F6362"/>
      <c r="G6362"/>
      <c r="H6362"/>
      <c r="I6362"/>
      <c r="J6362"/>
      <c r="M6362"/>
      <c r="N6362"/>
    </row>
    <row r="6363" spans="6:14" ht="14.25" customHeight="1" x14ac:dyDescent="0.25">
      <c r="F6363"/>
      <c r="G6363"/>
      <c r="H6363"/>
      <c r="I6363"/>
      <c r="J6363"/>
      <c r="M6363"/>
      <c r="N6363"/>
    </row>
    <row r="6364" spans="6:14" ht="14.25" customHeight="1" x14ac:dyDescent="0.25">
      <c r="F6364"/>
      <c r="G6364"/>
      <c r="H6364"/>
      <c r="I6364"/>
      <c r="J6364"/>
      <c r="M6364"/>
      <c r="N6364"/>
    </row>
    <row r="6365" spans="6:14" ht="14.25" customHeight="1" x14ac:dyDescent="0.25">
      <c r="F6365"/>
      <c r="G6365"/>
      <c r="H6365"/>
      <c r="I6365"/>
      <c r="J6365"/>
      <c r="M6365"/>
      <c r="N6365"/>
    </row>
    <row r="6366" spans="6:14" ht="14.25" customHeight="1" x14ac:dyDescent="0.25">
      <c r="F6366"/>
      <c r="G6366"/>
      <c r="H6366"/>
      <c r="I6366"/>
      <c r="J6366"/>
      <c r="M6366"/>
      <c r="N6366"/>
    </row>
    <row r="6367" spans="6:14" ht="14.25" customHeight="1" x14ac:dyDescent="0.25">
      <c r="F6367"/>
      <c r="G6367"/>
      <c r="H6367"/>
      <c r="I6367"/>
      <c r="J6367"/>
      <c r="M6367"/>
      <c r="N6367"/>
    </row>
    <row r="6368" spans="6:14" ht="14.25" customHeight="1" x14ac:dyDescent="0.25">
      <c r="F6368"/>
      <c r="G6368"/>
      <c r="H6368"/>
      <c r="I6368"/>
      <c r="J6368"/>
      <c r="M6368"/>
      <c r="N6368"/>
    </row>
    <row r="6369" spans="6:14" ht="14.25" customHeight="1" x14ac:dyDescent="0.25">
      <c r="F6369"/>
      <c r="G6369"/>
      <c r="H6369"/>
      <c r="I6369"/>
      <c r="J6369"/>
      <c r="M6369"/>
      <c r="N6369"/>
    </row>
    <row r="6370" spans="6:14" ht="14.25" customHeight="1" x14ac:dyDescent="0.25">
      <c r="F6370"/>
      <c r="G6370"/>
      <c r="H6370"/>
      <c r="I6370"/>
      <c r="J6370"/>
      <c r="M6370"/>
      <c r="N6370"/>
    </row>
    <row r="6371" spans="6:14" ht="14.25" customHeight="1" x14ac:dyDescent="0.25">
      <c r="F6371"/>
      <c r="G6371"/>
      <c r="H6371"/>
      <c r="I6371"/>
      <c r="J6371"/>
      <c r="M6371"/>
      <c r="N6371"/>
    </row>
    <row r="6372" spans="6:14" ht="14.25" customHeight="1" x14ac:dyDescent="0.25">
      <c r="F6372"/>
      <c r="G6372"/>
      <c r="H6372"/>
      <c r="I6372"/>
      <c r="J6372"/>
      <c r="M6372"/>
      <c r="N6372"/>
    </row>
    <row r="6373" spans="6:14" ht="14.25" customHeight="1" x14ac:dyDescent="0.25">
      <c r="F6373"/>
      <c r="G6373"/>
      <c r="H6373"/>
      <c r="I6373"/>
      <c r="J6373"/>
      <c r="M6373"/>
      <c r="N6373"/>
    </row>
    <row r="6374" spans="6:14" ht="14.25" customHeight="1" x14ac:dyDescent="0.25">
      <c r="F6374"/>
      <c r="G6374"/>
      <c r="H6374"/>
      <c r="I6374"/>
      <c r="J6374"/>
      <c r="M6374"/>
      <c r="N6374"/>
    </row>
    <row r="6375" spans="6:14" ht="14.25" customHeight="1" x14ac:dyDescent="0.25">
      <c r="F6375"/>
      <c r="G6375"/>
      <c r="H6375"/>
      <c r="I6375"/>
      <c r="J6375"/>
      <c r="M6375"/>
      <c r="N6375"/>
    </row>
    <row r="6376" spans="6:14" ht="14.25" customHeight="1" x14ac:dyDescent="0.25">
      <c r="F6376"/>
      <c r="G6376"/>
      <c r="H6376"/>
      <c r="I6376"/>
      <c r="J6376"/>
      <c r="M6376"/>
      <c r="N6376"/>
    </row>
    <row r="6377" spans="6:14" ht="14.25" customHeight="1" x14ac:dyDescent="0.25">
      <c r="F6377"/>
      <c r="G6377"/>
      <c r="H6377"/>
      <c r="I6377"/>
      <c r="J6377"/>
      <c r="M6377"/>
      <c r="N6377"/>
    </row>
    <row r="6378" spans="6:14" ht="14.25" customHeight="1" x14ac:dyDescent="0.25">
      <c r="F6378"/>
      <c r="G6378"/>
      <c r="H6378"/>
      <c r="I6378"/>
      <c r="J6378"/>
      <c r="M6378"/>
      <c r="N6378"/>
    </row>
    <row r="6379" spans="6:14" ht="14.25" customHeight="1" x14ac:dyDescent="0.25">
      <c r="F6379"/>
      <c r="G6379"/>
      <c r="H6379"/>
      <c r="I6379"/>
      <c r="J6379"/>
      <c r="M6379"/>
      <c r="N6379"/>
    </row>
    <row r="6380" spans="6:14" ht="14.25" customHeight="1" x14ac:dyDescent="0.25">
      <c r="F6380"/>
      <c r="G6380"/>
      <c r="H6380"/>
      <c r="I6380"/>
      <c r="J6380"/>
      <c r="M6380"/>
      <c r="N6380"/>
    </row>
    <row r="6381" spans="6:14" ht="14.25" customHeight="1" x14ac:dyDescent="0.25">
      <c r="F6381"/>
      <c r="G6381"/>
      <c r="H6381"/>
      <c r="I6381"/>
      <c r="J6381"/>
      <c r="M6381"/>
      <c r="N6381"/>
    </row>
    <row r="6382" spans="6:14" ht="14.25" customHeight="1" x14ac:dyDescent="0.25">
      <c r="F6382"/>
      <c r="G6382"/>
      <c r="H6382"/>
      <c r="I6382"/>
      <c r="J6382"/>
      <c r="M6382"/>
      <c r="N6382"/>
    </row>
    <row r="6383" spans="6:14" ht="14.25" customHeight="1" x14ac:dyDescent="0.25">
      <c r="F6383"/>
      <c r="G6383"/>
      <c r="H6383"/>
      <c r="I6383"/>
      <c r="J6383"/>
      <c r="M6383"/>
      <c r="N6383"/>
    </row>
    <row r="6384" spans="6:14" ht="14.25" customHeight="1" x14ac:dyDescent="0.25">
      <c r="F6384"/>
      <c r="G6384"/>
      <c r="H6384"/>
      <c r="I6384"/>
      <c r="J6384"/>
      <c r="M6384"/>
      <c r="N6384"/>
    </row>
    <row r="6385" spans="6:14" ht="14.25" customHeight="1" x14ac:dyDescent="0.25">
      <c r="F6385"/>
      <c r="G6385"/>
      <c r="H6385"/>
      <c r="I6385"/>
      <c r="J6385"/>
      <c r="M6385"/>
      <c r="N6385"/>
    </row>
    <row r="6386" spans="6:14" ht="14.25" customHeight="1" x14ac:dyDescent="0.25">
      <c r="F6386"/>
      <c r="G6386"/>
      <c r="H6386"/>
      <c r="I6386"/>
      <c r="J6386"/>
      <c r="M6386"/>
      <c r="N6386"/>
    </row>
    <row r="6387" spans="6:14" ht="14.25" customHeight="1" x14ac:dyDescent="0.25">
      <c r="F6387"/>
      <c r="G6387"/>
      <c r="H6387"/>
      <c r="I6387"/>
      <c r="J6387"/>
      <c r="M6387"/>
      <c r="N6387"/>
    </row>
    <row r="6388" spans="6:14" ht="14.25" customHeight="1" x14ac:dyDescent="0.25">
      <c r="F6388"/>
      <c r="G6388"/>
      <c r="H6388"/>
      <c r="I6388"/>
      <c r="J6388"/>
      <c r="M6388"/>
      <c r="N6388"/>
    </row>
    <row r="6389" spans="6:14" ht="14.25" customHeight="1" x14ac:dyDescent="0.25">
      <c r="F6389"/>
      <c r="G6389"/>
      <c r="H6389"/>
      <c r="I6389"/>
      <c r="J6389"/>
      <c r="M6389"/>
      <c r="N6389"/>
    </row>
    <row r="6390" spans="6:14" ht="14.25" customHeight="1" x14ac:dyDescent="0.25">
      <c r="F6390"/>
      <c r="G6390"/>
      <c r="H6390"/>
      <c r="I6390"/>
      <c r="J6390"/>
      <c r="M6390"/>
      <c r="N6390"/>
    </row>
    <row r="6391" spans="6:14" ht="14.25" customHeight="1" x14ac:dyDescent="0.25">
      <c r="F6391"/>
      <c r="G6391"/>
      <c r="H6391"/>
      <c r="I6391"/>
      <c r="J6391"/>
      <c r="M6391"/>
      <c r="N6391"/>
    </row>
    <row r="6392" spans="6:14" ht="14.25" customHeight="1" x14ac:dyDescent="0.25">
      <c r="F6392"/>
      <c r="G6392"/>
      <c r="H6392"/>
      <c r="I6392"/>
      <c r="J6392"/>
      <c r="M6392"/>
      <c r="N6392"/>
    </row>
    <row r="6393" spans="6:14" ht="14.25" customHeight="1" x14ac:dyDescent="0.25">
      <c r="F6393"/>
      <c r="G6393"/>
      <c r="H6393"/>
      <c r="I6393"/>
      <c r="J6393"/>
      <c r="M6393"/>
      <c r="N6393"/>
    </row>
    <row r="6394" spans="6:14" ht="14.25" customHeight="1" x14ac:dyDescent="0.25">
      <c r="F6394"/>
      <c r="G6394"/>
      <c r="H6394"/>
      <c r="I6394"/>
      <c r="J6394"/>
      <c r="M6394"/>
      <c r="N6394"/>
    </row>
    <row r="6395" spans="6:14" ht="14.25" customHeight="1" x14ac:dyDescent="0.25">
      <c r="F6395"/>
      <c r="G6395"/>
      <c r="H6395"/>
      <c r="I6395"/>
      <c r="J6395"/>
      <c r="M6395"/>
      <c r="N6395"/>
    </row>
    <row r="6396" spans="6:14" ht="14.25" customHeight="1" x14ac:dyDescent="0.25">
      <c r="F6396"/>
      <c r="G6396"/>
      <c r="H6396"/>
      <c r="I6396"/>
      <c r="J6396"/>
      <c r="M6396"/>
      <c r="N6396"/>
    </row>
    <row r="6397" spans="6:14" ht="14.25" customHeight="1" x14ac:dyDescent="0.25">
      <c r="F6397"/>
      <c r="G6397"/>
      <c r="H6397"/>
      <c r="I6397"/>
      <c r="J6397"/>
      <c r="M6397"/>
      <c r="N6397"/>
    </row>
    <row r="6398" spans="6:14" ht="14.25" customHeight="1" x14ac:dyDescent="0.25">
      <c r="F6398"/>
      <c r="G6398"/>
      <c r="H6398"/>
      <c r="I6398"/>
      <c r="J6398"/>
      <c r="M6398"/>
      <c r="N6398"/>
    </row>
    <row r="6399" spans="6:14" ht="14.25" customHeight="1" x14ac:dyDescent="0.25">
      <c r="F6399"/>
      <c r="G6399"/>
      <c r="H6399"/>
      <c r="I6399"/>
      <c r="J6399"/>
      <c r="M6399"/>
      <c r="N6399"/>
    </row>
    <row r="6400" spans="6:14" ht="14.25" customHeight="1" x14ac:dyDescent="0.25">
      <c r="F6400"/>
      <c r="G6400"/>
      <c r="H6400"/>
      <c r="I6400"/>
      <c r="J6400"/>
      <c r="M6400"/>
      <c r="N6400"/>
    </row>
    <row r="6401" spans="6:14" ht="14.25" customHeight="1" x14ac:dyDescent="0.25">
      <c r="F6401"/>
      <c r="G6401"/>
      <c r="H6401"/>
      <c r="I6401"/>
      <c r="J6401"/>
      <c r="M6401"/>
      <c r="N6401"/>
    </row>
    <row r="6402" spans="6:14" ht="14.25" customHeight="1" x14ac:dyDescent="0.25">
      <c r="F6402"/>
      <c r="G6402"/>
      <c r="H6402"/>
      <c r="I6402"/>
      <c r="J6402"/>
      <c r="M6402"/>
      <c r="N6402"/>
    </row>
    <row r="6403" spans="6:14" ht="14.25" customHeight="1" x14ac:dyDescent="0.25">
      <c r="F6403"/>
      <c r="G6403"/>
      <c r="H6403"/>
      <c r="I6403"/>
      <c r="J6403"/>
      <c r="M6403"/>
      <c r="N6403"/>
    </row>
    <row r="6404" spans="6:14" ht="14.25" customHeight="1" x14ac:dyDescent="0.25">
      <c r="F6404"/>
      <c r="G6404"/>
      <c r="H6404"/>
      <c r="I6404"/>
      <c r="J6404"/>
      <c r="M6404"/>
      <c r="N6404"/>
    </row>
    <row r="6405" spans="6:14" ht="14.25" customHeight="1" x14ac:dyDescent="0.25">
      <c r="F6405"/>
      <c r="G6405"/>
      <c r="H6405"/>
      <c r="I6405"/>
      <c r="J6405"/>
      <c r="M6405"/>
      <c r="N6405"/>
    </row>
    <row r="6406" spans="6:14" ht="14.25" customHeight="1" x14ac:dyDescent="0.25">
      <c r="F6406"/>
      <c r="G6406"/>
      <c r="H6406"/>
      <c r="I6406"/>
      <c r="J6406"/>
      <c r="M6406"/>
      <c r="N6406"/>
    </row>
    <row r="6407" spans="6:14" ht="14.25" customHeight="1" x14ac:dyDescent="0.25">
      <c r="F6407"/>
      <c r="G6407"/>
      <c r="H6407"/>
      <c r="I6407"/>
      <c r="J6407"/>
      <c r="M6407"/>
      <c r="N6407"/>
    </row>
    <row r="6408" spans="6:14" ht="14.25" customHeight="1" x14ac:dyDescent="0.25">
      <c r="F6408"/>
      <c r="G6408"/>
      <c r="H6408"/>
      <c r="I6408"/>
      <c r="J6408"/>
      <c r="M6408"/>
      <c r="N6408"/>
    </row>
    <row r="6409" spans="6:14" ht="14.25" customHeight="1" x14ac:dyDescent="0.25">
      <c r="F6409"/>
      <c r="G6409"/>
      <c r="H6409"/>
      <c r="I6409"/>
      <c r="J6409"/>
      <c r="M6409"/>
      <c r="N6409"/>
    </row>
    <row r="6410" spans="6:14" ht="14.25" customHeight="1" x14ac:dyDescent="0.25">
      <c r="F6410"/>
      <c r="G6410"/>
      <c r="H6410"/>
      <c r="I6410"/>
      <c r="J6410"/>
      <c r="M6410"/>
      <c r="N6410"/>
    </row>
    <row r="6411" spans="6:14" ht="14.25" customHeight="1" x14ac:dyDescent="0.25">
      <c r="F6411"/>
      <c r="G6411"/>
      <c r="H6411"/>
      <c r="I6411"/>
      <c r="J6411"/>
      <c r="M6411"/>
      <c r="N6411"/>
    </row>
    <row r="6412" spans="6:14" ht="14.25" customHeight="1" x14ac:dyDescent="0.25">
      <c r="F6412"/>
      <c r="G6412"/>
      <c r="H6412"/>
      <c r="I6412"/>
      <c r="J6412"/>
      <c r="M6412"/>
      <c r="N6412"/>
    </row>
    <row r="6413" spans="6:14" ht="14.25" customHeight="1" x14ac:dyDescent="0.25">
      <c r="F6413"/>
      <c r="G6413"/>
      <c r="H6413"/>
      <c r="I6413"/>
      <c r="J6413"/>
      <c r="M6413"/>
      <c r="N6413"/>
    </row>
    <row r="6414" spans="6:14" ht="14.25" customHeight="1" x14ac:dyDescent="0.25">
      <c r="F6414"/>
      <c r="G6414"/>
      <c r="H6414"/>
      <c r="I6414"/>
      <c r="J6414"/>
      <c r="M6414"/>
      <c r="N6414"/>
    </row>
    <row r="6415" spans="6:14" ht="14.25" customHeight="1" x14ac:dyDescent="0.25">
      <c r="F6415"/>
      <c r="G6415"/>
      <c r="H6415"/>
      <c r="I6415"/>
      <c r="J6415"/>
      <c r="M6415"/>
      <c r="N6415"/>
    </row>
    <row r="6416" spans="6:14" ht="14.25" customHeight="1" x14ac:dyDescent="0.25">
      <c r="F6416"/>
      <c r="G6416"/>
      <c r="H6416"/>
      <c r="I6416"/>
      <c r="J6416"/>
      <c r="M6416"/>
      <c r="N6416"/>
    </row>
    <row r="6417" spans="6:14" ht="14.25" customHeight="1" x14ac:dyDescent="0.25">
      <c r="F6417"/>
      <c r="G6417"/>
      <c r="H6417"/>
      <c r="I6417"/>
      <c r="J6417"/>
      <c r="M6417"/>
      <c r="N6417"/>
    </row>
    <row r="6418" spans="6:14" ht="14.25" customHeight="1" x14ac:dyDescent="0.25">
      <c r="F6418"/>
      <c r="G6418"/>
      <c r="H6418"/>
      <c r="I6418"/>
      <c r="J6418"/>
      <c r="M6418"/>
      <c r="N6418"/>
    </row>
    <row r="6419" spans="6:14" ht="14.25" customHeight="1" x14ac:dyDescent="0.25">
      <c r="F6419"/>
      <c r="G6419"/>
      <c r="H6419"/>
      <c r="I6419"/>
      <c r="J6419"/>
      <c r="M6419"/>
      <c r="N6419"/>
    </row>
    <row r="6420" spans="6:14" ht="14.25" customHeight="1" x14ac:dyDescent="0.25">
      <c r="F6420"/>
      <c r="G6420"/>
      <c r="H6420"/>
      <c r="I6420"/>
      <c r="J6420"/>
      <c r="M6420"/>
      <c r="N6420"/>
    </row>
    <row r="6421" spans="6:14" ht="14.25" customHeight="1" x14ac:dyDescent="0.25">
      <c r="F6421"/>
      <c r="G6421"/>
      <c r="H6421"/>
      <c r="I6421"/>
      <c r="J6421"/>
      <c r="M6421"/>
      <c r="N6421"/>
    </row>
    <row r="6422" spans="6:14" ht="14.25" customHeight="1" x14ac:dyDescent="0.25">
      <c r="F6422"/>
      <c r="G6422"/>
      <c r="H6422"/>
      <c r="I6422"/>
      <c r="J6422"/>
      <c r="M6422"/>
      <c r="N6422"/>
    </row>
    <row r="6423" spans="6:14" ht="14.25" customHeight="1" x14ac:dyDescent="0.25">
      <c r="F6423"/>
      <c r="G6423"/>
      <c r="H6423"/>
      <c r="I6423"/>
      <c r="J6423"/>
      <c r="M6423"/>
      <c r="N6423"/>
    </row>
    <row r="6424" spans="6:14" ht="14.25" customHeight="1" x14ac:dyDescent="0.25">
      <c r="F6424"/>
      <c r="G6424"/>
      <c r="H6424"/>
      <c r="I6424"/>
      <c r="J6424"/>
      <c r="M6424"/>
      <c r="N6424"/>
    </row>
    <row r="6425" spans="6:14" ht="14.25" customHeight="1" x14ac:dyDescent="0.25">
      <c r="F6425"/>
      <c r="G6425"/>
      <c r="H6425"/>
      <c r="I6425"/>
      <c r="J6425"/>
      <c r="M6425"/>
      <c r="N6425"/>
    </row>
    <row r="6426" spans="6:14" ht="14.25" customHeight="1" x14ac:dyDescent="0.25">
      <c r="F6426"/>
      <c r="G6426"/>
      <c r="H6426"/>
      <c r="I6426"/>
      <c r="J6426"/>
      <c r="M6426"/>
      <c r="N6426"/>
    </row>
    <row r="6427" spans="6:14" ht="14.25" customHeight="1" x14ac:dyDescent="0.25">
      <c r="F6427"/>
      <c r="G6427"/>
      <c r="H6427"/>
      <c r="I6427"/>
      <c r="J6427"/>
      <c r="M6427"/>
      <c r="N6427"/>
    </row>
    <row r="6428" spans="6:14" ht="14.25" customHeight="1" x14ac:dyDescent="0.25">
      <c r="F6428"/>
      <c r="G6428"/>
      <c r="H6428"/>
      <c r="I6428"/>
      <c r="J6428"/>
      <c r="M6428"/>
      <c r="N6428"/>
    </row>
    <row r="6429" spans="6:14" ht="14.25" customHeight="1" x14ac:dyDescent="0.25">
      <c r="F6429"/>
      <c r="G6429"/>
      <c r="H6429"/>
      <c r="I6429"/>
      <c r="J6429"/>
      <c r="M6429"/>
      <c r="N6429"/>
    </row>
    <row r="6430" spans="6:14" ht="14.25" customHeight="1" x14ac:dyDescent="0.25">
      <c r="F6430"/>
      <c r="G6430"/>
      <c r="H6430"/>
      <c r="I6430"/>
      <c r="J6430"/>
      <c r="M6430"/>
      <c r="N6430"/>
    </row>
    <row r="6431" spans="6:14" ht="14.25" customHeight="1" x14ac:dyDescent="0.25">
      <c r="F6431"/>
      <c r="G6431"/>
      <c r="H6431"/>
      <c r="I6431"/>
      <c r="J6431"/>
      <c r="M6431"/>
      <c r="N6431"/>
    </row>
    <row r="6432" spans="6:14" ht="14.25" customHeight="1" x14ac:dyDescent="0.25">
      <c r="F6432"/>
      <c r="G6432"/>
      <c r="H6432"/>
      <c r="I6432"/>
      <c r="J6432"/>
      <c r="M6432"/>
      <c r="N6432"/>
    </row>
    <row r="6433" spans="6:14" ht="14.25" customHeight="1" x14ac:dyDescent="0.25">
      <c r="F6433"/>
      <c r="G6433"/>
      <c r="H6433"/>
      <c r="I6433"/>
      <c r="J6433"/>
      <c r="M6433"/>
      <c r="N6433"/>
    </row>
    <row r="6434" spans="6:14" ht="14.25" customHeight="1" x14ac:dyDescent="0.25">
      <c r="F6434"/>
      <c r="G6434"/>
      <c r="H6434"/>
      <c r="I6434"/>
      <c r="J6434"/>
      <c r="M6434"/>
      <c r="N6434"/>
    </row>
    <row r="6435" spans="6:14" ht="14.25" customHeight="1" x14ac:dyDescent="0.25">
      <c r="F6435"/>
      <c r="G6435"/>
      <c r="H6435"/>
      <c r="I6435"/>
      <c r="J6435"/>
      <c r="M6435"/>
      <c r="N6435"/>
    </row>
    <row r="6436" spans="6:14" ht="14.25" customHeight="1" x14ac:dyDescent="0.25">
      <c r="F6436"/>
      <c r="G6436"/>
      <c r="H6436"/>
      <c r="I6436"/>
      <c r="J6436"/>
      <c r="M6436"/>
      <c r="N6436"/>
    </row>
    <row r="6437" spans="6:14" ht="14.25" customHeight="1" x14ac:dyDescent="0.25">
      <c r="F6437"/>
      <c r="G6437"/>
      <c r="H6437"/>
      <c r="I6437"/>
      <c r="J6437"/>
      <c r="M6437"/>
      <c r="N6437"/>
    </row>
    <row r="6438" spans="6:14" ht="14.25" customHeight="1" x14ac:dyDescent="0.25">
      <c r="F6438"/>
      <c r="G6438"/>
      <c r="H6438"/>
      <c r="I6438"/>
      <c r="J6438"/>
      <c r="M6438"/>
      <c r="N6438"/>
    </row>
    <row r="6439" spans="6:14" ht="14.25" customHeight="1" x14ac:dyDescent="0.25">
      <c r="F6439"/>
      <c r="G6439"/>
      <c r="H6439"/>
      <c r="I6439"/>
      <c r="J6439"/>
      <c r="M6439"/>
      <c r="N6439"/>
    </row>
    <row r="6440" spans="6:14" ht="14.25" customHeight="1" x14ac:dyDescent="0.25">
      <c r="F6440"/>
      <c r="G6440"/>
      <c r="H6440"/>
      <c r="I6440"/>
      <c r="J6440"/>
      <c r="M6440"/>
      <c r="N6440"/>
    </row>
    <row r="6441" spans="6:14" ht="14.25" customHeight="1" x14ac:dyDescent="0.25">
      <c r="F6441"/>
      <c r="G6441"/>
      <c r="H6441"/>
      <c r="I6441"/>
      <c r="J6441"/>
      <c r="M6441"/>
      <c r="N6441"/>
    </row>
    <row r="6442" spans="6:14" ht="14.25" customHeight="1" x14ac:dyDescent="0.25">
      <c r="F6442"/>
      <c r="G6442"/>
      <c r="H6442"/>
      <c r="I6442"/>
      <c r="J6442"/>
      <c r="M6442"/>
      <c r="N6442"/>
    </row>
    <row r="6443" spans="6:14" ht="14.25" customHeight="1" x14ac:dyDescent="0.25">
      <c r="F6443"/>
      <c r="G6443"/>
      <c r="H6443"/>
      <c r="I6443"/>
      <c r="J6443"/>
      <c r="M6443"/>
      <c r="N6443"/>
    </row>
    <row r="6444" spans="6:14" ht="14.25" customHeight="1" x14ac:dyDescent="0.25">
      <c r="F6444"/>
      <c r="G6444"/>
      <c r="H6444"/>
      <c r="I6444"/>
      <c r="J6444"/>
      <c r="M6444"/>
      <c r="N6444"/>
    </row>
    <row r="6445" spans="6:14" ht="14.25" customHeight="1" x14ac:dyDescent="0.25">
      <c r="F6445"/>
      <c r="G6445"/>
      <c r="H6445"/>
      <c r="I6445"/>
      <c r="J6445"/>
      <c r="M6445"/>
      <c r="N6445"/>
    </row>
    <row r="6446" spans="6:14" ht="14.25" customHeight="1" x14ac:dyDescent="0.25">
      <c r="F6446"/>
      <c r="G6446"/>
      <c r="H6446"/>
      <c r="I6446"/>
      <c r="J6446"/>
      <c r="M6446"/>
      <c r="N6446"/>
    </row>
    <row r="6447" spans="6:14" ht="14.25" customHeight="1" x14ac:dyDescent="0.25">
      <c r="F6447"/>
      <c r="G6447"/>
      <c r="H6447"/>
      <c r="I6447"/>
      <c r="J6447"/>
      <c r="M6447"/>
      <c r="N6447"/>
    </row>
    <row r="6448" spans="6:14" ht="14.25" customHeight="1" x14ac:dyDescent="0.25">
      <c r="F6448"/>
      <c r="G6448"/>
      <c r="H6448"/>
      <c r="I6448"/>
      <c r="J6448"/>
      <c r="M6448"/>
      <c r="N6448"/>
    </row>
    <row r="6449" spans="6:14" ht="14.25" customHeight="1" x14ac:dyDescent="0.25">
      <c r="F6449"/>
      <c r="G6449"/>
      <c r="H6449"/>
      <c r="I6449"/>
      <c r="J6449"/>
      <c r="M6449"/>
      <c r="N6449"/>
    </row>
    <row r="6450" spans="6:14" ht="14.25" customHeight="1" x14ac:dyDescent="0.25">
      <c r="F6450"/>
      <c r="G6450"/>
      <c r="H6450"/>
      <c r="I6450"/>
      <c r="J6450"/>
      <c r="M6450"/>
      <c r="N6450"/>
    </row>
    <row r="6451" spans="6:14" ht="14.25" customHeight="1" x14ac:dyDescent="0.25">
      <c r="F6451"/>
      <c r="G6451"/>
      <c r="H6451"/>
      <c r="I6451"/>
      <c r="J6451"/>
      <c r="M6451"/>
      <c r="N6451"/>
    </row>
    <row r="6452" spans="6:14" ht="14.25" customHeight="1" x14ac:dyDescent="0.25">
      <c r="F6452"/>
      <c r="G6452"/>
      <c r="H6452"/>
      <c r="I6452"/>
      <c r="J6452"/>
      <c r="M6452"/>
      <c r="N6452"/>
    </row>
    <row r="6453" spans="6:14" ht="14.25" customHeight="1" x14ac:dyDescent="0.25">
      <c r="F6453"/>
      <c r="G6453"/>
      <c r="H6453"/>
      <c r="I6453"/>
      <c r="J6453"/>
      <c r="M6453"/>
      <c r="N6453"/>
    </row>
    <row r="6454" spans="6:14" ht="14.25" customHeight="1" x14ac:dyDescent="0.25">
      <c r="F6454"/>
      <c r="G6454"/>
      <c r="H6454"/>
      <c r="I6454"/>
      <c r="J6454"/>
      <c r="M6454"/>
      <c r="N6454"/>
    </row>
    <row r="6455" spans="6:14" ht="14.25" customHeight="1" x14ac:dyDescent="0.25">
      <c r="F6455"/>
      <c r="G6455"/>
      <c r="H6455"/>
      <c r="I6455"/>
      <c r="J6455"/>
      <c r="M6455"/>
      <c r="N6455"/>
    </row>
    <row r="6456" spans="6:14" ht="14.25" customHeight="1" x14ac:dyDescent="0.25">
      <c r="F6456"/>
      <c r="G6456"/>
      <c r="H6456"/>
      <c r="I6456"/>
      <c r="J6456"/>
      <c r="M6456"/>
      <c r="N6456"/>
    </row>
    <row r="6457" spans="6:14" ht="14.25" customHeight="1" x14ac:dyDescent="0.25">
      <c r="F6457"/>
      <c r="G6457"/>
      <c r="H6457"/>
      <c r="I6457"/>
      <c r="J6457"/>
      <c r="M6457"/>
      <c r="N6457"/>
    </row>
    <row r="6458" spans="6:14" ht="14.25" customHeight="1" x14ac:dyDescent="0.25">
      <c r="F6458"/>
      <c r="G6458"/>
      <c r="H6458"/>
      <c r="I6458"/>
      <c r="J6458"/>
      <c r="M6458"/>
      <c r="N6458"/>
    </row>
    <row r="6459" spans="6:14" ht="14.25" customHeight="1" x14ac:dyDescent="0.25">
      <c r="F6459"/>
      <c r="G6459"/>
      <c r="H6459"/>
      <c r="I6459"/>
      <c r="J6459"/>
      <c r="M6459"/>
      <c r="N6459"/>
    </row>
    <row r="6460" spans="6:14" ht="14.25" customHeight="1" x14ac:dyDescent="0.25">
      <c r="F6460"/>
      <c r="G6460"/>
      <c r="H6460"/>
      <c r="I6460"/>
      <c r="J6460"/>
      <c r="M6460"/>
      <c r="N6460"/>
    </row>
    <row r="6461" spans="6:14" ht="14.25" customHeight="1" x14ac:dyDescent="0.25">
      <c r="F6461"/>
      <c r="G6461"/>
      <c r="H6461"/>
      <c r="I6461"/>
      <c r="J6461"/>
      <c r="M6461"/>
      <c r="N6461"/>
    </row>
    <row r="6462" spans="6:14" ht="14.25" customHeight="1" x14ac:dyDescent="0.25">
      <c r="F6462"/>
      <c r="G6462"/>
      <c r="H6462"/>
      <c r="I6462"/>
      <c r="J6462"/>
      <c r="M6462"/>
      <c r="N6462"/>
    </row>
    <row r="6463" spans="6:14" ht="14.25" customHeight="1" x14ac:dyDescent="0.25">
      <c r="F6463"/>
      <c r="G6463"/>
      <c r="H6463"/>
      <c r="I6463"/>
      <c r="J6463"/>
      <c r="M6463"/>
      <c r="N6463"/>
    </row>
    <row r="6464" spans="6:14" ht="14.25" customHeight="1" x14ac:dyDescent="0.25">
      <c r="F6464"/>
      <c r="G6464"/>
      <c r="H6464"/>
      <c r="I6464"/>
      <c r="J6464"/>
      <c r="M6464"/>
      <c r="N6464"/>
    </row>
    <row r="6465" spans="6:14" ht="14.25" customHeight="1" x14ac:dyDescent="0.25">
      <c r="F6465"/>
      <c r="G6465"/>
      <c r="H6465"/>
      <c r="I6465"/>
      <c r="J6465"/>
      <c r="M6465"/>
      <c r="N6465"/>
    </row>
    <row r="6466" spans="6:14" ht="14.25" customHeight="1" x14ac:dyDescent="0.25">
      <c r="F6466"/>
      <c r="G6466"/>
      <c r="H6466"/>
      <c r="I6466"/>
      <c r="J6466"/>
      <c r="M6466"/>
      <c r="N6466"/>
    </row>
    <row r="6467" spans="6:14" ht="14.25" customHeight="1" x14ac:dyDescent="0.25">
      <c r="F6467"/>
      <c r="G6467"/>
      <c r="H6467"/>
      <c r="I6467"/>
      <c r="J6467"/>
      <c r="M6467"/>
      <c r="N6467"/>
    </row>
    <row r="6468" spans="6:14" ht="14.25" customHeight="1" x14ac:dyDescent="0.25">
      <c r="F6468"/>
      <c r="G6468"/>
      <c r="H6468"/>
      <c r="I6468"/>
      <c r="J6468"/>
      <c r="M6468"/>
      <c r="N6468"/>
    </row>
    <row r="6469" spans="6:14" ht="14.25" customHeight="1" x14ac:dyDescent="0.25">
      <c r="F6469"/>
      <c r="G6469"/>
      <c r="H6469"/>
      <c r="I6469"/>
      <c r="J6469"/>
      <c r="M6469"/>
      <c r="N6469"/>
    </row>
    <row r="6470" spans="6:14" ht="14.25" customHeight="1" x14ac:dyDescent="0.25">
      <c r="F6470"/>
      <c r="G6470"/>
      <c r="H6470"/>
      <c r="I6470"/>
      <c r="J6470"/>
      <c r="M6470"/>
      <c r="N6470"/>
    </row>
    <row r="6471" spans="6:14" ht="14.25" customHeight="1" x14ac:dyDescent="0.25">
      <c r="F6471"/>
      <c r="G6471"/>
      <c r="H6471"/>
      <c r="I6471"/>
      <c r="J6471"/>
      <c r="M6471"/>
      <c r="N6471"/>
    </row>
    <row r="6472" spans="6:14" ht="14.25" customHeight="1" x14ac:dyDescent="0.25">
      <c r="F6472"/>
      <c r="G6472"/>
      <c r="H6472"/>
      <c r="I6472"/>
      <c r="J6472"/>
      <c r="M6472"/>
      <c r="N6472"/>
    </row>
    <row r="6473" spans="6:14" ht="14.25" customHeight="1" x14ac:dyDescent="0.25">
      <c r="F6473"/>
      <c r="G6473"/>
      <c r="H6473"/>
      <c r="I6473"/>
      <c r="J6473"/>
      <c r="M6473"/>
      <c r="N6473"/>
    </row>
    <row r="6474" spans="6:14" ht="14.25" customHeight="1" x14ac:dyDescent="0.25">
      <c r="F6474"/>
      <c r="G6474"/>
      <c r="H6474"/>
      <c r="I6474"/>
      <c r="J6474"/>
      <c r="M6474"/>
      <c r="N6474"/>
    </row>
    <row r="6475" spans="6:14" ht="14.25" customHeight="1" x14ac:dyDescent="0.25">
      <c r="F6475"/>
      <c r="G6475"/>
      <c r="H6475"/>
      <c r="I6475"/>
      <c r="J6475"/>
      <c r="M6475"/>
      <c r="N6475"/>
    </row>
    <row r="6476" spans="6:14" ht="14.25" customHeight="1" x14ac:dyDescent="0.25">
      <c r="F6476"/>
      <c r="G6476"/>
      <c r="H6476"/>
      <c r="I6476"/>
      <c r="J6476"/>
      <c r="M6476"/>
      <c r="N6476"/>
    </row>
    <row r="6477" spans="6:14" ht="14.25" customHeight="1" x14ac:dyDescent="0.25">
      <c r="F6477"/>
      <c r="G6477"/>
      <c r="H6477"/>
      <c r="I6477"/>
      <c r="J6477"/>
      <c r="M6477"/>
      <c r="N6477"/>
    </row>
    <row r="6478" spans="6:14" ht="14.25" customHeight="1" x14ac:dyDescent="0.25">
      <c r="F6478"/>
      <c r="G6478"/>
      <c r="H6478"/>
      <c r="I6478"/>
      <c r="J6478"/>
      <c r="M6478"/>
      <c r="N6478"/>
    </row>
    <row r="6479" spans="6:14" ht="14.25" customHeight="1" x14ac:dyDescent="0.25">
      <c r="F6479"/>
      <c r="G6479"/>
      <c r="H6479"/>
      <c r="I6479"/>
      <c r="J6479"/>
      <c r="M6479"/>
      <c r="N6479"/>
    </row>
    <row r="6480" spans="6:14" ht="14.25" customHeight="1" x14ac:dyDescent="0.25">
      <c r="F6480"/>
      <c r="G6480"/>
      <c r="H6480"/>
      <c r="I6480"/>
      <c r="J6480"/>
      <c r="M6480"/>
      <c r="N6480"/>
    </row>
    <row r="6481" spans="6:14" ht="14.25" customHeight="1" x14ac:dyDescent="0.25">
      <c r="F6481"/>
      <c r="G6481"/>
      <c r="H6481"/>
      <c r="I6481"/>
      <c r="J6481"/>
      <c r="M6481"/>
      <c r="N6481"/>
    </row>
    <row r="6482" spans="6:14" ht="14.25" customHeight="1" x14ac:dyDescent="0.25">
      <c r="F6482"/>
      <c r="G6482"/>
      <c r="H6482"/>
      <c r="I6482"/>
      <c r="J6482"/>
      <c r="M6482"/>
      <c r="N6482"/>
    </row>
    <row r="6483" spans="6:14" ht="14.25" customHeight="1" x14ac:dyDescent="0.25">
      <c r="F6483"/>
      <c r="G6483"/>
      <c r="H6483"/>
      <c r="I6483"/>
      <c r="J6483"/>
      <c r="M6483"/>
      <c r="N6483"/>
    </row>
    <row r="6484" spans="6:14" ht="14.25" customHeight="1" x14ac:dyDescent="0.25">
      <c r="F6484"/>
      <c r="G6484"/>
      <c r="H6484"/>
      <c r="I6484"/>
      <c r="J6484"/>
      <c r="M6484"/>
      <c r="N6484"/>
    </row>
    <row r="6485" spans="6:14" ht="14.25" customHeight="1" x14ac:dyDescent="0.25">
      <c r="F6485"/>
      <c r="G6485"/>
      <c r="H6485"/>
      <c r="I6485"/>
      <c r="J6485"/>
      <c r="M6485"/>
      <c r="N6485"/>
    </row>
    <row r="6486" spans="6:14" ht="14.25" customHeight="1" x14ac:dyDescent="0.25">
      <c r="F6486"/>
      <c r="G6486"/>
      <c r="H6486"/>
      <c r="I6486"/>
      <c r="J6486"/>
      <c r="M6486"/>
      <c r="N6486"/>
    </row>
    <row r="6487" spans="6:14" ht="14.25" customHeight="1" x14ac:dyDescent="0.25">
      <c r="F6487"/>
      <c r="G6487"/>
      <c r="H6487"/>
      <c r="I6487"/>
      <c r="J6487"/>
      <c r="M6487"/>
      <c r="N6487"/>
    </row>
    <row r="6488" spans="6:14" ht="14.25" customHeight="1" x14ac:dyDescent="0.25">
      <c r="F6488"/>
      <c r="G6488"/>
      <c r="H6488"/>
      <c r="I6488"/>
      <c r="J6488"/>
      <c r="M6488"/>
      <c r="N6488"/>
    </row>
    <row r="6489" spans="6:14" ht="14.25" customHeight="1" x14ac:dyDescent="0.25">
      <c r="F6489"/>
      <c r="G6489"/>
      <c r="H6489"/>
      <c r="I6489"/>
      <c r="J6489"/>
      <c r="M6489"/>
      <c r="N6489"/>
    </row>
    <row r="6490" spans="6:14" ht="14.25" customHeight="1" x14ac:dyDescent="0.25">
      <c r="F6490"/>
      <c r="G6490"/>
      <c r="H6490"/>
      <c r="I6490"/>
      <c r="J6490"/>
      <c r="M6490"/>
      <c r="N6490"/>
    </row>
    <row r="6491" spans="6:14" ht="14.25" customHeight="1" x14ac:dyDescent="0.25">
      <c r="F6491"/>
      <c r="G6491"/>
      <c r="H6491"/>
      <c r="I6491"/>
      <c r="J6491"/>
      <c r="M6491"/>
      <c r="N6491"/>
    </row>
    <row r="6492" spans="6:14" ht="14.25" customHeight="1" x14ac:dyDescent="0.25">
      <c r="F6492"/>
      <c r="G6492"/>
      <c r="H6492"/>
      <c r="I6492"/>
      <c r="J6492"/>
      <c r="M6492"/>
      <c r="N6492"/>
    </row>
    <row r="6493" spans="6:14" ht="14.25" customHeight="1" x14ac:dyDescent="0.25">
      <c r="F6493"/>
      <c r="G6493"/>
      <c r="H6493"/>
      <c r="I6493"/>
      <c r="J6493"/>
      <c r="M6493"/>
      <c r="N6493"/>
    </row>
    <row r="6494" spans="6:14" ht="14.25" customHeight="1" x14ac:dyDescent="0.25">
      <c r="F6494"/>
      <c r="G6494"/>
      <c r="H6494"/>
      <c r="I6494"/>
      <c r="J6494"/>
      <c r="M6494"/>
      <c r="N6494"/>
    </row>
    <row r="6495" spans="6:14" ht="14.25" customHeight="1" x14ac:dyDescent="0.25">
      <c r="F6495"/>
      <c r="G6495"/>
      <c r="H6495"/>
      <c r="I6495"/>
      <c r="J6495"/>
      <c r="M6495"/>
      <c r="N6495"/>
    </row>
    <row r="6496" spans="6:14" ht="14.25" customHeight="1" x14ac:dyDescent="0.25">
      <c r="F6496"/>
      <c r="G6496"/>
      <c r="H6496"/>
      <c r="I6496"/>
      <c r="J6496"/>
      <c r="M6496"/>
      <c r="N6496"/>
    </row>
    <row r="6497" spans="6:14" ht="14.25" customHeight="1" x14ac:dyDescent="0.25">
      <c r="F6497"/>
      <c r="G6497"/>
      <c r="H6497"/>
      <c r="I6497"/>
      <c r="J6497"/>
      <c r="M6497"/>
      <c r="N6497"/>
    </row>
    <row r="6498" spans="6:14" ht="14.25" customHeight="1" x14ac:dyDescent="0.25">
      <c r="F6498"/>
      <c r="G6498"/>
      <c r="H6498"/>
      <c r="I6498"/>
      <c r="J6498"/>
      <c r="M6498"/>
      <c r="N6498"/>
    </row>
    <row r="6499" spans="6:14" ht="14.25" customHeight="1" x14ac:dyDescent="0.25">
      <c r="F6499"/>
      <c r="G6499"/>
      <c r="H6499"/>
      <c r="I6499"/>
      <c r="J6499"/>
      <c r="M6499"/>
      <c r="N6499"/>
    </row>
    <row r="6500" spans="6:14" ht="14.25" customHeight="1" x14ac:dyDescent="0.25">
      <c r="F6500"/>
      <c r="G6500"/>
      <c r="H6500"/>
      <c r="I6500"/>
      <c r="J6500"/>
      <c r="M6500"/>
      <c r="N6500"/>
    </row>
    <row r="6501" spans="6:14" ht="14.25" customHeight="1" x14ac:dyDescent="0.25">
      <c r="F6501"/>
      <c r="G6501"/>
      <c r="H6501"/>
      <c r="I6501"/>
      <c r="J6501"/>
      <c r="M6501"/>
      <c r="N6501"/>
    </row>
    <row r="6502" spans="6:14" ht="14.25" customHeight="1" x14ac:dyDescent="0.25">
      <c r="F6502"/>
      <c r="G6502"/>
      <c r="H6502"/>
      <c r="I6502"/>
      <c r="J6502"/>
      <c r="M6502"/>
      <c r="N6502"/>
    </row>
    <row r="6503" spans="6:14" ht="14.25" customHeight="1" x14ac:dyDescent="0.25">
      <c r="F6503"/>
      <c r="G6503"/>
      <c r="H6503"/>
      <c r="I6503"/>
      <c r="J6503"/>
      <c r="M6503"/>
      <c r="N6503"/>
    </row>
    <row r="6504" spans="6:14" ht="14.25" customHeight="1" x14ac:dyDescent="0.25">
      <c r="F6504"/>
      <c r="G6504"/>
      <c r="H6504"/>
      <c r="I6504"/>
      <c r="J6504"/>
      <c r="M6504"/>
      <c r="N6504"/>
    </row>
    <row r="6505" spans="6:14" ht="14.25" customHeight="1" x14ac:dyDescent="0.25">
      <c r="F6505"/>
      <c r="G6505"/>
      <c r="H6505"/>
      <c r="I6505"/>
      <c r="J6505"/>
      <c r="M6505"/>
      <c r="N6505"/>
    </row>
    <row r="6506" spans="6:14" ht="14.25" customHeight="1" x14ac:dyDescent="0.25">
      <c r="F6506"/>
      <c r="G6506"/>
      <c r="H6506"/>
      <c r="I6506"/>
      <c r="J6506"/>
      <c r="M6506"/>
      <c r="N6506"/>
    </row>
    <row r="6507" spans="6:14" ht="14.25" customHeight="1" x14ac:dyDescent="0.25">
      <c r="F6507"/>
      <c r="G6507"/>
      <c r="H6507"/>
      <c r="I6507"/>
      <c r="J6507"/>
      <c r="M6507"/>
      <c r="N6507"/>
    </row>
    <row r="6508" spans="6:14" ht="14.25" customHeight="1" x14ac:dyDescent="0.25">
      <c r="F6508"/>
      <c r="G6508"/>
      <c r="H6508"/>
      <c r="I6508"/>
      <c r="J6508"/>
      <c r="M6508"/>
      <c r="N6508"/>
    </row>
    <row r="6509" spans="6:14" ht="14.25" customHeight="1" x14ac:dyDescent="0.25">
      <c r="F6509"/>
      <c r="G6509"/>
      <c r="H6509"/>
      <c r="I6509"/>
      <c r="J6509"/>
      <c r="M6509"/>
      <c r="N6509"/>
    </row>
    <row r="6510" spans="6:14" ht="14.25" customHeight="1" x14ac:dyDescent="0.25">
      <c r="F6510"/>
      <c r="G6510"/>
      <c r="H6510"/>
      <c r="I6510"/>
      <c r="J6510"/>
      <c r="M6510"/>
      <c r="N6510"/>
    </row>
    <row r="6511" spans="6:14" ht="14.25" customHeight="1" x14ac:dyDescent="0.25">
      <c r="F6511"/>
      <c r="G6511"/>
      <c r="H6511"/>
      <c r="I6511"/>
      <c r="J6511"/>
      <c r="M6511"/>
      <c r="N6511"/>
    </row>
    <row r="6512" spans="6:14" ht="14.25" customHeight="1" x14ac:dyDescent="0.25">
      <c r="F6512"/>
      <c r="G6512"/>
      <c r="H6512"/>
      <c r="I6512"/>
      <c r="J6512"/>
      <c r="M6512"/>
      <c r="N6512"/>
    </row>
    <row r="6513" spans="6:14" ht="14.25" customHeight="1" x14ac:dyDescent="0.25">
      <c r="F6513"/>
      <c r="G6513"/>
      <c r="H6513"/>
      <c r="I6513"/>
      <c r="J6513"/>
      <c r="M6513"/>
      <c r="N6513"/>
    </row>
    <row r="6514" spans="6:14" ht="14.25" customHeight="1" x14ac:dyDescent="0.25">
      <c r="F6514"/>
      <c r="G6514"/>
      <c r="H6514"/>
      <c r="I6514"/>
      <c r="J6514"/>
      <c r="M6514"/>
      <c r="N6514"/>
    </row>
    <row r="6515" spans="6:14" ht="14.25" customHeight="1" x14ac:dyDescent="0.25">
      <c r="F6515"/>
      <c r="G6515"/>
      <c r="H6515"/>
      <c r="I6515"/>
      <c r="J6515"/>
      <c r="M6515"/>
      <c r="N6515"/>
    </row>
    <row r="6516" spans="6:14" ht="14.25" customHeight="1" x14ac:dyDescent="0.25">
      <c r="F6516"/>
      <c r="G6516"/>
      <c r="H6516"/>
      <c r="I6516"/>
      <c r="J6516"/>
      <c r="M6516"/>
      <c r="N6516"/>
    </row>
    <row r="6517" spans="6:14" ht="14.25" customHeight="1" x14ac:dyDescent="0.25">
      <c r="F6517"/>
      <c r="G6517"/>
      <c r="H6517"/>
      <c r="I6517"/>
      <c r="J6517"/>
      <c r="M6517"/>
      <c r="N6517"/>
    </row>
    <row r="6518" spans="6:14" ht="14.25" customHeight="1" x14ac:dyDescent="0.25">
      <c r="F6518"/>
      <c r="G6518"/>
      <c r="H6518"/>
      <c r="I6518"/>
      <c r="J6518"/>
      <c r="M6518"/>
      <c r="N6518"/>
    </row>
    <row r="6519" spans="6:14" ht="14.25" customHeight="1" x14ac:dyDescent="0.25">
      <c r="F6519"/>
      <c r="G6519"/>
      <c r="H6519"/>
      <c r="I6519"/>
      <c r="J6519"/>
      <c r="M6519"/>
      <c r="N6519"/>
    </row>
    <row r="6520" spans="6:14" ht="14.25" customHeight="1" x14ac:dyDescent="0.25">
      <c r="F6520"/>
      <c r="G6520"/>
      <c r="H6520"/>
      <c r="I6520"/>
      <c r="J6520"/>
      <c r="M6520"/>
      <c r="N6520"/>
    </row>
    <row r="6521" spans="6:14" ht="14.25" customHeight="1" x14ac:dyDescent="0.25">
      <c r="F6521"/>
      <c r="G6521"/>
      <c r="H6521"/>
      <c r="I6521"/>
      <c r="J6521"/>
      <c r="M6521"/>
      <c r="N6521"/>
    </row>
    <row r="6522" spans="6:14" ht="14.25" customHeight="1" x14ac:dyDescent="0.25">
      <c r="F6522"/>
      <c r="G6522"/>
      <c r="H6522"/>
      <c r="I6522"/>
      <c r="J6522"/>
      <c r="M6522"/>
      <c r="N6522"/>
    </row>
    <row r="6523" spans="6:14" ht="14.25" customHeight="1" x14ac:dyDescent="0.25">
      <c r="F6523"/>
      <c r="G6523"/>
      <c r="H6523"/>
      <c r="I6523"/>
      <c r="J6523"/>
      <c r="M6523"/>
      <c r="N6523"/>
    </row>
    <row r="6524" spans="6:14" ht="14.25" customHeight="1" x14ac:dyDescent="0.25">
      <c r="F6524"/>
      <c r="G6524"/>
      <c r="H6524"/>
      <c r="I6524"/>
      <c r="J6524"/>
      <c r="M6524"/>
      <c r="N6524"/>
    </row>
    <row r="6525" spans="6:14" ht="14.25" customHeight="1" x14ac:dyDescent="0.25">
      <c r="F6525"/>
      <c r="G6525"/>
      <c r="H6525"/>
      <c r="I6525"/>
      <c r="J6525"/>
      <c r="M6525"/>
      <c r="N6525"/>
    </row>
    <row r="6526" spans="6:14" ht="14.25" customHeight="1" x14ac:dyDescent="0.25">
      <c r="F6526"/>
      <c r="G6526"/>
      <c r="H6526"/>
      <c r="I6526"/>
      <c r="J6526"/>
      <c r="M6526"/>
      <c r="N6526"/>
    </row>
    <row r="6527" spans="6:14" ht="14.25" customHeight="1" x14ac:dyDescent="0.25">
      <c r="F6527"/>
      <c r="G6527"/>
      <c r="H6527"/>
      <c r="I6527"/>
      <c r="J6527"/>
      <c r="M6527"/>
      <c r="N6527"/>
    </row>
    <row r="6528" spans="6:14" ht="14.25" customHeight="1" x14ac:dyDescent="0.25">
      <c r="F6528"/>
      <c r="G6528"/>
      <c r="H6528"/>
      <c r="I6528"/>
      <c r="J6528"/>
      <c r="M6528"/>
      <c r="N6528"/>
    </row>
    <row r="6529" spans="6:14" ht="14.25" customHeight="1" x14ac:dyDescent="0.25">
      <c r="F6529"/>
      <c r="G6529"/>
      <c r="H6529"/>
      <c r="I6529"/>
      <c r="J6529"/>
      <c r="M6529"/>
      <c r="N6529"/>
    </row>
    <row r="6530" spans="6:14" ht="14.25" customHeight="1" x14ac:dyDescent="0.25">
      <c r="F6530"/>
      <c r="G6530"/>
      <c r="H6530"/>
      <c r="I6530"/>
      <c r="J6530"/>
      <c r="M6530"/>
      <c r="N6530"/>
    </row>
    <row r="6531" spans="6:14" ht="14.25" customHeight="1" x14ac:dyDescent="0.25">
      <c r="F6531"/>
      <c r="G6531"/>
      <c r="H6531"/>
      <c r="I6531"/>
      <c r="J6531"/>
      <c r="M6531"/>
      <c r="N6531"/>
    </row>
    <row r="6532" spans="6:14" ht="14.25" customHeight="1" x14ac:dyDescent="0.25">
      <c r="F6532"/>
      <c r="G6532"/>
      <c r="H6532"/>
      <c r="I6532"/>
      <c r="J6532"/>
      <c r="M6532"/>
      <c r="N6532"/>
    </row>
    <row r="6533" spans="6:14" ht="14.25" customHeight="1" x14ac:dyDescent="0.25">
      <c r="F6533"/>
      <c r="G6533"/>
      <c r="H6533"/>
      <c r="I6533"/>
      <c r="J6533"/>
      <c r="M6533"/>
      <c r="N6533"/>
    </row>
    <row r="6534" spans="6:14" ht="14.25" customHeight="1" x14ac:dyDescent="0.25">
      <c r="F6534"/>
      <c r="G6534"/>
      <c r="H6534"/>
      <c r="I6534"/>
      <c r="J6534"/>
      <c r="M6534"/>
      <c r="N6534"/>
    </row>
    <row r="6535" spans="6:14" ht="14.25" customHeight="1" x14ac:dyDescent="0.25">
      <c r="F6535"/>
      <c r="G6535"/>
      <c r="H6535"/>
      <c r="I6535"/>
      <c r="J6535"/>
      <c r="M6535"/>
      <c r="N6535"/>
    </row>
    <row r="6536" spans="6:14" ht="14.25" customHeight="1" x14ac:dyDescent="0.25">
      <c r="F6536"/>
      <c r="G6536"/>
      <c r="H6536"/>
      <c r="I6536"/>
      <c r="J6536"/>
      <c r="M6536"/>
      <c r="N6536"/>
    </row>
    <row r="6537" spans="6:14" ht="14.25" customHeight="1" x14ac:dyDescent="0.25">
      <c r="F6537"/>
      <c r="G6537"/>
      <c r="H6537"/>
      <c r="I6537"/>
      <c r="J6537"/>
      <c r="M6537"/>
      <c r="N6537"/>
    </row>
    <row r="6538" spans="6:14" ht="14.25" customHeight="1" x14ac:dyDescent="0.25">
      <c r="F6538"/>
      <c r="G6538"/>
      <c r="H6538"/>
      <c r="I6538"/>
      <c r="J6538"/>
      <c r="M6538"/>
      <c r="N6538"/>
    </row>
    <row r="6539" spans="6:14" ht="14.25" customHeight="1" x14ac:dyDescent="0.25">
      <c r="F6539"/>
      <c r="G6539"/>
      <c r="H6539"/>
      <c r="I6539"/>
      <c r="J6539"/>
      <c r="M6539"/>
      <c r="N6539"/>
    </row>
    <row r="6540" spans="6:14" ht="14.25" customHeight="1" x14ac:dyDescent="0.25">
      <c r="F6540"/>
      <c r="G6540"/>
      <c r="H6540"/>
      <c r="I6540"/>
      <c r="J6540"/>
      <c r="M6540"/>
      <c r="N6540"/>
    </row>
    <row r="6541" spans="6:14" ht="14.25" customHeight="1" x14ac:dyDescent="0.25">
      <c r="F6541"/>
      <c r="G6541"/>
      <c r="H6541"/>
      <c r="I6541"/>
      <c r="J6541"/>
      <c r="M6541"/>
      <c r="N6541"/>
    </row>
    <row r="6542" spans="6:14" ht="14.25" customHeight="1" x14ac:dyDescent="0.25">
      <c r="F6542"/>
      <c r="G6542"/>
      <c r="H6542"/>
      <c r="I6542"/>
      <c r="J6542"/>
      <c r="M6542"/>
      <c r="N6542"/>
    </row>
    <row r="6543" spans="6:14" ht="14.25" customHeight="1" x14ac:dyDescent="0.25">
      <c r="F6543"/>
      <c r="G6543"/>
      <c r="H6543"/>
      <c r="I6543"/>
      <c r="J6543"/>
      <c r="M6543"/>
      <c r="N6543"/>
    </row>
    <row r="6544" spans="6:14" ht="14.25" customHeight="1" x14ac:dyDescent="0.25">
      <c r="F6544"/>
      <c r="G6544"/>
      <c r="H6544"/>
      <c r="I6544"/>
      <c r="J6544"/>
      <c r="M6544"/>
      <c r="N6544"/>
    </row>
    <row r="6545" spans="6:14" ht="14.25" customHeight="1" x14ac:dyDescent="0.25">
      <c r="F6545"/>
      <c r="G6545"/>
      <c r="H6545"/>
      <c r="I6545"/>
      <c r="J6545"/>
      <c r="M6545"/>
      <c r="N6545"/>
    </row>
    <row r="6546" spans="6:14" ht="14.25" customHeight="1" x14ac:dyDescent="0.25">
      <c r="F6546"/>
      <c r="G6546"/>
      <c r="H6546"/>
      <c r="I6546"/>
      <c r="J6546"/>
      <c r="M6546"/>
      <c r="N6546"/>
    </row>
    <row r="6547" spans="6:14" ht="14.25" customHeight="1" x14ac:dyDescent="0.25">
      <c r="F6547"/>
      <c r="G6547"/>
      <c r="H6547"/>
      <c r="I6547"/>
      <c r="J6547"/>
      <c r="M6547"/>
      <c r="N6547"/>
    </row>
    <row r="6548" spans="6:14" ht="14.25" customHeight="1" x14ac:dyDescent="0.25">
      <c r="F6548"/>
      <c r="G6548"/>
      <c r="H6548"/>
      <c r="I6548"/>
      <c r="J6548"/>
      <c r="M6548"/>
      <c r="N6548"/>
    </row>
    <row r="6549" spans="6:14" ht="14.25" customHeight="1" x14ac:dyDescent="0.25">
      <c r="F6549"/>
      <c r="G6549"/>
      <c r="H6549"/>
      <c r="I6549"/>
      <c r="J6549"/>
      <c r="M6549"/>
      <c r="N6549"/>
    </row>
    <row r="6550" spans="6:14" ht="14.25" customHeight="1" x14ac:dyDescent="0.25">
      <c r="F6550"/>
      <c r="G6550"/>
      <c r="H6550"/>
      <c r="I6550"/>
      <c r="J6550"/>
      <c r="M6550"/>
      <c r="N6550"/>
    </row>
    <row r="6551" spans="6:14" ht="14.25" customHeight="1" x14ac:dyDescent="0.25">
      <c r="F6551"/>
      <c r="G6551"/>
      <c r="H6551"/>
      <c r="I6551"/>
      <c r="J6551"/>
      <c r="M6551"/>
      <c r="N6551"/>
    </row>
    <row r="6552" spans="6:14" ht="14.25" customHeight="1" x14ac:dyDescent="0.25">
      <c r="F6552"/>
      <c r="G6552"/>
      <c r="H6552"/>
      <c r="I6552"/>
      <c r="J6552"/>
      <c r="M6552"/>
      <c r="N6552"/>
    </row>
    <row r="6553" spans="6:14" ht="14.25" customHeight="1" x14ac:dyDescent="0.25">
      <c r="F6553"/>
      <c r="G6553"/>
      <c r="H6553"/>
      <c r="I6553"/>
      <c r="J6553"/>
      <c r="M6553"/>
      <c r="N6553"/>
    </row>
    <row r="6554" spans="6:14" ht="14.25" customHeight="1" x14ac:dyDescent="0.25">
      <c r="F6554"/>
      <c r="G6554"/>
      <c r="H6554"/>
      <c r="I6554"/>
      <c r="J6554"/>
      <c r="M6554"/>
      <c r="N6554"/>
    </row>
    <row r="6555" spans="6:14" ht="14.25" customHeight="1" x14ac:dyDescent="0.25">
      <c r="F6555"/>
      <c r="G6555"/>
      <c r="H6555"/>
      <c r="I6555"/>
      <c r="J6555"/>
      <c r="M6555"/>
      <c r="N6555"/>
    </row>
    <row r="6556" spans="6:14" ht="14.25" customHeight="1" x14ac:dyDescent="0.25">
      <c r="F6556"/>
      <c r="G6556"/>
      <c r="H6556"/>
      <c r="I6556"/>
      <c r="J6556"/>
      <c r="M6556"/>
      <c r="N6556"/>
    </row>
    <row r="6557" spans="6:14" ht="14.25" customHeight="1" x14ac:dyDescent="0.25">
      <c r="F6557"/>
      <c r="G6557"/>
      <c r="H6557"/>
      <c r="I6557"/>
      <c r="J6557"/>
      <c r="M6557"/>
      <c r="N6557"/>
    </row>
    <row r="6558" spans="6:14" ht="14.25" customHeight="1" x14ac:dyDescent="0.25">
      <c r="F6558"/>
      <c r="G6558"/>
      <c r="H6558"/>
      <c r="I6558"/>
      <c r="J6558"/>
      <c r="M6558"/>
      <c r="N6558"/>
    </row>
    <row r="6559" spans="6:14" ht="14.25" customHeight="1" x14ac:dyDescent="0.25">
      <c r="F6559"/>
      <c r="G6559"/>
      <c r="H6559"/>
      <c r="I6559"/>
      <c r="J6559"/>
      <c r="M6559"/>
      <c r="N6559"/>
    </row>
    <row r="6560" spans="6:14" ht="14.25" customHeight="1" x14ac:dyDescent="0.25">
      <c r="F6560"/>
      <c r="G6560"/>
      <c r="H6560"/>
      <c r="I6560"/>
      <c r="J6560"/>
      <c r="M6560"/>
      <c r="N6560"/>
    </row>
    <row r="6561" spans="6:14" ht="14.25" customHeight="1" x14ac:dyDescent="0.25">
      <c r="F6561"/>
      <c r="G6561"/>
      <c r="H6561"/>
      <c r="I6561"/>
      <c r="J6561"/>
      <c r="M6561"/>
      <c r="N6561"/>
    </row>
    <row r="6562" spans="6:14" ht="14.25" customHeight="1" x14ac:dyDescent="0.25">
      <c r="F6562"/>
      <c r="G6562"/>
      <c r="H6562"/>
      <c r="I6562"/>
      <c r="J6562"/>
      <c r="M6562"/>
      <c r="N6562"/>
    </row>
    <row r="6563" spans="6:14" ht="14.25" customHeight="1" x14ac:dyDescent="0.25">
      <c r="F6563"/>
      <c r="G6563"/>
      <c r="H6563"/>
      <c r="I6563"/>
      <c r="J6563"/>
      <c r="M6563"/>
      <c r="N6563"/>
    </row>
    <row r="6564" spans="6:14" ht="14.25" customHeight="1" x14ac:dyDescent="0.25">
      <c r="F6564"/>
      <c r="G6564"/>
      <c r="H6564"/>
      <c r="I6564"/>
      <c r="J6564"/>
      <c r="M6564"/>
      <c r="N6564"/>
    </row>
    <row r="6565" spans="6:14" ht="14.25" customHeight="1" x14ac:dyDescent="0.25">
      <c r="F6565"/>
      <c r="G6565"/>
      <c r="H6565"/>
      <c r="I6565"/>
      <c r="J6565"/>
      <c r="M6565"/>
      <c r="N6565"/>
    </row>
    <row r="6566" spans="6:14" ht="14.25" customHeight="1" x14ac:dyDescent="0.25">
      <c r="F6566"/>
      <c r="G6566"/>
      <c r="H6566"/>
      <c r="I6566"/>
      <c r="J6566"/>
      <c r="M6566"/>
      <c r="N6566"/>
    </row>
    <row r="6567" spans="6:14" ht="14.25" customHeight="1" x14ac:dyDescent="0.25">
      <c r="F6567"/>
      <c r="G6567"/>
      <c r="H6567"/>
      <c r="I6567"/>
      <c r="J6567"/>
      <c r="M6567"/>
      <c r="N6567"/>
    </row>
    <row r="6568" spans="6:14" ht="14.25" customHeight="1" x14ac:dyDescent="0.25">
      <c r="F6568"/>
      <c r="G6568"/>
      <c r="H6568"/>
      <c r="I6568"/>
      <c r="J6568"/>
      <c r="M6568"/>
      <c r="N6568"/>
    </row>
    <row r="6569" spans="6:14" ht="14.25" customHeight="1" x14ac:dyDescent="0.25">
      <c r="F6569"/>
      <c r="G6569"/>
      <c r="H6569"/>
      <c r="I6569"/>
      <c r="J6569"/>
      <c r="M6569"/>
      <c r="N6569"/>
    </row>
    <row r="6570" spans="6:14" ht="14.25" customHeight="1" x14ac:dyDescent="0.25">
      <c r="F6570"/>
      <c r="G6570"/>
      <c r="H6570"/>
      <c r="I6570"/>
      <c r="J6570"/>
      <c r="M6570"/>
      <c r="N6570"/>
    </row>
    <row r="6571" spans="6:14" ht="14.25" customHeight="1" x14ac:dyDescent="0.25">
      <c r="F6571"/>
      <c r="G6571"/>
      <c r="H6571"/>
      <c r="I6571"/>
      <c r="J6571"/>
      <c r="M6571"/>
      <c r="N6571"/>
    </row>
    <row r="6572" spans="6:14" ht="14.25" customHeight="1" x14ac:dyDescent="0.25">
      <c r="F6572"/>
      <c r="G6572"/>
      <c r="H6572"/>
      <c r="I6572"/>
      <c r="J6572"/>
      <c r="M6572"/>
      <c r="N6572"/>
    </row>
    <row r="6573" spans="6:14" ht="14.25" customHeight="1" x14ac:dyDescent="0.25">
      <c r="F6573"/>
      <c r="G6573"/>
      <c r="H6573"/>
      <c r="I6573"/>
      <c r="J6573"/>
      <c r="M6573"/>
      <c r="N6573"/>
    </row>
    <row r="6574" spans="6:14" ht="14.25" customHeight="1" x14ac:dyDescent="0.25">
      <c r="F6574"/>
      <c r="G6574"/>
      <c r="H6574"/>
      <c r="I6574"/>
      <c r="J6574"/>
      <c r="M6574"/>
      <c r="N6574"/>
    </row>
    <row r="6575" spans="6:14" ht="14.25" customHeight="1" x14ac:dyDescent="0.25">
      <c r="F6575"/>
      <c r="G6575"/>
      <c r="H6575"/>
      <c r="I6575"/>
      <c r="J6575"/>
      <c r="M6575"/>
      <c r="N6575"/>
    </row>
    <row r="6576" spans="6:14" ht="14.25" customHeight="1" x14ac:dyDescent="0.25">
      <c r="F6576"/>
      <c r="G6576"/>
      <c r="H6576"/>
      <c r="I6576"/>
      <c r="J6576"/>
      <c r="M6576"/>
      <c r="N6576"/>
    </row>
    <row r="6577" spans="6:14" ht="14.25" customHeight="1" x14ac:dyDescent="0.25">
      <c r="F6577"/>
      <c r="G6577"/>
      <c r="H6577"/>
      <c r="I6577"/>
      <c r="J6577"/>
      <c r="M6577"/>
      <c r="N6577"/>
    </row>
    <row r="6578" spans="6:14" ht="14.25" customHeight="1" x14ac:dyDescent="0.25">
      <c r="F6578"/>
      <c r="G6578"/>
      <c r="H6578"/>
      <c r="I6578"/>
      <c r="J6578"/>
      <c r="M6578"/>
      <c r="N6578"/>
    </row>
    <row r="6579" spans="6:14" ht="14.25" customHeight="1" x14ac:dyDescent="0.25">
      <c r="F6579"/>
      <c r="G6579"/>
      <c r="H6579"/>
      <c r="I6579"/>
      <c r="J6579"/>
      <c r="M6579"/>
      <c r="N6579"/>
    </row>
    <row r="6580" spans="6:14" ht="14.25" customHeight="1" x14ac:dyDescent="0.25">
      <c r="F6580"/>
      <c r="G6580"/>
      <c r="H6580"/>
      <c r="I6580"/>
      <c r="J6580"/>
      <c r="M6580"/>
      <c r="N6580"/>
    </row>
    <row r="6581" spans="6:14" ht="14.25" customHeight="1" x14ac:dyDescent="0.25">
      <c r="F6581"/>
      <c r="G6581"/>
      <c r="H6581"/>
      <c r="I6581"/>
      <c r="J6581"/>
      <c r="M6581"/>
      <c r="N6581"/>
    </row>
    <row r="6582" spans="6:14" ht="14.25" customHeight="1" x14ac:dyDescent="0.25">
      <c r="F6582"/>
      <c r="G6582"/>
      <c r="H6582"/>
      <c r="I6582"/>
      <c r="J6582"/>
      <c r="M6582"/>
      <c r="N6582"/>
    </row>
    <row r="6583" spans="6:14" ht="14.25" customHeight="1" x14ac:dyDescent="0.25">
      <c r="F6583"/>
      <c r="G6583"/>
      <c r="H6583"/>
      <c r="I6583"/>
      <c r="J6583"/>
      <c r="M6583"/>
      <c r="N6583"/>
    </row>
    <row r="6584" spans="6:14" ht="14.25" customHeight="1" x14ac:dyDescent="0.25">
      <c r="F6584"/>
      <c r="G6584"/>
      <c r="H6584"/>
      <c r="I6584"/>
      <c r="J6584"/>
      <c r="M6584"/>
      <c r="N6584"/>
    </row>
    <row r="6585" spans="6:14" ht="14.25" customHeight="1" x14ac:dyDescent="0.25">
      <c r="F6585"/>
      <c r="G6585"/>
      <c r="H6585"/>
      <c r="I6585"/>
      <c r="J6585"/>
      <c r="M6585"/>
      <c r="N6585"/>
    </row>
    <row r="6586" spans="6:14" ht="14.25" customHeight="1" x14ac:dyDescent="0.25">
      <c r="F6586"/>
      <c r="G6586"/>
      <c r="H6586"/>
      <c r="I6586"/>
      <c r="J6586"/>
      <c r="M6586"/>
      <c r="N6586"/>
    </row>
    <row r="6587" spans="6:14" ht="14.25" customHeight="1" x14ac:dyDescent="0.25">
      <c r="F6587"/>
      <c r="G6587"/>
      <c r="H6587"/>
      <c r="I6587"/>
      <c r="J6587"/>
      <c r="M6587"/>
      <c r="N6587"/>
    </row>
    <row r="6588" spans="6:14" ht="14.25" customHeight="1" x14ac:dyDescent="0.25">
      <c r="F6588"/>
      <c r="G6588"/>
      <c r="H6588"/>
      <c r="I6588"/>
      <c r="J6588"/>
      <c r="M6588"/>
      <c r="N6588"/>
    </row>
    <row r="6589" spans="6:14" ht="14.25" customHeight="1" x14ac:dyDescent="0.25">
      <c r="F6589"/>
      <c r="G6589"/>
      <c r="H6589"/>
      <c r="I6589"/>
      <c r="J6589"/>
      <c r="M6589"/>
      <c r="N6589"/>
    </row>
    <row r="6590" spans="6:14" ht="14.25" customHeight="1" x14ac:dyDescent="0.25">
      <c r="F6590"/>
      <c r="G6590"/>
      <c r="H6590"/>
      <c r="I6590"/>
      <c r="J6590"/>
      <c r="M6590"/>
      <c r="N6590"/>
    </row>
    <row r="6591" spans="6:14" ht="14.25" customHeight="1" x14ac:dyDescent="0.25">
      <c r="F6591"/>
      <c r="G6591"/>
      <c r="H6591"/>
      <c r="I6591"/>
      <c r="J6591"/>
      <c r="M6591"/>
      <c r="N6591"/>
    </row>
    <row r="6592" spans="6:14" ht="14.25" customHeight="1" x14ac:dyDescent="0.25">
      <c r="F6592"/>
      <c r="G6592"/>
      <c r="H6592"/>
      <c r="I6592"/>
      <c r="J6592"/>
      <c r="M6592"/>
      <c r="N6592"/>
    </row>
    <row r="6593" spans="6:14" ht="14.25" customHeight="1" x14ac:dyDescent="0.25">
      <c r="F6593"/>
      <c r="G6593"/>
      <c r="H6593"/>
      <c r="I6593"/>
      <c r="J6593"/>
      <c r="M6593"/>
      <c r="N6593"/>
    </row>
    <row r="6594" spans="6:14" ht="14.25" customHeight="1" x14ac:dyDescent="0.25">
      <c r="F6594"/>
      <c r="G6594"/>
      <c r="H6594"/>
      <c r="I6594"/>
      <c r="J6594"/>
      <c r="M6594"/>
      <c r="N6594"/>
    </row>
    <row r="6595" spans="6:14" ht="14.25" customHeight="1" x14ac:dyDescent="0.25">
      <c r="F6595"/>
      <c r="G6595"/>
      <c r="H6595"/>
      <c r="I6595"/>
      <c r="J6595"/>
      <c r="M6595"/>
      <c r="N6595"/>
    </row>
    <row r="6596" spans="6:14" ht="14.25" customHeight="1" x14ac:dyDescent="0.25">
      <c r="F6596"/>
      <c r="G6596"/>
      <c r="H6596"/>
      <c r="I6596"/>
      <c r="J6596"/>
      <c r="M6596"/>
      <c r="N6596"/>
    </row>
    <row r="6597" spans="6:14" ht="14.25" customHeight="1" x14ac:dyDescent="0.25">
      <c r="F6597"/>
      <c r="G6597"/>
      <c r="H6597"/>
      <c r="I6597"/>
      <c r="J6597"/>
      <c r="M6597"/>
      <c r="N6597"/>
    </row>
    <row r="6598" spans="6:14" ht="14.25" customHeight="1" x14ac:dyDescent="0.25">
      <c r="F6598"/>
      <c r="G6598"/>
      <c r="H6598"/>
      <c r="I6598"/>
      <c r="J6598"/>
      <c r="M6598"/>
      <c r="N6598"/>
    </row>
    <row r="6599" spans="6:14" ht="14.25" customHeight="1" x14ac:dyDescent="0.25">
      <c r="F6599"/>
      <c r="G6599"/>
      <c r="H6599"/>
      <c r="I6599"/>
      <c r="J6599"/>
      <c r="M6599"/>
      <c r="N6599"/>
    </row>
    <row r="6600" spans="6:14" ht="14.25" customHeight="1" x14ac:dyDescent="0.25">
      <c r="F6600"/>
      <c r="G6600"/>
      <c r="H6600"/>
      <c r="I6600"/>
      <c r="J6600"/>
      <c r="M6600"/>
      <c r="N6600"/>
    </row>
    <row r="6601" spans="6:14" ht="14.25" customHeight="1" x14ac:dyDescent="0.25">
      <c r="F6601"/>
      <c r="G6601"/>
      <c r="H6601"/>
      <c r="I6601"/>
      <c r="J6601"/>
      <c r="M6601"/>
      <c r="N6601"/>
    </row>
    <row r="6602" spans="6:14" ht="14.25" customHeight="1" x14ac:dyDescent="0.25">
      <c r="F6602"/>
      <c r="G6602"/>
      <c r="H6602"/>
      <c r="I6602"/>
      <c r="J6602"/>
      <c r="M6602"/>
      <c r="N6602"/>
    </row>
    <row r="6603" spans="6:14" ht="14.25" customHeight="1" x14ac:dyDescent="0.25">
      <c r="F6603"/>
      <c r="G6603"/>
      <c r="H6603"/>
      <c r="I6603"/>
      <c r="J6603"/>
      <c r="M6603"/>
      <c r="N6603"/>
    </row>
    <row r="6604" spans="6:14" ht="14.25" customHeight="1" x14ac:dyDescent="0.25">
      <c r="F6604"/>
      <c r="G6604"/>
      <c r="H6604"/>
      <c r="I6604"/>
      <c r="J6604"/>
      <c r="M6604"/>
      <c r="N6604"/>
    </row>
    <row r="6605" spans="6:14" ht="14.25" customHeight="1" x14ac:dyDescent="0.25">
      <c r="F6605"/>
      <c r="G6605"/>
      <c r="H6605"/>
      <c r="I6605"/>
      <c r="J6605"/>
      <c r="M6605"/>
      <c r="N6605"/>
    </row>
    <row r="6606" spans="6:14" ht="14.25" customHeight="1" x14ac:dyDescent="0.25">
      <c r="F6606"/>
      <c r="G6606"/>
      <c r="H6606"/>
      <c r="I6606"/>
      <c r="J6606"/>
      <c r="M6606"/>
      <c r="N6606"/>
    </row>
    <row r="6607" spans="6:14" ht="14.25" customHeight="1" x14ac:dyDescent="0.25">
      <c r="F6607"/>
      <c r="G6607"/>
      <c r="H6607"/>
      <c r="I6607"/>
      <c r="J6607"/>
      <c r="M6607"/>
      <c r="N6607"/>
    </row>
    <row r="6608" spans="6:14" ht="14.25" customHeight="1" x14ac:dyDescent="0.25">
      <c r="F6608"/>
      <c r="G6608"/>
      <c r="H6608"/>
      <c r="I6608"/>
      <c r="J6608"/>
      <c r="M6608"/>
      <c r="N6608"/>
    </row>
    <row r="6609" spans="6:14" ht="14.25" customHeight="1" x14ac:dyDescent="0.25">
      <c r="F6609"/>
      <c r="G6609"/>
      <c r="H6609"/>
      <c r="I6609"/>
      <c r="J6609"/>
      <c r="M6609"/>
      <c r="N6609"/>
    </row>
    <row r="6610" spans="6:14" ht="14.25" customHeight="1" x14ac:dyDescent="0.25">
      <c r="F6610"/>
      <c r="G6610"/>
      <c r="H6610"/>
      <c r="I6610"/>
      <c r="J6610"/>
      <c r="M6610"/>
      <c r="N6610"/>
    </row>
    <row r="6611" spans="6:14" ht="14.25" customHeight="1" x14ac:dyDescent="0.25">
      <c r="F6611"/>
      <c r="G6611"/>
      <c r="H6611"/>
      <c r="I6611"/>
      <c r="J6611"/>
      <c r="M6611"/>
      <c r="N6611"/>
    </row>
    <row r="6612" spans="6:14" ht="14.25" customHeight="1" x14ac:dyDescent="0.25">
      <c r="F6612"/>
      <c r="G6612"/>
      <c r="H6612"/>
      <c r="I6612"/>
      <c r="J6612"/>
      <c r="M6612"/>
      <c r="N6612"/>
    </row>
    <row r="6613" spans="6:14" ht="14.25" customHeight="1" x14ac:dyDescent="0.25">
      <c r="F6613"/>
      <c r="G6613"/>
      <c r="H6613"/>
      <c r="I6613"/>
      <c r="J6613"/>
      <c r="M6613"/>
      <c r="N6613"/>
    </row>
    <row r="6614" spans="6:14" ht="14.25" customHeight="1" x14ac:dyDescent="0.25">
      <c r="F6614"/>
      <c r="G6614"/>
      <c r="H6614"/>
      <c r="I6614"/>
      <c r="J6614"/>
      <c r="M6614"/>
      <c r="N6614"/>
    </row>
    <row r="6615" spans="6:14" ht="14.25" customHeight="1" x14ac:dyDescent="0.25">
      <c r="F6615"/>
      <c r="G6615"/>
      <c r="H6615"/>
      <c r="I6615"/>
      <c r="J6615"/>
      <c r="M6615"/>
      <c r="N6615"/>
    </row>
    <row r="6616" spans="6:14" ht="14.25" customHeight="1" x14ac:dyDescent="0.25">
      <c r="F6616"/>
      <c r="G6616"/>
      <c r="H6616"/>
      <c r="I6616"/>
      <c r="J6616"/>
      <c r="M6616"/>
      <c r="N6616"/>
    </row>
    <row r="6617" spans="6:14" ht="14.25" customHeight="1" x14ac:dyDescent="0.25">
      <c r="F6617"/>
      <c r="G6617"/>
      <c r="H6617"/>
      <c r="I6617"/>
      <c r="J6617"/>
      <c r="M6617"/>
      <c r="N6617"/>
    </row>
    <row r="6618" spans="6:14" ht="14.25" customHeight="1" x14ac:dyDescent="0.25">
      <c r="F6618"/>
      <c r="G6618"/>
      <c r="H6618"/>
      <c r="I6618"/>
      <c r="J6618"/>
      <c r="M6618"/>
      <c r="N6618"/>
    </row>
    <row r="6619" spans="6:14" ht="14.25" customHeight="1" x14ac:dyDescent="0.25">
      <c r="F6619"/>
      <c r="G6619"/>
      <c r="H6619"/>
      <c r="I6619"/>
      <c r="J6619"/>
      <c r="M6619"/>
      <c r="N6619"/>
    </row>
    <row r="6620" spans="6:14" ht="14.25" customHeight="1" x14ac:dyDescent="0.25">
      <c r="F6620"/>
      <c r="G6620"/>
      <c r="H6620"/>
      <c r="I6620"/>
      <c r="J6620"/>
      <c r="M6620"/>
      <c r="N6620"/>
    </row>
    <row r="6621" spans="6:14" ht="14.25" customHeight="1" x14ac:dyDescent="0.25">
      <c r="F6621"/>
      <c r="G6621"/>
      <c r="H6621"/>
      <c r="I6621"/>
      <c r="J6621"/>
      <c r="M6621"/>
      <c r="N6621"/>
    </row>
    <row r="6622" spans="6:14" ht="14.25" customHeight="1" x14ac:dyDescent="0.25">
      <c r="F6622"/>
      <c r="G6622"/>
      <c r="H6622"/>
      <c r="I6622"/>
      <c r="J6622"/>
      <c r="M6622"/>
      <c r="N6622"/>
    </row>
    <row r="6623" spans="6:14" ht="14.25" customHeight="1" x14ac:dyDescent="0.25">
      <c r="F6623"/>
      <c r="G6623"/>
      <c r="H6623"/>
      <c r="I6623"/>
      <c r="J6623"/>
      <c r="M6623"/>
      <c r="N6623"/>
    </row>
    <row r="6624" spans="6:14" ht="14.25" customHeight="1" x14ac:dyDescent="0.25">
      <c r="F6624"/>
      <c r="G6624"/>
      <c r="H6624"/>
      <c r="I6624"/>
      <c r="J6624"/>
      <c r="M6624"/>
      <c r="N6624"/>
    </row>
    <row r="6625" spans="6:14" ht="14.25" customHeight="1" x14ac:dyDescent="0.25">
      <c r="F6625"/>
      <c r="G6625"/>
      <c r="H6625"/>
      <c r="I6625"/>
      <c r="J6625"/>
      <c r="M6625"/>
      <c r="N6625"/>
    </row>
    <row r="6626" spans="6:14" ht="14.25" customHeight="1" x14ac:dyDescent="0.25">
      <c r="F6626"/>
      <c r="G6626"/>
      <c r="H6626"/>
      <c r="I6626"/>
      <c r="J6626"/>
      <c r="M6626"/>
      <c r="N6626"/>
    </row>
    <row r="6627" spans="6:14" ht="14.25" customHeight="1" x14ac:dyDescent="0.25">
      <c r="F6627"/>
      <c r="G6627"/>
      <c r="H6627"/>
      <c r="I6627"/>
      <c r="J6627"/>
      <c r="M6627"/>
      <c r="N6627"/>
    </row>
    <row r="6628" spans="6:14" ht="14.25" customHeight="1" x14ac:dyDescent="0.25">
      <c r="F6628"/>
      <c r="G6628"/>
      <c r="H6628"/>
      <c r="I6628"/>
      <c r="J6628"/>
      <c r="M6628"/>
      <c r="N6628"/>
    </row>
    <row r="6629" spans="6:14" ht="14.25" customHeight="1" x14ac:dyDescent="0.25">
      <c r="F6629"/>
      <c r="G6629"/>
      <c r="H6629"/>
      <c r="I6629"/>
      <c r="J6629"/>
      <c r="M6629"/>
      <c r="N6629"/>
    </row>
    <row r="6630" spans="6:14" ht="14.25" customHeight="1" x14ac:dyDescent="0.25">
      <c r="F6630"/>
      <c r="G6630"/>
      <c r="H6630"/>
      <c r="I6630"/>
      <c r="J6630"/>
      <c r="M6630"/>
      <c r="N6630"/>
    </row>
    <row r="6631" spans="6:14" ht="14.25" customHeight="1" x14ac:dyDescent="0.25">
      <c r="F6631"/>
      <c r="G6631"/>
      <c r="H6631"/>
      <c r="I6631"/>
      <c r="J6631"/>
      <c r="M6631"/>
      <c r="N6631"/>
    </row>
    <row r="6632" spans="6:14" ht="14.25" customHeight="1" x14ac:dyDescent="0.25">
      <c r="F6632"/>
      <c r="G6632"/>
      <c r="H6632"/>
      <c r="I6632"/>
      <c r="J6632"/>
      <c r="M6632"/>
      <c r="N6632"/>
    </row>
    <row r="6633" spans="6:14" ht="14.25" customHeight="1" x14ac:dyDescent="0.25">
      <c r="F6633"/>
      <c r="G6633"/>
      <c r="H6633"/>
      <c r="I6633"/>
      <c r="J6633"/>
      <c r="M6633"/>
      <c r="N6633"/>
    </row>
    <row r="6634" spans="6:14" ht="14.25" customHeight="1" x14ac:dyDescent="0.25">
      <c r="F6634"/>
      <c r="G6634"/>
      <c r="H6634"/>
      <c r="I6634"/>
      <c r="J6634"/>
      <c r="M6634"/>
      <c r="N6634"/>
    </row>
    <row r="6635" spans="6:14" ht="14.25" customHeight="1" x14ac:dyDescent="0.25">
      <c r="F6635"/>
      <c r="G6635"/>
      <c r="H6635"/>
      <c r="I6635"/>
      <c r="J6635"/>
      <c r="M6635"/>
      <c r="N6635"/>
    </row>
    <row r="6636" spans="6:14" ht="14.25" customHeight="1" x14ac:dyDescent="0.25">
      <c r="F6636"/>
      <c r="G6636"/>
      <c r="H6636"/>
      <c r="I6636"/>
      <c r="J6636"/>
      <c r="M6636"/>
      <c r="N6636"/>
    </row>
    <row r="6637" spans="6:14" ht="14.25" customHeight="1" x14ac:dyDescent="0.25">
      <c r="F6637"/>
      <c r="G6637"/>
      <c r="H6637"/>
      <c r="I6637"/>
      <c r="J6637"/>
      <c r="M6637"/>
      <c r="N6637"/>
    </row>
    <row r="6638" spans="6:14" ht="14.25" customHeight="1" x14ac:dyDescent="0.25">
      <c r="F6638"/>
      <c r="G6638"/>
      <c r="H6638"/>
      <c r="I6638"/>
      <c r="J6638"/>
      <c r="M6638"/>
      <c r="N6638"/>
    </row>
    <row r="6639" spans="6:14" ht="14.25" customHeight="1" x14ac:dyDescent="0.25">
      <c r="F6639"/>
      <c r="G6639"/>
      <c r="H6639"/>
      <c r="I6639"/>
      <c r="J6639"/>
      <c r="M6639"/>
      <c r="N6639"/>
    </row>
    <row r="6640" spans="6:14" ht="14.25" customHeight="1" x14ac:dyDescent="0.25">
      <c r="F6640"/>
      <c r="G6640"/>
      <c r="H6640"/>
      <c r="I6640"/>
      <c r="J6640"/>
      <c r="M6640"/>
      <c r="N6640"/>
    </row>
    <row r="6641" spans="6:14" ht="14.25" customHeight="1" x14ac:dyDescent="0.25">
      <c r="F6641"/>
      <c r="G6641"/>
      <c r="H6641"/>
      <c r="I6641"/>
      <c r="J6641"/>
      <c r="M6641"/>
      <c r="N6641"/>
    </row>
    <row r="6642" spans="6:14" ht="14.25" customHeight="1" x14ac:dyDescent="0.25">
      <c r="F6642"/>
      <c r="G6642"/>
      <c r="H6642"/>
      <c r="I6642"/>
      <c r="J6642"/>
      <c r="M6642"/>
      <c r="N6642"/>
    </row>
    <row r="6643" spans="6:14" ht="14.25" customHeight="1" x14ac:dyDescent="0.25">
      <c r="F6643"/>
      <c r="G6643"/>
      <c r="H6643"/>
      <c r="I6643"/>
      <c r="J6643"/>
      <c r="M6643"/>
      <c r="N6643"/>
    </row>
    <row r="6644" spans="6:14" ht="14.25" customHeight="1" x14ac:dyDescent="0.25">
      <c r="F6644"/>
      <c r="G6644"/>
      <c r="H6644"/>
      <c r="I6644"/>
      <c r="J6644"/>
      <c r="M6644"/>
      <c r="N6644"/>
    </row>
    <row r="6645" spans="6:14" ht="14.25" customHeight="1" x14ac:dyDescent="0.25">
      <c r="F6645"/>
      <c r="G6645"/>
      <c r="H6645"/>
      <c r="I6645"/>
      <c r="J6645"/>
      <c r="M6645"/>
      <c r="N6645"/>
    </row>
    <row r="6646" spans="6:14" ht="14.25" customHeight="1" x14ac:dyDescent="0.25">
      <c r="F6646"/>
      <c r="G6646"/>
      <c r="H6646"/>
      <c r="I6646"/>
      <c r="J6646"/>
      <c r="M6646"/>
      <c r="N6646"/>
    </row>
    <row r="6647" spans="6:14" ht="14.25" customHeight="1" x14ac:dyDescent="0.25">
      <c r="F6647"/>
      <c r="G6647"/>
      <c r="H6647"/>
      <c r="I6647"/>
      <c r="J6647"/>
      <c r="M6647"/>
      <c r="N6647"/>
    </row>
    <row r="6648" spans="6:14" ht="14.25" customHeight="1" x14ac:dyDescent="0.25">
      <c r="F6648"/>
      <c r="G6648"/>
      <c r="H6648"/>
      <c r="I6648"/>
      <c r="J6648"/>
      <c r="M6648"/>
      <c r="N6648"/>
    </row>
    <row r="6649" spans="6:14" ht="14.25" customHeight="1" x14ac:dyDescent="0.25">
      <c r="F6649"/>
      <c r="G6649"/>
      <c r="H6649"/>
      <c r="I6649"/>
      <c r="J6649"/>
      <c r="M6649"/>
      <c r="N6649"/>
    </row>
    <row r="6650" spans="6:14" ht="14.25" customHeight="1" x14ac:dyDescent="0.25">
      <c r="F6650"/>
      <c r="G6650"/>
      <c r="H6650"/>
      <c r="I6650"/>
      <c r="J6650"/>
      <c r="M6650"/>
      <c r="N6650"/>
    </row>
    <row r="6651" spans="6:14" ht="14.25" customHeight="1" x14ac:dyDescent="0.25">
      <c r="F6651"/>
      <c r="G6651"/>
      <c r="H6651"/>
      <c r="I6651"/>
      <c r="J6651"/>
      <c r="M6651"/>
      <c r="N6651"/>
    </row>
    <row r="6652" spans="6:14" ht="14.25" customHeight="1" x14ac:dyDescent="0.25">
      <c r="F6652"/>
      <c r="G6652"/>
      <c r="H6652"/>
      <c r="I6652"/>
      <c r="J6652"/>
      <c r="M6652"/>
      <c r="N6652"/>
    </row>
    <row r="6653" spans="6:14" ht="14.25" customHeight="1" x14ac:dyDescent="0.25">
      <c r="F6653"/>
      <c r="G6653"/>
      <c r="H6653"/>
      <c r="I6653"/>
      <c r="J6653"/>
      <c r="M6653"/>
      <c r="N6653"/>
    </row>
    <row r="6654" spans="6:14" ht="14.25" customHeight="1" x14ac:dyDescent="0.25">
      <c r="F6654"/>
      <c r="G6654"/>
      <c r="H6654"/>
      <c r="I6654"/>
      <c r="J6654"/>
      <c r="M6654"/>
      <c r="N6654"/>
    </row>
    <row r="6655" spans="6:14" ht="14.25" customHeight="1" x14ac:dyDescent="0.25">
      <c r="F6655"/>
      <c r="G6655"/>
      <c r="H6655"/>
      <c r="I6655"/>
      <c r="J6655"/>
      <c r="M6655"/>
      <c r="N6655"/>
    </row>
    <row r="6656" spans="6:14" ht="14.25" customHeight="1" x14ac:dyDescent="0.25">
      <c r="F6656"/>
      <c r="G6656"/>
      <c r="H6656"/>
      <c r="I6656"/>
      <c r="J6656"/>
      <c r="M6656"/>
      <c r="N6656"/>
    </row>
    <row r="6657" spans="6:14" ht="14.25" customHeight="1" x14ac:dyDescent="0.25">
      <c r="F6657"/>
      <c r="G6657"/>
      <c r="H6657"/>
      <c r="I6657"/>
      <c r="J6657"/>
      <c r="M6657"/>
      <c r="N6657"/>
    </row>
    <row r="6658" spans="6:14" ht="14.25" customHeight="1" x14ac:dyDescent="0.25">
      <c r="F6658"/>
      <c r="G6658"/>
      <c r="H6658"/>
      <c r="I6658"/>
      <c r="J6658"/>
      <c r="M6658"/>
      <c r="N6658"/>
    </row>
    <row r="6659" spans="6:14" ht="14.25" customHeight="1" x14ac:dyDescent="0.25">
      <c r="F6659"/>
      <c r="G6659"/>
      <c r="H6659"/>
      <c r="I6659"/>
      <c r="J6659"/>
      <c r="M6659"/>
      <c r="N6659"/>
    </row>
    <row r="6660" spans="6:14" ht="14.25" customHeight="1" x14ac:dyDescent="0.25">
      <c r="F6660"/>
      <c r="G6660"/>
      <c r="H6660"/>
      <c r="I6660"/>
      <c r="J6660"/>
      <c r="M6660"/>
      <c r="N6660"/>
    </row>
    <row r="6661" spans="6:14" ht="14.25" customHeight="1" x14ac:dyDescent="0.25">
      <c r="F6661"/>
      <c r="G6661"/>
      <c r="H6661"/>
      <c r="I6661"/>
      <c r="J6661"/>
      <c r="M6661"/>
      <c r="N6661"/>
    </row>
    <row r="6662" spans="6:14" ht="14.25" customHeight="1" x14ac:dyDescent="0.25">
      <c r="F6662"/>
      <c r="G6662"/>
      <c r="H6662"/>
      <c r="I6662"/>
      <c r="J6662"/>
      <c r="M6662"/>
      <c r="N6662"/>
    </row>
    <row r="6663" spans="6:14" ht="14.25" customHeight="1" x14ac:dyDescent="0.25">
      <c r="F6663"/>
      <c r="G6663"/>
      <c r="H6663"/>
      <c r="I6663"/>
      <c r="J6663"/>
      <c r="M6663"/>
      <c r="N6663"/>
    </row>
    <row r="6664" spans="6:14" ht="14.25" customHeight="1" x14ac:dyDescent="0.25">
      <c r="F6664"/>
      <c r="G6664"/>
      <c r="H6664"/>
      <c r="I6664"/>
      <c r="J6664"/>
      <c r="M6664"/>
      <c r="N6664"/>
    </row>
    <row r="6665" spans="6:14" ht="14.25" customHeight="1" x14ac:dyDescent="0.25">
      <c r="F6665"/>
      <c r="G6665"/>
      <c r="H6665"/>
      <c r="I6665"/>
      <c r="J6665"/>
      <c r="M6665"/>
      <c r="N6665"/>
    </row>
    <row r="6666" spans="6:14" ht="14.25" customHeight="1" x14ac:dyDescent="0.25">
      <c r="F6666"/>
      <c r="G6666"/>
      <c r="H6666"/>
      <c r="I6666"/>
      <c r="J6666"/>
      <c r="M6666"/>
      <c r="N6666"/>
    </row>
    <row r="6667" spans="6:14" ht="14.25" customHeight="1" x14ac:dyDescent="0.25">
      <c r="F6667"/>
      <c r="G6667"/>
      <c r="H6667"/>
      <c r="I6667"/>
      <c r="J6667"/>
      <c r="M6667"/>
      <c r="N6667"/>
    </row>
    <row r="6668" spans="6:14" ht="14.25" customHeight="1" x14ac:dyDescent="0.25">
      <c r="F6668"/>
      <c r="G6668"/>
      <c r="H6668"/>
      <c r="I6668"/>
      <c r="J6668"/>
      <c r="M6668"/>
      <c r="N6668"/>
    </row>
    <row r="6669" spans="6:14" ht="14.25" customHeight="1" x14ac:dyDescent="0.25">
      <c r="F6669"/>
      <c r="G6669"/>
      <c r="H6669"/>
      <c r="I6669"/>
      <c r="J6669"/>
      <c r="M6669"/>
      <c r="N6669"/>
    </row>
    <row r="6670" spans="6:14" ht="14.25" customHeight="1" x14ac:dyDescent="0.25">
      <c r="F6670"/>
      <c r="G6670"/>
      <c r="H6670"/>
      <c r="I6670"/>
      <c r="J6670"/>
      <c r="M6670"/>
      <c r="N6670"/>
    </row>
    <row r="6671" spans="6:14" ht="14.25" customHeight="1" x14ac:dyDescent="0.25">
      <c r="F6671"/>
      <c r="G6671"/>
      <c r="H6671"/>
      <c r="I6671"/>
      <c r="J6671"/>
      <c r="M6671"/>
      <c r="N6671"/>
    </row>
    <row r="6672" spans="6:14" ht="14.25" customHeight="1" x14ac:dyDescent="0.25">
      <c r="F6672"/>
      <c r="G6672"/>
      <c r="H6672"/>
      <c r="I6672"/>
      <c r="J6672"/>
      <c r="M6672"/>
      <c r="N6672"/>
    </row>
    <row r="6673" spans="6:14" ht="14.25" customHeight="1" x14ac:dyDescent="0.25">
      <c r="F6673"/>
      <c r="G6673"/>
      <c r="H6673"/>
      <c r="I6673"/>
      <c r="J6673"/>
      <c r="M6673"/>
      <c r="N6673"/>
    </row>
    <row r="6674" spans="6:14" ht="14.25" customHeight="1" x14ac:dyDescent="0.25">
      <c r="F6674"/>
      <c r="G6674"/>
      <c r="H6674"/>
      <c r="I6674"/>
      <c r="J6674"/>
      <c r="M6674"/>
      <c r="N6674"/>
    </row>
    <row r="6675" spans="6:14" ht="14.25" customHeight="1" x14ac:dyDescent="0.25">
      <c r="F6675"/>
      <c r="G6675"/>
      <c r="H6675"/>
      <c r="I6675"/>
      <c r="J6675"/>
      <c r="M6675"/>
      <c r="N6675"/>
    </row>
    <row r="6676" spans="6:14" ht="14.25" customHeight="1" x14ac:dyDescent="0.25">
      <c r="F6676"/>
      <c r="G6676"/>
      <c r="H6676"/>
      <c r="I6676"/>
      <c r="J6676"/>
      <c r="M6676"/>
      <c r="N6676"/>
    </row>
    <row r="6677" spans="6:14" ht="14.25" customHeight="1" x14ac:dyDescent="0.25">
      <c r="F6677"/>
      <c r="G6677"/>
      <c r="H6677"/>
      <c r="I6677"/>
      <c r="J6677"/>
      <c r="M6677"/>
      <c r="N6677"/>
    </row>
    <row r="6678" spans="6:14" ht="14.25" customHeight="1" x14ac:dyDescent="0.25">
      <c r="F6678"/>
      <c r="G6678"/>
      <c r="H6678"/>
      <c r="I6678"/>
      <c r="J6678"/>
      <c r="M6678"/>
      <c r="N6678"/>
    </row>
    <row r="6679" spans="6:14" ht="14.25" customHeight="1" x14ac:dyDescent="0.25">
      <c r="F6679"/>
      <c r="G6679"/>
      <c r="H6679"/>
      <c r="I6679"/>
      <c r="J6679"/>
      <c r="M6679"/>
      <c r="N6679"/>
    </row>
    <row r="6680" spans="6:14" ht="14.25" customHeight="1" x14ac:dyDescent="0.25">
      <c r="F6680"/>
      <c r="G6680"/>
      <c r="H6680"/>
      <c r="I6680"/>
      <c r="J6680"/>
      <c r="M6680"/>
      <c r="N6680"/>
    </row>
    <row r="6681" spans="6:14" ht="14.25" customHeight="1" x14ac:dyDescent="0.25">
      <c r="F6681"/>
      <c r="G6681"/>
      <c r="H6681"/>
      <c r="I6681"/>
      <c r="J6681"/>
      <c r="M6681"/>
      <c r="N6681"/>
    </row>
    <row r="6682" spans="6:14" ht="14.25" customHeight="1" x14ac:dyDescent="0.25">
      <c r="F6682"/>
      <c r="G6682"/>
      <c r="H6682"/>
      <c r="I6682"/>
      <c r="J6682"/>
      <c r="M6682"/>
      <c r="N6682"/>
    </row>
    <row r="6683" spans="6:14" ht="14.25" customHeight="1" x14ac:dyDescent="0.25">
      <c r="F6683"/>
      <c r="G6683"/>
      <c r="H6683"/>
      <c r="I6683"/>
      <c r="J6683"/>
      <c r="M6683"/>
      <c r="N6683"/>
    </row>
    <row r="6684" spans="6:14" ht="14.25" customHeight="1" x14ac:dyDescent="0.25">
      <c r="F6684"/>
      <c r="G6684"/>
      <c r="H6684"/>
      <c r="I6684"/>
      <c r="J6684"/>
      <c r="M6684"/>
      <c r="N6684"/>
    </row>
    <row r="6685" spans="6:14" ht="14.25" customHeight="1" x14ac:dyDescent="0.25">
      <c r="F6685"/>
      <c r="G6685"/>
      <c r="H6685"/>
      <c r="I6685"/>
      <c r="J6685"/>
      <c r="M6685"/>
      <c r="N6685"/>
    </row>
    <row r="6686" spans="6:14" ht="14.25" customHeight="1" x14ac:dyDescent="0.25">
      <c r="F6686"/>
      <c r="G6686"/>
      <c r="H6686"/>
      <c r="I6686"/>
      <c r="J6686"/>
      <c r="M6686"/>
      <c r="N6686"/>
    </row>
    <row r="6687" spans="6:14" ht="14.25" customHeight="1" x14ac:dyDescent="0.25">
      <c r="F6687"/>
      <c r="G6687"/>
      <c r="H6687"/>
      <c r="I6687"/>
      <c r="J6687"/>
      <c r="M6687"/>
      <c r="N6687"/>
    </row>
    <row r="6688" spans="6:14" ht="14.25" customHeight="1" x14ac:dyDescent="0.25">
      <c r="F6688"/>
      <c r="G6688"/>
      <c r="H6688"/>
      <c r="I6688"/>
      <c r="J6688"/>
      <c r="M6688"/>
      <c r="N6688"/>
    </row>
    <row r="6689" spans="6:14" ht="14.25" customHeight="1" x14ac:dyDescent="0.25">
      <c r="F6689"/>
      <c r="G6689"/>
      <c r="H6689"/>
      <c r="I6689"/>
      <c r="J6689"/>
      <c r="M6689"/>
      <c r="N6689"/>
    </row>
    <row r="6690" spans="6:14" ht="14.25" customHeight="1" x14ac:dyDescent="0.25">
      <c r="F6690"/>
      <c r="G6690"/>
      <c r="H6690"/>
      <c r="I6690"/>
      <c r="J6690"/>
      <c r="M6690"/>
      <c r="N6690"/>
    </row>
    <row r="6691" spans="6:14" ht="14.25" customHeight="1" x14ac:dyDescent="0.25">
      <c r="F6691"/>
      <c r="G6691"/>
      <c r="H6691"/>
      <c r="I6691"/>
      <c r="J6691"/>
      <c r="M6691"/>
      <c r="N6691"/>
    </row>
    <row r="6692" spans="6:14" ht="14.25" customHeight="1" x14ac:dyDescent="0.25">
      <c r="F6692"/>
      <c r="G6692"/>
      <c r="H6692"/>
      <c r="I6692"/>
      <c r="J6692"/>
      <c r="M6692"/>
      <c r="N6692"/>
    </row>
    <row r="6693" spans="6:14" ht="14.25" customHeight="1" x14ac:dyDescent="0.25">
      <c r="F6693"/>
      <c r="G6693"/>
      <c r="H6693"/>
      <c r="I6693"/>
      <c r="J6693"/>
      <c r="M6693"/>
      <c r="N6693"/>
    </row>
    <row r="6694" spans="6:14" ht="14.25" customHeight="1" x14ac:dyDescent="0.25">
      <c r="F6694"/>
      <c r="G6694"/>
      <c r="H6694"/>
      <c r="I6694"/>
      <c r="J6694"/>
      <c r="M6694"/>
      <c r="N6694"/>
    </row>
    <row r="6695" spans="6:14" ht="14.25" customHeight="1" x14ac:dyDescent="0.25">
      <c r="F6695"/>
      <c r="G6695"/>
      <c r="H6695"/>
      <c r="I6695"/>
      <c r="J6695"/>
      <c r="M6695"/>
      <c r="N6695"/>
    </row>
    <row r="6696" spans="6:14" ht="14.25" customHeight="1" x14ac:dyDescent="0.25">
      <c r="F6696"/>
      <c r="G6696"/>
      <c r="H6696"/>
      <c r="I6696"/>
      <c r="J6696"/>
      <c r="M6696"/>
      <c r="N6696"/>
    </row>
    <row r="6697" spans="6:14" ht="14.25" customHeight="1" x14ac:dyDescent="0.25">
      <c r="F6697"/>
      <c r="G6697"/>
      <c r="H6697"/>
      <c r="I6697"/>
      <c r="J6697"/>
      <c r="M6697"/>
      <c r="N6697"/>
    </row>
    <row r="6698" spans="6:14" ht="14.25" customHeight="1" x14ac:dyDescent="0.25">
      <c r="F6698"/>
      <c r="G6698"/>
      <c r="H6698"/>
      <c r="I6698"/>
      <c r="J6698"/>
      <c r="M6698"/>
      <c r="N6698"/>
    </row>
    <row r="6699" spans="6:14" ht="14.25" customHeight="1" x14ac:dyDescent="0.25">
      <c r="F6699"/>
      <c r="G6699"/>
      <c r="H6699"/>
      <c r="I6699"/>
      <c r="J6699"/>
      <c r="M6699"/>
      <c r="N6699"/>
    </row>
    <row r="6700" spans="6:14" ht="14.25" customHeight="1" x14ac:dyDescent="0.25">
      <c r="F6700"/>
      <c r="G6700"/>
      <c r="H6700"/>
      <c r="I6700"/>
      <c r="J6700"/>
      <c r="M6700"/>
      <c r="N6700"/>
    </row>
    <row r="6701" spans="6:14" ht="14.25" customHeight="1" x14ac:dyDescent="0.25">
      <c r="F6701"/>
      <c r="G6701"/>
      <c r="H6701"/>
      <c r="I6701"/>
      <c r="J6701"/>
      <c r="M6701"/>
      <c r="N6701"/>
    </row>
    <row r="6702" spans="6:14" ht="14.25" customHeight="1" x14ac:dyDescent="0.25">
      <c r="F6702"/>
      <c r="G6702"/>
      <c r="H6702"/>
      <c r="I6702"/>
      <c r="J6702"/>
      <c r="M6702"/>
      <c r="N6702"/>
    </row>
    <row r="6703" spans="6:14" ht="14.25" customHeight="1" x14ac:dyDescent="0.25">
      <c r="F6703"/>
      <c r="G6703"/>
      <c r="H6703"/>
      <c r="I6703"/>
      <c r="J6703"/>
      <c r="M6703"/>
      <c r="N6703"/>
    </row>
    <row r="6704" spans="6:14" ht="14.25" customHeight="1" x14ac:dyDescent="0.25">
      <c r="F6704"/>
      <c r="G6704"/>
      <c r="H6704"/>
      <c r="I6704"/>
      <c r="J6704"/>
      <c r="M6704"/>
      <c r="N6704"/>
    </row>
    <row r="6705" spans="6:14" ht="14.25" customHeight="1" x14ac:dyDescent="0.25">
      <c r="F6705"/>
      <c r="G6705"/>
      <c r="H6705"/>
      <c r="I6705"/>
      <c r="J6705"/>
      <c r="M6705"/>
      <c r="N6705"/>
    </row>
    <row r="6706" spans="6:14" ht="14.25" customHeight="1" x14ac:dyDescent="0.25">
      <c r="F6706"/>
      <c r="G6706"/>
      <c r="H6706"/>
      <c r="I6706"/>
      <c r="J6706"/>
      <c r="M6706"/>
      <c r="N6706"/>
    </row>
    <row r="6707" spans="6:14" ht="14.25" customHeight="1" x14ac:dyDescent="0.25">
      <c r="F6707"/>
      <c r="G6707"/>
      <c r="H6707"/>
      <c r="I6707"/>
      <c r="J6707"/>
      <c r="M6707"/>
      <c r="N6707"/>
    </row>
    <row r="6708" spans="6:14" ht="14.25" customHeight="1" x14ac:dyDescent="0.25">
      <c r="F6708"/>
      <c r="G6708"/>
      <c r="H6708"/>
      <c r="I6708"/>
      <c r="J6708"/>
      <c r="M6708"/>
      <c r="N6708"/>
    </row>
    <row r="6709" spans="6:14" ht="14.25" customHeight="1" x14ac:dyDescent="0.25">
      <c r="F6709"/>
      <c r="G6709"/>
      <c r="H6709"/>
      <c r="I6709"/>
      <c r="J6709"/>
      <c r="M6709"/>
      <c r="N6709"/>
    </row>
    <row r="6710" spans="6:14" ht="14.25" customHeight="1" x14ac:dyDescent="0.25">
      <c r="F6710"/>
      <c r="G6710"/>
      <c r="H6710"/>
      <c r="I6710"/>
      <c r="J6710"/>
      <c r="M6710"/>
      <c r="N6710"/>
    </row>
    <row r="6711" spans="6:14" ht="14.25" customHeight="1" x14ac:dyDescent="0.25">
      <c r="F6711"/>
      <c r="G6711"/>
      <c r="H6711"/>
      <c r="I6711"/>
      <c r="J6711"/>
      <c r="M6711"/>
      <c r="N6711"/>
    </row>
    <row r="6712" spans="6:14" ht="14.25" customHeight="1" x14ac:dyDescent="0.25">
      <c r="F6712"/>
      <c r="G6712"/>
      <c r="H6712"/>
      <c r="I6712"/>
      <c r="J6712"/>
      <c r="M6712"/>
      <c r="N6712"/>
    </row>
    <row r="6713" spans="6:14" ht="14.25" customHeight="1" x14ac:dyDescent="0.25">
      <c r="F6713"/>
      <c r="G6713"/>
      <c r="H6713"/>
      <c r="I6713"/>
      <c r="J6713"/>
      <c r="M6713"/>
      <c r="N6713"/>
    </row>
    <row r="6714" spans="6:14" ht="14.25" customHeight="1" x14ac:dyDescent="0.25">
      <c r="F6714"/>
      <c r="G6714"/>
      <c r="H6714"/>
      <c r="I6714"/>
      <c r="J6714"/>
      <c r="M6714"/>
      <c r="N6714"/>
    </row>
    <row r="6715" spans="6:14" ht="14.25" customHeight="1" x14ac:dyDescent="0.25">
      <c r="F6715"/>
      <c r="G6715"/>
      <c r="H6715"/>
      <c r="I6715"/>
      <c r="J6715"/>
      <c r="M6715"/>
      <c r="N6715"/>
    </row>
    <row r="6716" spans="6:14" ht="14.25" customHeight="1" x14ac:dyDescent="0.25">
      <c r="F6716"/>
      <c r="G6716"/>
      <c r="H6716"/>
      <c r="I6716"/>
      <c r="J6716"/>
      <c r="M6716"/>
      <c r="N6716"/>
    </row>
    <row r="6717" spans="6:14" ht="14.25" customHeight="1" x14ac:dyDescent="0.25">
      <c r="F6717"/>
      <c r="G6717"/>
      <c r="H6717"/>
      <c r="I6717"/>
      <c r="J6717"/>
      <c r="M6717"/>
      <c r="N6717"/>
    </row>
    <row r="6718" spans="6:14" ht="14.25" customHeight="1" x14ac:dyDescent="0.25">
      <c r="F6718"/>
      <c r="G6718"/>
      <c r="H6718"/>
      <c r="I6718"/>
      <c r="J6718"/>
      <c r="M6718"/>
      <c r="N6718"/>
    </row>
    <row r="6719" spans="6:14" ht="14.25" customHeight="1" x14ac:dyDescent="0.25">
      <c r="F6719"/>
      <c r="G6719"/>
      <c r="H6719"/>
      <c r="I6719"/>
      <c r="J6719"/>
      <c r="M6719"/>
      <c r="N6719"/>
    </row>
    <row r="6720" spans="6:14" ht="14.25" customHeight="1" x14ac:dyDescent="0.25">
      <c r="F6720"/>
      <c r="G6720"/>
      <c r="H6720"/>
      <c r="I6720"/>
      <c r="J6720"/>
      <c r="M6720"/>
      <c r="N6720"/>
    </row>
    <row r="6721" spans="6:14" ht="14.25" customHeight="1" x14ac:dyDescent="0.25">
      <c r="F6721"/>
      <c r="G6721"/>
      <c r="H6721"/>
      <c r="I6721"/>
      <c r="J6721"/>
      <c r="M6721"/>
      <c r="N6721"/>
    </row>
    <row r="6722" spans="6:14" ht="14.25" customHeight="1" x14ac:dyDescent="0.25">
      <c r="F6722"/>
      <c r="G6722"/>
      <c r="H6722"/>
      <c r="I6722"/>
      <c r="J6722"/>
      <c r="M6722"/>
      <c r="N6722"/>
    </row>
    <row r="6723" spans="6:14" ht="14.25" customHeight="1" x14ac:dyDescent="0.25">
      <c r="F6723"/>
      <c r="G6723"/>
      <c r="H6723"/>
      <c r="I6723"/>
      <c r="J6723"/>
      <c r="M6723"/>
      <c r="N6723"/>
    </row>
    <row r="6724" spans="6:14" ht="14.25" customHeight="1" x14ac:dyDescent="0.25">
      <c r="F6724"/>
      <c r="G6724"/>
      <c r="H6724"/>
      <c r="I6724"/>
      <c r="J6724"/>
      <c r="M6724"/>
      <c r="N6724"/>
    </row>
    <row r="6725" spans="6:14" ht="14.25" customHeight="1" x14ac:dyDescent="0.25">
      <c r="F6725"/>
      <c r="G6725"/>
      <c r="H6725"/>
      <c r="I6725"/>
      <c r="J6725"/>
      <c r="M6725"/>
      <c r="N6725"/>
    </row>
    <row r="6726" spans="6:14" ht="14.25" customHeight="1" x14ac:dyDescent="0.25">
      <c r="F6726"/>
      <c r="G6726"/>
      <c r="H6726"/>
      <c r="I6726"/>
      <c r="J6726"/>
      <c r="M6726"/>
      <c r="N6726"/>
    </row>
    <row r="6727" spans="6:14" ht="14.25" customHeight="1" x14ac:dyDescent="0.25">
      <c r="F6727"/>
      <c r="G6727"/>
      <c r="H6727"/>
      <c r="I6727"/>
      <c r="J6727"/>
      <c r="M6727"/>
      <c r="N6727"/>
    </row>
    <row r="6728" spans="6:14" ht="14.25" customHeight="1" x14ac:dyDescent="0.25">
      <c r="F6728"/>
      <c r="G6728"/>
      <c r="H6728"/>
      <c r="I6728"/>
      <c r="J6728"/>
      <c r="M6728"/>
      <c r="N6728"/>
    </row>
    <row r="6729" spans="6:14" ht="14.25" customHeight="1" x14ac:dyDescent="0.25">
      <c r="F6729"/>
      <c r="G6729"/>
      <c r="H6729"/>
      <c r="I6729"/>
      <c r="J6729"/>
      <c r="M6729"/>
      <c r="N6729"/>
    </row>
    <row r="6730" spans="6:14" ht="14.25" customHeight="1" x14ac:dyDescent="0.25">
      <c r="F6730"/>
      <c r="G6730"/>
      <c r="H6730"/>
      <c r="I6730"/>
      <c r="J6730"/>
      <c r="M6730"/>
      <c r="N6730"/>
    </row>
    <row r="6731" spans="6:14" ht="14.25" customHeight="1" x14ac:dyDescent="0.25">
      <c r="F6731"/>
      <c r="G6731"/>
      <c r="H6731"/>
      <c r="I6731"/>
      <c r="J6731"/>
      <c r="M6731"/>
      <c r="N6731"/>
    </row>
    <row r="6732" spans="6:14" ht="14.25" customHeight="1" x14ac:dyDescent="0.25">
      <c r="F6732"/>
      <c r="G6732"/>
      <c r="H6732"/>
      <c r="I6732"/>
      <c r="J6732"/>
      <c r="M6732"/>
      <c r="N6732"/>
    </row>
    <row r="6733" spans="6:14" ht="14.25" customHeight="1" x14ac:dyDescent="0.25">
      <c r="F6733"/>
      <c r="G6733"/>
      <c r="H6733"/>
      <c r="I6733"/>
      <c r="J6733"/>
      <c r="M6733"/>
      <c r="N6733"/>
    </row>
    <row r="6734" spans="6:14" ht="14.25" customHeight="1" x14ac:dyDescent="0.25">
      <c r="F6734"/>
      <c r="G6734"/>
      <c r="H6734"/>
      <c r="I6734"/>
      <c r="J6734"/>
      <c r="M6734"/>
      <c r="N6734"/>
    </row>
    <row r="6735" spans="6:14" ht="14.25" customHeight="1" x14ac:dyDescent="0.25">
      <c r="F6735"/>
      <c r="G6735"/>
      <c r="H6735"/>
      <c r="I6735"/>
      <c r="J6735"/>
      <c r="M6735"/>
      <c r="N6735"/>
    </row>
    <row r="6736" spans="6:14" ht="14.25" customHeight="1" x14ac:dyDescent="0.25">
      <c r="F6736"/>
      <c r="G6736"/>
      <c r="H6736"/>
      <c r="I6736"/>
      <c r="J6736"/>
      <c r="M6736"/>
      <c r="N6736"/>
    </row>
    <row r="6737" spans="6:14" ht="14.25" customHeight="1" x14ac:dyDescent="0.25">
      <c r="F6737"/>
      <c r="G6737"/>
      <c r="H6737"/>
      <c r="I6737"/>
      <c r="J6737"/>
      <c r="M6737"/>
      <c r="N6737"/>
    </row>
    <row r="6738" spans="6:14" ht="14.25" customHeight="1" x14ac:dyDescent="0.25">
      <c r="F6738"/>
      <c r="G6738"/>
      <c r="H6738"/>
      <c r="I6738"/>
      <c r="J6738"/>
      <c r="M6738"/>
      <c r="N6738"/>
    </row>
    <row r="6739" spans="6:14" ht="14.25" customHeight="1" x14ac:dyDescent="0.25">
      <c r="F6739"/>
      <c r="G6739"/>
      <c r="H6739"/>
      <c r="I6739"/>
      <c r="J6739"/>
      <c r="M6739"/>
      <c r="N6739"/>
    </row>
    <row r="6740" spans="6:14" ht="14.25" customHeight="1" x14ac:dyDescent="0.25">
      <c r="F6740"/>
      <c r="G6740"/>
      <c r="H6740"/>
      <c r="I6740"/>
      <c r="J6740"/>
      <c r="M6740"/>
      <c r="N6740"/>
    </row>
    <row r="6741" spans="6:14" ht="14.25" customHeight="1" x14ac:dyDescent="0.25">
      <c r="F6741"/>
      <c r="G6741"/>
      <c r="H6741"/>
      <c r="I6741"/>
      <c r="J6741"/>
      <c r="M6741"/>
      <c r="N6741"/>
    </row>
    <row r="6742" spans="6:14" ht="14.25" customHeight="1" x14ac:dyDescent="0.25">
      <c r="F6742"/>
      <c r="G6742"/>
      <c r="H6742"/>
      <c r="I6742"/>
      <c r="J6742"/>
      <c r="M6742"/>
      <c r="N6742"/>
    </row>
    <row r="6743" spans="6:14" ht="14.25" customHeight="1" x14ac:dyDescent="0.25">
      <c r="F6743"/>
      <c r="G6743"/>
      <c r="H6743"/>
      <c r="I6743"/>
      <c r="J6743"/>
      <c r="M6743"/>
      <c r="N6743"/>
    </row>
    <row r="6744" spans="6:14" ht="14.25" customHeight="1" x14ac:dyDescent="0.25">
      <c r="F6744"/>
      <c r="G6744"/>
      <c r="H6744"/>
      <c r="I6744"/>
      <c r="J6744"/>
      <c r="M6744"/>
      <c r="N6744"/>
    </row>
    <row r="6745" spans="6:14" ht="14.25" customHeight="1" x14ac:dyDescent="0.25">
      <c r="F6745"/>
      <c r="G6745"/>
      <c r="H6745"/>
      <c r="I6745"/>
      <c r="J6745"/>
      <c r="M6745"/>
      <c r="N6745"/>
    </row>
    <row r="6746" spans="6:14" ht="14.25" customHeight="1" x14ac:dyDescent="0.25">
      <c r="F6746"/>
      <c r="G6746"/>
      <c r="H6746"/>
      <c r="I6746"/>
      <c r="J6746"/>
      <c r="M6746"/>
      <c r="N6746"/>
    </row>
    <row r="6747" spans="6:14" ht="14.25" customHeight="1" x14ac:dyDescent="0.25">
      <c r="F6747"/>
      <c r="G6747"/>
      <c r="H6747"/>
      <c r="I6747"/>
      <c r="J6747"/>
      <c r="M6747"/>
      <c r="N6747"/>
    </row>
    <row r="6748" spans="6:14" ht="14.25" customHeight="1" x14ac:dyDescent="0.25">
      <c r="F6748"/>
      <c r="G6748"/>
      <c r="H6748"/>
      <c r="I6748"/>
      <c r="J6748"/>
      <c r="M6748"/>
      <c r="N6748"/>
    </row>
    <row r="6749" spans="6:14" ht="14.25" customHeight="1" x14ac:dyDescent="0.25">
      <c r="F6749"/>
      <c r="G6749"/>
      <c r="H6749"/>
      <c r="I6749"/>
      <c r="J6749"/>
      <c r="M6749"/>
      <c r="N6749"/>
    </row>
    <row r="6750" spans="6:14" ht="14.25" customHeight="1" x14ac:dyDescent="0.25">
      <c r="F6750"/>
      <c r="G6750"/>
      <c r="H6750"/>
      <c r="I6750"/>
      <c r="J6750"/>
      <c r="M6750"/>
      <c r="N6750"/>
    </row>
    <row r="6751" spans="6:14" ht="14.25" customHeight="1" x14ac:dyDescent="0.25">
      <c r="F6751"/>
      <c r="G6751"/>
      <c r="H6751"/>
      <c r="I6751"/>
      <c r="J6751"/>
      <c r="M6751"/>
      <c r="N6751"/>
    </row>
    <row r="6752" spans="6:14" ht="14.25" customHeight="1" x14ac:dyDescent="0.25">
      <c r="F6752"/>
      <c r="G6752"/>
      <c r="H6752"/>
      <c r="I6752"/>
      <c r="J6752"/>
      <c r="M6752"/>
      <c r="N6752"/>
    </row>
    <row r="6753" spans="6:14" ht="14.25" customHeight="1" x14ac:dyDescent="0.25">
      <c r="F6753"/>
      <c r="G6753"/>
      <c r="H6753"/>
      <c r="I6753"/>
      <c r="J6753"/>
      <c r="M6753"/>
      <c r="N6753"/>
    </row>
    <row r="6754" spans="6:14" ht="14.25" customHeight="1" x14ac:dyDescent="0.25">
      <c r="F6754"/>
      <c r="G6754"/>
      <c r="H6754"/>
      <c r="I6754"/>
      <c r="J6754"/>
      <c r="M6754"/>
      <c r="N6754"/>
    </row>
    <row r="6755" spans="6:14" ht="14.25" customHeight="1" x14ac:dyDescent="0.25">
      <c r="F6755"/>
      <c r="G6755"/>
      <c r="H6755"/>
      <c r="I6755"/>
      <c r="J6755"/>
      <c r="M6755"/>
      <c r="N6755"/>
    </row>
    <row r="6756" spans="6:14" ht="14.25" customHeight="1" x14ac:dyDescent="0.25">
      <c r="F6756"/>
      <c r="G6756"/>
      <c r="H6756"/>
      <c r="I6756"/>
      <c r="J6756"/>
      <c r="M6756"/>
      <c r="N6756"/>
    </row>
    <row r="6757" spans="6:14" ht="14.25" customHeight="1" x14ac:dyDescent="0.25">
      <c r="F6757"/>
      <c r="G6757"/>
      <c r="H6757"/>
      <c r="I6757"/>
      <c r="J6757"/>
      <c r="M6757"/>
      <c r="N6757"/>
    </row>
    <row r="6758" spans="6:14" ht="14.25" customHeight="1" x14ac:dyDescent="0.25">
      <c r="F6758"/>
      <c r="G6758"/>
      <c r="H6758"/>
      <c r="I6758"/>
      <c r="J6758"/>
      <c r="M6758"/>
      <c r="N6758"/>
    </row>
    <row r="6759" spans="6:14" ht="14.25" customHeight="1" x14ac:dyDescent="0.25">
      <c r="F6759"/>
      <c r="G6759"/>
      <c r="H6759"/>
      <c r="I6759"/>
      <c r="J6759"/>
      <c r="M6759"/>
      <c r="N6759"/>
    </row>
    <row r="6760" spans="6:14" ht="14.25" customHeight="1" x14ac:dyDescent="0.25">
      <c r="F6760"/>
      <c r="G6760"/>
      <c r="H6760"/>
      <c r="I6760"/>
      <c r="J6760"/>
      <c r="M6760"/>
      <c r="N6760"/>
    </row>
    <row r="6761" spans="6:14" ht="14.25" customHeight="1" x14ac:dyDescent="0.25">
      <c r="F6761"/>
      <c r="G6761"/>
      <c r="H6761"/>
      <c r="I6761"/>
      <c r="J6761"/>
      <c r="M6761"/>
      <c r="N6761"/>
    </row>
    <row r="6762" spans="6:14" ht="14.25" customHeight="1" x14ac:dyDescent="0.25">
      <c r="F6762"/>
      <c r="G6762"/>
      <c r="H6762"/>
      <c r="I6762"/>
      <c r="J6762"/>
      <c r="M6762"/>
      <c r="N6762"/>
    </row>
    <row r="6763" spans="6:14" ht="14.25" customHeight="1" x14ac:dyDescent="0.25">
      <c r="F6763"/>
      <c r="G6763"/>
      <c r="H6763"/>
      <c r="I6763"/>
      <c r="J6763"/>
      <c r="M6763"/>
      <c r="N6763"/>
    </row>
    <row r="6764" spans="6:14" ht="14.25" customHeight="1" x14ac:dyDescent="0.25">
      <c r="F6764"/>
      <c r="G6764"/>
      <c r="H6764"/>
      <c r="I6764"/>
      <c r="J6764"/>
      <c r="M6764"/>
      <c r="N6764"/>
    </row>
    <row r="6765" spans="6:14" ht="14.25" customHeight="1" x14ac:dyDescent="0.25">
      <c r="F6765"/>
      <c r="G6765"/>
      <c r="H6765"/>
      <c r="I6765"/>
      <c r="J6765"/>
      <c r="M6765"/>
      <c r="N6765"/>
    </row>
    <row r="6766" spans="6:14" ht="14.25" customHeight="1" x14ac:dyDescent="0.25">
      <c r="F6766"/>
      <c r="G6766"/>
      <c r="H6766"/>
      <c r="I6766"/>
      <c r="J6766"/>
      <c r="M6766"/>
      <c r="N6766"/>
    </row>
    <row r="6767" spans="6:14" ht="14.25" customHeight="1" x14ac:dyDescent="0.25">
      <c r="F6767"/>
      <c r="G6767"/>
      <c r="H6767"/>
      <c r="I6767"/>
      <c r="J6767"/>
      <c r="M6767"/>
      <c r="N6767"/>
    </row>
    <row r="6768" spans="6:14" ht="14.25" customHeight="1" x14ac:dyDescent="0.25">
      <c r="F6768"/>
      <c r="G6768"/>
      <c r="H6768"/>
      <c r="I6768"/>
      <c r="J6768"/>
      <c r="M6768"/>
      <c r="N6768"/>
    </row>
    <row r="6769" spans="6:14" ht="14.25" customHeight="1" x14ac:dyDescent="0.25">
      <c r="F6769"/>
      <c r="G6769"/>
      <c r="H6769"/>
      <c r="I6769"/>
      <c r="J6769"/>
      <c r="M6769"/>
      <c r="N6769"/>
    </row>
    <row r="6770" spans="6:14" ht="14.25" customHeight="1" x14ac:dyDescent="0.25">
      <c r="F6770"/>
      <c r="G6770"/>
      <c r="H6770"/>
      <c r="I6770"/>
      <c r="J6770"/>
      <c r="M6770"/>
      <c r="N6770"/>
    </row>
    <row r="6771" spans="6:14" ht="14.25" customHeight="1" x14ac:dyDescent="0.25">
      <c r="F6771"/>
      <c r="G6771"/>
      <c r="H6771"/>
      <c r="I6771"/>
      <c r="J6771"/>
      <c r="M6771"/>
      <c r="N6771"/>
    </row>
    <row r="6772" spans="6:14" ht="14.25" customHeight="1" x14ac:dyDescent="0.25">
      <c r="F6772"/>
      <c r="G6772"/>
      <c r="H6772"/>
      <c r="I6772"/>
      <c r="J6772"/>
      <c r="M6772"/>
      <c r="N6772"/>
    </row>
    <row r="6773" spans="6:14" ht="14.25" customHeight="1" x14ac:dyDescent="0.25">
      <c r="F6773"/>
      <c r="G6773"/>
      <c r="H6773"/>
      <c r="I6773"/>
      <c r="J6773"/>
      <c r="M6773"/>
      <c r="N6773"/>
    </row>
    <row r="6774" spans="6:14" ht="14.25" customHeight="1" x14ac:dyDescent="0.25">
      <c r="F6774"/>
      <c r="G6774"/>
      <c r="H6774"/>
      <c r="I6774"/>
      <c r="J6774"/>
      <c r="M6774"/>
      <c r="N6774"/>
    </row>
    <row r="6775" spans="6:14" ht="14.25" customHeight="1" x14ac:dyDescent="0.25">
      <c r="F6775"/>
      <c r="G6775"/>
      <c r="H6775"/>
      <c r="I6775"/>
      <c r="J6775"/>
      <c r="M6775"/>
      <c r="N6775"/>
    </row>
    <row r="6776" spans="6:14" ht="14.25" customHeight="1" x14ac:dyDescent="0.25">
      <c r="F6776"/>
      <c r="G6776"/>
      <c r="H6776"/>
      <c r="I6776"/>
      <c r="J6776"/>
      <c r="M6776"/>
      <c r="N6776"/>
    </row>
    <row r="6777" spans="6:14" ht="14.25" customHeight="1" x14ac:dyDescent="0.25">
      <c r="F6777"/>
      <c r="G6777"/>
      <c r="H6777"/>
      <c r="I6777"/>
      <c r="J6777"/>
      <c r="M6777"/>
      <c r="N6777"/>
    </row>
    <row r="6778" spans="6:14" ht="14.25" customHeight="1" x14ac:dyDescent="0.25">
      <c r="F6778"/>
      <c r="G6778"/>
      <c r="H6778"/>
      <c r="I6778"/>
      <c r="J6778"/>
      <c r="M6778"/>
      <c r="N6778"/>
    </row>
    <row r="6779" spans="6:14" ht="14.25" customHeight="1" x14ac:dyDescent="0.25">
      <c r="F6779"/>
      <c r="G6779"/>
      <c r="H6779"/>
      <c r="I6779"/>
      <c r="J6779"/>
      <c r="M6779"/>
      <c r="N6779"/>
    </row>
    <row r="6780" spans="6:14" ht="14.25" customHeight="1" x14ac:dyDescent="0.25">
      <c r="F6780"/>
      <c r="G6780"/>
      <c r="H6780"/>
      <c r="I6780"/>
      <c r="J6780"/>
      <c r="M6780"/>
      <c r="N6780"/>
    </row>
    <row r="6781" spans="6:14" ht="14.25" customHeight="1" x14ac:dyDescent="0.25">
      <c r="F6781"/>
      <c r="G6781"/>
      <c r="H6781"/>
      <c r="I6781"/>
      <c r="J6781"/>
      <c r="M6781"/>
      <c r="N6781"/>
    </row>
    <row r="6782" spans="6:14" ht="14.25" customHeight="1" x14ac:dyDescent="0.25">
      <c r="F6782"/>
      <c r="G6782"/>
      <c r="H6782"/>
      <c r="I6782"/>
      <c r="J6782"/>
      <c r="M6782"/>
      <c r="N6782"/>
    </row>
    <row r="6783" spans="6:14" ht="14.25" customHeight="1" x14ac:dyDescent="0.25">
      <c r="F6783"/>
      <c r="G6783"/>
      <c r="H6783"/>
      <c r="I6783"/>
      <c r="J6783"/>
      <c r="M6783"/>
      <c r="N6783"/>
    </row>
    <row r="6784" spans="6:14" ht="14.25" customHeight="1" x14ac:dyDescent="0.25">
      <c r="F6784"/>
      <c r="G6784"/>
      <c r="H6784"/>
      <c r="I6784"/>
      <c r="J6784"/>
      <c r="M6784"/>
      <c r="N6784"/>
    </row>
    <row r="6785" spans="6:14" ht="14.25" customHeight="1" x14ac:dyDescent="0.25">
      <c r="F6785"/>
      <c r="G6785"/>
      <c r="H6785"/>
      <c r="I6785"/>
      <c r="J6785"/>
      <c r="M6785"/>
      <c r="N6785"/>
    </row>
    <row r="6786" spans="6:14" ht="14.25" customHeight="1" x14ac:dyDescent="0.25">
      <c r="F6786"/>
      <c r="G6786"/>
      <c r="H6786"/>
      <c r="I6786"/>
      <c r="J6786"/>
      <c r="M6786"/>
      <c r="N6786"/>
    </row>
    <row r="6787" spans="6:14" ht="14.25" customHeight="1" x14ac:dyDescent="0.25">
      <c r="F6787"/>
      <c r="G6787"/>
      <c r="H6787"/>
      <c r="I6787"/>
      <c r="J6787"/>
      <c r="M6787"/>
      <c r="N6787"/>
    </row>
    <row r="6788" spans="6:14" ht="14.25" customHeight="1" x14ac:dyDescent="0.25">
      <c r="F6788"/>
      <c r="G6788"/>
      <c r="H6788"/>
      <c r="I6788"/>
      <c r="J6788"/>
      <c r="M6788"/>
      <c r="N6788"/>
    </row>
    <row r="6789" spans="6:14" ht="14.25" customHeight="1" x14ac:dyDescent="0.25">
      <c r="F6789"/>
      <c r="G6789"/>
      <c r="H6789"/>
      <c r="I6789"/>
      <c r="J6789"/>
      <c r="M6789"/>
      <c r="N6789"/>
    </row>
    <row r="6790" spans="6:14" ht="14.25" customHeight="1" x14ac:dyDescent="0.25">
      <c r="F6790"/>
      <c r="G6790"/>
      <c r="H6790"/>
      <c r="I6790"/>
      <c r="J6790"/>
      <c r="M6790"/>
      <c r="N6790"/>
    </row>
    <row r="6791" spans="6:14" ht="14.25" customHeight="1" x14ac:dyDescent="0.25">
      <c r="F6791"/>
      <c r="G6791"/>
      <c r="H6791"/>
      <c r="I6791"/>
      <c r="J6791"/>
      <c r="M6791"/>
      <c r="N6791"/>
    </row>
    <row r="6792" spans="6:14" ht="14.25" customHeight="1" x14ac:dyDescent="0.25">
      <c r="F6792"/>
      <c r="G6792"/>
      <c r="H6792"/>
      <c r="I6792"/>
      <c r="J6792"/>
      <c r="M6792"/>
      <c r="N6792"/>
    </row>
    <row r="6793" spans="6:14" ht="14.25" customHeight="1" x14ac:dyDescent="0.25">
      <c r="F6793"/>
      <c r="G6793"/>
      <c r="H6793"/>
      <c r="I6793"/>
      <c r="J6793"/>
      <c r="M6793"/>
      <c r="N6793"/>
    </row>
    <row r="6794" spans="6:14" ht="14.25" customHeight="1" x14ac:dyDescent="0.25">
      <c r="F6794"/>
      <c r="G6794"/>
      <c r="H6794"/>
      <c r="I6794"/>
      <c r="J6794"/>
      <c r="M6794"/>
      <c r="N6794"/>
    </row>
    <row r="6795" spans="6:14" ht="14.25" customHeight="1" x14ac:dyDescent="0.25">
      <c r="F6795"/>
      <c r="G6795"/>
      <c r="H6795"/>
      <c r="I6795"/>
      <c r="J6795"/>
      <c r="M6795"/>
      <c r="N6795"/>
    </row>
    <row r="6796" spans="6:14" ht="14.25" customHeight="1" x14ac:dyDescent="0.25">
      <c r="F6796"/>
      <c r="G6796"/>
      <c r="H6796"/>
      <c r="I6796"/>
      <c r="J6796"/>
      <c r="M6796"/>
      <c r="N6796"/>
    </row>
    <row r="6797" spans="6:14" ht="14.25" customHeight="1" x14ac:dyDescent="0.25">
      <c r="F6797"/>
      <c r="G6797"/>
      <c r="H6797"/>
      <c r="I6797"/>
      <c r="J6797"/>
      <c r="M6797"/>
      <c r="N6797"/>
    </row>
    <row r="6798" spans="6:14" ht="14.25" customHeight="1" x14ac:dyDescent="0.25">
      <c r="F6798"/>
      <c r="G6798"/>
      <c r="H6798"/>
      <c r="I6798"/>
      <c r="J6798"/>
      <c r="M6798"/>
      <c r="N6798"/>
    </row>
    <row r="6799" spans="6:14" ht="14.25" customHeight="1" x14ac:dyDescent="0.25">
      <c r="F6799"/>
      <c r="G6799"/>
      <c r="H6799"/>
      <c r="I6799"/>
      <c r="J6799"/>
      <c r="M6799"/>
      <c r="N6799"/>
    </row>
    <row r="6800" spans="6:14" ht="14.25" customHeight="1" x14ac:dyDescent="0.25">
      <c r="F6800"/>
      <c r="G6800"/>
      <c r="H6800"/>
      <c r="I6800"/>
      <c r="J6800"/>
      <c r="M6800"/>
      <c r="N6800"/>
    </row>
    <row r="6801" spans="6:14" ht="14.25" customHeight="1" x14ac:dyDescent="0.25">
      <c r="F6801"/>
      <c r="G6801"/>
      <c r="H6801"/>
      <c r="I6801"/>
      <c r="J6801"/>
      <c r="M6801"/>
      <c r="N6801"/>
    </row>
    <row r="6802" spans="6:14" ht="14.25" customHeight="1" x14ac:dyDescent="0.25">
      <c r="F6802"/>
      <c r="G6802"/>
      <c r="H6802"/>
      <c r="I6802"/>
      <c r="J6802"/>
      <c r="M6802"/>
      <c r="N6802"/>
    </row>
    <row r="6803" spans="6:14" ht="14.25" customHeight="1" x14ac:dyDescent="0.25">
      <c r="F6803"/>
      <c r="G6803"/>
      <c r="H6803"/>
      <c r="I6803"/>
      <c r="J6803"/>
      <c r="M6803"/>
      <c r="N6803"/>
    </row>
    <row r="6804" spans="6:14" ht="14.25" customHeight="1" x14ac:dyDescent="0.25">
      <c r="F6804"/>
      <c r="G6804"/>
      <c r="H6804"/>
      <c r="I6804"/>
      <c r="J6804"/>
      <c r="M6804"/>
      <c r="N6804"/>
    </row>
    <row r="6805" spans="6:14" ht="14.25" customHeight="1" x14ac:dyDescent="0.25">
      <c r="F6805"/>
      <c r="G6805"/>
      <c r="H6805"/>
      <c r="I6805"/>
      <c r="J6805"/>
      <c r="M6805"/>
      <c r="N6805"/>
    </row>
    <row r="6806" spans="6:14" ht="14.25" customHeight="1" x14ac:dyDescent="0.25">
      <c r="F6806"/>
      <c r="G6806"/>
      <c r="H6806"/>
      <c r="I6806"/>
      <c r="J6806"/>
      <c r="M6806"/>
      <c r="N6806"/>
    </row>
    <row r="6807" spans="6:14" ht="14.25" customHeight="1" x14ac:dyDescent="0.25">
      <c r="F6807"/>
      <c r="G6807"/>
      <c r="H6807"/>
      <c r="I6807"/>
      <c r="J6807"/>
      <c r="M6807"/>
      <c r="N6807"/>
    </row>
    <row r="6808" spans="6:14" ht="14.25" customHeight="1" x14ac:dyDescent="0.25">
      <c r="F6808"/>
      <c r="G6808"/>
      <c r="H6808"/>
      <c r="I6808"/>
      <c r="J6808"/>
      <c r="M6808"/>
      <c r="N6808"/>
    </row>
    <row r="6809" spans="6:14" ht="14.25" customHeight="1" x14ac:dyDescent="0.25">
      <c r="F6809"/>
      <c r="G6809"/>
      <c r="H6809"/>
      <c r="I6809"/>
      <c r="J6809"/>
      <c r="M6809"/>
      <c r="N6809"/>
    </row>
    <row r="6810" spans="6:14" ht="14.25" customHeight="1" x14ac:dyDescent="0.25">
      <c r="F6810"/>
      <c r="G6810"/>
      <c r="H6810"/>
      <c r="I6810"/>
      <c r="J6810"/>
      <c r="M6810"/>
      <c r="N6810"/>
    </row>
    <row r="6811" spans="6:14" ht="14.25" customHeight="1" x14ac:dyDescent="0.25">
      <c r="F6811"/>
      <c r="G6811"/>
      <c r="H6811"/>
      <c r="I6811"/>
      <c r="J6811"/>
      <c r="M6811"/>
      <c r="N6811"/>
    </row>
    <row r="6812" spans="6:14" ht="14.25" customHeight="1" x14ac:dyDescent="0.25">
      <c r="F6812"/>
      <c r="G6812"/>
      <c r="H6812"/>
      <c r="I6812"/>
      <c r="J6812"/>
      <c r="M6812"/>
      <c r="N6812"/>
    </row>
    <row r="6813" spans="6:14" ht="14.25" customHeight="1" x14ac:dyDescent="0.25">
      <c r="F6813"/>
      <c r="G6813"/>
      <c r="H6813"/>
      <c r="I6813"/>
      <c r="J6813"/>
      <c r="M6813"/>
      <c r="N6813"/>
    </row>
    <row r="6814" spans="6:14" ht="14.25" customHeight="1" x14ac:dyDescent="0.25">
      <c r="F6814"/>
      <c r="G6814"/>
      <c r="H6814"/>
      <c r="I6814"/>
      <c r="J6814"/>
      <c r="M6814"/>
      <c r="N6814"/>
    </row>
    <row r="6815" spans="6:14" ht="14.25" customHeight="1" x14ac:dyDescent="0.25">
      <c r="F6815"/>
      <c r="G6815"/>
      <c r="H6815"/>
      <c r="I6815"/>
      <c r="J6815"/>
      <c r="M6815"/>
      <c r="N6815"/>
    </row>
    <row r="6816" spans="6:14" ht="14.25" customHeight="1" x14ac:dyDescent="0.25">
      <c r="F6816"/>
      <c r="G6816"/>
      <c r="H6816"/>
      <c r="I6816"/>
      <c r="J6816"/>
      <c r="M6816"/>
      <c r="N6816"/>
    </row>
    <row r="6817" spans="6:14" ht="14.25" customHeight="1" x14ac:dyDescent="0.25">
      <c r="F6817"/>
      <c r="G6817"/>
      <c r="H6817"/>
      <c r="I6817"/>
      <c r="J6817"/>
      <c r="M6817"/>
      <c r="N6817"/>
    </row>
    <row r="6818" spans="6:14" ht="14.25" customHeight="1" x14ac:dyDescent="0.25">
      <c r="F6818"/>
      <c r="G6818"/>
      <c r="H6818"/>
      <c r="I6818"/>
      <c r="J6818"/>
      <c r="M6818"/>
      <c r="N6818"/>
    </row>
    <row r="6819" spans="6:14" ht="14.25" customHeight="1" x14ac:dyDescent="0.25">
      <c r="F6819"/>
      <c r="G6819"/>
      <c r="H6819"/>
      <c r="I6819"/>
      <c r="J6819"/>
      <c r="M6819"/>
      <c r="N6819"/>
    </row>
    <row r="6820" spans="6:14" ht="14.25" customHeight="1" x14ac:dyDescent="0.25">
      <c r="F6820"/>
      <c r="G6820"/>
      <c r="H6820"/>
      <c r="I6820"/>
      <c r="J6820"/>
      <c r="M6820"/>
      <c r="N6820"/>
    </row>
    <row r="6821" spans="6:14" ht="14.25" customHeight="1" x14ac:dyDescent="0.25">
      <c r="F6821"/>
      <c r="G6821"/>
      <c r="H6821"/>
      <c r="I6821"/>
      <c r="J6821"/>
      <c r="M6821"/>
      <c r="N6821"/>
    </row>
    <row r="6822" spans="6:14" ht="14.25" customHeight="1" x14ac:dyDescent="0.25">
      <c r="F6822"/>
      <c r="G6822"/>
      <c r="H6822"/>
      <c r="I6822"/>
      <c r="J6822"/>
      <c r="M6822"/>
      <c r="N6822"/>
    </row>
    <row r="6823" spans="6:14" ht="14.25" customHeight="1" x14ac:dyDescent="0.25">
      <c r="F6823"/>
      <c r="G6823"/>
      <c r="H6823"/>
      <c r="I6823"/>
      <c r="J6823"/>
      <c r="M6823"/>
      <c r="N6823"/>
    </row>
    <row r="6824" spans="6:14" ht="14.25" customHeight="1" x14ac:dyDescent="0.25">
      <c r="F6824"/>
      <c r="G6824"/>
      <c r="H6824"/>
      <c r="I6824"/>
      <c r="J6824"/>
      <c r="M6824"/>
      <c r="N6824"/>
    </row>
    <row r="6825" spans="6:14" ht="14.25" customHeight="1" x14ac:dyDescent="0.25">
      <c r="F6825"/>
      <c r="G6825"/>
      <c r="H6825"/>
      <c r="I6825"/>
      <c r="J6825"/>
      <c r="M6825"/>
      <c r="N6825"/>
    </row>
    <row r="6826" spans="6:14" ht="14.25" customHeight="1" x14ac:dyDescent="0.25">
      <c r="F6826"/>
      <c r="G6826"/>
      <c r="H6826"/>
      <c r="I6826"/>
      <c r="J6826"/>
      <c r="M6826"/>
      <c r="N6826"/>
    </row>
    <row r="6827" spans="6:14" ht="14.25" customHeight="1" x14ac:dyDescent="0.25">
      <c r="F6827"/>
      <c r="G6827"/>
      <c r="H6827"/>
      <c r="I6827"/>
      <c r="J6827"/>
      <c r="M6827"/>
      <c r="N6827"/>
    </row>
    <row r="6828" spans="6:14" ht="14.25" customHeight="1" x14ac:dyDescent="0.25">
      <c r="F6828"/>
      <c r="G6828"/>
      <c r="H6828"/>
      <c r="I6828"/>
      <c r="J6828"/>
      <c r="M6828"/>
      <c r="N6828"/>
    </row>
    <row r="6829" spans="6:14" ht="14.25" customHeight="1" x14ac:dyDescent="0.25">
      <c r="F6829"/>
      <c r="G6829"/>
      <c r="H6829"/>
      <c r="I6829"/>
      <c r="J6829"/>
      <c r="M6829"/>
      <c r="N6829"/>
    </row>
    <row r="6830" spans="6:14" ht="14.25" customHeight="1" x14ac:dyDescent="0.25">
      <c r="F6830"/>
      <c r="G6830"/>
      <c r="H6830"/>
      <c r="I6830"/>
      <c r="J6830"/>
      <c r="M6830"/>
      <c r="N6830"/>
    </row>
    <row r="6831" spans="6:14" ht="14.25" customHeight="1" x14ac:dyDescent="0.25">
      <c r="F6831"/>
      <c r="G6831"/>
      <c r="H6831"/>
      <c r="I6831"/>
      <c r="J6831"/>
      <c r="M6831"/>
      <c r="N6831"/>
    </row>
    <row r="6832" spans="6:14" ht="14.25" customHeight="1" x14ac:dyDescent="0.25">
      <c r="F6832"/>
      <c r="G6832"/>
      <c r="H6832"/>
      <c r="I6832"/>
      <c r="J6832"/>
      <c r="M6832"/>
      <c r="N6832"/>
    </row>
    <row r="6833" spans="6:14" ht="14.25" customHeight="1" x14ac:dyDescent="0.25">
      <c r="F6833"/>
      <c r="G6833"/>
      <c r="H6833"/>
      <c r="I6833"/>
      <c r="J6833"/>
      <c r="M6833"/>
      <c r="N6833"/>
    </row>
    <row r="6834" spans="6:14" ht="14.25" customHeight="1" x14ac:dyDescent="0.25">
      <c r="F6834"/>
      <c r="G6834"/>
      <c r="H6834"/>
      <c r="I6834"/>
      <c r="J6834"/>
      <c r="M6834"/>
      <c r="N6834"/>
    </row>
    <row r="6835" spans="6:14" ht="14.25" customHeight="1" x14ac:dyDescent="0.25">
      <c r="F6835"/>
      <c r="G6835"/>
      <c r="H6835"/>
      <c r="I6835"/>
      <c r="J6835"/>
      <c r="M6835"/>
      <c r="N6835"/>
    </row>
    <row r="6836" spans="6:14" ht="14.25" customHeight="1" x14ac:dyDescent="0.25">
      <c r="F6836"/>
      <c r="G6836"/>
      <c r="H6836"/>
      <c r="I6836"/>
      <c r="J6836"/>
      <c r="M6836"/>
      <c r="N6836"/>
    </row>
    <row r="6837" spans="6:14" ht="14.25" customHeight="1" x14ac:dyDescent="0.25">
      <c r="F6837"/>
      <c r="G6837"/>
      <c r="H6837"/>
      <c r="I6837"/>
      <c r="J6837"/>
      <c r="M6837"/>
      <c r="N6837"/>
    </row>
    <row r="6838" spans="6:14" ht="14.25" customHeight="1" x14ac:dyDescent="0.25">
      <c r="F6838"/>
      <c r="G6838"/>
      <c r="H6838"/>
      <c r="I6838"/>
      <c r="J6838"/>
      <c r="M6838"/>
      <c r="N6838"/>
    </row>
    <row r="6839" spans="6:14" ht="14.25" customHeight="1" x14ac:dyDescent="0.25">
      <c r="F6839"/>
      <c r="G6839"/>
      <c r="H6839"/>
      <c r="I6839"/>
      <c r="J6839"/>
      <c r="M6839"/>
      <c r="N6839"/>
    </row>
    <row r="6840" spans="6:14" ht="14.25" customHeight="1" x14ac:dyDescent="0.25">
      <c r="F6840"/>
      <c r="G6840"/>
      <c r="H6840"/>
      <c r="I6840"/>
      <c r="J6840"/>
      <c r="M6840"/>
      <c r="N6840"/>
    </row>
    <row r="6841" spans="6:14" ht="14.25" customHeight="1" x14ac:dyDescent="0.25">
      <c r="F6841"/>
      <c r="G6841"/>
      <c r="H6841"/>
      <c r="I6841"/>
      <c r="J6841"/>
      <c r="M6841"/>
      <c r="N6841"/>
    </row>
    <row r="6842" spans="6:14" ht="14.25" customHeight="1" x14ac:dyDescent="0.25">
      <c r="F6842"/>
      <c r="G6842"/>
      <c r="H6842"/>
      <c r="I6842"/>
      <c r="J6842"/>
      <c r="M6842"/>
      <c r="N6842"/>
    </row>
    <row r="6843" spans="6:14" ht="14.25" customHeight="1" x14ac:dyDescent="0.25">
      <c r="F6843"/>
      <c r="G6843"/>
      <c r="H6843"/>
      <c r="I6843"/>
      <c r="J6843"/>
      <c r="M6843"/>
      <c r="N6843"/>
    </row>
    <row r="6844" spans="6:14" ht="14.25" customHeight="1" x14ac:dyDescent="0.25">
      <c r="F6844"/>
      <c r="G6844"/>
      <c r="H6844"/>
      <c r="I6844"/>
      <c r="J6844"/>
      <c r="M6844"/>
      <c r="N6844"/>
    </row>
    <row r="6845" spans="6:14" ht="14.25" customHeight="1" x14ac:dyDescent="0.25">
      <c r="F6845"/>
      <c r="G6845"/>
      <c r="H6845"/>
      <c r="I6845"/>
      <c r="J6845"/>
      <c r="M6845"/>
      <c r="N6845"/>
    </row>
    <row r="6846" spans="6:14" ht="14.25" customHeight="1" x14ac:dyDescent="0.25">
      <c r="F6846"/>
      <c r="G6846"/>
      <c r="H6846"/>
      <c r="I6846"/>
      <c r="J6846"/>
      <c r="M6846"/>
      <c r="N6846"/>
    </row>
    <row r="6847" spans="6:14" ht="14.25" customHeight="1" x14ac:dyDescent="0.25">
      <c r="F6847"/>
      <c r="G6847"/>
      <c r="H6847"/>
      <c r="I6847"/>
      <c r="J6847"/>
      <c r="M6847"/>
      <c r="N6847"/>
    </row>
    <row r="6848" spans="6:14" ht="14.25" customHeight="1" x14ac:dyDescent="0.25">
      <c r="F6848"/>
      <c r="G6848"/>
      <c r="H6848"/>
      <c r="I6848"/>
      <c r="J6848"/>
      <c r="M6848"/>
      <c r="N6848"/>
    </row>
    <row r="6849" spans="6:14" ht="14.25" customHeight="1" x14ac:dyDescent="0.25">
      <c r="F6849"/>
      <c r="G6849"/>
      <c r="H6849"/>
      <c r="I6849"/>
      <c r="J6849"/>
      <c r="M6849"/>
      <c r="N6849"/>
    </row>
    <row r="6850" spans="6:14" ht="14.25" customHeight="1" x14ac:dyDescent="0.25">
      <c r="F6850"/>
      <c r="G6850"/>
      <c r="H6850"/>
      <c r="I6850"/>
      <c r="J6850"/>
      <c r="M6850"/>
      <c r="N6850"/>
    </row>
    <row r="6851" spans="6:14" ht="14.25" customHeight="1" x14ac:dyDescent="0.25">
      <c r="F6851"/>
      <c r="G6851"/>
      <c r="H6851"/>
      <c r="I6851"/>
      <c r="J6851"/>
      <c r="M6851"/>
      <c r="N6851"/>
    </row>
    <row r="6852" spans="6:14" ht="14.25" customHeight="1" x14ac:dyDescent="0.25">
      <c r="F6852"/>
      <c r="G6852"/>
      <c r="H6852"/>
      <c r="I6852"/>
      <c r="J6852"/>
      <c r="M6852"/>
      <c r="N6852"/>
    </row>
    <row r="6853" spans="6:14" ht="14.25" customHeight="1" x14ac:dyDescent="0.25">
      <c r="F6853"/>
      <c r="G6853"/>
      <c r="H6853"/>
      <c r="I6853"/>
      <c r="J6853"/>
      <c r="M6853"/>
      <c r="N6853"/>
    </row>
    <row r="6854" spans="6:14" ht="14.25" customHeight="1" x14ac:dyDescent="0.25">
      <c r="F6854"/>
      <c r="G6854"/>
      <c r="H6854"/>
      <c r="I6854"/>
      <c r="J6854"/>
      <c r="M6854"/>
      <c r="N6854"/>
    </row>
    <row r="6855" spans="6:14" ht="14.25" customHeight="1" x14ac:dyDescent="0.25">
      <c r="F6855"/>
      <c r="G6855"/>
      <c r="H6855"/>
      <c r="I6855"/>
      <c r="J6855"/>
      <c r="M6855"/>
      <c r="N6855"/>
    </row>
    <row r="6856" spans="6:14" ht="14.25" customHeight="1" x14ac:dyDescent="0.25">
      <c r="F6856"/>
      <c r="G6856"/>
      <c r="H6856"/>
      <c r="I6856"/>
      <c r="J6856"/>
      <c r="M6856"/>
      <c r="N6856"/>
    </row>
    <row r="6857" spans="6:14" ht="14.25" customHeight="1" x14ac:dyDescent="0.25">
      <c r="F6857"/>
      <c r="G6857"/>
      <c r="H6857"/>
      <c r="I6857"/>
      <c r="J6857"/>
      <c r="M6857"/>
      <c r="N6857"/>
    </row>
    <row r="6858" spans="6:14" ht="14.25" customHeight="1" x14ac:dyDescent="0.25">
      <c r="F6858"/>
      <c r="G6858"/>
      <c r="H6858"/>
      <c r="I6858"/>
      <c r="J6858"/>
      <c r="M6858"/>
      <c r="N6858"/>
    </row>
    <row r="6859" spans="6:14" ht="14.25" customHeight="1" x14ac:dyDescent="0.25">
      <c r="F6859"/>
      <c r="G6859"/>
      <c r="H6859"/>
      <c r="I6859"/>
      <c r="J6859"/>
      <c r="M6859"/>
      <c r="N6859"/>
    </row>
    <row r="6860" spans="6:14" ht="14.25" customHeight="1" x14ac:dyDescent="0.25">
      <c r="F6860"/>
      <c r="G6860"/>
      <c r="H6860"/>
      <c r="I6860"/>
      <c r="J6860"/>
      <c r="M6860"/>
      <c r="N6860"/>
    </row>
    <row r="6861" spans="6:14" ht="14.25" customHeight="1" x14ac:dyDescent="0.25">
      <c r="F6861"/>
      <c r="G6861"/>
      <c r="H6861"/>
      <c r="I6861"/>
      <c r="J6861"/>
      <c r="M6861"/>
      <c r="N6861"/>
    </row>
    <row r="6862" spans="6:14" ht="14.25" customHeight="1" x14ac:dyDescent="0.25">
      <c r="F6862"/>
      <c r="G6862"/>
      <c r="H6862"/>
      <c r="I6862"/>
      <c r="J6862"/>
      <c r="M6862"/>
      <c r="N6862"/>
    </row>
    <row r="6863" spans="6:14" ht="14.25" customHeight="1" x14ac:dyDescent="0.25">
      <c r="F6863"/>
      <c r="G6863"/>
      <c r="H6863"/>
      <c r="I6863"/>
      <c r="J6863"/>
      <c r="M6863"/>
      <c r="N6863"/>
    </row>
    <row r="6864" spans="6:14" ht="14.25" customHeight="1" x14ac:dyDescent="0.25">
      <c r="F6864"/>
      <c r="G6864"/>
      <c r="H6864"/>
      <c r="I6864"/>
      <c r="J6864"/>
      <c r="M6864"/>
      <c r="N6864"/>
    </row>
    <row r="6865" spans="6:14" ht="14.25" customHeight="1" x14ac:dyDescent="0.25">
      <c r="F6865"/>
      <c r="G6865"/>
      <c r="H6865"/>
      <c r="I6865"/>
      <c r="J6865"/>
      <c r="M6865"/>
      <c r="N6865"/>
    </row>
    <row r="6866" spans="6:14" ht="14.25" customHeight="1" x14ac:dyDescent="0.25">
      <c r="F6866"/>
      <c r="G6866"/>
      <c r="H6866"/>
      <c r="I6866"/>
      <c r="J6866"/>
      <c r="M6866"/>
      <c r="N6866"/>
    </row>
    <row r="6867" spans="6:14" ht="14.25" customHeight="1" x14ac:dyDescent="0.25">
      <c r="F6867"/>
      <c r="G6867"/>
      <c r="H6867"/>
      <c r="I6867"/>
      <c r="J6867"/>
      <c r="M6867"/>
      <c r="N6867"/>
    </row>
    <row r="6868" spans="6:14" ht="14.25" customHeight="1" x14ac:dyDescent="0.25">
      <c r="F6868"/>
      <c r="G6868"/>
      <c r="H6868"/>
      <c r="I6868"/>
      <c r="J6868"/>
      <c r="M6868"/>
      <c r="N6868"/>
    </row>
    <row r="6869" spans="6:14" ht="14.25" customHeight="1" x14ac:dyDescent="0.25">
      <c r="F6869"/>
      <c r="G6869"/>
      <c r="H6869"/>
      <c r="I6869"/>
      <c r="J6869"/>
      <c r="M6869"/>
      <c r="N6869"/>
    </row>
    <row r="6870" spans="6:14" ht="14.25" customHeight="1" x14ac:dyDescent="0.25">
      <c r="F6870"/>
      <c r="G6870"/>
      <c r="H6870"/>
      <c r="I6870"/>
      <c r="J6870"/>
      <c r="M6870"/>
      <c r="N6870"/>
    </row>
    <row r="6871" spans="6:14" ht="14.25" customHeight="1" x14ac:dyDescent="0.25">
      <c r="F6871"/>
      <c r="G6871"/>
      <c r="H6871"/>
      <c r="I6871"/>
      <c r="J6871"/>
      <c r="M6871"/>
      <c r="N6871"/>
    </row>
    <row r="6872" spans="6:14" ht="14.25" customHeight="1" x14ac:dyDescent="0.25">
      <c r="F6872"/>
      <c r="G6872"/>
      <c r="H6872"/>
      <c r="I6872"/>
      <c r="J6872"/>
      <c r="M6872"/>
      <c r="N6872"/>
    </row>
    <row r="6873" spans="6:14" ht="14.25" customHeight="1" x14ac:dyDescent="0.25">
      <c r="F6873"/>
      <c r="G6873"/>
      <c r="H6873"/>
      <c r="I6873"/>
      <c r="J6873"/>
      <c r="M6873"/>
      <c r="N6873"/>
    </row>
    <row r="6874" spans="6:14" ht="14.25" customHeight="1" x14ac:dyDescent="0.25">
      <c r="F6874"/>
      <c r="G6874"/>
      <c r="H6874"/>
      <c r="I6874"/>
      <c r="J6874"/>
      <c r="M6874"/>
      <c r="N6874"/>
    </row>
    <row r="6875" spans="6:14" ht="14.25" customHeight="1" x14ac:dyDescent="0.25">
      <c r="F6875"/>
      <c r="G6875"/>
      <c r="H6875"/>
      <c r="I6875"/>
      <c r="J6875"/>
      <c r="M6875"/>
      <c r="N6875"/>
    </row>
    <row r="6876" spans="6:14" ht="14.25" customHeight="1" x14ac:dyDescent="0.25">
      <c r="F6876"/>
      <c r="G6876"/>
      <c r="H6876"/>
      <c r="I6876"/>
      <c r="J6876"/>
      <c r="M6876"/>
      <c r="N6876"/>
    </row>
    <row r="6877" spans="6:14" ht="14.25" customHeight="1" x14ac:dyDescent="0.25">
      <c r="F6877"/>
      <c r="G6877"/>
      <c r="H6877"/>
      <c r="I6877"/>
      <c r="J6877"/>
      <c r="M6877"/>
      <c r="N6877"/>
    </row>
    <row r="6878" spans="6:14" ht="14.25" customHeight="1" x14ac:dyDescent="0.25">
      <c r="F6878"/>
      <c r="G6878"/>
      <c r="H6878"/>
      <c r="I6878"/>
      <c r="J6878"/>
      <c r="M6878"/>
      <c r="N6878"/>
    </row>
    <row r="6879" spans="6:14" ht="14.25" customHeight="1" x14ac:dyDescent="0.25">
      <c r="F6879"/>
      <c r="G6879"/>
      <c r="H6879"/>
      <c r="I6879"/>
      <c r="J6879"/>
      <c r="M6879"/>
      <c r="N6879"/>
    </row>
    <row r="6880" spans="6:14" ht="14.25" customHeight="1" x14ac:dyDescent="0.25">
      <c r="F6880"/>
      <c r="G6880"/>
      <c r="H6880"/>
      <c r="I6880"/>
      <c r="J6880"/>
      <c r="M6880"/>
      <c r="N6880"/>
    </row>
    <row r="6881" spans="6:14" ht="14.25" customHeight="1" x14ac:dyDescent="0.25">
      <c r="F6881"/>
      <c r="G6881"/>
      <c r="H6881"/>
      <c r="I6881"/>
      <c r="J6881"/>
      <c r="M6881"/>
      <c r="N6881"/>
    </row>
    <row r="6882" spans="6:14" ht="14.25" customHeight="1" x14ac:dyDescent="0.25">
      <c r="F6882"/>
      <c r="G6882"/>
      <c r="H6882"/>
      <c r="I6882"/>
      <c r="J6882"/>
      <c r="M6882"/>
      <c r="N6882"/>
    </row>
    <row r="6883" spans="6:14" ht="14.25" customHeight="1" x14ac:dyDescent="0.25">
      <c r="F6883"/>
      <c r="G6883"/>
      <c r="H6883"/>
      <c r="I6883"/>
      <c r="J6883"/>
      <c r="M6883"/>
      <c r="N6883"/>
    </row>
    <row r="6884" spans="6:14" ht="14.25" customHeight="1" x14ac:dyDescent="0.25">
      <c r="F6884"/>
      <c r="G6884"/>
      <c r="H6884"/>
      <c r="I6884"/>
      <c r="J6884"/>
      <c r="M6884"/>
      <c r="N6884"/>
    </row>
    <row r="6885" spans="6:14" ht="14.25" customHeight="1" x14ac:dyDescent="0.25">
      <c r="F6885"/>
      <c r="G6885"/>
      <c r="H6885"/>
      <c r="I6885"/>
      <c r="J6885"/>
      <c r="M6885"/>
      <c r="N6885"/>
    </row>
    <row r="6886" spans="6:14" ht="14.25" customHeight="1" x14ac:dyDescent="0.25">
      <c r="F6886"/>
      <c r="G6886"/>
      <c r="H6886"/>
      <c r="I6886"/>
      <c r="J6886"/>
      <c r="M6886"/>
      <c r="N6886"/>
    </row>
    <row r="6887" spans="6:14" ht="14.25" customHeight="1" x14ac:dyDescent="0.25">
      <c r="F6887"/>
      <c r="G6887"/>
      <c r="H6887"/>
      <c r="I6887"/>
      <c r="J6887"/>
      <c r="M6887"/>
      <c r="N6887"/>
    </row>
    <row r="6888" spans="6:14" ht="14.25" customHeight="1" x14ac:dyDescent="0.25">
      <c r="F6888"/>
      <c r="G6888"/>
      <c r="H6888"/>
      <c r="I6888"/>
      <c r="J6888"/>
      <c r="M6888"/>
      <c r="N6888"/>
    </row>
    <row r="6889" spans="6:14" ht="14.25" customHeight="1" x14ac:dyDescent="0.25">
      <c r="F6889"/>
      <c r="G6889"/>
      <c r="H6889"/>
      <c r="I6889"/>
      <c r="J6889"/>
      <c r="M6889"/>
      <c r="N6889"/>
    </row>
    <row r="6890" spans="6:14" ht="14.25" customHeight="1" x14ac:dyDescent="0.25">
      <c r="F6890"/>
      <c r="G6890"/>
      <c r="H6890"/>
      <c r="I6890"/>
      <c r="J6890"/>
      <c r="M6890"/>
      <c r="N6890"/>
    </row>
    <row r="6891" spans="6:14" ht="14.25" customHeight="1" x14ac:dyDescent="0.25">
      <c r="F6891"/>
      <c r="G6891"/>
      <c r="H6891"/>
      <c r="I6891"/>
      <c r="J6891"/>
      <c r="M6891"/>
      <c r="N6891"/>
    </row>
    <row r="6892" spans="6:14" ht="14.25" customHeight="1" x14ac:dyDescent="0.25">
      <c r="F6892"/>
      <c r="G6892"/>
      <c r="H6892"/>
      <c r="I6892"/>
      <c r="J6892"/>
      <c r="M6892"/>
      <c r="N6892"/>
    </row>
    <row r="6893" spans="6:14" ht="14.25" customHeight="1" x14ac:dyDescent="0.25">
      <c r="F6893"/>
      <c r="G6893"/>
      <c r="H6893"/>
      <c r="I6893"/>
      <c r="J6893"/>
      <c r="M6893"/>
      <c r="N6893"/>
    </row>
    <row r="6894" spans="6:14" ht="14.25" customHeight="1" x14ac:dyDescent="0.25">
      <c r="F6894"/>
      <c r="G6894"/>
      <c r="H6894"/>
      <c r="I6894"/>
      <c r="J6894"/>
      <c r="M6894"/>
      <c r="N6894"/>
    </row>
    <row r="6895" spans="6:14" ht="14.25" customHeight="1" x14ac:dyDescent="0.25">
      <c r="F6895"/>
      <c r="G6895"/>
      <c r="H6895"/>
      <c r="I6895"/>
      <c r="J6895"/>
      <c r="M6895"/>
      <c r="N6895"/>
    </row>
    <row r="6896" spans="6:14" ht="14.25" customHeight="1" x14ac:dyDescent="0.25">
      <c r="F6896"/>
      <c r="G6896"/>
      <c r="H6896"/>
      <c r="I6896"/>
      <c r="J6896"/>
      <c r="M6896"/>
      <c r="N6896"/>
    </row>
    <row r="6897" spans="6:14" ht="14.25" customHeight="1" x14ac:dyDescent="0.25">
      <c r="F6897"/>
      <c r="G6897"/>
      <c r="H6897"/>
      <c r="I6897"/>
      <c r="J6897"/>
      <c r="M6897"/>
      <c r="N6897"/>
    </row>
    <row r="6898" spans="6:14" ht="14.25" customHeight="1" x14ac:dyDescent="0.25">
      <c r="F6898"/>
      <c r="G6898"/>
      <c r="H6898"/>
      <c r="I6898"/>
      <c r="J6898"/>
      <c r="M6898"/>
      <c r="N6898"/>
    </row>
    <row r="6899" spans="6:14" ht="14.25" customHeight="1" x14ac:dyDescent="0.25">
      <c r="F6899"/>
      <c r="G6899"/>
      <c r="H6899"/>
      <c r="I6899"/>
      <c r="J6899"/>
      <c r="M6899"/>
      <c r="N6899"/>
    </row>
    <row r="6900" spans="6:14" ht="14.25" customHeight="1" x14ac:dyDescent="0.25">
      <c r="F6900"/>
      <c r="G6900"/>
      <c r="H6900"/>
      <c r="I6900"/>
      <c r="J6900"/>
      <c r="M6900"/>
      <c r="N6900"/>
    </row>
    <row r="6901" spans="6:14" ht="14.25" customHeight="1" x14ac:dyDescent="0.25">
      <c r="F6901"/>
      <c r="G6901"/>
      <c r="H6901"/>
      <c r="I6901"/>
      <c r="J6901"/>
      <c r="M6901"/>
      <c r="N6901"/>
    </row>
    <row r="6902" spans="6:14" ht="14.25" customHeight="1" x14ac:dyDescent="0.25">
      <c r="F6902"/>
      <c r="G6902"/>
      <c r="H6902"/>
      <c r="I6902"/>
      <c r="J6902"/>
      <c r="M6902"/>
      <c r="N6902"/>
    </row>
    <row r="6903" spans="6:14" ht="14.25" customHeight="1" x14ac:dyDescent="0.25">
      <c r="F6903"/>
      <c r="G6903"/>
      <c r="H6903"/>
      <c r="I6903"/>
      <c r="J6903"/>
      <c r="M6903"/>
      <c r="N6903"/>
    </row>
    <row r="6904" spans="6:14" ht="14.25" customHeight="1" x14ac:dyDescent="0.25">
      <c r="F6904"/>
      <c r="G6904"/>
      <c r="H6904"/>
      <c r="I6904"/>
      <c r="J6904"/>
      <c r="M6904"/>
      <c r="N6904"/>
    </row>
    <row r="6905" spans="6:14" ht="14.25" customHeight="1" x14ac:dyDescent="0.25">
      <c r="F6905"/>
      <c r="G6905"/>
      <c r="H6905"/>
      <c r="I6905"/>
      <c r="J6905"/>
      <c r="M6905"/>
      <c r="N6905"/>
    </row>
    <row r="6906" spans="6:14" ht="14.25" customHeight="1" x14ac:dyDescent="0.25">
      <c r="F6906"/>
      <c r="G6906"/>
      <c r="H6906"/>
      <c r="I6906"/>
      <c r="J6906"/>
      <c r="M6906"/>
      <c r="N6906"/>
    </row>
    <row r="6907" spans="6:14" ht="14.25" customHeight="1" x14ac:dyDescent="0.25">
      <c r="F6907"/>
      <c r="G6907"/>
      <c r="H6907"/>
      <c r="I6907"/>
      <c r="J6907"/>
      <c r="M6907"/>
      <c r="N6907"/>
    </row>
    <row r="6908" spans="6:14" ht="14.25" customHeight="1" x14ac:dyDescent="0.25">
      <c r="F6908"/>
      <c r="G6908"/>
      <c r="H6908"/>
      <c r="I6908"/>
      <c r="J6908"/>
      <c r="M6908"/>
      <c r="N6908"/>
    </row>
    <row r="6909" spans="6:14" ht="14.25" customHeight="1" x14ac:dyDescent="0.25">
      <c r="F6909"/>
      <c r="G6909"/>
      <c r="H6909"/>
      <c r="I6909"/>
      <c r="J6909"/>
      <c r="M6909"/>
      <c r="N6909"/>
    </row>
    <row r="6910" spans="6:14" ht="14.25" customHeight="1" x14ac:dyDescent="0.25">
      <c r="F6910"/>
      <c r="G6910"/>
      <c r="H6910"/>
      <c r="I6910"/>
      <c r="J6910"/>
      <c r="M6910"/>
      <c r="N6910"/>
    </row>
    <row r="6911" spans="6:14" ht="14.25" customHeight="1" x14ac:dyDescent="0.25">
      <c r="F6911"/>
      <c r="G6911"/>
      <c r="H6911"/>
      <c r="I6911"/>
      <c r="J6911"/>
      <c r="M6911"/>
      <c r="N6911"/>
    </row>
    <row r="6912" spans="6:14" ht="14.25" customHeight="1" x14ac:dyDescent="0.25">
      <c r="F6912"/>
      <c r="G6912"/>
      <c r="H6912"/>
      <c r="I6912"/>
      <c r="J6912"/>
      <c r="M6912"/>
      <c r="N6912"/>
    </row>
    <row r="6913" spans="6:14" ht="14.25" customHeight="1" x14ac:dyDescent="0.25">
      <c r="F6913"/>
      <c r="G6913"/>
      <c r="H6913"/>
      <c r="I6913"/>
      <c r="J6913"/>
      <c r="M6913"/>
      <c r="N6913"/>
    </row>
    <row r="6914" spans="6:14" ht="14.25" customHeight="1" x14ac:dyDescent="0.25">
      <c r="F6914"/>
      <c r="G6914"/>
      <c r="H6914"/>
      <c r="I6914"/>
      <c r="J6914"/>
      <c r="M6914"/>
      <c r="N6914"/>
    </row>
    <row r="6915" spans="6:14" ht="14.25" customHeight="1" x14ac:dyDescent="0.25">
      <c r="F6915"/>
      <c r="G6915"/>
      <c r="H6915"/>
      <c r="I6915"/>
      <c r="J6915"/>
      <c r="M6915"/>
      <c r="N6915"/>
    </row>
    <row r="6916" spans="6:14" ht="14.25" customHeight="1" x14ac:dyDescent="0.25">
      <c r="F6916"/>
      <c r="G6916"/>
      <c r="H6916"/>
      <c r="I6916"/>
      <c r="J6916"/>
      <c r="M6916"/>
      <c r="N6916"/>
    </row>
    <row r="6917" spans="6:14" ht="14.25" customHeight="1" x14ac:dyDescent="0.25">
      <c r="F6917"/>
      <c r="G6917"/>
      <c r="H6917"/>
      <c r="I6917"/>
      <c r="J6917"/>
      <c r="M6917"/>
      <c r="N6917"/>
    </row>
    <row r="6918" spans="6:14" ht="14.25" customHeight="1" x14ac:dyDescent="0.25">
      <c r="F6918"/>
      <c r="G6918"/>
      <c r="H6918"/>
      <c r="I6918"/>
      <c r="J6918"/>
      <c r="M6918"/>
      <c r="N6918"/>
    </row>
    <row r="6919" spans="6:14" ht="14.25" customHeight="1" x14ac:dyDescent="0.25">
      <c r="F6919"/>
      <c r="G6919"/>
      <c r="H6919"/>
      <c r="I6919"/>
      <c r="J6919"/>
      <c r="M6919"/>
      <c r="N6919"/>
    </row>
    <row r="6920" spans="6:14" ht="14.25" customHeight="1" x14ac:dyDescent="0.25">
      <c r="F6920"/>
      <c r="G6920"/>
      <c r="H6920"/>
      <c r="I6920"/>
      <c r="J6920"/>
      <c r="M6920"/>
      <c r="N6920"/>
    </row>
    <row r="6921" spans="6:14" ht="14.25" customHeight="1" x14ac:dyDescent="0.25">
      <c r="F6921"/>
      <c r="G6921"/>
      <c r="H6921"/>
      <c r="I6921"/>
      <c r="J6921"/>
      <c r="M6921"/>
      <c r="N6921"/>
    </row>
    <row r="6922" spans="6:14" ht="14.25" customHeight="1" x14ac:dyDescent="0.25">
      <c r="F6922"/>
      <c r="G6922"/>
      <c r="H6922"/>
      <c r="I6922"/>
      <c r="J6922"/>
      <c r="M6922"/>
      <c r="N6922"/>
    </row>
    <row r="6923" spans="6:14" ht="14.25" customHeight="1" x14ac:dyDescent="0.25">
      <c r="F6923"/>
      <c r="G6923"/>
      <c r="H6923"/>
      <c r="I6923"/>
      <c r="J6923"/>
      <c r="M6923"/>
      <c r="N6923"/>
    </row>
    <row r="6924" spans="6:14" ht="14.25" customHeight="1" x14ac:dyDescent="0.25">
      <c r="F6924"/>
      <c r="G6924"/>
      <c r="H6924"/>
      <c r="I6924"/>
      <c r="J6924"/>
      <c r="M6924"/>
      <c r="N6924"/>
    </row>
    <row r="6925" spans="6:14" ht="14.25" customHeight="1" x14ac:dyDescent="0.25">
      <c r="F6925"/>
      <c r="G6925"/>
      <c r="H6925"/>
      <c r="I6925"/>
      <c r="J6925"/>
      <c r="M6925"/>
      <c r="N6925"/>
    </row>
    <row r="6926" spans="6:14" ht="14.25" customHeight="1" x14ac:dyDescent="0.25">
      <c r="F6926"/>
      <c r="G6926"/>
      <c r="H6926"/>
      <c r="I6926"/>
      <c r="J6926"/>
      <c r="M6926"/>
      <c r="N6926"/>
    </row>
    <row r="6927" spans="6:14" ht="14.25" customHeight="1" x14ac:dyDescent="0.25">
      <c r="F6927"/>
      <c r="G6927"/>
      <c r="H6927"/>
      <c r="I6927"/>
      <c r="J6927"/>
      <c r="M6927"/>
      <c r="N6927"/>
    </row>
    <row r="6928" spans="6:14" ht="14.25" customHeight="1" x14ac:dyDescent="0.25">
      <c r="F6928"/>
      <c r="G6928"/>
      <c r="H6928"/>
      <c r="I6928"/>
      <c r="J6928"/>
      <c r="M6928"/>
      <c r="N6928"/>
    </row>
    <row r="6929" spans="6:14" ht="14.25" customHeight="1" x14ac:dyDescent="0.25">
      <c r="F6929"/>
      <c r="G6929"/>
      <c r="H6929"/>
      <c r="I6929"/>
      <c r="J6929"/>
      <c r="M6929"/>
      <c r="N6929"/>
    </row>
    <row r="6930" spans="6:14" ht="14.25" customHeight="1" x14ac:dyDescent="0.25">
      <c r="F6930"/>
      <c r="G6930"/>
      <c r="H6930"/>
      <c r="I6930"/>
      <c r="J6930"/>
      <c r="M6930"/>
      <c r="N6930"/>
    </row>
    <row r="6931" spans="6:14" ht="14.25" customHeight="1" x14ac:dyDescent="0.25">
      <c r="F6931"/>
      <c r="G6931"/>
      <c r="H6931"/>
      <c r="I6931"/>
      <c r="J6931"/>
      <c r="M6931"/>
      <c r="N6931"/>
    </row>
    <row r="6932" spans="6:14" ht="14.25" customHeight="1" x14ac:dyDescent="0.25">
      <c r="F6932"/>
      <c r="G6932"/>
      <c r="H6932"/>
      <c r="I6932"/>
      <c r="J6932"/>
      <c r="M6932"/>
      <c r="N6932"/>
    </row>
    <row r="6933" spans="6:14" ht="14.25" customHeight="1" x14ac:dyDescent="0.25">
      <c r="F6933"/>
      <c r="G6933"/>
      <c r="H6933"/>
      <c r="I6933"/>
      <c r="J6933"/>
      <c r="M6933"/>
      <c r="N6933"/>
    </row>
    <row r="6934" spans="6:14" ht="14.25" customHeight="1" x14ac:dyDescent="0.25">
      <c r="F6934"/>
      <c r="G6934"/>
      <c r="H6934"/>
      <c r="I6934"/>
      <c r="J6934"/>
      <c r="M6934"/>
      <c r="N6934"/>
    </row>
    <row r="6935" spans="6:14" ht="14.25" customHeight="1" x14ac:dyDescent="0.25">
      <c r="F6935"/>
      <c r="G6935"/>
      <c r="H6935"/>
      <c r="I6935"/>
      <c r="J6935"/>
      <c r="M6935"/>
      <c r="N6935"/>
    </row>
    <row r="6936" spans="6:14" ht="14.25" customHeight="1" x14ac:dyDescent="0.25">
      <c r="F6936"/>
      <c r="G6936"/>
      <c r="H6936"/>
      <c r="I6936"/>
      <c r="J6936"/>
      <c r="M6936"/>
      <c r="N6936"/>
    </row>
    <row r="6937" spans="6:14" ht="14.25" customHeight="1" x14ac:dyDescent="0.25">
      <c r="F6937"/>
      <c r="G6937"/>
      <c r="H6937"/>
      <c r="I6937"/>
      <c r="J6937"/>
      <c r="M6937"/>
      <c r="N6937"/>
    </row>
    <row r="6938" spans="6:14" ht="14.25" customHeight="1" x14ac:dyDescent="0.25">
      <c r="F6938"/>
      <c r="G6938"/>
      <c r="H6938"/>
      <c r="I6938"/>
      <c r="J6938"/>
      <c r="M6938"/>
      <c r="N6938"/>
    </row>
    <row r="6939" spans="6:14" ht="14.25" customHeight="1" x14ac:dyDescent="0.25">
      <c r="F6939"/>
      <c r="G6939"/>
      <c r="H6939"/>
      <c r="I6939"/>
      <c r="J6939"/>
      <c r="M6939"/>
      <c r="N6939"/>
    </row>
    <row r="6940" spans="6:14" ht="14.25" customHeight="1" x14ac:dyDescent="0.25">
      <c r="F6940"/>
      <c r="G6940"/>
      <c r="H6940"/>
      <c r="I6940"/>
      <c r="J6940"/>
      <c r="M6940"/>
      <c r="N6940"/>
    </row>
    <row r="6941" spans="6:14" ht="14.25" customHeight="1" x14ac:dyDescent="0.25">
      <c r="F6941"/>
      <c r="G6941"/>
      <c r="H6941"/>
      <c r="I6941"/>
      <c r="J6941"/>
      <c r="M6941"/>
      <c r="N6941"/>
    </row>
    <row r="6942" spans="6:14" ht="14.25" customHeight="1" x14ac:dyDescent="0.25">
      <c r="F6942"/>
      <c r="G6942"/>
      <c r="H6942"/>
      <c r="I6942"/>
      <c r="J6942"/>
      <c r="M6942"/>
      <c r="N6942"/>
    </row>
    <row r="6943" spans="6:14" ht="14.25" customHeight="1" x14ac:dyDescent="0.25">
      <c r="F6943"/>
      <c r="G6943"/>
      <c r="H6943"/>
      <c r="I6943"/>
      <c r="J6943"/>
      <c r="M6943"/>
      <c r="N6943"/>
    </row>
    <row r="6944" spans="6:14" ht="14.25" customHeight="1" x14ac:dyDescent="0.25">
      <c r="F6944"/>
      <c r="G6944"/>
      <c r="H6944"/>
      <c r="I6944"/>
      <c r="J6944"/>
      <c r="M6944"/>
      <c r="N6944"/>
    </row>
    <row r="6945" spans="6:14" ht="14.25" customHeight="1" x14ac:dyDescent="0.25">
      <c r="F6945"/>
      <c r="G6945"/>
      <c r="H6945"/>
      <c r="I6945"/>
      <c r="J6945"/>
      <c r="M6945"/>
      <c r="N6945"/>
    </row>
    <row r="6946" spans="6:14" ht="14.25" customHeight="1" x14ac:dyDescent="0.25">
      <c r="F6946"/>
      <c r="G6946"/>
      <c r="H6946"/>
      <c r="I6946"/>
      <c r="J6946"/>
      <c r="M6946"/>
      <c r="N6946"/>
    </row>
    <row r="6947" spans="6:14" ht="14.25" customHeight="1" x14ac:dyDescent="0.25">
      <c r="F6947"/>
      <c r="G6947"/>
      <c r="H6947"/>
      <c r="I6947"/>
      <c r="J6947"/>
      <c r="M6947"/>
      <c r="N6947"/>
    </row>
    <row r="6948" spans="6:14" ht="14.25" customHeight="1" x14ac:dyDescent="0.25">
      <c r="F6948"/>
      <c r="G6948"/>
      <c r="H6948"/>
      <c r="I6948"/>
      <c r="J6948"/>
      <c r="M6948"/>
      <c r="N6948"/>
    </row>
    <row r="6949" spans="6:14" ht="14.25" customHeight="1" x14ac:dyDescent="0.25">
      <c r="F6949"/>
      <c r="G6949"/>
      <c r="H6949"/>
      <c r="I6949"/>
      <c r="J6949"/>
      <c r="M6949"/>
      <c r="N6949"/>
    </row>
    <row r="6950" spans="6:14" ht="14.25" customHeight="1" x14ac:dyDescent="0.25">
      <c r="F6950"/>
      <c r="G6950"/>
      <c r="H6950"/>
      <c r="I6950"/>
      <c r="J6950"/>
      <c r="M6950"/>
      <c r="N6950"/>
    </row>
    <row r="6951" spans="6:14" ht="14.25" customHeight="1" x14ac:dyDescent="0.25">
      <c r="F6951"/>
      <c r="G6951"/>
      <c r="H6951"/>
      <c r="I6951"/>
      <c r="J6951"/>
      <c r="M6951"/>
      <c r="N6951"/>
    </row>
    <row r="6952" spans="6:14" ht="14.25" customHeight="1" x14ac:dyDescent="0.25">
      <c r="F6952"/>
      <c r="G6952"/>
      <c r="H6952"/>
      <c r="I6952"/>
      <c r="J6952"/>
      <c r="M6952"/>
      <c r="N6952"/>
    </row>
    <row r="6953" spans="6:14" ht="14.25" customHeight="1" x14ac:dyDescent="0.25">
      <c r="F6953"/>
      <c r="G6953"/>
      <c r="H6953"/>
      <c r="I6953"/>
      <c r="J6953"/>
      <c r="M6953"/>
      <c r="N6953"/>
    </row>
    <row r="6954" spans="6:14" ht="14.25" customHeight="1" x14ac:dyDescent="0.25">
      <c r="F6954"/>
      <c r="G6954"/>
      <c r="H6954"/>
      <c r="I6954"/>
      <c r="J6954"/>
      <c r="M6954"/>
      <c r="N6954"/>
    </row>
    <row r="6955" spans="6:14" ht="14.25" customHeight="1" x14ac:dyDescent="0.25">
      <c r="F6955"/>
      <c r="G6955"/>
      <c r="H6955"/>
      <c r="I6955"/>
      <c r="J6955"/>
      <c r="M6955"/>
      <c r="N6955"/>
    </row>
    <row r="6956" spans="6:14" ht="14.25" customHeight="1" x14ac:dyDescent="0.25">
      <c r="F6956"/>
      <c r="G6956"/>
      <c r="H6956"/>
      <c r="I6956"/>
      <c r="J6956"/>
      <c r="M6956"/>
      <c r="N6956"/>
    </row>
    <row r="6957" spans="6:14" ht="14.25" customHeight="1" x14ac:dyDescent="0.25">
      <c r="F6957"/>
      <c r="G6957"/>
      <c r="H6957"/>
      <c r="I6957"/>
      <c r="J6957"/>
      <c r="M6957"/>
      <c r="N6957"/>
    </row>
    <row r="6958" spans="6:14" ht="14.25" customHeight="1" x14ac:dyDescent="0.25">
      <c r="F6958"/>
      <c r="G6958"/>
      <c r="H6958"/>
      <c r="I6958"/>
      <c r="J6958"/>
      <c r="M6958"/>
      <c r="N6958"/>
    </row>
    <row r="6959" spans="6:14" ht="14.25" customHeight="1" x14ac:dyDescent="0.25">
      <c r="F6959"/>
      <c r="G6959"/>
      <c r="H6959"/>
      <c r="I6959"/>
      <c r="J6959"/>
      <c r="M6959"/>
      <c r="N6959"/>
    </row>
    <row r="6960" spans="6:14" ht="14.25" customHeight="1" x14ac:dyDescent="0.25">
      <c r="F6960"/>
      <c r="G6960"/>
      <c r="H6960"/>
      <c r="I6960"/>
      <c r="J6960"/>
      <c r="M6960"/>
      <c r="N6960"/>
    </row>
    <row r="6961" spans="6:14" ht="14.25" customHeight="1" x14ac:dyDescent="0.25">
      <c r="F6961"/>
      <c r="G6961"/>
      <c r="H6961"/>
      <c r="I6961"/>
      <c r="J6961"/>
      <c r="M6961"/>
      <c r="N6961"/>
    </row>
    <row r="6962" spans="6:14" ht="14.25" customHeight="1" x14ac:dyDescent="0.25">
      <c r="F6962"/>
      <c r="G6962"/>
      <c r="H6962"/>
      <c r="I6962"/>
      <c r="J6962"/>
      <c r="M6962"/>
      <c r="N6962"/>
    </row>
    <row r="6963" spans="6:14" ht="14.25" customHeight="1" x14ac:dyDescent="0.25">
      <c r="F6963"/>
      <c r="G6963"/>
      <c r="H6963"/>
      <c r="I6963"/>
      <c r="J6963"/>
      <c r="M6963"/>
      <c r="N6963"/>
    </row>
    <row r="6964" spans="6:14" ht="14.25" customHeight="1" x14ac:dyDescent="0.25">
      <c r="F6964"/>
      <c r="G6964"/>
      <c r="H6964"/>
      <c r="I6964"/>
      <c r="J6964"/>
      <c r="M6964"/>
      <c r="N6964"/>
    </row>
    <row r="6965" spans="6:14" ht="14.25" customHeight="1" x14ac:dyDescent="0.25">
      <c r="F6965"/>
      <c r="G6965"/>
      <c r="H6965"/>
      <c r="I6965"/>
      <c r="J6965"/>
      <c r="M6965"/>
      <c r="N6965"/>
    </row>
    <row r="6966" spans="6:14" ht="14.25" customHeight="1" x14ac:dyDescent="0.25">
      <c r="F6966"/>
      <c r="G6966"/>
      <c r="H6966"/>
      <c r="I6966"/>
      <c r="J6966"/>
      <c r="M6966"/>
      <c r="N6966"/>
    </row>
    <row r="6967" spans="6:14" ht="14.25" customHeight="1" x14ac:dyDescent="0.25">
      <c r="F6967"/>
      <c r="G6967"/>
      <c r="H6967"/>
      <c r="I6967"/>
      <c r="J6967"/>
      <c r="M6967"/>
      <c r="N6967"/>
    </row>
    <row r="6968" spans="6:14" ht="14.25" customHeight="1" x14ac:dyDescent="0.25">
      <c r="F6968"/>
      <c r="G6968"/>
      <c r="H6968"/>
      <c r="I6968"/>
      <c r="J6968"/>
      <c r="M6968"/>
      <c r="N6968"/>
    </row>
    <row r="6969" spans="6:14" ht="14.25" customHeight="1" x14ac:dyDescent="0.25">
      <c r="F6969"/>
      <c r="G6969"/>
      <c r="H6969"/>
      <c r="I6969"/>
      <c r="J6969"/>
      <c r="M6969"/>
      <c r="N6969"/>
    </row>
    <row r="6970" spans="6:14" ht="14.25" customHeight="1" x14ac:dyDescent="0.25">
      <c r="F6970"/>
      <c r="G6970"/>
      <c r="H6970"/>
      <c r="I6970"/>
      <c r="J6970"/>
      <c r="M6970"/>
      <c r="N6970"/>
    </row>
    <row r="6971" spans="6:14" ht="14.25" customHeight="1" x14ac:dyDescent="0.25">
      <c r="F6971"/>
      <c r="G6971"/>
      <c r="H6971"/>
      <c r="I6971"/>
      <c r="J6971"/>
      <c r="M6971"/>
      <c r="N6971"/>
    </row>
    <row r="6972" spans="6:14" ht="14.25" customHeight="1" x14ac:dyDescent="0.25">
      <c r="F6972"/>
      <c r="G6972"/>
      <c r="H6972"/>
      <c r="I6972"/>
      <c r="J6972"/>
      <c r="M6972"/>
      <c r="N6972"/>
    </row>
    <row r="6973" spans="6:14" ht="14.25" customHeight="1" x14ac:dyDescent="0.25">
      <c r="F6973"/>
      <c r="G6973"/>
      <c r="H6973"/>
      <c r="I6973"/>
      <c r="J6973"/>
      <c r="M6973"/>
      <c r="N6973"/>
    </row>
    <row r="6974" spans="6:14" ht="14.25" customHeight="1" x14ac:dyDescent="0.25">
      <c r="F6974"/>
      <c r="G6974"/>
      <c r="H6974"/>
      <c r="I6974"/>
      <c r="J6974"/>
      <c r="M6974"/>
      <c r="N6974"/>
    </row>
    <row r="6975" spans="6:14" ht="14.25" customHeight="1" x14ac:dyDescent="0.25">
      <c r="F6975"/>
      <c r="G6975"/>
      <c r="H6975"/>
      <c r="I6975"/>
      <c r="J6975"/>
      <c r="M6975"/>
      <c r="N6975"/>
    </row>
    <row r="6976" spans="6:14" ht="14.25" customHeight="1" x14ac:dyDescent="0.25">
      <c r="F6976"/>
      <c r="G6976"/>
      <c r="H6976"/>
      <c r="I6976"/>
      <c r="J6976"/>
      <c r="M6976"/>
      <c r="N6976"/>
    </row>
    <row r="6977" spans="6:14" ht="14.25" customHeight="1" x14ac:dyDescent="0.25">
      <c r="F6977"/>
      <c r="G6977"/>
      <c r="H6977"/>
      <c r="I6977"/>
      <c r="J6977"/>
      <c r="M6977"/>
      <c r="N6977"/>
    </row>
    <row r="6978" spans="6:14" ht="14.25" customHeight="1" x14ac:dyDescent="0.25">
      <c r="F6978"/>
      <c r="G6978"/>
      <c r="H6978"/>
      <c r="I6978"/>
      <c r="J6978"/>
      <c r="M6978"/>
      <c r="N6978"/>
    </row>
    <row r="6979" spans="6:14" ht="14.25" customHeight="1" x14ac:dyDescent="0.25">
      <c r="F6979"/>
      <c r="G6979"/>
      <c r="H6979"/>
      <c r="I6979"/>
      <c r="J6979"/>
      <c r="M6979"/>
      <c r="N6979"/>
    </row>
    <row r="6980" spans="6:14" ht="14.25" customHeight="1" x14ac:dyDescent="0.25">
      <c r="F6980"/>
      <c r="G6980"/>
      <c r="H6980"/>
      <c r="I6980"/>
      <c r="J6980"/>
      <c r="M6980"/>
      <c r="N6980"/>
    </row>
    <row r="6981" spans="6:14" ht="14.25" customHeight="1" x14ac:dyDescent="0.25">
      <c r="F6981"/>
      <c r="G6981"/>
      <c r="H6981"/>
      <c r="I6981"/>
      <c r="J6981"/>
      <c r="M6981"/>
      <c r="N6981"/>
    </row>
    <row r="6982" spans="6:14" ht="14.25" customHeight="1" x14ac:dyDescent="0.25">
      <c r="F6982"/>
      <c r="G6982"/>
      <c r="H6982"/>
      <c r="I6982"/>
      <c r="J6982"/>
      <c r="M6982"/>
      <c r="N6982"/>
    </row>
    <row r="6983" spans="6:14" ht="14.25" customHeight="1" x14ac:dyDescent="0.25">
      <c r="F6983"/>
      <c r="G6983"/>
      <c r="H6983"/>
      <c r="I6983"/>
      <c r="J6983"/>
      <c r="M6983"/>
      <c r="N6983"/>
    </row>
    <row r="6984" spans="6:14" ht="14.25" customHeight="1" x14ac:dyDescent="0.25">
      <c r="F6984"/>
      <c r="G6984"/>
      <c r="H6984"/>
      <c r="I6984"/>
      <c r="J6984"/>
      <c r="M6984"/>
      <c r="N6984"/>
    </row>
    <row r="6985" spans="6:14" ht="14.25" customHeight="1" x14ac:dyDescent="0.25">
      <c r="F6985"/>
      <c r="G6985"/>
      <c r="H6985"/>
      <c r="I6985"/>
      <c r="J6985"/>
      <c r="M6985"/>
      <c r="N6985"/>
    </row>
    <row r="6986" spans="6:14" ht="14.25" customHeight="1" x14ac:dyDescent="0.25">
      <c r="F6986"/>
      <c r="G6986"/>
      <c r="H6986"/>
      <c r="I6986"/>
      <c r="J6986"/>
      <c r="M6986"/>
      <c r="N6986"/>
    </row>
    <row r="6987" spans="6:14" ht="14.25" customHeight="1" x14ac:dyDescent="0.25">
      <c r="F6987"/>
      <c r="G6987"/>
      <c r="H6987"/>
      <c r="I6987"/>
      <c r="J6987"/>
      <c r="M6987"/>
      <c r="N6987"/>
    </row>
    <row r="6988" spans="6:14" ht="14.25" customHeight="1" x14ac:dyDescent="0.25">
      <c r="F6988"/>
      <c r="G6988"/>
      <c r="H6988"/>
      <c r="I6988"/>
      <c r="J6988"/>
      <c r="M6988"/>
      <c r="N6988"/>
    </row>
    <row r="6989" spans="6:14" ht="14.25" customHeight="1" x14ac:dyDescent="0.25">
      <c r="F6989"/>
      <c r="G6989"/>
      <c r="H6989"/>
      <c r="I6989"/>
      <c r="J6989"/>
      <c r="M6989"/>
      <c r="N6989"/>
    </row>
    <row r="6990" spans="6:14" ht="14.25" customHeight="1" x14ac:dyDescent="0.25">
      <c r="F6990"/>
      <c r="G6990"/>
      <c r="H6990"/>
      <c r="I6990"/>
      <c r="J6990"/>
      <c r="M6990"/>
      <c r="N6990"/>
    </row>
    <row r="6991" spans="6:14" ht="14.25" customHeight="1" x14ac:dyDescent="0.25">
      <c r="F6991"/>
      <c r="G6991"/>
      <c r="H6991"/>
      <c r="I6991"/>
      <c r="J6991"/>
      <c r="M6991"/>
      <c r="N6991"/>
    </row>
    <row r="6992" spans="6:14" ht="14.25" customHeight="1" x14ac:dyDescent="0.25">
      <c r="F6992"/>
      <c r="G6992"/>
      <c r="H6992"/>
      <c r="I6992"/>
      <c r="J6992"/>
      <c r="M6992"/>
      <c r="N6992"/>
    </row>
    <row r="6993" spans="6:14" ht="14.25" customHeight="1" x14ac:dyDescent="0.25">
      <c r="F6993"/>
      <c r="G6993"/>
      <c r="H6993"/>
      <c r="I6993"/>
      <c r="J6993"/>
      <c r="M6993"/>
      <c r="N6993"/>
    </row>
    <row r="6994" spans="6:14" ht="14.25" customHeight="1" x14ac:dyDescent="0.25">
      <c r="F6994"/>
      <c r="G6994"/>
      <c r="H6994"/>
      <c r="I6994"/>
      <c r="J6994"/>
      <c r="M6994"/>
      <c r="N6994"/>
    </row>
    <row r="6995" spans="6:14" ht="14.25" customHeight="1" x14ac:dyDescent="0.25">
      <c r="F6995"/>
      <c r="G6995"/>
      <c r="H6995"/>
      <c r="I6995"/>
      <c r="J6995"/>
      <c r="M6995"/>
      <c r="N6995"/>
    </row>
    <row r="6996" spans="6:14" ht="14.25" customHeight="1" x14ac:dyDescent="0.25">
      <c r="F6996"/>
      <c r="G6996"/>
      <c r="H6996"/>
      <c r="I6996"/>
      <c r="J6996"/>
      <c r="M6996"/>
      <c r="N6996"/>
    </row>
    <row r="6997" spans="6:14" ht="14.25" customHeight="1" x14ac:dyDescent="0.25">
      <c r="F6997"/>
      <c r="G6997"/>
      <c r="H6997"/>
      <c r="I6997"/>
      <c r="J6997"/>
      <c r="M6997"/>
      <c r="N6997"/>
    </row>
    <row r="6998" spans="6:14" ht="14.25" customHeight="1" x14ac:dyDescent="0.25">
      <c r="F6998"/>
      <c r="G6998"/>
      <c r="H6998"/>
      <c r="I6998"/>
      <c r="J6998"/>
      <c r="M6998"/>
      <c r="N6998"/>
    </row>
    <row r="6999" spans="6:14" ht="14.25" customHeight="1" x14ac:dyDescent="0.25">
      <c r="F6999"/>
      <c r="G6999"/>
      <c r="H6999"/>
      <c r="I6999"/>
      <c r="J6999"/>
      <c r="M6999"/>
      <c r="N6999"/>
    </row>
    <row r="7000" spans="6:14" ht="14.25" customHeight="1" x14ac:dyDescent="0.25">
      <c r="F7000"/>
      <c r="G7000"/>
      <c r="H7000"/>
      <c r="I7000"/>
      <c r="J7000"/>
      <c r="M7000"/>
      <c r="N7000"/>
    </row>
    <row r="7001" spans="6:14" ht="14.25" customHeight="1" x14ac:dyDescent="0.25">
      <c r="F7001"/>
      <c r="G7001"/>
      <c r="H7001"/>
      <c r="I7001"/>
      <c r="J7001"/>
      <c r="M7001"/>
      <c r="N7001"/>
    </row>
    <row r="7002" spans="6:14" ht="14.25" customHeight="1" x14ac:dyDescent="0.25">
      <c r="F7002"/>
      <c r="G7002"/>
      <c r="H7002"/>
      <c r="I7002"/>
      <c r="J7002"/>
      <c r="M7002"/>
      <c r="N7002"/>
    </row>
    <row r="7003" spans="6:14" ht="14.25" customHeight="1" x14ac:dyDescent="0.25">
      <c r="F7003"/>
      <c r="G7003"/>
      <c r="H7003"/>
      <c r="I7003"/>
      <c r="J7003"/>
      <c r="M7003"/>
      <c r="N7003"/>
    </row>
    <row r="7004" spans="6:14" ht="14.25" customHeight="1" x14ac:dyDescent="0.25">
      <c r="F7004"/>
      <c r="G7004"/>
      <c r="H7004"/>
      <c r="I7004"/>
      <c r="J7004"/>
      <c r="M7004"/>
      <c r="N7004"/>
    </row>
    <row r="7005" spans="6:14" ht="14.25" customHeight="1" x14ac:dyDescent="0.25">
      <c r="F7005"/>
      <c r="G7005"/>
      <c r="H7005"/>
      <c r="I7005"/>
      <c r="J7005"/>
      <c r="M7005"/>
      <c r="N7005"/>
    </row>
    <row r="7006" spans="6:14" ht="14.25" customHeight="1" x14ac:dyDescent="0.25">
      <c r="F7006"/>
      <c r="G7006"/>
      <c r="H7006"/>
      <c r="I7006"/>
      <c r="J7006"/>
      <c r="M7006"/>
      <c r="N7006"/>
    </row>
    <row r="7007" spans="6:14" ht="14.25" customHeight="1" x14ac:dyDescent="0.25">
      <c r="F7007"/>
      <c r="G7007"/>
      <c r="H7007"/>
      <c r="I7007"/>
      <c r="J7007"/>
      <c r="M7007"/>
      <c r="N7007"/>
    </row>
    <row r="7008" spans="6:14" ht="14.25" customHeight="1" x14ac:dyDescent="0.25">
      <c r="F7008"/>
      <c r="G7008"/>
      <c r="H7008"/>
      <c r="I7008"/>
      <c r="J7008"/>
      <c r="M7008"/>
      <c r="N7008"/>
    </row>
    <row r="7009" spans="6:14" ht="14.25" customHeight="1" x14ac:dyDescent="0.25">
      <c r="F7009"/>
      <c r="G7009"/>
      <c r="H7009"/>
      <c r="I7009"/>
      <c r="J7009"/>
      <c r="M7009"/>
      <c r="N7009"/>
    </row>
    <row r="7010" spans="6:14" ht="14.25" customHeight="1" x14ac:dyDescent="0.25">
      <c r="F7010"/>
      <c r="G7010"/>
      <c r="H7010"/>
      <c r="I7010"/>
      <c r="J7010"/>
      <c r="M7010"/>
      <c r="N7010"/>
    </row>
    <row r="7011" spans="6:14" ht="14.25" customHeight="1" x14ac:dyDescent="0.25">
      <c r="F7011"/>
      <c r="G7011"/>
      <c r="H7011"/>
      <c r="I7011"/>
      <c r="J7011"/>
      <c r="M7011"/>
      <c r="N7011"/>
    </row>
    <row r="7012" spans="6:14" ht="14.25" customHeight="1" x14ac:dyDescent="0.25">
      <c r="F7012"/>
      <c r="G7012"/>
      <c r="H7012"/>
      <c r="I7012"/>
      <c r="J7012"/>
      <c r="M7012"/>
      <c r="N7012"/>
    </row>
    <row r="7013" spans="6:14" ht="14.25" customHeight="1" x14ac:dyDescent="0.25">
      <c r="F7013"/>
      <c r="G7013"/>
      <c r="H7013"/>
      <c r="I7013"/>
      <c r="J7013"/>
      <c r="M7013"/>
      <c r="N7013"/>
    </row>
    <row r="7014" spans="6:14" ht="14.25" customHeight="1" x14ac:dyDescent="0.25">
      <c r="F7014"/>
      <c r="G7014"/>
      <c r="H7014"/>
      <c r="I7014"/>
      <c r="J7014"/>
      <c r="M7014"/>
      <c r="N7014"/>
    </row>
    <row r="7015" spans="6:14" ht="14.25" customHeight="1" x14ac:dyDescent="0.25">
      <c r="F7015"/>
      <c r="G7015"/>
      <c r="H7015"/>
      <c r="I7015"/>
      <c r="J7015"/>
      <c r="M7015"/>
      <c r="N7015"/>
    </row>
    <row r="7016" spans="6:14" ht="14.25" customHeight="1" x14ac:dyDescent="0.25">
      <c r="F7016"/>
      <c r="G7016"/>
      <c r="H7016"/>
      <c r="I7016"/>
      <c r="J7016"/>
      <c r="M7016"/>
      <c r="N7016"/>
    </row>
    <row r="7017" spans="6:14" ht="14.25" customHeight="1" x14ac:dyDescent="0.25">
      <c r="F7017"/>
      <c r="G7017"/>
      <c r="H7017"/>
      <c r="I7017"/>
      <c r="J7017"/>
      <c r="M7017"/>
      <c r="N7017"/>
    </row>
    <row r="7018" spans="6:14" ht="14.25" customHeight="1" x14ac:dyDescent="0.25">
      <c r="F7018"/>
      <c r="G7018"/>
      <c r="H7018"/>
      <c r="I7018"/>
      <c r="J7018"/>
      <c r="M7018"/>
      <c r="N7018"/>
    </row>
    <row r="7019" spans="6:14" ht="14.25" customHeight="1" x14ac:dyDescent="0.25">
      <c r="F7019"/>
      <c r="G7019"/>
      <c r="H7019"/>
      <c r="I7019"/>
      <c r="J7019"/>
      <c r="M7019"/>
      <c r="N7019"/>
    </row>
    <row r="7020" spans="6:14" ht="14.25" customHeight="1" x14ac:dyDescent="0.25">
      <c r="F7020"/>
      <c r="G7020"/>
      <c r="H7020"/>
      <c r="I7020"/>
      <c r="J7020"/>
      <c r="M7020"/>
      <c r="N7020"/>
    </row>
    <row r="7021" spans="6:14" ht="14.25" customHeight="1" x14ac:dyDescent="0.25">
      <c r="F7021"/>
      <c r="G7021"/>
      <c r="H7021"/>
      <c r="I7021"/>
      <c r="J7021"/>
      <c r="M7021"/>
      <c r="N7021"/>
    </row>
    <row r="7022" spans="6:14" ht="14.25" customHeight="1" x14ac:dyDescent="0.25">
      <c r="F7022"/>
      <c r="G7022"/>
      <c r="H7022"/>
      <c r="I7022"/>
      <c r="J7022"/>
      <c r="M7022"/>
      <c r="N7022"/>
    </row>
    <row r="7023" spans="6:14" ht="14.25" customHeight="1" x14ac:dyDescent="0.25">
      <c r="F7023"/>
      <c r="G7023"/>
      <c r="H7023"/>
      <c r="I7023"/>
      <c r="J7023"/>
      <c r="M7023"/>
      <c r="N7023"/>
    </row>
    <row r="7024" spans="6:14" ht="14.25" customHeight="1" x14ac:dyDescent="0.25">
      <c r="F7024"/>
      <c r="G7024"/>
      <c r="H7024"/>
      <c r="I7024"/>
      <c r="J7024"/>
      <c r="M7024"/>
      <c r="N7024"/>
    </row>
    <row r="7025" spans="6:14" ht="14.25" customHeight="1" x14ac:dyDescent="0.25">
      <c r="F7025"/>
      <c r="G7025"/>
      <c r="H7025"/>
      <c r="I7025"/>
      <c r="J7025"/>
      <c r="M7025"/>
      <c r="N7025"/>
    </row>
    <row r="7026" spans="6:14" ht="14.25" customHeight="1" x14ac:dyDescent="0.25">
      <c r="F7026"/>
      <c r="G7026"/>
      <c r="H7026"/>
      <c r="I7026"/>
      <c r="J7026"/>
      <c r="M7026"/>
      <c r="N7026"/>
    </row>
    <row r="7027" spans="6:14" ht="14.25" customHeight="1" x14ac:dyDescent="0.25">
      <c r="F7027"/>
      <c r="G7027"/>
      <c r="H7027"/>
      <c r="I7027"/>
      <c r="J7027"/>
      <c r="M7027"/>
      <c r="N7027"/>
    </row>
    <row r="7028" spans="6:14" ht="14.25" customHeight="1" x14ac:dyDescent="0.25">
      <c r="F7028"/>
      <c r="G7028"/>
      <c r="H7028"/>
      <c r="I7028"/>
      <c r="J7028"/>
      <c r="M7028"/>
      <c r="N7028"/>
    </row>
    <row r="7029" spans="6:14" ht="14.25" customHeight="1" x14ac:dyDescent="0.25">
      <c r="F7029"/>
      <c r="G7029"/>
      <c r="H7029"/>
      <c r="I7029"/>
      <c r="J7029"/>
      <c r="M7029"/>
      <c r="N7029"/>
    </row>
    <row r="7030" spans="6:14" ht="14.25" customHeight="1" x14ac:dyDescent="0.25">
      <c r="F7030"/>
      <c r="G7030"/>
      <c r="H7030"/>
      <c r="I7030"/>
      <c r="J7030"/>
      <c r="M7030"/>
      <c r="N7030"/>
    </row>
    <row r="7031" spans="6:14" ht="14.25" customHeight="1" x14ac:dyDescent="0.25">
      <c r="F7031"/>
      <c r="G7031"/>
      <c r="H7031"/>
      <c r="I7031"/>
      <c r="J7031"/>
      <c r="M7031"/>
      <c r="N7031"/>
    </row>
    <row r="7032" spans="6:14" ht="14.25" customHeight="1" x14ac:dyDescent="0.25">
      <c r="F7032"/>
      <c r="G7032"/>
      <c r="H7032"/>
      <c r="I7032"/>
      <c r="J7032"/>
      <c r="M7032"/>
      <c r="N7032"/>
    </row>
    <row r="7033" spans="6:14" ht="14.25" customHeight="1" x14ac:dyDescent="0.25">
      <c r="F7033"/>
      <c r="G7033"/>
      <c r="H7033"/>
      <c r="I7033"/>
      <c r="J7033"/>
      <c r="M7033"/>
      <c r="N7033"/>
    </row>
    <row r="7034" spans="6:14" ht="14.25" customHeight="1" x14ac:dyDescent="0.25">
      <c r="F7034"/>
      <c r="G7034"/>
      <c r="H7034"/>
      <c r="I7034"/>
      <c r="J7034"/>
      <c r="M7034"/>
      <c r="N7034"/>
    </row>
    <row r="7035" spans="6:14" ht="14.25" customHeight="1" x14ac:dyDescent="0.25">
      <c r="F7035"/>
      <c r="G7035"/>
      <c r="H7035"/>
      <c r="I7035"/>
      <c r="J7035"/>
      <c r="M7035"/>
      <c r="N7035"/>
    </row>
    <row r="7036" spans="6:14" ht="14.25" customHeight="1" x14ac:dyDescent="0.25">
      <c r="F7036"/>
      <c r="G7036"/>
      <c r="H7036"/>
      <c r="I7036"/>
      <c r="J7036"/>
      <c r="M7036"/>
      <c r="N7036"/>
    </row>
    <row r="7037" spans="6:14" ht="14.25" customHeight="1" x14ac:dyDescent="0.25">
      <c r="F7037"/>
      <c r="G7037"/>
      <c r="H7037"/>
      <c r="I7037"/>
      <c r="J7037"/>
      <c r="M7037"/>
      <c r="N7037"/>
    </row>
    <row r="7038" spans="6:14" ht="14.25" customHeight="1" x14ac:dyDescent="0.25">
      <c r="F7038"/>
      <c r="G7038"/>
      <c r="H7038"/>
      <c r="I7038"/>
      <c r="J7038"/>
      <c r="M7038"/>
      <c r="N7038"/>
    </row>
    <row r="7039" spans="6:14" ht="14.25" customHeight="1" x14ac:dyDescent="0.25">
      <c r="F7039"/>
      <c r="G7039"/>
      <c r="H7039"/>
      <c r="I7039"/>
      <c r="J7039"/>
      <c r="M7039"/>
      <c r="N7039"/>
    </row>
    <row r="7040" spans="6:14" ht="14.25" customHeight="1" x14ac:dyDescent="0.25">
      <c r="F7040"/>
      <c r="G7040"/>
      <c r="H7040"/>
      <c r="I7040"/>
      <c r="J7040"/>
      <c r="M7040"/>
      <c r="N7040"/>
    </row>
    <row r="7041" spans="6:14" ht="14.25" customHeight="1" x14ac:dyDescent="0.25">
      <c r="F7041"/>
      <c r="G7041"/>
      <c r="H7041"/>
      <c r="I7041"/>
      <c r="J7041"/>
      <c r="M7041"/>
      <c r="N7041"/>
    </row>
    <row r="7042" spans="6:14" ht="14.25" customHeight="1" x14ac:dyDescent="0.25">
      <c r="F7042"/>
      <c r="G7042"/>
      <c r="H7042"/>
      <c r="I7042"/>
      <c r="J7042"/>
      <c r="M7042"/>
      <c r="N7042"/>
    </row>
    <row r="7043" spans="6:14" ht="14.25" customHeight="1" x14ac:dyDescent="0.25">
      <c r="F7043"/>
      <c r="G7043"/>
      <c r="H7043"/>
      <c r="I7043"/>
      <c r="J7043"/>
      <c r="M7043"/>
      <c r="N7043"/>
    </row>
    <row r="7044" spans="6:14" ht="14.25" customHeight="1" x14ac:dyDescent="0.25">
      <c r="F7044"/>
      <c r="G7044"/>
      <c r="H7044"/>
      <c r="I7044"/>
      <c r="J7044"/>
      <c r="M7044"/>
      <c r="N7044"/>
    </row>
    <row r="7045" spans="6:14" ht="14.25" customHeight="1" x14ac:dyDescent="0.25">
      <c r="F7045"/>
      <c r="G7045"/>
      <c r="H7045"/>
      <c r="I7045"/>
      <c r="J7045"/>
      <c r="M7045"/>
      <c r="N7045"/>
    </row>
    <row r="7046" spans="6:14" ht="14.25" customHeight="1" x14ac:dyDescent="0.25">
      <c r="F7046"/>
      <c r="G7046"/>
      <c r="H7046"/>
      <c r="I7046"/>
      <c r="J7046"/>
      <c r="M7046"/>
      <c r="N7046"/>
    </row>
    <row r="7047" spans="6:14" ht="14.25" customHeight="1" x14ac:dyDescent="0.25">
      <c r="F7047"/>
      <c r="G7047"/>
      <c r="H7047"/>
      <c r="I7047"/>
      <c r="J7047"/>
      <c r="M7047"/>
      <c r="N7047"/>
    </row>
    <row r="7048" spans="6:14" ht="14.25" customHeight="1" x14ac:dyDescent="0.25">
      <c r="F7048"/>
      <c r="G7048"/>
      <c r="H7048"/>
      <c r="I7048"/>
      <c r="J7048"/>
      <c r="M7048"/>
      <c r="N7048"/>
    </row>
    <row r="7049" spans="6:14" ht="14.25" customHeight="1" x14ac:dyDescent="0.25">
      <c r="F7049"/>
      <c r="G7049"/>
      <c r="H7049"/>
      <c r="I7049"/>
      <c r="J7049"/>
      <c r="M7049"/>
      <c r="N7049"/>
    </row>
    <row r="7050" spans="6:14" ht="14.25" customHeight="1" x14ac:dyDescent="0.25">
      <c r="F7050"/>
      <c r="G7050"/>
      <c r="H7050"/>
      <c r="I7050"/>
      <c r="J7050"/>
      <c r="M7050"/>
      <c r="N7050"/>
    </row>
    <row r="7051" spans="6:14" ht="14.25" customHeight="1" x14ac:dyDescent="0.25">
      <c r="F7051"/>
      <c r="G7051"/>
      <c r="H7051"/>
      <c r="I7051"/>
      <c r="J7051"/>
      <c r="M7051"/>
      <c r="N7051"/>
    </row>
    <row r="7052" spans="6:14" ht="14.25" customHeight="1" x14ac:dyDescent="0.25">
      <c r="F7052"/>
      <c r="G7052"/>
      <c r="H7052"/>
      <c r="I7052"/>
      <c r="J7052"/>
      <c r="M7052"/>
      <c r="N7052"/>
    </row>
    <row r="7053" spans="6:14" ht="14.25" customHeight="1" x14ac:dyDescent="0.25">
      <c r="F7053"/>
      <c r="G7053"/>
      <c r="H7053"/>
      <c r="I7053"/>
      <c r="J7053"/>
      <c r="M7053"/>
      <c r="N7053"/>
    </row>
    <row r="7054" spans="6:14" ht="14.25" customHeight="1" x14ac:dyDescent="0.25">
      <c r="F7054"/>
      <c r="G7054"/>
      <c r="H7054"/>
      <c r="I7054"/>
      <c r="J7054"/>
      <c r="M7054"/>
      <c r="N7054"/>
    </row>
    <row r="7055" spans="6:14" ht="14.25" customHeight="1" x14ac:dyDescent="0.25">
      <c r="F7055"/>
      <c r="G7055"/>
      <c r="H7055"/>
      <c r="I7055"/>
      <c r="J7055"/>
      <c r="M7055"/>
      <c r="N7055"/>
    </row>
    <row r="7056" spans="6:14" ht="14.25" customHeight="1" x14ac:dyDescent="0.25">
      <c r="F7056"/>
      <c r="G7056"/>
      <c r="H7056"/>
      <c r="I7056"/>
      <c r="J7056"/>
      <c r="M7056"/>
      <c r="N7056"/>
    </row>
    <row r="7057" spans="6:14" ht="14.25" customHeight="1" x14ac:dyDescent="0.25">
      <c r="F7057"/>
      <c r="G7057"/>
      <c r="H7057"/>
      <c r="I7057"/>
      <c r="J7057"/>
      <c r="M7057"/>
      <c r="N7057"/>
    </row>
    <row r="7058" spans="6:14" ht="14.25" customHeight="1" x14ac:dyDescent="0.25">
      <c r="F7058"/>
      <c r="G7058"/>
      <c r="H7058"/>
      <c r="I7058"/>
      <c r="J7058"/>
      <c r="M7058"/>
      <c r="N7058"/>
    </row>
    <row r="7059" spans="6:14" ht="14.25" customHeight="1" x14ac:dyDescent="0.25">
      <c r="F7059"/>
      <c r="G7059"/>
      <c r="H7059"/>
      <c r="I7059"/>
      <c r="J7059"/>
      <c r="M7059"/>
      <c r="N7059"/>
    </row>
    <row r="7060" spans="6:14" ht="14.25" customHeight="1" x14ac:dyDescent="0.25">
      <c r="F7060"/>
      <c r="G7060"/>
      <c r="H7060"/>
      <c r="I7060"/>
      <c r="J7060"/>
      <c r="M7060"/>
      <c r="N7060"/>
    </row>
    <row r="7061" spans="6:14" ht="14.25" customHeight="1" x14ac:dyDescent="0.25">
      <c r="F7061"/>
      <c r="G7061"/>
      <c r="H7061"/>
      <c r="I7061"/>
      <c r="J7061"/>
      <c r="M7061"/>
      <c r="N7061"/>
    </row>
    <row r="7062" spans="6:14" ht="14.25" customHeight="1" x14ac:dyDescent="0.25">
      <c r="F7062"/>
      <c r="G7062"/>
      <c r="H7062"/>
      <c r="I7062"/>
      <c r="J7062"/>
      <c r="M7062"/>
      <c r="N7062"/>
    </row>
    <row r="7063" spans="6:14" ht="14.25" customHeight="1" x14ac:dyDescent="0.25">
      <c r="F7063"/>
      <c r="G7063"/>
      <c r="H7063"/>
      <c r="I7063"/>
      <c r="J7063"/>
      <c r="M7063"/>
      <c r="N7063"/>
    </row>
    <row r="7064" spans="6:14" ht="14.25" customHeight="1" x14ac:dyDescent="0.25">
      <c r="F7064"/>
      <c r="G7064"/>
      <c r="H7064"/>
      <c r="I7064"/>
      <c r="J7064"/>
      <c r="M7064"/>
      <c r="N7064"/>
    </row>
    <row r="7065" spans="6:14" ht="14.25" customHeight="1" x14ac:dyDescent="0.25">
      <c r="F7065"/>
      <c r="G7065"/>
      <c r="H7065"/>
      <c r="I7065"/>
      <c r="J7065"/>
      <c r="M7065"/>
      <c r="N7065"/>
    </row>
    <row r="7066" spans="6:14" ht="14.25" customHeight="1" x14ac:dyDescent="0.25">
      <c r="F7066"/>
      <c r="G7066"/>
      <c r="H7066"/>
      <c r="I7066"/>
      <c r="J7066"/>
      <c r="M7066"/>
      <c r="N7066"/>
    </row>
    <row r="7067" spans="6:14" ht="14.25" customHeight="1" x14ac:dyDescent="0.25">
      <c r="F7067"/>
      <c r="G7067"/>
      <c r="H7067"/>
      <c r="I7067"/>
      <c r="J7067"/>
      <c r="M7067"/>
      <c r="N7067"/>
    </row>
    <row r="7068" spans="6:14" ht="14.25" customHeight="1" x14ac:dyDescent="0.25">
      <c r="F7068"/>
      <c r="G7068"/>
      <c r="H7068"/>
      <c r="I7068"/>
      <c r="J7068"/>
      <c r="M7068"/>
      <c r="N7068"/>
    </row>
    <row r="7069" spans="6:14" ht="14.25" customHeight="1" x14ac:dyDescent="0.25">
      <c r="F7069"/>
      <c r="G7069"/>
      <c r="H7069"/>
      <c r="I7069"/>
      <c r="J7069"/>
      <c r="M7069"/>
      <c r="N7069"/>
    </row>
    <row r="7070" spans="6:14" ht="14.25" customHeight="1" x14ac:dyDescent="0.25">
      <c r="F7070"/>
      <c r="G7070"/>
      <c r="H7070"/>
      <c r="I7070"/>
      <c r="J7070"/>
      <c r="M7070"/>
      <c r="N7070"/>
    </row>
    <row r="7071" spans="6:14" ht="14.25" customHeight="1" x14ac:dyDescent="0.25">
      <c r="F7071"/>
      <c r="G7071"/>
      <c r="H7071"/>
      <c r="I7071"/>
      <c r="J7071"/>
      <c r="M7071"/>
      <c r="N7071"/>
    </row>
    <row r="7072" spans="6:14" ht="14.25" customHeight="1" x14ac:dyDescent="0.25">
      <c r="F7072"/>
      <c r="G7072"/>
      <c r="H7072"/>
      <c r="I7072"/>
      <c r="J7072"/>
      <c r="M7072"/>
      <c r="N7072"/>
    </row>
    <row r="7073" spans="6:14" ht="14.25" customHeight="1" x14ac:dyDescent="0.25">
      <c r="F7073"/>
      <c r="G7073"/>
      <c r="H7073"/>
      <c r="I7073"/>
      <c r="J7073"/>
      <c r="M7073"/>
      <c r="N7073"/>
    </row>
    <row r="7074" spans="6:14" ht="14.25" customHeight="1" x14ac:dyDescent="0.25">
      <c r="F7074"/>
      <c r="G7074"/>
      <c r="H7074"/>
      <c r="I7074"/>
      <c r="J7074"/>
      <c r="M7074"/>
      <c r="N7074"/>
    </row>
    <row r="7075" spans="6:14" ht="14.25" customHeight="1" x14ac:dyDescent="0.25">
      <c r="F7075"/>
      <c r="G7075"/>
      <c r="H7075"/>
      <c r="I7075"/>
      <c r="J7075"/>
      <c r="M7075"/>
      <c r="N7075"/>
    </row>
    <row r="7076" spans="6:14" ht="14.25" customHeight="1" x14ac:dyDescent="0.25">
      <c r="F7076"/>
      <c r="G7076"/>
      <c r="H7076"/>
      <c r="I7076"/>
      <c r="J7076"/>
      <c r="M7076"/>
      <c r="N7076"/>
    </row>
    <row r="7077" spans="6:14" ht="14.25" customHeight="1" x14ac:dyDescent="0.25">
      <c r="F7077"/>
      <c r="G7077"/>
      <c r="H7077"/>
      <c r="I7077"/>
      <c r="J7077"/>
      <c r="M7077"/>
      <c r="N7077"/>
    </row>
    <row r="7078" spans="6:14" ht="14.25" customHeight="1" x14ac:dyDescent="0.25">
      <c r="F7078"/>
      <c r="G7078"/>
      <c r="H7078"/>
      <c r="I7078"/>
      <c r="J7078"/>
      <c r="M7078"/>
      <c r="N7078"/>
    </row>
    <row r="7079" spans="6:14" ht="14.25" customHeight="1" x14ac:dyDescent="0.25">
      <c r="F7079"/>
      <c r="G7079"/>
      <c r="H7079"/>
      <c r="I7079"/>
      <c r="J7079"/>
      <c r="M7079"/>
      <c r="N7079"/>
    </row>
    <row r="7080" spans="6:14" ht="14.25" customHeight="1" x14ac:dyDescent="0.25">
      <c r="F7080"/>
      <c r="G7080"/>
      <c r="H7080"/>
      <c r="I7080"/>
      <c r="J7080"/>
      <c r="M7080"/>
      <c r="N7080"/>
    </row>
    <row r="7081" spans="6:14" ht="14.25" customHeight="1" x14ac:dyDescent="0.25">
      <c r="F7081"/>
      <c r="G7081"/>
      <c r="H7081"/>
      <c r="I7081"/>
      <c r="J7081"/>
      <c r="M7081"/>
      <c r="N7081"/>
    </row>
    <row r="7082" spans="6:14" ht="14.25" customHeight="1" x14ac:dyDescent="0.25">
      <c r="F7082"/>
      <c r="G7082"/>
      <c r="H7082"/>
      <c r="I7082"/>
      <c r="J7082"/>
      <c r="M7082"/>
      <c r="N7082"/>
    </row>
    <row r="7083" spans="6:14" ht="14.25" customHeight="1" x14ac:dyDescent="0.25">
      <c r="F7083"/>
      <c r="G7083"/>
      <c r="H7083"/>
      <c r="I7083"/>
      <c r="J7083"/>
      <c r="M7083"/>
      <c r="N7083"/>
    </row>
    <row r="7084" spans="6:14" ht="14.25" customHeight="1" x14ac:dyDescent="0.25">
      <c r="F7084"/>
      <c r="G7084"/>
      <c r="H7084"/>
      <c r="I7084"/>
      <c r="J7084"/>
      <c r="M7084"/>
      <c r="N7084"/>
    </row>
    <row r="7085" spans="6:14" ht="14.25" customHeight="1" x14ac:dyDescent="0.25">
      <c r="F7085"/>
      <c r="G7085"/>
      <c r="H7085"/>
      <c r="I7085"/>
      <c r="J7085"/>
      <c r="M7085"/>
      <c r="N7085"/>
    </row>
    <row r="7086" spans="6:14" ht="14.25" customHeight="1" x14ac:dyDescent="0.25">
      <c r="F7086"/>
      <c r="G7086"/>
      <c r="H7086"/>
      <c r="I7086"/>
      <c r="J7086"/>
      <c r="M7086"/>
      <c r="N7086"/>
    </row>
    <row r="7087" spans="6:14" ht="14.25" customHeight="1" x14ac:dyDescent="0.25">
      <c r="F7087"/>
      <c r="G7087"/>
      <c r="H7087"/>
      <c r="I7087"/>
      <c r="J7087"/>
      <c r="M7087"/>
      <c r="N7087"/>
    </row>
    <row r="7088" spans="6:14" ht="14.25" customHeight="1" x14ac:dyDescent="0.25">
      <c r="F7088"/>
      <c r="G7088"/>
      <c r="H7088"/>
      <c r="I7088"/>
      <c r="J7088"/>
      <c r="M7088"/>
      <c r="N7088"/>
    </row>
    <row r="7089" spans="6:14" ht="14.25" customHeight="1" x14ac:dyDescent="0.25">
      <c r="F7089"/>
      <c r="G7089"/>
      <c r="H7089"/>
      <c r="I7089"/>
      <c r="J7089"/>
      <c r="M7089"/>
      <c r="N7089"/>
    </row>
    <row r="7090" spans="6:14" ht="14.25" customHeight="1" x14ac:dyDescent="0.25">
      <c r="F7090"/>
      <c r="G7090"/>
      <c r="H7090"/>
      <c r="I7090"/>
      <c r="J7090"/>
      <c r="M7090"/>
      <c r="N7090"/>
    </row>
    <row r="7091" spans="6:14" ht="14.25" customHeight="1" x14ac:dyDescent="0.25">
      <c r="F7091"/>
      <c r="G7091"/>
      <c r="H7091"/>
      <c r="I7091"/>
      <c r="J7091"/>
      <c r="M7091"/>
      <c r="N7091"/>
    </row>
    <row r="7092" spans="6:14" ht="14.25" customHeight="1" x14ac:dyDescent="0.25">
      <c r="F7092"/>
      <c r="G7092"/>
      <c r="H7092"/>
      <c r="I7092"/>
      <c r="J7092"/>
      <c r="M7092"/>
      <c r="N7092"/>
    </row>
    <row r="7093" spans="6:14" ht="14.25" customHeight="1" x14ac:dyDescent="0.25">
      <c r="F7093"/>
      <c r="G7093"/>
      <c r="H7093"/>
      <c r="I7093"/>
      <c r="J7093"/>
      <c r="M7093"/>
      <c r="N7093"/>
    </row>
    <row r="7094" spans="6:14" ht="14.25" customHeight="1" x14ac:dyDescent="0.25">
      <c r="F7094"/>
      <c r="G7094"/>
      <c r="H7094"/>
      <c r="I7094"/>
      <c r="J7094"/>
      <c r="M7094"/>
      <c r="N7094"/>
    </row>
    <row r="7095" spans="6:14" ht="14.25" customHeight="1" x14ac:dyDescent="0.25">
      <c r="F7095"/>
      <c r="G7095"/>
      <c r="H7095"/>
      <c r="I7095"/>
      <c r="J7095"/>
      <c r="M7095"/>
      <c r="N7095"/>
    </row>
    <row r="7096" spans="6:14" ht="14.25" customHeight="1" x14ac:dyDescent="0.25">
      <c r="F7096"/>
      <c r="G7096"/>
      <c r="H7096"/>
      <c r="I7096"/>
      <c r="J7096"/>
      <c r="M7096"/>
      <c r="N7096"/>
    </row>
    <row r="7097" spans="6:14" ht="14.25" customHeight="1" x14ac:dyDescent="0.25">
      <c r="F7097"/>
      <c r="G7097"/>
      <c r="H7097"/>
      <c r="I7097"/>
      <c r="J7097"/>
      <c r="M7097"/>
      <c r="N7097"/>
    </row>
    <row r="7098" spans="6:14" ht="14.25" customHeight="1" x14ac:dyDescent="0.25">
      <c r="F7098"/>
      <c r="G7098"/>
      <c r="H7098"/>
      <c r="I7098"/>
      <c r="J7098"/>
      <c r="M7098"/>
      <c r="N7098"/>
    </row>
    <row r="7099" spans="6:14" ht="14.25" customHeight="1" x14ac:dyDescent="0.25">
      <c r="F7099"/>
      <c r="G7099"/>
      <c r="H7099"/>
      <c r="I7099"/>
      <c r="J7099"/>
      <c r="M7099"/>
      <c r="N7099"/>
    </row>
    <row r="7100" spans="6:14" ht="14.25" customHeight="1" x14ac:dyDescent="0.25">
      <c r="F7100"/>
      <c r="G7100"/>
      <c r="H7100"/>
      <c r="I7100"/>
      <c r="J7100"/>
      <c r="M7100"/>
      <c r="N7100"/>
    </row>
    <row r="7101" spans="6:14" ht="14.25" customHeight="1" x14ac:dyDescent="0.25">
      <c r="F7101"/>
      <c r="G7101"/>
      <c r="H7101"/>
      <c r="I7101"/>
      <c r="J7101"/>
      <c r="M7101"/>
      <c r="N7101"/>
    </row>
    <row r="7102" spans="6:14" ht="14.25" customHeight="1" x14ac:dyDescent="0.25">
      <c r="F7102"/>
      <c r="G7102"/>
      <c r="H7102"/>
      <c r="I7102"/>
      <c r="J7102"/>
      <c r="M7102"/>
      <c r="N7102"/>
    </row>
    <row r="7103" spans="6:14" ht="14.25" customHeight="1" x14ac:dyDescent="0.25">
      <c r="F7103"/>
      <c r="G7103"/>
      <c r="H7103"/>
      <c r="I7103"/>
      <c r="J7103"/>
      <c r="M7103"/>
      <c r="N7103"/>
    </row>
    <row r="7104" spans="6:14" ht="14.25" customHeight="1" x14ac:dyDescent="0.25">
      <c r="F7104"/>
      <c r="G7104"/>
      <c r="H7104"/>
      <c r="I7104"/>
      <c r="J7104"/>
      <c r="M7104"/>
      <c r="N7104"/>
    </row>
    <row r="7105" spans="6:14" ht="14.25" customHeight="1" x14ac:dyDescent="0.25">
      <c r="F7105"/>
      <c r="G7105"/>
      <c r="H7105"/>
      <c r="I7105"/>
      <c r="J7105"/>
      <c r="M7105"/>
      <c r="N7105"/>
    </row>
    <row r="7106" spans="6:14" ht="14.25" customHeight="1" x14ac:dyDescent="0.25">
      <c r="F7106"/>
      <c r="G7106"/>
      <c r="H7106"/>
      <c r="I7106"/>
      <c r="J7106"/>
      <c r="M7106"/>
      <c r="N7106"/>
    </row>
    <row r="7107" spans="6:14" ht="14.25" customHeight="1" x14ac:dyDescent="0.25">
      <c r="F7107"/>
      <c r="G7107"/>
      <c r="H7107"/>
      <c r="I7107"/>
      <c r="J7107"/>
      <c r="M7107"/>
      <c r="N7107"/>
    </row>
    <row r="7108" spans="6:14" ht="14.25" customHeight="1" x14ac:dyDescent="0.25">
      <c r="F7108"/>
      <c r="G7108"/>
      <c r="H7108"/>
      <c r="I7108"/>
      <c r="J7108"/>
      <c r="M7108"/>
      <c r="N7108"/>
    </row>
    <row r="7109" spans="6:14" ht="14.25" customHeight="1" x14ac:dyDescent="0.25">
      <c r="F7109"/>
      <c r="G7109"/>
      <c r="H7109"/>
      <c r="I7109"/>
      <c r="J7109"/>
      <c r="M7109"/>
      <c r="N7109"/>
    </row>
    <row r="7110" spans="6:14" ht="14.25" customHeight="1" x14ac:dyDescent="0.25">
      <c r="F7110"/>
      <c r="G7110"/>
      <c r="H7110"/>
      <c r="I7110"/>
      <c r="J7110"/>
      <c r="M7110"/>
      <c r="N7110"/>
    </row>
    <row r="7111" spans="6:14" ht="14.25" customHeight="1" x14ac:dyDescent="0.25">
      <c r="F7111"/>
      <c r="G7111"/>
      <c r="H7111"/>
      <c r="I7111"/>
      <c r="J7111"/>
      <c r="M7111"/>
      <c r="N7111"/>
    </row>
    <row r="7112" spans="6:14" ht="14.25" customHeight="1" x14ac:dyDescent="0.25">
      <c r="F7112"/>
      <c r="G7112"/>
      <c r="H7112"/>
      <c r="I7112"/>
      <c r="J7112"/>
      <c r="M7112"/>
      <c r="N7112"/>
    </row>
    <row r="7113" spans="6:14" ht="14.25" customHeight="1" x14ac:dyDescent="0.25">
      <c r="F7113"/>
      <c r="G7113"/>
      <c r="H7113"/>
      <c r="I7113"/>
      <c r="J7113"/>
      <c r="M7113"/>
      <c r="N7113"/>
    </row>
    <row r="7114" spans="6:14" ht="14.25" customHeight="1" x14ac:dyDescent="0.25">
      <c r="F7114"/>
      <c r="G7114"/>
      <c r="H7114"/>
      <c r="I7114"/>
      <c r="J7114"/>
      <c r="M7114"/>
      <c r="N7114"/>
    </row>
    <row r="7115" spans="6:14" ht="14.25" customHeight="1" x14ac:dyDescent="0.25">
      <c r="F7115"/>
      <c r="G7115"/>
      <c r="H7115"/>
      <c r="I7115"/>
      <c r="J7115"/>
      <c r="M7115"/>
      <c r="N7115"/>
    </row>
    <row r="7116" spans="6:14" ht="14.25" customHeight="1" x14ac:dyDescent="0.25">
      <c r="F7116"/>
      <c r="G7116"/>
      <c r="H7116"/>
      <c r="I7116"/>
      <c r="J7116"/>
      <c r="M7116"/>
      <c r="N7116"/>
    </row>
    <row r="7117" spans="6:14" ht="14.25" customHeight="1" x14ac:dyDescent="0.25">
      <c r="F7117"/>
      <c r="G7117"/>
      <c r="H7117"/>
      <c r="I7117"/>
      <c r="J7117"/>
      <c r="M7117"/>
      <c r="N7117"/>
    </row>
    <row r="7118" spans="6:14" ht="14.25" customHeight="1" x14ac:dyDescent="0.25">
      <c r="F7118"/>
      <c r="G7118"/>
      <c r="H7118"/>
      <c r="I7118"/>
      <c r="J7118"/>
      <c r="M7118"/>
      <c r="N7118"/>
    </row>
    <row r="7119" spans="6:14" ht="14.25" customHeight="1" x14ac:dyDescent="0.25">
      <c r="F7119"/>
      <c r="G7119"/>
      <c r="H7119"/>
      <c r="I7119"/>
      <c r="J7119"/>
      <c r="M7119"/>
      <c r="N7119"/>
    </row>
    <row r="7120" spans="6:14" ht="14.25" customHeight="1" x14ac:dyDescent="0.25">
      <c r="F7120"/>
      <c r="G7120"/>
      <c r="H7120"/>
      <c r="I7120"/>
      <c r="J7120"/>
      <c r="M7120"/>
      <c r="N7120"/>
    </row>
    <row r="7121" spans="6:14" ht="14.25" customHeight="1" x14ac:dyDescent="0.25">
      <c r="F7121"/>
      <c r="G7121"/>
      <c r="H7121"/>
      <c r="I7121"/>
      <c r="J7121"/>
      <c r="M7121"/>
      <c r="N7121"/>
    </row>
    <row r="7122" spans="6:14" ht="14.25" customHeight="1" x14ac:dyDescent="0.25">
      <c r="F7122"/>
      <c r="G7122"/>
      <c r="H7122"/>
      <c r="I7122"/>
      <c r="J7122"/>
      <c r="M7122"/>
      <c r="N7122"/>
    </row>
    <row r="7123" spans="6:14" ht="14.25" customHeight="1" x14ac:dyDescent="0.25">
      <c r="F7123"/>
      <c r="G7123"/>
      <c r="H7123"/>
      <c r="I7123"/>
      <c r="J7123"/>
      <c r="M7123"/>
      <c r="N7123"/>
    </row>
    <row r="7124" spans="6:14" ht="14.25" customHeight="1" x14ac:dyDescent="0.25">
      <c r="F7124"/>
      <c r="G7124"/>
      <c r="H7124"/>
      <c r="I7124"/>
      <c r="J7124"/>
      <c r="M7124"/>
      <c r="N7124"/>
    </row>
    <row r="7125" spans="6:14" ht="14.25" customHeight="1" x14ac:dyDescent="0.25">
      <c r="F7125"/>
      <c r="G7125"/>
      <c r="H7125"/>
      <c r="I7125"/>
      <c r="J7125"/>
      <c r="M7125"/>
      <c r="N7125"/>
    </row>
    <row r="7126" spans="6:14" ht="14.25" customHeight="1" x14ac:dyDescent="0.25">
      <c r="F7126"/>
      <c r="G7126"/>
      <c r="H7126"/>
      <c r="I7126"/>
      <c r="J7126"/>
      <c r="M7126"/>
      <c r="N7126"/>
    </row>
    <row r="7127" spans="6:14" ht="14.25" customHeight="1" x14ac:dyDescent="0.25">
      <c r="F7127"/>
      <c r="G7127"/>
      <c r="H7127"/>
      <c r="I7127"/>
      <c r="J7127"/>
      <c r="M7127"/>
      <c r="N7127"/>
    </row>
    <row r="7128" spans="6:14" ht="14.25" customHeight="1" x14ac:dyDescent="0.25">
      <c r="F7128"/>
      <c r="G7128"/>
      <c r="H7128"/>
      <c r="I7128"/>
      <c r="J7128"/>
      <c r="M7128"/>
      <c r="N7128"/>
    </row>
    <row r="7129" spans="6:14" ht="14.25" customHeight="1" x14ac:dyDescent="0.25">
      <c r="F7129"/>
      <c r="G7129"/>
      <c r="H7129"/>
      <c r="I7129"/>
      <c r="J7129"/>
      <c r="M7129"/>
      <c r="N7129"/>
    </row>
    <row r="7130" spans="6:14" ht="14.25" customHeight="1" x14ac:dyDescent="0.25">
      <c r="F7130"/>
      <c r="G7130"/>
      <c r="H7130"/>
      <c r="I7130"/>
      <c r="J7130"/>
      <c r="M7130"/>
      <c r="N7130"/>
    </row>
    <row r="7131" spans="6:14" ht="14.25" customHeight="1" x14ac:dyDescent="0.25">
      <c r="F7131"/>
      <c r="G7131"/>
      <c r="H7131"/>
      <c r="I7131"/>
      <c r="J7131"/>
      <c r="M7131"/>
      <c r="N7131"/>
    </row>
    <row r="7132" spans="6:14" ht="14.25" customHeight="1" x14ac:dyDescent="0.25">
      <c r="F7132"/>
      <c r="G7132"/>
      <c r="H7132"/>
      <c r="I7132"/>
      <c r="J7132"/>
      <c r="M7132"/>
      <c r="N7132"/>
    </row>
    <row r="7133" spans="6:14" ht="14.25" customHeight="1" x14ac:dyDescent="0.25">
      <c r="F7133"/>
      <c r="G7133"/>
      <c r="H7133"/>
      <c r="I7133"/>
      <c r="J7133"/>
      <c r="M7133"/>
      <c r="N7133"/>
    </row>
    <row r="7134" spans="6:14" ht="14.25" customHeight="1" x14ac:dyDescent="0.25">
      <c r="F7134"/>
      <c r="G7134"/>
      <c r="H7134"/>
      <c r="I7134"/>
      <c r="J7134"/>
      <c r="M7134"/>
      <c r="N7134"/>
    </row>
    <row r="7135" spans="6:14" ht="14.25" customHeight="1" x14ac:dyDescent="0.25">
      <c r="F7135"/>
      <c r="G7135"/>
      <c r="H7135"/>
      <c r="I7135"/>
      <c r="J7135"/>
      <c r="M7135"/>
      <c r="N7135"/>
    </row>
    <row r="7136" spans="6:14" ht="14.25" customHeight="1" x14ac:dyDescent="0.25">
      <c r="F7136"/>
      <c r="G7136"/>
      <c r="H7136"/>
      <c r="I7136"/>
      <c r="J7136"/>
      <c r="M7136"/>
      <c r="N7136"/>
    </row>
    <row r="7137" spans="6:14" ht="14.25" customHeight="1" x14ac:dyDescent="0.25">
      <c r="F7137"/>
      <c r="G7137"/>
      <c r="H7137"/>
      <c r="I7137"/>
      <c r="J7137"/>
      <c r="M7137"/>
      <c r="N7137"/>
    </row>
    <row r="7138" spans="6:14" ht="14.25" customHeight="1" x14ac:dyDescent="0.25">
      <c r="F7138"/>
      <c r="G7138"/>
      <c r="H7138"/>
      <c r="I7138"/>
      <c r="J7138"/>
      <c r="M7138"/>
      <c r="N7138"/>
    </row>
    <row r="7139" spans="6:14" ht="14.25" customHeight="1" x14ac:dyDescent="0.25">
      <c r="F7139"/>
      <c r="G7139"/>
      <c r="H7139"/>
      <c r="I7139"/>
      <c r="J7139"/>
      <c r="M7139"/>
      <c r="N7139"/>
    </row>
    <row r="7140" spans="6:14" ht="14.25" customHeight="1" x14ac:dyDescent="0.25">
      <c r="F7140"/>
      <c r="G7140"/>
      <c r="H7140"/>
      <c r="I7140"/>
      <c r="J7140"/>
      <c r="M7140"/>
      <c r="N7140"/>
    </row>
    <row r="7141" spans="6:14" ht="14.25" customHeight="1" x14ac:dyDescent="0.25">
      <c r="F7141"/>
      <c r="G7141"/>
      <c r="H7141"/>
      <c r="I7141"/>
      <c r="J7141"/>
      <c r="M7141"/>
      <c r="N7141"/>
    </row>
    <row r="7142" spans="6:14" ht="14.25" customHeight="1" x14ac:dyDescent="0.25">
      <c r="F7142"/>
      <c r="G7142"/>
      <c r="H7142"/>
      <c r="I7142"/>
      <c r="J7142"/>
      <c r="M7142"/>
      <c r="N7142"/>
    </row>
    <row r="7143" spans="6:14" ht="14.25" customHeight="1" x14ac:dyDescent="0.25">
      <c r="F7143"/>
      <c r="G7143"/>
      <c r="H7143"/>
      <c r="I7143"/>
      <c r="J7143"/>
      <c r="M7143"/>
      <c r="N7143"/>
    </row>
    <row r="7144" spans="6:14" ht="14.25" customHeight="1" x14ac:dyDescent="0.25">
      <c r="F7144"/>
      <c r="G7144"/>
      <c r="H7144"/>
      <c r="I7144"/>
      <c r="J7144"/>
      <c r="M7144"/>
      <c r="N7144"/>
    </row>
    <row r="7145" spans="6:14" ht="14.25" customHeight="1" x14ac:dyDescent="0.25">
      <c r="F7145"/>
      <c r="G7145"/>
      <c r="H7145"/>
      <c r="I7145"/>
      <c r="J7145"/>
      <c r="M7145"/>
      <c r="N7145"/>
    </row>
    <row r="7146" spans="6:14" ht="14.25" customHeight="1" x14ac:dyDescent="0.25">
      <c r="F7146"/>
      <c r="G7146"/>
      <c r="H7146"/>
      <c r="I7146"/>
      <c r="J7146"/>
      <c r="M7146"/>
      <c r="N7146"/>
    </row>
    <row r="7147" spans="6:14" ht="14.25" customHeight="1" x14ac:dyDescent="0.25">
      <c r="F7147"/>
      <c r="G7147"/>
      <c r="H7147"/>
      <c r="I7147"/>
      <c r="J7147"/>
      <c r="M7147"/>
      <c r="N7147"/>
    </row>
    <row r="7148" spans="6:14" ht="14.25" customHeight="1" x14ac:dyDescent="0.25">
      <c r="F7148"/>
      <c r="G7148"/>
      <c r="H7148"/>
      <c r="I7148"/>
      <c r="J7148"/>
      <c r="M7148"/>
      <c r="N7148"/>
    </row>
    <row r="7149" spans="6:14" ht="14.25" customHeight="1" x14ac:dyDescent="0.25">
      <c r="F7149"/>
      <c r="G7149"/>
      <c r="H7149"/>
      <c r="I7149"/>
      <c r="J7149"/>
      <c r="M7149"/>
      <c r="N7149"/>
    </row>
    <row r="7150" spans="6:14" ht="14.25" customHeight="1" x14ac:dyDescent="0.25">
      <c r="F7150"/>
      <c r="G7150"/>
      <c r="H7150"/>
      <c r="I7150"/>
      <c r="J7150"/>
      <c r="M7150"/>
      <c r="N7150"/>
    </row>
    <row r="7151" spans="6:14" ht="14.25" customHeight="1" x14ac:dyDescent="0.25">
      <c r="F7151"/>
      <c r="G7151"/>
      <c r="H7151"/>
      <c r="I7151"/>
      <c r="J7151"/>
      <c r="M7151"/>
      <c r="N7151"/>
    </row>
    <row r="7152" spans="6:14" ht="14.25" customHeight="1" x14ac:dyDescent="0.25">
      <c r="F7152"/>
      <c r="G7152"/>
      <c r="H7152"/>
      <c r="I7152"/>
      <c r="J7152"/>
      <c r="M7152"/>
      <c r="N7152"/>
    </row>
    <row r="7153" spans="6:14" ht="14.25" customHeight="1" x14ac:dyDescent="0.25">
      <c r="F7153"/>
      <c r="G7153"/>
      <c r="H7153"/>
      <c r="I7153"/>
      <c r="J7153"/>
      <c r="M7153"/>
      <c r="N7153"/>
    </row>
    <row r="7154" spans="6:14" ht="14.25" customHeight="1" x14ac:dyDescent="0.25">
      <c r="F7154"/>
      <c r="G7154"/>
      <c r="H7154"/>
      <c r="I7154"/>
      <c r="J7154"/>
      <c r="M7154"/>
      <c r="N7154"/>
    </row>
    <row r="7155" spans="6:14" ht="14.25" customHeight="1" x14ac:dyDescent="0.25">
      <c r="F7155"/>
      <c r="G7155"/>
      <c r="H7155"/>
      <c r="I7155"/>
      <c r="J7155"/>
      <c r="M7155"/>
      <c r="N7155"/>
    </row>
    <row r="7156" spans="6:14" ht="14.25" customHeight="1" x14ac:dyDescent="0.25">
      <c r="F7156"/>
      <c r="G7156"/>
      <c r="H7156"/>
      <c r="I7156"/>
      <c r="J7156"/>
      <c r="M7156"/>
      <c r="N7156"/>
    </row>
    <row r="7157" spans="6:14" ht="14.25" customHeight="1" x14ac:dyDescent="0.25">
      <c r="F7157"/>
      <c r="G7157"/>
      <c r="H7157"/>
      <c r="I7157"/>
      <c r="J7157"/>
      <c r="M7157"/>
      <c r="N7157"/>
    </row>
    <row r="7158" spans="6:14" ht="14.25" customHeight="1" x14ac:dyDescent="0.25">
      <c r="F7158"/>
      <c r="G7158"/>
      <c r="H7158"/>
      <c r="I7158"/>
      <c r="J7158"/>
      <c r="M7158"/>
      <c r="N7158"/>
    </row>
    <row r="7159" spans="6:14" ht="14.25" customHeight="1" x14ac:dyDescent="0.25">
      <c r="F7159"/>
      <c r="G7159"/>
      <c r="H7159"/>
      <c r="I7159"/>
      <c r="J7159"/>
      <c r="M7159"/>
      <c r="N7159"/>
    </row>
    <row r="7160" spans="6:14" ht="14.25" customHeight="1" x14ac:dyDescent="0.25">
      <c r="F7160"/>
      <c r="G7160"/>
      <c r="H7160"/>
      <c r="I7160"/>
      <c r="J7160"/>
      <c r="M7160"/>
      <c r="N7160"/>
    </row>
    <row r="7161" spans="6:14" ht="14.25" customHeight="1" x14ac:dyDescent="0.25">
      <c r="F7161"/>
      <c r="G7161"/>
      <c r="H7161"/>
      <c r="I7161"/>
      <c r="J7161"/>
      <c r="M7161"/>
      <c r="N7161"/>
    </row>
    <row r="7162" spans="6:14" ht="14.25" customHeight="1" x14ac:dyDescent="0.25">
      <c r="F7162"/>
      <c r="G7162"/>
      <c r="H7162"/>
      <c r="I7162"/>
      <c r="J7162"/>
      <c r="M7162"/>
      <c r="N7162"/>
    </row>
    <row r="7163" spans="6:14" ht="14.25" customHeight="1" x14ac:dyDescent="0.25">
      <c r="F7163"/>
      <c r="G7163"/>
      <c r="H7163"/>
      <c r="I7163"/>
      <c r="J7163"/>
      <c r="M7163"/>
      <c r="N7163"/>
    </row>
    <row r="7164" spans="6:14" ht="14.25" customHeight="1" x14ac:dyDescent="0.25">
      <c r="F7164"/>
      <c r="G7164"/>
      <c r="H7164"/>
      <c r="I7164"/>
      <c r="J7164"/>
      <c r="M7164"/>
      <c r="N7164"/>
    </row>
    <row r="7165" spans="6:14" ht="14.25" customHeight="1" x14ac:dyDescent="0.25">
      <c r="F7165"/>
      <c r="G7165"/>
      <c r="H7165"/>
      <c r="I7165"/>
      <c r="J7165"/>
      <c r="M7165"/>
      <c r="N7165"/>
    </row>
    <row r="7166" spans="6:14" ht="14.25" customHeight="1" x14ac:dyDescent="0.25">
      <c r="F7166"/>
      <c r="G7166"/>
      <c r="H7166"/>
      <c r="I7166"/>
      <c r="J7166"/>
      <c r="M7166"/>
      <c r="N7166"/>
    </row>
    <row r="7167" spans="6:14" ht="14.25" customHeight="1" x14ac:dyDescent="0.25">
      <c r="F7167"/>
      <c r="G7167"/>
      <c r="H7167"/>
      <c r="I7167"/>
      <c r="J7167"/>
      <c r="M7167"/>
      <c r="N7167"/>
    </row>
    <row r="7168" spans="6:14" ht="14.25" customHeight="1" x14ac:dyDescent="0.25">
      <c r="F7168"/>
      <c r="G7168"/>
      <c r="H7168"/>
      <c r="I7168"/>
      <c r="J7168"/>
      <c r="M7168"/>
      <c r="N7168"/>
    </row>
    <row r="7169" spans="6:14" ht="14.25" customHeight="1" x14ac:dyDescent="0.25">
      <c r="F7169"/>
      <c r="G7169"/>
      <c r="H7169"/>
      <c r="I7169"/>
      <c r="J7169"/>
      <c r="M7169"/>
      <c r="N7169"/>
    </row>
    <row r="7170" spans="6:14" ht="14.25" customHeight="1" x14ac:dyDescent="0.25">
      <c r="F7170"/>
      <c r="G7170"/>
      <c r="H7170"/>
      <c r="I7170"/>
      <c r="J7170"/>
      <c r="M7170"/>
      <c r="N7170"/>
    </row>
    <row r="7171" spans="6:14" ht="14.25" customHeight="1" x14ac:dyDescent="0.25">
      <c r="F7171"/>
      <c r="G7171"/>
      <c r="H7171"/>
      <c r="I7171"/>
      <c r="J7171"/>
      <c r="M7171"/>
      <c r="N7171"/>
    </row>
    <row r="7172" spans="6:14" ht="14.25" customHeight="1" x14ac:dyDescent="0.25">
      <c r="F7172"/>
      <c r="G7172"/>
      <c r="H7172"/>
      <c r="I7172"/>
      <c r="J7172"/>
      <c r="M7172"/>
      <c r="N7172"/>
    </row>
    <row r="7173" spans="6:14" ht="14.25" customHeight="1" x14ac:dyDescent="0.25">
      <c r="F7173"/>
      <c r="G7173"/>
      <c r="H7173"/>
      <c r="I7173"/>
      <c r="J7173"/>
      <c r="M7173"/>
      <c r="N7173"/>
    </row>
    <row r="7174" spans="6:14" ht="14.25" customHeight="1" x14ac:dyDescent="0.25">
      <c r="F7174"/>
      <c r="G7174"/>
      <c r="H7174"/>
      <c r="I7174"/>
      <c r="J7174"/>
      <c r="M7174"/>
      <c r="N7174"/>
    </row>
    <row r="7175" spans="6:14" ht="14.25" customHeight="1" x14ac:dyDescent="0.25">
      <c r="F7175"/>
      <c r="G7175"/>
      <c r="H7175"/>
      <c r="I7175"/>
      <c r="J7175"/>
      <c r="M7175"/>
      <c r="N7175"/>
    </row>
    <row r="7176" spans="6:14" ht="14.25" customHeight="1" x14ac:dyDescent="0.25">
      <c r="F7176"/>
      <c r="G7176"/>
      <c r="H7176"/>
      <c r="I7176"/>
      <c r="J7176"/>
      <c r="M7176"/>
      <c r="N7176"/>
    </row>
    <row r="7177" spans="6:14" ht="14.25" customHeight="1" x14ac:dyDescent="0.25">
      <c r="F7177"/>
      <c r="G7177"/>
      <c r="H7177"/>
      <c r="I7177"/>
      <c r="J7177"/>
      <c r="M7177"/>
      <c r="N7177"/>
    </row>
    <row r="7178" spans="6:14" ht="14.25" customHeight="1" x14ac:dyDescent="0.25">
      <c r="F7178"/>
      <c r="G7178"/>
      <c r="H7178"/>
      <c r="I7178"/>
      <c r="J7178"/>
      <c r="M7178"/>
      <c r="N7178"/>
    </row>
    <row r="7179" spans="6:14" ht="14.25" customHeight="1" x14ac:dyDescent="0.25">
      <c r="F7179"/>
      <c r="G7179"/>
      <c r="H7179"/>
      <c r="I7179"/>
      <c r="J7179"/>
      <c r="M7179"/>
      <c r="N7179"/>
    </row>
    <row r="7180" spans="6:14" ht="14.25" customHeight="1" x14ac:dyDescent="0.25">
      <c r="F7180"/>
      <c r="G7180"/>
      <c r="H7180"/>
      <c r="I7180"/>
      <c r="J7180"/>
      <c r="M7180"/>
      <c r="N7180"/>
    </row>
    <row r="7181" spans="6:14" ht="14.25" customHeight="1" x14ac:dyDescent="0.25">
      <c r="F7181"/>
      <c r="G7181"/>
      <c r="H7181"/>
      <c r="I7181"/>
      <c r="J7181"/>
      <c r="M7181"/>
      <c r="N7181"/>
    </row>
    <row r="7182" spans="6:14" ht="14.25" customHeight="1" x14ac:dyDescent="0.25">
      <c r="F7182"/>
      <c r="G7182"/>
      <c r="H7182"/>
      <c r="I7182"/>
      <c r="J7182"/>
      <c r="M7182"/>
      <c r="N7182"/>
    </row>
    <row r="7183" spans="6:14" ht="14.25" customHeight="1" x14ac:dyDescent="0.25">
      <c r="F7183"/>
      <c r="G7183"/>
      <c r="H7183"/>
      <c r="I7183"/>
      <c r="J7183"/>
      <c r="M7183"/>
      <c r="N7183"/>
    </row>
    <row r="7184" spans="6:14" ht="14.25" customHeight="1" x14ac:dyDescent="0.25">
      <c r="F7184"/>
      <c r="G7184"/>
      <c r="H7184"/>
      <c r="I7184"/>
      <c r="J7184"/>
      <c r="M7184"/>
      <c r="N7184"/>
    </row>
    <row r="7185" spans="6:14" ht="14.25" customHeight="1" x14ac:dyDescent="0.25">
      <c r="F7185"/>
      <c r="G7185"/>
      <c r="H7185"/>
      <c r="I7185"/>
      <c r="J7185"/>
      <c r="M7185"/>
      <c r="N7185"/>
    </row>
    <row r="7186" spans="6:14" ht="14.25" customHeight="1" x14ac:dyDescent="0.25">
      <c r="F7186"/>
      <c r="G7186"/>
      <c r="H7186"/>
      <c r="I7186"/>
      <c r="J7186"/>
      <c r="M7186"/>
      <c r="N7186"/>
    </row>
    <row r="7187" spans="6:14" ht="14.25" customHeight="1" x14ac:dyDescent="0.25">
      <c r="F7187"/>
      <c r="G7187"/>
      <c r="H7187"/>
      <c r="I7187"/>
      <c r="J7187"/>
      <c r="M7187"/>
      <c r="N7187"/>
    </row>
    <row r="7188" spans="6:14" ht="14.25" customHeight="1" x14ac:dyDescent="0.25">
      <c r="F7188"/>
      <c r="G7188"/>
      <c r="H7188"/>
      <c r="I7188"/>
      <c r="J7188"/>
      <c r="M7188"/>
      <c r="N7188"/>
    </row>
    <row r="7189" spans="6:14" ht="14.25" customHeight="1" x14ac:dyDescent="0.25">
      <c r="F7189"/>
      <c r="G7189"/>
      <c r="H7189"/>
      <c r="I7189"/>
      <c r="J7189"/>
      <c r="M7189"/>
      <c r="N7189"/>
    </row>
    <row r="7190" spans="6:14" ht="14.25" customHeight="1" x14ac:dyDescent="0.25">
      <c r="F7190"/>
      <c r="G7190"/>
      <c r="H7190"/>
      <c r="I7190"/>
      <c r="J7190"/>
      <c r="M7190"/>
      <c r="N7190"/>
    </row>
    <row r="7191" spans="6:14" ht="14.25" customHeight="1" x14ac:dyDescent="0.25">
      <c r="F7191"/>
      <c r="G7191"/>
      <c r="H7191"/>
      <c r="I7191"/>
      <c r="J7191"/>
      <c r="M7191"/>
      <c r="N7191"/>
    </row>
    <row r="7192" spans="6:14" ht="14.25" customHeight="1" x14ac:dyDescent="0.25">
      <c r="F7192"/>
      <c r="G7192"/>
      <c r="H7192"/>
      <c r="I7192"/>
      <c r="J7192"/>
      <c r="M7192"/>
      <c r="N7192"/>
    </row>
    <row r="7193" spans="6:14" ht="14.25" customHeight="1" x14ac:dyDescent="0.25">
      <c r="F7193"/>
      <c r="G7193"/>
      <c r="H7193"/>
      <c r="I7193"/>
      <c r="J7193"/>
      <c r="M7193"/>
      <c r="N7193"/>
    </row>
    <row r="7194" spans="6:14" ht="14.25" customHeight="1" x14ac:dyDescent="0.25">
      <c r="F7194"/>
      <c r="G7194"/>
      <c r="H7194"/>
      <c r="I7194"/>
      <c r="J7194"/>
      <c r="M7194"/>
      <c r="N7194"/>
    </row>
    <row r="7195" spans="6:14" ht="14.25" customHeight="1" x14ac:dyDescent="0.25">
      <c r="F7195"/>
      <c r="G7195"/>
      <c r="H7195"/>
      <c r="I7195"/>
      <c r="J7195"/>
      <c r="M7195"/>
      <c r="N7195"/>
    </row>
    <row r="7196" spans="6:14" ht="14.25" customHeight="1" x14ac:dyDescent="0.25">
      <c r="F7196"/>
      <c r="G7196"/>
      <c r="H7196"/>
      <c r="I7196"/>
      <c r="J7196"/>
      <c r="M7196"/>
      <c r="N7196"/>
    </row>
    <row r="7197" spans="6:14" ht="14.25" customHeight="1" x14ac:dyDescent="0.25">
      <c r="F7197"/>
      <c r="G7197"/>
      <c r="H7197"/>
      <c r="I7197"/>
      <c r="J7197"/>
      <c r="M7197"/>
      <c r="N7197"/>
    </row>
    <row r="7198" spans="6:14" ht="14.25" customHeight="1" x14ac:dyDescent="0.25">
      <c r="F7198"/>
      <c r="G7198"/>
      <c r="H7198"/>
      <c r="I7198"/>
      <c r="J7198"/>
      <c r="M7198"/>
      <c r="N7198"/>
    </row>
    <row r="7199" spans="6:14" ht="14.25" customHeight="1" x14ac:dyDescent="0.25">
      <c r="F7199"/>
      <c r="G7199"/>
      <c r="H7199"/>
      <c r="I7199"/>
      <c r="J7199"/>
      <c r="M7199"/>
      <c r="N7199"/>
    </row>
    <row r="7200" spans="6:14" ht="14.25" customHeight="1" x14ac:dyDescent="0.25">
      <c r="F7200"/>
      <c r="G7200"/>
      <c r="H7200"/>
      <c r="I7200"/>
      <c r="J7200"/>
      <c r="M7200"/>
      <c r="N7200"/>
    </row>
    <row r="7201" spans="6:14" ht="14.25" customHeight="1" x14ac:dyDescent="0.25">
      <c r="F7201"/>
      <c r="G7201"/>
      <c r="H7201"/>
      <c r="I7201"/>
      <c r="J7201"/>
      <c r="M7201"/>
      <c r="N7201"/>
    </row>
    <row r="7202" spans="6:14" ht="14.25" customHeight="1" x14ac:dyDescent="0.25">
      <c r="F7202"/>
      <c r="G7202"/>
      <c r="H7202"/>
      <c r="I7202"/>
      <c r="J7202"/>
      <c r="M7202"/>
      <c r="N7202"/>
    </row>
    <row r="7203" spans="6:14" ht="14.25" customHeight="1" x14ac:dyDescent="0.25">
      <c r="F7203"/>
      <c r="G7203"/>
      <c r="H7203"/>
      <c r="I7203"/>
      <c r="J7203"/>
      <c r="M7203"/>
      <c r="N7203"/>
    </row>
    <row r="7204" spans="6:14" ht="14.25" customHeight="1" x14ac:dyDescent="0.25">
      <c r="F7204"/>
      <c r="G7204"/>
      <c r="H7204"/>
      <c r="I7204"/>
      <c r="J7204"/>
      <c r="M7204"/>
      <c r="N7204"/>
    </row>
    <row r="7205" spans="6:14" ht="14.25" customHeight="1" x14ac:dyDescent="0.25">
      <c r="F7205"/>
      <c r="G7205"/>
      <c r="H7205"/>
      <c r="I7205"/>
      <c r="J7205"/>
      <c r="M7205"/>
      <c r="N7205"/>
    </row>
    <row r="7206" spans="6:14" ht="14.25" customHeight="1" x14ac:dyDescent="0.25">
      <c r="F7206"/>
      <c r="G7206"/>
      <c r="H7206"/>
      <c r="I7206"/>
      <c r="J7206"/>
      <c r="M7206"/>
      <c r="N7206"/>
    </row>
    <row r="7207" spans="6:14" ht="14.25" customHeight="1" x14ac:dyDescent="0.25">
      <c r="F7207"/>
      <c r="G7207"/>
      <c r="H7207"/>
      <c r="I7207"/>
      <c r="J7207"/>
      <c r="M7207"/>
      <c r="N7207"/>
    </row>
    <row r="7208" spans="6:14" ht="14.25" customHeight="1" x14ac:dyDescent="0.25">
      <c r="F7208"/>
      <c r="G7208"/>
      <c r="H7208"/>
      <c r="I7208"/>
      <c r="J7208"/>
      <c r="M7208"/>
      <c r="N7208"/>
    </row>
    <row r="7209" spans="6:14" ht="14.25" customHeight="1" x14ac:dyDescent="0.25">
      <c r="F7209"/>
      <c r="G7209"/>
      <c r="H7209"/>
      <c r="I7209"/>
      <c r="J7209"/>
      <c r="M7209"/>
      <c r="N7209"/>
    </row>
    <row r="7210" spans="6:14" ht="14.25" customHeight="1" x14ac:dyDescent="0.25">
      <c r="F7210"/>
      <c r="G7210"/>
      <c r="H7210"/>
      <c r="I7210"/>
      <c r="J7210"/>
      <c r="M7210"/>
      <c r="N7210"/>
    </row>
    <row r="7211" spans="6:14" ht="14.25" customHeight="1" x14ac:dyDescent="0.25">
      <c r="F7211"/>
      <c r="G7211"/>
      <c r="H7211"/>
      <c r="I7211"/>
      <c r="J7211"/>
      <c r="M7211"/>
      <c r="N7211"/>
    </row>
    <row r="7212" spans="6:14" ht="14.25" customHeight="1" x14ac:dyDescent="0.25">
      <c r="F7212"/>
      <c r="G7212"/>
      <c r="H7212"/>
      <c r="I7212"/>
      <c r="J7212"/>
      <c r="M7212"/>
      <c r="N7212"/>
    </row>
    <row r="7213" spans="6:14" ht="14.25" customHeight="1" x14ac:dyDescent="0.25">
      <c r="F7213"/>
      <c r="G7213"/>
      <c r="H7213"/>
      <c r="I7213"/>
      <c r="J7213"/>
      <c r="M7213"/>
      <c r="N7213"/>
    </row>
    <row r="7214" spans="6:14" ht="14.25" customHeight="1" x14ac:dyDescent="0.25">
      <c r="F7214"/>
      <c r="G7214"/>
      <c r="H7214"/>
      <c r="I7214"/>
      <c r="J7214"/>
      <c r="M7214"/>
      <c r="N7214"/>
    </row>
    <row r="7215" spans="6:14" ht="14.25" customHeight="1" x14ac:dyDescent="0.25">
      <c r="F7215"/>
      <c r="G7215"/>
      <c r="H7215"/>
      <c r="I7215"/>
      <c r="J7215"/>
      <c r="M7215"/>
      <c r="N7215"/>
    </row>
    <row r="7216" spans="6:14" ht="14.25" customHeight="1" x14ac:dyDescent="0.25">
      <c r="F7216"/>
      <c r="G7216"/>
      <c r="H7216"/>
      <c r="I7216"/>
      <c r="J7216"/>
      <c r="M7216"/>
      <c r="N7216"/>
    </row>
    <row r="7217" spans="6:14" ht="14.25" customHeight="1" x14ac:dyDescent="0.25">
      <c r="F7217"/>
      <c r="G7217"/>
      <c r="H7217"/>
      <c r="I7217"/>
      <c r="J7217"/>
      <c r="M7217"/>
      <c r="N7217"/>
    </row>
    <row r="7218" spans="6:14" ht="14.25" customHeight="1" x14ac:dyDescent="0.25">
      <c r="F7218"/>
      <c r="G7218"/>
      <c r="H7218"/>
      <c r="I7218"/>
      <c r="J7218"/>
      <c r="M7218"/>
      <c r="N7218"/>
    </row>
    <row r="7219" spans="6:14" ht="14.25" customHeight="1" x14ac:dyDescent="0.25">
      <c r="F7219"/>
      <c r="G7219"/>
      <c r="H7219"/>
      <c r="I7219"/>
      <c r="J7219"/>
      <c r="M7219"/>
      <c r="N7219"/>
    </row>
    <row r="7220" spans="6:14" ht="14.25" customHeight="1" x14ac:dyDescent="0.25">
      <c r="F7220"/>
      <c r="G7220"/>
      <c r="H7220"/>
      <c r="I7220"/>
      <c r="J7220"/>
      <c r="M7220"/>
      <c r="N7220"/>
    </row>
    <row r="7221" spans="6:14" ht="14.25" customHeight="1" x14ac:dyDescent="0.25">
      <c r="F7221"/>
      <c r="G7221"/>
      <c r="H7221"/>
      <c r="I7221"/>
      <c r="J7221"/>
      <c r="M7221"/>
      <c r="N7221"/>
    </row>
    <row r="7222" spans="6:14" ht="14.25" customHeight="1" x14ac:dyDescent="0.25">
      <c r="F7222"/>
      <c r="G7222"/>
      <c r="H7222"/>
      <c r="I7222"/>
      <c r="J7222"/>
      <c r="M7222"/>
      <c r="N7222"/>
    </row>
    <row r="7223" spans="6:14" ht="14.25" customHeight="1" x14ac:dyDescent="0.25">
      <c r="F7223"/>
      <c r="G7223"/>
      <c r="H7223"/>
      <c r="I7223"/>
      <c r="J7223"/>
      <c r="M7223"/>
      <c r="N7223"/>
    </row>
    <row r="7224" spans="6:14" ht="14.25" customHeight="1" x14ac:dyDescent="0.25">
      <c r="F7224"/>
      <c r="G7224"/>
      <c r="H7224"/>
      <c r="I7224"/>
      <c r="J7224"/>
      <c r="M7224"/>
      <c r="N7224"/>
    </row>
    <row r="7225" spans="6:14" ht="14.25" customHeight="1" x14ac:dyDescent="0.25">
      <c r="F7225"/>
      <c r="G7225"/>
      <c r="H7225"/>
      <c r="I7225"/>
      <c r="J7225"/>
      <c r="M7225"/>
      <c r="N7225"/>
    </row>
    <row r="7226" spans="6:14" ht="14.25" customHeight="1" x14ac:dyDescent="0.25">
      <c r="F7226"/>
      <c r="G7226"/>
      <c r="H7226"/>
      <c r="I7226"/>
      <c r="J7226"/>
      <c r="M7226"/>
      <c r="N7226"/>
    </row>
    <row r="7227" spans="6:14" ht="14.25" customHeight="1" x14ac:dyDescent="0.25">
      <c r="F7227"/>
      <c r="G7227"/>
      <c r="H7227"/>
      <c r="I7227"/>
      <c r="J7227"/>
      <c r="M7227"/>
      <c r="N7227"/>
    </row>
    <row r="7228" spans="6:14" ht="14.25" customHeight="1" x14ac:dyDescent="0.25">
      <c r="F7228"/>
      <c r="G7228"/>
      <c r="H7228"/>
      <c r="I7228"/>
      <c r="J7228"/>
      <c r="M7228"/>
      <c r="N7228"/>
    </row>
    <row r="7229" spans="6:14" ht="14.25" customHeight="1" x14ac:dyDescent="0.25">
      <c r="F7229"/>
      <c r="G7229"/>
      <c r="H7229"/>
      <c r="I7229"/>
      <c r="J7229"/>
      <c r="M7229"/>
      <c r="N7229"/>
    </row>
    <row r="7230" spans="6:14" ht="14.25" customHeight="1" x14ac:dyDescent="0.25">
      <c r="F7230"/>
      <c r="G7230"/>
      <c r="H7230"/>
      <c r="I7230"/>
      <c r="J7230"/>
      <c r="M7230"/>
      <c r="N7230"/>
    </row>
    <row r="7231" spans="6:14" ht="14.25" customHeight="1" x14ac:dyDescent="0.25">
      <c r="F7231"/>
      <c r="G7231"/>
      <c r="H7231"/>
      <c r="I7231"/>
      <c r="J7231"/>
      <c r="M7231"/>
      <c r="N7231"/>
    </row>
    <row r="7232" spans="6:14" ht="14.25" customHeight="1" x14ac:dyDescent="0.25">
      <c r="F7232"/>
      <c r="G7232"/>
      <c r="H7232"/>
      <c r="I7232"/>
      <c r="J7232"/>
      <c r="M7232"/>
      <c r="N7232"/>
    </row>
    <row r="7233" spans="6:14" ht="14.25" customHeight="1" x14ac:dyDescent="0.25">
      <c r="F7233"/>
      <c r="G7233"/>
      <c r="H7233"/>
      <c r="I7233"/>
      <c r="J7233"/>
      <c r="M7233"/>
      <c r="N7233"/>
    </row>
    <row r="7234" spans="6:14" ht="14.25" customHeight="1" x14ac:dyDescent="0.25">
      <c r="F7234"/>
      <c r="G7234"/>
      <c r="H7234"/>
      <c r="I7234"/>
      <c r="J7234"/>
      <c r="M7234"/>
      <c r="N7234"/>
    </row>
    <row r="7235" spans="6:14" ht="14.25" customHeight="1" x14ac:dyDescent="0.25">
      <c r="F7235"/>
      <c r="G7235"/>
      <c r="H7235"/>
      <c r="I7235"/>
      <c r="J7235"/>
      <c r="M7235"/>
      <c r="N7235"/>
    </row>
    <row r="7236" spans="6:14" ht="14.25" customHeight="1" x14ac:dyDescent="0.25">
      <c r="F7236"/>
      <c r="G7236"/>
      <c r="H7236"/>
      <c r="I7236"/>
      <c r="J7236"/>
      <c r="M7236"/>
      <c r="N7236"/>
    </row>
    <row r="7237" spans="6:14" ht="14.25" customHeight="1" x14ac:dyDescent="0.25">
      <c r="F7237"/>
      <c r="G7237"/>
      <c r="H7237"/>
      <c r="I7237"/>
      <c r="J7237"/>
      <c r="M7237"/>
      <c r="N7237"/>
    </row>
    <row r="7238" spans="6:14" ht="14.25" customHeight="1" x14ac:dyDescent="0.25">
      <c r="F7238"/>
      <c r="G7238"/>
      <c r="H7238"/>
      <c r="I7238"/>
      <c r="J7238"/>
      <c r="M7238"/>
      <c r="N7238"/>
    </row>
    <row r="7239" spans="6:14" ht="14.25" customHeight="1" x14ac:dyDescent="0.25">
      <c r="F7239"/>
      <c r="G7239"/>
      <c r="H7239"/>
      <c r="I7239"/>
      <c r="J7239"/>
      <c r="M7239"/>
      <c r="N7239"/>
    </row>
    <row r="7240" spans="6:14" ht="14.25" customHeight="1" x14ac:dyDescent="0.25">
      <c r="F7240"/>
      <c r="G7240"/>
      <c r="H7240"/>
      <c r="I7240"/>
      <c r="J7240"/>
      <c r="M7240"/>
      <c r="N7240"/>
    </row>
    <row r="7241" spans="6:14" ht="14.25" customHeight="1" x14ac:dyDescent="0.25">
      <c r="F7241"/>
      <c r="G7241"/>
      <c r="H7241"/>
      <c r="I7241"/>
      <c r="J7241"/>
      <c r="M7241"/>
      <c r="N7241"/>
    </row>
    <row r="7242" spans="6:14" ht="14.25" customHeight="1" x14ac:dyDescent="0.25">
      <c r="F7242"/>
      <c r="G7242"/>
      <c r="H7242"/>
      <c r="I7242"/>
      <c r="J7242"/>
      <c r="M7242"/>
      <c r="N7242"/>
    </row>
    <row r="7243" spans="6:14" ht="14.25" customHeight="1" x14ac:dyDescent="0.25">
      <c r="F7243"/>
      <c r="G7243"/>
      <c r="H7243"/>
      <c r="I7243"/>
      <c r="J7243"/>
      <c r="M7243"/>
      <c r="N7243"/>
    </row>
    <row r="7244" spans="6:14" ht="14.25" customHeight="1" x14ac:dyDescent="0.25">
      <c r="F7244"/>
      <c r="G7244"/>
      <c r="H7244"/>
      <c r="I7244"/>
      <c r="J7244"/>
      <c r="M7244"/>
      <c r="N7244"/>
    </row>
    <row r="7245" spans="6:14" ht="14.25" customHeight="1" x14ac:dyDescent="0.25">
      <c r="F7245"/>
      <c r="G7245"/>
      <c r="H7245"/>
      <c r="I7245"/>
      <c r="J7245"/>
      <c r="M7245"/>
      <c r="N7245"/>
    </row>
    <row r="7246" spans="6:14" ht="14.25" customHeight="1" x14ac:dyDescent="0.25">
      <c r="F7246"/>
      <c r="G7246"/>
      <c r="H7246"/>
      <c r="I7246"/>
      <c r="J7246"/>
      <c r="M7246"/>
      <c r="N7246"/>
    </row>
    <row r="7247" spans="6:14" ht="14.25" customHeight="1" x14ac:dyDescent="0.25">
      <c r="F7247"/>
      <c r="G7247"/>
      <c r="H7247"/>
      <c r="I7247"/>
      <c r="J7247"/>
      <c r="M7247"/>
      <c r="N7247"/>
    </row>
    <row r="7248" spans="6:14" ht="14.25" customHeight="1" x14ac:dyDescent="0.25">
      <c r="F7248"/>
      <c r="G7248"/>
      <c r="H7248"/>
      <c r="I7248"/>
      <c r="J7248"/>
      <c r="M7248"/>
      <c r="N7248"/>
    </row>
    <row r="7249" spans="6:14" ht="14.25" customHeight="1" x14ac:dyDescent="0.25">
      <c r="F7249"/>
      <c r="G7249"/>
      <c r="H7249"/>
      <c r="I7249"/>
      <c r="J7249"/>
      <c r="M7249"/>
      <c r="N7249"/>
    </row>
    <row r="7250" spans="6:14" ht="14.25" customHeight="1" x14ac:dyDescent="0.25">
      <c r="F7250"/>
      <c r="G7250"/>
      <c r="H7250"/>
      <c r="I7250"/>
      <c r="J7250"/>
      <c r="M7250"/>
      <c r="N7250"/>
    </row>
    <row r="7251" spans="6:14" ht="14.25" customHeight="1" x14ac:dyDescent="0.25">
      <c r="F7251"/>
      <c r="G7251"/>
      <c r="H7251"/>
      <c r="I7251"/>
      <c r="J7251"/>
      <c r="M7251"/>
      <c r="N7251"/>
    </row>
    <row r="7252" spans="6:14" ht="14.25" customHeight="1" x14ac:dyDescent="0.25">
      <c r="F7252"/>
      <c r="G7252"/>
      <c r="H7252"/>
      <c r="I7252"/>
      <c r="J7252"/>
      <c r="M7252"/>
      <c r="N7252"/>
    </row>
    <row r="7253" spans="6:14" ht="14.25" customHeight="1" x14ac:dyDescent="0.25">
      <c r="F7253"/>
      <c r="G7253"/>
      <c r="H7253"/>
      <c r="I7253"/>
      <c r="J7253"/>
      <c r="M7253"/>
      <c r="N7253"/>
    </row>
    <row r="7254" spans="6:14" ht="14.25" customHeight="1" x14ac:dyDescent="0.25">
      <c r="F7254"/>
      <c r="G7254"/>
      <c r="H7254"/>
      <c r="I7254"/>
      <c r="J7254"/>
      <c r="M7254"/>
      <c r="N7254"/>
    </row>
    <row r="7255" spans="6:14" ht="14.25" customHeight="1" x14ac:dyDescent="0.25">
      <c r="F7255"/>
      <c r="G7255"/>
      <c r="H7255"/>
      <c r="I7255"/>
      <c r="J7255"/>
      <c r="M7255"/>
      <c r="N7255"/>
    </row>
    <row r="7256" spans="6:14" ht="14.25" customHeight="1" x14ac:dyDescent="0.25">
      <c r="F7256"/>
      <c r="G7256"/>
      <c r="H7256"/>
      <c r="I7256"/>
      <c r="J7256"/>
      <c r="M7256"/>
      <c r="N7256"/>
    </row>
    <row r="7257" spans="6:14" ht="14.25" customHeight="1" x14ac:dyDescent="0.25">
      <c r="F7257"/>
      <c r="G7257"/>
      <c r="H7257"/>
      <c r="I7257"/>
      <c r="J7257"/>
      <c r="M7257"/>
      <c r="N7257"/>
    </row>
    <row r="7258" spans="6:14" ht="14.25" customHeight="1" x14ac:dyDescent="0.25">
      <c r="F7258"/>
      <c r="G7258"/>
      <c r="H7258"/>
      <c r="I7258"/>
      <c r="J7258"/>
      <c r="M7258"/>
      <c r="N7258"/>
    </row>
    <row r="7259" spans="6:14" ht="14.25" customHeight="1" x14ac:dyDescent="0.25">
      <c r="F7259"/>
      <c r="G7259"/>
      <c r="H7259"/>
      <c r="I7259"/>
      <c r="J7259"/>
      <c r="M7259"/>
      <c r="N7259"/>
    </row>
    <row r="7260" spans="6:14" ht="14.25" customHeight="1" x14ac:dyDescent="0.25">
      <c r="F7260"/>
      <c r="G7260"/>
      <c r="H7260"/>
      <c r="I7260"/>
      <c r="J7260"/>
      <c r="M7260"/>
      <c r="N7260"/>
    </row>
    <row r="7261" spans="6:14" ht="14.25" customHeight="1" x14ac:dyDescent="0.25">
      <c r="F7261"/>
      <c r="G7261"/>
      <c r="H7261"/>
      <c r="I7261"/>
      <c r="J7261"/>
      <c r="M7261"/>
      <c r="N7261"/>
    </row>
    <row r="7262" spans="6:14" ht="14.25" customHeight="1" x14ac:dyDescent="0.25">
      <c r="F7262"/>
      <c r="G7262"/>
      <c r="H7262"/>
      <c r="I7262"/>
      <c r="J7262"/>
      <c r="M7262"/>
      <c r="N7262"/>
    </row>
    <row r="7263" spans="6:14" ht="14.25" customHeight="1" x14ac:dyDescent="0.25">
      <c r="F7263"/>
      <c r="G7263"/>
      <c r="H7263"/>
      <c r="I7263"/>
      <c r="J7263"/>
      <c r="M7263"/>
      <c r="N7263"/>
    </row>
    <row r="7264" spans="6:14" ht="14.25" customHeight="1" x14ac:dyDescent="0.25">
      <c r="F7264"/>
      <c r="G7264"/>
      <c r="H7264"/>
      <c r="I7264"/>
      <c r="J7264"/>
      <c r="M7264"/>
      <c r="N7264"/>
    </row>
    <row r="7265" spans="6:14" ht="14.25" customHeight="1" x14ac:dyDescent="0.25">
      <c r="F7265"/>
      <c r="G7265"/>
      <c r="H7265"/>
      <c r="I7265"/>
      <c r="J7265"/>
      <c r="M7265"/>
      <c r="N7265"/>
    </row>
    <row r="7266" spans="6:14" ht="14.25" customHeight="1" x14ac:dyDescent="0.25">
      <c r="F7266"/>
      <c r="G7266"/>
      <c r="H7266"/>
      <c r="I7266"/>
      <c r="J7266"/>
      <c r="M7266"/>
      <c r="N7266"/>
    </row>
    <row r="7267" spans="6:14" ht="14.25" customHeight="1" x14ac:dyDescent="0.25">
      <c r="F7267"/>
      <c r="G7267"/>
      <c r="H7267"/>
      <c r="I7267"/>
      <c r="J7267"/>
      <c r="M7267"/>
      <c r="N7267"/>
    </row>
    <row r="7268" spans="6:14" ht="14.25" customHeight="1" x14ac:dyDescent="0.25">
      <c r="F7268"/>
      <c r="G7268"/>
      <c r="H7268"/>
      <c r="I7268"/>
      <c r="J7268"/>
      <c r="M7268"/>
      <c r="N7268"/>
    </row>
    <row r="7269" spans="6:14" ht="14.25" customHeight="1" x14ac:dyDescent="0.25">
      <c r="F7269"/>
      <c r="G7269"/>
      <c r="H7269"/>
      <c r="I7269"/>
      <c r="J7269"/>
      <c r="M7269"/>
      <c r="N7269"/>
    </row>
    <row r="7270" spans="6:14" ht="14.25" customHeight="1" x14ac:dyDescent="0.25">
      <c r="F7270"/>
      <c r="G7270"/>
      <c r="H7270"/>
      <c r="I7270"/>
      <c r="J7270"/>
      <c r="M7270"/>
      <c r="N7270"/>
    </row>
    <row r="7271" spans="6:14" ht="14.25" customHeight="1" x14ac:dyDescent="0.25">
      <c r="F7271"/>
      <c r="G7271"/>
      <c r="H7271"/>
      <c r="I7271"/>
      <c r="J7271"/>
      <c r="M7271"/>
      <c r="N7271"/>
    </row>
    <row r="7272" spans="6:14" ht="14.25" customHeight="1" x14ac:dyDescent="0.25">
      <c r="F7272"/>
      <c r="G7272"/>
      <c r="H7272"/>
      <c r="I7272"/>
      <c r="J7272"/>
      <c r="M7272"/>
      <c r="N7272"/>
    </row>
    <row r="7273" spans="6:14" ht="14.25" customHeight="1" x14ac:dyDescent="0.25">
      <c r="F7273"/>
      <c r="G7273"/>
      <c r="H7273"/>
      <c r="I7273"/>
      <c r="J7273"/>
      <c r="M7273"/>
      <c r="N7273"/>
    </row>
    <row r="7274" spans="6:14" ht="14.25" customHeight="1" x14ac:dyDescent="0.25">
      <c r="F7274"/>
      <c r="G7274"/>
      <c r="H7274"/>
      <c r="I7274"/>
      <c r="J7274"/>
      <c r="M7274"/>
      <c r="N7274"/>
    </row>
    <row r="7275" spans="6:14" ht="14.25" customHeight="1" x14ac:dyDescent="0.25">
      <c r="F7275"/>
      <c r="G7275"/>
      <c r="H7275"/>
      <c r="I7275"/>
      <c r="J7275"/>
      <c r="M7275"/>
      <c r="N7275"/>
    </row>
    <row r="7276" spans="6:14" ht="14.25" customHeight="1" x14ac:dyDescent="0.25">
      <c r="F7276"/>
      <c r="G7276"/>
      <c r="H7276"/>
      <c r="I7276"/>
      <c r="J7276"/>
      <c r="M7276"/>
      <c r="N7276"/>
    </row>
    <row r="7277" spans="6:14" ht="14.25" customHeight="1" x14ac:dyDescent="0.25">
      <c r="F7277"/>
      <c r="G7277"/>
      <c r="H7277"/>
      <c r="I7277"/>
      <c r="J7277"/>
      <c r="M7277"/>
      <c r="N7277"/>
    </row>
    <row r="7278" spans="6:14" ht="14.25" customHeight="1" x14ac:dyDescent="0.25">
      <c r="F7278"/>
      <c r="G7278"/>
      <c r="H7278"/>
      <c r="I7278"/>
      <c r="J7278"/>
      <c r="M7278"/>
      <c r="N7278"/>
    </row>
    <row r="7279" spans="6:14" ht="14.25" customHeight="1" x14ac:dyDescent="0.25">
      <c r="F7279"/>
      <c r="G7279"/>
      <c r="H7279"/>
      <c r="I7279"/>
      <c r="J7279"/>
      <c r="M7279"/>
      <c r="N7279"/>
    </row>
    <row r="7280" spans="6:14" ht="14.25" customHeight="1" x14ac:dyDescent="0.25">
      <c r="F7280"/>
      <c r="G7280"/>
      <c r="H7280"/>
      <c r="I7280"/>
      <c r="J7280"/>
      <c r="M7280"/>
      <c r="N7280"/>
    </row>
    <row r="7281" spans="6:14" ht="14.25" customHeight="1" x14ac:dyDescent="0.25">
      <c r="F7281"/>
      <c r="G7281"/>
      <c r="H7281"/>
      <c r="I7281"/>
      <c r="J7281"/>
      <c r="M7281"/>
      <c r="N7281"/>
    </row>
    <row r="7282" spans="6:14" ht="14.25" customHeight="1" x14ac:dyDescent="0.25">
      <c r="F7282"/>
      <c r="G7282"/>
      <c r="H7282"/>
      <c r="I7282"/>
      <c r="J7282"/>
      <c r="M7282"/>
      <c r="N7282"/>
    </row>
    <row r="7283" spans="6:14" ht="14.25" customHeight="1" x14ac:dyDescent="0.25">
      <c r="F7283"/>
      <c r="G7283"/>
      <c r="H7283"/>
      <c r="I7283"/>
      <c r="J7283"/>
      <c r="M7283"/>
      <c r="N7283"/>
    </row>
    <row r="7284" spans="6:14" ht="14.25" customHeight="1" x14ac:dyDescent="0.25">
      <c r="F7284"/>
      <c r="G7284"/>
      <c r="H7284"/>
      <c r="I7284"/>
      <c r="J7284"/>
      <c r="M7284"/>
      <c r="N7284"/>
    </row>
    <row r="7285" spans="6:14" ht="14.25" customHeight="1" x14ac:dyDescent="0.25">
      <c r="F7285"/>
      <c r="G7285"/>
      <c r="H7285"/>
      <c r="I7285"/>
      <c r="J7285"/>
      <c r="M7285"/>
      <c r="N7285"/>
    </row>
    <row r="7286" spans="6:14" ht="14.25" customHeight="1" x14ac:dyDescent="0.25">
      <c r="F7286"/>
      <c r="G7286"/>
      <c r="H7286"/>
      <c r="I7286"/>
      <c r="J7286"/>
      <c r="M7286"/>
      <c r="N7286"/>
    </row>
    <row r="7287" spans="6:14" ht="14.25" customHeight="1" x14ac:dyDescent="0.25">
      <c r="F7287"/>
      <c r="G7287"/>
      <c r="H7287"/>
      <c r="I7287"/>
      <c r="J7287"/>
      <c r="M7287"/>
      <c r="N7287"/>
    </row>
    <row r="7288" spans="6:14" ht="14.25" customHeight="1" x14ac:dyDescent="0.25">
      <c r="F7288"/>
      <c r="G7288"/>
      <c r="H7288"/>
      <c r="I7288"/>
      <c r="J7288"/>
      <c r="M7288"/>
      <c r="N7288"/>
    </row>
    <row r="7289" spans="6:14" ht="14.25" customHeight="1" x14ac:dyDescent="0.25">
      <c r="F7289"/>
      <c r="G7289"/>
      <c r="H7289"/>
      <c r="I7289"/>
      <c r="J7289"/>
      <c r="M7289"/>
      <c r="N7289"/>
    </row>
    <row r="7290" spans="6:14" ht="14.25" customHeight="1" x14ac:dyDescent="0.25">
      <c r="F7290"/>
      <c r="G7290"/>
      <c r="H7290"/>
      <c r="I7290"/>
      <c r="J7290"/>
      <c r="M7290"/>
      <c r="N7290"/>
    </row>
    <row r="7291" spans="6:14" ht="14.25" customHeight="1" x14ac:dyDescent="0.25">
      <c r="F7291"/>
      <c r="G7291"/>
      <c r="H7291"/>
      <c r="I7291"/>
      <c r="J7291"/>
      <c r="M7291"/>
      <c r="N7291"/>
    </row>
    <row r="7292" spans="6:14" ht="14.25" customHeight="1" x14ac:dyDescent="0.25">
      <c r="F7292"/>
      <c r="G7292"/>
      <c r="H7292"/>
      <c r="I7292"/>
      <c r="J7292"/>
      <c r="M7292"/>
      <c r="N7292"/>
    </row>
    <row r="7293" spans="6:14" ht="14.25" customHeight="1" x14ac:dyDescent="0.25">
      <c r="F7293"/>
      <c r="G7293"/>
      <c r="H7293"/>
      <c r="I7293"/>
      <c r="J7293"/>
      <c r="M7293"/>
      <c r="N7293"/>
    </row>
    <row r="7294" spans="6:14" ht="14.25" customHeight="1" x14ac:dyDescent="0.25">
      <c r="F7294"/>
      <c r="G7294"/>
      <c r="H7294"/>
      <c r="I7294"/>
      <c r="J7294"/>
      <c r="M7294"/>
      <c r="N7294"/>
    </row>
    <row r="7295" spans="6:14" ht="14.25" customHeight="1" x14ac:dyDescent="0.25">
      <c r="F7295"/>
      <c r="G7295"/>
      <c r="H7295"/>
      <c r="I7295"/>
      <c r="J7295"/>
      <c r="M7295"/>
      <c r="N7295"/>
    </row>
    <row r="7296" spans="6:14" ht="14.25" customHeight="1" x14ac:dyDescent="0.25">
      <c r="F7296"/>
      <c r="G7296"/>
      <c r="H7296"/>
      <c r="I7296"/>
      <c r="J7296"/>
      <c r="M7296"/>
      <c r="N7296"/>
    </row>
    <row r="7297" spans="6:14" ht="14.25" customHeight="1" x14ac:dyDescent="0.25">
      <c r="F7297"/>
      <c r="G7297"/>
      <c r="H7297"/>
      <c r="I7297"/>
      <c r="J7297"/>
      <c r="M7297"/>
      <c r="N7297"/>
    </row>
    <row r="7298" spans="6:14" ht="14.25" customHeight="1" x14ac:dyDescent="0.25">
      <c r="F7298"/>
      <c r="G7298"/>
      <c r="H7298"/>
      <c r="I7298"/>
      <c r="J7298"/>
      <c r="M7298"/>
      <c r="N7298"/>
    </row>
    <row r="7299" spans="6:14" ht="14.25" customHeight="1" x14ac:dyDescent="0.25">
      <c r="F7299"/>
      <c r="G7299"/>
      <c r="H7299"/>
      <c r="I7299"/>
      <c r="J7299"/>
      <c r="M7299"/>
      <c r="N7299"/>
    </row>
    <row r="7300" spans="6:14" ht="14.25" customHeight="1" x14ac:dyDescent="0.25">
      <c r="F7300"/>
      <c r="G7300"/>
      <c r="H7300"/>
      <c r="I7300"/>
      <c r="J7300"/>
      <c r="M7300"/>
      <c r="N7300"/>
    </row>
    <row r="7301" spans="6:14" ht="14.25" customHeight="1" x14ac:dyDescent="0.25">
      <c r="F7301"/>
      <c r="G7301"/>
      <c r="H7301"/>
      <c r="I7301"/>
      <c r="J7301"/>
      <c r="M7301"/>
      <c r="N7301"/>
    </row>
    <row r="7302" spans="6:14" ht="14.25" customHeight="1" x14ac:dyDescent="0.25">
      <c r="F7302"/>
      <c r="G7302"/>
      <c r="H7302"/>
      <c r="I7302"/>
      <c r="J7302"/>
      <c r="M7302"/>
      <c r="N7302"/>
    </row>
    <row r="7303" spans="6:14" ht="14.25" customHeight="1" x14ac:dyDescent="0.25">
      <c r="F7303"/>
      <c r="G7303"/>
      <c r="H7303"/>
      <c r="I7303"/>
      <c r="J7303"/>
      <c r="M7303"/>
      <c r="N7303"/>
    </row>
    <row r="7304" spans="6:14" ht="14.25" customHeight="1" x14ac:dyDescent="0.25">
      <c r="F7304"/>
      <c r="G7304"/>
      <c r="H7304"/>
      <c r="I7304"/>
      <c r="J7304"/>
      <c r="M7304"/>
      <c r="N7304"/>
    </row>
    <row r="7305" spans="6:14" ht="14.25" customHeight="1" x14ac:dyDescent="0.25">
      <c r="F7305"/>
      <c r="G7305"/>
      <c r="H7305"/>
      <c r="I7305"/>
      <c r="J7305"/>
      <c r="M7305"/>
      <c r="N7305"/>
    </row>
    <row r="7306" spans="6:14" ht="14.25" customHeight="1" x14ac:dyDescent="0.25">
      <c r="F7306"/>
      <c r="G7306"/>
      <c r="H7306"/>
      <c r="I7306"/>
      <c r="J7306"/>
      <c r="M7306"/>
      <c r="N7306"/>
    </row>
    <row r="7307" spans="6:14" ht="14.25" customHeight="1" x14ac:dyDescent="0.25">
      <c r="F7307"/>
      <c r="G7307"/>
      <c r="H7307"/>
      <c r="I7307"/>
      <c r="J7307"/>
      <c r="M7307"/>
      <c r="N7307"/>
    </row>
    <row r="7308" spans="6:14" ht="14.25" customHeight="1" x14ac:dyDescent="0.25">
      <c r="F7308"/>
      <c r="G7308"/>
      <c r="H7308"/>
      <c r="I7308"/>
      <c r="J7308"/>
      <c r="M7308"/>
      <c r="N7308"/>
    </row>
    <row r="7309" spans="6:14" ht="14.25" customHeight="1" x14ac:dyDescent="0.25">
      <c r="F7309"/>
      <c r="G7309"/>
      <c r="H7309"/>
      <c r="I7309"/>
      <c r="J7309"/>
      <c r="M7309"/>
      <c r="N7309"/>
    </row>
    <row r="7310" spans="6:14" ht="14.25" customHeight="1" x14ac:dyDescent="0.25">
      <c r="F7310"/>
      <c r="G7310"/>
      <c r="H7310"/>
      <c r="I7310"/>
      <c r="J7310"/>
      <c r="M7310"/>
      <c r="N7310"/>
    </row>
    <row r="7311" spans="6:14" ht="14.25" customHeight="1" x14ac:dyDescent="0.25">
      <c r="F7311"/>
      <c r="G7311"/>
      <c r="H7311"/>
      <c r="I7311"/>
      <c r="J7311"/>
      <c r="M7311"/>
      <c r="N7311"/>
    </row>
    <row r="7312" spans="6:14" ht="14.25" customHeight="1" x14ac:dyDescent="0.25">
      <c r="F7312"/>
      <c r="G7312"/>
      <c r="H7312"/>
      <c r="I7312"/>
      <c r="J7312"/>
      <c r="M7312"/>
      <c r="N7312"/>
    </row>
    <row r="7313" spans="6:14" ht="14.25" customHeight="1" x14ac:dyDescent="0.25">
      <c r="F7313"/>
      <c r="G7313"/>
      <c r="H7313"/>
      <c r="I7313"/>
      <c r="J7313"/>
      <c r="M7313"/>
      <c r="N7313"/>
    </row>
    <row r="7314" spans="6:14" ht="14.25" customHeight="1" x14ac:dyDescent="0.25">
      <c r="F7314"/>
      <c r="G7314"/>
      <c r="H7314"/>
      <c r="I7314"/>
      <c r="J7314"/>
      <c r="M7314"/>
      <c r="N7314"/>
    </row>
    <row r="7315" spans="6:14" ht="14.25" customHeight="1" x14ac:dyDescent="0.25">
      <c r="F7315"/>
      <c r="G7315"/>
      <c r="H7315"/>
      <c r="I7315"/>
      <c r="J7315"/>
      <c r="M7315"/>
      <c r="N7315"/>
    </row>
    <row r="7316" spans="6:14" ht="14.25" customHeight="1" x14ac:dyDescent="0.25">
      <c r="F7316"/>
      <c r="G7316"/>
      <c r="H7316"/>
      <c r="I7316"/>
      <c r="J7316"/>
      <c r="M7316"/>
      <c r="N7316"/>
    </row>
    <row r="7317" spans="6:14" ht="14.25" customHeight="1" x14ac:dyDescent="0.25">
      <c r="F7317"/>
      <c r="G7317"/>
      <c r="H7317"/>
      <c r="I7317"/>
      <c r="J7317"/>
      <c r="M7317"/>
      <c r="N7317"/>
    </row>
    <row r="7318" spans="6:14" ht="14.25" customHeight="1" x14ac:dyDescent="0.25">
      <c r="F7318"/>
      <c r="G7318"/>
      <c r="H7318"/>
      <c r="I7318"/>
      <c r="J7318"/>
      <c r="M7318"/>
      <c r="N7318"/>
    </row>
    <row r="7319" spans="6:14" ht="14.25" customHeight="1" x14ac:dyDescent="0.25">
      <c r="F7319"/>
      <c r="G7319"/>
      <c r="H7319"/>
      <c r="I7319"/>
      <c r="J7319"/>
      <c r="M7319"/>
      <c r="N7319"/>
    </row>
    <row r="7320" spans="6:14" ht="14.25" customHeight="1" x14ac:dyDescent="0.25">
      <c r="F7320"/>
      <c r="G7320"/>
      <c r="H7320"/>
      <c r="I7320"/>
      <c r="J7320"/>
      <c r="M7320"/>
      <c r="N7320"/>
    </row>
    <row r="7321" spans="6:14" ht="14.25" customHeight="1" x14ac:dyDescent="0.25">
      <c r="F7321"/>
      <c r="G7321"/>
      <c r="H7321"/>
      <c r="I7321"/>
      <c r="J7321"/>
      <c r="M7321"/>
      <c r="N7321"/>
    </row>
    <row r="7322" spans="6:14" ht="14.25" customHeight="1" x14ac:dyDescent="0.25">
      <c r="F7322"/>
      <c r="G7322"/>
      <c r="H7322"/>
      <c r="I7322"/>
      <c r="J7322"/>
      <c r="M7322"/>
      <c r="N7322"/>
    </row>
    <row r="7323" spans="6:14" ht="14.25" customHeight="1" x14ac:dyDescent="0.25">
      <c r="F7323"/>
      <c r="G7323"/>
      <c r="H7323"/>
      <c r="I7323"/>
      <c r="J7323"/>
      <c r="M7323"/>
      <c r="N7323"/>
    </row>
    <row r="7324" spans="6:14" ht="14.25" customHeight="1" x14ac:dyDescent="0.25">
      <c r="F7324"/>
      <c r="G7324"/>
      <c r="H7324"/>
      <c r="I7324"/>
      <c r="J7324"/>
      <c r="M7324"/>
      <c r="N7324"/>
    </row>
    <row r="7325" spans="6:14" ht="14.25" customHeight="1" x14ac:dyDescent="0.25">
      <c r="F7325"/>
      <c r="G7325"/>
      <c r="H7325"/>
      <c r="I7325"/>
      <c r="J7325"/>
      <c r="M7325"/>
      <c r="N7325"/>
    </row>
    <row r="7326" spans="6:14" ht="14.25" customHeight="1" x14ac:dyDescent="0.25">
      <c r="F7326"/>
      <c r="G7326"/>
      <c r="H7326"/>
      <c r="I7326"/>
      <c r="J7326"/>
      <c r="M7326"/>
      <c r="N7326"/>
    </row>
    <row r="7327" spans="6:14" ht="14.25" customHeight="1" x14ac:dyDescent="0.25">
      <c r="F7327"/>
      <c r="G7327"/>
      <c r="H7327"/>
      <c r="I7327"/>
      <c r="J7327"/>
      <c r="M7327"/>
      <c r="N7327"/>
    </row>
    <row r="7328" spans="6:14" ht="14.25" customHeight="1" x14ac:dyDescent="0.25">
      <c r="F7328"/>
      <c r="G7328"/>
      <c r="H7328"/>
      <c r="I7328"/>
      <c r="J7328"/>
      <c r="M7328"/>
      <c r="N7328"/>
    </row>
    <row r="7329" spans="6:14" ht="14.25" customHeight="1" x14ac:dyDescent="0.25">
      <c r="F7329"/>
      <c r="G7329"/>
      <c r="H7329"/>
      <c r="I7329"/>
      <c r="J7329"/>
      <c r="M7329"/>
      <c r="N7329"/>
    </row>
    <row r="7330" spans="6:14" ht="14.25" customHeight="1" x14ac:dyDescent="0.25">
      <c r="F7330"/>
      <c r="G7330"/>
      <c r="H7330"/>
      <c r="I7330"/>
      <c r="J7330"/>
      <c r="M7330"/>
      <c r="N7330"/>
    </row>
    <row r="7331" spans="6:14" ht="14.25" customHeight="1" x14ac:dyDescent="0.25">
      <c r="F7331"/>
      <c r="G7331"/>
      <c r="H7331"/>
      <c r="I7331"/>
      <c r="J7331"/>
      <c r="M7331"/>
      <c r="N7331"/>
    </row>
    <row r="7332" spans="6:14" ht="14.25" customHeight="1" x14ac:dyDescent="0.25">
      <c r="F7332"/>
      <c r="G7332"/>
      <c r="H7332"/>
      <c r="I7332"/>
      <c r="J7332"/>
      <c r="M7332"/>
      <c r="N7332"/>
    </row>
    <row r="7333" spans="6:14" ht="14.25" customHeight="1" x14ac:dyDescent="0.25">
      <c r="F7333"/>
      <c r="G7333"/>
      <c r="H7333"/>
      <c r="I7333"/>
      <c r="J7333"/>
      <c r="M7333"/>
      <c r="N7333"/>
    </row>
    <row r="7334" spans="6:14" ht="14.25" customHeight="1" x14ac:dyDescent="0.25">
      <c r="F7334"/>
      <c r="G7334"/>
      <c r="H7334"/>
      <c r="I7334"/>
      <c r="J7334"/>
      <c r="M7334"/>
      <c r="N7334"/>
    </row>
    <row r="7335" spans="6:14" ht="14.25" customHeight="1" x14ac:dyDescent="0.25">
      <c r="F7335"/>
      <c r="G7335"/>
      <c r="H7335"/>
      <c r="I7335"/>
      <c r="J7335"/>
      <c r="M7335"/>
      <c r="N7335"/>
    </row>
    <row r="7336" spans="6:14" ht="14.25" customHeight="1" x14ac:dyDescent="0.25">
      <c r="F7336"/>
      <c r="G7336"/>
      <c r="H7336"/>
      <c r="I7336"/>
      <c r="J7336"/>
      <c r="M7336"/>
      <c r="N7336"/>
    </row>
    <row r="7337" spans="6:14" ht="14.25" customHeight="1" x14ac:dyDescent="0.25">
      <c r="F7337"/>
      <c r="G7337"/>
      <c r="H7337"/>
      <c r="I7337"/>
      <c r="J7337"/>
      <c r="M7337"/>
      <c r="N7337"/>
    </row>
    <row r="7338" spans="6:14" ht="14.25" customHeight="1" x14ac:dyDescent="0.25">
      <c r="F7338"/>
      <c r="G7338"/>
      <c r="H7338"/>
      <c r="I7338"/>
      <c r="J7338"/>
      <c r="M7338"/>
      <c r="N7338"/>
    </row>
    <row r="7339" spans="6:14" ht="14.25" customHeight="1" x14ac:dyDescent="0.25">
      <c r="F7339"/>
      <c r="G7339"/>
      <c r="H7339"/>
      <c r="I7339"/>
      <c r="J7339"/>
      <c r="M7339"/>
      <c r="N7339"/>
    </row>
    <row r="7340" spans="6:14" ht="14.25" customHeight="1" x14ac:dyDescent="0.25">
      <c r="F7340"/>
      <c r="G7340"/>
      <c r="H7340"/>
      <c r="I7340"/>
      <c r="J7340"/>
      <c r="M7340"/>
      <c r="N7340"/>
    </row>
    <row r="7341" spans="6:14" ht="14.25" customHeight="1" x14ac:dyDescent="0.25">
      <c r="F7341"/>
      <c r="G7341"/>
      <c r="H7341"/>
      <c r="I7341"/>
      <c r="J7341"/>
      <c r="M7341"/>
      <c r="N7341"/>
    </row>
    <row r="7342" spans="6:14" ht="14.25" customHeight="1" x14ac:dyDescent="0.25">
      <c r="F7342"/>
      <c r="G7342"/>
      <c r="H7342"/>
      <c r="I7342"/>
      <c r="J7342"/>
      <c r="M7342"/>
      <c r="N7342"/>
    </row>
    <row r="7343" spans="6:14" ht="14.25" customHeight="1" x14ac:dyDescent="0.25">
      <c r="F7343"/>
      <c r="G7343"/>
      <c r="H7343"/>
      <c r="I7343"/>
      <c r="J7343"/>
      <c r="M7343"/>
      <c r="N7343"/>
    </row>
    <row r="7344" spans="6:14" ht="14.25" customHeight="1" x14ac:dyDescent="0.25">
      <c r="F7344"/>
      <c r="G7344"/>
      <c r="H7344"/>
      <c r="I7344"/>
      <c r="J7344"/>
      <c r="M7344"/>
      <c r="N7344"/>
    </row>
    <row r="7345" spans="6:14" ht="14.25" customHeight="1" x14ac:dyDescent="0.25">
      <c r="F7345"/>
      <c r="G7345"/>
      <c r="H7345"/>
      <c r="I7345"/>
      <c r="J7345"/>
      <c r="M7345"/>
      <c r="N7345"/>
    </row>
    <row r="7346" spans="6:14" ht="14.25" customHeight="1" x14ac:dyDescent="0.25">
      <c r="F7346"/>
      <c r="G7346"/>
      <c r="H7346"/>
      <c r="I7346"/>
      <c r="J7346"/>
      <c r="M7346"/>
      <c r="N7346"/>
    </row>
    <row r="7347" spans="6:14" ht="14.25" customHeight="1" x14ac:dyDescent="0.25">
      <c r="F7347"/>
      <c r="G7347"/>
      <c r="H7347"/>
      <c r="I7347"/>
      <c r="J7347"/>
      <c r="M7347"/>
      <c r="N7347"/>
    </row>
    <row r="7348" spans="6:14" ht="14.25" customHeight="1" x14ac:dyDescent="0.25">
      <c r="F7348"/>
      <c r="G7348"/>
      <c r="H7348"/>
      <c r="I7348"/>
      <c r="J7348"/>
      <c r="M7348"/>
      <c r="N7348"/>
    </row>
    <row r="7349" spans="6:14" ht="14.25" customHeight="1" x14ac:dyDescent="0.25">
      <c r="F7349"/>
      <c r="G7349"/>
      <c r="H7349"/>
      <c r="I7349"/>
      <c r="J7349"/>
      <c r="M7349"/>
      <c r="N7349"/>
    </row>
    <row r="7350" spans="6:14" ht="14.25" customHeight="1" x14ac:dyDescent="0.25">
      <c r="F7350"/>
      <c r="G7350"/>
      <c r="H7350"/>
      <c r="I7350"/>
      <c r="J7350"/>
      <c r="M7350"/>
      <c r="N7350"/>
    </row>
    <row r="7351" spans="6:14" ht="14.25" customHeight="1" x14ac:dyDescent="0.25">
      <c r="F7351"/>
      <c r="G7351"/>
      <c r="H7351"/>
      <c r="I7351"/>
      <c r="J7351"/>
      <c r="M7351"/>
      <c r="N7351"/>
    </row>
    <row r="7352" spans="6:14" ht="14.25" customHeight="1" x14ac:dyDescent="0.25">
      <c r="F7352"/>
      <c r="G7352"/>
      <c r="H7352"/>
      <c r="I7352"/>
      <c r="J7352"/>
      <c r="M7352"/>
      <c r="N7352"/>
    </row>
    <row r="7353" spans="6:14" ht="14.25" customHeight="1" x14ac:dyDescent="0.25">
      <c r="F7353"/>
      <c r="G7353"/>
      <c r="H7353"/>
      <c r="I7353"/>
      <c r="J7353"/>
      <c r="M7353"/>
      <c r="N7353"/>
    </row>
    <row r="7354" spans="6:14" ht="14.25" customHeight="1" x14ac:dyDescent="0.25">
      <c r="F7354"/>
      <c r="G7354"/>
      <c r="H7354"/>
      <c r="I7354"/>
      <c r="J7354"/>
      <c r="M7354"/>
      <c r="N7354"/>
    </row>
    <row r="7355" spans="6:14" ht="14.25" customHeight="1" x14ac:dyDescent="0.25">
      <c r="F7355"/>
      <c r="G7355"/>
      <c r="H7355"/>
      <c r="I7355"/>
      <c r="J7355"/>
      <c r="M7355"/>
      <c r="N7355"/>
    </row>
    <row r="7356" spans="6:14" ht="14.25" customHeight="1" x14ac:dyDescent="0.25">
      <c r="F7356"/>
      <c r="G7356"/>
      <c r="H7356"/>
      <c r="I7356"/>
      <c r="J7356"/>
      <c r="M7356"/>
      <c r="N7356"/>
    </row>
    <row r="7357" spans="6:14" ht="14.25" customHeight="1" x14ac:dyDescent="0.25">
      <c r="F7357"/>
      <c r="G7357"/>
      <c r="H7357"/>
      <c r="I7357"/>
      <c r="J7357"/>
      <c r="M7357"/>
      <c r="N7357"/>
    </row>
    <row r="7358" spans="6:14" ht="14.25" customHeight="1" x14ac:dyDescent="0.25">
      <c r="F7358"/>
      <c r="G7358"/>
      <c r="H7358"/>
      <c r="I7358"/>
      <c r="J7358"/>
      <c r="M7358"/>
      <c r="N7358"/>
    </row>
    <row r="7359" spans="6:14" ht="14.25" customHeight="1" x14ac:dyDescent="0.25">
      <c r="F7359"/>
      <c r="G7359"/>
      <c r="H7359"/>
      <c r="I7359"/>
      <c r="J7359"/>
      <c r="M7359"/>
      <c r="N7359"/>
    </row>
    <row r="7360" spans="6:14" ht="14.25" customHeight="1" x14ac:dyDescent="0.25">
      <c r="F7360"/>
      <c r="G7360"/>
      <c r="H7360"/>
      <c r="I7360"/>
      <c r="J7360"/>
      <c r="M7360"/>
      <c r="N7360"/>
    </row>
    <row r="7361" spans="6:14" ht="14.25" customHeight="1" x14ac:dyDescent="0.25">
      <c r="F7361"/>
      <c r="G7361"/>
      <c r="H7361"/>
      <c r="I7361"/>
      <c r="J7361"/>
      <c r="M7361"/>
      <c r="N7361"/>
    </row>
    <row r="7362" spans="6:14" ht="14.25" customHeight="1" x14ac:dyDescent="0.25">
      <c r="F7362"/>
      <c r="G7362"/>
      <c r="H7362"/>
      <c r="I7362"/>
      <c r="J7362"/>
      <c r="M7362"/>
      <c r="N7362"/>
    </row>
    <row r="7363" spans="6:14" ht="14.25" customHeight="1" x14ac:dyDescent="0.25">
      <c r="F7363"/>
      <c r="G7363"/>
      <c r="H7363"/>
      <c r="I7363"/>
      <c r="J7363"/>
      <c r="M7363"/>
      <c r="N7363"/>
    </row>
    <row r="7364" spans="6:14" ht="14.25" customHeight="1" x14ac:dyDescent="0.25">
      <c r="F7364"/>
      <c r="G7364"/>
      <c r="H7364"/>
      <c r="I7364"/>
      <c r="J7364"/>
      <c r="M7364"/>
      <c r="N7364"/>
    </row>
    <row r="7365" spans="6:14" ht="14.25" customHeight="1" x14ac:dyDescent="0.25">
      <c r="F7365"/>
      <c r="G7365"/>
      <c r="H7365"/>
      <c r="I7365"/>
      <c r="J7365"/>
      <c r="M7365"/>
      <c r="N7365"/>
    </row>
    <row r="7366" spans="6:14" ht="14.25" customHeight="1" x14ac:dyDescent="0.25">
      <c r="F7366"/>
      <c r="G7366"/>
      <c r="H7366"/>
      <c r="I7366"/>
      <c r="J7366"/>
      <c r="M7366"/>
      <c r="N7366"/>
    </row>
    <row r="7367" spans="6:14" ht="14.25" customHeight="1" x14ac:dyDescent="0.25">
      <c r="F7367"/>
      <c r="G7367"/>
      <c r="H7367"/>
      <c r="I7367"/>
      <c r="J7367"/>
      <c r="M7367"/>
      <c r="N7367"/>
    </row>
    <row r="7368" spans="6:14" ht="14.25" customHeight="1" x14ac:dyDescent="0.25">
      <c r="F7368"/>
      <c r="G7368"/>
      <c r="H7368"/>
      <c r="I7368"/>
      <c r="J7368"/>
      <c r="M7368"/>
      <c r="N7368"/>
    </row>
    <row r="7369" spans="6:14" ht="14.25" customHeight="1" x14ac:dyDescent="0.25">
      <c r="F7369"/>
      <c r="G7369"/>
      <c r="H7369"/>
      <c r="I7369"/>
      <c r="J7369"/>
      <c r="M7369"/>
      <c r="N7369"/>
    </row>
    <row r="7370" spans="6:14" ht="14.25" customHeight="1" x14ac:dyDescent="0.25">
      <c r="F7370"/>
      <c r="G7370"/>
      <c r="H7370"/>
      <c r="I7370"/>
      <c r="J7370"/>
      <c r="M7370"/>
      <c r="N7370"/>
    </row>
    <row r="7371" spans="6:14" ht="14.25" customHeight="1" x14ac:dyDescent="0.25">
      <c r="F7371"/>
      <c r="G7371"/>
      <c r="H7371"/>
      <c r="I7371"/>
      <c r="J7371"/>
      <c r="M7371"/>
      <c r="N7371"/>
    </row>
    <row r="7372" spans="6:14" ht="14.25" customHeight="1" x14ac:dyDescent="0.25">
      <c r="F7372"/>
      <c r="G7372"/>
      <c r="H7372"/>
      <c r="I7372"/>
      <c r="J7372"/>
      <c r="M7372"/>
      <c r="N7372"/>
    </row>
    <row r="7373" spans="6:14" ht="14.25" customHeight="1" x14ac:dyDescent="0.25">
      <c r="F7373"/>
      <c r="G7373"/>
      <c r="H7373"/>
      <c r="I7373"/>
      <c r="J7373"/>
      <c r="M7373"/>
      <c r="N7373"/>
    </row>
    <row r="7374" spans="6:14" ht="14.25" customHeight="1" x14ac:dyDescent="0.25">
      <c r="F7374"/>
      <c r="G7374"/>
      <c r="H7374"/>
      <c r="I7374"/>
      <c r="J7374"/>
      <c r="M7374"/>
      <c r="N7374"/>
    </row>
    <row r="7375" spans="6:14" ht="14.25" customHeight="1" x14ac:dyDescent="0.25">
      <c r="F7375"/>
      <c r="G7375"/>
      <c r="H7375"/>
      <c r="I7375"/>
      <c r="J7375"/>
      <c r="M7375"/>
      <c r="N7375"/>
    </row>
    <row r="7376" spans="6:14" ht="14.25" customHeight="1" x14ac:dyDescent="0.25">
      <c r="F7376"/>
      <c r="G7376"/>
      <c r="H7376"/>
      <c r="I7376"/>
      <c r="J7376"/>
      <c r="M7376"/>
      <c r="N7376"/>
    </row>
    <row r="7377" spans="6:14" ht="14.25" customHeight="1" x14ac:dyDescent="0.25">
      <c r="F7377"/>
      <c r="G7377"/>
      <c r="H7377"/>
      <c r="I7377"/>
      <c r="J7377"/>
      <c r="M7377"/>
      <c r="N7377"/>
    </row>
    <row r="7378" spans="6:14" ht="14.25" customHeight="1" x14ac:dyDescent="0.25">
      <c r="F7378"/>
      <c r="G7378"/>
      <c r="H7378"/>
      <c r="I7378"/>
      <c r="J7378"/>
      <c r="M7378"/>
      <c r="N7378"/>
    </row>
    <row r="7379" spans="6:14" ht="14.25" customHeight="1" x14ac:dyDescent="0.25">
      <c r="F7379"/>
      <c r="G7379"/>
      <c r="H7379"/>
      <c r="I7379"/>
      <c r="J7379"/>
      <c r="M7379"/>
      <c r="N7379"/>
    </row>
    <row r="7380" spans="6:14" ht="14.25" customHeight="1" x14ac:dyDescent="0.25">
      <c r="F7380"/>
      <c r="G7380"/>
      <c r="H7380"/>
      <c r="I7380"/>
      <c r="J7380"/>
      <c r="M7380"/>
      <c r="N7380"/>
    </row>
    <row r="7381" spans="6:14" ht="14.25" customHeight="1" x14ac:dyDescent="0.25">
      <c r="F7381"/>
      <c r="G7381"/>
      <c r="H7381"/>
      <c r="I7381"/>
      <c r="J7381"/>
      <c r="M7381"/>
      <c r="N7381"/>
    </row>
    <row r="7382" spans="6:14" ht="14.25" customHeight="1" x14ac:dyDescent="0.25">
      <c r="F7382"/>
      <c r="G7382"/>
      <c r="H7382"/>
      <c r="I7382"/>
      <c r="J7382"/>
      <c r="M7382"/>
      <c r="N7382"/>
    </row>
    <row r="7383" spans="6:14" ht="14.25" customHeight="1" x14ac:dyDescent="0.25">
      <c r="F7383"/>
      <c r="G7383"/>
      <c r="H7383"/>
      <c r="I7383"/>
      <c r="J7383"/>
      <c r="M7383"/>
      <c r="N7383"/>
    </row>
    <row r="7384" spans="6:14" ht="14.25" customHeight="1" x14ac:dyDescent="0.25">
      <c r="F7384"/>
      <c r="G7384"/>
      <c r="H7384"/>
      <c r="I7384"/>
      <c r="J7384"/>
      <c r="M7384"/>
      <c r="N7384"/>
    </row>
    <row r="7385" spans="6:14" ht="14.25" customHeight="1" x14ac:dyDescent="0.25">
      <c r="F7385"/>
      <c r="G7385"/>
      <c r="H7385"/>
      <c r="I7385"/>
      <c r="J7385"/>
      <c r="M7385"/>
      <c r="N7385"/>
    </row>
    <row r="7386" spans="6:14" ht="14.25" customHeight="1" x14ac:dyDescent="0.25">
      <c r="F7386"/>
      <c r="G7386"/>
      <c r="H7386"/>
      <c r="I7386"/>
      <c r="J7386"/>
      <c r="M7386"/>
      <c r="N7386"/>
    </row>
    <row r="7387" spans="6:14" ht="14.25" customHeight="1" x14ac:dyDescent="0.25">
      <c r="F7387"/>
      <c r="G7387"/>
      <c r="H7387"/>
      <c r="I7387"/>
      <c r="J7387"/>
      <c r="M7387"/>
      <c r="N7387"/>
    </row>
    <row r="7388" spans="6:14" ht="14.25" customHeight="1" x14ac:dyDescent="0.25">
      <c r="F7388"/>
      <c r="G7388"/>
      <c r="H7388"/>
      <c r="I7388"/>
      <c r="J7388"/>
      <c r="M7388"/>
      <c r="N7388"/>
    </row>
    <row r="7389" spans="6:14" ht="14.25" customHeight="1" x14ac:dyDescent="0.25">
      <c r="F7389"/>
      <c r="G7389"/>
      <c r="H7389"/>
      <c r="I7389"/>
      <c r="J7389"/>
      <c r="M7389"/>
      <c r="N7389"/>
    </row>
    <row r="7390" spans="6:14" ht="14.25" customHeight="1" x14ac:dyDescent="0.25">
      <c r="F7390"/>
      <c r="G7390"/>
      <c r="H7390"/>
      <c r="I7390"/>
      <c r="J7390"/>
      <c r="M7390"/>
      <c r="N7390"/>
    </row>
    <row r="7391" spans="6:14" ht="14.25" customHeight="1" x14ac:dyDescent="0.25">
      <c r="F7391"/>
      <c r="G7391"/>
      <c r="H7391"/>
      <c r="I7391"/>
      <c r="J7391"/>
      <c r="M7391"/>
      <c r="N7391"/>
    </row>
    <row r="7392" spans="6:14" ht="14.25" customHeight="1" x14ac:dyDescent="0.25">
      <c r="F7392"/>
      <c r="G7392"/>
      <c r="H7392"/>
      <c r="I7392"/>
      <c r="J7392"/>
      <c r="M7392"/>
      <c r="N7392"/>
    </row>
    <row r="7393" spans="6:14" ht="14.25" customHeight="1" x14ac:dyDescent="0.25">
      <c r="F7393"/>
      <c r="G7393"/>
      <c r="H7393"/>
      <c r="I7393"/>
      <c r="J7393"/>
      <c r="M7393"/>
      <c r="N7393"/>
    </row>
    <row r="7394" spans="6:14" ht="14.25" customHeight="1" x14ac:dyDescent="0.25">
      <c r="F7394"/>
      <c r="G7394"/>
      <c r="H7394"/>
      <c r="I7394"/>
      <c r="J7394"/>
      <c r="M7394"/>
      <c r="N7394"/>
    </row>
    <row r="7395" spans="6:14" ht="14.25" customHeight="1" x14ac:dyDescent="0.25">
      <c r="F7395"/>
      <c r="G7395"/>
      <c r="H7395"/>
      <c r="I7395"/>
      <c r="J7395"/>
      <c r="M7395"/>
      <c r="N7395"/>
    </row>
    <row r="7396" spans="6:14" ht="14.25" customHeight="1" x14ac:dyDescent="0.25">
      <c r="F7396"/>
      <c r="G7396"/>
      <c r="H7396"/>
      <c r="I7396"/>
      <c r="J7396"/>
      <c r="M7396"/>
      <c r="N7396"/>
    </row>
    <row r="7397" spans="6:14" ht="14.25" customHeight="1" x14ac:dyDescent="0.25">
      <c r="F7397"/>
      <c r="G7397"/>
      <c r="H7397"/>
      <c r="I7397"/>
      <c r="J7397"/>
      <c r="M7397"/>
      <c r="N7397"/>
    </row>
    <row r="7398" spans="6:14" ht="14.25" customHeight="1" x14ac:dyDescent="0.25">
      <c r="F7398"/>
      <c r="G7398"/>
      <c r="H7398"/>
      <c r="I7398"/>
      <c r="J7398"/>
      <c r="M7398"/>
      <c r="N7398"/>
    </row>
    <row r="7399" spans="6:14" ht="14.25" customHeight="1" x14ac:dyDescent="0.25">
      <c r="F7399"/>
      <c r="G7399"/>
      <c r="H7399"/>
      <c r="I7399"/>
      <c r="J7399"/>
      <c r="M7399"/>
      <c r="N7399"/>
    </row>
    <row r="7400" spans="6:14" ht="14.25" customHeight="1" x14ac:dyDescent="0.25">
      <c r="F7400"/>
      <c r="G7400"/>
      <c r="H7400"/>
      <c r="I7400"/>
      <c r="J7400"/>
      <c r="M7400"/>
      <c r="N7400"/>
    </row>
    <row r="7401" spans="6:14" ht="14.25" customHeight="1" x14ac:dyDescent="0.25">
      <c r="F7401"/>
      <c r="G7401"/>
      <c r="H7401"/>
      <c r="I7401"/>
      <c r="J7401"/>
      <c r="M7401"/>
      <c r="N7401"/>
    </row>
    <row r="7402" spans="6:14" ht="14.25" customHeight="1" x14ac:dyDescent="0.25">
      <c r="F7402"/>
      <c r="G7402"/>
      <c r="H7402"/>
      <c r="I7402"/>
      <c r="J7402"/>
      <c r="M7402"/>
      <c r="N7402"/>
    </row>
    <row r="7403" spans="6:14" ht="14.25" customHeight="1" x14ac:dyDescent="0.25">
      <c r="F7403"/>
      <c r="G7403"/>
      <c r="H7403"/>
      <c r="I7403"/>
      <c r="J7403"/>
      <c r="M7403"/>
      <c r="N7403"/>
    </row>
    <row r="7404" spans="6:14" ht="14.25" customHeight="1" x14ac:dyDescent="0.25">
      <c r="F7404"/>
      <c r="G7404"/>
      <c r="H7404"/>
      <c r="I7404"/>
      <c r="J7404"/>
      <c r="M7404"/>
      <c r="N7404"/>
    </row>
    <row r="7405" spans="6:14" ht="14.25" customHeight="1" x14ac:dyDescent="0.25">
      <c r="F7405"/>
      <c r="G7405"/>
      <c r="H7405"/>
      <c r="I7405"/>
      <c r="J7405"/>
      <c r="M7405"/>
      <c r="N7405"/>
    </row>
    <row r="7406" spans="6:14" ht="14.25" customHeight="1" x14ac:dyDescent="0.25">
      <c r="F7406"/>
      <c r="G7406"/>
      <c r="H7406"/>
      <c r="I7406"/>
      <c r="J7406"/>
      <c r="M7406"/>
      <c r="N7406"/>
    </row>
    <row r="7407" spans="6:14" ht="14.25" customHeight="1" x14ac:dyDescent="0.25">
      <c r="F7407"/>
      <c r="G7407"/>
      <c r="H7407"/>
      <c r="I7407"/>
      <c r="J7407"/>
      <c r="M7407"/>
      <c r="N7407"/>
    </row>
    <row r="7408" spans="6:14" ht="14.25" customHeight="1" x14ac:dyDescent="0.25">
      <c r="F7408"/>
      <c r="G7408"/>
      <c r="H7408"/>
      <c r="I7408"/>
      <c r="J7408"/>
      <c r="M7408"/>
      <c r="N7408"/>
    </row>
    <row r="7409" spans="6:14" ht="14.25" customHeight="1" x14ac:dyDescent="0.25">
      <c r="F7409"/>
      <c r="G7409"/>
      <c r="H7409"/>
      <c r="I7409"/>
      <c r="J7409"/>
      <c r="M7409"/>
      <c r="N7409"/>
    </row>
    <row r="7410" spans="6:14" ht="14.25" customHeight="1" x14ac:dyDescent="0.25">
      <c r="F7410"/>
      <c r="G7410"/>
      <c r="H7410"/>
      <c r="I7410"/>
      <c r="J7410"/>
      <c r="M7410"/>
      <c r="N7410"/>
    </row>
    <row r="7411" spans="6:14" ht="14.25" customHeight="1" x14ac:dyDescent="0.25">
      <c r="F7411"/>
      <c r="G7411"/>
      <c r="H7411"/>
      <c r="I7411"/>
      <c r="J7411"/>
      <c r="M7411"/>
      <c r="N7411"/>
    </row>
    <row r="7412" spans="6:14" ht="14.25" customHeight="1" x14ac:dyDescent="0.25">
      <c r="F7412"/>
      <c r="G7412"/>
      <c r="H7412"/>
      <c r="I7412"/>
      <c r="J7412"/>
      <c r="M7412"/>
      <c r="N7412"/>
    </row>
    <row r="7413" spans="6:14" ht="14.25" customHeight="1" x14ac:dyDescent="0.25">
      <c r="F7413"/>
      <c r="G7413"/>
      <c r="H7413"/>
      <c r="I7413"/>
      <c r="J7413"/>
      <c r="M7413"/>
      <c r="N7413"/>
    </row>
    <row r="7414" spans="6:14" ht="14.25" customHeight="1" x14ac:dyDescent="0.25">
      <c r="F7414"/>
      <c r="G7414"/>
      <c r="H7414"/>
      <c r="I7414"/>
      <c r="J7414"/>
      <c r="M7414"/>
      <c r="N7414"/>
    </row>
    <row r="7415" spans="6:14" ht="14.25" customHeight="1" x14ac:dyDescent="0.25">
      <c r="F7415"/>
      <c r="G7415"/>
      <c r="H7415"/>
      <c r="I7415"/>
      <c r="J7415"/>
      <c r="M7415"/>
      <c r="N7415"/>
    </row>
    <row r="7416" spans="6:14" ht="14.25" customHeight="1" x14ac:dyDescent="0.25">
      <c r="F7416"/>
      <c r="G7416"/>
      <c r="H7416"/>
      <c r="I7416"/>
      <c r="J7416"/>
      <c r="M7416"/>
      <c r="N7416"/>
    </row>
    <row r="7417" spans="6:14" ht="14.25" customHeight="1" x14ac:dyDescent="0.25">
      <c r="F7417"/>
      <c r="G7417"/>
      <c r="H7417"/>
      <c r="I7417"/>
      <c r="J7417"/>
      <c r="M7417"/>
      <c r="N7417"/>
    </row>
    <row r="7418" spans="6:14" ht="14.25" customHeight="1" x14ac:dyDescent="0.25">
      <c r="F7418"/>
      <c r="G7418"/>
      <c r="H7418"/>
      <c r="I7418"/>
      <c r="J7418"/>
      <c r="M7418"/>
      <c r="N7418"/>
    </row>
    <row r="7419" spans="6:14" ht="14.25" customHeight="1" x14ac:dyDescent="0.25">
      <c r="F7419"/>
      <c r="G7419"/>
      <c r="H7419"/>
      <c r="I7419"/>
      <c r="J7419"/>
      <c r="M7419"/>
      <c r="N7419"/>
    </row>
    <row r="7420" spans="6:14" ht="14.25" customHeight="1" x14ac:dyDescent="0.25">
      <c r="F7420"/>
      <c r="G7420"/>
      <c r="H7420"/>
      <c r="I7420"/>
      <c r="J7420"/>
      <c r="M7420"/>
      <c r="N7420"/>
    </row>
    <row r="7421" spans="6:14" ht="14.25" customHeight="1" x14ac:dyDescent="0.25">
      <c r="F7421"/>
      <c r="G7421"/>
      <c r="H7421"/>
      <c r="I7421"/>
      <c r="J7421"/>
      <c r="M7421"/>
      <c r="N7421"/>
    </row>
    <row r="7422" spans="6:14" ht="14.25" customHeight="1" x14ac:dyDescent="0.25">
      <c r="F7422"/>
      <c r="G7422"/>
      <c r="H7422"/>
      <c r="I7422"/>
      <c r="J7422"/>
      <c r="M7422"/>
      <c r="N7422"/>
    </row>
    <row r="7423" spans="6:14" ht="14.25" customHeight="1" x14ac:dyDescent="0.25">
      <c r="F7423"/>
      <c r="G7423"/>
      <c r="H7423"/>
      <c r="I7423"/>
      <c r="J7423"/>
      <c r="M7423"/>
      <c r="N7423"/>
    </row>
    <row r="7424" spans="6:14" ht="14.25" customHeight="1" x14ac:dyDescent="0.25">
      <c r="F7424"/>
      <c r="G7424"/>
      <c r="H7424"/>
      <c r="I7424"/>
      <c r="J7424"/>
      <c r="M7424"/>
      <c r="N7424"/>
    </row>
    <row r="7425" spans="6:14" ht="14.25" customHeight="1" x14ac:dyDescent="0.25">
      <c r="F7425"/>
      <c r="G7425"/>
      <c r="H7425"/>
      <c r="I7425"/>
      <c r="J7425"/>
      <c r="M7425"/>
      <c r="N7425"/>
    </row>
    <row r="7426" spans="6:14" ht="14.25" customHeight="1" x14ac:dyDescent="0.25">
      <c r="F7426"/>
      <c r="G7426"/>
      <c r="H7426"/>
      <c r="I7426"/>
      <c r="J7426"/>
      <c r="M7426"/>
      <c r="N7426"/>
    </row>
    <row r="7427" spans="6:14" ht="14.25" customHeight="1" x14ac:dyDescent="0.25">
      <c r="F7427"/>
      <c r="G7427"/>
      <c r="H7427"/>
      <c r="I7427"/>
      <c r="J7427"/>
      <c r="M7427"/>
      <c r="N7427"/>
    </row>
    <row r="7428" spans="6:14" ht="14.25" customHeight="1" x14ac:dyDescent="0.25">
      <c r="F7428"/>
      <c r="G7428"/>
      <c r="H7428"/>
      <c r="I7428"/>
      <c r="J7428"/>
      <c r="M7428"/>
      <c r="N7428"/>
    </row>
    <row r="7429" spans="6:14" ht="14.25" customHeight="1" x14ac:dyDescent="0.25">
      <c r="F7429"/>
      <c r="G7429"/>
      <c r="H7429"/>
      <c r="I7429"/>
      <c r="J7429"/>
      <c r="M7429"/>
      <c r="N7429"/>
    </row>
    <row r="7430" spans="6:14" ht="14.25" customHeight="1" x14ac:dyDescent="0.25">
      <c r="F7430"/>
      <c r="G7430"/>
      <c r="H7430"/>
      <c r="I7430"/>
      <c r="J7430"/>
      <c r="M7430"/>
      <c r="N7430"/>
    </row>
    <row r="7431" spans="6:14" ht="14.25" customHeight="1" x14ac:dyDescent="0.25">
      <c r="F7431"/>
      <c r="G7431"/>
      <c r="H7431"/>
      <c r="I7431"/>
      <c r="J7431"/>
      <c r="M7431"/>
      <c r="N7431"/>
    </row>
    <row r="7432" spans="6:14" ht="14.25" customHeight="1" x14ac:dyDescent="0.25">
      <c r="F7432"/>
      <c r="G7432"/>
      <c r="H7432"/>
      <c r="I7432"/>
      <c r="J7432"/>
      <c r="M7432"/>
      <c r="N7432"/>
    </row>
    <row r="7433" spans="6:14" ht="14.25" customHeight="1" x14ac:dyDescent="0.25">
      <c r="F7433"/>
      <c r="G7433"/>
      <c r="H7433"/>
      <c r="I7433"/>
      <c r="J7433"/>
      <c r="M7433"/>
      <c r="N7433"/>
    </row>
    <row r="7434" spans="6:14" ht="14.25" customHeight="1" x14ac:dyDescent="0.25">
      <c r="F7434"/>
      <c r="G7434"/>
      <c r="H7434"/>
      <c r="I7434"/>
      <c r="J7434"/>
      <c r="M7434"/>
      <c r="N7434"/>
    </row>
    <row r="7435" spans="6:14" ht="14.25" customHeight="1" x14ac:dyDescent="0.25">
      <c r="F7435"/>
      <c r="G7435"/>
      <c r="H7435"/>
      <c r="I7435"/>
      <c r="J7435"/>
      <c r="M7435"/>
      <c r="N7435"/>
    </row>
    <row r="7436" spans="6:14" ht="14.25" customHeight="1" x14ac:dyDescent="0.25">
      <c r="F7436"/>
      <c r="G7436"/>
      <c r="H7436"/>
      <c r="I7436"/>
      <c r="J7436"/>
      <c r="M7436"/>
      <c r="N7436"/>
    </row>
    <row r="7437" spans="6:14" ht="14.25" customHeight="1" x14ac:dyDescent="0.25">
      <c r="F7437"/>
      <c r="G7437"/>
      <c r="H7437"/>
      <c r="I7437"/>
      <c r="J7437"/>
      <c r="M7437"/>
      <c r="N7437"/>
    </row>
    <row r="7438" spans="6:14" ht="14.25" customHeight="1" x14ac:dyDescent="0.25">
      <c r="F7438"/>
      <c r="G7438"/>
      <c r="H7438"/>
      <c r="I7438"/>
      <c r="J7438"/>
      <c r="M7438"/>
      <c r="N7438"/>
    </row>
    <row r="7439" spans="6:14" ht="14.25" customHeight="1" x14ac:dyDescent="0.25">
      <c r="F7439"/>
      <c r="G7439"/>
      <c r="H7439"/>
      <c r="I7439"/>
      <c r="J7439"/>
      <c r="M7439"/>
      <c r="N7439"/>
    </row>
    <row r="7440" spans="6:14" ht="14.25" customHeight="1" x14ac:dyDescent="0.25">
      <c r="F7440"/>
      <c r="G7440"/>
      <c r="H7440"/>
      <c r="I7440"/>
      <c r="J7440"/>
      <c r="M7440"/>
      <c r="N7440"/>
    </row>
    <row r="7441" spans="6:14" ht="14.25" customHeight="1" x14ac:dyDescent="0.25">
      <c r="F7441"/>
      <c r="G7441"/>
      <c r="H7441"/>
      <c r="I7441"/>
      <c r="J7441"/>
      <c r="M7441"/>
      <c r="N7441"/>
    </row>
    <row r="7442" spans="6:14" ht="14.25" customHeight="1" x14ac:dyDescent="0.25">
      <c r="F7442"/>
      <c r="G7442"/>
      <c r="H7442"/>
      <c r="I7442"/>
      <c r="J7442"/>
      <c r="M7442"/>
      <c r="N7442"/>
    </row>
    <row r="7443" spans="6:14" ht="14.25" customHeight="1" x14ac:dyDescent="0.25">
      <c r="F7443"/>
      <c r="G7443"/>
      <c r="H7443"/>
      <c r="I7443"/>
      <c r="J7443"/>
      <c r="M7443"/>
      <c r="N7443"/>
    </row>
    <row r="7444" spans="6:14" ht="14.25" customHeight="1" x14ac:dyDescent="0.25">
      <c r="F7444"/>
      <c r="G7444"/>
      <c r="H7444"/>
      <c r="I7444"/>
      <c r="J7444"/>
      <c r="M7444"/>
      <c r="N7444"/>
    </row>
    <row r="7445" spans="6:14" ht="14.25" customHeight="1" x14ac:dyDescent="0.25">
      <c r="F7445"/>
      <c r="G7445"/>
      <c r="H7445"/>
      <c r="I7445"/>
      <c r="J7445"/>
      <c r="M7445"/>
      <c r="N7445"/>
    </row>
    <row r="7446" spans="6:14" ht="14.25" customHeight="1" x14ac:dyDescent="0.25">
      <c r="F7446"/>
      <c r="G7446"/>
      <c r="H7446"/>
      <c r="I7446"/>
      <c r="J7446"/>
      <c r="M7446"/>
      <c r="N7446"/>
    </row>
    <row r="7447" spans="6:14" ht="14.25" customHeight="1" x14ac:dyDescent="0.25">
      <c r="F7447"/>
      <c r="G7447"/>
      <c r="H7447"/>
      <c r="I7447"/>
      <c r="J7447"/>
      <c r="M7447"/>
      <c r="N7447"/>
    </row>
    <row r="7448" spans="6:14" ht="14.25" customHeight="1" x14ac:dyDescent="0.25">
      <c r="F7448"/>
      <c r="G7448"/>
      <c r="H7448"/>
      <c r="I7448"/>
      <c r="J7448"/>
      <c r="M7448"/>
      <c r="N7448"/>
    </row>
    <row r="7449" spans="6:14" ht="14.25" customHeight="1" x14ac:dyDescent="0.25">
      <c r="F7449"/>
      <c r="G7449"/>
      <c r="H7449"/>
      <c r="I7449"/>
      <c r="J7449"/>
      <c r="M7449"/>
      <c r="N7449"/>
    </row>
    <row r="7450" spans="6:14" ht="14.25" customHeight="1" x14ac:dyDescent="0.25">
      <c r="F7450"/>
      <c r="G7450"/>
      <c r="H7450"/>
      <c r="I7450"/>
      <c r="J7450"/>
      <c r="M7450"/>
      <c r="N7450"/>
    </row>
    <row r="7451" spans="6:14" ht="14.25" customHeight="1" x14ac:dyDescent="0.25">
      <c r="F7451"/>
      <c r="G7451"/>
      <c r="H7451"/>
      <c r="I7451"/>
      <c r="J7451"/>
      <c r="M7451"/>
      <c r="N7451"/>
    </row>
    <row r="7452" spans="6:14" ht="14.25" customHeight="1" x14ac:dyDescent="0.25">
      <c r="F7452"/>
      <c r="G7452"/>
      <c r="H7452"/>
      <c r="I7452"/>
      <c r="J7452"/>
      <c r="M7452"/>
      <c r="N7452"/>
    </row>
    <row r="7453" spans="6:14" ht="14.25" customHeight="1" x14ac:dyDescent="0.25">
      <c r="F7453"/>
      <c r="G7453"/>
      <c r="H7453"/>
      <c r="I7453"/>
      <c r="J7453"/>
      <c r="M7453"/>
      <c r="N7453"/>
    </row>
    <row r="7454" spans="6:14" ht="14.25" customHeight="1" x14ac:dyDescent="0.25">
      <c r="F7454"/>
      <c r="G7454"/>
      <c r="H7454"/>
      <c r="I7454"/>
      <c r="J7454"/>
      <c r="M7454"/>
      <c r="N7454"/>
    </row>
    <row r="7455" spans="6:14" ht="14.25" customHeight="1" x14ac:dyDescent="0.25">
      <c r="F7455"/>
      <c r="G7455"/>
      <c r="H7455"/>
      <c r="I7455"/>
      <c r="J7455"/>
      <c r="M7455"/>
      <c r="N7455"/>
    </row>
    <row r="7456" spans="6:14" ht="14.25" customHeight="1" x14ac:dyDescent="0.25">
      <c r="F7456"/>
      <c r="G7456"/>
      <c r="H7456"/>
      <c r="I7456"/>
      <c r="J7456"/>
      <c r="M7456"/>
      <c r="N7456"/>
    </row>
    <row r="7457" spans="6:14" ht="14.25" customHeight="1" x14ac:dyDescent="0.25">
      <c r="F7457"/>
      <c r="G7457"/>
      <c r="H7457"/>
      <c r="I7457"/>
      <c r="J7457"/>
      <c r="M7457"/>
      <c r="N7457"/>
    </row>
    <row r="7458" spans="6:14" ht="14.25" customHeight="1" x14ac:dyDescent="0.25">
      <c r="F7458"/>
      <c r="G7458"/>
      <c r="H7458"/>
      <c r="I7458"/>
      <c r="J7458"/>
      <c r="M7458"/>
      <c r="N7458"/>
    </row>
    <row r="7459" spans="6:14" ht="14.25" customHeight="1" x14ac:dyDescent="0.25">
      <c r="F7459"/>
      <c r="G7459"/>
      <c r="H7459"/>
      <c r="I7459"/>
      <c r="J7459"/>
      <c r="M7459"/>
      <c r="N7459"/>
    </row>
    <row r="7460" spans="6:14" ht="14.25" customHeight="1" x14ac:dyDescent="0.25">
      <c r="F7460"/>
      <c r="G7460"/>
      <c r="H7460"/>
      <c r="I7460"/>
      <c r="J7460"/>
      <c r="M7460"/>
      <c r="N7460"/>
    </row>
    <row r="7461" spans="6:14" ht="14.25" customHeight="1" x14ac:dyDescent="0.25">
      <c r="F7461"/>
      <c r="G7461"/>
      <c r="H7461"/>
      <c r="I7461"/>
      <c r="J7461"/>
      <c r="M7461"/>
      <c r="N7461"/>
    </row>
    <row r="7462" spans="6:14" ht="14.25" customHeight="1" x14ac:dyDescent="0.25">
      <c r="F7462"/>
      <c r="G7462"/>
      <c r="H7462"/>
      <c r="I7462"/>
      <c r="J7462"/>
      <c r="M7462"/>
      <c r="N7462"/>
    </row>
    <row r="7463" spans="6:14" ht="14.25" customHeight="1" x14ac:dyDescent="0.25">
      <c r="F7463"/>
      <c r="G7463"/>
      <c r="H7463"/>
      <c r="I7463"/>
      <c r="J7463"/>
      <c r="M7463"/>
      <c r="N7463"/>
    </row>
    <row r="7464" spans="6:14" ht="14.25" customHeight="1" x14ac:dyDescent="0.25">
      <c r="F7464"/>
      <c r="G7464"/>
      <c r="H7464"/>
      <c r="I7464"/>
      <c r="J7464"/>
      <c r="M7464"/>
      <c r="N7464"/>
    </row>
    <row r="7465" spans="6:14" ht="14.25" customHeight="1" x14ac:dyDescent="0.25">
      <c r="F7465"/>
      <c r="G7465"/>
      <c r="H7465"/>
      <c r="I7465"/>
      <c r="J7465"/>
      <c r="M7465"/>
      <c r="N7465"/>
    </row>
    <row r="7466" spans="6:14" ht="14.25" customHeight="1" x14ac:dyDescent="0.25">
      <c r="F7466"/>
      <c r="G7466"/>
      <c r="H7466"/>
      <c r="I7466"/>
      <c r="J7466"/>
      <c r="M7466"/>
      <c r="N7466"/>
    </row>
    <row r="7467" spans="6:14" ht="14.25" customHeight="1" x14ac:dyDescent="0.25">
      <c r="F7467"/>
      <c r="G7467"/>
      <c r="H7467"/>
      <c r="I7467"/>
      <c r="J7467"/>
      <c r="M7467"/>
      <c r="N7467"/>
    </row>
    <row r="7468" spans="6:14" ht="14.25" customHeight="1" x14ac:dyDescent="0.25">
      <c r="F7468"/>
      <c r="G7468"/>
      <c r="H7468"/>
      <c r="I7468"/>
      <c r="J7468"/>
      <c r="M7468"/>
      <c r="N7468"/>
    </row>
    <row r="7469" spans="6:14" ht="14.25" customHeight="1" x14ac:dyDescent="0.25">
      <c r="F7469"/>
      <c r="G7469"/>
      <c r="H7469"/>
      <c r="I7469"/>
      <c r="J7469"/>
      <c r="M7469"/>
      <c r="N7469"/>
    </row>
    <row r="7470" spans="6:14" ht="14.25" customHeight="1" x14ac:dyDescent="0.25">
      <c r="F7470"/>
      <c r="G7470"/>
      <c r="H7470"/>
      <c r="I7470"/>
      <c r="J7470"/>
      <c r="M7470"/>
      <c r="N7470"/>
    </row>
    <row r="7471" spans="6:14" ht="14.25" customHeight="1" x14ac:dyDescent="0.25">
      <c r="F7471"/>
      <c r="G7471"/>
      <c r="H7471"/>
      <c r="I7471"/>
      <c r="J7471"/>
      <c r="M7471"/>
      <c r="N7471"/>
    </row>
    <row r="7472" spans="6:14" ht="14.25" customHeight="1" x14ac:dyDescent="0.25">
      <c r="F7472"/>
      <c r="G7472"/>
      <c r="H7472"/>
      <c r="I7472"/>
      <c r="J7472"/>
      <c r="M7472"/>
      <c r="N7472"/>
    </row>
    <row r="7473" spans="6:14" ht="14.25" customHeight="1" x14ac:dyDescent="0.25">
      <c r="F7473"/>
      <c r="G7473"/>
      <c r="H7473"/>
      <c r="I7473"/>
      <c r="J7473"/>
      <c r="M7473"/>
      <c r="N7473"/>
    </row>
    <row r="7474" spans="6:14" ht="14.25" customHeight="1" x14ac:dyDescent="0.25">
      <c r="F7474"/>
      <c r="G7474"/>
      <c r="H7474"/>
      <c r="I7474"/>
      <c r="J7474"/>
      <c r="M7474"/>
      <c r="N7474"/>
    </row>
    <row r="7475" spans="6:14" ht="14.25" customHeight="1" x14ac:dyDescent="0.25">
      <c r="F7475"/>
      <c r="G7475"/>
      <c r="H7475"/>
      <c r="I7475"/>
      <c r="J7475"/>
      <c r="M7475"/>
      <c r="N7475"/>
    </row>
    <row r="7476" spans="6:14" ht="14.25" customHeight="1" x14ac:dyDescent="0.25">
      <c r="F7476"/>
      <c r="G7476"/>
      <c r="H7476"/>
      <c r="I7476"/>
      <c r="J7476"/>
      <c r="M7476"/>
      <c r="N7476"/>
    </row>
    <row r="7477" spans="6:14" ht="14.25" customHeight="1" x14ac:dyDescent="0.25">
      <c r="F7477"/>
      <c r="G7477"/>
      <c r="H7477"/>
      <c r="I7477"/>
      <c r="J7477"/>
      <c r="M7477"/>
      <c r="N7477"/>
    </row>
    <row r="7478" spans="6:14" ht="14.25" customHeight="1" x14ac:dyDescent="0.25">
      <c r="F7478"/>
      <c r="G7478"/>
      <c r="H7478"/>
      <c r="I7478"/>
      <c r="J7478"/>
      <c r="M7478"/>
      <c r="N7478"/>
    </row>
    <row r="7479" spans="6:14" ht="14.25" customHeight="1" x14ac:dyDescent="0.25">
      <c r="F7479"/>
      <c r="G7479"/>
      <c r="H7479"/>
      <c r="I7479"/>
      <c r="J7479"/>
      <c r="M7479"/>
      <c r="N7479"/>
    </row>
    <row r="7480" spans="6:14" ht="14.25" customHeight="1" x14ac:dyDescent="0.25">
      <c r="F7480"/>
      <c r="G7480"/>
      <c r="H7480"/>
      <c r="I7480"/>
      <c r="J7480"/>
      <c r="M7480"/>
      <c r="N7480"/>
    </row>
    <row r="7481" spans="6:14" ht="14.25" customHeight="1" x14ac:dyDescent="0.25">
      <c r="F7481"/>
      <c r="G7481"/>
      <c r="H7481"/>
      <c r="I7481"/>
      <c r="J7481"/>
      <c r="M7481"/>
      <c r="N7481"/>
    </row>
    <row r="7482" spans="6:14" ht="14.25" customHeight="1" x14ac:dyDescent="0.25">
      <c r="F7482"/>
      <c r="G7482"/>
      <c r="H7482"/>
      <c r="I7482"/>
      <c r="J7482"/>
      <c r="M7482"/>
      <c r="N7482"/>
    </row>
    <row r="7483" spans="6:14" ht="14.25" customHeight="1" x14ac:dyDescent="0.25">
      <c r="F7483"/>
      <c r="G7483"/>
      <c r="H7483"/>
      <c r="I7483"/>
      <c r="J7483"/>
      <c r="M7483"/>
      <c r="N7483"/>
    </row>
    <row r="7484" spans="6:14" ht="14.25" customHeight="1" x14ac:dyDescent="0.25">
      <c r="F7484"/>
      <c r="G7484"/>
      <c r="H7484"/>
      <c r="I7484"/>
      <c r="J7484"/>
      <c r="M7484"/>
      <c r="N7484"/>
    </row>
    <row r="7485" spans="6:14" ht="14.25" customHeight="1" x14ac:dyDescent="0.25">
      <c r="F7485"/>
      <c r="G7485"/>
      <c r="H7485"/>
      <c r="I7485"/>
      <c r="J7485"/>
      <c r="M7485"/>
      <c r="N7485"/>
    </row>
    <row r="7486" spans="6:14" ht="14.25" customHeight="1" x14ac:dyDescent="0.25">
      <c r="F7486"/>
      <c r="G7486"/>
      <c r="H7486"/>
      <c r="I7486"/>
      <c r="J7486"/>
      <c r="M7486"/>
      <c r="N7486"/>
    </row>
    <row r="7487" spans="6:14" ht="14.25" customHeight="1" x14ac:dyDescent="0.25">
      <c r="F7487"/>
      <c r="G7487"/>
      <c r="H7487"/>
      <c r="I7487"/>
      <c r="J7487"/>
      <c r="M7487"/>
      <c r="N7487"/>
    </row>
    <row r="7488" spans="6:14" ht="14.25" customHeight="1" x14ac:dyDescent="0.25">
      <c r="F7488"/>
      <c r="G7488"/>
      <c r="H7488"/>
      <c r="I7488"/>
      <c r="J7488"/>
      <c r="M7488"/>
      <c r="N7488"/>
    </row>
    <row r="7489" spans="6:14" ht="14.25" customHeight="1" x14ac:dyDescent="0.25">
      <c r="F7489"/>
      <c r="G7489"/>
      <c r="H7489"/>
      <c r="I7489"/>
      <c r="J7489"/>
      <c r="M7489"/>
      <c r="N7489"/>
    </row>
    <row r="7490" spans="6:14" ht="14.25" customHeight="1" x14ac:dyDescent="0.25">
      <c r="F7490"/>
      <c r="G7490"/>
      <c r="H7490"/>
      <c r="I7490"/>
      <c r="J7490"/>
      <c r="M7490"/>
      <c r="N7490"/>
    </row>
    <row r="7491" spans="6:14" ht="14.25" customHeight="1" x14ac:dyDescent="0.25">
      <c r="F7491"/>
      <c r="G7491"/>
      <c r="H7491"/>
      <c r="I7491"/>
      <c r="J7491"/>
      <c r="M7491"/>
      <c r="N7491"/>
    </row>
    <row r="7492" spans="6:14" ht="14.25" customHeight="1" x14ac:dyDescent="0.25">
      <c r="F7492"/>
      <c r="G7492"/>
      <c r="H7492"/>
      <c r="I7492"/>
      <c r="J7492"/>
      <c r="M7492"/>
      <c r="N7492"/>
    </row>
    <row r="7493" spans="6:14" ht="14.25" customHeight="1" x14ac:dyDescent="0.25">
      <c r="F7493"/>
      <c r="G7493"/>
      <c r="H7493"/>
      <c r="I7493"/>
      <c r="J7493"/>
      <c r="M7493"/>
      <c r="N7493"/>
    </row>
    <row r="7494" spans="6:14" ht="14.25" customHeight="1" x14ac:dyDescent="0.25">
      <c r="F7494"/>
      <c r="G7494"/>
      <c r="H7494"/>
      <c r="I7494"/>
      <c r="J7494"/>
      <c r="M7494"/>
      <c r="N7494"/>
    </row>
    <row r="7495" spans="6:14" ht="14.25" customHeight="1" x14ac:dyDescent="0.25">
      <c r="F7495"/>
      <c r="G7495"/>
      <c r="H7495"/>
      <c r="I7495"/>
      <c r="J7495"/>
      <c r="M7495"/>
      <c r="N7495"/>
    </row>
    <row r="7496" spans="6:14" ht="14.25" customHeight="1" x14ac:dyDescent="0.25">
      <c r="F7496"/>
      <c r="G7496"/>
      <c r="H7496"/>
      <c r="I7496"/>
      <c r="J7496"/>
      <c r="M7496"/>
      <c r="N7496"/>
    </row>
    <row r="7497" spans="6:14" ht="14.25" customHeight="1" x14ac:dyDescent="0.25">
      <c r="F7497"/>
      <c r="G7497"/>
      <c r="H7497"/>
      <c r="I7497"/>
      <c r="J7497"/>
      <c r="M7497"/>
      <c r="N7497"/>
    </row>
    <row r="7498" spans="6:14" ht="14.25" customHeight="1" x14ac:dyDescent="0.25">
      <c r="F7498"/>
      <c r="G7498"/>
      <c r="H7498"/>
      <c r="I7498"/>
      <c r="J7498"/>
      <c r="M7498"/>
      <c r="N7498"/>
    </row>
    <row r="7499" spans="6:14" ht="14.25" customHeight="1" x14ac:dyDescent="0.25">
      <c r="F7499"/>
      <c r="G7499"/>
      <c r="H7499"/>
      <c r="I7499"/>
      <c r="J7499"/>
      <c r="M7499"/>
      <c r="N7499"/>
    </row>
    <row r="7500" spans="6:14" ht="14.25" customHeight="1" x14ac:dyDescent="0.25">
      <c r="F7500"/>
      <c r="G7500"/>
      <c r="H7500"/>
      <c r="I7500"/>
      <c r="J7500"/>
      <c r="M7500"/>
      <c r="N7500"/>
    </row>
    <row r="7501" spans="6:14" ht="14.25" customHeight="1" x14ac:dyDescent="0.25">
      <c r="F7501"/>
      <c r="G7501"/>
      <c r="H7501"/>
      <c r="I7501"/>
      <c r="J7501"/>
      <c r="M7501"/>
      <c r="N7501"/>
    </row>
    <row r="7502" spans="6:14" ht="14.25" customHeight="1" x14ac:dyDescent="0.25">
      <c r="F7502"/>
      <c r="G7502"/>
      <c r="H7502"/>
      <c r="I7502"/>
      <c r="J7502"/>
      <c r="M7502"/>
      <c r="N7502"/>
    </row>
    <row r="7503" spans="6:14" ht="14.25" customHeight="1" x14ac:dyDescent="0.25">
      <c r="F7503"/>
      <c r="G7503"/>
      <c r="H7503"/>
      <c r="I7503"/>
      <c r="J7503"/>
      <c r="M7503"/>
      <c r="N7503"/>
    </row>
    <row r="7504" spans="6:14" ht="14.25" customHeight="1" x14ac:dyDescent="0.25">
      <c r="F7504"/>
      <c r="G7504"/>
      <c r="H7504"/>
      <c r="I7504"/>
      <c r="J7504"/>
      <c r="M7504"/>
      <c r="N7504"/>
    </row>
    <row r="7505" spans="6:14" ht="14.25" customHeight="1" x14ac:dyDescent="0.25">
      <c r="F7505"/>
      <c r="G7505"/>
      <c r="H7505"/>
      <c r="I7505"/>
      <c r="J7505"/>
      <c r="M7505"/>
      <c r="N7505"/>
    </row>
    <row r="7506" spans="6:14" ht="14.25" customHeight="1" x14ac:dyDescent="0.25">
      <c r="F7506"/>
      <c r="G7506"/>
      <c r="H7506"/>
      <c r="I7506"/>
      <c r="J7506"/>
      <c r="M7506"/>
      <c r="N7506"/>
    </row>
    <row r="7507" spans="6:14" ht="14.25" customHeight="1" x14ac:dyDescent="0.25">
      <c r="F7507"/>
      <c r="G7507"/>
      <c r="H7507"/>
      <c r="I7507"/>
      <c r="J7507"/>
      <c r="M7507"/>
      <c r="N7507"/>
    </row>
    <row r="7508" spans="6:14" ht="14.25" customHeight="1" x14ac:dyDescent="0.25">
      <c r="F7508"/>
      <c r="G7508"/>
      <c r="H7508"/>
      <c r="I7508"/>
      <c r="J7508"/>
      <c r="M7508"/>
      <c r="N7508"/>
    </row>
    <row r="7509" spans="6:14" ht="14.25" customHeight="1" x14ac:dyDescent="0.25">
      <c r="F7509"/>
      <c r="G7509"/>
      <c r="H7509"/>
      <c r="I7509"/>
      <c r="J7509"/>
      <c r="M7509"/>
      <c r="N7509"/>
    </row>
    <row r="7510" spans="6:14" ht="14.25" customHeight="1" x14ac:dyDescent="0.25">
      <c r="F7510"/>
      <c r="G7510"/>
      <c r="H7510"/>
      <c r="I7510"/>
      <c r="J7510"/>
      <c r="M7510"/>
      <c r="N7510"/>
    </row>
    <row r="7511" spans="6:14" ht="14.25" customHeight="1" x14ac:dyDescent="0.25">
      <c r="F7511"/>
      <c r="G7511"/>
      <c r="H7511"/>
      <c r="I7511"/>
      <c r="J7511"/>
      <c r="M7511"/>
      <c r="N7511"/>
    </row>
    <row r="7512" spans="6:14" ht="14.25" customHeight="1" x14ac:dyDescent="0.25">
      <c r="F7512"/>
      <c r="G7512"/>
      <c r="H7512"/>
      <c r="I7512"/>
      <c r="J7512"/>
      <c r="M7512"/>
      <c r="N7512"/>
    </row>
    <row r="7513" spans="6:14" ht="14.25" customHeight="1" x14ac:dyDescent="0.25">
      <c r="F7513"/>
      <c r="G7513"/>
      <c r="H7513"/>
      <c r="I7513"/>
      <c r="J7513"/>
      <c r="M7513"/>
      <c r="N7513"/>
    </row>
    <row r="7514" spans="6:14" ht="14.25" customHeight="1" x14ac:dyDescent="0.25">
      <c r="F7514"/>
      <c r="G7514"/>
      <c r="H7514"/>
      <c r="I7514"/>
      <c r="J7514"/>
      <c r="M7514"/>
      <c r="N7514"/>
    </row>
    <row r="7515" spans="6:14" ht="14.25" customHeight="1" x14ac:dyDescent="0.25">
      <c r="F7515"/>
      <c r="G7515"/>
      <c r="H7515"/>
      <c r="I7515"/>
      <c r="J7515"/>
      <c r="M7515"/>
      <c r="N7515"/>
    </row>
    <row r="7516" spans="6:14" ht="14.25" customHeight="1" x14ac:dyDescent="0.25">
      <c r="F7516"/>
      <c r="G7516"/>
      <c r="H7516"/>
      <c r="I7516"/>
      <c r="J7516"/>
      <c r="M7516"/>
      <c r="N7516"/>
    </row>
    <row r="7517" spans="6:14" ht="14.25" customHeight="1" x14ac:dyDescent="0.25">
      <c r="F7517"/>
      <c r="G7517"/>
      <c r="H7517"/>
      <c r="I7517"/>
      <c r="J7517"/>
      <c r="M7517"/>
      <c r="N7517"/>
    </row>
    <row r="7518" spans="6:14" ht="14.25" customHeight="1" x14ac:dyDescent="0.25">
      <c r="F7518"/>
      <c r="G7518"/>
      <c r="H7518"/>
      <c r="I7518"/>
      <c r="J7518"/>
      <c r="M7518"/>
      <c r="N7518"/>
    </row>
    <row r="7519" spans="6:14" ht="14.25" customHeight="1" x14ac:dyDescent="0.25">
      <c r="F7519"/>
      <c r="G7519"/>
      <c r="H7519"/>
      <c r="I7519"/>
      <c r="J7519"/>
      <c r="M7519"/>
      <c r="N7519"/>
    </row>
    <row r="7520" spans="6:14" ht="14.25" customHeight="1" x14ac:dyDescent="0.25">
      <c r="F7520"/>
      <c r="G7520"/>
      <c r="H7520"/>
      <c r="I7520"/>
      <c r="J7520"/>
      <c r="M7520"/>
      <c r="N7520"/>
    </row>
    <row r="7521" spans="6:14" ht="14.25" customHeight="1" x14ac:dyDescent="0.25">
      <c r="F7521"/>
      <c r="G7521"/>
      <c r="H7521"/>
      <c r="I7521"/>
      <c r="J7521"/>
      <c r="M7521"/>
      <c r="N7521"/>
    </row>
    <row r="7522" spans="6:14" ht="14.25" customHeight="1" x14ac:dyDescent="0.25">
      <c r="F7522"/>
      <c r="G7522"/>
      <c r="H7522"/>
      <c r="I7522"/>
      <c r="J7522"/>
      <c r="M7522"/>
      <c r="N7522"/>
    </row>
    <row r="7523" spans="6:14" ht="14.25" customHeight="1" x14ac:dyDescent="0.25">
      <c r="F7523"/>
      <c r="G7523"/>
      <c r="H7523"/>
      <c r="I7523"/>
      <c r="J7523"/>
      <c r="M7523"/>
      <c r="N7523"/>
    </row>
    <row r="7524" spans="6:14" ht="14.25" customHeight="1" x14ac:dyDescent="0.25">
      <c r="F7524"/>
      <c r="G7524"/>
      <c r="H7524"/>
      <c r="I7524"/>
      <c r="J7524"/>
      <c r="M7524"/>
      <c r="N7524"/>
    </row>
    <row r="7525" spans="6:14" ht="14.25" customHeight="1" x14ac:dyDescent="0.25">
      <c r="F7525"/>
      <c r="G7525"/>
      <c r="H7525"/>
      <c r="I7525"/>
      <c r="J7525"/>
      <c r="M7525"/>
      <c r="N7525"/>
    </row>
    <row r="7526" spans="6:14" ht="14.25" customHeight="1" x14ac:dyDescent="0.25">
      <c r="F7526"/>
      <c r="G7526"/>
      <c r="H7526"/>
      <c r="I7526"/>
      <c r="J7526"/>
      <c r="M7526"/>
      <c r="N7526"/>
    </row>
    <row r="7527" spans="6:14" ht="14.25" customHeight="1" x14ac:dyDescent="0.25">
      <c r="F7527"/>
      <c r="G7527"/>
      <c r="H7527"/>
      <c r="I7527"/>
      <c r="J7527"/>
      <c r="M7527"/>
      <c r="N7527"/>
    </row>
    <row r="7528" spans="6:14" ht="14.25" customHeight="1" x14ac:dyDescent="0.25">
      <c r="F7528"/>
      <c r="G7528"/>
      <c r="H7528"/>
      <c r="I7528"/>
      <c r="J7528"/>
      <c r="M7528"/>
      <c r="N7528"/>
    </row>
    <row r="7529" spans="6:14" ht="14.25" customHeight="1" x14ac:dyDescent="0.25">
      <c r="F7529"/>
      <c r="G7529"/>
      <c r="H7529"/>
      <c r="I7529"/>
      <c r="J7529"/>
      <c r="M7529"/>
      <c r="N7529"/>
    </row>
    <row r="7530" spans="6:14" ht="14.25" customHeight="1" x14ac:dyDescent="0.25">
      <c r="F7530"/>
      <c r="G7530"/>
      <c r="H7530"/>
      <c r="I7530"/>
      <c r="J7530"/>
      <c r="M7530"/>
      <c r="N7530"/>
    </row>
    <row r="7531" spans="6:14" ht="14.25" customHeight="1" x14ac:dyDescent="0.25">
      <c r="F7531"/>
      <c r="G7531"/>
      <c r="H7531"/>
      <c r="I7531"/>
      <c r="J7531"/>
      <c r="M7531"/>
      <c r="N7531"/>
    </row>
    <row r="7532" spans="6:14" ht="14.25" customHeight="1" x14ac:dyDescent="0.25">
      <c r="F7532"/>
      <c r="G7532"/>
      <c r="H7532"/>
      <c r="I7532"/>
      <c r="J7532"/>
      <c r="M7532"/>
      <c r="N7532"/>
    </row>
    <row r="7533" spans="6:14" ht="14.25" customHeight="1" x14ac:dyDescent="0.25">
      <c r="F7533"/>
      <c r="G7533"/>
      <c r="H7533"/>
      <c r="I7533"/>
      <c r="J7533"/>
      <c r="M7533"/>
      <c r="N7533"/>
    </row>
    <row r="7534" spans="6:14" ht="14.25" customHeight="1" x14ac:dyDescent="0.25">
      <c r="F7534"/>
      <c r="G7534"/>
      <c r="H7534"/>
      <c r="I7534"/>
      <c r="J7534"/>
      <c r="M7534"/>
      <c r="N7534"/>
    </row>
    <row r="7535" spans="6:14" ht="14.25" customHeight="1" x14ac:dyDescent="0.25">
      <c r="F7535"/>
      <c r="G7535"/>
      <c r="H7535"/>
      <c r="I7535"/>
      <c r="J7535"/>
      <c r="M7535"/>
      <c r="N7535"/>
    </row>
    <row r="7536" spans="6:14" ht="14.25" customHeight="1" x14ac:dyDescent="0.25">
      <c r="F7536"/>
      <c r="G7536"/>
      <c r="H7536"/>
      <c r="I7536"/>
      <c r="J7536"/>
      <c r="M7536"/>
      <c r="N7536"/>
    </row>
    <row r="7537" spans="6:14" ht="14.25" customHeight="1" x14ac:dyDescent="0.25">
      <c r="F7537"/>
      <c r="G7537"/>
      <c r="H7537"/>
      <c r="I7537"/>
      <c r="J7537"/>
      <c r="M7537"/>
      <c r="N7537"/>
    </row>
    <row r="7538" spans="6:14" ht="14.25" customHeight="1" x14ac:dyDescent="0.25">
      <c r="F7538"/>
      <c r="G7538"/>
      <c r="H7538"/>
      <c r="I7538"/>
      <c r="J7538"/>
      <c r="M7538"/>
      <c r="N7538"/>
    </row>
    <row r="7539" spans="6:14" ht="14.25" customHeight="1" x14ac:dyDescent="0.25">
      <c r="F7539"/>
      <c r="G7539"/>
      <c r="H7539"/>
      <c r="I7539"/>
      <c r="J7539"/>
      <c r="M7539"/>
      <c r="N7539"/>
    </row>
    <row r="7540" spans="6:14" ht="14.25" customHeight="1" x14ac:dyDescent="0.25">
      <c r="F7540"/>
      <c r="G7540"/>
      <c r="H7540"/>
      <c r="I7540"/>
      <c r="J7540"/>
      <c r="M7540"/>
      <c r="N7540"/>
    </row>
    <row r="7541" spans="6:14" ht="14.25" customHeight="1" x14ac:dyDescent="0.25">
      <c r="F7541"/>
      <c r="G7541"/>
      <c r="H7541"/>
      <c r="I7541"/>
      <c r="J7541"/>
      <c r="M7541"/>
      <c r="N7541"/>
    </row>
    <row r="7542" spans="6:14" ht="14.25" customHeight="1" x14ac:dyDescent="0.25">
      <c r="F7542"/>
      <c r="G7542"/>
      <c r="H7542"/>
      <c r="I7542"/>
      <c r="J7542"/>
      <c r="M7542"/>
      <c r="N7542"/>
    </row>
    <row r="7543" spans="6:14" ht="14.25" customHeight="1" x14ac:dyDescent="0.25">
      <c r="F7543"/>
      <c r="G7543"/>
      <c r="H7543"/>
      <c r="I7543"/>
      <c r="J7543"/>
      <c r="M7543"/>
      <c r="N7543"/>
    </row>
    <row r="7544" spans="6:14" ht="14.25" customHeight="1" x14ac:dyDescent="0.25">
      <c r="F7544"/>
      <c r="G7544"/>
      <c r="H7544"/>
      <c r="I7544"/>
      <c r="J7544"/>
      <c r="M7544"/>
      <c r="N7544"/>
    </row>
    <row r="7545" spans="6:14" ht="14.25" customHeight="1" x14ac:dyDescent="0.25">
      <c r="F7545"/>
      <c r="G7545"/>
      <c r="H7545"/>
      <c r="I7545"/>
      <c r="J7545"/>
      <c r="M7545"/>
      <c r="N7545"/>
    </row>
    <row r="7546" spans="6:14" ht="14.25" customHeight="1" x14ac:dyDescent="0.25">
      <c r="F7546"/>
      <c r="G7546"/>
      <c r="H7546"/>
      <c r="I7546"/>
      <c r="J7546"/>
      <c r="M7546"/>
      <c r="N7546"/>
    </row>
    <row r="7547" spans="6:14" ht="14.25" customHeight="1" x14ac:dyDescent="0.25">
      <c r="F7547"/>
      <c r="G7547"/>
      <c r="H7547"/>
      <c r="I7547"/>
      <c r="J7547"/>
      <c r="M7547"/>
      <c r="N7547"/>
    </row>
    <row r="7548" spans="6:14" ht="14.25" customHeight="1" x14ac:dyDescent="0.25">
      <c r="F7548"/>
      <c r="G7548"/>
      <c r="H7548"/>
      <c r="I7548"/>
      <c r="J7548"/>
      <c r="M7548"/>
      <c r="N7548"/>
    </row>
    <row r="7549" spans="6:14" ht="14.25" customHeight="1" x14ac:dyDescent="0.25">
      <c r="F7549"/>
      <c r="G7549"/>
      <c r="H7549"/>
      <c r="I7549"/>
      <c r="J7549"/>
      <c r="M7549"/>
      <c r="N7549"/>
    </row>
    <row r="7550" spans="6:14" ht="14.25" customHeight="1" x14ac:dyDescent="0.25">
      <c r="F7550"/>
      <c r="G7550"/>
      <c r="H7550"/>
      <c r="I7550"/>
      <c r="J7550"/>
      <c r="M7550"/>
      <c r="N7550"/>
    </row>
    <row r="7551" spans="6:14" ht="14.25" customHeight="1" x14ac:dyDescent="0.25">
      <c r="F7551"/>
      <c r="G7551"/>
      <c r="H7551"/>
      <c r="I7551"/>
      <c r="J7551"/>
      <c r="M7551"/>
      <c r="N7551"/>
    </row>
    <row r="7552" spans="6:14" ht="14.25" customHeight="1" x14ac:dyDescent="0.25">
      <c r="F7552"/>
      <c r="G7552"/>
      <c r="H7552"/>
      <c r="I7552"/>
      <c r="J7552"/>
      <c r="M7552"/>
      <c r="N7552"/>
    </row>
    <row r="7553" spans="6:14" ht="14.25" customHeight="1" x14ac:dyDescent="0.25">
      <c r="F7553"/>
      <c r="G7553"/>
      <c r="H7553"/>
      <c r="I7553"/>
      <c r="J7553"/>
      <c r="M7553"/>
      <c r="N7553"/>
    </row>
    <row r="7554" spans="6:14" ht="14.25" customHeight="1" x14ac:dyDescent="0.25">
      <c r="F7554"/>
      <c r="G7554"/>
      <c r="H7554"/>
      <c r="I7554"/>
      <c r="J7554"/>
      <c r="M7554"/>
      <c r="N7554"/>
    </row>
    <row r="7555" spans="6:14" ht="14.25" customHeight="1" x14ac:dyDescent="0.25">
      <c r="F7555"/>
      <c r="G7555"/>
      <c r="H7555"/>
      <c r="I7555"/>
      <c r="J7555"/>
      <c r="M7555"/>
      <c r="N7555"/>
    </row>
    <row r="7556" spans="6:14" ht="14.25" customHeight="1" x14ac:dyDescent="0.25">
      <c r="F7556"/>
      <c r="G7556"/>
      <c r="H7556"/>
      <c r="I7556"/>
      <c r="J7556"/>
      <c r="M7556"/>
      <c r="N7556"/>
    </row>
    <row r="7557" spans="6:14" ht="14.25" customHeight="1" x14ac:dyDescent="0.25">
      <c r="F7557"/>
      <c r="G7557"/>
      <c r="H7557"/>
      <c r="I7557"/>
      <c r="J7557"/>
      <c r="M7557"/>
      <c r="N7557"/>
    </row>
    <row r="7558" spans="6:14" ht="14.25" customHeight="1" x14ac:dyDescent="0.25">
      <c r="F7558"/>
      <c r="G7558"/>
      <c r="H7558"/>
      <c r="I7558"/>
      <c r="J7558"/>
      <c r="M7558"/>
      <c r="N7558"/>
    </row>
    <row r="7559" spans="6:14" ht="14.25" customHeight="1" x14ac:dyDescent="0.25">
      <c r="F7559"/>
      <c r="G7559"/>
      <c r="H7559"/>
      <c r="I7559"/>
      <c r="J7559"/>
      <c r="M7559"/>
      <c r="N7559"/>
    </row>
    <row r="7560" spans="6:14" ht="14.25" customHeight="1" x14ac:dyDescent="0.25">
      <c r="F7560"/>
      <c r="G7560"/>
      <c r="H7560"/>
      <c r="I7560"/>
      <c r="J7560"/>
      <c r="M7560"/>
      <c r="N7560"/>
    </row>
    <row r="7561" spans="6:14" ht="14.25" customHeight="1" x14ac:dyDescent="0.25">
      <c r="F7561"/>
      <c r="G7561"/>
      <c r="H7561"/>
      <c r="I7561"/>
      <c r="J7561"/>
      <c r="M7561"/>
      <c r="N7561"/>
    </row>
    <row r="7562" spans="6:14" ht="14.25" customHeight="1" x14ac:dyDescent="0.25">
      <c r="F7562"/>
      <c r="G7562"/>
      <c r="H7562"/>
      <c r="I7562"/>
      <c r="J7562"/>
      <c r="M7562"/>
      <c r="N7562"/>
    </row>
    <row r="7563" spans="6:14" ht="14.25" customHeight="1" x14ac:dyDescent="0.25">
      <c r="F7563"/>
      <c r="G7563"/>
      <c r="H7563"/>
      <c r="I7563"/>
      <c r="J7563"/>
      <c r="M7563"/>
      <c r="N7563"/>
    </row>
    <row r="7564" spans="6:14" ht="14.25" customHeight="1" x14ac:dyDescent="0.25">
      <c r="F7564"/>
      <c r="G7564"/>
      <c r="H7564"/>
      <c r="I7564"/>
      <c r="J7564"/>
      <c r="M7564"/>
      <c r="N7564"/>
    </row>
    <row r="7565" spans="6:14" ht="14.25" customHeight="1" x14ac:dyDescent="0.25">
      <c r="F7565"/>
      <c r="G7565"/>
      <c r="H7565"/>
      <c r="I7565"/>
      <c r="J7565"/>
      <c r="M7565"/>
      <c r="N7565"/>
    </row>
    <row r="7566" spans="6:14" ht="14.25" customHeight="1" x14ac:dyDescent="0.25">
      <c r="F7566"/>
      <c r="G7566"/>
      <c r="H7566"/>
      <c r="I7566"/>
      <c r="J7566"/>
      <c r="M7566"/>
      <c r="N7566"/>
    </row>
    <row r="7567" spans="6:14" ht="14.25" customHeight="1" x14ac:dyDescent="0.25">
      <c r="F7567"/>
      <c r="G7567"/>
      <c r="H7567"/>
      <c r="I7567"/>
      <c r="J7567"/>
      <c r="M7567"/>
      <c r="N7567"/>
    </row>
    <row r="7568" spans="6:14" ht="14.25" customHeight="1" x14ac:dyDescent="0.25">
      <c r="F7568"/>
      <c r="G7568"/>
      <c r="H7568"/>
      <c r="I7568"/>
      <c r="J7568"/>
      <c r="M7568"/>
      <c r="N7568"/>
    </row>
    <row r="7569" spans="6:14" ht="14.25" customHeight="1" x14ac:dyDescent="0.25">
      <c r="F7569"/>
      <c r="G7569"/>
      <c r="H7569"/>
      <c r="I7569"/>
      <c r="J7569"/>
      <c r="M7569"/>
      <c r="N7569"/>
    </row>
    <row r="7570" spans="6:14" ht="14.25" customHeight="1" x14ac:dyDescent="0.25">
      <c r="F7570"/>
      <c r="G7570"/>
      <c r="H7570"/>
      <c r="I7570"/>
      <c r="J7570"/>
      <c r="M7570"/>
      <c r="N7570"/>
    </row>
    <row r="7571" spans="6:14" ht="14.25" customHeight="1" x14ac:dyDescent="0.25">
      <c r="F7571"/>
      <c r="G7571"/>
      <c r="H7571"/>
      <c r="I7571"/>
      <c r="J7571"/>
      <c r="M7571"/>
      <c r="N7571"/>
    </row>
    <row r="7572" spans="6:14" ht="14.25" customHeight="1" x14ac:dyDescent="0.25">
      <c r="F7572"/>
      <c r="G7572"/>
      <c r="H7572"/>
      <c r="I7572"/>
      <c r="J7572"/>
      <c r="M7572"/>
      <c r="N7572"/>
    </row>
    <row r="7573" spans="6:14" ht="14.25" customHeight="1" x14ac:dyDescent="0.25">
      <c r="F7573"/>
      <c r="G7573"/>
      <c r="H7573"/>
      <c r="I7573"/>
      <c r="J7573"/>
      <c r="M7573"/>
      <c r="N7573"/>
    </row>
    <row r="7574" spans="6:14" ht="14.25" customHeight="1" x14ac:dyDescent="0.25">
      <c r="F7574"/>
      <c r="G7574"/>
      <c r="H7574"/>
      <c r="I7574"/>
      <c r="J7574"/>
      <c r="M7574"/>
      <c r="N7574"/>
    </row>
    <row r="7575" spans="6:14" ht="14.25" customHeight="1" x14ac:dyDescent="0.25">
      <c r="F7575"/>
      <c r="G7575"/>
      <c r="H7575"/>
      <c r="I7575"/>
      <c r="J7575"/>
      <c r="M7575"/>
      <c r="N7575"/>
    </row>
    <row r="7576" spans="6:14" ht="14.25" customHeight="1" x14ac:dyDescent="0.25">
      <c r="F7576"/>
      <c r="G7576"/>
      <c r="H7576"/>
      <c r="I7576"/>
      <c r="J7576"/>
      <c r="M7576"/>
      <c r="N7576"/>
    </row>
    <row r="7577" spans="6:14" ht="14.25" customHeight="1" x14ac:dyDescent="0.25">
      <c r="F7577"/>
      <c r="G7577"/>
      <c r="H7577"/>
      <c r="I7577"/>
      <c r="J7577"/>
      <c r="M7577"/>
      <c r="N7577"/>
    </row>
    <row r="7578" spans="6:14" ht="14.25" customHeight="1" x14ac:dyDescent="0.25">
      <c r="F7578"/>
      <c r="G7578"/>
      <c r="H7578"/>
      <c r="I7578"/>
      <c r="J7578"/>
      <c r="M7578"/>
      <c r="N7578"/>
    </row>
    <row r="7579" spans="6:14" ht="14.25" customHeight="1" x14ac:dyDescent="0.25">
      <c r="F7579"/>
      <c r="G7579"/>
      <c r="H7579"/>
      <c r="I7579"/>
      <c r="J7579"/>
      <c r="M7579"/>
      <c r="N7579"/>
    </row>
    <row r="7580" spans="6:14" ht="14.25" customHeight="1" x14ac:dyDescent="0.25">
      <c r="F7580"/>
      <c r="G7580"/>
      <c r="H7580"/>
      <c r="I7580"/>
      <c r="J7580"/>
      <c r="M7580"/>
      <c r="N7580"/>
    </row>
    <row r="7581" spans="6:14" ht="14.25" customHeight="1" x14ac:dyDescent="0.25">
      <c r="F7581"/>
      <c r="G7581"/>
      <c r="H7581"/>
      <c r="I7581"/>
      <c r="J7581"/>
      <c r="M7581"/>
      <c r="N7581"/>
    </row>
    <row r="7582" spans="6:14" ht="14.25" customHeight="1" x14ac:dyDescent="0.25">
      <c r="F7582"/>
      <c r="G7582"/>
      <c r="H7582"/>
      <c r="I7582"/>
      <c r="J7582"/>
      <c r="M7582"/>
      <c r="N7582"/>
    </row>
    <row r="7583" spans="6:14" ht="14.25" customHeight="1" x14ac:dyDescent="0.25">
      <c r="F7583"/>
      <c r="G7583"/>
      <c r="H7583"/>
      <c r="I7583"/>
      <c r="J7583"/>
      <c r="M7583"/>
      <c r="N7583"/>
    </row>
    <row r="7584" spans="6:14" ht="14.25" customHeight="1" x14ac:dyDescent="0.25">
      <c r="F7584"/>
      <c r="G7584"/>
      <c r="H7584"/>
      <c r="I7584"/>
      <c r="J7584"/>
      <c r="M7584"/>
      <c r="N7584"/>
    </row>
    <row r="7585" spans="6:14" ht="14.25" customHeight="1" x14ac:dyDescent="0.25">
      <c r="F7585"/>
      <c r="G7585"/>
      <c r="H7585"/>
      <c r="I7585"/>
      <c r="J7585"/>
      <c r="M7585"/>
      <c r="N7585"/>
    </row>
    <row r="7586" spans="6:14" ht="14.25" customHeight="1" x14ac:dyDescent="0.25">
      <c r="F7586"/>
      <c r="G7586"/>
      <c r="H7586"/>
      <c r="I7586"/>
      <c r="J7586"/>
      <c r="M7586"/>
      <c r="N7586"/>
    </row>
    <row r="7587" spans="6:14" ht="14.25" customHeight="1" x14ac:dyDescent="0.25">
      <c r="F7587"/>
      <c r="G7587"/>
      <c r="H7587"/>
      <c r="I7587"/>
      <c r="J7587"/>
      <c r="M7587"/>
      <c r="N7587"/>
    </row>
    <row r="7588" spans="6:14" ht="14.25" customHeight="1" x14ac:dyDescent="0.25">
      <c r="F7588"/>
      <c r="G7588"/>
      <c r="H7588"/>
      <c r="I7588"/>
      <c r="J7588"/>
      <c r="M7588"/>
      <c r="N7588"/>
    </row>
    <row r="7589" spans="6:14" ht="14.25" customHeight="1" x14ac:dyDescent="0.25">
      <c r="F7589"/>
      <c r="G7589"/>
      <c r="H7589"/>
      <c r="I7589"/>
      <c r="J7589"/>
      <c r="M7589"/>
      <c r="N7589"/>
    </row>
    <row r="7590" spans="6:14" ht="14.25" customHeight="1" x14ac:dyDescent="0.25">
      <c r="F7590"/>
      <c r="G7590"/>
      <c r="H7590"/>
      <c r="I7590"/>
      <c r="J7590"/>
      <c r="M7590"/>
      <c r="N7590"/>
    </row>
    <row r="7591" spans="6:14" ht="14.25" customHeight="1" x14ac:dyDescent="0.25">
      <c r="F7591"/>
      <c r="G7591"/>
      <c r="H7591"/>
      <c r="I7591"/>
      <c r="J7591"/>
      <c r="M7591"/>
      <c r="N7591"/>
    </row>
    <row r="7592" spans="6:14" ht="14.25" customHeight="1" x14ac:dyDescent="0.25">
      <c r="F7592"/>
      <c r="G7592"/>
      <c r="H7592"/>
      <c r="I7592"/>
      <c r="J7592"/>
      <c r="M7592"/>
      <c r="N7592"/>
    </row>
    <row r="7593" spans="6:14" ht="14.25" customHeight="1" x14ac:dyDescent="0.25">
      <c r="F7593"/>
      <c r="G7593"/>
      <c r="H7593"/>
      <c r="I7593"/>
      <c r="J7593"/>
      <c r="M7593"/>
      <c r="N7593"/>
    </row>
    <row r="7594" spans="6:14" ht="14.25" customHeight="1" x14ac:dyDescent="0.25">
      <c r="F7594"/>
      <c r="G7594"/>
      <c r="H7594"/>
      <c r="I7594"/>
      <c r="J7594"/>
      <c r="M7594"/>
      <c r="N7594"/>
    </row>
    <row r="7595" spans="6:14" ht="14.25" customHeight="1" x14ac:dyDescent="0.25">
      <c r="F7595"/>
      <c r="G7595"/>
      <c r="H7595"/>
      <c r="I7595"/>
      <c r="J7595"/>
      <c r="M7595"/>
      <c r="N7595"/>
    </row>
    <row r="7596" spans="6:14" ht="14.25" customHeight="1" x14ac:dyDescent="0.25">
      <c r="F7596"/>
      <c r="G7596"/>
      <c r="H7596"/>
      <c r="I7596"/>
      <c r="J7596"/>
      <c r="M7596"/>
      <c r="N7596"/>
    </row>
    <row r="7597" spans="6:14" ht="14.25" customHeight="1" x14ac:dyDescent="0.25">
      <c r="F7597"/>
      <c r="G7597"/>
      <c r="H7597"/>
      <c r="I7597"/>
      <c r="J7597"/>
      <c r="M7597"/>
      <c r="N7597"/>
    </row>
    <row r="7598" spans="6:14" ht="14.25" customHeight="1" x14ac:dyDescent="0.25">
      <c r="F7598"/>
      <c r="G7598"/>
      <c r="H7598"/>
      <c r="I7598"/>
      <c r="J7598"/>
      <c r="M7598"/>
      <c r="N7598"/>
    </row>
    <row r="7599" spans="6:14" ht="14.25" customHeight="1" x14ac:dyDescent="0.25">
      <c r="F7599"/>
      <c r="G7599"/>
      <c r="H7599"/>
      <c r="I7599"/>
      <c r="J7599"/>
      <c r="M7599"/>
      <c r="N7599"/>
    </row>
    <row r="7600" spans="6:14" ht="14.25" customHeight="1" x14ac:dyDescent="0.25">
      <c r="F7600"/>
      <c r="G7600"/>
      <c r="H7600"/>
      <c r="I7600"/>
      <c r="J7600"/>
      <c r="M7600"/>
      <c r="N7600"/>
    </row>
    <row r="7601" spans="6:14" ht="14.25" customHeight="1" x14ac:dyDescent="0.25">
      <c r="F7601"/>
      <c r="G7601"/>
      <c r="H7601"/>
      <c r="I7601"/>
      <c r="J7601"/>
      <c r="M7601"/>
      <c r="N7601"/>
    </row>
    <row r="7602" spans="6:14" ht="14.25" customHeight="1" x14ac:dyDescent="0.25">
      <c r="F7602"/>
      <c r="G7602"/>
      <c r="H7602"/>
      <c r="I7602"/>
      <c r="J7602"/>
      <c r="M7602"/>
      <c r="N7602"/>
    </row>
    <row r="7603" spans="6:14" ht="14.25" customHeight="1" x14ac:dyDescent="0.25">
      <c r="F7603"/>
      <c r="G7603"/>
      <c r="H7603"/>
      <c r="I7603"/>
      <c r="J7603"/>
      <c r="M7603"/>
      <c r="N7603"/>
    </row>
    <row r="7604" spans="6:14" ht="14.25" customHeight="1" x14ac:dyDescent="0.25">
      <c r="F7604"/>
      <c r="G7604"/>
      <c r="H7604"/>
      <c r="I7604"/>
      <c r="J7604"/>
      <c r="M7604"/>
      <c r="N7604"/>
    </row>
    <row r="7605" spans="6:14" ht="14.25" customHeight="1" x14ac:dyDescent="0.25">
      <c r="F7605"/>
      <c r="G7605"/>
      <c r="H7605"/>
      <c r="I7605"/>
      <c r="J7605"/>
      <c r="M7605"/>
      <c r="N7605"/>
    </row>
    <row r="7606" spans="6:14" ht="14.25" customHeight="1" x14ac:dyDescent="0.25">
      <c r="F7606"/>
      <c r="G7606"/>
      <c r="H7606"/>
      <c r="I7606"/>
      <c r="J7606"/>
      <c r="M7606"/>
      <c r="N7606"/>
    </row>
    <row r="7607" spans="6:14" ht="14.25" customHeight="1" x14ac:dyDescent="0.25">
      <c r="F7607"/>
      <c r="G7607"/>
      <c r="H7607"/>
      <c r="I7607"/>
      <c r="J7607"/>
      <c r="M7607"/>
      <c r="N7607"/>
    </row>
    <row r="7608" spans="6:14" ht="14.25" customHeight="1" x14ac:dyDescent="0.25">
      <c r="F7608"/>
      <c r="G7608"/>
      <c r="H7608"/>
      <c r="I7608"/>
      <c r="J7608"/>
      <c r="M7608"/>
      <c r="N7608"/>
    </row>
    <row r="7609" spans="6:14" ht="14.25" customHeight="1" x14ac:dyDescent="0.25">
      <c r="F7609"/>
      <c r="G7609"/>
      <c r="H7609"/>
      <c r="I7609"/>
      <c r="J7609"/>
      <c r="M7609"/>
      <c r="N7609"/>
    </row>
    <row r="7610" spans="6:14" ht="14.25" customHeight="1" x14ac:dyDescent="0.25">
      <c r="F7610"/>
      <c r="G7610"/>
      <c r="H7610"/>
      <c r="I7610"/>
      <c r="J7610"/>
      <c r="M7610"/>
      <c r="N7610"/>
    </row>
    <row r="7611" spans="6:14" ht="14.25" customHeight="1" x14ac:dyDescent="0.25">
      <c r="F7611"/>
      <c r="G7611"/>
      <c r="H7611"/>
      <c r="I7611"/>
      <c r="J7611"/>
      <c r="M7611"/>
      <c r="N7611"/>
    </row>
    <row r="7612" spans="6:14" ht="14.25" customHeight="1" x14ac:dyDescent="0.25">
      <c r="F7612"/>
      <c r="G7612"/>
      <c r="H7612"/>
      <c r="I7612"/>
      <c r="J7612"/>
      <c r="M7612"/>
      <c r="N7612"/>
    </row>
    <row r="7613" spans="6:14" ht="14.25" customHeight="1" x14ac:dyDescent="0.25">
      <c r="F7613"/>
      <c r="G7613"/>
      <c r="H7613"/>
      <c r="I7613"/>
      <c r="J7613"/>
      <c r="M7613"/>
      <c r="N7613"/>
    </row>
    <row r="7614" spans="6:14" ht="14.25" customHeight="1" x14ac:dyDescent="0.25">
      <c r="F7614"/>
      <c r="G7614"/>
      <c r="H7614"/>
      <c r="I7614"/>
      <c r="J7614"/>
      <c r="M7614"/>
      <c r="N7614"/>
    </row>
    <row r="7615" spans="6:14" ht="14.25" customHeight="1" x14ac:dyDescent="0.25">
      <c r="F7615"/>
      <c r="G7615"/>
      <c r="H7615"/>
      <c r="I7615"/>
      <c r="J7615"/>
      <c r="M7615"/>
      <c r="N7615"/>
    </row>
    <row r="7616" spans="6:14" ht="14.25" customHeight="1" x14ac:dyDescent="0.25">
      <c r="F7616"/>
      <c r="G7616"/>
      <c r="H7616"/>
      <c r="I7616"/>
      <c r="J7616"/>
      <c r="M7616"/>
      <c r="N7616"/>
    </row>
    <row r="7617" spans="6:14" ht="14.25" customHeight="1" x14ac:dyDescent="0.25">
      <c r="F7617"/>
      <c r="G7617"/>
      <c r="H7617"/>
      <c r="I7617"/>
      <c r="J7617"/>
      <c r="M7617"/>
      <c r="N7617"/>
    </row>
    <row r="7618" spans="6:14" ht="14.25" customHeight="1" x14ac:dyDescent="0.25">
      <c r="F7618"/>
      <c r="G7618"/>
      <c r="H7618"/>
      <c r="I7618"/>
      <c r="J7618"/>
      <c r="M7618"/>
      <c r="N7618"/>
    </row>
    <row r="7619" spans="6:14" ht="14.25" customHeight="1" x14ac:dyDescent="0.25">
      <c r="F7619"/>
      <c r="G7619"/>
      <c r="H7619"/>
      <c r="I7619"/>
      <c r="J7619"/>
      <c r="M7619"/>
      <c r="N7619"/>
    </row>
    <row r="7620" spans="6:14" ht="14.25" customHeight="1" x14ac:dyDescent="0.25">
      <c r="F7620"/>
      <c r="G7620"/>
      <c r="H7620"/>
      <c r="I7620"/>
      <c r="J7620"/>
      <c r="M7620"/>
      <c r="N7620"/>
    </row>
    <row r="7621" spans="6:14" ht="14.25" customHeight="1" x14ac:dyDescent="0.25">
      <c r="F7621"/>
      <c r="G7621"/>
      <c r="H7621"/>
      <c r="I7621"/>
      <c r="J7621"/>
      <c r="M7621"/>
      <c r="N7621"/>
    </row>
    <row r="7622" spans="6:14" ht="14.25" customHeight="1" x14ac:dyDescent="0.25">
      <c r="F7622"/>
      <c r="G7622"/>
      <c r="H7622"/>
      <c r="I7622"/>
      <c r="J7622"/>
      <c r="M7622"/>
      <c r="N7622"/>
    </row>
    <row r="7623" spans="6:14" ht="14.25" customHeight="1" x14ac:dyDescent="0.25">
      <c r="F7623"/>
      <c r="G7623"/>
      <c r="H7623"/>
      <c r="I7623"/>
      <c r="J7623"/>
      <c r="M7623"/>
      <c r="N7623"/>
    </row>
    <row r="7624" spans="6:14" ht="14.25" customHeight="1" x14ac:dyDescent="0.25">
      <c r="F7624"/>
      <c r="G7624"/>
      <c r="H7624"/>
      <c r="I7624"/>
      <c r="J7624"/>
      <c r="M7624"/>
      <c r="N7624"/>
    </row>
    <row r="7625" spans="6:14" ht="14.25" customHeight="1" x14ac:dyDescent="0.25">
      <c r="F7625"/>
      <c r="G7625"/>
      <c r="H7625"/>
      <c r="I7625"/>
      <c r="J7625"/>
      <c r="M7625"/>
      <c r="N7625"/>
    </row>
    <row r="7626" spans="6:14" ht="14.25" customHeight="1" x14ac:dyDescent="0.25">
      <c r="F7626"/>
      <c r="G7626"/>
      <c r="H7626"/>
      <c r="I7626"/>
      <c r="J7626"/>
      <c r="M7626"/>
      <c r="N7626"/>
    </row>
    <row r="7627" spans="6:14" ht="14.25" customHeight="1" x14ac:dyDescent="0.25">
      <c r="F7627"/>
      <c r="G7627"/>
      <c r="H7627"/>
      <c r="I7627"/>
      <c r="J7627"/>
      <c r="M7627"/>
      <c r="N7627"/>
    </row>
    <row r="7628" spans="6:14" ht="14.25" customHeight="1" x14ac:dyDescent="0.25">
      <c r="F7628"/>
      <c r="G7628"/>
      <c r="H7628"/>
      <c r="I7628"/>
      <c r="J7628"/>
      <c r="M7628"/>
      <c r="N7628"/>
    </row>
    <row r="7629" spans="6:14" ht="14.25" customHeight="1" x14ac:dyDescent="0.25">
      <c r="F7629"/>
      <c r="G7629"/>
      <c r="H7629"/>
      <c r="I7629"/>
      <c r="J7629"/>
      <c r="M7629"/>
      <c r="N7629"/>
    </row>
    <row r="7630" spans="6:14" ht="14.25" customHeight="1" x14ac:dyDescent="0.25">
      <c r="F7630"/>
      <c r="G7630"/>
      <c r="H7630"/>
      <c r="I7630"/>
      <c r="J7630"/>
      <c r="M7630"/>
      <c r="N7630"/>
    </row>
    <row r="7631" spans="6:14" ht="14.25" customHeight="1" x14ac:dyDescent="0.25">
      <c r="F7631"/>
      <c r="G7631"/>
      <c r="H7631"/>
      <c r="I7631"/>
      <c r="J7631"/>
      <c r="M7631"/>
      <c r="N7631"/>
    </row>
    <row r="7632" spans="6:14" ht="14.25" customHeight="1" x14ac:dyDescent="0.25">
      <c r="F7632"/>
      <c r="G7632"/>
      <c r="H7632"/>
      <c r="I7632"/>
      <c r="J7632"/>
      <c r="M7632"/>
      <c r="N7632"/>
    </row>
    <row r="7633" spans="6:14" ht="14.25" customHeight="1" x14ac:dyDescent="0.25">
      <c r="F7633"/>
      <c r="G7633"/>
      <c r="H7633"/>
      <c r="I7633"/>
      <c r="J7633"/>
      <c r="M7633"/>
      <c r="N7633"/>
    </row>
    <row r="7634" spans="6:14" ht="14.25" customHeight="1" x14ac:dyDescent="0.25">
      <c r="F7634"/>
      <c r="G7634"/>
      <c r="H7634"/>
      <c r="I7634"/>
      <c r="J7634"/>
      <c r="M7634"/>
      <c r="N7634"/>
    </row>
    <row r="7635" spans="6:14" ht="14.25" customHeight="1" x14ac:dyDescent="0.25">
      <c r="F7635"/>
      <c r="G7635"/>
      <c r="H7635"/>
      <c r="I7635"/>
      <c r="J7635"/>
      <c r="M7635"/>
      <c r="N7635"/>
    </row>
    <row r="7636" spans="6:14" ht="14.25" customHeight="1" x14ac:dyDescent="0.25">
      <c r="F7636"/>
      <c r="G7636"/>
      <c r="H7636"/>
      <c r="I7636"/>
      <c r="J7636"/>
      <c r="M7636"/>
      <c r="N7636"/>
    </row>
    <row r="7637" spans="6:14" ht="14.25" customHeight="1" x14ac:dyDescent="0.25">
      <c r="F7637"/>
      <c r="G7637"/>
      <c r="H7637"/>
      <c r="I7637"/>
      <c r="J7637"/>
      <c r="M7637"/>
      <c r="N7637"/>
    </row>
    <row r="7638" spans="6:14" ht="14.25" customHeight="1" x14ac:dyDescent="0.25">
      <c r="F7638"/>
      <c r="G7638"/>
      <c r="H7638"/>
      <c r="I7638"/>
      <c r="J7638"/>
      <c r="M7638"/>
      <c r="N7638"/>
    </row>
    <row r="7639" spans="6:14" ht="14.25" customHeight="1" x14ac:dyDescent="0.25">
      <c r="F7639"/>
      <c r="G7639"/>
      <c r="H7639"/>
      <c r="I7639"/>
      <c r="J7639"/>
      <c r="M7639"/>
      <c r="N7639"/>
    </row>
    <row r="7640" spans="6:14" ht="14.25" customHeight="1" x14ac:dyDescent="0.25">
      <c r="F7640"/>
      <c r="G7640"/>
      <c r="H7640"/>
      <c r="I7640"/>
      <c r="J7640"/>
      <c r="M7640"/>
      <c r="N7640"/>
    </row>
    <row r="7641" spans="6:14" ht="14.25" customHeight="1" x14ac:dyDescent="0.25">
      <c r="F7641"/>
      <c r="G7641"/>
      <c r="H7641"/>
      <c r="I7641"/>
      <c r="J7641"/>
      <c r="M7641"/>
      <c r="N7641"/>
    </row>
    <row r="7642" spans="6:14" ht="14.25" customHeight="1" x14ac:dyDescent="0.25">
      <c r="F7642"/>
      <c r="G7642"/>
      <c r="H7642"/>
      <c r="I7642"/>
      <c r="J7642"/>
      <c r="M7642"/>
      <c r="N7642"/>
    </row>
    <row r="7643" spans="6:14" ht="14.25" customHeight="1" x14ac:dyDescent="0.25">
      <c r="F7643"/>
      <c r="G7643"/>
      <c r="H7643"/>
      <c r="I7643"/>
      <c r="J7643"/>
      <c r="M7643"/>
      <c r="N7643"/>
    </row>
    <row r="7644" spans="6:14" ht="14.25" customHeight="1" x14ac:dyDescent="0.25">
      <c r="F7644"/>
      <c r="G7644"/>
      <c r="H7644"/>
      <c r="I7644"/>
      <c r="J7644"/>
      <c r="M7644"/>
      <c r="N7644"/>
    </row>
    <row r="7645" spans="6:14" ht="14.25" customHeight="1" x14ac:dyDescent="0.25">
      <c r="F7645"/>
      <c r="G7645"/>
      <c r="H7645"/>
      <c r="I7645"/>
      <c r="J7645"/>
      <c r="M7645"/>
      <c r="N7645"/>
    </row>
    <row r="7646" spans="6:14" ht="14.25" customHeight="1" x14ac:dyDescent="0.25">
      <c r="F7646"/>
      <c r="G7646"/>
      <c r="H7646"/>
      <c r="I7646"/>
      <c r="J7646"/>
      <c r="M7646"/>
      <c r="N7646"/>
    </row>
    <row r="7647" spans="6:14" ht="14.25" customHeight="1" x14ac:dyDescent="0.25">
      <c r="F7647"/>
      <c r="G7647"/>
      <c r="H7647"/>
      <c r="I7647"/>
      <c r="J7647"/>
      <c r="M7647"/>
      <c r="N7647"/>
    </row>
    <row r="7648" spans="6:14" ht="14.25" customHeight="1" x14ac:dyDescent="0.25">
      <c r="F7648"/>
      <c r="G7648"/>
      <c r="H7648"/>
      <c r="I7648"/>
      <c r="J7648"/>
      <c r="M7648"/>
      <c r="N7648"/>
    </row>
    <row r="7649" spans="6:14" ht="14.25" customHeight="1" x14ac:dyDescent="0.25">
      <c r="F7649"/>
      <c r="G7649"/>
      <c r="H7649"/>
      <c r="I7649"/>
      <c r="J7649"/>
      <c r="M7649"/>
      <c r="N7649"/>
    </row>
    <row r="7650" spans="6:14" ht="14.25" customHeight="1" x14ac:dyDescent="0.25">
      <c r="F7650"/>
      <c r="G7650"/>
      <c r="H7650"/>
      <c r="I7650"/>
      <c r="J7650"/>
      <c r="M7650"/>
      <c r="N7650"/>
    </row>
    <row r="7651" spans="6:14" ht="14.25" customHeight="1" x14ac:dyDescent="0.25">
      <c r="F7651"/>
      <c r="G7651"/>
      <c r="H7651"/>
      <c r="I7651"/>
      <c r="J7651"/>
      <c r="M7651"/>
      <c r="N7651"/>
    </row>
    <row r="7652" spans="6:14" ht="14.25" customHeight="1" x14ac:dyDescent="0.25">
      <c r="F7652"/>
      <c r="G7652"/>
      <c r="H7652"/>
      <c r="I7652"/>
      <c r="J7652"/>
      <c r="M7652"/>
      <c r="N7652"/>
    </row>
    <row r="7653" spans="6:14" ht="14.25" customHeight="1" x14ac:dyDescent="0.25">
      <c r="F7653"/>
      <c r="G7653"/>
      <c r="H7653"/>
      <c r="I7653"/>
      <c r="J7653"/>
      <c r="M7653"/>
      <c r="N7653"/>
    </row>
    <row r="7654" spans="6:14" ht="14.25" customHeight="1" x14ac:dyDescent="0.25">
      <c r="F7654"/>
      <c r="G7654"/>
      <c r="H7654"/>
      <c r="I7654"/>
      <c r="J7654"/>
      <c r="M7654"/>
      <c r="N7654"/>
    </row>
    <row r="7655" spans="6:14" ht="14.25" customHeight="1" x14ac:dyDescent="0.25">
      <c r="F7655"/>
      <c r="G7655"/>
      <c r="H7655"/>
      <c r="I7655"/>
      <c r="J7655"/>
      <c r="M7655"/>
      <c r="N7655"/>
    </row>
    <row r="7656" spans="6:14" ht="14.25" customHeight="1" x14ac:dyDescent="0.25">
      <c r="F7656"/>
      <c r="G7656"/>
      <c r="H7656"/>
      <c r="I7656"/>
      <c r="J7656"/>
      <c r="M7656"/>
      <c r="N7656"/>
    </row>
    <row r="7657" spans="6:14" ht="14.25" customHeight="1" x14ac:dyDescent="0.25">
      <c r="F7657"/>
      <c r="G7657"/>
      <c r="H7657"/>
      <c r="I7657"/>
      <c r="J7657"/>
      <c r="M7657"/>
      <c r="N7657"/>
    </row>
    <row r="7658" spans="6:14" ht="14.25" customHeight="1" x14ac:dyDescent="0.25">
      <c r="F7658"/>
      <c r="G7658"/>
      <c r="H7658"/>
      <c r="I7658"/>
      <c r="J7658"/>
      <c r="M7658"/>
      <c r="N7658"/>
    </row>
    <row r="7659" spans="6:14" ht="14.25" customHeight="1" x14ac:dyDescent="0.25">
      <c r="F7659"/>
      <c r="G7659"/>
      <c r="H7659"/>
      <c r="I7659"/>
      <c r="J7659"/>
      <c r="M7659"/>
      <c r="N7659"/>
    </row>
    <row r="7660" spans="6:14" ht="14.25" customHeight="1" x14ac:dyDescent="0.25">
      <c r="F7660"/>
      <c r="G7660"/>
      <c r="H7660"/>
      <c r="I7660"/>
      <c r="J7660"/>
      <c r="M7660"/>
      <c r="N7660"/>
    </row>
    <row r="7661" spans="6:14" ht="14.25" customHeight="1" x14ac:dyDescent="0.25">
      <c r="F7661"/>
      <c r="G7661"/>
      <c r="H7661"/>
      <c r="I7661"/>
      <c r="J7661"/>
      <c r="M7661"/>
      <c r="N7661"/>
    </row>
    <row r="7662" spans="6:14" ht="14.25" customHeight="1" x14ac:dyDescent="0.25">
      <c r="F7662"/>
      <c r="G7662"/>
      <c r="H7662"/>
      <c r="I7662"/>
      <c r="J7662"/>
      <c r="M7662"/>
      <c r="N7662"/>
    </row>
    <row r="7663" spans="6:14" ht="14.25" customHeight="1" x14ac:dyDescent="0.25">
      <c r="F7663"/>
      <c r="G7663"/>
      <c r="H7663"/>
      <c r="I7663"/>
      <c r="J7663"/>
      <c r="M7663"/>
      <c r="N7663"/>
    </row>
    <row r="7664" spans="6:14" ht="14.25" customHeight="1" x14ac:dyDescent="0.25">
      <c r="F7664"/>
      <c r="G7664"/>
      <c r="H7664"/>
      <c r="I7664"/>
      <c r="J7664"/>
      <c r="M7664"/>
      <c r="N7664"/>
    </row>
    <row r="7665" spans="6:14" ht="14.25" customHeight="1" x14ac:dyDescent="0.25">
      <c r="F7665"/>
      <c r="G7665"/>
      <c r="H7665"/>
      <c r="I7665"/>
      <c r="J7665"/>
      <c r="M7665"/>
      <c r="N7665"/>
    </row>
    <row r="7666" spans="6:14" ht="14.25" customHeight="1" x14ac:dyDescent="0.25">
      <c r="F7666"/>
      <c r="G7666"/>
      <c r="H7666"/>
      <c r="I7666"/>
      <c r="J7666"/>
      <c r="M7666"/>
      <c r="N7666"/>
    </row>
    <row r="7667" spans="6:14" ht="14.25" customHeight="1" x14ac:dyDescent="0.25">
      <c r="F7667"/>
      <c r="G7667"/>
      <c r="H7667"/>
      <c r="I7667"/>
      <c r="J7667"/>
      <c r="M7667"/>
      <c r="N7667"/>
    </row>
    <row r="7668" spans="6:14" ht="14.25" customHeight="1" x14ac:dyDescent="0.25">
      <c r="F7668"/>
      <c r="G7668"/>
      <c r="H7668"/>
      <c r="I7668"/>
      <c r="J7668"/>
      <c r="M7668"/>
      <c r="N7668"/>
    </row>
    <row r="7669" spans="6:14" ht="14.25" customHeight="1" x14ac:dyDescent="0.25">
      <c r="F7669"/>
      <c r="G7669"/>
      <c r="H7669"/>
      <c r="I7669"/>
      <c r="J7669"/>
      <c r="M7669"/>
      <c r="N7669"/>
    </row>
    <row r="7670" spans="6:14" ht="14.25" customHeight="1" x14ac:dyDescent="0.25">
      <c r="F7670"/>
      <c r="G7670"/>
      <c r="H7670"/>
      <c r="I7670"/>
      <c r="J7670"/>
      <c r="M7670"/>
      <c r="N7670"/>
    </row>
    <row r="7671" spans="6:14" ht="14.25" customHeight="1" x14ac:dyDescent="0.25">
      <c r="F7671"/>
      <c r="G7671"/>
      <c r="H7671"/>
      <c r="I7671"/>
      <c r="J7671"/>
      <c r="M7671"/>
      <c r="N7671"/>
    </row>
    <row r="7672" spans="6:14" ht="14.25" customHeight="1" x14ac:dyDescent="0.25">
      <c r="F7672"/>
      <c r="G7672"/>
      <c r="H7672"/>
      <c r="I7672"/>
      <c r="J7672"/>
      <c r="M7672"/>
      <c r="N7672"/>
    </row>
    <row r="7673" spans="6:14" ht="14.25" customHeight="1" x14ac:dyDescent="0.25">
      <c r="F7673"/>
      <c r="G7673"/>
      <c r="H7673"/>
      <c r="I7673"/>
      <c r="J7673"/>
      <c r="M7673"/>
      <c r="N7673"/>
    </row>
    <row r="7674" spans="6:14" ht="14.25" customHeight="1" x14ac:dyDescent="0.25">
      <c r="F7674"/>
      <c r="G7674"/>
      <c r="H7674"/>
      <c r="I7674"/>
      <c r="J7674"/>
      <c r="M7674"/>
      <c r="N7674"/>
    </row>
    <row r="7675" spans="6:14" ht="14.25" customHeight="1" x14ac:dyDescent="0.25">
      <c r="F7675"/>
      <c r="G7675"/>
      <c r="H7675"/>
      <c r="I7675"/>
      <c r="J7675"/>
      <c r="M7675"/>
      <c r="N7675"/>
    </row>
    <row r="7676" spans="6:14" ht="14.25" customHeight="1" x14ac:dyDescent="0.25">
      <c r="F7676"/>
      <c r="G7676"/>
      <c r="H7676"/>
      <c r="I7676"/>
      <c r="J7676"/>
      <c r="M7676"/>
      <c r="N7676"/>
    </row>
    <row r="7677" spans="6:14" ht="14.25" customHeight="1" x14ac:dyDescent="0.25">
      <c r="F7677"/>
      <c r="G7677"/>
      <c r="H7677"/>
      <c r="I7677"/>
      <c r="J7677"/>
      <c r="M7677"/>
      <c r="N7677"/>
    </row>
    <row r="7678" spans="6:14" ht="14.25" customHeight="1" x14ac:dyDescent="0.25">
      <c r="F7678"/>
      <c r="G7678"/>
      <c r="H7678"/>
      <c r="I7678"/>
      <c r="J7678"/>
      <c r="M7678"/>
      <c r="N7678"/>
    </row>
    <row r="7679" spans="6:14" ht="14.25" customHeight="1" x14ac:dyDescent="0.25">
      <c r="F7679"/>
      <c r="G7679"/>
      <c r="H7679"/>
      <c r="I7679"/>
      <c r="J7679"/>
      <c r="M7679"/>
      <c r="N7679"/>
    </row>
    <row r="7680" spans="6:14" ht="14.25" customHeight="1" x14ac:dyDescent="0.25">
      <c r="F7680"/>
      <c r="G7680"/>
      <c r="H7680"/>
      <c r="I7680"/>
      <c r="J7680"/>
      <c r="M7680"/>
      <c r="N7680"/>
    </row>
    <row r="7681" spans="6:14" ht="14.25" customHeight="1" x14ac:dyDescent="0.25">
      <c r="F7681"/>
      <c r="G7681"/>
      <c r="H7681"/>
      <c r="I7681"/>
      <c r="J7681"/>
      <c r="M7681"/>
      <c r="N7681"/>
    </row>
    <row r="7682" spans="6:14" ht="14.25" customHeight="1" x14ac:dyDescent="0.25">
      <c r="F7682"/>
      <c r="G7682"/>
      <c r="H7682"/>
      <c r="I7682"/>
      <c r="J7682"/>
      <c r="M7682"/>
      <c r="N7682"/>
    </row>
    <row r="7683" spans="6:14" ht="14.25" customHeight="1" x14ac:dyDescent="0.25">
      <c r="F7683"/>
      <c r="G7683"/>
      <c r="H7683"/>
      <c r="I7683"/>
      <c r="J7683"/>
      <c r="M7683"/>
      <c r="N7683"/>
    </row>
    <row r="7684" spans="6:14" ht="14.25" customHeight="1" x14ac:dyDescent="0.25">
      <c r="F7684"/>
      <c r="G7684"/>
      <c r="H7684"/>
      <c r="I7684"/>
      <c r="J7684"/>
      <c r="M7684"/>
      <c r="N7684"/>
    </row>
    <row r="7685" spans="6:14" ht="14.25" customHeight="1" x14ac:dyDescent="0.25">
      <c r="F7685"/>
      <c r="G7685"/>
      <c r="H7685"/>
      <c r="I7685"/>
      <c r="J7685"/>
      <c r="M7685"/>
      <c r="N7685"/>
    </row>
    <row r="7686" spans="6:14" ht="14.25" customHeight="1" x14ac:dyDescent="0.25">
      <c r="F7686"/>
      <c r="G7686"/>
      <c r="H7686"/>
      <c r="I7686"/>
      <c r="J7686"/>
      <c r="M7686"/>
      <c r="N7686"/>
    </row>
    <row r="7687" spans="6:14" ht="14.25" customHeight="1" x14ac:dyDescent="0.25">
      <c r="F7687"/>
      <c r="G7687"/>
      <c r="H7687"/>
      <c r="I7687"/>
      <c r="J7687"/>
      <c r="M7687"/>
      <c r="N7687"/>
    </row>
    <row r="7688" spans="6:14" ht="14.25" customHeight="1" x14ac:dyDescent="0.25">
      <c r="F7688"/>
      <c r="G7688"/>
      <c r="H7688"/>
      <c r="I7688"/>
      <c r="J7688"/>
      <c r="M7688"/>
      <c r="N7688"/>
    </row>
    <row r="7689" spans="6:14" ht="14.25" customHeight="1" x14ac:dyDescent="0.25">
      <c r="F7689"/>
      <c r="G7689"/>
      <c r="H7689"/>
      <c r="I7689"/>
      <c r="J7689"/>
      <c r="M7689"/>
      <c r="N7689"/>
    </row>
    <row r="7690" spans="6:14" ht="14.25" customHeight="1" x14ac:dyDescent="0.25">
      <c r="F7690"/>
      <c r="G7690"/>
      <c r="H7690"/>
      <c r="I7690"/>
      <c r="J7690"/>
      <c r="M7690"/>
      <c r="N7690"/>
    </row>
    <row r="7691" spans="6:14" ht="14.25" customHeight="1" x14ac:dyDescent="0.25">
      <c r="F7691"/>
      <c r="G7691"/>
      <c r="H7691"/>
      <c r="I7691"/>
      <c r="J7691"/>
      <c r="M7691"/>
      <c r="N7691"/>
    </row>
    <row r="7692" spans="6:14" ht="14.25" customHeight="1" x14ac:dyDescent="0.25">
      <c r="F7692"/>
      <c r="G7692"/>
      <c r="H7692"/>
      <c r="I7692"/>
      <c r="J7692"/>
      <c r="M7692"/>
      <c r="N7692"/>
    </row>
    <row r="7693" spans="6:14" ht="14.25" customHeight="1" x14ac:dyDescent="0.25">
      <c r="F7693"/>
      <c r="G7693"/>
      <c r="H7693"/>
      <c r="I7693"/>
      <c r="J7693"/>
      <c r="M7693"/>
      <c r="N7693"/>
    </row>
    <row r="7694" spans="6:14" ht="14.25" customHeight="1" x14ac:dyDescent="0.25">
      <c r="F7694"/>
      <c r="G7694"/>
      <c r="H7694"/>
      <c r="I7694"/>
      <c r="J7694"/>
      <c r="M7694"/>
      <c r="N7694"/>
    </row>
    <row r="7695" spans="6:14" ht="14.25" customHeight="1" x14ac:dyDescent="0.25">
      <c r="F7695"/>
      <c r="G7695"/>
      <c r="H7695"/>
      <c r="I7695"/>
      <c r="J7695"/>
      <c r="M7695"/>
      <c r="N7695"/>
    </row>
    <row r="7696" spans="6:14" ht="14.25" customHeight="1" x14ac:dyDescent="0.25">
      <c r="F7696"/>
      <c r="G7696"/>
      <c r="H7696"/>
      <c r="I7696"/>
      <c r="J7696"/>
      <c r="M7696"/>
      <c r="N7696"/>
    </row>
    <row r="7697" spans="6:14" ht="14.25" customHeight="1" x14ac:dyDescent="0.25">
      <c r="F7697"/>
      <c r="G7697"/>
      <c r="H7697"/>
      <c r="I7697"/>
      <c r="J7697"/>
      <c r="M7697"/>
      <c r="N7697"/>
    </row>
    <row r="7698" spans="6:14" ht="14.25" customHeight="1" x14ac:dyDescent="0.25">
      <c r="F7698"/>
      <c r="G7698"/>
      <c r="H7698"/>
      <c r="I7698"/>
      <c r="J7698"/>
      <c r="M7698"/>
      <c r="N7698"/>
    </row>
    <row r="7699" spans="6:14" ht="14.25" customHeight="1" x14ac:dyDescent="0.25">
      <c r="F7699"/>
      <c r="G7699"/>
      <c r="H7699"/>
      <c r="I7699"/>
      <c r="J7699"/>
      <c r="M7699"/>
      <c r="N7699"/>
    </row>
    <row r="7700" spans="6:14" ht="14.25" customHeight="1" x14ac:dyDescent="0.25">
      <c r="F7700"/>
      <c r="G7700"/>
      <c r="H7700"/>
      <c r="I7700"/>
      <c r="J7700"/>
      <c r="M7700"/>
      <c r="N7700"/>
    </row>
    <row r="7701" spans="6:14" ht="14.25" customHeight="1" x14ac:dyDescent="0.25">
      <c r="F7701"/>
      <c r="G7701"/>
      <c r="H7701"/>
      <c r="I7701"/>
      <c r="J7701"/>
      <c r="M7701"/>
      <c r="N7701"/>
    </row>
    <row r="7702" spans="6:14" ht="14.25" customHeight="1" x14ac:dyDescent="0.25">
      <c r="F7702"/>
      <c r="G7702"/>
      <c r="H7702"/>
      <c r="I7702"/>
      <c r="J7702"/>
      <c r="M7702"/>
      <c r="N7702"/>
    </row>
    <row r="7703" spans="6:14" ht="14.25" customHeight="1" x14ac:dyDescent="0.25">
      <c r="F7703"/>
      <c r="G7703"/>
      <c r="H7703"/>
      <c r="I7703"/>
      <c r="J7703"/>
      <c r="M7703"/>
      <c r="N7703"/>
    </row>
    <row r="7704" spans="6:14" ht="14.25" customHeight="1" x14ac:dyDescent="0.25">
      <c r="F7704"/>
      <c r="G7704"/>
      <c r="H7704"/>
      <c r="I7704"/>
      <c r="J7704"/>
      <c r="M7704"/>
      <c r="N7704"/>
    </row>
    <row r="7705" spans="6:14" ht="14.25" customHeight="1" x14ac:dyDescent="0.25">
      <c r="F7705"/>
      <c r="G7705"/>
      <c r="H7705"/>
      <c r="I7705"/>
      <c r="J7705"/>
      <c r="M7705"/>
      <c r="N7705"/>
    </row>
    <row r="7706" spans="6:14" ht="14.25" customHeight="1" x14ac:dyDescent="0.25">
      <c r="F7706"/>
      <c r="G7706"/>
      <c r="H7706"/>
      <c r="I7706"/>
      <c r="J7706"/>
      <c r="M7706"/>
      <c r="N7706"/>
    </row>
    <row r="7707" spans="6:14" ht="14.25" customHeight="1" x14ac:dyDescent="0.25">
      <c r="F7707"/>
      <c r="G7707"/>
      <c r="H7707"/>
      <c r="I7707"/>
      <c r="J7707"/>
      <c r="M7707"/>
      <c r="N7707"/>
    </row>
    <row r="7708" spans="6:14" ht="14.25" customHeight="1" x14ac:dyDescent="0.25">
      <c r="F7708"/>
      <c r="G7708"/>
      <c r="H7708"/>
      <c r="I7708"/>
      <c r="J7708"/>
      <c r="M7708"/>
      <c r="N7708"/>
    </row>
    <row r="7709" spans="6:14" ht="14.25" customHeight="1" x14ac:dyDescent="0.25">
      <c r="F7709"/>
      <c r="G7709"/>
      <c r="H7709"/>
      <c r="I7709"/>
      <c r="J7709"/>
      <c r="M7709"/>
      <c r="N7709"/>
    </row>
    <row r="7710" spans="6:14" ht="14.25" customHeight="1" x14ac:dyDescent="0.25">
      <c r="F7710"/>
      <c r="G7710"/>
      <c r="H7710"/>
      <c r="I7710"/>
      <c r="J7710"/>
      <c r="M7710"/>
      <c r="N7710"/>
    </row>
    <row r="7711" spans="6:14" ht="14.25" customHeight="1" x14ac:dyDescent="0.25">
      <c r="F7711"/>
      <c r="G7711"/>
      <c r="H7711"/>
      <c r="I7711"/>
      <c r="J7711"/>
      <c r="M7711"/>
      <c r="N7711"/>
    </row>
    <row r="7712" spans="6:14" ht="14.25" customHeight="1" x14ac:dyDescent="0.25">
      <c r="F7712"/>
      <c r="G7712"/>
      <c r="H7712"/>
      <c r="I7712"/>
      <c r="J7712"/>
      <c r="M7712"/>
      <c r="N7712"/>
    </row>
    <row r="7713" spans="6:14" ht="14.25" customHeight="1" x14ac:dyDescent="0.25">
      <c r="F7713"/>
      <c r="G7713"/>
      <c r="H7713"/>
      <c r="I7713"/>
      <c r="J7713"/>
      <c r="M7713"/>
      <c r="N7713"/>
    </row>
    <row r="7714" spans="6:14" ht="14.25" customHeight="1" x14ac:dyDescent="0.25">
      <c r="F7714"/>
      <c r="G7714"/>
      <c r="H7714"/>
      <c r="I7714"/>
      <c r="J7714"/>
      <c r="M7714"/>
      <c r="N7714"/>
    </row>
    <row r="7715" spans="6:14" ht="14.25" customHeight="1" x14ac:dyDescent="0.25">
      <c r="F7715"/>
      <c r="G7715"/>
      <c r="H7715"/>
      <c r="I7715"/>
      <c r="J7715"/>
      <c r="M7715"/>
      <c r="N7715"/>
    </row>
    <row r="7716" spans="6:14" ht="14.25" customHeight="1" x14ac:dyDescent="0.25">
      <c r="F7716"/>
      <c r="G7716"/>
      <c r="H7716"/>
      <c r="I7716"/>
      <c r="J7716"/>
      <c r="M7716"/>
      <c r="N7716"/>
    </row>
    <row r="7717" spans="6:14" ht="14.25" customHeight="1" x14ac:dyDescent="0.25">
      <c r="F7717"/>
      <c r="G7717"/>
      <c r="H7717"/>
      <c r="I7717"/>
      <c r="J7717"/>
      <c r="M7717"/>
      <c r="N7717"/>
    </row>
    <row r="7718" spans="6:14" ht="14.25" customHeight="1" x14ac:dyDescent="0.25">
      <c r="F7718"/>
      <c r="G7718"/>
      <c r="H7718"/>
      <c r="I7718"/>
      <c r="J7718"/>
      <c r="M7718"/>
      <c r="N7718"/>
    </row>
    <row r="7719" spans="6:14" ht="14.25" customHeight="1" x14ac:dyDescent="0.25">
      <c r="F7719"/>
      <c r="G7719"/>
      <c r="H7719"/>
      <c r="I7719"/>
      <c r="J7719"/>
      <c r="M7719"/>
      <c r="N7719"/>
    </row>
    <row r="7720" spans="6:14" ht="14.25" customHeight="1" x14ac:dyDescent="0.25">
      <c r="F7720"/>
      <c r="G7720"/>
      <c r="H7720"/>
      <c r="I7720"/>
      <c r="J7720"/>
      <c r="M7720"/>
      <c r="N7720"/>
    </row>
    <row r="7721" spans="6:14" ht="14.25" customHeight="1" x14ac:dyDescent="0.25">
      <c r="F7721"/>
      <c r="G7721"/>
      <c r="H7721"/>
      <c r="I7721"/>
      <c r="J7721"/>
      <c r="M7721"/>
      <c r="N7721"/>
    </row>
    <row r="7722" spans="6:14" ht="14.25" customHeight="1" x14ac:dyDescent="0.25">
      <c r="F7722"/>
      <c r="G7722"/>
      <c r="H7722"/>
      <c r="I7722"/>
      <c r="J7722"/>
      <c r="M7722"/>
      <c r="N7722"/>
    </row>
    <row r="7723" spans="6:14" ht="14.25" customHeight="1" x14ac:dyDescent="0.25">
      <c r="F7723"/>
      <c r="G7723"/>
      <c r="H7723"/>
      <c r="I7723"/>
      <c r="J7723"/>
      <c r="M7723"/>
      <c r="N7723"/>
    </row>
    <row r="7724" spans="6:14" ht="14.25" customHeight="1" x14ac:dyDescent="0.25">
      <c r="F7724"/>
      <c r="G7724"/>
      <c r="H7724"/>
      <c r="I7724"/>
      <c r="J7724"/>
      <c r="M7724"/>
      <c r="N7724"/>
    </row>
    <row r="7725" spans="6:14" ht="14.25" customHeight="1" x14ac:dyDescent="0.25">
      <c r="F7725"/>
      <c r="G7725"/>
      <c r="H7725"/>
      <c r="I7725"/>
      <c r="J7725"/>
      <c r="M7725"/>
      <c r="N7725"/>
    </row>
    <row r="7726" spans="6:14" ht="14.25" customHeight="1" x14ac:dyDescent="0.25">
      <c r="F7726"/>
      <c r="G7726"/>
      <c r="H7726"/>
      <c r="I7726"/>
      <c r="J7726"/>
      <c r="M7726"/>
      <c r="N7726"/>
    </row>
    <row r="7727" spans="6:14" ht="14.25" customHeight="1" x14ac:dyDescent="0.25">
      <c r="F7727"/>
      <c r="G7727"/>
      <c r="H7727"/>
      <c r="I7727"/>
      <c r="J7727"/>
      <c r="M7727"/>
      <c r="N7727"/>
    </row>
    <row r="7728" spans="6:14" ht="14.25" customHeight="1" x14ac:dyDescent="0.25">
      <c r="F7728"/>
      <c r="G7728"/>
      <c r="H7728"/>
      <c r="I7728"/>
      <c r="J7728"/>
      <c r="M7728"/>
      <c r="N7728"/>
    </row>
    <row r="7729" spans="6:14" ht="14.25" customHeight="1" x14ac:dyDescent="0.25">
      <c r="F7729"/>
      <c r="G7729"/>
      <c r="H7729"/>
      <c r="I7729"/>
      <c r="J7729"/>
      <c r="M7729"/>
      <c r="N7729"/>
    </row>
    <row r="7730" spans="6:14" ht="14.25" customHeight="1" x14ac:dyDescent="0.25">
      <c r="F7730"/>
      <c r="G7730"/>
      <c r="H7730"/>
      <c r="I7730"/>
      <c r="J7730"/>
      <c r="M7730"/>
      <c r="N7730"/>
    </row>
    <row r="7731" spans="6:14" ht="14.25" customHeight="1" x14ac:dyDescent="0.25">
      <c r="F7731"/>
      <c r="G7731"/>
      <c r="H7731"/>
      <c r="I7731"/>
      <c r="J7731"/>
      <c r="M7731"/>
      <c r="N7731"/>
    </row>
    <row r="7732" spans="6:14" ht="14.25" customHeight="1" x14ac:dyDescent="0.25">
      <c r="F7732"/>
      <c r="G7732"/>
      <c r="H7732"/>
      <c r="I7732"/>
      <c r="J7732"/>
      <c r="M7732"/>
      <c r="N7732"/>
    </row>
    <row r="7733" spans="6:14" ht="14.25" customHeight="1" x14ac:dyDescent="0.25">
      <c r="F7733"/>
      <c r="G7733"/>
      <c r="H7733"/>
      <c r="I7733"/>
      <c r="J7733"/>
      <c r="M7733"/>
      <c r="N7733"/>
    </row>
    <row r="7734" spans="6:14" ht="14.25" customHeight="1" x14ac:dyDescent="0.25">
      <c r="F7734"/>
      <c r="G7734"/>
      <c r="H7734"/>
      <c r="I7734"/>
      <c r="J7734"/>
      <c r="M7734"/>
      <c r="N7734"/>
    </row>
    <row r="7735" spans="6:14" ht="14.25" customHeight="1" x14ac:dyDescent="0.25">
      <c r="F7735"/>
      <c r="G7735"/>
      <c r="H7735"/>
      <c r="I7735"/>
      <c r="J7735"/>
      <c r="M7735"/>
      <c r="N7735"/>
    </row>
    <row r="7736" spans="6:14" ht="14.25" customHeight="1" x14ac:dyDescent="0.25">
      <c r="F7736"/>
      <c r="G7736"/>
      <c r="H7736"/>
      <c r="I7736"/>
      <c r="J7736"/>
      <c r="M7736"/>
      <c r="N7736"/>
    </row>
    <row r="7737" spans="6:14" ht="14.25" customHeight="1" x14ac:dyDescent="0.25">
      <c r="F7737"/>
      <c r="G7737"/>
      <c r="H7737"/>
      <c r="I7737"/>
      <c r="J7737"/>
      <c r="M7737"/>
      <c r="N7737"/>
    </row>
    <row r="7738" spans="6:14" ht="14.25" customHeight="1" x14ac:dyDescent="0.25">
      <c r="F7738"/>
      <c r="G7738"/>
      <c r="H7738"/>
      <c r="I7738"/>
      <c r="J7738"/>
      <c r="M7738"/>
      <c r="N7738"/>
    </row>
    <row r="7739" spans="6:14" ht="14.25" customHeight="1" x14ac:dyDescent="0.25">
      <c r="F7739"/>
      <c r="G7739"/>
      <c r="H7739"/>
      <c r="I7739"/>
      <c r="J7739"/>
      <c r="M7739"/>
      <c r="N7739"/>
    </row>
    <row r="7740" spans="6:14" ht="14.25" customHeight="1" x14ac:dyDescent="0.25">
      <c r="F7740"/>
      <c r="G7740"/>
      <c r="H7740"/>
      <c r="I7740"/>
      <c r="J7740"/>
      <c r="M7740"/>
      <c r="N7740"/>
    </row>
    <row r="7741" spans="6:14" ht="14.25" customHeight="1" x14ac:dyDescent="0.25">
      <c r="F7741"/>
      <c r="G7741"/>
      <c r="H7741"/>
      <c r="I7741"/>
      <c r="J7741"/>
      <c r="M7741"/>
      <c r="N7741"/>
    </row>
    <row r="7742" spans="6:14" ht="14.25" customHeight="1" x14ac:dyDescent="0.25">
      <c r="F7742"/>
      <c r="G7742"/>
      <c r="H7742"/>
      <c r="I7742"/>
      <c r="J7742"/>
      <c r="M7742"/>
      <c r="N7742"/>
    </row>
    <row r="7743" spans="6:14" ht="14.25" customHeight="1" x14ac:dyDescent="0.25">
      <c r="F7743"/>
      <c r="G7743"/>
      <c r="H7743"/>
      <c r="I7743"/>
      <c r="J7743"/>
      <c r="M7743"/>
      <c r="N7743"/>
    </row>
    <row r="7744" spans="6:14" ht="14.25" customHeight="1" x14ac:dyDescent="0.25">
      <c r="F7744"/>
      <c r="G7744"/>
      <c r="H7744"/>
      <c r="I7744"/>
      <c r="J7744"/>
      <c r="M7744"/>
      <c r="N7744"/>
    </row>
    <row r="7745" spans="6:14" ht="14.25" customHeight="1" x14ac:dyDescent="0.25">
      <c r="F7745"/>
      <c r="G7745"/>
      <c r="H7745"/>
      <c r="I7745"/>
      <c r="J7745"/>
      <c r="M7745"/>
      <c r="N7745"/>
    </row>
    <row r="7746" spans="6:14" ht="14.25" customHeight="1" x14ac:dyDescent="0.25">
      <c r="F7746"/>
      <c r="G7746"/>
      <c r="H7746"/>
      <c r="I7746"/>
      <c r="J7746"/>
      <c r="M7746"/>
      <c r="N7746"/>
    </row>
    <row r="7747" spans="6:14" ht="14.25" customHeight="1" x14ac:dyDescent="0.25">
      <c r="F7747"/>
      <c r="G7747"/>
      <c r="H7747"/>
      <c r="I7747"/>
      <c r="J7747"/>
      <c r="M7747"/>
      <c r="N7747"/>
    </row>
    <row r="7748" spans="6:14" ht="14.25" customHeight="1" x14ac:dyDescent="0.25">
      <c r="F7748"/>
      <c r="G7748"/>
      <c r="H7748"/>
      <c r="I7748"/>
      <c r="J7748"/>
      <c r="M7748"/>
      <c r="N7748"/>
    </row>
    <row r="7749" spans="6:14" ht="14.25" customHeight="1" x14ac:dyDescent="0.25">
      <c r="F7749"/>
      <c r="G7749"/>
      <c r="H7749"/>
      <c r="I7749"/>
      <c r="J7749"/>
      <c r="M7749"/>
      <c r="N7749"/>
    </row>
    <row r="7750" spans="6:14" ht="14.25" customHeight="1" x14ac:dyDescent="0.25">
      <c r="F7750"/>
      <c r="G7750"/>
      <c r="H7750"/>
      <c r="I7750"/>
      <c r="J7750"/>
      <c r="M7750"/>
      <c r="N7750"/>
    </row>
    <row r="7751" spans="6:14" ht="14.25" customHeight="1" x14ac:dyDescent="0.25">
      <c r="F7751"/>
      <c r="G7751"/>
      <c r="H7751"/>
      <c r="I7751"/>
      <c r="J7751"/>
      <c r="M7751"/>
      <c r="N7751"/>
    </row>
    <row r="7752" spans="6:14" ht="14.25" customHeight="1" x14ac:dyDescent="0.25">
      <c r="F7752"/>
      <c r="G7752"/>
      <c r="H7752"/>
      <c r="I7752"/>
      <c r="J7752"/>
      <c r="M7752"/>
      <c r="N7752"/>
    </row>
    <row r="7753" spans="6:14" ht="14.25" customHeight="1" x14ac:dyDescent="0.25">
      <c r="F7753"/>
      <c r="G7753"/>
      <c r="H7753"/>
      <c r="I7753"/>
      <c r="J7753"/>
      <c r="M7753"/>
      <c r="N7753"/>
    </row>
    <row r="7754" spans="6:14" ht="14.25" customHeight="1" x14ac:dyDescent="0.25">
      <c r="F7754"/>
      <c r="G7754"/>
      <c r="H7754"/>
      <c r="I7754"/>
      <c r="J7754"/>
      <c r="M7754"/>
      <c r="N7754"/>
    </row>
    <row r="7755" spans="6:14" ht="14.25" customHeight="1" x14ac:dyDescent="0.25">
      <c r="F7755"/>
      <c r="G7755"/>
      <c r="H7755"/>
      <c r="I7755"/>
      <c r="J7755"/>
      <c r="M7755"/>
      <c r="N7755"/>
    </row>
    <row r="7756" spans="6:14" ht="14.25" customHeight="1" x14ac:dyDescent="0.25">
      <c r="F7756"/>
      <c r="G7756"/>
      <c r="H7756"/>
      <c r="I7756"/>
      <c r="J7756"/>
      <c r="M7756"/>
      <c r="N7756"/>
    </row>
    <row r="7757" spans="6:14" ht="14.25" customHeight="1" x14ac:dyDescent="0.25">
      <c r="F7757"/>
      <c r="G7757"/>
      <c r="H7757"/>
      <c r="I7757"/>
      <c r="J7757"/>
      <c r="M7757"/>
      <c r="N7757"/>
    </row>
    <row r="7758" spans="6:14" ht="14.25" customHeight="1" x14ac:dyDescent="0.25">
      <c r="F7758"/>
      <c r="G7758"/>
      <c r="H7758"/>
      <c r="I7758"/>
      <c r="J7758"/>
      <c r="M7758"/>
      <c r="N7758"/>
    </row>
    <row r="7759" spans="6:14" ht="14.25" customHeight="1" x14ac:dyDescent="0.25">
      <c r="F7759"/>
      <c r="G7759"/>
      <c r="H7759"/>
      <c r="I7759"/>
      <c r="J7759"/>
      <c r="M7759"/>
      <c r="N7759"/>
    </row>
    <row r="7760" spans="6:14" ht="14.25" customHeight="1" x14ac:dyDescent="0.25">
      <c r="F7760"/>
      <c r="G7760"/>
      <c r="H7760"/>
      <c r="I7760"/>
      <c r="J7760"/>
      <c r="M7760"/>
      <c r="N7760"/>
    </row>
    <row r="7761" spans="6:14" ht="14.25" customHeight="1" x14ac:dyDescent="0.25">
      <c r="F7761"/>
      <c r="G7761"/>
      <c r="H7761"/>
      <c r="I7761"/>
      <c r="J7761"/>
      <c r="M7761"/>
      <c r="N7761"/>
    </row>
    <row r="7762" spans="6:14" ht="14.25" customHeight="1" x14ac:dyDescent="0.25">
      <c r="F7762"/>
      <c r="G7762"/>
      <c r="H7762"/>
      <c r="I7762"/>
      <c r="J7762"/>
      <c r="M7762"/>
      <c r="N7762"/>
    </row>
    <row r="7763" spans="6:14" ht="14.25" customHeight="1" x14ac:dyDescent="0.25">
      <c r="F7763"/>
      <c r="G7763"/>
      <c r="H7763"/>
      <c r="I7763"/>
      <c r="J7763"/>
      <c r="M7763"/>
      <c r="N7763"/>
    </row>
    <row r="7764" spans="6:14" ht="14.25" customHeight="1" x14ac:dyDescent="0.25">
      <c r="F7764"/>
      <c r="G7764"/>
      <c r="H7764"/>
      <c r="I7764"/>
      <c r="J7764"/>
      <c r="M7764"/>
      <c r="N7764"/>
    </row>
    <row r="7765" spans="6:14" ht="14.25" customHeight="1" x14ac:dyDescent="0.25">
      <c r="F7765"/>
      <c r="G7765"/>
      <c r="H7765"/>
      <c r="I7765"/>
      <c r="J7765"/>
      <c r="M7765"/>
      <c r="N7765"/>
    </row>
    <row r="7766" spans="6:14" ht="14.25" customHeight="1" x14ac:dyDescent="0.25">
      <c r="F7766"/>
      <c r="G7766"/>
      <c r="H7766"/>
      <c r="I7766"/>
      <c r="J7766"/>
      <c r="M7766"/>
      <c r="N7766"/>
    </row>
    <row r="7767" spans="6:14" ht="14.25" customHeight="1" x14ac:dyDescent="0.25">
      <c r="F7767"/>
      <c r="G7767"/>
      <c r="H7767"/>
      <c r="I7767"/>
      <c r="J7767"/>
      <c r="M7767"/>
      <c r="N7767"/>
    </row>
    <row r="7768" spans="6:14" ht="14.25" customHeight="1" x14ac:dyDescent="0.25">
      <c r="F7768"/>
      <c r="G7768"/>
      <c r="H7768"/>
      <c r="I7768"/>
      <c r="J7768"/>
      <c r="M7768"/>
      <c r="N7768"/>
    </row>
    <row r="7769" spans="6:14" ht="14.25" customHeight="1" x14ac:dyDescent="0.25">
      <c r="F7769"/>
      <c r="G7769"/>
      <c r="H7769"/>
      <c r="I7769"/>
      <c r="J7769"/>
      <c r="M7769"/>
      <c r="N7769"/>
    </row>
    <row r="7770" spans="6:14" ht="14.25" customHeight="1" x14ac:dyDescent="0.25">
      <c r="F7770"/>
      <c r="G7770"/>
      <c r="H7770"/>
      <c r="I7770"/>
      <c r="J7770"/>
      <c r="M7770"/>
      <c r="N7770"/>
    </row>
    <row r="7771" spans="6:14" ht="14.25" customHeight="1" x14ac:dyDescent="0.25">
      <c r="F7771"/>
      <c r="G7771"/>
      <c r="H7771"/>
      <c r="I7771"/>
      <c r="J7771"/>
      <c r="M7771"/>
      <c r="N7771"/>
    </row>
    <row r="7772" spans="6:14" ht="14.25" customHeight="1" x14ac:dyDescent="0.25">
      <c r="F7772"/>
      <c r="G7772"/>
      <c r="H7772"/>
      <c r="I7772"/>
      <c r="J7772"/>
      <c r="M7772"/>
      <c r="N7772"/>
    </row>
    <row r="7773" spans="6:14" ht="14.25" customHeight="1" x14ac:dyDescent="0.25">
      <c r="F7773"/>
      <c r="G7773"/>
      <c r="H7773"/>
      <c r="I7773"/>
      <c r="J7773"/>
      <c r="M7773"/>
      <c r="N7773"/>
    </row>
    <row r="7774" spans="6:14" ht="14.25" customHeight="1" x14ac:dyDescent="0.25">
      <c r="F7774"/>
      <c r="G7774"/>
      <c r="H7774"/>
      <c r="I7774"/>
      <c r="J7774"/>
      <c r="M7774"/>
      <c r="N7774"/>
    </row>
    <row r="7775" spans="6:14" ht="14.25" customHeight="1" x14ac:dyDescent="0.25">
      <c r="F7775"/>
      <c r="G7775"/>
      <c r="H7775"/>
      <c r="I7775"/>
      <c r="J7775"/>
      <c r="M7775"/>
      <c r="N7775"/>
    </row>
    <row r="7776" spans="6:14" ht="14.25" customHeight="1" x14ac:dyDescent="0.25">
      <c r="F7776"/>
      <c r="G7776"/>
      <c r="H7776"/>
      <c r="I7776"/>
      <c r="J7776"/>
      <c r="M7776"/>
      <c r="N7776"/>
    </row>
    <row r="7777" spans="6:14" ht="14.25" customHeight="1" x14ac:dyDescent="0.25">
      <c r="F7777"/>
      <c r="G7777"/>
      <c r="H7777"/>
      <c r="I7777"/>
      <c r="J7777"/>
      <c r="M7777"/>
      <c r="N7777"/>
    </row>
    <row r="7778" spans="6:14" ht="14.25" customHeight="1" x14ac:dyDescent="0.25">
      <c r="F7778"/>
      <c r="G7778"/>
      <c r="H7778"/>
      <c r="I7778"/>
      <c r="J7778"/>
      <c r="M7778"/>
      <c r="N7778"/>
    </row>
    <row r="7779" spans="6:14" ht="14.25" customHeight="1" x14ac:dyDescent="0.25">
      <c r="F7779"/>
      <c r="G7779"/>
      <c r="H7779"/>
      <c r="I7779"/>
      <c r="J7779"/>
      <c r="M7779"/>
      <c r="N7779"/>
    </row>
    <row r="7780" spans="6:14" ht="14.25" customHeight="1" x14ac:dyDescent="0.25">
      <c r="F7780"/>
      <c r="G7780"/>
      <c r="H7780"/>
      <c r="I7780"/>
      <c r="J7780"/>
      <c r="M7780"/>
      <c r="N7780"/>
    </row>
    <row r="7781" spans="6:14" ht="14.25" customHeight="1" x14ac:dyDescent="0.25">
      <c r="F7781"/>
      <c r="G7781"/>
      <c r="H7781"/>
      <c r="I7781"/>
      <c r="J7781"/>
      <c r="M7781"/>
      <c r="N7781"/>
    </row>
    <row r="7782" spans="6:14" ht="14.25" customHeight="1" x14ac:dyDescent="0.25">
      <c r="F7782"/>
      <c r="G7782"/>
      <c r="H7782"/>
      <c r="I7782"/>
      <c r="J7782"/>
      <c r="M7782"/>
      <c r="N7782"/>
    </row>
    <row r="7783" spans="6:14" ht="14.25" customHeight="1" x14ac:dyDescent="0.25">
      <c r="F7783"/>
      <c r="G7783"/>
      <c r="H7783"/>
      <c r="I7783"/>
      <c r="J7783"/>
      <c r="M7783"/>
      <c r="N7783"/>
    </row>
    <row r="7784" spans="6:14" ht="14.25" customHeight="1" x14ac:dyDescent="0.25">
      <c r="F7784"/>
      <c r="G7784"/>
      <c r="H7784"/>
      <c r="I7784"/>
      <c r="J7784"/>
      <c r="M7784"/>
      <c r="N7784"/>
    </row>
    <row r="7785" spans="6:14" ht="14.25" customHeight="1" x14ac:dyDescent="0.25">
      <c r="F7785"/>
      <c r="G7785"/>
      <c r="H7785"/>
      <c r="I7785"/>
      <c r="J7785"/>
      <c r="M7785"/>
      <c r="N7785"/>
    </row>
    <row r="7786" spans="6:14" ht="14.25" customHeight="1" x14ac:dyDescent="0.25">
      <c r="F7786"/>
      <c r="G7786"/>
      <c r="H7786"/>
      <c r="I7786"/>
      <c r="J7786"/>
      <c r="M7786"/>
      <c r="N7786"/>
    </row>
    <row r="7787" spans="6:14" ht="14.25" customHeight="1" x14ac:dyDescent="0.25">
      <c r="F7787"/>
      <c r="G7787"/>
      <c r="H7787"/>
      <c r="I7787"/>
      <c r="J7787"/>
      <c r="M7787"/>
      <c r="N7787"/>
    </row>
    <row r="7788" spans="6:14" ht="14.25" customHeight="1" x14ac:dyDescent="0.25">
      <c r="F7788"/>
      <c r="G7788"/>
      <c r="H7788"/>
      <c r="I7788"/>
      <c r="J7788"/>
      <c r="M7788"/>
      <c r="N7788"/>
    </row>
    <row r="7789" spans="6:14" ht="14.25" customHeight="1" x14ac:dyDescent="0.25">
      <c r="F7789"/>
      <c r="G7789"/>
      <c r="H7789"/>
      <c r="I7789"/>
      <c r="J7789"/>
      <c r="M7789"/>
      <c r="N7789"/>
    </row>
    <row r="7790" spans="6:14" ht="14.25" customHeight="1" x14ac:dyDescent="0.25">
      <c r="F7790"/>
      <c r="G7790"/>
      <c r="H7790"/>
      <c r="I7790"/>
      <c r="J7790"/>
      <c r="M7790"/>
      <c r="N7790"/>
    </row>
    <row r="7791" spans="6:14" ht="14.25" customHeight="1" x14ac:dyDescent="0.25">
      <c r="F7791"/>
      <c r="G7791"/>
      <c r="H7791"/>
      <c r="I7791"/>
      <c r="J7791"/>
      <c r="M7791"/>
      <c r="N7791"/>
    </row>
    <row r="7792" spans="6:14" ht="14.25" customHeight="1" x14ac:dyDescent="0.25">
      <c r="F7792"/>
      <c r="G7792"/>
      <c r="H7792"/>
      <c r="I7792"/>
      <c r="J7792"/>
      <c r="M7792"/>
      <c r="N7792"/>
    </row>
    <row r="7793" spans="6:14" ht="14.25" customHeight="1" x14ac:dyDescent="0.25">
      <c r="F7793"/>
      <c r="G7793"/>
      <c r="H7793"/>
      <c r="I7793"/>
      <c r="J7793"/>
      <c r="M7793"/>
      <c r="N7793"/>
    </row>
    <row r="7794" spans="6:14" ht="14.25" customHeight="1" x14ac:dyDescent="0.25">
      <c r="F7794"/>
      <c r="G7794"/>
      <c r="H7794"/>
      <c r="I7794"/>
      <c r="J7794"/>
      <c r="M7794"/>
      <c r="N7794"/>
    </row>
    <row r="7795" spans="6:14" ht="14.25" customHeight="1" x14ac:dyDescent="0.25">
      <c r="F7795"/>
      <c r="G7795"/>
      <c r="H7795"/>
      <c r="I7795"/>
      <c r="J7795"/>
      <c r="M7795"/>
      <c r="N7795"/>
    </row>
    <row r="7796" spans="6:14" ht="14.25" customHeight="1" x14ac:dyDescent="0.25">
      <c r="F7796"/>
      <c r="G7796"/>
      <c r="H7796"/>
      <c r="I7796"/>
      <c r="J7796"/>
      <c r="M7796"/>
      <c r="N7796"/>
    </row>
    <row r="7797" spans="6:14" ht="14.25" customHeight="1" x14ac:dyDescent="0.25">
      <c r="F7797"/>
      <c r="G7797"/>
      <c r="H7797"/>
      <c r="I7797"/>
      <c r="J7797"/>
      <c r="M7797"/>
      <c r="N7797"/>
    </row>
    <row r="7798" spans="6:14" ht="14.25" customHeight="1" x14ac:dyDescent="0.25">
      <c r="F7798"/>
      <c r="G7798"/>
      <c r="H7798"/>
      <c r="I7798"/>
      <c r="J7798"/>
      <c r="M7798"/>
      <c r="N7798"/>
    </row>
    <row r="7799" spans="6:14" ht="14.25" customHeight="1" x14ac:dyDescent="0.25">
      <c r="F7799"/>
      <c r="G7799"/>
      <c r="H7799"/>
      <c r="I7799"/>
      <c r="J7799"/>
      <c r="M7799"/>
      <c r="N7799"/>
    </row>
    <row r="7800" spans="6:14" ht="14.25" customHeight="1" x14ac:dyDescent="0.25">
      <c r="F7800"/>
      <c r="G7800"/>
      <c r="H7800"/>
      <c r="I7800"/>
      <c r="J7800"/>
      <c r="M7800"/>
      <c r="N7800"/>
    </row>
    <row r="7801" spans="6:14" ht="14.25" customHeight="1" x14ac:dyDescent="0.25">
      <c r="F7801"/>
      <c r="G7801"/>
      <c r="H7801"/>
      <c r="I7801"/>
      <c r="J7801"/>
      <c r="M7801"/>
      <c r="N7801"/>
    </row>
    <row r="7802" spans="6:14" ht="14.25" customHeight="1" x14ac:dyDescent="0.25">
      <c r="F7802"/>
      <c r="G7802"/>
      <c r="H7802"/>
      <c r="I7802"/>
      <c r="J7802"/>
      <c r="M7802"/>
      <c r="N7802"/>
    </row>
    <row r="7803" spans="6:14" ht="14.25" customHeight="1" x14ac:dyDescent="0.25">
      <c r="F7803"/>
      <c r="G7803"/>
      <c r="H7803"/>
      <c r="I7803"/>
      <c r="J7803"/>
      <c r="M7803"/>
      <c r="N7803"/>
    </row>
    <row r="7804" spans="6:14" ht="14.25" customHeight="1" x14ac:dyDescent="0.25">
      <c r="F7804"/>
      <c r="G7804"/>
      <c r="H7804"/>
      <c r="I7804"/>
      <c r="J7804"/>
      <c r="M7804"/>
      <c r="N7804"/>
    </row>
    <row r="7805" spans="6:14" ht="14.25" customHeight="1" x14ac:dyDescent="0.25">
      <c r="F7805"/>
      <c r="G7805"/>
      <c r="H7805"/>
      <c r="I7805"/>
      <c r="J7805"/>
      <c r="M7805"/>
      <c r="N7805"/>
    </row>
    <row r="7806" spans="6:14" ht="14.25" customHeight="1" x14ac:dyDescent="0.25">
      <c r="F7806"/>
      <c r="G7806"/>
      <c r="H7806"/>
      <c r="I7806"/>
      <c r="J7806"/>
      <c r="M7806"/>
      <c r="N7806"/>
    </row>
    <row r="7807" spans="6:14" ht="14.25" customHeight="1" x14ac:dyDescent="0.25">
      <c r="F7807"/>
      <c r="G7807"/>
      <c r="H7807"/>
      <c r="I7807"/>
      <c r="J7807"/>
      <c r="M7807"/>
      <c r="N7807"/>
    </row>
    <row r="7808" spans="6:14" ht="14.25" customHeight="1" x14ac:dyDescent="0.25">
      <c r="F7808"/>
      <c r="G7808"/>
      <c r="H7808"/>
      <c r="I7808"/>
      <c r="J7808"/>
      <c r="M7808"/>
      <c r="N7808"/>
    </row>
    <row r="7809" spans="6:14" ht="14.25" customHeight="1" x14ac:dyDescent="0.25">
      <c r="F7809"/>
      <c r="G7809"/>
      <c r="H7809"/>
      <c r="I7809"/>
      <c r="J7809"/>
      <c r="M7809"/>
      <c r="N7809"/>
    </row>
    <row r="7810" spans="6:14" ht="14.25" customHeight="1" x14ac:dyDescent="0.25">
      <c r="F7810"/>
      <c r="G7810"/>
      <c r="H7810"/>
      <c r="I7810"/>
      <c r="J7810"/>
      <c r="M7810"/>
      <c r="N7810"/>
    </row>
    <row r="7811" spans="6:14" ht="14.25" customHeight="1" x14ac:dyDescent="0.25">
      <c r="F7811"/>
      <c r="G7811"/>
      <c r="H7811"/>
      <c r="I7811"/>
      <c r="J7811"/>
      <c r="M7811"/>
      <c r="N7811"/>
    </row>
    <row r="7812" spans="6:14" ht="14.25" customHeight="1" x14ac:dyDescent="0.25">
      <c r="F7812"/>
      <c r="G7812"/>
      <c r="H7812"/>
      <c r="I7812"/>
      <c r="J7812"/>
      <c r="M7812"/>
      <c r="N7812"/>
    </row>
    <row r="7813" spans="6:14" ht="14.25" customHeight="1" x14ac:dyDescent="0.25">
      <c r="F7813"/>
      <c r="G7813"/>
      <c r="H7813"/>
      <c r="I7813"/>
      <c r="J7813"/>
      <c r="M7813"/>
      <c r="N7813"/>
    </row>
    <row r="7814" spans="6:14" ht="14.25" customHeight="1" x14ac:dyDescent="0.25">
      <c r="F7814"/>
      <c r="G7814"/>
      <c r="H7814"/>
      <c r="I7814"/>
      <c r="J7814"/>
      <c r="M7814"/>
      <c r="N7814"/>
    </row>
    <row r="7815" spans="6:14" ht="14.25" customHeight="1" x14ac:dyDescent="0.25">
      <c r="F7815"/>
      <c r="G7815"/>
      <c r="H7815"/>
      <c r="I7815"/>
      <c r="J7815"/>
      <c r="M7815"/>
      <c r="N7815"/>
    </row>
    <row r="7816" spans="6:14" ht="14.25" customHeight="1" x14ac:dyDescent="0.25">
      <c r="F7816"/>
      <c r="G7816"/>
      <c r="H7816"/>
      <c r="I7816"/>
      <c r="J7816"/>
      <c r="M7816"/>
      <c r="N7816"/>
    </row>
    <row r="7817" spans="6:14" ht="14.25" customHeight="1" x14ac:dyDescent="0.25">
      <c r="F7817"/>
      <c r="G7817"/>
      <c r="H7817"/>
      <c r="I7817"/>
      <c r="J7817"/>
      <c r="M7817"/>
      <c r="N7817"/>
    </row>
    <row r="7818" spans="6:14" ht="14.25" customHeight="1" x14ac:dyDescent="0.25">
      <c r="F7818"/>
      <c r="G7818"/>
      <c r="H7818"/>
      <c r="I7818"/>
      <c r="J7818"/>
      <c r="M7818"/>
      <c r="N7818"/>
    </row>
    <row r="7819" spans="6:14" ht="14.25" customHeight="1" x14ac:dyDescent="0.25">
      <c r="F7819"/>
      <c r="G7819"/>
      <c r="H7819"/>
      <c r="I7819"/>
      <c r="J7819"/>
      <c r="M7819"/>
      <c r="N7819"/>
    </row>
    <row r="7820" spans="6:14" ht="14.25" customHeight="1" x14ac:dyDescent="0.25">
      <c r="F7820"/>
      <c r="G7820"/>
      <c r="H7820"/>
      <c r="I7820"/>
      <c r="J7820"/>
      <c r="M7820"/>
      <c r="N7820"/>
    </row>
    <row r="7821" spans="6:14" ht="14.25" customHeight="1" x14ac:dyDescent="0.25">
      <c r="F7821"/>
      <c r="G7821"/>
      <c r="H7821"/>
      <c r="I7821"/>
      <c r="J7821"/>
      <c r="M7821"/>
      <c r="N7821"/>
    </row>
    <row r="7822" spans="6:14" ht="14.25" customHeight="1" x14ac:dyDescent="0.25">
      <c r="F7822"/>
      <c r="G7822"/>
      <c r="H7822"/>
      <c r="I7822"/>
      <c r="J7822"/>
      <c r="M7822"/>
      <c r="N7822"/>
    </row>
    <row r="7823" spans="6:14" ht="14.25" customHeight="1" x14ac:dyDescent="0.25">
      <c r="F7823"/>
      <c r="G7823"/>
      <c r="H7823"/>
      <c r="I7823"/>
      <c r="J7823"/>
      <c r="M7823"/>
      <c r="N7823"/>
    </row>
    <row r="7824" spans="6:14" ht="14.25" customHeight="1" x14ac:dyDescent="0.25">
      <c r="F7824"/>
      <c r="G7824"/>
      <c r="H7824"/>
      <c r="I7824"/>
      <c r="J7824"/>
      <c r="M7824"/>
      <c r="N7824"/>
    </row>
    <row r="7825" spans="6:14" ht="14.25" customHeight="1" x14ac:dyDescent="0.25">
      <c r="F7825"/>
      <c r="G7825"/>
      <c r="H7825"/>
      <c r="I7825"/>
      <c r="J7825"/>
      <c r="M7825"/>
      <c r="N7825"/>
    </row>
    <row r="7826" spans="6:14" ht="14.25" customHeight="1" x14ac:dyDescent="0.25">
      <c r="F7826"/>
      <c r="G7826"/>
      <c r="H7826"/>
      <c r="I7826"/>
      <c r="J7826"/>
      <c r="M7826"/>
      <c r="N7826"/>
    </row>
    <row r="7827" spans="6:14" ht="14.25" customHeight="1" x14ac:dyDescent="0.25">
      <c r="F7827"/>
      <c r="G7827"/>
      <c r="H7827"/>
      <c r="I7827"/>
      <c r="J7827"/>
      <c r="M7827"/>
      <c r="N7827"/>
    </row>
    <row r="7828" spans="6:14" ht="14.25" customHeight="1" x14ac:dyDescent="0.25">
      <c r="F7828"/>
      <c r="G7828"/>
      <c r="H7828"/>
      <c r="I7828"/>
      <c r="J7828"/>
      <c r="M7828"/>
      <c r="N7828"/>
    </row>
    <row r="7829" spans="6:14" ht="14.25" customHeight="1" x14ac:dyDescent="0.25">
      <c r="F7829"/>
      <c r="G7829"/>
      <c r="H7829"/>
      <c r="I7829"/>
      <c r="J7829"/>
      <c r="M7829"/>
      <c r="N7829"/>
    </row>
    <row r="7830" spans="6:14" ht="14.25" customHeight="1" x14ac:dyDescent="0.25">
      <c r="F7830"/>
      <c r="G7830"/>
      <c r="H7830"/>
      <c r="I7830"/>
      <c r="J7830"/>
      <c r="M7830"/>
      <c r="N7830"/>
    </row>
    <row r="7831" spans="6:14" ht="14.25" customHeight="1" x14ac:dyDescent="0.25">
      <c r="F7831"/>
      <c r="G7831"/>
      <c r="H7831"/>
      <c r="I7831"/>
      <c r="J7831"/>
      <c r="M7831"/>
      <c r="N7831"/>
    </row>
    <row r="7832" spans="6:14" ht="14.25" customHeight="1" x14ac:dyDescent="0.25">
      <c r="F7832"/>
      <c r="G7832"/>
      <c r="H7832"/>
      <c r="I7832"/>
      <c r="J7832"/>
      <c r="M7832"/>
      <c r="N7832"/>
    </row>
    <row r="7833" spans="6:14" ht="14.25" customHeight="1" x14ac:dyDescent="0.25">
      <c r="F7833"/>
      <c r="G7833"/>
      <c r="H7833"/>
      <c r="I7833"/>
      <c r="J7833"/>
      <c r="M7833"/>
      <c r="N7833"/>
    </row>
    <row r="7834" spans="6:14" ht="14.25" customHeight="1" x14ac:dyDescent="0.25">
      <c r="F7834"/>
      <c r="G7834"/>
      <c r="H7834"/>
      <c r="I7834"/>
      <c r="J7834"/>
      <c r="M7834"/>
      <c r="N7834"/>
    </row>
    <row r="7835" spans="6:14" ht="14.25" customHeight="1" x14ac:dyDescent="0.25">
      <c r="F7835"/>
      <c r="G7835"/>
      <c r="H7835"/>
      <c r="I7835"/>
      <c r="J7835"/>
      <c r="M7835"/>
      <c r="N7835"/>
    </row>
    <row r="7836" spans="6:14" ht="14.25" customHeight="1" x14ac:dyDescent="0.25">
      <c r="F7836"/>
      <c r="G7836"/>
      <c r="H7836"/>
      <c r="I7836"/>
      <c r="J7836"/>
      <c r="M7836"/>
      <c r="N7836"/>
    </row>
    <row r="7837" spans="6:14" ht="14.25" customHeight="1" x14ac:dyDescent="0.25">
      <c r="F7837"/>
      <c r="G7837"/>
      <c r="H7837"/>
      <c r="I7837"/>
      <c r="J7837"/>
      <c r="M7837"/>
      <c r="N7837"/>
    </row>
    <row r="7838" spans="6:14" ht="14.25" customHeight="1" x14ac:dyDescent="0.25">
      <c r="F7838"/>
      <c r="G7838"/>
      <c r="H7838"/>
      <c r="I7838"/>
      <c r="J7838"/>
      <c r="M7838"/>
      <c r="N7838"/>
    </row>
    <row r="7839" spans="6:14" ht="14.25" customHeight="1" x14ac:dyDescent="0.25">
      <c r="F7839"/>
      <c r="G7839"/>
      <c r="H7839"/>
      <c r="I7839"/>
      <c r="J7839"/>
      <c r="M7839"/>
      <c r="N7839"/>
    </row>
    <row r="7840" spans="6:14" ht="14.25" customHeight="1" x14ac:dyDescent="0.25">
      <c r="F7840"/>
      <c r="G7840"/>
      <c r="H7840"/>
      <c r="I7840"/>
      <c r="J7840"/>
      <c r="M7840"/>
      <c r="N7840"/>
    </row>
    <row r="7841" spans="6:14" ht="14.25" customHeight="1" x14ac:dyDescent="0.25">
      <c r="F7841"/>
      <c r="G7841"/>
      <c r="H7841"/>
      <c r="I7841"/>
      <c r="J7841"/>
      <c r="M7841"/>
      <c r="N7841"/>
    </row>
    <row r="7842" spans="6:14" ht="14.25" customHeight="1" x14ac:dyDescent="0.25">
      <c r="F7842"/>
      <c r="G7842"/>
      <c r="H7842"/>
      <c r="I7842"/>
      <c r="J7842"/>
      <c r="M7842"/>
      <c r="N7842"/>
    </row>
    <row r="7843" spans="6:14" ht="14.25" customHeight="1" x14ac:dyDescent="0.25">
      <c r="F7843"/>
      <c r="G7843"/>
      <c r="H7843"/>
      <c r="I7843"/>
      <c r="J7843"/>
      <c r="M7843"/>
      <c r="N7843"/>
    </row>
    <row r="7844" spans="6:14" ht="14.25" customHeight="1" x14ac:dyDescent="0.25">
      <c r="F7844"/>
      <c r="G7844"/>
      <c r="H7844"/>
      <c r="I7844"/>
      <c r="J7844"/>
      <c r="M7844"/>
      <c r="N7844"/>
    </row>
    <row r="7845" spans="6:14" ht="14.25" customHeight="1" x14ac:dyDescent="0.25">
      <c r="F7845"/>
      <c r="G7845"/>
      <c r="H7845"/>
      <c r="I7845"/>
      <c r="J7845"/>
      <c r="M7845"/>
      <c r="N7845"/>
    </row>
    <row r="7846" spans="6:14" ht="14.25" customHeight="1" x14ac:dyDescent="0.25">
      <c r="F7846"/>
      <c r="G7846"/>
      <c r="H7846"/>
      <c r="I7846"/>
      <c r="J7846"/>
      <c r="M7846"/>
      <c r="N7846"/>
    </row>
    <row r="7847" spans="6:14" ht="14.25" customHeight="1" x14ac:dyDescent="0.25">
      <c r="F7847"/>
      <c r="G7847"/>
      <c r="H7847"/>
      <c r="I7847"/>
      <c r="J7847"/>
      <c r="M7847"/>
      <c r="N7847"/>
    </row>
    <row r="7848" spans="6:14" ht="14.25" customHeight="1" x14ac:dyDescent="0.25">
      <c r="F7848"/>
      <c r="G7848"/>
      <c r="H7848"/>
      <c r="I7848"/>
      <c r="J7848"/>
      <c r="M7848"/>
      <c r="N7848"/>
    </row>
    <row r="7849" spans="6:14" ht="14.25" customHeight="1" x14ac:dyDescent="0.25">
      <c r="F7849"/>
      <c r="G7849"/>
      <c r="H7849"/>
      <c r="I7849"/>
      <c r="J7849"/>
      <c r="M7849"/>
      <c r="N7849"/>
    </row>
    <row r="7850" spans="6:14" ht="14.25" customHeight="1" x14ac:dyDescent="0.25">
      <c r="F7850"/>
      <c r="G7850"/>
      <c r="H7850"/>
      <c r="I7850"/>
      <c r="J7850"/>
      <c r="M7850"/>
      <c r="N7850"/>
    </row>
    <row r="7851" spans="6:14" ht="14.25" customHeight="1" x14ac:dyDescent="0.25">
      <c r="F7851"/>
      <c r="G7851"/>
      <c r="H7851"/>
      <c r="I7851"/>
      <c r="J7851"/>
      <c r="M7851"/>
      <c r="N7851"/>
    </row>
    <row r="7852" spans="6:14" ht="14.25" customHeight="1" x14ac:dyDescent="0.25">
      <c r="F7852"/>
      <c r="G7852"/>
      <c r="H7852"/>
      <c r="I7852"/>
      <c r="J7852"/>
      <c r="M7852"/>
      <c r="N7852"/>
    </row>
    <row r="7853" spans="6:14" ht="14.25" customHeight="1" x14ac:dyDescent="0.25">
      <c r="F7853"/>
      <c r="G7853"/>
      <c r="H7853"/>
      <c r="I7853"/>
      <c r="J7853"/>
      <c r="M7853"/>
      <c r="N7853"/>
    </row>
    <row r="7854" spans="6:14" ht="14.25" customHeight="1" x14ac:dyDescent="0.25">
      <c r="F7854"/>
      <c r="G7854"/>
      <c r="H7854"/>
      <c r="I7854"/>
      <c r="J7854"/>
      <c r="M7854"/>
      <c r="N7854"/>
    </row>
    <row r="7855" spans="6:14" ht="14.25" customHeight="1" x14ac:dyDescent="0.25">
      <c r="F7855"/>
      <c r="G7855"/>
      <c r="H7855"/>
      <c r="I7855"/>
      <c r="J7855"/>
      <c r="M7855"/>
      <c r="N7855"/>
    </row>
    <row r="7856" spans="6:14" ht="14.25" customHeight="1" x14ac:dyDescent="0.25">
      <c r="F7856"/>
      <c r="G7856"/>
      <c r="H7856"/>
      <c r="I7856"/>
      <c r="J7856"/>
      <c r="M7856"/>
      <c r="N7856"/>
    </row>
    <row r="7857" spans="6:14" ht="14.25" customHeight="1" x14ac:dyDescent="0.25">
      <c r="F7857"/>
      <c r="G7857"/>
      <c r="H7857"/>
      <c r="I7857"/>
      <c r="J7857"/>
      <c r="M7857"/>
      <c r="N7857"/>
    </row>
    <row r="7858" spans="6:14" ht="14.25" customHeight="1" x14ac:dyDescent="0.25">
      <c r="F7858"/>
      <c r="G7858"/>
      <c r="H7858"/>
      <c r="I7858"/>
      <c r="J7858"/>
      <c r="M7858"/>
      <c r="N7858"/>
    </row>
    <row r="7859" spans="6:14" ht="14.25" customHeight="1" x14ac:dyDescent="0.25">
      <c r="F7859"/>
      <c r="G7859"/>
      <c r="H7859"/>
      <c r="I7859"/>
      <c r="J7859"/>
      <c r="M7859"/>
      <c r="N7859"/>
    </row>
    <row r="7860" spans="6:14" ht="14.25" customHeight="1" x14ac:dyDescent="0.25">
      <c r="F7860"/>
      <c r="G7860"/>
      <c r="H7860"/>
      <c r="I7860"/>
      <c r="J7860"/>
      <c r="M7860"/>
      <c r="N7860"/>
    </row>
    <row r="7861" spans="6:14" ht="14.25" customHeight="1" x14ac:dyDescent="0.25">
      <c r="F7861"/>
      <c r="G7861"/>
      <c r="H7861"/>
      <c r="I7861"/>
      <c r="J7861"/>
      <c r="M7861"/>
      <c r="N7861"/>
    </row>
    <row r="7862" spans="6:14" ht="14.25" customHeight="1" x14ac:dyDescent="0.25">
      <c r="F7862"/>
      <c r="G7862"/>
      <c r="H7862"/>
      <c r="I7862"/>
      <c r="J7862"/>
      <c r="M7862"/>
      <c r="N7862"/>
    </row>
    <row r="7863" spans="6:14" ht="14.25" customHeight="1" x14ac:dyDescent="0.25">
      <c r="F7863"/>
      <c r="G7863"/>
      <c r="H7863"/>
      <c r="I7863"/>
      <c r="J7863"/>
      <c r="M7863"/>
      <c r="N7863"/>
    </row>
    <row r="7864" spans="6:14" ht="14.25" customHeight="1" x14ac:dyDescent="0.25">
      <c r="F7864"/>
      <c r="G7864"/>
      <c r="H7864"/>
      <c r="I7864"/>
      <c r="J7864"/>
      <c r="M7864"/>
      <c r="N7864"/>
    </row>
    <row r="7865" spans="6:14" ht="14.25" customHeight="1" x14ac:dyDescent="0.25">
      <c r="F7865"/>
      <c r="G7865"/>
      <c r="H7865"/>
      <c r="I7865"/>
      <c r="J7865"/>
      <c r="M7865"/>
      <c r="N7865"/>
    </row>
    <row r="7866" spans="6:14" ht="14.25" customHeight="1" x14ac:dyDescent="0.25">
      <c r="F7866"/>
      <c r="G7866"/>
      <c r="H7866"/>
      <c r="I7866"/>
      <c r="J7866"/>
      <c r="M7866"/>
      <c r="N7866"/>
    </row>
    <row r="7867" spans="6:14" ht="14.25" customHeight="1" x14ac:dyDescent="0.25">
      <c r="F7867"/>
      <c r="G7867"/>
      <c r="H7867"/>
      <c r="I7867"/>
      <c r="J7867"/>
      <c r="M7867"/>
      <c r="N7867"/>
    </row>
    <row r="7868" spans="6:14" ht="14.25" customHeight="1" x14ac:dyDescent="0.25">
      <c r="F7868"/>
      <c r="G7868"/>
      <c r="H7868"/>
      <c r="I7868"/>
      <c r="J7868"/>
      <c r="M7868"/>
      <c r="N7868"/>
    </row>
    <row r="7869" spans="6:14" ht="14.25" customHeight="1" x14ac:dyDescent="0.25">
      <c r="F7869"/>
      <c r="G7869"/>
      <c r="H7869"/>
      <c r="I7869"/>
      <c r="J7869"/>
      <c r="M7869"/>
      <c r="N7869"/>
    </row>
    <row r="7870" spans="6:14" ht="14.25" customHeight="1" x14ac:dyDescent="0.25">
      <c r="F7870"/>
      <c r="G7870"/>
      <c r="H7870"/>
      <c r="I7870"/>
      <c r="J7870"/>
      <c r="M7870"/>
      <c r="N7870"/>
    </row>
    <row r="7871" spans="6:14" ht="14.25" customHeight="1" x14ac:dyDescent="0.25">
      <c r="F7871"/>
      <c r="G7871"/>
      <c r="H7871"/>
      <c r="I7871"/>
      <c r="J7871"/>
      <c r="M7871"/>
      <c r="N7871"/>
    </row>
    <row r="7872" spans="6:14" ht="14.25" customHeight="1" x14ac:dyDescent="0.25">
      <c r="F7872"/>
      <c r="G7872"/>
      <c r="H7872"/>
      <c r="I7872"/>
      <c r="J7872"/>
      <c r="M7872"/>
      <c r="N7872"/>
    </row>
    <row r="7873" spans="6:14" ht="14.25" customHeight="1" x14ac:dyDescent="0.25">
      <c r="F7873"/>
      <c r="G7873"/>
      <c r="H7873"/>
      <c r="I7873"/>
      <c r="J7873"/>
      <c r="M7873"/>
      <c r="N7873"/>
    </row>
    <row r="7874" spans="6:14" ht="14.25" customHeight="1" x14ac:dyDescent="0.25">
      <c r="F7874"/>
      <c r="G7874"/>
      <c r="H7874"/>
      <c r="I7874"/>
      <c r="J7874"/>
      <c r="M7874"/>
      <c r="N7874"/>
    </row>
    <row r="7875" spans="6:14" ht="14.25" customHeight="1" x14ac:dyDescent="0.25">
      <c r="F7875"/>
      <c r="G7875"/>
      <c r="H7875"/>
      <c r="I7875"/>
      <c r="J7875"/>
      <c r="M7875"/>
      <c r="N7875"/>
    </row>
    <row r="7876" spans="6:14" ht="14.25" customHeight="1" x14ac:dyDescent="0.25">
      <c r="F7876"/>
      <c r="G7876"/>
      <c r="H7876"/>
      <c r="I7876"/>
      <c r="J7876"/>
      <c r="M7876"/>
      <c r="N7876"/>
    </row>
    <row r="7877" spans="6:14" ht="14.25" customHeight="1" x14ac:dyDescent="0.25">
      <c r="F7877"/>
      <c r="G7877"/>
      <c r="H7877"/>
      <c r="I7877"/>
      <c r="J7877"/>
      <c r="M7877"/>
      <c r="N7877"/>
    </row>
    <row r="7878" spans="6:14" ht="14.25" customHeight="1" x14ac:dyDescent="0.25">
      <c r="F7878"/>
      <c r="G7878"/>
      <c r="H7878"/>
      <c r="I7878"/>
      <c r="J7878"/>
      <c r="M7878"/>
      <c r="N7878"/>
    </row>
    <row r="7879" spans="6:14" ht="14.25" customHeight="1" x14ac:dyDescent="0.25">
      <c r="F7879"/>
      <c r="G7879"/>
      <c r="H7879"/>
      <c r="I7879"/>
      <c r="J7879"/>
      <c r="M7879"/>
      <c r="N7879"/>
    </row>
    <row r="7880" spans="6:14" ht="14.25" customHeight="1" x14ac:dyDescent="0.25">
      <c r="F7880"/>
      <c r="G7880"/>
      <c r="H7880"/>
      <c r="I7880"/>
      <c r="J7880"/>
      <c r="M7880"/>
      <c r="N7880"/>
    </row>
    <row r="7881" spans="6:14" ht="14.25" customHeight="1" x14ac:dyDescent="0.25">
      <c r="F7881"/>
      <c r="G7881"/>
      <c r="H7881"/>
      <c r="I7881"/>
      <c r="J7881"/>
      <c r="M7881"/>
      <c r="N7881"/>
    </row>
    <row r="7882" spans="6:14" ht="14.25" customHeight="1" x14ac:dyDescent="0.25">
      <c r="F7882"/>
      <c r="G7882"/>
      <c r="H7882"/>
      <c r="I7882"/>
      <c r="J7882"/>
      <c r="M7882"/>
      <c r="N7882"/>
    </row>
    <row r="7883" spans="6:14" ht="14.25" customHeight="1" x14ac:dyDescent="0.25">
      <c r="F7883"/>
      <c r="G7883"/>
      <c r="H7883"/>
      <c r="I7883"/>
      <c r="J7883"/>
      <c r="M7883"/>
      <c r="N7883"/>
    </row>
    <row r="7884" spans="6:14" ht="14.25" customHeight="1" x14ac:dyDescent="0.25">
      <c r="F7884"/>
      <c r="G7884"/>
      <c r="H7884"/>
      <c r="I7884"/>
      <c r="J7884"/>
      <c r="M7884"/>
      <c r="N7884"/>
    </row>
    <row r="7885" spans="6:14" ht="14.25" customHeight="1" x14ac:dyDescent="0.25">
      <c r="F7885"/>
      <c r="G7885"/>
      <c r="H7885"/>
      <c r="I7885"/>
      <c r="J7885"/>
      <c r="M7885"/>
      <c r="N7885"/>
    </row>
    <row r="7886" spans="6:14" ht="14.25" customHeight="1" x14ac:dyDescent="0.25">
      <c r="F7886"/>
      <c r="G7886"/>
      <c r="H7886"/>
      <c r="I7886"/>
      <c r="J7886"/>
      <c r="M7886"/>
      <c r="N7886"/>
    </row>
    <row r="7887" spans="6:14" ht="14.25" customHeight="1" x14ac:dyDescent="0.25">
      <c r="F7887"/>
      <c r="G7887"/>
      <c r="H7887"/>
      <c r="I7887"/>
      <c r="J7887"/>
      <c r="M7887"/>
      <c r="N7887"/>
    </row>
    <row r="7888" spans="6:14" ht="14.25" customHeight="1" x14ac:dyDescent="0.25">
      <c r="F7888"/>
      <c r="G7888"/>
      <c r="H7888"/>
      <c r="I7888"/>
      <c r="J7888"/>
      <c r="M7888"/>
      <c r="N7888"/>
    </row>
    <row r="7889" spans="6:14" ht="14.25" customHeight="1" x14ac:dyDescent="0.25">
      <c r="F7889"/>
      <c r="G7889"/>
      <c r="H7889"/>
      <c r="I7889"/>
      <c r="J7889"/>
      <c r="M7889"/>
      <c r="N7889"/>
    </row>
    <row r="7890" spans="6:14" ht="14.25" customHeight="1" x14ac:dyDescent="0.25">
      <c r="F7890"/>
      <c r="G7890"/>
      <c r="H7890"/>
      <c r="I7890"/>
      <c r="J7890"/>
      <c r="M7890"/>
      <c r="N7890"/>
    </row>
    <row r="7891" spans="6:14" ht="14.25" customHeight="1" x14ac:dyDescent="0.25">
      <c r="F7891"/>
      <c r="G7891"/>
      <c r="H7891"/>
      <c r="I7891"/>
      <c r="J7891"/>
      <c r="M7891"/>
      <c r="N7891"/>
    </row>
    <row r="7892" spans="6:14" ht="14.25" customHeight="1" x14ac:dyDescent="0.25">
      <c r="F7892"/>
      <c r="G7892"/>
      <c r="H7892"/>
      <c r="I7892"/>
      <c r="J7892"/>
      <c r="M7892"/>
      <c r="N7892"/>
    </row>
    <row r="7893" spans="6:14" ht="14.25" customHeight="1" x14ac:dyDescent="0.25">
      <c r="F7893"/>
      <c r="G7893"/>
      <c r="H7893"/>
      <c r="I7893"/>
      <c r="J7893"/>
      <c r="M7893"/>
      <c r="N7893"/>
    </row>
    <row r="7894" spans="6:14" ht="14.25" customHeight="1" x14ac:dyDescent="0.25">
      <c r="F7894"/>
      <c r="G7894"/>
      <c r="H7894"/>
      <c r="I7894"/>
      <c r="J7894"/>
      <c r="M7894"/>
      <c r="N7894"/>
    </row>
    <row r="7895" spans="6:14" ht="14.25" customHeight="1" x14ac:dyDescent="0.25">
      <c r="F7895"/>
      <c r="G7895"/>
      <c r="H7895"/>
      <c r="I7895"/>
      <c r="J7895"/>
      <c r="M7895"/>
      <c r="N7895"/>
    </row>
    <row r="7896" spans="6:14" ht="14.25" customHeight="1" x14ac:dyDescent="0.25">
      <c r="F7896"/>
      <c r="G7896"/>
      <c r="H7896"/>
      <c r="I7896"/>
      <c r="J7896"/>
      <c r="M7896"/>
      <c r="N7896"/>
    </row>
    <row r="7897" spans="6:14" ht="14.25" customHeight="1" x14ac:dyDescent="0.25">
      <c r="F7897"/>
      <c r="G7897"/>
      <c r="H7897"/>
      <c r="I7897"/>
      <c r="J7897"/>
      <c r="M7897"/>
      <c r="N7897"/>
    </row>
    <row r="7898" spans="6:14" ht="14.25" customHeight="1" x14ac:dyDescent="0.25">
      <c r="F7898"/>
      <c r="G7898"/>
      <c r="H7898"/>
      <c r="I7898"/>
      <c r="J7898"/>
      <c r="M7898"/>
      <c r="N7898"/>
    </row>
    <row r="7899" spans="6:14" ht="14.25" customHeight="1" x14ac:dyDescent="0.25">
      <c r="F7899"/>
      <c r="G7899"/>
      <c r="H7899"/>
      <c r="I7899"/>
      <c r="J7899"/>
      <c r="M7899"/>
      <c r="N7899"/>
    </row>
    <row r="7900" spans="6:14" ht="14.25" customHeight="1" x14ac:dyDescent="0.25">
      <c r="F7900"/>
      <c r="G7900"/>
      <c r="H7900"/>
      <c r="I7900"/>
      <c r="J7900"/>
      <c r="M7900"/>
      <c r="N7900"/>
    </row>
    <row r="7901" spans="6:14" ht="14.25" customHeight="1" x14ac:dyDescent="0.25">
      <c r="F7901"/>
      <c r="G7901"/>
      <c r="H7901"/>
      <c r="I7901"/>
      <c r="J7901"/>
      <c r="M7901"/>
      <c r="N7901"/>
    </row>
    <row r="7902" spans="6:14" ht="14.25" customHeight="1" x14ac:dyDescent="0.25">
      <c r="F7902"/>
      <c r="G7902"/>
      <c r="H7902"/>
      <c r="I7902"/>
      <c r="J7902"/>
      <c r="M7902"/>
      <c r="N7902"/>
    </row>
    <row r="7903" spans="6:14" ht="14.25" customHeight="1" x14ac:dyDescent="0.25">
      <c r="F7903"/>
      <c r="G7903"/>
      <c r="H7903"/>
      <c r="I7903"/>
      <c r="J7903"/>
      <c r="M7903"/>
      <c r="N7903"/>
    </row>
    <row r="7904" spans="6:14" ht="14.25" customHeight="1" x14ac:dyDescent="0.25">
      <c r="F7904"/>
      <c r="G7904"/>
      <c r="H7904"/>
      <c r="I7904"/>
      <c r="J7904"/>
      <c r="M7904"/>
      <c r="N7904"/>
    </row>
    <row r="7905" spans="6:14" ht="14.25" customHeight="1" x14ac:dyDescent="0.25">
      <c r="F7905"/>
      <c r="G7905"/>
      <c r="H7905"/>
      <c r="I7905"/>
      <c r="J7905"/>
      <c r="M7905"/>
      <c r="N7905"/>
    </row>
    <row r="7906" spans="6:14" ht="14.25" customHeight="1" x14ac:dyDescent="0.25">
      <c r="F7906"/>
      <c r="G7906"/>
      <c r="H7906"/>
      <c r="I7906"/>
      <c r="J7906"/>
      <c r="M7906"/>
      <c r="N7906"/>
    </row>
    <row r="7907" spans="6:14" ht="14.25" customHeight="1" x14ac:dyDescent="0.25">
      <c r="F7907"/>
      <c r="G7907"/>
      <c r="H7907"/>
      <c r="I7907"/>
      <c r="J7907"/>
      <c r="M7907"/>
      <c r="N7907"/>
    </row>
    <row r="7908" spans="6:14" ht="14.25" customHeight="1" x14ac:dyDescent="0.25">
      <c r="F7908"/>
      <c r="G7908"/>
      <c r="H7908"/>
      <c r="I7908"/>
      <c r="J7908"/>
      <c r="M7908"/>
      <c r="N7908"/>
    </row>
    <row r="7909" spans="6:14" ht="14.25" customHeight="1" x14ac:dyDescent="0.25">
      <c r="F7909"/>
      <c r="G7909"/>
      <c r="H7909"/>
      <c r="I7909"/>
      <c r="J7909"/>
      <c r="M7909"/>
      <c r="N7909"/>
    </row>
    <row r="7910" spans="6:14" ht="14.25" customHeight="1" x14ac:dyDescent="0.25">
      <c r="F7910"/>
      <c r="G7910"/>
      <c r="H7910"/>
      <c r="I7910"/>
      <c r="J7910"/>
      <c r="M7910"/>
      <c r="N7910"/>
    </row>
    <row r="7911" spans="6:14" ht="14.25" customHeight="1" x14ac:dyDescent="0.25">
      <c r="F7911"/>
      <c r="G7911"/>
      <c r="H7911"/>
      <c r="I7911"/>
      <c r="J7911"/>
      <c r="M7911"/>
      <c r="N7911"/>
    </row>
    <row r="7912" spans="6:14" ht="14.25" customHeight="1" x14ac:dyDescent="0.25">
      <c r="F7912"/>
      <c r="G7912"/>
      <c r="H7912"/>
      <c r="I7912"/>
      <c r="J7912"/>
      <c r="M7912"/>
      <c r="N7912"/>
    </row>
    <row r="7913" spans="6:14" ht="14.25" customHeight="1" x14ac:dyDescent="0.25">
      <c r="F7913"/>
      <c r="G7913"/>
      <c r="H7913"/>
      <c r="I7913"/>
      <c r="J7913"/>
      <c r="M7913"/>
      <c r="N7913"/>
    </row>
    <row r="7914" spans="6:14" ht="14.25" customHeight="1" x14ac:dyDescent="0.25">
      <c r="F7914"/>
      <c r="G7914"/>
      <c r="H7914"/>
      <c r="I7914"/>
      <c r="J7914"/>
      <c r="M7914"/>
      <c r="N7914"/>
    </row>
    <row r="7915" spans="6:14" ht="14.25" customHeight="1" x14ac:dyDescent="0.25">
      <c r="F7915"/>
      <c r="G7915"/>
      <c r="H7915"/>
      <c r="I7915"/>
      <c r="J7915"/>
      <c r="M7915"/>
      <c r="N7915"/>
    </row>
    <row r="7916" spans="6:14" ht="14.25" customHeight="1" x14ac:dyDescent="0.25">
      <c r="F7916"/>
      <c r="G7916"/>
      <c r="H7916"/>
      <c r="I7916"/>
      <c r="J7916"/>
      <c r="M7916"/>
      <c r="N7916"/>
    </row>
    <row r="7917" spans="6:14" ht="14.25" customHeight="1" x14ac:dyDescent="0.25">
      <c r="F7917"/>
      <c r="G7917"/>
      <c r="H7917"/>
      <c r="I7917"/>
      <c r="J7917"/>
      <c r="M7917"/>
      <c r="N7917"/>
    </row>
    <row r="7918" spans="6:14" ht="14.25" customHeight="1" x14ac:dyDescent="0.25">
      <c r="F7918"/>
      <c r="G7918"/>
      <c r="H7918"/>
      <c r="I7918"/>
      <c r="J7918"/>
      <c r="M7918"/>
      <c r="N7918"/>
    </row>
    <row r="7919" spans="6:14" ht="14.25" customHeight="1" x14ac:dyDescent="0.25">
      <c r="F7919"/>
      <c r="G7919"/>
      <c r="H7919"/>
      <c r="I7919"/>
      <c r="J7919"/>
      <c r="M7919"/>
      <c r="N7919"/>
    </row>
    <row r="7920" spans="6:14" ht="14.25" customHeight="1" x14ac:dyDescent="0.25">
      <c r="F7920"/>
      <c r="G7920"/>
      <c r="H7920"/>
      <c r="I7920"/>
      <c r="J7920"/>
      <c r="M7920"/>
      <c r="N7920"/>
    </row>
    <row r="7921" spans="6:14" ht="14.25" customHeight="1" x14ac:dyDescent="0.25">
      <c r="F7921"/>
      <c r="G7921"/>
      <c r="H7921"/>
      <c r="I7921"/>
      <c r="J7921"/>
      <c r="M7921"/>
      <c r="N7921"/>
    </row>
    <row r="7922" spans="6:14" ht="14.25" customHeight="1" x14ac:dyDescent="0.25">
      <c r="F7922"/>
      <c r="G7922"/>
      <c r="H7922"/>
      <c r="I7922"/>
      <c r="J7922"/>
      <c r="M7922"/>
      <c r="N7922"/>
    </row>
    <row r="7923" spans="6:14" ht="14.25" customHeight="1" x14ac:dyDescent="0.25">
      <c r="F7923"/>
      <c r="G7923"/>
      <c r="H7923"/>
      <c r="I7923"/>
      <c r="J7923"/>
      <c r="M7923"/>
      <c r="N7923"/>
    </row>
    <row r="7924" spans="6:14" ht="14.25" customHeight="1" x14ac:dyDescent="0.25">
      <c r="F7924"/>
      <c r="G7924"/>
      <c r="H7924"/>
      <c r="I7924"/>
      <c r="J7924"/>
      <c r="M7924"/>
      <c r="N7924"/>
    </row>
    <row r="7925" spans="6:14" ht="14.25" customHeight="1" x14ac:dyDescent="0.25">
      <c r="F7925"/>
      <c r="G7925"/>
      <c r="H7925"/>
      <c r="I7925"/>
      <c r="J7925"/>
      <c r="M7925"/>
      <c r="N7925"/>
    </row>
    <row r="7926" spans="6:14" ht="14.25" customHeight="1" x14ac:dyDescent="0.25">
      <c r="F7926"/>
      <c r="G7926"/>
      <c r="H7926"/>
      <c r="I7926"/>
      <c r="J7926"/>
      <c r="M7926"/>
      <c r="N7926"/>
    </row>
    <row r="7927" spans="6:14" ht="14.25" customHeight="1" x14ac:dyDescent="0.25">
      <c r="F7927"/>
      <c r="G7927"/>
      <c r="H7927"/>
      <c r="I7927"/>
      <c r="J7927"/>
      <c r="M7927"/>
      <c r="N7927"/>
    </row>
    <row r="7928" spans="6:14" ht="14.25" customHeight="1" x14ac:dyDescent="0.25">
      <c r="F7928"/>
      <c r="G7928"/>
      <c r="H7928"/>
      <c r="I7928"/>
      <c r="J7928"/>
      <c r="M7928"/>
      <c r="N7928"/>
    </row>
    <row r="7929" spans="6:14" ht="14.25" customHeight="1" x14ac:dyDescent="0.25">
      <c r="F7929"/>
      <c r="G7929"/>
      <c r="H7929"/>
      <c r="I7929"/>
      <c r="J7929"/>
      <c r="M7929"/>
      <c r="N7929"/>
    </row>
    <row r="7930" spans="6:14" ht="14.25" customHeight="1" x14ac:dyDescent="0.25">
      <c r="F7930"/>
      <c r="G7930"/>
      <c r="H7930"/>
      <c r="I7930"/>
      <c r="J7930"/>
      <c r="M7930"/>
      <c r="N7930"/>
    </row>
    <row r="7931" spans="6:14" ht="14.25" customHeight="1" x14ac:dyDescent="0.25">
      <c r="F7931"/>
      <c r="G7931"/>
      <c r="H7931"/>
      <c r="I7931"/>
      <c r="J7931"/>
      <c r="M7931"/>
      <c r="N7931"/>
    </row>
    <row r="7932" spans="6:14" ht="14.25" customHeight="1" x14ac:dyDescent="0.25">
      <c r="F7932"/>
      <c r="G7932"/>
      <c r="H7932"/>
      <c r="I7932"/>
      <c r="J7932"/>
      <c r="M7932"/>
      <c r="N7932"/>
    </row>
    <row r="7933" spans="6:14" ht="14.25" customHeight="1" x14ac:dyDescent="0.25">
      <c r="F7933"/>
      <c r="G7933"/>
      <c r="H7933"/>
      <c r="I7933"/>
      <c r="J7933"/>
      <c r="M7933"/>
      <c r="N7933"/>
    </row>
    <row r="7934" spans="6:14" ht="14.25" customHeight="1" x14ac:dyDescent="0.25">
      <c r="F7934"/>
      <c r="G7934"/>
      <c r="H7934"/>
      <c r="I7934"/>
      <c r="J7934"/>
      <c r="M7934"/>
      <c r="N7934"/>
    </row>
    <row r="7935" spans="6:14" ht="14.25" customHeight="1" x14ac:dyDescent="0.25">
      <c r="F7935"/>
      <c r="G7935"/>
      <c r="H7935"/>
      <c r="I7935"/>
      <c r="J7935"/>
      <c r="M7935"/>
      <c r="N7935"/>
    </row>
    <row r="7936" spans="6:14" ht="14.25" customHeight="1" x14ac:dyDescent="0.25">
      <c r="F7936"/>
      <c r="G7936"/>
      <c r="H7936"/>
      <c r="I7936"/>
      <c r="J7936"/>
      <c r="M7936"/>
      <c r="N7936"/>
    </row>
    <row r="7937" spans="6:14" ht="14.25" customHeight="1" x14ac:dyDescent="0.25">
      <c r="F7937"/>
      <c r="G7937"/>
      <c r="H7937"/>
      <c r="I7937"/>
      <c r="J7937"/>
      <c r="M7937"/>
      <c r="N7937"/>
    </row>
    <row r="7938" spans="6:14" ht="14.25" customHeight="1" x14ac:dyDescent="0.25">
      <c r="F7938"/>
      <c r="G7938"/>
      <c r="H7938"/>
      <c r="I7938"/>
      <c r="J7938"/>
      <c r="M7938"/>
      <c r="N7938"/>
    </row>
    <row r="7939" spans="6:14" ht="14.25" customHeight="1" x14ac:dyDescent="0.25">
      <c r="F7939"/>
      <c r="G7939"/>
      <c r="H7939"/>
      <c r="I7939"/>
      <c r="J7939"/>
      <c r="M7939"/>
      <c r="N7939"/>
    </row>
    <row r="7940" spans="6:14" ht="14.25" customHeight="1" x14ac:dyDescent="0.25">
      <c r="F7940"/>
      <c r="G7940"/>
      <c r="H7940"/>
      <c r="I7940"/>
      <c r="J7940"/>
      <c r="M7940"/>
      <c r="N7940"/>
    </row>
    <row r="7941" spans="6:14" ht="14.25" customHeight="1" x14ac:dyDescent="0.25">
      <c r="F7941"/>
      <c r="G7941"/>
      <c r="H7941"/>
      <c r="I7941"/>
      <c r="J7941"/>
      <c r="M7941"/>
      <c r="N7941"/>
    </row>
    <row r="7942" spans="6:14" ht="14.25" customHeight="1" x14ac:dyDescent="0.25">
      <c r="F7942"/>
      <c r="G7942"/>
      <c r="H7942"/>
      <c r="I7942"/>
      <c r="J7942"/>
      <c r="M7942"/>
      <c r="N7942"/>
    </row>
    <row r="7943" spans="6:14" ht="14.25" customHeight="1" x14ac:dyDescent="0.25">
      <c r="F7943"/>
      <c r="G7943"/>
      <c r="H7943"/>
      <c r="I7943"/>
      <c r="J7943"/>
      <c r="M7943"/>
      <c r="N7943"/>
    </row>
    <row r="7944" spans="6:14" ht="14.25" customHeight="1" x14ac:dyDescent="0.25">
      <c r="F7944"/>
      <c r="G7944"/>
      <c r="H7944"/>
      <c r="I7944"/>
      <c r="J7944"/>
      <c r="M7944"/>
      <c r="N7944"/>
    </row>
    <row r="7945" spans="6:14" ht="14.25" customHeight="1" x14ac:dyDescent="0.25">
      <c r="F7945"/>
      <c r="G7945"/>
      <c r="H7945"/>
      <c r="I7945"/>
      <c r="J7945"/>
      <c r="M7945"/>
      <c r="N7945"/>
    </row>
    <row r="7946" spans="6:14" ht="14.25" customHeight="1" x14ac:dyDescent="0.25">
      <c r="F7946"/>
      <c r="G7946"/>
      <c r="H7946"/>
      <c r="I7946"/>
      <c r="J7946"/>
      <c r="M7946"/>
      <c r="N7946"/>
    </row>
    <row r="7947" spans="6:14" ht="14.25" customHeight="1" x14ac:dyDescent="0.25">
      <c r="F7947"/>
      <c r="G7947"/>
      <c r="H7947"/>
      <c r="I7947"/>
      <c r="J7947"/>
      <c r="M7947"/>
      <c r="N7947"/>
    </row>
    <row r="7948" spans="6:14" ht="14.25" customHeight="1" x14ac:dyDescent="0.25">
      <c r="F7948"/>
      <c r="G7948"/>
      <c r="H7948"/>
      <c r="I7948"/>
      <c r="J7948"/>
      <c r="M7948"/>
      <c r="N7948"/>
    </row>
    <row r="7949" spans="6:14" ht="14.25" customHeight="1" x14ac:dyDescent="0.25">
      <c r="F7949"/>
      <c r="G7949"/>
      <c r="H7949"/>
      <c r="I7949"/>
      <c r="J7949"/>
      <c r="M7949"/>
      <c r="N7949"/>
    </row>
    <row r="7950" spans="6:14" ht="14.25" customHeight="1" x14ac:dyDescent="0.25">
      <c r="F7950"/>
      <c r="G7950"/>
      <c r="H7950"/>
      <c r="I7950"/>
      <c r="J7950"/>
      <c r="M7950"/>
      <c r="N7950"/>
    </row>
    <row r="7951" spans="6:14" ht="14.25" customHeight="1" x14ac:dyDescent="0.25">
      <c r="F7951"/>
      <c r="G7951"/>
      <c r="H7951"/>
      <c r="I7951"/>
      <c r="J7951"/>
      <c r="M7951"/>
      <c r="N7951"/>
    </row>
    <row r="7952" spans="6:14" ht="14.25" customHeight="1" x14ac:dyDescent="0.25">
      <c r="F7952"/>
      <c r="G7952"/>
      <c r="H7952"/>
      <c r="I7952"/>
      <c r="J7952"/>
      <c r="M7952"/>
      <c r="N7952"/>
    </row>
    <row r="7953" spans="6:14" ht="14.25" customHeight="1" x14ac:dyDescent="0.25">
      <c r="F7953"/>
      <c r="G7953"/>
      <c r="H7953"/>
      <c r="I7953"/>
      <c r="J7953"/>
      <c r="M7953"/>
      <c r="N7953"/>
    </row>
    <row r="7954" spans="6:14" ht="14.25" customHeight="1" x14ac:dyDescent="0.25">
      <c r="F7954"/>
      <c r="G7954"/>
      <c r="H7954"/>
      <c r="I7954"/>
      <c r="J7954"/>
      <c r="M7954"/>
      <c r="N7954"/>
    </row>
    <row r="7955" spans="6:14" ht="14.25" customHeight="1" x14ac:dyDescent="0.25">
      <c r="F7955"/>
      <c r="G7955"/>
      <c r="H7955"/>
      <c r="I7955"/>
      <c r="J7955"/>
      <c r="M7955"/>
      <c r="N7955"/>
    </row>
    <row r="7956" spans="6:14" ht="14.25" customHeight="1" x14ac:dyDescent="0.25">
      <c r="F7956"/>
      <c r="G7956"/>
      <c r="H7956"/>
      <c r="I7956"/>
      <c r="J7956"/>
      <c r="M7956"/>
      <c r="N7956"/>
    </row>
    <row r="7957" spans="6:14" ht="14.25" customHeight="1" x14ac:dyDescent="0.25">
      <c r="F7957"/>
      <c r="G7957"/>
      <c r="H7957"/>
      <c r="I7957"/>
      <c r="J7957"/>
      <c r="M7957"/>
      <c r="N7957"/>
    </row>
    <row r="7958" spans="6:14" ht="14.25" customHeight="1" x14ac:dyDescent="0.25">
      <c r="F7958"/>
      <c r="G7958"/>
      <c r="H7958"/>
      <c r="I7958"/>
      <c r="J7958"/>
      <c r="M7958"/>
      <c r="N7958"/>
    </row>
    <row r="7959" spans="6:14" ht="14.25" customHeight="1" x14ac:dyDescent="0.25">
      <c r="F7959"/>
      <c r="G7959"/>
      <c r="H7959"/>
      <c r="I7959"/>
      <c r="J7959"/>
      <c r="M7959"/>
      <c r="N7959"/>
    </row>
    <row r="7960" spans="6:14" ht="14.25" customHeight="1" x14ac:dyDescent="0.25">
      <c r="F7960"/>
      <c r="G7960"/>
      <c r="H7960"/>
      <c r="I7960"/>
      <c r="J7960"/>
      <c r="M7960"/>
      <c r="N7960"/>
    </row>
    <row r="7961" spans="6:14" ht="14.25" customHeight="1" x14ac:dyDescent="0.25">
      <c r="F7961"/>
      <c r="G7961"/>
      <c r="H7961"/>
      <c r="I7961"/>
      <c r="J7961"/>
      <c r="M7961"/>
      <c r="N7961"/>
    </row>
    <row r="7962" spans="6:14" ht="14.25" customHeight="1" x14ac:dyDescent="0.25">
      <c r="F7962"/>
      <c r="G7962"/>
      <c r="H7962"/>
      <c r="I7962"/>
      <c r="J7962"/>
      <c r="M7962"/>
      <c r="N7962"/>
    </row>
    <row r="7963" spans="6:14" ht="14.25" customHeight="1" x14ac:dyDescent="0.25">
      <c r="F7963"/>
      <c r="G7963"/>
      <c r="H7963"/>
      <c r="I7963"/>
      <c r="J7963"/>
      <c r="M7963"/>
      <c r="N7963"/>
    </row>
    <row r="7964" spans="6:14" ht="14.25" customHeight="1" x14ac:dyDescent="0.25">
      <c r="F7964"/>
      <c r="G7964"/>
      <c r="H7964"/>
      <c r="I7964"/>
      <c r="J7964"/>
      <c r="M7964"/>
      <c r="N7964"/>
    </row>
    <row r="7965" spans="6:14" ht="14.25" customHeight="1" x14ac:dyDescent="0.25">
      <c r="F7965"/>
      <c r="G7965"/>
      <c r="H7965"/>
      <c r="I7965"/>
      <c r="J7965"/>
      <c r="M7965"/>
      <c r="N7965"/>
    </row>
    <row r="7966" spans="6:14" ht="14.25" customHeight="1" x14ac:dyDescent="0.25">
      <c r="F7966"/>
      <c r="G7966"/>
      <c r="H7966"/>
      <c r="I7966"/>
      <c r="J7966"/>
      <c r="M7966"/>
      <c r="N7966"/>
    </row>
    <row r="7967" spans="6:14" ht="14.25" customHeight="1" x14ac:dyDescent="0.25">
      <c r="F7967"/>
      <c r="G7967"/>
      <c r="H7967"/>
      <c r="I7967"/>
      <c r="J7967"/>
      <c r="M7967"/>
      <c r="N7967"/>
    </row>
    <row r="7968" spans="6:14" ht="14.25" customHeight="1" x14ac:dyDescent="0.25">
      <c r="F7968"/>
      <c r="G7968"/>
      <c r="H7968"/>
      <c r="I7968"/>
      <c r="J7968"/>
      <c r="M7968"/>
      <c r="N7968"/>
    </row>
    <row r="7969" spans="6:14" ht="14.25" customHeight="1" x14ac:dyDescent="0.25">
      <c r="F7969"/>
      <c r="G7969"/>
      <c r="H7969"/>
      <c r="I7969"/>
      <c r="J7969"/>
      <c r="M7969"/>
      <c r="N7969"/>
    </row>
    <row r="7970" spans="6:14" ht="14.25" customHeight="1" x14ac:dyDescent="0.25">
      <c r="F7970"/>
      <c r="G7970"/>
      <c r="H7970"/>
      <c r="I7970"/>
      <c r="J7970"/>
      <c r="M7970"/>
      <c r="N7970"/>
    </row>
    <row r="7971" spans="6:14" ht="14.25" customHeight="1" x14ac:dyDescent="0.25">
      <c r="F7971"/>
      <c r="G7971"/>
      <c r="H7971"/>
      <c r="I7971"/>
      <c r="J7971"/>
      <c r="M7971"/>
      <c r="N7971"/>
    </row>
    <row r="7972" spans="6:14" ht="14.25" customHeight="1" x14ac:dyDescent="0.25">
      <c r="F7972"/>
      <c r="G7972"/>
      <c r="H7972"/>
      <c r="I7972"/>
      <c r="J7972"/>
      <c r="M7972"/>
      <c r="N7972"/>
    </row>
    <row r="7973" spans="6:14" ht="14.25" customHeight="1" x14ac:dyDescent="0.25">
      <c r="F7973"/>
      <c r="G7973"/>
      <c r="H7973"/>
      <c r="I7973"/>
      <c r="J7973"/>
      <c r="M7973"/>
      <c r="N7973"/>
    </row>
    <row r="7974" spans="6:14" ht="14.25" customHeight="1" x14ac:dyDescent="0.25">
      <c r="F7974"/>
      <c r="G7974"/>
      <c r="H7974"/>
      <c r="I7974"/>
      <c r="J7974"/>
      <c r="M7974"/>
      <c r="N7974"/>
    </row>
    <row r="7975" spans="6:14" ht="14.25" customHeight="1" x14ac:dyDescent="0.25">
      <c r="F7975"/>
      <c r="G7975"/>
      <c r="H7975"/>
      <c r="I7975"/>
      <c r="J7975"/>
      <c r="M7975"/>
      <c r="N7975"/>
    </row>
    <row r="7976" spans="6:14" ht="14.25" customHeight="1" x14ac:dyDescent="0.25">
      <c r="F7976"/>
      <c r="G7976"/>
      <c r="H7976"/>
      <c r="I7976"/>
      <c r="J7976"/>
      <c r="M7976"/>
      <c r="N7976"/>
    </row>
    <row r="7977" spans="6:14" ht="14.25" customHeight="1" x14ac:dyDescent="0.25">
      <c r="F7977"/>
      <c r="G7977"/>
      <c r="H7977"/>
      <c r="I7977"/>
      <c r="J7977"/>
      <c r="M7977"/>
      <c r="N7977"/>
    </row>
    <row r="7978" spans="6:14" ht="14.25" customHeight="1" x14ac:dyDescent="0.25">
      <c r="F7978"/>
      <c r="G7978"/>
      <c r="H7978"/>
      <c r="I7978"/>
      <c r="J7978"/>
      <c r="M7978"/>
      <c r="N7978"/>
    </row>
    <row r="7979" spans="6:14" ht="14.25" customHeight="1" x14ac:dyDescent="0.25">
      <c r="F7979"/>
      <c r="G7979"/>
      <c r="H7979"/>
      <c r="I7979"/>
      <c r="J7979"/>
      <c r="M7979"/>
      <c r="N7979"/>
    </row>
    <row r="7980" spans="6:14" ht="14.25" customHeight="1" x14ac:dyDescent="0.25">
      <c r="F7980"/>
      <c r="G7980"/>
      <c r="H7980"/>
      <c r="I7980"/>
      <c r="J7980"/>
      <c r="M7980"/>
      <c r="N7980"/>
    </row>
    <row r="7981" spans="6:14" ht="14.25" customHeight="1" x14ac:dyDescent="0.25">
      <c r="F7981"/>
      <c r="G7981"/>
      <c r="H7981"/>
      <c r="I7981"/>
      <c r="J7981"/>
      <c r="M7981"/>
      <c r="N7981"/>
    </row>
    <row r="7982" spans="6:14" ht="14.25" customHeight="1" x14ac:dyDescent="0.25">
      <c r="F7982"/>
      <c r="G7982"/>
      <c r="H7982"/>
      <c r="I7982"/>
      <c r="J7982"/>
      <c r="M7982"/>
      <c r="N7982"/>
    </row>
    <row r="7983" spans="6:14" ht="14.25" customHeight="1" x14ac:dyDescent="0.25">
      <c r="F7983"/>
      <c r="G7983"/>
      <c r="H7983"/>
      <c r="I7983"/>
      <c r="J7983"/>
      <c r="M7983"/>
      <c r="N7983"/>
    </row>
    <row r="7984" spans="6:14" ht="14.25" customHeight="1" x14ac:dyDescent="0.25">
      <c r="F7984"/>
      <c r="G7984"/>
      <c r="H7984"/>
      <c r="I7984"/>
      <c r="J7984"/>
      <c r="M7984"/>
      <c r="N7984"/>
    </row>
    <row r="7985" spans="6:14" ht="14.25" customHeight="1" x14ac:dyDescent="0.25">
      <c r="F7985"/>
      <c r="G7985"/>
      <c r="H7985"/>
      <c r="I7985"/>
      <c r="J7985"/>
      <c r="M7985"/>
      <c r="N7985"/>
    </row>
    <row r="7986" spans="6:14" ht="14.25" customHeight="1" x14ac:dyDescent="0.25">
      <c r="F7986"/>
      <c r="G7986"/>
      <c r="H7986"/>
      <c r="I7986"/>
      <c r="J7986"/>
      <c r="M7986"/>
      <c r="N7986"/>
    </row>
    <row r="7987" spans="6:14" ht="14.25" customHeight="1" x14ac:dyDescent="0.25">
      <c r="F7987"/>
      <c r="G7987"/>
      <c r="H7987"/>
      <c r="I7987"/>
      <c r="J7987"/>
      <c r="M7987"/>
      <c r="N7987"/>
    </row>
    <row r="7988" spans="6:14" ht="14.25" customHeight="1" x14ac:dyDescent="0.25">
      <c r="F7988"/>
      <c r="G7988"/>
      <c r="H7988"/>
      <c r="I7988"/>
      <c r="J7988"/>
      <c r="M7988"/>
      <c r="N7988"/>
    </row>
    <row r="7989" spans="6:14" ht="14.25" customHeight="1" x14ac:dyDescent="0.25">
      <c r="F7989"/>
      <c r="G7989"/>
      <c r="H7989"/>
      <c r="I7989"/>
      <c r="J7989"/>
      <c r="M7989"/>
      <c r="N7989"/>
    </row>
    <row r="7990" spans="6:14" ht="14.25" customHeight="1" x14ac:dyDescent="0.25">
      <c r="F7990"/>
      <c r="G7990"/>
      <c r="H7990"/>
      <c r="I7990"/>
      <c r="J7990"/>
      <c r="M7990"/>
      <c r="N7990"/>
    </row>
    <row r="7991" spans="6:14" ht="14.25" customHeight="1" x14ac:dyDescent="0.25">
      <c r="F7991"/>
      <c r="G7991"/>
      <c r="H7991"/>
      <c r="I7991"/>
      <c r="J7991"/>
      <c r="M7991"/>
      <c r="N7991"/>
    </row>
    <row r="7992" spans="6:14" ht="14.25" customHeight="1" x14ac:dyDescent="0.25">
      <c r="F7992"/>
      <c r="G7992"/>
      <c r="H7992"/>
      <c r="I7992"/>
      <c r="J7992"/>
      <c r="M7992"/>
      <c r="N7992"/>
    </row>
    <row r="7993" spans="6:14" ht="14.25" customHeight="1" x14ac:dyDescent="0.25">
      <c r="F7993"/>
      <c r="G7993"/>
      <c r="H7993"/>
      <c r="I7993"/>
      <c r="J7993"/>
      <c r="M7993"/>
      <c r="N7993"/>
    </row>
    <row r="7994" spans="6:14" ht="14.25" customHeight="1" x14ac:dyDescent="0.25">
      <c r="F7994"/>
      <c r="G7994"/>
      <c r="H7994"/>
      <c r="I7994"/>
      <c r="J7994"/>
      <c r="M7994"/>
      <c r="N7994"/>
    </row>
    <row r="7995" spans="6:14" ht="14.25" customHeight="1" x14ac:dyDescent="0.25">
      <c r="F7995"/>
      <c r="G7995"/>
      <c r="H7995"/>
      <c r="I7995"/>
      <c r="J7995"/>
      <c r="M7995"/>
      <c r="N7995"/>
    </row>
    <row r="7996" spans="6:14" ht="14.25" customHeight="1" x14ac:dyDescent="0.25">
      <c r="F7996"/>
      <c r="G7996"/>
      <c r="H7996"/>
      <c r="I7996"/>
      <c r="J7996"/>
      <c r="M7996"/>
      <c r="N7996"/>
    </row>
    <row r="7997" spans="6:14" ht="14.25" customHeight="1" x14ac:dyDescent="0.25">
      <c r="F7997"/>
      <c r="G7997"/>
      <c r="H7997"/>
      <c r="I7997"/>
      <c r="J7997"/>
      <c r="M7997"/>
      <c r="N7997"/>
    </row>
    <row r="7998" spans="6:14" ht="14.25" customHeight="1" x14ac:dyDescent="0.25">
      <c r="F7998"/>
      <c r="G7998"/>
      <c r="H7998"/>
      <c r="I7998"/>
      <c r="J7998"/>
      <c r="M7998"/>
      <c r="N7998"/>
    </row>
    <row r="7999" spans="6:14" ht="14.25" customHeight="1" x14ac:dyDescent="0.25">
      <c r="F7999"/>
      <c r="G7999"/>
      <c r="H7999"/>
      <c r="I7999"/>
      <c r="J7999"/>
      <c r="M7999"/>
      <c r="N7999"/>
    </row>
    <row r="8000" spans="6:14" ht="14.25" customHeight="1" x14ac:dyDescent="0.25">
      <c r="F8000"/>
      <c r="G8000"/>
      <c r="H8000"/>
      <c r="I8000"/>
      <c r="J8000"/>
      <c r="M8000"/>
      <c r="N8000"/>
    </row>
    <row r="8001" spans="6:14" ht="14.25" customHeight="1" x14ac:dyDescent="0.25">
      <c r="F8001"/>
      <c r="G8001"/>
      <c r="H8001"/>
      <c r="I8001"/>
      <c r="J8001"/>
      <c r="M8001"/>
      <c r="N8001"/>
    </row>
    <row r="8002" spans="6:14" ht="14.25" customHeight="1" x14ac:dyDescent="0.25">
      <c r="F8002"/>
      <c r="G8002"/>
      <c r="H8002"/>
      <c r="I8002"/>
      <c r="J8002"/>
      <c r="M8002"/>
      <c r="N8002"/>
    </row>
    <row r="8003" spans="6:14" ht="14.25" customHeight="1" x14ac:dyDescent="0.25">
      <c r="F8003"/>
      <c r="G8003"/>
      <c r="H8003"/>
      <c r="I8003"/>
      <c r="J8003"/>
      <c r="M8003"/>
      <c r="N8003"/>
    </row>
    <row r="8004" spans="6:14" ht="14.25" customHeight="1" x14ac:dyDescent="0.25">
      <c r="F8004"/>
      <c r="G8004"/>
      <c r="H8004"/>
      <c r="I8004"/>
      <c r="J8004"/>
      <c r="M8004"/>
      <c r="N8004"/>
    </row>
    <row r="8005" spans="6:14" ht="14.25" customHeight="1" x14ac:dyDescent="0.25">
      <c r="F8005"/>
      <c r="G8005"/>
      <c r="H8005"/>
      <c r="I8005"/>
      <c r="J8005"/>
      <c r="M8005"/>
      <c r="N8005"/>
    </row>
    <row r="8006" spans="6:14" ht="14.25" customHeight="1" x14ac:dyDescent="0.25">
      <c r="F8006"/>
      <c r="G8006"/>
      <c r="H8006"/>
      <c r="I8006"/>
      <c r="J8006"/>
      <c r="M8006"/>
      <c r="N8006"/>
    </row>
    <row r="8007" spans="6:14" ht="14.25" customHeight="1" x14ac:dyDescent="0.25">
      <c r="F8007"/>
      <c r="G8007"/>
      <c r="H8007"/>
      <c r="I8007"/>
      <c r="J8007"/>
      <c r="M8007"/>
      <c r="N8007"/>
    </row>
    <row r="8008" spans="6:14" ht="14.25" customHeight="1" x14ac:dyDescent="0.25">
      <c r="F8008"/>
      <c r="G8008"/>
      <c r="H8008"/>
      <c r="I8008"/>
      <c r="J8008"/>
      <c r="M8008"/>
      <c r="N8008"/>
    </row>
    <row r="8009" spans="6:14" ht="14.25" customHeight="1" x14ac:dyDescent="0.25">
      <c r="F8009"/>
      <c r="G8009"/>
      <c r="H8009"/>
      <c r="I8009"/>
      <c r="J8009"/>
      <c r="M8009"/>
      <c r="N8009"/>
    </row>
    <row r="8010" spans="6:14" ht="14.25" customHeight="1" x14ac:dyDescent="0.25">
      <c r="F8010"/>
      <c r="G8010"/>
      <c r="H8010"/>
      <c r="I8010"/>
      <c r="J8010"/>
      <c r="M8010"/>
      <c r="N8010"/>
    </row>
    <row r="8011" spans="6:14" ht="14.25" customHeight="1" x14ac:dyDescent="0.25">
      <c r="F8011"/>
      <c r="G8011"/>
      <c r="H8011"/>
      <c r="I8011"/>
      <c r="J8011"/>
      <c r="M8011"/>
      <c r="N8011"/>
    </row>
    <row r="8012" spans="6:14" ht="14.25" customHeight="1" x14ac:dyDescent="0.25">
      <c r="F8012"/>
      <c r="G8012"/>
      <c r="H8012"/>
      <c r="I8012"/>
      <c r="J8012"/>
      <c r="M8012"/>
      <c r="N8012"/>
    </row>
    <row r="8013" spans="6:14" ht="14.25" customHeight="1" x14ac:dyDescent="0.25">
      <c r="F8013"/>
      <c r="G8013"/>
      <c r="H8013"/>
      <c r="I8013"/>
      <c r="J8013"/>
      <c r="M8013"/>
      <c r="N8013"/>
    </row>
    <row r="8014" spans="6:14" ht="14.25" customHeight="1" x14ac:dyDescent="0.25">
      <c r="F8014"/>
      <c r="G8014"/>
      <c r="H8014"/>
      <c r="I8014"/>
      <c r="J8014"/>
      <c r="M8014"/>
      <c r="N8014"/>
    </row>
    <row r="8015" spans="6:14" ht="14.25" customHeight="1" x14ac:dyDescent="0.25">
      <c r="F8015"/>
      <c r="G8015"/>
      <c r="H8015"/>
      <c r="I8015"/>
      <c r="J8015"/>
      <c r="M8015"/>
      <c r="N8015"/>
    </row>
    <row r="8016" spans="6:14" ht="14.25" customHeight="1" x14ac:dyDescent="0.25">
      <c r="F8016"/>
      <c r="G8016"/>
      <c r="H8016"/>
      <c r="I8016"/>
      <c r="J8016"/>
      <c r="M8016"/>
      <c r="N8016"/>
    </row>
    <row r="8017" spans="6:14" ht="14.25" customHeight="1" x14ac:dyDescent="0.25">
      <c r="F8017"/>
      <c r="G8017"/>
      <c r="H8017"/>
      <c r="I8017"/>
      <c r="J8017"/>
      <c r="M8017"/>
      <c r="N8017"/>
    </row>
    <row r="8018" spans="6:14" ht="14.25" customHeight="1" x14ac:dyDescent="0.25">
      <c r="F8018"/>
      <c r="G8018"/>
      <c r="H8018"/>
      <c r="I8018"/>
      <c r="J8018"/>
      <c r="M8018"/>
      <c r="N8018"/>
    </row>
    <row r="8019" spans="6:14" ht="14.25" customHeight="1" x14ac:dyDescent="0.25">
      <c r="F8019"/>
      <c r="G8019"/>
      <c r="H8019"/>
      <c r="I8019"/>
      <c r="J8019"/>
      <c r="M8019"/>
      <c r="N8019"/>
    </row>
    <row r="8020" spans="6:14" ht="14.25" customHeight="1" x14ac:dyDescent="0.25">
      <c r="F8020"/>
      <c r="G8020"/>
      <c r="H8020"/>
      <c r="I8020"/>
      <c r="J8020"/>
      <c r="M8020"/>
      <c r="N8020"/>
    </row>
    <row r="8021" spans="6:14" ht="14.25" customHeight="1" x14ac:dyDescent="0.25">
      <c r="F8021"/>
      <c r="G8021"/>
      <c r="H8021"/>
      <c r="I8021"/>
      <c r="J8021"/>
      <c r="M8021"/>
      <c r="N8021"/>
    </row>
    <row r="8022" spans="6:14" ht="14.25" customHeight="1" x14ac:dyDescent="0.25">
      <c r="F8022"/>
      <c r="G8022"/>
      <c r="H8022"/>
      <c r="I8022"/>
      <c r="J8022"/>
      <c r="M8022"/>
      <c r="N8022"/>
    </row>
    <row r="8023" spans="6:14" ht="14.25" customHeight="1" x14ac:dyDescent="0.25">
      <c r="F8023"/>
      <c r="G8023"/>
      <c r="H8023"/>
      <c r="I8023"/>
      <c r="J8023"/>
      <c r="M8023"/>
      <c r="N8023"/>
    </row>
    <row r="8024" spans="6:14" ht="14.25" customHeight="1" x14ac:dyDescent="0.25">
      <c r="F8024"/>
      <c r="G8024"/>
      <c r="H8024"/>
      <c r="I8024"/>
      <c r="J8024"/>
      <c r="M8024"/>
      <c r="N8024"/>
    </row>
    <row r="8025" spans="6:14" ht="14.25" customHeight="1" x14ac:dyDescent="0.25">
      <c r="F8025"/>
      <c r="G8025"/>
      <c r="H8025"/>
      <c r="I8025"/>
      <c r="J8025"/>
      <c r="M8025"/>
      <c r="N8025"/>
    </row>
    <row r="8026" spans="6:14" ht="14.25" customHeight="1" x14ac:dyDescent="0.25">
      <c r="F8026"/>
      <c r="G8026"/>
      <c r="H8026"/>
      <c r="I8026"/>
      <c r="J8026"/>
      <c r="M8026"/>
      <c r="N8026"/>
    </row>
    <row r="8027" spans="6:14" ht="14.25" customHeight="1" x14ac:dyDescent="0.25">
      <c r="F8027"/>
      <c r="G8027"/>
      <c r="H8027"/>
      <c r="I8027"/>
      <c r="J8027"/>
      <c r="M8027"/>
      <c r="N8027"/>
    </row>
    <row r="8028" spans="6:14" ht="14.25" customHeight="1" x14ac:dyDescent="0.25">
      <c r="F8028"/>
      <c r="G8028"/>
      <c r="H8028"/>
      <c r="I8028"/>
      <c r="J8028"/>
      <c r="M8028"/>
      <c r="N8028"/>
    </row>
    <row r="8029" spans="6:14" ht="14.25" customHeight="1" x14ac:dyDescent="0.25">
      <c r="F8029"/>
      <c r="G8029"/>
      <c r="H8029"/>
      <c r="I8029"/>
      <c r="J8029"/>
      <c r="M8029"/>
      <c r="N8029"/>
    </row>
    <row r="8030" spans="6:14" ht="14.25" customHeight="1" x14ac:dyDescent="0.25">
      <c r="F8030"/>
      <c r="G8030"/>
      <c r="H8030"/>
      <c r="I8030"/>
      <c r="J8030"/>
      <c r="M8030"/>
      <c r="N8030"/>
    </row>
    <row r="8031" spans="6:14" ht="14.25" customHeight="1" x14ac:dyDescent="0.25">
      <c r="F8031"/>
      <c r="G8031"/>
      <c r="H8031"/>
      <c r="I8031"/>
      <c r="J8031"/>
      <c r="M8031"/>
      <c r="N8031"/>
    </row>
    <row r="8032" spans="6:14" ht="14.25" customHeight="1" x14ac:dyDescent="0.25">
      <c r="F8032"/>
      <c r="G8032"/>
      <c r="H8032"/>
      <c r="I8032"/>
      <c r="J8032"/>
      <c r="M8032"/>
      <c r="N8032"/>
    </row>
    <row r="8033" spans="6:14" ht="14.25" customHeight="1" x14ac:dyDescent="0.25">
      <c r="F8033"/>
      <c r="G8033"/>
      <c r="H8033"/>
      <c r="I8033"/>
      <c r="J8033"/>
      <c r="M8033"/>
      <c r="N8033"/>
    </row>
    <row r="8034" spans="6:14" ht="14.25" customHeight="1" x14ac:dyDescent="0.25">
      <c r="F8034"/>
      <c r="G8034"/>
      <c r="H8034"/>
      <c r="I8034"/>
      <c r="J8034"/>
      <c r="M8034"/>
      <c r="N8034"/>
    </row>
    <row r="8035" spans="6:14" ht="14.25" customHeight="1" x14ac:dyDescent="0.25">
      <c r="F8035"/>
      <c r="G8035"/>
      <c r="H8035"/>
      <c r="I8035"/>
      <c r="J8035"/>
      <c r="M8035"/>
      <c r="N8035"/>
    </row>
    <row r="8036" spans="6:14" ht="14.25" customHeight="1" x14ac:dyDescent="0.25">
      <c r="F8036"/>
      <c r="G8036"/>
      <c r="H8036"/>
      <c r="I8036"/>
      <c r="J8036"/>
      <c r="M8036"/>
      <c r="N8036"/>
    </row>
    <row r="8037" spans="6:14" ht="14.25" customHeight="1" x14ac:dyDescent="0.25">
      <c r="F8037"/>
      <c r="G8037"/>
      <c r="H8037"/>
      <c r="I8037"/>
      <c r="J8037"/>
      <c r="M8037"/>
      <c r="N8037"/>
    </row>
    <row r="8038" spans="6:14" ht="14.25" customHeight="1" x14ac:dyDescent="0.25">
      <c r="F8038"/>
      <c r="G8038"/>
      <c r="H8038"/>
      <c r="I8038"/>
      <c r="J8038"/>
      <c r="M8038"/>
      <c r="N8038"/>
    </row>
    <row r="8039" spans="6:14" ht="14.25" customHeight="1" x14ac:dyDescent="0.25">
      <c r="F8039"/>
      <c r="G8039"/>
      <c r="H8039"/>
      <c r="I8039"/>
      <c r="J8039"/>
      <c r="M8039"/>
      <c r="N8039"/>
    </row>
    <row r="8040" spans="6:14" ht="14.25" customHeight="1" x14ac:dyDescent="0.25">
      <c r="F8040"/>
      <c r="G8040"/>
      <c r="H8040"/>
      <c r="I8040"/>
      <c r="J8040"/>
      <c r="M8040"/>
      <c r="N8040"/>
    </row>
    <row r="8041" spans="6:14" ht="14.25" customHeight="1" x14ac:dyDescent="0.25">
      <c r="F8041"/>
      <c r="G8041"/>
      <c r="H8041"/>
      <c r="I8041"/>
      <c r="J8041"/>
      <c r="M8041"/>
      <c r="N8041"/>
    </row>
    <row r="8042" spans="6:14" ht="14.25" customHeight="1" x14ac:dyDescent="0.25">
      <c r="F8042"/>
      <c r="G8042"/>
      <c r="H8042"/>
      <c r="I8042"/>
      <c r="J8042"/>
      <c r="M8042"/>
      <c r="N8042"/>
    </row>
    <row r="8043" spans="6:14" ht="14.25" customHeight="1" x14ac:dyDescent="0.25">
      <c r="F8043"/>
      <c r="G8043"/>
      <c r="H8043"/>
      <c r="I8043"/>
      <c r="J8043"/>
      <c r="M8043"/>
      <c r="N8043"/>
    </row>
    <row r="8044" spans="6:14" ht="14.25" customHeight="1" x14ac:dyDescent="0.25">
      <c r="F8044"/>
      <c r="G8044"/>
      <c r="H8044"/>
      <c r="I8044"/>
      <c r="J8044"/>
      <c r="M8044"/>
      <c r="N8044"/>
    </row>
    <row r="8045" spans="6:14" ht="14.25" customHeight="1" x14ac:dyDescent="0.25">
      <c r="F8045"/>
      <c r="G8045"/>
      <c r="H8045"/>
      <c r="I8045"/>
      <c r="J8045"/>
      <c r="M8045"/>
      <c r="N8045"/>
    </row>
    <row r="8046" spans="6:14" ht="14.25" customHeight="1" x14ac:dyDescent="0.25">
      <c r="F8046"/>
      <c r="G8046"/>
      <c r="H8046"/>
      <c r="I8046"/>
      <c r="J8046"/>
      <c r="M8046"/>
      <c r="N8046"/>
    </row>
    <row r="8047" spans="6:14" ht="14.25" customHeight="1" x14ac:dyDescent="0.25">
      <c r="F8047"/>
      <c r="G8047"/>
      <c r="H8047"/>
      <c r="I8047"/>
      <c r="J8047"/>
      <c r="M8047"/>
      <c r="N8047"/>
    </row>
    <row r="8048" spans="6:14" ht="14.25" customHeight="1" x14ac:dyDescent="0.25">
      <c r="F8048"/>
      <c r="G8048"/>
      <c r="H8048"/>
      <c r="I8048"/>
      <c r="J8048"/>
      <c r="M8048"/>
      <c r="N8048"/>
    </row>
    <row r="8049" spans="6:14" ht="14.25" customHeight="1" x14ac:dyDescent="0.25">
      <c r="F8049"/>
      <c r="G8049"/>
      <c r="H8049"/>
      <c r="I8049"/>
      <c r="J8049"/>
      <c r="M8049"/>
      <c r="N8049"/>
    </row>
    <row r="8050" spans="6:14" ht="14.25" customHeight="1" x14ac:dyDescent="0.25">
      <c r="F8050"/>
      <c r="G8050"/>
      <c r="H8050"/>
      <c r="I8050"/>
      <c r="J8050"/>
      <c r="M8050"/>
      <c r="N8050"/>
    </row>
    <row r="8051" spans="6:14" ht="14.25" customHeight="1" x14ac:dyDescent="0.25">
      <c r="F8051"/>
      <c r="G8051"/>
      <c r="H8051"/>
      <c r="I8051"/>
      <c r="J8051"/>
      <c r="M8051"/>
      <c r="N8051"/>
    </row>
    <row r="8052" spans="6:14" ht="14.25" customHeight="1" x14ac:dyDescent="0.25">
      <c r="F8052"/>
      <c r="G8052"/>
      <c r="H8052"/>
      <c r="I8052"/>
      <c r="J8052"/>
      <c r="M8052"/>
      <c r="N8052"/>
    </row>
    <row r="8053" spans="6:14" ht="14.25" customHeight="1" x14ac:dyDescent="0.25">
      <c r="F8053"/>
      <c r="G8053"/>
      <c r="H8053"/>
      <c r="I8053"/>
      <c r="J8053"/>
      <c r="M8053"/>
      <c r="N8053"/>
    </row>
    <row r="8054" spans="6:14" ht="14.25" customHeight="1" x14ac:dyDescent="0.25">
      <c r="F8054"/>
      <c r="G8054"/>
      <c r="H8054"/>
      <c r="I8054"/>
      <c r="J8054"/>
      <c r="M8054"/>
      <c r="N8054"/>
    </row>
    <row r="8055" spans="6:14" ht="14.25" customHeight="1" x14ac:dyDescent="0.25">
      <c r="F8055"/>
      <c r="G8055"/>
      <c r="H8055"/>
      <c r="I8055"/>
      <c r="J8055"/>
      <c r="M8055"/>
      <c r="N8055"/>
    </row>
    <row r="8056" spans="6:14" ht="14.25" customHeight="1" x14ac:dyDescent="0.25">
      <c r="F8056"/>
      <c r="G8056"/>
      <c r="H8056"/>
      <c r="I8056"/>
      <c r="J8056"/>
      <c r="M8056"/>
      <c r="N8056"/>
    </row>
    <row r="8057" spans="6:14" ht="14.25" customHeight="1" x14ac:dyDescent="0.25">
      <c r="F8057"/>
      <c r="G8057"/>
      <c r="H8057"/>
      <c r="I8057"/>
      <c r="J8057"/>
      <c r="M8057"/>
      <c r="N8057"/>
    </row>
    <row r="8058" spans="6:14" ht="14.25" customHeight="1" x14ac:dyDescent="0.25">
      <c r="F8058"/>
      <c r="G8058"/>
      <c r="H8058"/>
      <c r="I8058"/>
      <c r="J8058"/>
      <c r="M8058"/>
      <c r="N8058"/>
    </row>
    <row r="8059" spans="6:14" ht="14.25" customHeight="1" x14ac:dyDescent="0.25">
      <c r="F8059"/>
      <c r="G8059"/>
      <c r="H8059"/>
      <c r="I8059"/>
      <c r="J8059"/>
      <c r="M8059"/>
      <c r="N8059"/>
    </row>
    <row r="8060" spans="6:14" ht="14.25" customHeight="1" x14ac:dyDescent="0.25">
      <c r="F8060"/>
      <c r="G8060"/>
      <c r="H8060"/>
      <c r="I8060"/>
      <c r="J8060"/>
      <c r="M8060"/>
      <c r="N8060"/>
    </row>
    <row r="8061" spans="6:14" ht="14.25" customHeight="1" x14ac:dyDescent="0.25">
      <c r="F8061"/>
      <c r="G8061"/>
      <c r="H8061"/>
      <c r="I8061"/>
      <c r="J8061"/>
      <c r="M8061"/>
      <c r="N8061"/>
    </row>
    <row r="8062" spans="6:14" ht="14.25" customHeight="1" x14ac:dyDescent="0.25">
      <c r="F8062"/>
      <c r="G8062"/>
      <c r="H8062"/>
      <c r="I8062"/>
      <c r="J8062"/>
      <c r="M8062"/>
      <c r="N8062"/>
    </row>
    <row r="8063" spans="6:14" ht="14.25" customHeight="1" x14ac:dyDescent="0.25">
      <c r="F8063"/>
      <c r="G8063"/>
      <c r="H8063"/>
      <c r="I8063"/>
      <c r="J8063"/>
      <c r="M8063"/>
      <c r="N8063"/>
    </row>
    <row r="8064" spans="6:14" ht="14.25" customHeight="1" x14ac:dyDescent="0.25">
      <c r="F8064"/>
      <c r="G8064"/>
      <c r="H8064"/>
      <c r="I8064"/>
      <c r="J8064"/>
      <c r="M8064"/>
      <c r="N8064"/>
    </row>
    <row r="8065" spans="6:14" ht="14.25" customHeight="1" x14ac:dyDescent="0.25">
      <c r="F8065"/>
      <c r="G8065"/>
      <c r="H8065"/>
      <c r="I8065"/>
      <c r="J8065"/>
      <c r="M8065"/>
      <c r="N8065"/>
    </row>
    <row r="8066" spans="6:14" ht="14.25" customHeight="1" x14ac:dyDescent="0.25">
      <c r="F8066"/>
      <c r="G8066"/>
      <c r="H8066"/>
      <c r="I8066"/>
      <c r="J8066"/>
      <c r="M8066"/>
      <c r="N8066"/>
    </row>
    <row r="8067" spans="6:14" ht="14.25" customHeight="1" x14ac:dyDescent="0.25">
      <c r="F8067"/>
      <c r="G8067"/>
      <c r="H8067"/>
      <c r="I8067"/>
      <c r="J8067"/>
      <c r="M8067"/>
      <c r="N8067"/>
    </row>
    <row r="8068" spans="6:14" ht="14.25" customHeight="1" x14ac:dyDescent="0.25">
      <c r="F8068"/>
      <c r="G8068"/>
      <c r="H8068"/>
      <c r="I8068"/>
      <c r="J8068"/>
      <c r="M8068"/>
      <c r="N8068"/>
    </row>
    <row r="8069" spans="6:14" ht="14.25" customHeight="1" x14ac:dyDescent="0.25">
      <c r="F8069"/>
      <c r="G8069"/>
      <c r="H8069"/>
      <c r="I8069"/>
      <c r="J8069"/>
      <c r="M8069"/>
      <c r="N8069"/>
    </row>
    <row r="8070" spans="6:14" ht="14.25" customHeight="1" x14ac:dyDescent="0.25">
      <c r="F8070"/>
      <c r="G8070"/>
      <c r="H8070"/>
      <c r="I8070"/>
      <c r="J8070"/>
      <c r="M8070"/>
      <c r="N8070"/>
    </row>
    <row r="8071" spans="6:14" ht="14.25" customHeight="1" x14ac:dyDescent="0.25">
      <c r="F8071"/>
      <c r="G8071"/>
      <c r="H8071"/>
      <c r="I8071"/>
      <c r="J8071"/>
      <c r="M8071"/>
      <c r="N8071"/>
    </row>
    <row r="8072" spans="6:14" ht="14.25" customHeight="1" x14ac:dyDescent="0.25">
      <c r="F8072"/>
      <c r="G8072"/>
      <c r="H8072"/>
      <c r="I8072"/>
      <c r="J8072"/>
      <c r="M8072"/>
      <c r="N8072"/>
    </row>
    <row r="8073" spans="6:14" ht="14.25" customHeight="1" x14ac:dyDescent="0.25">
      <c r="F8073"/>
      <c r="G8073"/>
      <c r="H8073"/>
      <c r="I8073"/>
      <c r="J8073"/>
      <c r="M8073"/>
      <c r="N8073"/>
    </row>
    <row r="8074" spans="6:14" ht="14.25" customHeight="1" x14ac:dyDescent="0.25">
      <c r="F8074"/>
      <c r="G8074"/>
      <c r="H8074"/>
      <c r="I8074"/>
      <c r="J8074"/>
      <c r="M8074"/>
      <c r="N8074"/>
    </row>
    <row r="8075" spans="6:14" ht="14.25" customHeight="1" x14ac:dyDescent="0.25">
      <c r="F8075"/>
      <c r="G8075"/>
      <c r="H8075"/>
      <c r="I8075"/>
      <c r="J8075"/>
      <c r="M8075"/>
      <c r="N8075"/>
    </row>
    <row r="8076" spans="6:14" ht="14.25" customHeight="1" x14ac:dyDescent="0.25">
      <c r="F8076"/>
      <c r="G8076"/>
      <c r="H8076"/>
      <c r="I8076"/>
      <c r="J8076"/>
      <c r="M8076"/>
      <c r="N8076"/>
    </row>
    <row r="8077" spans="6:14" ht="14.25" customHeight="1" x14ac:dyDescent="0.25">
      <c r="F8077"/>
      <c r="G8077"/>
      <c r="H8077"/>
      <c r="I8077"/>
      <c r="J8077"/>
      <c r="M8077"/>
      <c r="N8077"/>
    </row>
    <row r="8078" spans="6:14" ht="14.25" customHeight="1" x14ac:dyDescent="0.25">
      <c r="F8078"/>
      <c r="G8078"/>
      <c r="H8078"/>
      <c r="I8078"/>
      <c r="J8078"/>
      <c r="M8078"/>
      <c r="N8078"/>
    </row>
    <row r="8079" spans="6:14" ht="14.25" customHeight="1" x14ac:dyDescent="0.25">
      <c r="F8079"/>
      <c r="G8079"/>
      <c r="H8079"/>
      <c r="I8079"/>
      <c r="J8079"/>
      <c r="M8079"/>
      <c r="N8079"/>
    </row>
    <row r="8080" spans="6:14" ht="14.25" customHeight="1" x14ac:dyDescent="0.25">
      <c r="F8080"/>
      <c r="G8080"/>
      <c r="H8080"/>
      <c r="I8080"/>
      <c r="J8080"/>
      <c r="M8080"/>
      <c r="N8080"/>
    </row>
    <row r="8081" spans="6:14" ht="14.25" customHeight="1" x14ac:dyDescent="0.25">
      <c r="F8081"/>
      <c r="G8081"/>
      <c r="H8081"/>
      <c r="I8081"/>
      <c r="J8081"/>
      <c r="M8081"/>
      <c r="N8081"/>
    </row>
    <row r="8082" spans="6:14" ht="14.25" customHeight="1" x14ac:dyDescent="0.25">
      <c r="F8082"/>
      <c r="G8082"/>
      <c r="H8082"/>
      <c r="I8082"/>
      <c r="J8082"/>
      <c r="M8082"/>
      <c r="N8082"/>
    </row>
    <row r="8083" spans="6:14" ht="14.25" customHeight="1" x14ac:dyDescent="0.25">
      <c r="F8083"/>
      <c r="G8083"/>
      <c r="H8083"/>
      <c r="I8083"/>
      <c r="J8083"/>
      <c r="M8083"/>
      <c r="N8083"/>
    </row>
    <row r="8084" spans="6:14" ht="14.25" customHeight="1" x14ac:dyDescent="0.25">
      <c r="F8084"/>
      <c r="G8084"/>
      <c r="H8084"/>
      <c r="I8084"/>
      <c r="J8084"/>
      <c r="M8084"/>
      <c r="N8084"/>
    </row>
    <row r="8085" spans="6:14" ht="14.25" customHeight="1" x14ac:dyDescent="0.25">
      <c r="F8085"/>
      <c r="G8085"/>
      <c r="H8085"/>
      <c r="I8085"/>
      <c r="J8085"/>
      <c r="M8085"/>
      <c r="N8085"/>
    </row>
    <row r="8086" spans="6:14" ht="14.25" customHeight="1" x14ac:dyDescent="0.25">
      <c r="F8086"/>
      <c r="G8086"/>
      <c r="H8086"/>
      <c r="I8086"/>
      <c r="J8086"/>
      <c r="M8086"/>
      <c r="N8086"/>
    </row>
    <row r="8087" spans="6:14" ht="14.25" customHeight="1" x14ac:dyDescent="0.25">
      <c r="F8087"/>
      <c r="G8087"/>
      <c r="H8087"/>
      <c r="I8087"/>
      <c r="J8087"/>
      <c r="M8087"/>
      <c r="N8087"/>
    </row>
    <row r="8088" spans="6:14" ht="14.25" customHeight="1" x14ac:dyDescent="0.25">
      <c r="F8088"/>
      <c r="G8088"/>
      <c r="H8088"/>
      <c r="I8088"/>
      <c r="J8088"/>
      <c r="M8088"/>
      <c r="N8088"/>
    </row>
    <row r="8089" spans="6:14" ht="14.25" customHeight="1" x14ac:dyDescent="0.25">
      <c r="F8089"/>
      <c r="G8089"/>
      <c r="H8089"/>
      <c r="I8089"/>
      <c r="J8089"/>
      <c r="M8089"/>
      <c r="N8089"/>
    </row>
    <row r="8090" spans="6:14" ht="14.25" customHeight="1" x14ac:dyDescent="0.25">
      <c r="F8090"/>
      <c r="G8090"/>
      <c r="H8090"/>
      <c r="I8090"/>
      <c r="J8090"/>
      <c r="M8090"/>
      <c r="N8090"/>
    </row>
    <row r="8091" spans="6:14" ht="14.25" customHeight="1" x14ac:dyDescent="0.25">
      <c r="F8091"/>
      <c r="G8091"/>
      <c r="H8091"/>
      <c r="I8091"/>
      <c r="J8091"/>
      <c r="M8091"/>
      <c r="N8091"/>
    </row>
    <row r="8092" spans="6:14" ht="14.25" customHeight="1" x14ac:dyDescent="0.25">
      <c r="F8092"/>
      <c r="G8092"/>
      <c r="H8092"/>
      <c r="I8092"/>
      <c r="J8092"/>
      <c r="M8092"/>
      <c r="N8092"/>
    </row>
    <row r="8093" spans="6:14" ht="14.25" customHeight="1" x14ac:dyDescent="0.25">
      <c r="F8093"/>
      <c r="G8093"/>
      <c r="H8093"/>
      <c r="I8093"/>
      <c r="J8093"/>
      <c r="M8093"/>
      <c r="N8093"/>
    </row>
    <row r="8094" spans="6:14" ht="14.25" customHeight="1" x14ac:dyDescent="0.25">
      <c r="F8094"/>
      <c r="G8094"/>
      <c r="H8094"/>
      <c r="I8094"/>
      <c r="J8094"/>
      <c r="M8094"/>
      <c r="N8094"/>
    </row>
    <row r="8095" spans="6:14" ht="14.25" customHeight="1" x14ac:dyDescent="0.25">
      <c r="F8095"/>
      <c r="G8095"/>
      <c r="H8095"/>
      <c r="I8095"/>
      <c r="J8095"/>
      <c r="M8095"/>
      <c r="N8095"/>
    </row>
    <row r="8096" spans="6:14" ht="14.25" customHeight="1" x14ac:dyDescent="0.25">
      <c r="F8096"/>
      <c r="G8096"/>
      <c r="H8096"/>
      <c r="I8096"/>
      <c r="J8096"/>
      <c r="M8096"/>
      <c r="N8096"/>
    </row>
    <row r="8097" spans="6:14" ht="14.25" customHeight="1" x14ac:dyDescent="0.25">
      <c r="F8097"/>
      <c r="G8097"/>
      <c r="H8097"/>
      <c r="I8097"/>
      <c r="J8097"/>
      <c r="M8097"/>
      <c r="N8097"/>
    </row>
    <row r="8098" spans="6:14" ht="14.25" customHeight="1" x14ac:dyDescent="0.25">
      <c r="F8098"/>
      <c r="G8098"/>
      <c r="H8098"/>
      <c r="I8098"/>
      <c r="J8098"/>
      <c r="M8098"/>
      <c r="N8098"/>
    </row>
    <row r="8099" spans="6:14" ht="14.25" customHeight="1" x14ac:dyDescent="0.25">
      <c r="F8099"/>
      <c r="G8099"/>
      <c r="H8099"/>
      <c r="I8099"/>
      <c r="J8099"/>
      <c r="M8099"/>
      <c r="N8099"/>
    </row>
    <row r="8100" spans="6:14" ht="14.25" customHeight="1" x14ac:dyDescent="0.25">
      <c r="F8100"/>
      <c r="G8100"/>
      <c r="H8100"/>
      <c r="I8100"/>
      <c r="J8100"/>
      <c r="M8100"/>
      <c r="N8100"/>
    </row>
    <row r="8101" spans="6:14" ht="14.25" customHeight="1" x14ac:dyDescent="0.25">
      <c r="F8101"/>
      <c r="G8101"/>
      <c r="H8101"/>
      <c r="I8101"/>
      <c r="J8101"/>
      <c r="M8101"/>
      <c r="N8101"/>
    </row>
    <row r="8102" spans="6:14" ht="14.25" customHeight="1" x14ac:dyDescent="0.25">
      <c r="F8102"/>
      <c r="G8102"/>
      <c r="H8102"/>
      <c r="I8102"/>
      <c r="J8102"/>
      <c r="M8102"/>
      <c r="N8102"/>
    </row>
    <row r="8103" spans="6:14" ht="14.25" customHeight="1" x14ac:dyDescent="0.25">
      <c r="F8103"/>
      <c r="G8103"/>
      <c r="H8103"/>
      <c r="I8103"/>
      <c r="J8103"/>
      <c r="M8103"/>
      <c r="N8103"/>
    </row>
    <row r="8104" spans="6:14" ht="14.25" customHeight="1" x14ac:dyDescent="0.25">
      <c r="F8104"/>
      <c r="G8104"/>
      <c r="H8104"/>
      <c r="I8104"/>
      <c r="J8104"/>
      <c r="M8104"/>
      <c r="N8104"/>
    </row>
    <row r="8105" spans="6:14" ht="14.25" customHeight="1" x14ac:dyDescent="0.25">
      <c r="F8105"/>
      <c r="G8105"/>
      <c r="H8105"/>
      <c r="I8105"/>
      <c r="J8105"/>
      <c r="M8105"/>
      <c r="N8105"/>
    </row>
    <row r="8106" spans="6:14" ht="14.25" customHeight="1" x14ac:dyDescent="0.25">
      <c r="F8106"/>
      <c r="G8106"/>
      <c r="H8106"/>
      <c r="I8106"/>
      <c r="J8106"/>
      <c r="M8106"/>
      <c r="N8106"/>
    </row>
    <row r="8107" spans="6:14" ht="14.25" customHeight="1" x14ac:dyDescent="0.25">
      <c r="F8107"/>
      <c r="G8107"/>
      <c r="H8107"/>
      <c r="I8107"/>
      <c r="J8107"/>
      <c r="M8107"/>
      <c r="N8107"/>
    </row>
    <row r="8108" spans="6:14" ht="14.25" customHeight="1" x14ac:dyDescent="0.25">
      <c r="F8108"/>
      <c r="G8108"/>
      <c r="H8108"/>
      <c r="I8108"/>
      <c r="J8108"/>
      <c r="M8108"/>
      <c r="N8108"/>
    </row>
    <row r="8109" spans="6:14" ht="14.25" customHeight="1" x14ac:dyDescent="0.25">
      <c r="F8109"/>
      <c r="G8109"/>
      <c r="H8109"/>
      <c r="I8109"/>
      <c r="J8109"/>
      <c r="M8109"/>
      <c r="N8109"/>
    </row>
    <row r="8110" spans="6:14" ht="14.25" customHeight="1" x14ac:dyDescent="0.25">
      <c r="F8110"/>
      <c r="G8110"/>
      <c r="H8110"/>
      <c r="I8110"/>
      <c r="J8110"/>
      <c r="M8110"/>
      <c r="N8110"/>
    </row>
    <row r="8111" spans="6:14" ht="14.25" customHeight="1" x14ac:dyDescent="0.25">
      <c r="F8111"/>
      <c r="G8111"/>
      <c r="H8111"/>
      <c r="I8111"/>
      <c r="J8111"/>
      <c r="M8111"/>
      <c r="N8111"/>
    </row>
    <row r="8112" spans="6:14" ht="14.25" customHeight="1" x14ac:dyDescent="0.25">
      <c r="F8112"/>
      <c r="G8112"/>
      <c r="H8112"/>
      <c r="I8112"/>
      <c r="J8112"/>
      <c r="M8112"/>
      <c r="N8112"/>
    </row>
    <row r="8113" spans="6:14" ht="14.25" customHeight="1" x14ac:dyDescent="0.25">
      <c r="F8113"/>
      <c r="G8113"/>
      <c r="H8113"/>
      <c r="I8113"/>
      <c r="J8113"/>
      <c r="M8113"/>
      <c r="N8113"/>
    </row>
    <row r="8114" spans="6:14" ht="14.25" customHeight="1" x14ac:dyDescent="0.25">
      <c r="F8114"/>
      <c r="G8114"/>
      <c r="H8114"/>
      <c r="I8114"/>
      <c r="J8114"/>
      <c r="M8114"/>
      <c r="N8114"/>
    </row>
    <row r="8115" spans="6:14" ht="14.25" customHeight="1" x14ac:dyDescent="0.25">
      <c r="F8115"/>
      <c r="G8115"/>
      <c r="H8115"/>
      <c r="I8115"/>
      <c r="J8115"/>
      <c r="M8115"/>
      <c r="N8115"/>
    </row>
    <row r="8116" spans="6:14" ht="14.25" customHeight="1" x14ac:dyDescent="0.25">
      <c r="F8116"/>
      <c r="G8116"/>
      <c r="H8116"/>
      <c r="I8116"/>
      <c r="J8116"/>
      <c r="M8116"/>
      <c r="N8116"/>
    </row>
    <row r="8117" spans="6:14" ht="14.25" customHeight="1" x14ac:dyDescent="0.25">
      <c r="F8117"/>
      <c r="G8117"/>
      <c r="H8117"/>
      <c r="I8117"/>
      <c r="J8117"/>
      <c r="M8117"/>
      <c r="N8117"/>
    </row>
    <row r="8118" spans="6:14" ht="14.25" customHeight="1" x14ac:dyDescent="0.25">
      <c r="F8118"/>
      <c r="G8118"/>
      <c r="H8118"/>
      <c r="I8118"/>
      <c r="J8118"/>
      <c r="M8118"/>
      <c r="N8118"/>
    </row>
    <row r="8119" spans="6:14" ht="14.25" customHeight="1" x14ac:dyDescent="0.25">
      <c r="F8119"/>
      <c r="G8119"/>
      <c r="H8119"/>
      <c r="I8119"/>
      <c r="J8119"/>
      <c r="M8119"/>
      <c r="N8119"/>
    </row>
    <row r="8120" spans="6:14" ht="14.25" customHeight="1" x14ac:dyDescent="0.25">
      <c r="F8120"/>
      <c r="G8120"/>
      <c r="H8120"/>
      <c r="I8120"/>
      <c r="J8120"/>
      <c r="M8120"/>
      <c r="N8120"/>
    </row>
    <row r="8121" spans="6:14" ht="14.25" customHeight="1" x14ac:dyDescent="0.25">
      <c r="F8121"/>
      <c r="G8121"/>
      <c r="H8121"/>
      <c r="I8121"/>
      <c r="J8121"/>
      <c r="M8121"/>
      <c r="N8121"/>
    </row>
    <row r="8122" spans="6:14" ht="14.25" customHeight="1" x14ac:dyDescent="0.25">
      <c r="F8122"/>
      <c r="G8122"/>
      <c r="H8122"/>
      <c r="I8122"/>
      <c r="J8122"/>
      <c r="M8122"/>
      <c r="N8122"/>
    </row>
    <row r="8123" spans="6:14" ht="14.25" customHeight="1" x14ac:dyDescent="0.25">
      <c r="F8123"/>
      <c r="G8123"/>
      <c r="H8123"/>
      <c r="I8123"/>
      <c r="J8123"/>
      <c r="M8123"/>
      <c r="N8123"/>
    </row>
    <row r="8124" spans="6:14" ht="14.25" customHeight="1" x14ac:dyDescent="0.25">
      <c r="F8124"/>
      <c r="G8124"/>
      <c r="H8124"/>
      <c r="I8124"/>
      <c r="J8124"/>
      <c r="M8124"/>
      <c r="N8124"/>
    </row>
    <row r="8125" spans="6:14" ht="14.25" customHeight="1" x14ac:dyDescent="0.25">
      <c r="F8125"/>
      <c r="G8125"/>
      <c r="H8125"/>
      <c r="I8125"/>
      <c r="J8125"/>
      <c r="M8125"/>
      <c r="N8125"/>
    </row>
    <row r="8126" spans="6:14" ht="14.25" customHeight="1" x14ac:dyDescent="0.25">
      <c r="F8126"/>
      <c r="G8126"/>
      <c r="H8126"/>
      <c r="I8126"/>
      <c r="J8126"/>
      <c r="M8126"/>
      <c r="N8126"/>
    </row>
    <row r="8127" spans="6:14" ht="14.25" customHeight="1" x14ac:dyDescent="0.25">
      <c r="F8127"/>
      <c r="G8127"/>
      <c r="H8127"/>
      <c r="I8127"/>
      <c r="J8127"/>
      <c r="M8127"/>
      <c r="N8127"/>
    </row>
    <row r="8128" spans="6:14" ht="14.25" customHeight="1" x14ac:dyDescent="0.25">
      <c r="F8128"/>
      <c r="G8128"/>
      <c r="H8128"/>
      <c r="I8128"/>
      <c r="J8128"/>
      <c r="M8128"/>
      <c r="N8128"/>
    </row>
    <row r="8129" spans="6:14" ht="14.25" customHeight="1" x14ac:dyDescent="0.25">
      <c r="F8129"/>
      <c r="G8129"/>
      <c r="H8129"/>
      <c r="I8129"/>
      <c r="J8129"/>
      <c r="M8129"/>
      <c r="N8129"/>
    </row>
    <row r="8130" spans="6:14" ht="14.25" customHeight="1" x14ac:dyDescent="0.25">
      <c r="F8130"/>
      <c r="G8130"/>
      <c r="H8130"/>
      <c r="I8130"/>
      <c r="J8130"/>
      <c r="M8130"/>
      <c r="N8130"/>
    </row>
    <row r="8131" spans="6:14" ht="14.25" customHeight="1" x14ac:dyDescent="0.25">
      <c r="F8131"/>
      <c r="G8131"/>
      <c r="H8131"/>
      <c r="I8131"/>
      <c r="J8131"/>
      <c r="M8131"/>
      <c r="N8131"/>
    </row>
    <row r="8132" spans="6:14" ht="14.25" customHeight="1" x14ac:dyDescent="0.25">
      <c r="F8132"/>
      <c r="G8132"/>
      <c r="H8132"/>
      <c r="I8132"/>
      <c r="J8132"/>
      <c r="M8132"/>
      <c r="N8132"/>
    </row>
    <row r="8133" spans="6:14" ht="14.25" customHeight="1" x14ac:dyDescent="0.25">
      <c r="F8133"/>
      <c r="G8133"/>
      <c r="H8133"/>
      <c r="I8133"/>
      <c r="J8133"/>
      <c r="M8133"/>
      <c r="N8133"/>
    </row>
    <row r="8134" spans="6:14" ht="14.25" customHeight="1" x14ac:dyDescent="0.25">
      <c r="F8134"/>
      <c r="G8134"/>
      <c r="H8134"/>
      <c r="I8134"/>
      <c r="J8134"/>
      <c r="M8134"/>
      <c r="N8134"/>
    </row>
    <row r="8135" spans="6:14" ht="14.25" customHeight="1" x14ac:dyDescent="0.25">
      <c r="F8135"/>
      <c r="G8135"/>
      <c r="H8135"/>
      <c r="I8135"/>
      <c r="J8135"/>
      <c r="M8135"/>
      <c r="N8135"/>
    </row>
    <row r="8136" spans="6:14" ht="14.25" customHeight="1" x14ac:dyDescent="0.25">
      <c r="F8136"/>
      <c r="G8136"/>
      <c r="H8136"/>
      <c r="I8136"/>
      <c r="J8136"/>
      <c r="M8136"/>
      <c r="N8136"/>
    </row>
    <row r="8137" spans="6:14" ht="14.25" customHeight="1" x14ac:dyDescent="0.25">
      <c r="F8137"/>
      <c r="G8137"/>
      <c r="H8137"/>
      <c r="I8137"/>
      <c r="J8137"/>
      <c r="M8137"/>
      <c r="N8137"/>
    </row>
    <row r="8138" spans="6:14" ht="14.25" customHeight="1" x14ac:dyDescent="0.25">
      <c r="F8138"/>
      <c r="G8138"/>
      <c r="H8138"/>
      <c r="I8138"/>
      <c r="J8138"/>
      <c r="M8138"/>
      <c r="N8138"/>
    </row>
    <row r="8139" spans="6:14" ht="14.25" customHeight="1" x14ac:dyDescent="0.25">
      <c r="F8139"/>
      <c r="G8139"/>
      <c r="H8139"/>
      <c r="I8139"/>
      <c r="J8139"/>
      <c r="M8139"/>
      <c r="N8139"/>
    </row>
    <row r="8140" spans="6:14" ht="14.25" customHeight="1" x14ac:dyDescent="0.25">
      <c r="F8140"/>
      <c r="G8140"/>
      <c r="H8140"/>
      <c r="I8140"/>
      <c r="J8140"/>
      <c r="M8140"/>
      <c r="N8140"/>
    </row>
    <row r="8141" spans="6:14" ht="14.25" customHeight="1" x14ac:dyDescent="0.25">
      <c r="F8141"/>
      <c r="G8141"/>
      <c r="H8141"/>
      <c r="I8141"/>
      <c r="J8141"/>
      <c r="M8141"/>
      <c r="N8141"/>
    </row>
    <row r="8142" spans="6:14" ht="14.25" customHeight="1" x14ac:dyDescent="0.25">
      <c r="F8142"/>
      <c r="G8142"/>
      <c r="H8142"/>
      <c r="I8142"/>
      <c r="J8142"/>
      <c r="M8142"/>
      <c r="N8142"/>
    </row>
    <row r="8143" spans="6:14" ht="14.25" customHeight="1" x14ac:dyDescent="0.25">
      <c r="F8143"/>
      <c r="G8143"/>
      <c r="H8143"/>
      <c r="I8143"/>
      <c r="J8143"/>
      <c r="M8143"/>
      <c r="N8143"/>
    </row>
    <row r="8144" spans="6:14" ht="14.25" customHeight="1" x14ac:dyDescent="0.25">
      <c r="F8144"/>
      <c r="G8144"/>
      <c r="H8144"/>
      <c r="I8144"/>
      <c r="J8144"/>
      <c r="M8144"/>
      <c r="N8144"/>
    </row>
    <row r="8145" spans="6:14" ht="14.25" customHeight="1" x14ac:dyDescent="0.25">
      <c r="F8145"/>
      <c r="G8145"/>
      <c r="H8145"/>
      <c r="I8145"/>
      <c r="J8145"/>
      <c r="M8145"/>
      <c r="N8145"/>
    </row>
    <row r="8146" spans="6:14" ht="14.25" customHeight="1" x14ac:dyDescent="0.25">
      <c r="F8146"/>
      <c r="G8146"/>
      <c r="H8146"/>
      <c r="I8146"/>
      <c r="J8146"/>
      <c r="M8146"/>
      <c r="N8146"/>
    </row>
    <row r="8147" spans="6:14" ht="14.25" customHeight="1" x14ac:dyDescent="0.25">
      <c r="F8147"/>
      <c r="G8147"/>
      <c r="H8147"/>
      <c r="I8147"/>
      <c r="J8147"/>
      <c r="M8147"/>
      <c r="N8147"/>
    </row>
    <row r="8148" spans="6:14" ht="14.25" customHeight="1" x14ac:dyDescent="0.25">
      <c r="F8148"/>
      <c r="G8148"/>
      <c r="H8148"/>
      <c r="I8148"/>
      <c r="J8148"/>
      <c r="M8148"/>
      <c r="N8148"/>
    </row>
    <row r="8149" spans="6:14" ht="14.25" customHeight="1" x14ac:dyDescent="0.25">
      <c r="F8149"/>
      <c r="G8149"/>
      <c r="H8149"/>
      <c r="I8149"/>
      <c r="J8149"/>
      <c r="M8149"/>
      <c r="N8149"/>
    </row>
    <row r="8150" spans="6:14" ht="14.25" customHeight="1" x14ac:dyDescent="0.25">
      <c r="F8150"/>
      <c r="G8150"/>
      <c r="H8150"/>
      <c r="I8150"/>
      <c r="J8150"/>
      <c r="M8150"/>
      <c r="N8150"/>
    </row>
    <row r="8151" spans="6:14" ht="14.25" customHeight="1" x14ac:dyDescent="0.25">
      <c r="F8151"/>
      <c r="G8151"/>
      <c r="H8151"/>
      <c r="I8151"/>
      <c r="J8151"/>
      <c r="M8151"/>
      <c r="N8151"/>
    </row>
    <row r="8152" spans="6:14" ht="14.25" customHeight="1" x14ac:dyDescent="0.25">
      <c r="F8152"/>
      <c r="G8152"/>
      <c r="H8152"/>
      <c r="I8152"/>
      <c r="J8152"/>
      <c r="M8152"/>
      <c r="N8152"/>
    </row>
    <row r="8153" spans="6:14" ht="14.25" customHeight="1" x14ac:dyDescent="0.25">
      <c r="F8153"/>
      <c r="G8153"/>
      <c r="H8153"/>
      <c r="I8153"/>
      <c r="J8153"/>
      <c r="M8153"/>
      <c r="N8153"/>
    </row>
    <row r="8154" spans="6:14" ht="14.25" customHeight="1" x14ac:dyDescent="0.25">
      <c r="F8154"/>
      <c r="G8154"/>
      <c r="H8154"/>
      <c r="I8154"/>
      <c r="J8154"/>
      <c r="M8154"/>
      <c r="N8154"/>
    </row>
    <row r="8155" spans="6:14" ht="14.25" customHeight="1" x14ac:dyDescent="0.25">
      <c r="F8155"/>
      <c r="G8155"/>
      <c r="H8155"/>
      <c r="I8155"/>
      <c r="J8155"/>
      <c r="M8155"/>
      <c r="N8155"/>
    </row>
    <row r="8156" spans="6:14" ht="14.25" customHeight="1" x14ac:dyDescent="0.25">
      <c r="F8156"/>
      <c r="G8156"/>
      <c r="H8156"/>
      <c r="I8156"/>
      <c r="J8156"/>
      <c r="M8156"/>
      <c r="N8156"/>
    </row>
    <row r="8157" spans="6:14" ht="14.25" customHeight="1" x14ac:dyDescent="0.25">
      <c r="F8157"/>
      <c r="G8157"/>
      <c r="H8157"/>
      <c r="I8157"/>
      <c r="J8157"/>
      <c r="M8157"/>
      <c r="N8157"/>
    </row>
    <row r="8158" spans="6:14" ht="14.25" customHeight="1" x14ac:dyDescent="0.25">
      <c r="F8158"/>
      <c r="G8158"/>
      <c r="H8158"/>
      <c r="I8158"/>
      <c r="J8158"/>
      <c r="M8158"/>
      <c r="N8158"/>
    </row>
    <row r="8159" spans="6:14" ht="14.25" customHeight="1" x14ac:dyDescent="0.25">
      <c r="F8159"/>
      <c r="G8159"/>
      <c r="H8159"/>
      <c r="I8159"/>
      <c r="J8159"/>
      <c r="M8159"/>
      <c r="N8159"/>
    </row>
    <row r="8160" spans="6:14" ht="14.25" customHeight="1" x14ac:dyDescent="0.25">
      <c r="F8160"/>
      <c r="G8160"/>
      <c r="H8160"/>
      <c r="I8160"/>
      <c r="J8160"/>
      <c r="M8160"/>
      <c r="N8160"/>
    </row>
    <row r="8161" spans="6:14" ht="14.25" customHeight="1" x14ac:dyDescent="0.25">
      <c r="F8161"/>
      <c r="G8161"/>
      <c r="H8161"/>
      <c r="I8161"/>
      <c r="J8161"/>
      <c r="M8161"/>
      <c r="N8161"/>
    </row>
    <row r="8162" spans="6:14" ht="14.25" customHeight="1" x14ac:dyDescent="0.25">
      <c r="F8162"/>
      <c r="G8162"/>
      <c r="H8162"/>
      <c r="I8162"/>
      <c r="J8162"/>
      <c r="M8162"/>
      <c r="N8162"/>
    </row>
    <row r="8163" spans="6:14" ht="14.25" customHeight="1" x14ac:dyDescent="0.25">
      <c r="F8163"/>
      <c r="G8163"/>
      <c r="H8163"/>
      <c r="I8163"/>
      <c r="J8163"/>
      <c r="M8163"/>
      <c r="N8163"/>
    </row>
    <row r="8164" spans="6:14" ht="14.25" customHeight="1" x14ac:dyDescent="0.25">
      <c r="F8164"/>
      <c r="G8164"/>
      <c r="H8164"/>
      <c r="I8164"/>
      <c r="J8164"/>
      <c r="M8164"/>
      <c r="N8164"/>
    </row>
    <row r="8165" spans="6:14" ht="14.25" customHeight="1" x14ac:dyDescent="0.25">
      <c r="F8165"/>
      <c r="G8165"/>
      <c r="H8165"/>
      <c r="I8165"/>
      <c r="J8165"/>
      <c r="M8165"/>
      <c r="N8165"/>
    </row>
    <row r="8166" spans="6:14" ht="14.25" customHeight="1" x14ac:dyDescent="0.25">
      <c r="F8166"/>
      <c r="G8166"/>
      <c r="H8166"/>
      <c r="I8166"/>
      <c r="J8166"/>
      <c r="M8166"/>
      <c r="N8166"/>
    </row>
    <row r="8167" spans="6:14" ht="14.25" customHeight="1" x14ac:dyDescent="0.25">
      <c r="F8167"/>
      <c r="G8167"/>
      <c r="H8167"/>
      <c r="I8167"/>
      <c r="J8167"/>
      <c r="M8167"/>
      <c r="N8167"/>
    </row>
    <row r="8168" spans="6:14" ht="14.25" customHeight="1" x14ac:dyDescent="0.25">
      <c r="F8168"/>
      <c r="G8168"/>
      <c r="H8168"/>
      <c r="I8168"/>
      <c r="J8168"/>
      <c r="M8168"/>
      <c r="N8168"/>
    </row>
    <row r="8169" spans="6:14" ht="14.25" customHeight="1" x14ac:dyDescent="0.25">
      <c r="F8169"/>
      <c r="G8169"/>
      <c r="H8169"/>
      <c r="I8169"/>
      <c r="J8169"/>
      <c r="M8169"/>
      <c r="N8169"/>
    </row>
    <row r="8170" spans="6:14" ht="14.25" customHeight="1" x14ac:dyDescent="0.25">
      <c r="F8170"/>
      <c r="G8170"/>
      <c r="H8170"/>
      <c r="I8170"/>
      <c r="J8170"/>
      <c r="M8170"/>
      <c r="N8170"/>
    </row>
    <row r="8171" spans="6:14" ht="14.25" customHeight="1" x14ac:dyDescent="0.25">
      <c r="F8171"/>
      <c r="G8171"/>
      <c r="H8171"/>
      <c r="I8171"/>
      <c r="J8171"/>
      <c r="M8171"/>
      <c r="N8171"/>
    </row>
    <row r="8172" spans="6:14" ht="14.25" customHeight="1" x14ac:dyDescent="0.25">
      <c r="F8172"/>
      <c r="G8172"/>
      <c r="H8172"/>
      <c r="I8172"/>
      <c r="J8172"/>
      <c r="M8172"/>
      <c r="N8172"/>
    </row>
    <row r="8173" spans="6:14" ht="14.25" customHeight="1" x14ac:dyDescent="0.25">
      <c r="F8173"/>
      <c r="G8173"/>
      <c r="H8173"/>
      <c r="I8173"/>
      <c r="J8173"/>
      <c r="M8173"/>
      <c r="N8173"/>
    </row>
    <row r="8174" spans="6:14" ht="14.25" customHeight="1" x14ac:dyDescent="0.25">
      <c r="F8174"/>
      <c r="G8174"/>
      <c r="H8174"/>
      <c r="I8174"/>
      <c r="J8174"/>
      <c r="M8174"/>
      <c r="N8174"/>
    </row>
    <row r="8175" spans="6:14" ht="14.25" customHeight="1" x14ac:dyDescent="0.25">
      <c r="F8175"/>
      <c r="G8175"/>
      <c r="H8175"/>
      <c r="I8175"/>
      <c r="J8175"/>
      <c r="M8175"/>
      <c r="N8175"/>
    </row>
    <row r="8176" spans="6:14" ht="14.25" customHeight="1" x14ac:dyDescent="0.25">
      <c r="F8176"/>
      <c r="G8176"/>
      <c r="H8176"/>
      <c r="I8176"/>
      <c r="J8176"/>
      <c r="M8176"/>
      <c r="N8176"/>
    </row>
    <row r="8177" spans="6:14" ht="14.25" customHeight="1" x14ac:dyDescent="0.25">
      <c r="F8177"/>
      <c r="G8177"/>
      <c r="H8177"/>
      <c r="I8177"/>
      <c r="J8177"/>
      <c r="M8177"/>
      <c r="N8177"/>
    </row>
    <row r="8178" spans="6:14" ht="14.25" customHeight="1" x14ac:dyDescent="0.25">
      <c r="F8178"/>
      <c r="G8178"/>
      <c r="H8178"/>
      <c r="I8178"/>
      <c r="J8178"/>
      <c r="M8178"/>
      <c r="N8178"/>
    </row>
    <row r="8179" spans="6:14" ht="14.25" customHeight="1" x14ac:dyDescent="0.25">
      <c r="F8179"/>
      <c r="G8179"/>
      <c r="H8179"/>
      <c r="I8179"/>
      <c r="J8179"/>
      <c r="M8179"/>
      <c r="N8179"/>
    </row>
    <row r="8180" spans="6:14" ht="14.25" customHeight="1" x14ac:dyDescent="0.25">
      <c r="F8180"/>
      <c r="G8180"/>
      <c r="H8180"/>
      <c r="I8180"/>
      <c r="J8180"/>
      <c r="M8180"/>
      <c r="N8180"/>
    </row>
    <row r="8181" spans="6:14" ht="14.25" customHeight="1" x14ac:dyDescent="0.25">
      <c r="F8181"/>
      <c r="G8181"/>
      <c r="H8181"/>
      <c r="I8181"/>
      <c r="J8181"/>
      <c r="M8181"/>
      <c r="N8181"/>
    </row>
    <row r="8182" spans="6:14" ht="14.25" customHeight="1" x14ac:dyDescent="0.25">
      <c r="F8182"/>
      <c r="G8182"/>
      <c r="H8182"/>
      <c r="I8182"/>
      <c r="J8182"/>
      <c r="M8182"/>
      <c r="N8182"/>
    </row>
    <row r="8183" spans="6:14" ht="14.25" customHeight="1" x14ac:dyDescent="0.25">
      <c r="F8183"/>
      <c r="G8183"/>
      <c r="H8183"/>
      <c r="I8183"/>
      <c r="J8183"/>
      <c r="M8183"/>
      <c r="N8183"/>
    </row>
    <row r="8184" spans="6:14" ht="14.25" customHeight="1" x14ac:dyDescent="0.25">
      <c r="F8184"/>
      <c r="G8184"/>
      <c r="H8184"/>
      <c r="I8184"/>
      <c r="J8184"/>
      <c r="M8184"/>
      <c r="N8184"/>
    </row>
    <row r="8185" spans="6:14" ht="14.25" customHeight="1" x14ac:dyDescent="0.25">
      <c r="F8185"/>
      <c r="G8185"/>
      <c r="H8185"/>
      <c r="I8185"/>
      <c r="J8185"/>
      <c r="M8185"/>
      <c r="N8185"/>
    </row>
    <row r="8186" spans="6:14" ht="14.25" customHeight="1" x14ac:dyDescent="0.25">
      <c r="F8186"/>
      <c r="G8186"/>
      <c r="H8186"/>
      <c r="I8186"/>
      <c r="J8186"/>
      <c r="M8186"/>
      <c r="N8186"/>
    </row>
    <row r="8187" spans="6:14" ht="14.25" customHeight="1" x14ac:dyDescent="0.25">
      <c r="F8187"/>
      <c r="G8187"/>
      <c r="H8187"/>
      <c r="I8187"/>
      <c r="J8187"/>
      <c r="M8187"/>
      <c r="N8187"/>
    </row>
    <row r="8188" spans="6:14" ht="14.25" customHeight="1" x14ac:dyDescent="0.25">
      <c r="F8188"/>
      <c r="G8188"/>
      <c r="H8188"/>
      <c r="I8188"/>
      <c r="J8188"/>
      <c r="M8188"/>
      <c r="N8188"/>
    </row>
    <row r="8189" spans="6:14" ht="14.25" customHeight="1" x14ac:dyDescent="0.25">
      <c r="F8189"/>
      <c r="G8189"/>
      <c r="H8189"/>
      <c r="I8189"/>
      <c r="J8189"/>
      <c r="M8189"/>
      <c r="N8189"/>
    </row>
    <row r="8190" spans="6:14" ht="14.25" customHeight="1" x14ac:dyDescent="0.25">
      <c r="F8190"/>
      <c r="G8190"/>
      <c r="H8190"/>
      <c r="I8190"/>
      <c r="J8190"/>
      <c r="M8190"/>
      <c r="N8190"/>
    </row>
    <row r="8191" spans="6:14" ht="14.25" customHeight="1" x14ac:dyDescent="0.25">
      <c r="F8191"/>
      <c r="G8191"/>
      <c r="H8191"/>
      <c r="I8191"/>
      <c r="J8191"/>
      <c r="M8191"/>
      <c r="N8191"/>
    </row>
    <row r="8192" spans="6:14" ht="14.25" customHeight="1" x14ac:dyDescent="0.25">
      <c r="F8192"/>
      <c r="G8192"/>
      <c r="H8192"/>
      <c r="I8192"/>
      <c r="J8192"/>
      <c r="M8192"/>
      <c r="N8192"/>
    </row>
    <row r="8193" spans="6:14" ht="14.25" customHeight="1" x14ac:dyDescent="0.25">
      <c r="F8193"/>
      <c r="G8193"/>
      <c r="H8193"/>
      <c r="I8193"/>
      <c r="J8193"/>
      <c r="M8193"/>
      <c r="N8193"/>
    </row>
    <row r="8194" spans="6:14" ht="14.25" customHeight="1" x14ac:dyDescent="0.25">
      <c r="F8194"/>
      <c r="G8194"/>
      <c r="H8194"/>
      <c r="I8194"/>
      <c r="J8194"/>
      <c r="M8194"/>
      <c r="N8194"/>
    </row>
    <row r="8195" spans="6:14" ht="14.25" customHeight="1" x14ac:dyDescent="0.25">
      <c r="F8195"/>
      <c r="G8195"/>
      <c r="H8195"/>
      <c r="I8195"/>
      <c r="J8195"/>
      <c r="M8195"/>
      <c r="N8195"/>
    </row>
    <row r="8196" spans="6:14" ht="14.25" customHeight="1" x14ac:dyDescent="0.25">
      <c r="F8196"/>
      <c r="G8196"/>
      <c r="H8196"/>
      <c r="I8196"/>
      <c r="J8196"/>
      <c r="M8196"/>
      <c r="N8196"/>
    </row>
    <row r="8197" spans="6:14" ht="14.25" customHeight="1" x14ac:dyDescent="0.25">
      <c r="F8197"/>
      <c r="G8197"/>
      <c r="H8197"/>
      <c r="I8197"/>
      <c r="J8197"/>
      <c r="M8197"/>
      <c r="N8197"/>
    </row>
    <row r="8198" spans="6:14" ht="14.25" customHeight="1" x14ac:dyDescent="0.25">
      <c r="F8198"/>
      <c r="G8198"/>
      <c r="H8198"/>
      <c r="I8198"/>
      <c r="J8198"/>
      <c r="M8198"/>
      <c r="N8198"/>
    </row>
    <row r="8199" spans="6:14" ht="14.25" customHeight="1" x14ac:dyDescent="0.25">
      <c r="F8199"/>
      <c r="G8199"/>
      <c r="H8199"/>
      <c r="I8199"/>
      <c r="J8199"/>
      <c r="M8199"/>
      <c r="N8199"/>
    </row>
    <row r="8200" spans="6:14" ht="14.25" customHeight="1" x14ac:dyDescent="0.25">
      <c r="F8200"/>
      <c r="G8200"/>
      <c r="H8200"/>
      <c r="I8200"/>
      <c r="J8200"/>
      <c r="M8200"/>
      <c r="N8200"/>
    </row>
    <row r="8201" spans="6:14" ht="14.25" customHeight="1" x14ac:dyDescent="0.25">
      <c r="F8201"/>
      <c r="G8201"/>
      <c r="H8201"/>
      <c r="I8201"/>
      <c r="J8201"/>
      <c r="M8201"/>
      <c r="N8201"/>
    </row>
    <row r="8202" spans="6:14" ht="14.25" customHeight="1" x14ac:dyDescent="0.25">
      <c r="F8202"/>
      <c r="G8202"/>
      <c r="H8202"/>
      <c r="I8202"/>
      <c r="J8202"/>
      <c r="M8202"/>
      <c r="N8202"/>
    </row>
    <row r="8203" spans="6:14" ht="14.25" customHeight="1" x14ac:dyDescent="0.25">
      <c r="F8203"/>
      <c r="G8203"/>
      <c r="H8203"/>
      <c r="I8203"/>
      <c r="J8203"/>
      <c r="M8203"/>
      <c r="N8203"/>
    </row>
    <row r="8204" spans="6:14" ht="14.25" customHeight="1" x14ac:dyDescent="0.25">
      <c r="F8204"/>
      <c r="G8204"/>
      <c r="H8204"/>
      <c r="I8204"/>
      <c r="J8204"/>
      <c r="M8204"/>
      <c r="N8204"/>
    </row>
    <row r="8205" spans="6:14" ht="14.25" customHeight="1" x14ac:dyDescent="0.25">
      <c r="F8205"/>
      <c r="G8205"/>
      <c r="H8205"/>
      <c r="I8205"/>
      <c r="J8205"/>
      <c r="M8205"/>
      <c r="N8205"/>
    </row>
    <row r="8206" spans="6:14" ht="14.25" customHeight="1" x14ac:dyDescent="0.25">
      <c r="F8206"/>
      <c r="G8206"/>
      <c r="H8206"/>
      <c r="I8206"/>
      <c r="J8206"/>
      <c r="M8206"/>
      <c r="N8206"/>
    </row>
    <row r="8207" spans="6:14" ht="14.25" customHeight="1" x14ac:dyDescent="0.25">
      <c r="F8207"/>
      <c r="G8207"/>
      <c r="H8207"/>
      <c r="I8207"/>
      <c r="J8207"/>
      <c r="M8207"/>
      <c r="N8207"/>
    </row>
    <row r="8208" spans="6:14" ht="14.25" customHeight="1" x14ac:dyDescent="0.25">
      <c r="F8208"/>
      <c r="G8208"/>
      <c r="H8208"/>
      <c r="I8208"/>
      <c r="J8208"/>
      <c r="M8208"/>
      <c r="N8208"/>
    </row>
    <row r="8209" spans="6:14" ht="14.25" customHeight="1" x14ac:dyDescent="0.25">
      <c r="F8209"/>
      <c r="G8209"/>
      <c r="H8209"/>
      <c r="I8209"/>
      <c r="J8209"/>
      <c r="M8209"/>
      <c r="N8209"/>
    </row>
    <row r="8210" spans="6:14" ht="14.25" customHeight="1" x14ac:dyDescent="0.25">
      <c r="F8210"/>
      <c r="G8210"/>
      <c r="H8210"/>
      <c r="I8210"/>
      <c r="J8210"/>
      <c r="M8210"/>
      <c r="N8210"/>
    </row>
    <row r="8211" spans="6:14" ht="14.25" customHeight="1" x14ac:dyDescent="0.25">
      <c r="F8211"/>
      <c r="G8211"/>
      <c r="H8211"/>
      <c r="I8211"/>
      <c r="J8211"/>
      <c r="M8211"/>
      <c r="N8211"/>
    </row>
    <row r="8212" spans="6:14" ht="14.25" customHeight="1" x14ac:dyDescent="0.25">
      <c r="F8212"/>
      <c r="G8212"/>
      <c r="H8212"/>
      <c r="I8212"/>
      <c r="J8212"/>
      <c r="M8212"/>
      <c r="N8212"/>
    </row>
    <row r="8213" spans="6:14" ht="14.25" customHeight="1" x14ac:dyDescent="0.25">
      <c r="F8213"/>
      <c r="G8213"/>
      <c r="H8213"/>
      <c r="I8213"/>
      <c r="J8213"/>
      <c r="M8213"/>
      <c r="N8213"/>
    </row>
    <row r="8214" spans="6:14" ht="14.25" customHeight="1" x14ac:dyDescent="0.25">
      <c r="F8214"/>
      <c r="G8214"/>
      <c r="H8214"/>
      <c r="I8214"/>
      <c r="J8214"/>
      <c r="M8214"/>
      <c r="N8214"/>
    </row>
    <row r="8215" spans="6:14" ht="14.25" customHeight="1" x14ac:dyDescent="0.25">
      <c r="F8215"/>
      <c r="G8215"/>
      <c r="H8215"/>
      <c r="I8215"/>
      <c r="J8215"/>
      <c r="M8215"/>
      <c r="N8215"/>
    </row>
    <row r="8216" spans="6:14" ht="14.25" customHeight="1" x14ac:dyDescent="0.25">
      <c r="F8216"/>
      <c r="G8216"/>
      <c r="H8216"/>
      <c r="I8216"/>
      <c r="J8216"/>
      <c r="M8216"/>
      <c r="N8216"/>
    </row>
    <row r="8217" spans="6:14" ht="14.25" customHeight="1" x14ac:dyDescent="0.25">
      <c r="F8217"/>
      <c r="G8217"/>
      <c r="H8217"/>
      <c r="I8217"/>
      <c r="J8217"/>
      <c r="M8217"/>
      <c r="N8217"/>
    </row>
    <row r="8218" spans="6:14" ht="14.25" customHeight="1" x14ac:dyDescent="0.25">
      <c r="F8218"/>
      <c r="G8218"/>
      <c r="H8218"/>
      <c r="I8218"/>
      <c r="J8218"/>
      <c r="M8218"/>
      <c r="N8218"/>
    </row>
    <row r="8219" spans="6:14" ht="14.25" customHeight="1" x14ac:dyDescent="0.25">
      <c r="F8219"/>
      <c r="G8219"/>
      <c r="H8219"/>
      <c r="I8219"/>
      <c r="J8219"/>
      <c r="M8219"/>
      <c r="N8219"/>
    </row>
    <row r="8220" spans="6:14" ht="14.25" customHeight="1" x14ac:dyDescent="0.25">
      <c r="F8220"/>
      <c r="G8220"/>
      <c r="H8220"/>
      <c r="I8220"/>
      <c r="J8220"/>
      <c r="M8220"/>
      <c r="N8220"/>
    </row>
    <row r="8221" spans="6:14" ht="14.25" customHeight="1" x14ac:dyDescent="0.25">
      <c r="F8221"/>
      <c r="G8221"/>
      <c r="H8221"/>
      <c r="I8221"/>
      <c r="J8221"/>
      <c r="M8221"/>
      <c r="N8221"/>
    </row>
    <row r="8222" spans="6:14" ht="14.25" customHeight="1" x14ac:dyDescent="0.25">
      <c r="F8222"/>
      <c r="G8222"/>
      <c r="H8222"/>
      <c r="I8222"/>
      <c r="J8222"/>
      <c r="M8222"/>
      <c r="N8222"/>
    </row>
    <row r="8223" spans="6:14" ht="14.25" customHeight="1" x14ac:dyDescent="0.25">
      <c r="F8223"/>
      <c r="G8223"/>
      <c r="H8223"/>
      <c r="I8223"/>
      <c r="J8223"/>
      <c r="M8223"/>
      <c r="N8223"/>
    </row>
    <row r="8224" spans="6:14" ht="14.25" customHeight="1" x14ac:dyDescent="0.25">
      <c r="F8224"/>
      <c r="G8224"/>
      <c r="H8224"/>
      <c r="I8224"/>
      <c r="J8224"/>
      <c r="M8224"/>
      <c r="N8224"/>
    </row>
    <row r="8225" spans="6:14" ht="14.25" customHeight="1" x14ac:dyDescent="0.25">
      <c r="F8225"/>
      <c r="G8225"/>
      <c r="H8225"/>
      <c r="I8225"/>
      <c r="J8225"/>
      <c r="M8225"/>
      <c r="N8225"/>
    </row>
    <row r="8226" spans="6:14" ht="14.25" customHeight="1" x14ac:dyDescent="0.25">
      <c r="F8226"/>
      <c r="G8226"/>
      <c r="H8226"/>
      <c r="I8226"/>
      <c r="J8226"/>
      <c r="M8226"/>
      <c r="N8226"/>
    </row>
    <row r="8227" spans="6:14" ht="14.25" customHeight="1" x14ac:dyDescent="0.25">
      <c r="F8227"/>
      <c r="G8227"/>
      <c r="H8227"/>
      <c r="I8227"/>
      <c r="J8227"/>
      <c r="M8227"/>
      <c r="N8227"/>
    </row>
    <row r="8228" spans="6:14" ht="14.25" customHeight="1" x14ac:dyDescent="0.25">
      <c r="F8228"/>
      <c r="G8228"/>
      <c r="H8228"/>
      <c r="I8228"/>
      <c r="J8228"/>
      <c r="M8228"/>
      <c r="N8228"/>
    </row>
    <row r="8229" spans="6:14" ht="14.25" customHeight="1" x14ac:dyDescent="0.25">
      <c r="F8229"/>
      <c r="G8229"/>
      <c r="H8229"/>
      <c r="I8229"/>
      <c r="J8229"/>
      <c r="M8229"/>
      <c r="N8229"/>
    </row>
    <row r="8230" spans="6:14" ht="14.25" customHeight="1" x14ac:dyDescent="0.25">
      <c r="F8230"/>
      <c r="G8230"/>
      <c r="H8230"/>
      <c r="I8230"/>
      <c r="J8230"/>
      <c r="M8230"/>
      <c r="N8230"/>
    </row>
    <row r="8231" spans="6:14" ht="14.25" customHeight="1" x14ac:dyDescent="0.25">
      <c r="F8231"/>
      <c r="G8231"/>
      <c r="H8231"/>
      <c r="I8231"/>
      <c r="J8231"/>
      <c r="M8231"/>
      <c r="N8231"/>
    </row>
    <row r="8232" spans="6:14" ht="14.25" customHeight="1" x14ac:dyDescent="0.25">
      <c r="F8232"/>
      <c r="G8232"/>
      <c r="H8232"/>
      <c r="I8232"/>
      <c r="J8232"/>
      <c r="M8232"/>
      <c r="N8232"/>
    </row>
    <row r="8233" spans="6:14" ht="14.25" customHeight="1" x14ac:dyDescent="0.25">
      <c r="F8233"/>
      <c r="G8233"/>
      <c r="H8233"/>
      <c r="I8233"/>
      <c r="J8233"/>
      <c r="M8233"/>
      <c r="N8233"/>
    </row>
    <row r="8234" spans="6:14" ht="14.25" customHeight="1" x14ac:dyDescent="0.25">
      <c r="F8234"/>
      <c r="G8234"/>
      <c r="H8234"/>
      <c r="I8234"/>
      <c r="J8234"/>
      <c r="M8234"/>
      <c r="N8234"/>
    </row>
    <row r="8235" spans="6:14" ht="14.25" customHeight="1" x14ac:dyDescent="0.25">
      <c r="F8235"/>
      <c r="G8235"/>
      <c r="H8235"/>
      <c r="I8235"/>
      <c r="J8235"/>
      <c r="M8235"/>
      <c r="N8235"/>
    </row>
    <row r="8236" spans="6:14" ht="14.25" customHeight="1" x14ac:dyDescent="0.25">
      <c r="F8236"/>
      <c r="G8236"/>
      <c r="H8236"/>
      <c r="I8236"/>
      <c r="J8236"/>
      <c r="M8236"/>
      <c r="N8236"/>
    </row>
    <row r="8237" spans="6:14" ht="14.25" customHeight="1" x14ac:dyDescent="0.25">
      <c r="F8237"/>
      <c r="G8237"/>
      <c r="H8237"/>
      <c r="I8237"/>
      <c r="J8237"/>
      <c r="M8237"/>
      <c r="N8237"/>
    </row>
    <row r="8238" spans="6:14" ht="14.25" customHeight="1" x14ac:dyDescent="0.25">
      <c r="F8238"/>
      <c r="G8238"/>
      <c r="H8238"/>
      <c r="I8238"/>
      <c r="J8238"/>
      <c r="M8238"/>
      <c r="N8238"/>
    </row>
    <row r="8239" spans="6:14" ht="14.25" customHeight="1" x14ac:dyDescent="0.25">
      <c r="F8239"/>
      <c r="G8239"/>
      <c r="H8239"/>
      <c r="I8239"/>
      <c r="J8239"/>
      <c r="M8239"/>
      <c r="N8239"/>
    </row>
    <row r="8240" spans="6:14" ht="14.25" customHeight="1" x14ac:dyDescent="0.25">
      <c r="F8240"/>
      <c r="G8240"/>
      <c r="H8240"/>
      <c r="I8240"/>
      <c r="J8240"/>
      <c r="M8240"/>
      <c r="N8240"/>
    </row>
    <row r="8241" spans="6:14" ht="14.25" customHeight="1" x14ac:dyDescent="0.25">
      <c r="F8241"/>
      <c r="G8241"/>
      <c r="H8241"/>
      <c r="I8241"/>
      <c r="J8241"/>
      <c r="M8241"/>
      <c r="N8241"/>
    </row>
    <row r="8242" spans="6:14" ht="14.25" customHeight="1" x14ac:dyDescent="0.25">
      <c r="F8242"/>
      <c r="G8242"/>
      <c r="H8242"/>
      <c r="I8242"/>
      <c r="J8242"/>
      <c r="M8242"/>
      <c r="N8242"/>
    </row>
    <row r="8243" spans="6:14" ht="14.25" customHeight="1" x14ac:dyDescent="0.25">
      <c r="F8243"/>
      <c r="G8243"/>
      <c r="H8243"/>
      <c r="I8243"/>
      <c r="J8243"/>
      <c r="M8243"/>
      <c r="N8243"/>
    </row>
    <row r="8244" spans="6:14" ht="14.25" customHeight="1" x14ac:dyDescent="0.25">
      <c r="F8244"/>
      <c r="G8244"/>
      <c r="H8244"/>
      <c r="I8244"/>
      <c r="J8244"/>
      <c r="M8244"/>
      <c r="N8244"/>
    </row>
    <row r="8245" spans="6:14" ht="14.25" customHeight="1" x14ac:dyDescent="0.25">
      <c r="F8245"/>
      <c r="G8245"/>
      <c r="H8245"/>
      <c r="I8245"/>
      <c r="J8245"/>
      <c r="M8245"/>
      <c r="N8245"/>
    </row>
    <row r="8246" spans="6:14" ht="14.25" customHeight="1" x14ac:dyDescent="0.25">
      <c r="F8246"/>
      <c r="G8246"/>
      <c r="H8246"/>
      <c r="I8246"/>
      <c r="J8246"/>
      <c r="M8246"/>
      <c r="N8246"/>
    </row>
    <row r="8247" spans="6:14" ht="14.25" customHeight="1" x14ac:dyDescent="0.25">
      <c r="F8247"/>
      <c r="G8247"/>
      <c r="H8247"/>
      <c r="I8247"/>
      <c r="J8247"/>
      <c r="M8247"/>
      <c r="N8247"/>
    </row>
    <row r="8248" spans="6:14" ht="14.25" customHeight="1" x14ac:dyDescent="0.25">
      <c r="F8248"/>
      <c r="G8248"/>
      <c r="H8248"/>
      <c r="I8248"/>
      <c r="J8248"/>
      <c r="M8248"/>
      <c r="N8248"/>
    </row>
    <row r="8249" spans="6:14" ht="14.25" customHeight="1" x14ac:dyDescent="0.25">
      <c r="F8249"/>
      <c r="G8249"/>
      <c r="H8249"/>
      <c r="I8249"/>
      <c r="J8249"/>
      <c r="M8249"/>
      <c r="N8249"/>
    </row>
    <row r="8250" spans="6:14" ht="14.25" customHeight="1" x14ac:dyDescent="0.25">
      <c r="F8250"/>
      <c r="G8250"/>
      <c r="H8250"/>
      <c r="I8250"/>
      <c r="J8250"/>
      <c r="M8250"/>
      <c r="N8250"/>
    </row>
    <row r="8251" spans="6:14" ht="14.25" customHeight="1" x14ac:dyDescent="0.25">
      <c r="F8251"/>
      <c r="G8251"/>
      <c r="H8251"/>
      <c r="I8251"/>
      <c r="J8251"/>
      <c r="M8251"/>
      <c r="N8251"/>
    </row>
    <row r="8252" spans="6:14" ht="14.25" customHeight="1" x14ac:dyDescent="0.25">
      <c r="F8252"/>
      <c r="G8252"/>
      <c r="H8252"/>
      <c r="I8252"/>
      <c r="J8252"/>
      <c r="M8252"/>
      <c r="N8252"/>
    </row>
    <row r="8253" spans="6:14" ht="14.25" customHeight="1" x14ac:dyDescent="0.25">
      <c r="F8253"/>
      <c r="G8253"/>
      <c r="H8253"/>
      <c r="I8253"/>
      <c r="J8253"/>
      <c r="M8253"/>
      <c r="N8253"/>
    </row>
    <row r="8254" spans="6:14" ht="14.25" customHeight="1" x14ac:dyDescent="0.25">
      <c r="F8254"/>
      <c r="G8254"/>
      <c r="H8254"/>
      <c r="I8254"/>
      <c r="J8254"/>
      <c r="M8254"/>
      <c r="N8254"/>
    </row>
    <row r="8255" spans="6:14" ht="14.25" customHeight="1" x14ac:dyDescent="0.25">
      <c r="F8255"/>
      <c r="G8255"/>
      <c r="H8255"/>
      <c r="I8255"/>
      <c r="J8255"/>
      <c r="M8255"/>
      <c r="N8255"/>
    </row>
    <row r="8256" spans="6:14" ht="14.25" customHeight="1" x14ac:dyDescent="0.25">
      <c r="F8256"/>
      <c r="G8256"/>
      <c r="H8256"/>
      <c r="I8256"/>
      <c r="J8256"/>
      <c r="M8256"/>
      <c r="N8256"/>
    </row>
    <row r="8257" spans="6:14" ht="14.25" customHeight="1" x14ac:dyDescent="0.25">
      <c r="F8257"/>
      <c r="G8257"/>
      <c r="H8257"/>
      <c r="I8257"/>
      <c r="J8257"/>
      <c r="M8257"/>
      <c r="N8257"/>
    </row>
    <row r="8258" spans="6:14" ht="14.25" customHeight="1" x14ac:dyDescent="0.25">
      <c r="F8258"/>
      <c r="G8258"/>
      <c r="H8258"/>
      <c r="I8258"/>
      <c r="J8258"/>
      <c r="M8258"/>
      <c r="N8258"/>
    </row>
    <row r="8259" spans="6:14" ht="14.25" customHeight="1" x14ac:dyDescent="0.25">
      <c r="F8259"/>
      <c r="G8259"/>
      <c r="H8259"/>
      <c r="I8259"/>
      <c r="J8259"/>
      <c r="M8259"/>
      <c r="N8259"/>
    </row>
    <row r="8260" spans="6:14" ht="14.25" customHeight="1" x14ac:dyDescent="0.25">
      <c r="F8260"/>
      <c r="G8260"/>
      <c r="H8260"/>
      <c r="I8260"/>
      <c r="J8260"/>
      <c r="M8260"/>
      <c r="N8260"/>
    </row>
    <row r="8261" spans="6:14" ht="14.25" customHeight="1" x14ac:dyDescent="0.25">
      <c r="F8261"/>
      <c r="G8261"/>
      <c r="H8261"/>
      <c r="I8261"/>
      <c r="J8261"/>
      <c r="M8261"/>
      <c r="N8261"/>
    </row>
    <row r="8262" spans="6:14" ht="14.25" customHeight="1" x14ac:dyDescent="0.25">
      <c r="F8262"/>
      <c r="G8262"/>
      <c r="H8262"/>
      <c r="I8262"/>
      <c r="J8262"/>
      <c r="M8262"/>
      <c r="N8262"/>
    </row>
    <row r="8263" spans="6:14" ht="14.25" customHeight="1" x14ac:dyDescent="0.25">
      <c r="F8263"/>
      <c r="G8263"/>
      <c r="H8263"/>
      <c r="I8263"/>
      <c r="J8263"/>
      <c r="M8263"/>
      <c r="N8263"/>
    </row>
    <row r="8264" spans="6:14" ht="14.25" customHeight="1" x14ac:dyDescent="0.25">
      <c r="F8264"/>
      <c r="G8264"/>
      <c r="H8264"/>
      <c r="I8264"/>
      <c r="J8264"/>
      <c r="M8264"/>
      <c r="N8264"/>
    </row>
    <row r="8265" spans="6:14" ht="14.25" customHeight="1" x14ac:dyDescent="0.25">
      <c r="F8265"/>
      <c r="G8265"/>
      <c r="H8265"/>
      <c r="I8265"/>
      <c r="J8265"/>
      <c r="M8265"/>
      <c r="N8265"/>
    </row>
    <row r="8266" spans="6:14" ht="14.25" customHeight="1" x14ac:dyDescent="0.25">
      <c r="F8266"/>
      <c r="G8266"/>
      <c r="H8266"/>
      <c r="I8266"/>
      <c r="J8266"/>
      <c r="M8266"/>
      <c r="N8266"/>
    </row>
    <row r="8267" spans="6:14" ht="14.25" customHeight="1" x14ac:dyDescent="0.25">
      <c r="F8267"/>
      <c r="G8267"/>
      <c r="H8267"/>
      <c r="I8267"/>
      <c r="J8267"/>
      <c r="M8267"/>
      <c r="N8267"/>
    </row>
    <row r="8268" spans="6:14" ht="14.25" customHeight="1" x14ac:dyDescent="0.25">
      <c r="F8268"/>
      <c r="G8268"/>
      <c r="H8268"/>
      <c r="I8268"/>
      <c r="J8268"/>
      <c r="M8268"/>
      <c r="N8268"/>
    </row>
    <row r="8269" spans="6:14" ht="14.25" customHeight="1" x14ac:dyDescent="0.25">
      <c r="F8269"/>
      <c r="G8269"/>
      <c r="H8269"/>
      <c r="I8269"/>
      <c r="J8269"/>
      <c r="M8269"/>
      <c r="N8269"/>
    </row>
    <row r="8270" spans="6:14" ht="14.25" customHeight="1" x14ac:dyDescent="0.25">
      <c r="F8270"/>
      <c r="G8270"/>
      <c r="H8270"/>
      <c r="I8270"/>
      <c r="J8270"/>
      <c r="M8270"/>
      <c r="N8270"/>
    </row>
    <row r="8271" spans="6:14" ht="14.25" customHeight="1" x14ac:dyDescent="0.25">
      <c r="F8271"/>
      <c r="G8271"/>
      <c r="H8271"/>
      <c r="I8271"/>
      <c r="J8271"/>
      <c r="M8271"/>
      <c r="N8271"/>
    </row>
    <row r="8272" spans="6:14" ht="14.25" customHeight="1" x14ac:dyDescent="0.25">
      <c r="F8272"/>
      <c r="G8272"/>
      <c r="H8272"/>
      <c r="I8272"/>
      <c r="J8272"/>
      <c r="M8272"/>
      <c r="N8272"/>
    </row>
    <row r="8273" spans="6:14" ht="14.25" customHeight="1" x14ac:dyDescent="0.25">
      <c r="F8273"/>
      <c r="G8273"/>
      <c r="H8273"/>
      <c r="I8273"/>
      <c r="J8273"/>
      <c r="M8273"/>
      <c r="N8273"/>
    </row>
    <row r="8274" spans="6:14" ht="14.25" customHeight="1" x14ac:dyDescent="0.25">
      <c r="F8274"/>
      <c r="G8274"/>
      <c r="H8274"/>
      <c r="I8274"/>
      <c r="J8274"/>
      <c r="M8274"/>
      <c r="N8274"/>
    </row>
    <row r="8275" spans="6:14" ht="14.25" customHeight="1" x14ac:dyDescent="0.25">
      <c r="F8275"/>
      <c r="G8275"/>
      <c r="H8275"/>
      <c r="I8275"/>
      <c r="J8275"/>
      <c r="M8275"/>
      <c r="N8275"/>
    </row>
    <row r="8276" spans="6:14" ht="14.25" customHeight="1" x14ac:dyDescent="0.25">
      <c r="F8276"/>
      <c r="G8276"/>
      <c r="H8276"/>
      <c r="I8276"/>
      <c r="J8276"/>
      <c r="M8276"/>
      <c r="N8276"/>
    </row>
    <row r="8277" spans="6:14" ht="14.25" customHeight="1" x14ac:dyDescent="0.25">
      <c r="F8277"/>
      <c r="G8277"/>
      <c r="H8277"/>
      <c r="I8277"/>
      <c r="J8277"/>
      <c r="M8277"/>
      <c r="N8277"/>
    </row>
    <row r="8278" spans="6:14" ht="14.25" customHeight="1" x14ac:dyDescent="0.25">
      <c r="F8278"/>
      <c r="G8278"/>
      <c r="H8278"/>
      <c r="I8278"/>
      <c r="J8278"/>
      <c r="M8278"/>
      <c r="N8278"/>
    </row>
    <row r="8279" spans="6:14" ht="14.25" customHeight="1" x14ac:dyDescent="0.25">
      <c r="F8279"/>
      <c r="G8279"/>
      <c r="H8279"/>
      <c r="I8279"/>
      <c r="J8279"/>
      <c r="M8279"/>
      <c r="N8279"/>
    </row>
    <row r="8280" spans="6:14" ht="14.25" customHeight="1" x14ac:dyDescent="0.25">
      <c r="F8280"/>
      <c r="G8280"/>
      <c r="H8280"/>
      <c r="I8280"/>
      <c r="J8280"/>
      <c r="M8280"/>
      <c r="N8280"/>
    </row>
    <row r="8281" spans="6:14" ht="14.25" customHeight="1" x14ac:dyDescent="0.25">
      <c r="F8281"/>
      <c r="G8281"/>
      <c r="H8281"/>
      <c r="I8281"/>
      <c r="J8281"/>
      <c r="M8281"/>
      <c r="N8281"/>
    </row>
    <row r="8282" spans="6:14" ht="14.25" customHeight="1" x14ac:dyDescent="0.25">
      <c r="F8282"/>
      <c r="G8282"/>
      <c r="H8282"/>
      <c r="I8282"/>
      <c r="J8282"/>
      <c r="M8282"/>
      <c r="N8282"/>
    </row>
    <row r="8283" spans="6:14" ht="14.25" customHeight="1" x14ac:dyDescent="0.25">
      <c r="F8283"/>
      <c r="G8283"/>
      <c r="H8283"/>
      <c r="I8283"/>
      <c r="J8283"/>
      <c r="M8283"/>
      <c r="N8283"/>
    </row>
    <row r="8284" spans="6:14" ht="14.25" customHeight="1" x14ac:dyDescent="0.25">
      <c r="F8284"/>
      <c r="G8284"/>
      <c r="H8284"/>
      <c r="I8284"/>
      <c r="J8284"/>
      <c r="M8284"/>
      <c r="N8284"/>
    </row>
    <row r="8285" spans="6:14" ht="14.25" customHeight="1" x14ac:dyDescent="0.25">
      <c r="F8285"/>
      <c r="G8285"/>
      <c r="H8285"/>
      <c r="I8285"/>
      <c r="J8285"/>
      <c r="M8285"/>
      <c r="N8285"/>
    </row>
    <row r="8286" spans="6:14" ht="14.25" customHeight="1" x14ac:dyDescent="0.25">
      <c r="F8286"/>
      <c r="G8286"/>
      <c r="H8286"/>
      <c r="I8286"/>
      <c r="J8286"/>
      <c r="M8286"/>
      <c r="N8286"/>
    </row>
    <row r="8287" spans="6:14" ht="14.25" customHeight="1" x14ac:dyDescent="0.25">
      <c r="F8287"/>
      <c r="G8287"/>
      <c r="H8287"/>
      <c r="I8287"/>
      <c r="J8287"/>
      <c r="M8287"/>
      <c r="N8287"/>
    </row>
    <row r="8288" spans="6:14" ht="14.25" customHeight="1" x14ac:dyDescent="0.25">
      <c r="F8288"/>
      <c r="G8288"/>
      <c r="H8288"/>
      <c r="I8288"/>
      <c r="J8288"/>
      <c r="M8288"/>
      <c r="N8288"/>
    </row>
    <row r="8289" spans="6:14" ht="14.25" customHeight="1" x14ac:dyDescent="0.25">
      <c r="F8289"/>
      <c r="G8289"/>
      <c r="H8289"/>
      <c r="I8289"/>
      <c r="J8289"/>
      <c r="M8289"/>
      <c r="N8289"/>
    </row>
    <row r="8290" spans="6:14" ht="14.25" customHeight="1" x14ac:dyDescent="0.25">
      <c r="F8290"/>
      <c r="G8290"/>
      <c r="H8290"/>
      <c r="I8290"/>
      <c r="J8290"/>
      <c r="M8290"/>
      <c r="N8290"/>
    </row>
    <row r="8291" spans="6:14" ht="14.25" customHeight="1" x14ac:dyDescent="0.25">
      <c r="F8291"/>
      <c r="G8291"/>
      <c r="H8291"/>
      <c r="I8291"/>
      <c r="J8291"/>
      <c r="M8291"/>
      <c r="N8291"/>
    </row>
    <row r="8292" spans="6:14" ht="14.25" customHeight="1" x14ac:dyDescent="0.25">
      <c r="F8292"/>
      <c r="G8292"/>
      <c r="H8292"/>
      <c r="I8292"/>
      <c r="J8292"/>
      <c r="M8292"/>
      <c r="N8292"/>
    </row>
    <row r="8293" spans="6:14" ht="14.25" customHeight="1" x14ac:dyDescent="0.25">
      <c r="F8293"/>
      <c r="G8293"/>
      <c r="H8293"/>
      <c r="I8293"/>
      <c r="J8293"/>
      <c r="M8293"/>
      <c r="N8293"/>
    </row>
    <row r="8294" spans="6:14" ht="14.25" customHeight="1" x14ac:dyDescent="0.25">
      <c r="F8294"/>
      <c r="G8294"/>
      <c r="H8294"/>
      <c r="I8294"/>
      <c r="J8294"/>
      <c r="M8294"/>
      <c r="N8294"/>
    </row>
    <row r="8295" spans="6:14" ht="14.25" customHeight="1" x14ac:dyDescent="0.25">
      <c r="F8295"/>
      <c r="G8295"/>
      <c r="H8295"/>
      <c r="I8295"/>
      <c r="J8295"/>
      <c r="M8295"/>
      <c r="N8295"/>
    </row>
    <row r="8296" spans="6:14" ht="14.25" customHeight="1" x14ac:dyDescent="0.25">
      <c r="F8296"/>
      <c r="G8296"/>
      <c r="H8296"/>
      <c r="I8296"/>
      <c r="J8296"/>
      <c r="M8296"/>
      <c r="N8296"/>
    </row>
    <row r="8297" spans="6:14" ht="14.25" customHeight="1" x14ac:dyDescent="0.25">
      <c r="F8297"/>
      <c r="G8297"/>
      <c r="H8297"/>
      <c r="I8297"/>
      <c r="J8297"/>
      <c r="M8297"/>
      <c r="N8297"/>
    </row>
    <row r="8298" spans="6:14" ht="14.25" customHeight="1" x14ac:dyDescent="0.25">
      <c r="F8298"/>
      <c r="G8298"/>
      <c r="H8298"/>
      <c r="I8298"/>
      <c r="J8298"/>
      <c r="M8298"/>
      <c r="N8298"/>
    </row>
    <row r="8299" spans="6:14" ht="14.25" customHeight="1" x14ac:dyDescent="0.25">
      <c r="F8299"/>
      <c r="G8299"/>
      <c r="H8299"/>
      <c r="I8299"/>
      <c r="J8299"/>
      <c r="M8299"/>
      <c r="N8299"/>
    </row>
    <row r="8300" spans="6:14" ht="14.25" customHeight="1" x14ac:dyDescent="0.25">
      <c r="F8300"/>
      <c r="G8300"/>
      <c r="H8300"/>
      <c r="I8300"/>
      <c r="J8300"/>
      <c r="M8300"/>
      <c r="N8300"/>
    </row>
    <row r="8301" spans="6:14" ht="14.25" customHeight="1" x14ac:dyDescent="0.25">
      <c r="F8301"/>
      <c r="G8301"/>
      <c r="H8301"/>
      <c r="I8301"/>
      <c r="J8301"/>
      <c r="M8301"/>
      <c r="N8301"/>
    </row>
    <row r="8302" spans="6:14" ht="14.25" customHeight="1" x14ac:dyDescent="0.25">
      <c r="F8302"/>
      <c r="G8302"/>
      <c r="H8302"/>
      <c r="I8302"/>
      <c r="J8302"/>
      <c r="M8302"/>
      <c r="N8302"/>
    </row>
    <row r="8303" spans="6:14" ht="14.25" customHeight="1" x14ac:dyDescent="0.25">
      <c r="F8303"/>
      <c r="G8303"/>
      <c r="H8303"/>
      <c r="I8303"/>
      <c r="J8303"/>
      <c r="M8303"/>
      <c r="N8303"/>
    </row>
    <row r="8304" spans="6:14" ht="14.25" customHeight="1" x14ac:dyDescent="0.25">
      <c r="F8304"/>
      <c r="G8304"/>
      <c r="H8304"/>
      <c r="I8304"/>
      <c r="J8304"/>
      <c r="M8304"/>
      <c r="N8304"/>
    </row>
    <row r="8305" spans="6:14" ht="14.25" customHeight="1" x14ac:dyDescent="0.25">
      <c r="F8305"/>
      <c r="G8305"/>
      <c r="H8305"/>
      <c r="I8305"/>
      <c r="J8305"/>
      <c r="M8305"/>
      <c r="N8305"/>
    </row>
    <row r="8306" spans="6:14" ht="14.25" customHeight="1" x14ac:dyDescent="0.25">
      <c r="F8306"/>
      <c r="G8306"/>
      <c r="H8306"/>
      <c r="I8306"/>
      <c r="J8306"/>
      <c r="M8306"/>
      <c r="N8306"/>
    </row>
    <row r="8307" spans="6:14" ht="14.25" customHeight="1" x14ac:dyDescent="0.25">
      <c r="F8307"/>
      <c r="G8307"/>
      <c r="H8307"/>
      <c r="I8307"/>
      <c r="J8307"/>
      <c r="M8307"/>
      <c r="N8307"/>
    </row>
    <row r="8308" spans="6:14" ht="14.25" customHeight="1" x14ac:dyDescent="0.25">
      <c r="F8308"/>
      <c r="G8308"/>
      <c r="H8308"/>
      <c r="I8308"/>
      <c r="J8308"/>
      <c r="M8308"/>
      <c r="N8308"/>
    </row>
    <row r="8309" spans="6:14" ht="14.25" customHeight="1" x14ac:dyDescent="0.25">
      <c r="F8309"/>
      <c r="G8309"/>
      <c r="H8309"/>
      <c r="I8309"/>
      <c r="J8309"/>
      <c r="M8309"/>
      <c r="N8309"/>
    </row>
    <row r="8310" spans="6:14" ht="14.25" customHeight="1" x14ac:dyDescent="0.25">
      <c r="F8310"/>
      <c r="G8310"/>
      <c r="H8310"/>
      <c r="I8310"/>
      <c r="J8310"/>
      <c r="M8310"/>
      <c r="N8310"/>
    </row>
    <row r="8311" spans="6:14" ht="14.25" customHeight="1" x14ac:dyDescent="0.25">
      <c r="F8311"/>
      <c r="G8311"/>
      <c r="H8311"/>
      <c r="I8311"/>
      <c r="J8311"/>
      <c r="M8311"/>
      <c r="N8311"/>
    </row>
    <row r="8312" spans="6:14" ht="14.25" customHeight="1" x14ac:dyDescent="0.25">
      <c r="F8312"/>
      <c r="G8312"/>
      <c r="H8312"/>
      <c r="I8312"/>
      <c r="J8312"/>
      <c r="M8312"/>
      <c r="N8312"/>
    </row>
    <row r="8313" spans="6:14" ht="14.25" customHeight="1" x14ac:dyDescent="0.25">
      <c r="F8313"/>
      <c r="G8313"/>
      <c r="H8313"/>
      <c r="I8313"/>
      <c r="J8313"/>
      <c r="M8313"/>
      <c r="N8313"/>
    </row>
    <row r="8314" spans="6:14" ht="14.25" customHeight="1" x14ac:dyDescent="0.25">
      <c r="F8314"/>
      <c r="G8314"/>
      <c r="H8314"/>
      <c r="I8314"/>
      <c r="J8314"/>
      <c r="M8314"/>
      <c r="N8314"/>
    </row>
    <row r="8315" spans="6:14" ht="14.25" customHeight="1" x14ac:dyDescent="0.25">
      <c r="F8315"/>
      <c r="G8315"/>
      <c r="H8315"/>
      <c r="I8315"/>
      <c r="J8315"/>
      <c r="M8315"/>
      <c r="N8315"/>
    </row>
    <row r="8316" spans="6:14" ht="14.25" customHeight="1" x14ac:dyDescent="0.25">
      <c r="F8316"/>
      <c r="G8316"/>
      <c r="H8316"/>
      <c r="I8316"/>
      <c r="J8316"/>
      <c r="M8316"/>
      <c r="N8316"/>
    </row>
    <row r="8317" spans="6:14" ht="14.25" customHeight="1" x14ac:dyDescent="0.25">
      <c r="F8317"/>
      <c r="G8317"/>
      <c r="H8317"/>
      <c r="I8317"/>
      <c r="J8317"/>
      <c r="M8317"/>
      <c r="N8317"/>
    </row>
    <row r="8318" spans="6:14" ht="14.25" customHeight="1" x14ac:dyDescent="0.25">
      <c r="F8318"/>
      <c r="G8318"/>
      <c r="H8318"/>
      <c r="I8318"/>
      <c r="J8318"/>
      <c r="M8318"/>
      <c r="N8318"/>
    </row>
    <row r="8319" spans="6:14" ht="14.25" customHeight="1" x14ac:dyDescent="0.25">
      <c r="F8319"/>
      <c r="G8319"/>
      <c r="H8319"/>
      <c r="I8319"/>
      <c r="J8319"/>
      <c r="M8319"/>
      <c r="N8319"/>
    </row>
    <row r="8320" spans="6:14" ht="14.25" customHeight="1" x14ac:dyDescent="0.25">
      <c r="F8320"/>
      <c r="G8320"/>
      <c r="H8320"/>
      <c r="I8320"/>
      <c r="J8320"/>
      <c r="M8320"/>
      <c r="N8320"/>
    </row>
    <row r="8321" spans="6:14" ht="14.25" customHeight="1" x14ac:dyDescent="0.25">
      <c r="F8321"/>
      <c r="G8321"/>
      <c r="H8321"/>
      <c r="I8321"/>
      <c r="J8321"/>
      <c r="M8321"/>
      <c r="N8321"/>
    </row>
    <row r="8322" spans="6:14" ht="14.25" customHeight="1" x14ac:dyDescent="0.25">
      <c r="F8322"/>
      <c r="G8322"/>
      <c r="H8322"/>
      <c r="I8322"/>
      <c r="J8322"/>
      <c r="M8322"/>
      <c r="N8322"/>
    </row>
    <row r="8323" spans="6:14" ht="14.25" customHeight="1" x14ac:dyDescent="0.25">
      <c r="F8323"/>
      <c r="G8323"/>
      <c r="H8323"/>
      <c r="I8323"/>
      <c r="J8323"/>
      <c r="M8323"/>
      <c r="N8323"/>
    </row>
    <row r="8324" spans="6:14" ht="14.25" customHeight="1" x14ac:dyDescent="0.25">
      <c r="F8324"/>
      <c r="G8324"/>
      <c r="H8324"/>
      <c r="I8324"/>
      <c r="J8324"/>
      <c r="M8324"/>
      <c r="N8324"/>
    </row>
    <row r="8325" spans="6:14" ht="14.25" customHeight="1" x14ac:dyDescent="0.25">
      <c r="F8325"/>
      <c r="G8325"/>
      <c r="H8325"/>
      <c r="I8325"/>
      <c r="J8325"/>
      <c r="M8325"/>
      <c r="N8325"/>
    </row>
    <row r="8326" spans="6:14" ht="14.25" customHeight="1" x14ac:dyDescent="0.25">
      <c r="F8326"/>
      <c r="G8326"/>
      <c r="H8326"/>
      <c r="I8326"/>
      <c r="J8326"/>
      <c r="M8326"/>
      <c r="N8326"/>
    </row>
    <row r="8327" spans="6:14" ht="14.25" customHeight="1" x14ac:dyDescent="0.25">
      <c r="F8327"/>
      <c r="G8327"/>
      <c r="H8327"/>
      <c r="I8327"/>
      <c r="J8327"/>
      <c r="M8327"/>
      <c r="N8327"/>
    </row>
    <row r="8328" spans="6:14" ht="14.25" customHeight="1" x14ac:dyDescent="0.25">
      <c r="F8328"/>
      <c r="G8328"/>
      <c r="H8328"/>
      <c r="I8328"/>
      <c r="J8328"/>
      <c r="M8328"/>
      <c r="N8328"/>
    </row>
    <row r="8329" spans="6:14" ht="14.25" customHeight="1" x14ac:dyDescent="0.25">
      <c r="F8329"/>
      <c r="G8329"/>
      <c r="H8329"/>
      <c r="I8329"/>
      <c r="J8329"/>
      <c r="M8329"/>
      <c r="N8329"/>
    </row>
    <row r="8330" spans="6:14" ht="14.25" customHeight="1" x14ac:dyDescent="0.25">
      <c r="F8330"/>
      <c r="G8330"/>
      <c r="H8330"/>
      <c r="I8330"/>
      <c r="J8330"/>
      <c r="M8330"/>
      <c r="N8330"/>
    </row>
    <row r="8331" spans="6:14" ht="14.25" customHeight="1" x14ac:dyDescent="0.25">
      <c r="F8331"/>
      <c r="G8331"/>
      <c r="H8331"/>
      <c r="I8331"/>
      <c r="J8331"/>
      <c r="M8331"/>
      <c r="N8331"/>
    </row>
    <row r="8332" spans="6:14" ht="14.25" customHeight="1" x14ac:dyDescent="0.25">
      <c r="F8332"/>
      <c r="G8332"/>
      <c r="H8332"/>
      <c r="I8332"/>
      <c r="J8332"/>
      <c r="M8332"/>
      <c r="N8332"/>
    </row>
    <row r="8333" spans="6:14" ht="14.25" customHeight="1" x14ac:dyDescent="0.25">
      <c r="F8333"/>
      <c r="G8333"/>
      <c r="H8333"/>
      <c r="I8333"/>
      <c r="J8333"/>
      <c r="M8333"/>
      <c r="N8333"/>
    </row>
    <row r="8334" spans="6:14" ht="14.25" customHeight="1" x14ac:dyDescent="0.25">
      <c r="F8334"/>
      <c r="G8334"/>
      <c r="H8334"/>
      <c r="I8334"/>
      <c r="J8334"/>
      <c r="M8334"/>
      <c r="N8334"/>
    </row>
    <row r="8335" spans="6:14" ht="14.25" customHeight="1" x14ac:dyDescent="0.25">
      <c r="F8335"/>
      <c r="G8335"/>
      <c r="H8335"/>
      <c r="I8335"/>
      <c r="J8335"/>
      <c r="M8335"/>
      <c r="N8335"/>
    </row>
    <row r="8336" spans="6:14" ht="14.25" customHeight="1" x14ac:dyDescent="0.25">
      <c r="F8336"/>
      <c r="G8336"/>
      <c r="H8336"/>
      <c r="I8336"/>
      <c r="J8336"/>
      <c r="M8336"/>
      <c r="N8336"/>
    </row>
    <row r="8337" spans="6:14" ht="14.25" customHeight="1" x14ac:dyDescent="0.25">
      <c r="F8337"/>
      <c r="G8337"/>
      <c r="H8337"/>
      <c r="I8337"/>
      <c r="J8337"/>
      <c r="M8337"/>
      <c r="N8337"/>
    </row>
    <row r="8338" spans="6:14" ht="14.25" customHeight="1" x14ac:dyDescent="0.25">
      <c r="F8338"/>
      <c r="G8338"/>
      <c r="H8338"/>
      <c r="I8338"/>
      <c r="J8338"/>
      <c r="M8338"/>
      <c r="N8338"/>
    </row>
    <row r="8339" spans="6:14" ht="14.25" customHeight="1" x14ac:dyDescent="0.25">
      <c r="F8339"/>
      <c r="G8339"/>
      <c r="H8339"/>
      <c r="I8339"/>
      <c r="J8339"/>
      <c r="M8339"/>
      <c r="N8339"/>
    </row>
    <row r="8340" spans="6:14" ht="14.25" customHeight="1" x14ac:dyDescent="0.25">
      <c r="F8340"/>
      <c r="G8340"/>
      <c r="H8340"/>
      <c r="I8340"/>
      <c r="J8340"/>
      <c r="M8340"/>
      <c r="N8340"/>
    </row>
    <row r="8341" spans="6:14" ht="14.25" customHeight="1" x14ac:dyDescent="0.25">
      <c r="F8341"/>
      <c r="G8341"/>
      <c r="H8341"/>
      <c r="I8341"/>
      <c r="J8341"/>
      <c r="M8341"/>
      <c r="N8341"/>
    </row>
    <row r="8342" spans="6:14" ht="14.25" customHeight="1" x14ac:dyDescent="0.25">
      <c r="F8342"/>
      <c r="G8342"/>
      <c r="H8342"/>
      <c r="I8342"/>
      <c r="J8342"/>
      <c r="M8342"/>
      <c r="N8342"/>
    </row>
    <row r="8343" spans="6:14" ht="14.25" customHeight="1" x14ac:dyDescent="0.25">
      <c r="F8343"/>
      <c r="G8343"/>
      <c r="H8343"/>
      <c r="I8343"/>
      <c r="J8343"/>
      <c r="M8343"/>
      <c r="N8343"/>
    </row>
    <row r="8344" spans="6:14" ht="14.25" customHeight="1" x14ac:dyDescent="0.25">
      <c r="F8344"/>
      <c r="G8344"/>
      <c r="H8344"/>
      <c r="I8344"/>
      <c r="J8344"/>
      <c r="M8344"/>
      <c r="N8344"/>
    </row>
    <row r="8345" spans="6:14" ht="14.25" customHeight="1" x14ac:dyDescent="0.25">
      <c r="F8345"/>
      <c r="G8345"/>
      <c r="H8345"/>
      <c r="I8345"/>
      <c r="J8345"/>
      <c r="M8345"/>
      <c r="N8345"/>
    </row>
    <row r="8346" spans="6:14" ht="14.25" customHeight="1" x14ac:dyDescent="0.25">
      <c r="F8346"/>
      <c r="G8346"/>
      <c r="H8346"/>
      <c r="I8346"/>
      <c r="J8346"/>
      <c r="M8346"/>
      <c r="N8346"/>
    </row>
    <row r="8347" spans="6:14" ht="14.25" customHeight="1" x14ac:dyDescent="0.25">
      <c r="F8347"/>
      <c r="G8347"/>
      <c r="H8347"/>
      <c r="I8347"/>
      <c r="J8347"/>
      <c r="M8347"/>
      <c r="N8347"/>
    </row>
    <row r="8348" spans="6:14" ht="14.25" customHeight="1" x14ac:dyDescent="0.25">
      <c r="F8348"/>
      <c r="G8348"/>
      <c r="H8348"/>
      <c r="I8348"/>
      <c r="J8348"/>
      <c r="M8348"/>
      <c r="N8348"/>
    </row>
    <row r="8349" spans="6:14" ht="14.25" customHeight="1" x14ac:dyDescent="0.25">
      <c r="F8349"/>
      <c r="G8349"/>
      <c r="H8349"/>
      <c r="I8349"/>
      <c r="J8349"/>
      <c r="M8349"/>
      <c r="N8349"/>
    </row>
    <row r="8350" spans="6:14" ht="14.25" customHeight="1" x14ac:dyDescent="0.25">
      <c r="F8350"/>
      <c r="G8350"/>
      <c r="H8350"/>
      <c r="I8350"/>
      <c r="J8350"/>
      <c r="M8350"/>
      <c r="N8350"/>
    </row>
    <row r="8351" spans="6:14" ht="14.25" customHeight="1" x14ac:dyDescent="0.25">
      <c r="F8351"/>
      <c r="G8351"/>
      <c r="H8351"/>
      <c r="I8351"/>
      <c r="J8351"/>
      <c r="M8351"/>
      <c r="N8351"/>
    </row>
    <row r="8352" spans="6:14" ht="14.25" customHeight="1" x14ac:dyDescent="0.25">
      <c r="F8352"/>
      <c r="G8352"/>
      <c r="H8352"/>
      <c r="I8352"/>
      <c r="J8352"/>
      <c r="M8352"/>
      <c r="N8352"/>
    </row>
    <row r="8353" spans="6:14" ht="14.25" customHeight="1" x14ac:dyDescent="0.25">
      <c r="F8353"/>
      <c r="G8353"/>
      <c r="H8353"/>
      <c r="I8353"/>
      <c r="J8353"/>
      <c r="M8353"/>
      <c r="N8353"/>
    </row>
    <row r="8354" spans="6:14" ht="14.25" customHeight="1" x14ac:dyDescent="0.25">
      <c r="F8354"/>
      <c r="G8354"/>
      <c r="H8354"/>
      <c r="I8354"/>
      <c r="J8354"/>
      <c r="M8354"/>
      <c r="N8354"/>
    </row>
    <row r="8355" spans="6:14" ht="14.25" customHeight="1" x14ac:dyDescent="0.25">
      <c r="F8355"/>
      <c r="G8355"/>
      <c r="H8355"/>
      <c r="I8355"/>
      <c r="J8355"/>
      <c r="M8355"/>
      <c r="N8355"/>
    </row>
    <row r="8356" spans="6:14" ht="14.25" customHeight="1" x14ac:dyDescent="0.25">
      <c r="F8356"/>
      <c r="G8356"/>
      <c r="H8356"/>
      <c r="I8356"/>
      <c r="J8356"/>
      <c r="M8356"/>
      <c r="N8356"/>
    </row>
    <row r="8357" spans="6:14" ht="14.25" customHeight="1" x14ac:dyDescent="0.25">
      <c r="F8357"/>
      <c r="G8357"/>
      <c r="H8357"/>
      <c r="I8357"/>
      <c r="J8357"/>
      <c r="M8357"/>
      <c r="N8357"/>
    </row>
    <row r="8358" spans="6:14" ht="14.25" customHeight="1" x14ac:dyDescent="0.25">
      <c r="F8358"/>
      <c r="G8358"/>
      <c r="H8358"/>
      <c r="I8358"/>
      <c r="J8358"/>
      <c r="M8358"/>
      <c r="N8358"/>
    </row>
    <row r="8359" spans="6:14" ht="14.25" customHeight="1" x14ac:dyDescent="0.25">
      <c r="F8359"/>
      <c r="G8359"/>
      <c r="H8359"/>
      <c r="I8359"/>
      <c r="J8359"/>
      <c r="M8359"/>
      <c r="N8359"/>
    </row>
    <row r="8360" spans="6:14" ht="14.25" customHeight="1" x14ac:dyDescent="0.25">
      <c r="F8360"/>
      <c r="G8360"/>
      <c r="H8360"/>
      <c r="I8360"/>
      <c r="J8360"/>
      <c r="M8360"/>
      <c r="N8360"/>
    </row>
    <row r="8361" spans="6:14" ht="14.25" customHeight="1" x14ac:dyDescent="0.25">
      <c r="F8361"/>
      <c r="G8361"/>
      <c r="H8361"/>
      <c r="I8361"/>
      <c r="J8361"/>
      <c r="M8361"/>
      <c r="N8361"/>
    </row>
    <row r="8362" spans="6:14" ht="14.25" customHeight="1" x14ac:dyDescent="0.25">
      <c r="F8362"/>
      <c r="G8362"/>
      <c r="H8362"/>
      <c r="I8362"/>
      <c r="J8362"/>
      <c r="M8362"/>
      <c r="N8362"/>
    </row>
    <row r="8363" spans="6:14" ht="14.25" customHeight="1" x14ac:dyDescent="0.25">
      <c r="F8363"/>
      <c r="G8363"/>
      <c r="H8363"/>
      <c r="I8363"/>
      <c r="J8363"/>
      <c r="M8363"/>
      <c r="N8363"/>
    </row>
    <row r="8364" spans="6:14" ht="14.25" customHeight="1" x14ac:dyDescent="0.25">
      <c r="F8364"/>
      <c r="G8364"/>
      <c r="H8364"/>
      <c r="I8364"/>
      <c r="J8364"/>
      <c r="M8364"/>
      <c r="N8364"/>
    </row>
    <row r="8365" spans="6:14" ht="14.25" customHeight="1" x14ac:dyDescent="0.25">
      <c r="F8365"/>
      <c r="G8365"/>
      <c r="H8365"/>
      <c r="I8365"/>
      <c r="J8365"/>
      <c r="M8365"/>
      <c r="N8365"/>
    </row>
    <row r="8366" spans="6:14" ht="14.25" customHeight="1" x14ac:dyDescent="0.25">
      <c r="F8366"/>
      <c r="G8366"/>
      <c r="H8366"/>
      <c r="I8366"/>
      <c r="J8366"/>
      <c r="M8366"/>
      <c r="N8366"/>
    </row>
    <row r="8367" spans="6:14" ht="14.25" customHeight="1" x14ac:dyDescent="0.25">
      <c r="F8367"/>
      <c r="G8367"/>
      <c r="H8367"/>
      <c r="I8367"/>
      <c r="J8367"/>
      <c r="M8367"/>
      <c r="N8367"/>
    </row>
    <row r="8368" spans="6:14" ht="14.25" customHeight="1" x14ac:dyDescent="0.25">
      <c r="F8368"/>
      <c r="G8368"/>
      <c r="H8368"/>
      <c r="I8368"/>
      <c r="J8368"/>
      <c r="M8368"/>
      <c r="N8368"/>
    </row>
    <row r="8369" spans="6:14" ht="14.25" customHeight="1" x14ac:dyDescent="0.25">
      <c r="F8369"/>
      <c r="G8369"/>
      <c r="H8369"/>
      <c r="I8369"/>
      <c r="J8369"/>
      <c r="M8369"/>
      <c r="N8369"/>
    </row>
    <row r="8370" spans="6:14" ht="14.25" customHeight="1" x14ac:dyDescent="0.25">
      <c r="F8370"/>
      <c r="G8370"/>
      <c r="H8370"/>
      <c r="I8370"/>
      <c r="J8370"/>
      <c r="M8370"/>
      <c r="N8370"/>
    </row>
    <row r="8371" spans="6:14" ht="14.25" customHeight="1" x14ac:dyDescent="0.25">
      <c r="F8371"/>
      <c r="G8371"/>
      <c r="H8371"/>
      <c r="I8371"/>
      <c r="J8371"/>
      <c r="M8371"/>
      <c r="N8371"/>
    </row>
    <row r="8372" spans="6:14" ht="14.25" customHeight="1" x14ac:dyDescent="0.25">
      <c r="F8372"/>
      <c r="G8372"/>
      <c r="H8372"/>
      <c r="I8372"/>
      <c r="J8372"/>
      <c r="M8372"/>
      <c r="N8372"/>
    </row>
    <row r="8373" spans="6:14" ht="14.25" customHeight="1" x14ac:dyDescent="0.25">
      <c r="F8373"/>
      <c r="G8373"/>
      <c r="H8373"/>
      <c r="I8373"/>
      <c r="J8373"/>
      <c r="M8373"/>
      <c r="N8373"/>
    </row>
    <row r="8374" spans="6:14" ht="14.25" customHeight="1" x14ac:dyDescent="0.25">
      <c r="F8374"/>
      <c r="G8374"/>
      <c r="H8374"/>
      <c r="I8374"/>
      <c r="J8374"/>
      <c r="M8374"/>
      <c r="N8374"/>
    </row>
    <row r="8375" spans="6:14" ht="14.25" customHeight="1" x14ac:dyDescent="0.25">
      <c r="F8375"/>
      <c r="G8375"/>
      <c r="H8375"/>
      <c r="I8375"/>
      <c r="J8375"/>
      <c r="M8375"/>
      <c r="N8375"/>
    </row>
    <row r="8376" spans="6:14" ht="14.25" customHeight="1" x14ac:dyDescent="0.25">
      <c r="F8376"/>
      <c r="G8376"/>
      <c r="H8376"/>
      <c r="I8376"/>
      <c r="J8376"/>
      <c r="M8376"/>
      <c r="N8376"/>
    </row>
    <row r="8377" spans="6:14" ht="14.25" customHeight="1" x14ac:dyDescent="0.25">
      <c r="F8377"/>
      <c r="G8377"/>
      <c r="H8377"/>
      <c r="I8377"/>
      <c r="J8377"/>
      <c r="M8377"/>
      <c r="N8377"/>
    </row>
    <row r="8378" spans="6:14" ht="14.25" customHeight="1" x14ac:dyDescent="0.25">
      <c r="F8378"/>
      <c r="G8378"/>
      <c r="H8378"/>
      <c r="I8378"/>
      <c r="J8378"/>
      <c r="M8378"/>
      <c r="N8378"/>
    </row>
    <row r="8379" spans="6:14" ht="14.25" customHeight="1" x14ac:dyDescent="0.25">
      <c r="F8379"/>
      <c r="G8379"/>
      <c r="H8379"/>
      <c r="I8379"/>
      <c r="J8379"/>
      <c r="M8379"/>
      <c r="N8379"/>
    </row>
    <row r="8380" spans="6:14" ht="14.25" customHeight="1" x14ac:dyDescent="0.25">
      <c r="F8380"/>
      <c r="G8380"/>
      <c r="H8380"/>
      <c r="I8380"/>
      <c r="J8380"/>
      <c r="M8380"/>
      <c r="N8380"/>
    </row>
    <row r="8381" spans="6:14" ht="14.25" customHeight="1" x14ac:dyDescent="0.25">
      <c r="F8381"/>
      <c r="G8381"/>
      <c r="H8381"/>
      <c r="I8381"/>
      <c r="J8381"/>
      <c r="M8381"/>
      <c r="N8381"/>
    </row>
    <row r="8382" spans="6:14" ht="14.25" customHeight="1" x14ac:dyDescent="0.25">
      <c r="F8382"/>
      <c r="G8382"/>
      <c r="H8382"/>
      <c r="I8382"/>
      <c r="J8382"/>
      <c r="M8382"/>
      <c r="N8382"/>
    </row>
    <row r="8383" spans="6:14" ht="14.25" customHeight="1" x14ac:dyDescent="0.25">
      <c r="F8383"/>
      <c r="G8383"/>
      <c r="H8383"/>
      <c r="I8383"/>
      <c r="J8383"/>
      <c r="M8383"/>
      <c r="N8383"/>
    </row>
    <row r="8384" spans="6:14" ht="14.25" customHeight="1" x14ac:dyDescent="0.25">
      <c r="F8384"/>
      <c r="G8384"/>
      <c r="H8384"/>
      <c r="I8384"/>
      <c r="J8384"/>
      <c r="M8384"/>
      <c r="N8384"/>
    </row>
    <row r="8385" spans="6:14" ht="14.25" customHeight="1" x14ac:dyDescent="0.25">
      <c r="F8385"/>
      <c r="G8385"/>
      <c r="H8385"/>
      <c r="I8385"/>
      <c r="J8385"/>
      <c r="M8385"/>
      <c r="N8385"/>
    </row>
    <row r="8386" spans="6:14" ht="14.25" customHeight="1" x14ac:dyDescent="0.25">
      <c r="F8386"/>
      <c r="G8386"/>
      <c r="H8386"/>
      <c r="I8386"/>
      <c r="J8386"/>
      <c r="M8386"/>
      <c r="N8386"/>
    </row>
    <row r="8387" spans="6:14" ht="14.25" customHeight="1" x14ac:dyDescent="0.25">
      <c r="F8387"/>
      <c r="G8387"/>
      <c r="H8387"/>
      <c r="I8387"/>
      <c r="J8387"/>
      <c r="M8387"/>
      <c r="N8387"/>
    </row>
    <row r="8388" spans="6:14" ht="14.25" customHeight="1" x14ac:dyDescent="0.25">
      <c r="F8388"/>
      <c r="G8388"/>
      <c r="H8388"/>
      <c r="I8388"/>
      <c r="J8388"/>
      <c r="M8388"/>
      <c r="N8388"/>
    </row>
    <row r="8389" spans="6:14" ht="14.25" customHeight="1" x14ac:dyDescent="0.25">
      <c r="F8389"/>
      <c r="G8389"/>
      <c r="H8389"/>
      <c r="I8389"/>
      <c r="J8389"/>
      <c r="M8389"/>
      <c r="N8389"/>
    </row>
    <row r="8390" spans="6:14" ht="14.25" customHeight="1" x14ac:dyDescent="0.25">
      <c r="F8390"/>
      <c r="G8390"/>
      <c r="H8390"/>
      <c r="I8390"/>
      <c r="J8390"/>
      <c r="M8390"/>
      <c r="N8390"/>
    </row>
    <row r="8391" spans="6:14" ht="14.25" customHeight="1" x14ac:dyDescent="0.25">
      <c r="F8391"/>
      <c r="G8391"/>
      <c r="H8391"/>
      <c r="I8391"/>
      <c r="J8391"/>
      <c r="M8391"/>
      <c r="N8391"/>
    </row>
    <row r="8392" spans="6:14" ht="14.25" customHeight="1" x14ac:dyDescent="0.25">
      <c r="F8392"/>
      <c r="G8392"/>
      <c r="H8392"/>
      <c r="I8392"/>
      <c r="J8392"/>
      <c r="M8392"/>
      <c r="N8392"/>
    </row>
    <row r="8393" spans="6:14" ht="14.25" customHeight="1" x14ac:dyDescent="0.25">
      <c r="F8393"/>
      <c r="G8393"/>
      <c r="H8393"/>
      <c r="I8393"/>
      <c r="J8393"/>
      <c r="M8393"/>
      <c r="N8393"/>
    </row>
    <row r="8394" spans="6:14" ht="14.25" customHeight="1" x14ac:dyDescent="0.25">
      <c r="F8394"/>
      <c r="G8394"/>
      <c r="H8394"/>
      <c r="I8394"/>
      <c r="J8394"/>
      <c r="M8394"/>
      <c r="N8394"/>
    </row>
    <row r="8395" spans="6:14" ht="14.25" customHeight="1" x14ac:dyDescent="0.25">
      <c r="F8395"/>
      <c r="G8395"/>
      <c r="H8395"/>
      <c r="I8395"/>
      <c r="J8395"/>
      <c r="M8395"/>
      <c r="N8395"/>
    </row>
    <row r="8396" spans="6:14" ht="14.25" customHeight="1" x14ac:dyDescent="0.25">
      <c r="F8396"/>
      <c r="G8396"/>
      <c r="H8396"/>
      <c r="I8396"/>
      <c r="J8396"/>
      <c r="M8396"/>
      <c r="N8396"/>
    </row>
    <row r="8397" spans="6:14" ht="14.25" customHeight="1" x14ac:dyDescent="0.25">
      <c r="F8397"/>
      <c r="G8397"/>
      <c r="H8397"/>
      <c r="I8397"/>
      <c r="J8397"/>
      <c r="M8397"/>
      <c r="N8397"/>
    </row>
    <row r="8398" spans="6:14" ht="14.25" customHeight="1" x14ac:dyDescent="0.25">
      <c r="F8398"/>
      <c r="G8398"/>
      <c r="H8398"/>
      <c r="I8398"/>
      <c r="J8398"/>
      <c r="M8398"/>
      <c r="N8398"/>
    </row>
    <row r="8399" spans="6:14" ht="14.25" customHeight="1" x14ac:dyDescent="0.25">
      <c r="F8399"/>
      <c r="G8399"/>
      <c r="H8399"/>
      <c r="I8399"/>
      <c r="J8399"/>
      <c r="M8399"/>
      <c r="N8399"/>
    </row>
    <row r="8400" spans="6:14" ht="14.25" customHeight="1" x14ac:dyDescent="0.25">
      <c r="F8400"/>
      <c r="G8400"/>
      <c r="H8400"/>
      <c r="I8400"/>
      <c r="J8400"/>
      <c r="M8400"/>
      <c r="N8400"/>
    </row>
    <row r="8401" spans="6:14" ht="14.25" customHeight="1" x14ac:dyDescent="0.25">
      <c r="F8401"/>
      <c r="G8401"/>
      <c r="H8401"/>
      <c r="I8401"/>
      <c r="J8401"/>
      <c r="M8401"/>
      <c r="N8401"/>
    </row>
    <row r="8402" spans="6:14" ht="14.25" customHeight="1" x14ac:dyDescent="0.25">
      <c r="F8402"/>
      <c r="G8402"/>
      <c r="H8402"/>
      <c r="I8402"/>
      <c r="J8402"/>
      <c r="M8402"/>
      <c r="N8402"/>
    </row>
    <row r="8403" spans="6:14" ht="14.25" customHeight="1" x14ac:dyDescent="0.25">
      <c r="F8403"/>
      <c r="G8403"/>
      <c r="H8403"/>
      <c r="I8403"/>
      <c r="J8403"/>
      <c r="M8403"/>
      <c r="N8403"/>
    </row>
    <row r="8404" spans="6:14" ht="14.25" customHeight="1" x14ac:dyDescent="0.25">
      <c r="F8404"/>
      <c r="G8404"/>
      <c r="H8404"/>
      <c r="I8404"/>
      <c r="J8404"/>
      <c r="M8404"/>
      <c r="N8404"/>
    </row>
    <row r="8405" spans="6:14" ht="14.25" customHeight="1" x14ac:dyDescent="0.25">
      <c r="F8405"/>
      <c r="G8405"/>
      <c r="H8405"/>
      <c r="I8405"/>
      <c r="J8405"/>
      <c r="M8405"/>
      <c r="N8405"/>
    </row>
    <row r="8406" spans="6:14" ht="14.25" customHeight="1" x14ac:dyDescent="0.25">
      <c r="F8406"/>
      <c r="G8406"/>
      <c r="H8406"/>
      <c r="I8406"/>
      <c r="J8406"/>
      <c r="M8406"/>
      <c r="N8406"/>
    </row>
    <row r="8407" spans="6:14" ht="14.25" customHeight="1" x14ac:dyDescent="0.25">
      <c r="F8407"/>
      <c r="G8407"/>
      <c r="H8407"/>
      <c r="I8407"/>
      <c r="J8407"/>
      <c r="M8407"/>
      <c r="N8407"/>
    </row>
    <row r="8408" spans="6:14" ht="14.25" customHeight="1" x14ac:dyDescent="0.25">
      <c r="F8408"/>
      <c r="G8408"/>
      <c r="H8408"/>
      <c r="I8408"/>
      <c r="J8408"/>
      <c r="M8408"/>
      <c r="N8408"/>
    </row>
    <row r="8409" spans="6:14" ht="14.25" customHeight="1" x14ac:dyDescent="0.25">
      <c r="F8409"/>
      <c r="G8409"/>
      <c r="H8409"/>
      <c r="I8409"/>
      <c r="J8409"/>
      <c r="M8409"/>
      <c r="N8409"/>
    </row>
    <row r="8410" spans="6:14" ht="14.25" customHeight="1" x14ac:dyDescent="0.25">
      <c r="F8410"/>
      <c r="G8410"/>
      <c r="H8410"/>
      <c r="I8410"/>
      <c r="J8410"/>
      <c r="M8410"/>
      <c r="N8410"/>
    </row>
    <row r="8411" spans="6:14" ht="14.25" customHeight="1" x14ac:dyDescent="0.25">
      <c r="F8411"/>
      <c r="G8411"/>
      <c r="H8411"/>
      <c r="I8411"/>
      <c r="J8411"/>
      <c r="M8411"/>
      <c r="N8411"/>
    </row>
    <row r="8412" spans="6:14" ht="14.25" customHeight="1" x14ac:dyDescent="0.25">
      <c r="F8412"/>
      <c r="G8412"/>
      <c r="H8412"/>
      <c r="I8412"/>
      <c r="J8412"/>
      <c r="M8412"/>
      <c r="N8412"/>
    </row>
    <row r="8413" spans="6:14" ht="14.25" customHeight="1" x14ac:dyDescent="0.25">
      <c r="F8413"/>
      <c r="G8413"/>
      <c r="H8413"/>
      <c r="I8413"/>
      <c r="J8413"/>
      <c r="M8413"/>
      <c r="N8413"/>
    </row>
    <row r="8414" spans="6:14" ht="14.25" customHeight="1" x14ac:dyDescent="0.25">
      <c r="F8414"/>
      <c r="G8414"/>
      <c r="H8414"/>
      <c r="I8414"/>
      <c r="J8414"/>
      <c r="M8414"/>
      <c r="N8414"/>
    </row>
    <row r="8415" spans="6:14" ht="14.25" customHeight="1" x14ac:dyDescent="0.25">
      <c r="F8415"/>
      <c r="G8415"/>
      <c r="H8415"/>
      <c r="I8415"/>
      <c r="J8415"/>
      <c r="M8415"/>
      <c r="N8415"/>
    </row>
    <row r="8416" spans="6:14" ht="14.25" customHeight="1" x14ac:dyDescent="0.25">
      <c r="F8416"/>
      <c r="G8416"/>
      <c r="H8416"/>
      <c r="I8416"/>
      <c r="J8416"/>
      <c r="M8416"/>
      <c r="N8416"/>
    </row>
    <row r="8417" spans="6:14" ht="14.25" customHeight="1" x14ac:dyDescent="0.25">
      <c r="F8417"/>
      <c r="G8417"/>
      <c r="H8417"/>
      <c r="I8417"/>
      <c r="J8417"/>
      <c r="M8417"/>
      <c r="N8417"/>
    </row>
    <row r="8418" spans="6:14" ht="14.25" customHeight="1" x14ac:dyDescent="0.25">
      <c r="F8418"/>
      <c r="G8418"/>
      <c r="H8418"/>
      <c r="I8418"/>
      <c r="J8418"/>
      <c r="M8418"/>
      <c r="N8418"/>
    </row>
    <row r="8419" spans="6:14" ht="14.25" customHeight="1" x14ac:dyDescent="0.25">
      <c r="F8419"/>
      <c r="G8419"/>
      <c r="H8419"/>
      <c r="I8419"/>
      <c r="J8419"/>
      <c r="M8419"/>
      <c r="N8419"/>
    </row>
    <row r="8420" spans="6:14" ht="14.25" customHeight="1" x14ac:dyDescent="0.25">
      <c r="F8420"/>
      <c r="G8420"/>
      <c r="H8420"/>
      <c r="I8420"/>
      <c r="J8420"/>
      <c r="M8420"/>
      <c r="N8420"/>
    </row>
    <row r="8421" spans="6:14" ht="14.25" customHeight="1" x14ac:dyDescent="0.25">
      <c r="F8421"/>
      <c r="G8421"/>
      <c r="H8421"/>
      <c r="I8421"/>
      <c r="J8421"/>
      <c r="M8421"/>
      <c r="N8421"/>
    </row>
    <row r="8422" spans="6:14" ht="14.25" customHeight="1" x14ac:dyDescent="0.25">
      <c r="F8422"/>
      <c r="G8422"/>
      <c r="H8422"/>
      <c r="I8422"/>
      <c r="J8422"/>
      <c r="M8422"/>
      <c r="N8422"/>
    </row>
    <row r="8423" spans="6:14" ht="14.25" customHeight="1" x14ac:dyDescent="0.25">
      <c r="F8423"/>
      <c r="G8423"/>
      <c r="H8423"/>
      <c r="I8423"/>
      <c r="J8423"/>
      <c r="M8423"/>
      <c r="N8423"/>
    </row>
    <row r="8424" spans="6:14" ht="14.25" customHeight="1" x14ac:dyDescent="0.25">
      <c r="F8424"/>
      <c r="G8424"/>
      <c r="H8424"/>
      <c r="I8424"/>
      <c r="J8424"/>
      <c r="M8424"/>
      <c r="N8424"/>
    </row>
    <row r="8425" spans="6:14" ht="14.25" customHeight="1" x14ac:dyDescent="0.25">
      <c r="F8425"/>
      <c r="G8425"/>
      <c r="H8425"/>
      <c r="I8425"/>
      <c r="J8425"/>
      <c r="M8425"/>
      <c r="N8425"/>
    </row>
    <row r="8426" spans="6:14" ht="14.25" customHeight="1" x14ac:dyDescent="0.25">
      <c r="F8426"/>
      <c r="G8426"/>
      <c r="H8426"/>
      <c r="I8426"/>
      <c r="J8426"/>
      <c r="M8426"/>
      <c r="N8426"/>
    </row>
    <row r="8427" spans="6:14" ht="14.25" customHeight="1" x14ac:dyDescent="0.25">
      <c r="F8427"/>
      <c r="G8427"/>
      <c r="H8427"/>
      <c r="I8427"/>
      <c r="J8427"/>
      <c r="M8427"/>
      <c r="N8427"/>
    </row>
    <row r="8428" spans="6:14" ht="14.25" customHeight="1" x14ac:dyDescent="0.25">
      <c r="F8428"/>
      <c r="G8428"/>
      <c r="H8428"/>
      <c r="I8428"/>
      <c r="J8428"/>
      <c r="M8428"/>
      <c r="N8428"/>
    </row>
    <row r="8429" spans="6:14" ht="14.25" customHeight="1" x14ac:dyDescent="0.25">
      <c r="F8429"/>
      <c r="G8429"/>
      <c r="H8429"/>
      <c r="I8429"/>
      <c r="J8429"/>
      <c r="M8429"/>
      <c r="N8429"/>
    </row>
    <row r="8430" spans="6:14" ht="14.25" customHeight="1" x14ac:dyDescent="0.25">
      <c r="F8430"/>
      <c r="G8430"/>
      <c r="H8430"/>
      <c r="I8430"/>
      <c r="J8430"/>
      <c r="M8430"/>
      <c r="N8430"/>
    </row>
    <row r="8431" spans="6:14" ht="14.25" customHeight="1" x14ac:dyDescent="0.25">
      <c r="F8431"/>
      <c r="G8431"/>
      <c r="H8431"/>
      <c r="I8431"/>
      <c r="J8431"/>
      <c r="M8431"/>
      <c r="N8431"/>
    </row>
    <row r="8432" spans="6:14" ht="14.25" customHeight="1" x14ac:dyDescent="0.25">
      <c r="F8432"/>
      <c r="G8432"/>
      <c r="H8432"/>
      <c r="I8432"/>
      <c r="J8432"/>
      <c r="M8432"/>
      <c r="N8432"/>
    </row>
    <row r="8433" spans="6:14" ht="14.25" customHeight="1" x14ac:dyDescent="0.25">
      <c r="F8433"/>
      <c r="G8433"/>
      <c r="H8433"/>
      <c r="I8433"/>
      <c r="J8433"/>
      <c r="M8433"/>
      <c r="N8433"/>
    </row>
    <row r="8434" spans="6:14" ht="14.25" customHeight="1" x14ac:dyDescent="0.25">
      <c r="F8434"/>
      <c r="G8434"/>
      <c r="H8434"/>
      <c r="I8434"/>
      <c r="J8434"/>
      <c r="M8434"/>
      <c r="N8434"/>
    </row>
    <row r="8435" spans="6:14" ht="14.25" customHeight="1" x14ac:dyDescent="0.25">
      <c r="F8435"/>
      <c r="G8435"/>
      <c r="H8435"/>
      <c r="I8435"/>
      <c r="J8435"/>
      <c r="M8435"/>
      <c r="N8435"/>
    </row>
    <row r="8436" spans="6:14" ht="14.25" customHeight="1" x14ac:dyDescent="0.25">
      <c r="F8436"/>
      <c r="G8436"/>
      <c r="H8436"/>
      <c r="I8436"/>
      <c r="J8436"/>
      <c r="M8436"/>
      <c r="N8436"/>
    </row>
    <row r="8437" spans="6:14" ht="14.25" customHeight="1" x14ac:dyDescent="0.25">
      <c r="F8437"/>
      <c r="G8437"/>
      <c r="H8437"/>
      <c r="I8437"/>
      <c r="J8437"/>
      <c r="M8437"/>
      <c r="N8437"/>
    </row>
    <row r="8438" spans="6:14" ht="14.25" customHeight="1" x14ac:dyDescent="0.25">
      <c r="F8438"/>
      <c r="G8438"/>
      <c r="H8438"/>
      <c r="I8438"/>
      <c r="J8438"/>
      <c r="M8438"/>
      <c r="N8438"/>
    </row>
    <row r="8439" spans="6:14" ht="14.25" customHeight="1" x14ac:dyDescent="0.25">
      <c r="F8439"/>
      <c r="G8439"/>
      <c r="H8439"/>
      <c r="I8439"/>
      <c r="J8439"/>
      <c r="M8439"/>
      <c r="N8439"/>
    </row>
    <row r="8440" spans="6:14" ht="14.25" customHeight="1" x14ac:dyDescent="0.25">
      <c r="F8440"/>
      <c r="G8440"/>
      <c r="H8440"/>
      <c r="I8440"/>
      <c r="J8440"/>
      <c r="M8440"/>
      <c r="N8440"/>
    </row>
    <row r="8441" spans="6:14" ht="14.25" customHeight="1" x14ac:dyDescent="0.25">
      <c r="F8441"/>
      <c r="G8441"/>
      <c r="H8441"/>
      <c r="I8441"/>
      <c r="J8441"/>
      <c r="M8441"/>
      <c r="N8441"/>
    </row>
    <row r="8442" spans="6:14" ht="14.25" customHeight="1" x14ac:dyDescent="0.25">
      <c r="F8442"/>
      <c r="G8442"/>
      <c r="H8442"/>
      <c r="I8442"/>
      <c r="J8442"/>
      <c r="M8442"/>
      <c r="N8442"/>
    </row>
    <row r="8443" spans="6:14" ht="14.25" customHeight="1" x14ac:dyDescent="0.25">
      <c r="F8443"/>
      <c r="G8443"/>
      <c r="H8443"/>
      <c r="I8443"/>
      <c r="J8443"/>
      <c r="M8443"/>
      <c r="N8443"/>
    </row>
    <row r="8444" spans="6:14" ht="14.25" customHeight="1" x14ac:dyDescent="0.25">
      <c r="F8444"/>
      <c r="G8444"/>
      <c r="H8444"/>
      <c r="I8444"/>
      <c r="J8444"/>
      <c r="M8444"/>
      <c r="N8444"/>
    </row>
    <row r="8445" spans="6:14" ht="14.25" customHeight="1" x14ac:dyDescent="0.25">
      <c r="F8445"/>
      <c r="G8445"/>
      <c r="H8445"/>
      <c r="I8445"/>
      <c r="J8445"/>
      <c r="M8445"/>
      <c r="N8445"/>
    </row>
    <row r="8446" spans="6:14" ht="14.25" customHeight="1" x14ac:dyDescent="0.25">
      <c r="F8446"/>
      <c r="G8446"/>
      <c r="H8446"/>
      <c r="I8446"/>
      <c r="J8446"/>
      <c r="M8446"/>
      <c r="N8446"/>
    </row>
    <row r="8447" spans="6:14" ht="14.25" customHeight="1" x14ac:dyDescent="0.25">
      <c r="F8447"/>
      <c r="G8447"/>
      <c r="H8447"/>
      <c r="I8447"/>
      <c r="J8447"/>
      <c r="M8447"/>
      <c r="N8447"/>
    </row>
    <row r="8448" spans="6:14" ht="14.25" customHeight="1" x14ac:dyDescent="0.25">
      <c r="F8448"/>
      <c r="G8448"/>
      <c r="H8448"/>
      <c r="I8448"/>
      <c r="J8448"/>
      <c r="M8448"/>
      <c r="N8448"/>
    </row>
    <row r="8449" spans="6:14" ht="14.25" customHeight="1" x14ac:dyDescent="0.25">
      <c r="F8449"/>
      <c r="G8449"/>
      <c r="H8449"/>
      <c r="I8449"/>
      <c r="J8449"/>
      <c r="M8449"/>
      <c r="N8449"/>
    </row>
    <row r="8450" spans="6:14" ht="14.25" customHeight="1" x14ac:dyDescent="0.25">
      <c r="F8450"/>
      <c r="G8450"/>
      <c r="H8450"/>
      <c r="I8450"/>
      <c r="J8450"/>
      <c r="M8450"/>
      <c r="N8450"/>
    </row>
    <row r="8451" spans="6:14" ht="14.25" customHeight="1" x14ac:dyDescent="0.25">
      <c r="F8451"/>
      <c r="G8451"/>
      <c r="H8451"/>
      <c r="I8451"/>
      <c r="J8451"/>
      <c r="M8451"/>
      <c r="N8451"/>
    </row>
    <row r="8452" spans="6:14" ht="14.25" customHeight="1" x14ac:dyDescent="0.25">
      <c r="F8452"/>
      <c r="G8452"/>
      <c r="H8452"/>
      <c r="I8452"/>
      <c r="J8452"/>
      <c r="M8452"/>
      <c r="N8452"/>
    </row>
    <row r="8453" spans="6:14" ht="14.25" customHeight="1" x14ac:dyDescent="0.25">
      <c r="F8453"/>
      <c r="G8453"/>
      <c r="H8453"/>
      <c r="I8453"/>
      <c r="J8453"/>
      <c r="M8453"/>
      <c r="N8453"/>
    </row>
    <row r="8454" spans="6:14" ht="14.25" customHeight="1" x14ac:dyDescent="0.25">
      <c r="F8454"/>
      <c r="G8454"/>
      <c r="H8454"/>
      <c r="I8454"/>
      <c r="J8454"/>
      <c r="M8454"/>
      <c r="N8454"/>
    </row>
    <row r="8455" spans="6:14" ht="14.25" customHeight="1" x14ac:dyDescent="0.25">
      <c r="F8455"/>
      <c r="G8455"/>
      <c r="H8455"/>
      <c r="I8455"/>
      <c r="J8455"/>
      <c r="M8455"/>
      <c r="N8455"/>
    </row>
    <row r="8456" spans="6:14" ht="14.25" customHeight="1" x14ac:dyDescent="0.25">
      <c r="F8456"/>
      <c r="G8456"/>
      <c r="H8456"/>
      <c r="I8456"/>
      <c r="J8456"/>
      <c r="M8456"/>
      <c r="N8456"/>
    </row>
    <row r="8457" spans="6:14" ht="14.25" customHeight="1" x14ac:dyDescent="0.25">
      <c r="F8457"/>
      <c r="G8457"/>
      <c r="H8457"/>
      <c r="I8457"/>
      <c r="J8457"/>
      <c r="M8457"/>
      <c r="N8457"/>
    </row>
    <row r="8458" spans="6:14" ht="14.25" customHeight="1" x14ac:dyDescent="0.25">
      <c r="F8458"/>
      <c r="G8458"/>
      <c r="H8458"/>
      <c r="I8458"/>
      <c r="J8458"/>
      <c r="M8458"/>
      <c r="N8458"/>
    </row>
    <row r="8459" spans="6:14" ht="14.25" customHeight="1" x14ac:dyDescent="0.25">
      <c r="F8459"/>
      <c r="G8459"/>
      <c r="H8459"/>
      <c r="I8459"/>
      <c r="J8459"/>
      <c r="M8459"/>
      <c r="N8459"/>
    </row>
    <row r="8460" spans="6:14" ht="14.25" customHeight="1" x14ac:dyDescent="0.25">
      <c r="F8460"/>
      <c r="G8460"/>
      <c r="H8460"/>
      <c r="I8460"/>
      <c r="J8460"/>
      <c r="M8460"/>
      <c r="N8460"/>
    </row>
    <row r="8461" spans="6:14" ht="14.25" customHeight="1" x14ac:dyDescent="0.25">
      <c r="F8461"/>
      <c r="G8461"/>
      <c r="H8461"/>
      <c r="I8461"/>
      <c r="J8461"/>
      <c r="M8461"/>
      <c r="N8461"/>
    </row>
    <row r="8462" spans="6:14" ht="14.25" customHeight="1" x14ac:dyDescent="0.25">
      <c r="F8462"/>
      <c r="G8462"/>
      <c r="H8462"/>
      <c r="I8462"/>
      <c r="J8462"/>
      <c r="M8462"/>
      <c r="N8462"/>
    </row>
    <row r="8463" spans="6:14" ht="14.25" customHeight="1" x14ac:dyDescent="0.25">
      <c r="F8463"/>
      <c r="G8463"/>
      <c r="H8463"/>
      <c r="I8463"/>
      <c r="J8463"/>
      <c r="M8463"/>
      <c r="N8463"/>
    </row>
    <row r="8464" spans="6:14" ht="14.25" customHeight="1" x14ac:dyDescent="0.25">
      <c r="F8464"/>
      <c r="G8464"/>
      <c r="H8464"/>
      <c r="I8464"/>
      <c r="J8464"/>
      <c r="M8464"/>
      <c r="N8464"/>
    </row>
    <row r="8465" spans="6:14" ht="14.25" customHeight="1" x14ac:dyDescent="0.25">
      <c r="F8465"/>
      <c r="G8465"/>
      <c r="H8465"/>
      <c r="I8465"/>
      <c r="J8465"/>
      <c r="M8465"/>
      <c r="N8465"/>
    </row>
    <row r="8466" spans="6:14" ht="14.25" customHeight="1" x14ac:dyDescent="0.25">
      <c r="F8466"/>
      <c r="G8466"/>
      <c r="H8466"/>
      <c r="I8466"/>
      <c r="J8466"/>
      <c r="M8466"/>
      <c r="N8466"/>
    </row>
    <row r="8467" spans="6:14" ht="14.25" customHeight="1" x14ac:dyDescent="0.25">
      <c r="F8467"/>
      <c r="G8467"/>
      <c r="H8467"/>
      <c r="I8467"/>
      <c r="J8467"/>
      <c r="M8467"/>
      <c r="N8467"/>
    </row>
    <row r="8468" spans="6:14" ht="14.25" customHeight="1" x14ac:dyDescent="0.25">
      <c r="F8468"/>
      <c r="G8468"/>
      <c r="H8468"/>
      <c r="I8468"/>
      <c r="J8468"/>
      <c r="M8468"/>
      <c r="N8468"/>
    </row>
    <row r="8469" spans="6:14" ht="14.25" customHeight="1" x14ac:dyDescent="0.25">
      <c r="F8469"/>
      <c r="G8469"/>
      <c r="H8469"/>
      <c r="I8469"/>
      <c r="J8469"/>
      <c r="M8469"/>
      <c r="N8469"/>
    </row>
    <row r="8470" spans="6:14" ht="14.25" customHeight="1" x14ac:dyDescent="0.25">
      <c r="F8470"/>
      <c r="G8470"/>
      <c r="H8470"/>
      <c r="I8470"/>
      <c r="J8470"/>
      <c r="M8470"/>
      <c r="N8470"/>
    </row>
    <row r="8471" spans="6:14" ht="14.25" customHeight="1" x14ac:dyDescent="0.25">
      <c r="F8471"/>
      <c r="G8471"/>
      <c r="H8471"/>
      <c r="I8471"/>
      <c r="J8471"/>
      <c r="M8471"/>
      <c r="N8471"/>
    </row>
    <row r="8472" spans="6:14" ht="14.25" customHeight="1" x14ac:dyDescent="0.25">
      <c r="F8472"/>
      <c r="G8472"/>
      <c r="H8472"/>
      <c r="I8472"/>
      <c r="J8472"/>
      <c r="M8472"/>
      <c r="N8472"/>
    </row>
    <row r="8473" spans="6:14" ht="14.25" customHeight="1" x14ac:dyDescent="0.25">
      <c r="F8473"/>
      <c r="G8473"/>
      <c r="H8473"/>
      <c r="I8473"/>
      <c r="J8473"/>
      <c r="M8473"/>
      <c r="N8473"/>
    </row>
    <row r="8474" spans="6:14" ht="14.25" customHeight="1" x14ac:dyDescent="0.25">
      <c r="F8474"/>
      <c r="G8474"/>
      <c r="H8474"/>
      <c r="I8474"/>
      <c r="J8474"/>
      <c r="M8474"/>
      <c r="N8474"/>
    </row>
    <row r="8475" spans="6:14" ht="14.25" customHeight="1" x14ac:dyDescent="0.25">
      <c r="F8475"/>
      <c r="G8475"/>
      <c r="H8475"/>
      <c r="I8475"/>
      <c r="J8475"/>
      <c r="M8475"/>
      <c r="N8475"/>
    </row>
    <row r="8476" spans="6:14" ht="14.25" customHeight="1" x14ac:dyDescent="0.25">
      <c r="F8476"/>
      <c r="G8476"/>
      <c r="H8476"/>
      <c r="I8476"/>
      <c r="J8476"/>
      <c r="M8476"/>
      <c r="N8476"/>
    </row>
    <row r="8477" spans="6:14" ht="14.25" customHeight="1" x14ac:dyDescent="0.25">
      <c r="F8477"/>
      <c r="G8477"/>
      <c r="H8477"/>
      <c r="I8477"/>
      <c r="J8477"/>
      <c r="M8477"/>
      <c r="N8477"/>
    </row>
    <row r="8478" spans="6:14" ht="14.25" customHeight="1" x14ac:dyDescent="0.25">
      <c r="F8478"/>
      <c r="G8478"/>
      <c r="H8478"/>
      <c r="I8478"/>
      <c r="J8478"/>
      <c r="M8478"/>
      <c r="N8478"/>
    </row>
    <row r="8479" spans="6:14" ht="14.25" customHeight="1" x14ac:dyDescent="0.25">
      <c r="F8479"/>
      <c r="G8479"/>
      <c r="H8479"/>
      <c r="I8479"/>
      <c r="J8479"/>
      <c r="M8479"/>
      <c r="N8479"/>
    </row>
    <row r="8480" spans="6:14" ht="14.25" customHeight="1" x14ac:dyDescent="0.25">
      <c r="F8480"/>
      <c r="G8480"/>
      <c r="H8480"/>
      <c r="I8480"/>
      <c r="J8480"/>
      <c r="M8480"/>
      <c r="N8480"/>
    </row>
    <row r="8481" spans="6:14" ht="14.25" customHeight="1" x14ac:dyDescent="0.25">
      <c r="F8481"/>
      <c r="G8481"/>
      <c r="H8481"/>
      <c r="I8481"/>
      <c r="J8481"/>
      <c r="M8481"/>
      <c r="N8481"/>
    </row>
    <row r="8482" spans="6:14" ht="14.25" customHeight="1" x14ac:dyDescent="0.25">
      <c r="F8482"/>
      <c r="G8482"/>
      <c r="H8482"/>
      <c r="I8482"/>
      <c r="J8482"/>
      <c r="M8482"/>
      <c r="N8482"/>
    </row>
    <row r="8483" spans="6:14" ht="14.25" customHeight="1" x14ac:dyDescent="0.25">
      <c r="F8483"/>
      <c r="G8483"/>
      <c r="H8483"/>
      <c r="I8483"/>
      <c r="J8483"/>
      <c r="M8483"/>
      <c r="N8483"/>
    </row>
    <row r="8484" spans="6:14" ht="14.25" customHeight="1" x14ac:dyDescent="0.25">
      <c r="F8484"/>
      <c r="G8484"/>
      <c r="H8484"/>
      <c r="I8484"/>
      <c r="J8484"/>
      <c r="M8484"/>
      <c r="N8484"/>
    </row>
    <row r="8485" spans="6:14" ht="14.25" customHeight="1" x14ac:dyDescent="0.25">
      <c r="F8485"/>
      <c r="G8485"/>
      <c r="H8485"/>
      <c r="I8485"/>
      <c r="J8485"/>
      <c r="M8485"/>
      <c r="N8485"/>
    </row>
    <row r="8486" spans="6:14" ht="14.25" customHeight="1" x14ac:dyDescent="0.25">
      <c r="F8486"/>
      <c r="G8486"/>
      <c r="H8486"/>
      <c r="I8486"/>
      <c r="J8486"/>
      <c r="M8486"/>
      <c r="N8486"/>
    </row>
    <row r="8487" spans="6:14" ht="14.25" customHeight="1" x14ac:dyDescent="0.25">
      <c r="F8487"/>
      <c r="G8487"/>
      <c r="H8487"/>
      <c r="I8487"/>
      <c r="J8487"/>
      <c r="M8487"/>
      <c r="N8487"/>
    </row>
    <row r="8488" spans="6:14" ht="14.25" customHeight="1" x14ac:dyDescent="0.25">
      <c r="F8488"/>
      <c r="G8488"/>
      <c r="H8488"/>
      <c r="I8488"/>
      <c r="J8488"/>
      <c r="M8488"/>
      <c r="N8488"/>
    </row>
    <row r="8489" spans="6:14" ht="14.25" customHeight="1" x14ac:dyDescent="0.25">
      <c r="F8489"/>
      <c r="G8489"/>
      <c r="H8489"/>
      <c r="I8489"/>
      <c r="J8489"/>
      <c r="M8489"/>
      <c r="N8489"/>
    </row>
    <row r="8490" spans="6:14" ht="14.25" customHeight="1" x14ac:dyDescent="0.25">
      <c r="F8490"/>
      <c r="G8490"/>
      <c r="H8490"/>
      <c r="I8490"/>
      <c r="J8490"/>
      <c r="M8490"/>
      <c r="N8490"/>
    </row>
    <row r="8491" spans="6:14" ht="14.25" customHeight="1" x14ac:dyDescent="0.25">
      <c r="F8491"/>
      <c r="G8491"/>
      <c r="H8491"/>
      <c r="I8491"/>
      <c r="J8491"/>
      <c r="M8491"/>
      <c r="N8491"/>
    </row>
    <row r="8492" spans="6:14" ht="14.25" customHeight="1" x14ac:dyDescent="0.25">
      <c r="F8492"/>
      <c r="G8492"/>
      <c r="H8492"/>
      <c r="I8492"/>
      <c r="J8492"/>
      <c r="M8492"/>
      <c r="N8492"/>
    </row>
    <row r="8493" spans="6:14" ht="14.25" customHeight="1" x14ac:dyDescent="0.25">
      <c r="F8493"/>
      <c r="G8493"/>
      <c r="H8493"/>
      <c r="I8493"/>
      <c r="J8493"/>
      <c r="M8493"/>
      <c r="N8493"/>
    </row>
    <row r="8494" spans="6:14" ht="14.25" customHeight="1" x14ac:dyDescent="0.25">
      <c r="F8494"/>
      <c r="G8494"/>
      <c r="H8494"/>
      <c r="I8494"/>
      <c r="J8494"/>
      <c r="M8494"/>
      <c r="N8494"/>
    </row>
    <row r="8495" spans="6:14" ht="14.25" customHeight="1" x14ac:dyDescent="0.25">
      <c r="F8495"/>
      <c r="G8495"/>
      <c r="H8495"/>
      <c r="I8495"/>
      <c r="J8495"/>
      <c r="M8495"/>
      <c r="N8495"/>
    </row>
    <row r="8496" spans="6:14" ht="14.25" customHeight="1" x14ac:dyDescent="0.25">
      <c r="F8496"/>
      <c r="G8496"/>
      <c r="H8496"/>
      <c r="I8496"/>
      <c r="J8496"/>
      <c r="M8496"/>
      <c r="N8496"/>
    </row>
    <row r="8497" spans="6:14" ht="14.25" customHeight="1" x14ac:dyDescent="0.25">
      <c r="F8497"/>
      <c r="G8497"/>
      <c r="H8497"/>
      <c r="I8497"/>
      <c r="J8497"/>
      <c r="M8497"/>
      <c r="N8497"/>
    </row>
    <row r="8498" spans="6:14" ht="14.25" customHeight="1" x14ac:dyDescent="0.25">
      <c r="F8498"/>
      <c r="G8498"/>
      <c r="H8498"/>
      <c r="I8498"/>
      <c r="J8498"/>
      <c r="M8498"/>
      <c r="N8498"/>
    </row>
    <row r="8499" spans="6:14" ht="14.25" customHeight="1" x14ac:dyDescent="0.25">
      <c r="F8499"/>
      <c r="G8499"/>
      <c r="H8499"/>
      <c r="I8499"/>
      <c r="J8499"/>
      <c r="M8499"/>
      <c r="N8499"/>
    </row>
    <row r="8500" spans="6:14" ht="14.25" customHeight="1" x14ac:dyDescent="0.25">
      <c r="F8500"/>
      <c r="G8500"/>
      <c r="H8500"/>
      <c r="I8500"/>
      <c r="J8500"/>
      <c r="M8500"/>
      <c r="N8500"/>
    </row>
    <row r="8501" spans="6:14" ht="14.25" customHeight="1" x14ac:dyDescent="0.25">
      <c r="F8501"/>
      <c r="G8501"/>
      <c r="H8501"/>
      <c r="I8501"/>
      <c r="J8501"/>
      <c r="M8501"/>
      <c r="N8501"/>
    </row>
    <row r="8502" spans="6:14" ht="14.25" customHeight="1" x14ac:dyDescent="0.25">
      <c r="F8502"/>
      <c r="G8502"/>
      <c r="H8502"/>
      <c r="I8502"/>
      <c r="J8502"/>
      <c r="M8502"/>
      <c r="N8502"/>
    </row>
    <row r="8503" spans="6:14" ht="14.25" customHeight="1" x14ac:dyDescent="0.25">
      <c r="F8503"/>
      <c r="G8503"/>
      <c r="H8503"/>
      <c r="I8503"/>
      <c r="J8503"/>
      <c r="M8503"/>
      <c r="N8503"/>
    </row>
    <row r="8504" spans="6:14" ht="14.25" customHeight="1" x14ac:dyDescent="0.25">
      <c r="F8504"/>
      <c r="G8504"/>
      <c r="H8504"/>
      <c r="I8504"/>
      <c r="J8504"/>
      <c r="M8504"/>
      <c r="N8504"/>
    </row>
    <row r="8505" spans="6:14" ht="14.25" customHeight="1" x14ac:dyDescent="0.25">
      <c r="F8505"/>
      <c r="G8505"/>
      <c r="H8505"/>
      <c r="I8505"/>
      <c r="J8505"/>
      <c r="M8505"/>
      <c r="N8505"/>
    </row>
    <row r="8506" spans="6:14" ht="14.25" customHeight="1" x14ac:dyDescent="0.25">
      <c r="F8506"/>
      <c r="G8506"/>
      <c r="H8506"/>
      <c r="I8506"/>
      <c r="J8506"/>
      <c r="M8506"/>
      <c r="N8506"/>
    </row>
    <row r="8507" spans="6:14" ht="14.25" customHeight="1" x14ac:dyDescent="0.25">
      <c r="F8507"/>
      <c r="G8507"/>
      <c r="H8507"/>
      <c r="I8507"/>
      <c r="J8507"/>
      <c r="M8507"/>
      <c r="N8507"/>
    </row>
    <row r="8508" spans="6:14" ht="14.25" customHeight="1" x14ac:dyDescent="0.25">
      <c r="F8508"/>
      <c r="G8508"/>
      <c r="H8508"/>
      <c r="I8508"/>
      <c r="J8508"/>
      <c r="M8508"/>
      <c r="N8508"/>
    </row>
    <row r="8509" spans="6:14" ht="14.25" customHeight="1" x14ac:dyDescent="0.25">
      <c r="F8509"/>
      <c r="G8509"/>
      <c r="H8509"/>
      <c r="I8509"/>
      <c r="J8509"/>
      <c r="M8509"/>
      <c r="N8509"/>
    </row>
    <row r="8510" spans="6:14" ht="14.25" customHeight="1" x14ac:dyDescent="0.25">
      <c r="F8510"/>
      <c r="G8510"/>
      <c r="H8510"/>
      <c r="I8510"/>
      <c r="J8510"/>
      <c r="M8510"/>
      <c r="N8510"/>
    </row>
    <row r="8511" spans="6:14" ht="14.25" customHeight="1" x14ac:dyDescent="0.25">
      <c r="F8511"/>
      <c r="G8511"/>
      <c r="H8511"/>
      <c r="I8511"/>
      <c r="J8511"/>
      <c r="M8511"/>
      <c r="N8511"/>
    </row>
    <row r="8512" spans="6:14" ht="14.25" customHeight="1" x14ac:dyDescent="0.25">
      <c r="F8512"/>
      <c r="G8512"/>
      <c r="H8512"/>
      <c r="I8512"/>
      <c r="J8512"/>
      <c r="M8512"/>
      <c r="N8512"/>
    </row>
    <row r="8513" spans="6:14" ht="14.25" customHeight="1" x14ac:dyDescent="0.25">
      <c r="F8513"/>
      <c r="G8513"/>
      <c r="H8513"/>
      <c r="I8513"/>
      <c r="J8513"/>
      <c r="M8513"/>
      <c r="N8513"/>
    </row>
    <row r="8514" spans="6:14" ht="14.25" customHeight="1" x14ac:dyDescent="0.25">
      <c r="F8514"/>
      <c r="G8514"/>
      <c r="H8514"/>
      <c r="I8514"/>
      <c r="J8514"/>
      <c r="M8514"/>
      <c r="N8514"/>
    </row>
    <row r="8515" spans="6:14" ht="14.25" customHeight="1" x14ac:dyDescent="0.25">
      <c r="F8515"/>
      <c r="G8515"/>
      <c r="H8515"/>
      <c r="I8515"/>
      <c r="J8515"/>
      <c r="M8515"/>
      <c r="N8515"/>
    </row>
    <row r="8516" spans="6:14" ht="14.25" customHeight="1" x14ac:dyDescent="0.25">
      <c r="F8516"/>
      <c r="G8516"/>
      <c r="H8516"/>
      <c r="I8516"/>
      <c r="J8516"/>
      <c r="M8516"/>
      <c r="N8516"/>
    </row>
    <row r="8517" spans="6:14" ht="14.25" customHeight="1" x14ac:dyDescent="0.25">
      <c r="F8517"/>
      <c r="G8517"/>
      <c r="H8517"/>
      <c r="I8517"/>
      <c r="J8517"/>
      <c r="M8517"/>
      <c r="N8517"/>
    </row>
    <row r="8518" spans="6:14" ht="14.25" customHeight="1" x14ac:dyDescent="0.25">
      <c r="F8518"/>
      <c r="G8518"/>
      <c r="H8518"/>
      <c r="I8518"/>
      <c r="J8518"/>
      <c r="M8518"/>
      <c r="N8518"/>
    </row>
    <row r="8519" spans="6:14" ht="14.25" customHeight="1" x14ac:dyDescent="0.25">
      <c r="F8519"/>
      <c r="G8519"/>
      <c r="H8519"/>
      <c r="I8519"/>
      <c r="J8519"/>
      <c r="M8519"/>
      <c r="N8519"/>
    </row>
    <row r="8520" spans="6:14" ht="14.25" customHeight="1" x14ac:dyDescent="0.25">
      <c r="F8520"/>
      <c r="G8520"/>
      <c r="H8520"/>
      <c r="I8520"/>
      <c r="J8520"/>
      <c r="M8520"/>
      <c r="N8520"/>
    </row>
    <row r="8521" spans="6:14" ht="14.25" customHeight="1" x14ac:dyDescent="0.25">
      <c r="F8521"/>
      <c r="G8521"/>
      <c r="H8521"/>
      <c r="I8521"/>
      <c r="J8521"/>
      <c r="M8521"/>
      <c r="N8521"/>
    </row>
    <row r="8522" spans="6:14" ht="14.25" customHeight="1" x14ac:dyDescent="0.25">
      <c r="F8522"/>
      <c r="G8522"/>
      <c r="H8522"/>
      <c r="I8522"/>
      <c r="J8522"/>
      <c r="M8522"/>
      <c r="N8522"/>
    </row>
    <row r="8523" spans="6:14" ht="14.25" customHeight="1" x14ac:dyDescent="0.25">
      <c r="F8523"/>
      <c r="G8523"/>
      <c r="H8523"/>
      <c r="I8523"/>
      <c r="J8523"/>
      <c r="M8523"/>
      <c r="N8523"/>
    </row>
    <row r="8524" spans="6:14" ht="14.25" customHeight="1" x14ac:dyDescent="0.25">
      <c r="F8524"/>
      <c r="G8524"/>
      <c r="H8524"/>
      <c r="I8524"/>
      <c r="J8524"/>
      <c r="M8524"/>
      <c r="N8524"/>
    </row>
    <row r="8525" spans="6:14" ht="14.25" customHeight="1" x14ac:dyDescent="0.25">
      <c r="F8525"/>
      <c r="G8525"/>
      <c r="H8525"/>
      <c r="I8525"/>
      <c r="J8525"/>
      <c r="M8525"/>
      <c r="N8525"/>
    </row>
    <row r="8526" spans="6:14" ht="14.25" customHeight="1" x14ac:dyDescent="0.25">
      <c r="F8526"/>
      <c r="G8526"/>
      <c r="H8526"/>
      <c r="I8526"/>
      <c r="J8526"/>
      <c r="M8526"/>
      <c r="N8526"/>
    </row>
    <row r="8527" spans="6:14" ht="14.25" customHeight="1" x14ac:dyDescent="0.25">
      <c r="F8527"/>
      <c r="G8527"/>
      <c r="H8527"/>
      <c r="I8527"/>
      <c r="J8527"/>
      <c r="M8527"/>
      <c r="N8527"/>
    </row>
    <row r="8528" spans="6:14" ht="14.25" customHeight="1" x14ac:dyDescent="0.25">
      <c r="F8528"/>
      <c r="G8528"/>
      <c r="H8528"/>
      <c r="I8528"/>
      <c r="J8528"/>
      <c r="M8528"/>
      <c r="N8528"/>
    </row>
    <row r="8529" spans="6:14" ht="14.25" customHeight="1" x14ac:dyDescent="0.25">
      <c r="F8529"/>
      <c r="G8529"/>
      <c r="H8529"/>
      <c r="I8529"/>
      <c r="J8529"/>
      <c r="M8529"/>
      <c r="N8529"/>
    </row>
    <row r="8530" spans="6:14" ht="14.25" customHeight="1" x14ac:dyDescent="0.25">
      <c r="F8530"/>
      <c r="G8530"/>
      <c r="H8530"/>
      <c r="I8530"/>
      <c r="J8530"/>
      <c r="M8530"/>
      <c r="N8530"/>
    </row>
    <row r="8531" spans="6:14" ht="14.25" customHeight="1" x14ac:dyDescent="0.25">
      <c r="F8531"/>
      <c r="G8531"/>
      <c r="H8531"/>
      <c r="I8531"/>
      <c r="J8531"/>
      <c r="M8531"/>
      <c r="N8531"/>
    </row>
    <row r="8532" spans="6:14" ht="14.25" customHeight="1" x14ac:dyDescent="0.25">
      <c r="F8532"/>
      <c r="G8532"/>
      <c r="H8532"/>
      <c r="I8532"/>
      <c r="J8532"/>
      <c r="M8532"/>
      <c r="N8532"/>
    </row>
    <row r="8533" spans="6:14" ht="14.25" customHeight="1" x14ac:dyDescent="0.25">
      <c r="F8533"/>
      <c r="G8533"/>
      <c r="H8533"/>
      <c r="I8533"/>
      <c r="J8533"/>
      <c r="M8533"/>
      <c r="N8533"/>
    </row>
    <row r="8534" spans="6:14" ht="14.25" customHeight="1" x14ac:dyDescent="0.25">
      <c r="F8534"/>
      <c r="G8534"/>
      <c r="H8534"/>
      <c r="I8534"/>
      <c r="J8534"/>
      <c r="M8534"/>
      <c r="N8534"/>
    </row>
    <row r="8535" spans="6:14" ht="14.25" customHeight="1" x14ac:dyDescent="0.25">
      <c r="F8535"/>
      <c r="G8535"/>
      <c r="H8535"/>
      <c r="I8535"/>
      <c r="J8535"/>
      <c r="M8535"/>
      <c r="N8535"/>
    </row>
    <row r="8536" spans="6:14" ht="14.25" customHeight="1" x14ac:dyDescent="0.25">
      <c r="F8536"/>
      <c r="G8536"/>
      <c r="H8536"/>
      <c r="I8536"/>
      <c r="J8536"/>
      <c r="M8536"/>
      <c r="N8536"/>
    </row>
    <row r="8537" spans="6:14" ht="14.25" customHeight="1" x14ac:dyDescent="0.25">
      <c r="F8537"/>
      <c r="G8537"/>
      <c r="H8537"/>
      <c r="I8537"/>
      <c r="J8537"/>
      <c r="M8537"/>
      <c r="N8537"/>
    </row>
    <row r="8538" spans="6:14" ht="14.25" customHeight="1" x14ac:dyDescent="0.25">
      <c r="F8538"/>
      <c r="G8538"/>
      <c r="H8538"/>
      <c r="I8538"/>
      <c r="J8538"/>
      <c r="M8538"/>
      <c r="N8538"/>
    </row>
    <row r="8539" spans="6:14" ht="14.25" customHeight="1" x14ac:dyDescent="0.25">
      <c r="F8539"/>
      <c r="G8539"/>
      <c r="H8539"/>
      <c r="I8539"/>
      <c r="J8539"/>
      <c r="M8539"/>
      <c r="N8539"/>
    </row>
    <row r="8540" spans="6:14" ht="14.25" customHeight="1" x14ac:dyDescent="0.25">
      <c r="F8540"/>
      <c r="G8540"/>
      <c r="H8540"/>
      <c r="I8540"/>
      <c r="J8540"/>
      <c r="M8540"/>
      <c r="N8540"/>
    </row>
    <row r="8541" spans="6:14" ht="14.25" customHeight="1" x14ac:dyDescent="0.25">
      <c r="F8541"/>
      <c r="G8541"/>
      <c r="H8541"/>
      <c r="I8541"/>
      <c r="J8541"/>
      <c r="M8541"/>
      <c r="N8541"/>
    </row>
    <row r="8542" spans="6:14" ht="14.25" customHeight="1" x14ac:dyDescent="0.25">
      <c r="F8542"/>
      <c r="G8542"/>
      <c r="H8542"/>
      <c r="I8542"/>
      <c r="J8542"/>
      <c r="M8542"/>
      <c r="N8542"/>
    </row>
    <row r="8543" spans="6:14" ht="14.25" customHeight="1" x14ac:dyDescent="0.25">
      <c r="F8543"/>
      <c r="G8543"/>
      <c r="H8543"/>
      <c r="I8543"/>
      <c r="J8543"/>
      <c r="M8543"/>
      <c r="N8543"/>
    </row>
    <row r="8544" spans="6:14" ht="14.25" customHeight="1" x14ac:dyDescent="0.25">
      <c r="F8544"/>
      <c r="G8544"/>
      <c r="H8544"/>
      <c r="I8544"/>
      <c r="J8544"/>
      <c r="M8544"/>
      <c r="N8544"/>
    </row>
    <row r="8545" spans="6:14" ht="14.25" customHeight="1" x14ac:dyDescent="0.25">
      <c r="F8545"/>
      <c r="G8545"/>
      <c r="H8545"/>
      <c r="I8545"/>
      <c r="J8545"/>
      <c r="M8545"/>
      <c r="N8545"/>
    </row>
    <row r="8546" spans="6:14" ht="14.25" customHeight="1" x14ac:dyDescent="0.25">
      <c r="F8546"/>
      <c r="G8546"/>
      <c r="H8546"/>
      <c r="I8546"/>
      <c r="J8546"/>
      <c r="M8546"/>
      <c r="N8546"/>
    </row>
    <row r="8547" spans="6:14" ht="14.25" customHeight="1" x14ac:dyDescent="0.25">
      <c r="F8547"/>
      <c r="G8547"/>
      <c r="H8547"/>
      <c r="I8547"/>
      <c r="J8547"/>
      <c r="M8547"/>
      <c r="N8547"/>
    </row>
    <row r="8548" spans="6:14" ht="14.25" customHeight="1" x14ac:dyDescent="0.25">
      <c r="F8548"/>
      <c r="G8548"/>
      <c r="H8548"/>
      <c r="I8548"/>
      <c r="J8548"/>
      <c r="M8548"/>
      <c r="N8548"/>
    </row>
    <row r="8549" spans="6:14" ht="14.25" customHeight="1" x14ac:dyDescent="0.25">
      <c r="F8549"/>
      <c r="G8549"/>
      <c r="H8549"/>
      <c r="I8549"/>
      <c r="J8549"/>
      <c r="M8549"/>
      <c r="N8549"/>
    </row>
    <row r="8550" spans="6:14" ht="14.25" customHeight="1" x14ac:dyDescent="0.25">
      <c r="F8550"/>
      <c r="G8550"/>
      <c r="H8550"/>
      <c r="I8550"/>
      <c r="J8550"/>
      <c r="M8550"/>
      <c r="N8550"/>
    </row>
    <row r="8551" spans="6:14" ht="14.25" customHeight="1" x14ac:dyDescent="0.25">
      <c r="F8551"/>
      <c r="G8551"/>
      <c r="H8551"/>
      <c r="I8551"/>
      <c r="J8551"/>
      <c r="M8551"/>
      <c r="N8551"/>
    </row>
    <row r="8552" spans="6:14" ht="14.25" customHeight="1" x14ac:dyDescent="0.25">
      <c r="F8552"/>
      <c r="G8552"/>
      <c r="H8552"/>
      <c r="I8552"/>
      <c r="J8552"/>
      <c r="M8552"/>
      <c r="N8552"/>
    </row>
    <row r="8553" spans="6:14" ht="14.25" customHeight="1" x14ac:dyDescent="0.25">
      <c r="F8553"/>
      <c r="G8553"/>
      <c r="H8553"/>
      <c r="I8553"/>
      <c r="J8553"/>
      <c r="M8553"/>
      <c r="N8553"/>
    </row>
    <row r="8554" spans="6:14" ht="14.25" customHeight="1" x14ac:dyDescent="0.25">
      <c r="F8554"/>
      <c r="G8554"/>
      <c r="H8554"/>
      <c r="I8554"/>
      <c r="J8554"/>
      <c r="M8554"/>
      <c r="N8554"/>
    </row>
    <row r="8555" spans="6:14" ht="14.25" customHeight="1" x14ac:dyDescent="0.25">
      <c r="F8555"/>
      <c r="G8555"/>
      <c r="H8555"/>
      <c r="I8555"/>
      <c r="J8555"/>
      <c r="M8555"/>
      <c r="N8555"/>
    </row>
    <row r="8556" spans="6:14" ht="14.25" customHeight="1" x14ac:dyDescent="0.25">
      <c r="F8556"/>
      <c r="G8556"/>
      <c r="H8556"/>
      <c r="I8556"/>
      <c r="J8556"/>
      <c r="M8556"/>
      <c r="N8556"/>
    </row>
    <row r="8557" spans="6:14" ht="14.25" customHeight="1" x14ac:dyDescent="0.25">
      <c r="F8557"/>
      <c r="G8557"/>
      <c r="H8557"/>
      <c r="I8557"/>
      <c r="J8557"/>
      <c r="M8557"/>
      <c r="N8557"/>
    </row>
    <row r="8558" spans="6:14" ht="14.25" customHeight="1" x14ac:dyDescent="0.25">
      <c r="F8558"/>
      <c r="G8558"/>
      <c r="H8558"/>
      <c r="I8558"/>
      <c r="J8558"/>
      <c r="M8558"/>
      <c r="N8558"/>
    </row>
    <row r="8559" spans="6:14" ht="14.25" customHeight="1" x14ac:dyDescent="0.25">
      <c r="F8559"/>
      <c r="G8559"/>
      <c r="H8559"/>
      <c r="I8559"/>
      <c r="J8559"/>
      <c r="M8559"/>
      <c r="N8559"/>
    </row>
    <row r="8560" spans="6:14" ht="14.25" customHeight="1" x14ac:dyDescent="0.25">
      <c r="F8560"/>
      <c r="G8560"/>
      <c r="H8560"/>
      <c r="I8560"/>
      <c r="J8560"/>
      <c r="M8560"/>
      <c r="N8560"/>
    </row>
    <row r="8561" spans="6:14" ht="14.25" customHeight="1" x14ac:dyDescent="0.25">
      <c r="F8561"/>
      <c r="G8561"/>
      <c r="H8561"/>
      <c r="I8561"/>
      <c r="J8561"/>
      <c r="M8561"/>
      <c r="N8561"/>
    </row>
    <row r="8562" spans="6:14" ht="14.25" customHeight="1" x14ac:dyDescent="0.25">
      <c r="F8562"/>
      <c r="G8562"/>
      <c r="H8562"/>
      <c r="I8562"/>
      <c r="J8562"/>
      <c r="M8562"/>
      <c r="N8562"/>
    </row>
    <row r="8563" spans="6:14" ht="14.25" customHeight="1" x14ac:dyDescent="0.25">
      <c r="F8563"/>
      <c r="G8563"/>
      <c r="H8563"/>
      <c r="I8563"/>
      <c r="J8563"/>
      <c r="M8563"/>
      <c r="N8563"/>
    </row>
    <row r="8564" spans="6:14" ht="14.25" customHeight="1" x14ac:dyDescent="0.25">
      <c r="F8564"/>
      <c r="G8564"/>
      <c r="H8564"/>
      <c r="I8564"/>
      <c r="J8564"/>
      <c r="M8564"/>
      <c r="N8564"/>
    </row>
    <row r="8565" spans="6:14" ht="14.25" customHeight="1" x14ac:dyDescent="0.25">
      <c r="F8565"/>
      <c r="G8565"/>
      <c r="H8565"/>
      <c r="I8565"/>
      <c r="J8565"/>
      <c r="M8565"/>
      <c r="N8565"/>
    </row>
    <row r="8566" spans="6:14" ht="14.25" customHeight="1" x14ac:dyDescent="0.25">
      <c r="F8566"/>
      <c r="G8566"/>
      <c r="H8566"/>
      <c r="I8566"/>
      <c r="J8566"/>
      <c r="M8566"/>
      <c r="N8566"/>
    </row>
    <row r="8567" spans="6:14" ht="14.25" customHeight="1" x14ac:dyDescent="0.25">
      <c r="F8567"/>
      <c r="G8567"/>
      <c r="H8567"/>
      <c r="I8567"/>
      <c r="J8567"/>
      <c r="M8567"/>
      <c r="N8567"/>
    </row>
    <row r="8568" spans="6:14" ht="14.25" customHeight="1" x14ac:dyDescent="0.25">
      <c r="F8568"/>
      <c r="G8568"/>
      <c r="H8568"/>
      <c r="I8568"/>
      <c r="J8568"/>
      <c r="M8568"/>
      <c r="N8568"/>
    </row>
    <row r="8569" spans="6:14" ht="14.25" customHeight="1" x14ac:dyDescent="0.25">
      <c r="F8569"/>
      <c r="G8569"/>
      <c r="H8569"/>
      <c r="I8569"/>
      <c r="J8569"/>
      <c r="M8569"/>
      <c r="N8569"/>
    </row>
    <row r="8570" spans="6:14" ht="14.25" customHeight="1" x14ac:dyDescent="0.25">
      <c r="F8570"/>
      <c r="G8570"/>
      <c r="H8570"/>
      <c r="I8570"/>
      <c r="J8570"/>
      <c r="M8570"/>
      <c r="N8570"/>
    </row>
    <row r="8571" spans="6:14" ht="14.25" customHeight="1" x14ac:dyDescent="0.25">
      <c r="F8571"/>
      <c r="G8571"/>
      <c r="H8571"/>
      <c r="I8571"/>
      <c r="J8571"/>
      <c r="M8571"/>
      <c r="N8571"/>
    </row>
    <row r="8572" spans="6:14" ht="14.25" customHeight="1" x14ac:dyDescent="0.25">
      <c r="F8572"/>
      <c r="G8572"/>
      <c r="H8572"/>
      <c r="I8572"/>
      <c r="J8572"/>
      <c r="M8572"/>
      <c r="N8572"/>
    </row>
    <row r="8573" spans="6:14" ht="14.25" customHeight="1" x14ac:dyDescent="0.25">
      <c r="F8573"/>
      <c r="G8573"/>
      <c r="H8573"/>
      <c r="I8573"/>
      <c r="J8573"/>
      <c r="M8573"/>
      <c r="N8573"/>
    </row>
    <row r="8574" spans="6:14" ht="14.25" customHeight="1" x14ac:dyDescent="0.25">
      <c r="F8574"/>
      <c r="G8574"/>
      <c r="H8574"/>
      <c r="I8574"/>
      <c r="J8574"/>
      <c r="M8574"/>
      <c r="N8574"/>
    </row>
    <row r="8575" spans="6:14" ht="14.25" customHeight="1" x14ac:dyDescent="0.25">
      <c r="F8575"/>
      <c r="G8575"/>
      <c r="H8575"/>
      <c r="I8575"/>
      <c r="J8575"/>
      <c r="M8575"/>
      <c r="N8575"/>
    </row>
    <row r="8576" spans="6:14" ht="14.25" customHeight="1" x14ac:dyDescent="0.25">
      <c r="F8576"/>
      <c r="G8576"/>
      <c r="H8576"/>
      <c r="I8576"/>
      <c r="J8576"/>
      <c r="M8576"/>
      <c r="N8576"/>
    </row>
    <row r="8577" spans="6:14" ht="14.25" customHeight="1" x14ac:dyDescent="0.25">
      <c r="F8577"/>
      <c r="G8577"/>
      <c r="H8577"/>
      <c r="I8577"/>
      <c r="J8577"/>
      <c r="M8577"/>
      <c r="N8577"/>
    </row>
    <row r="8578" spans="6:14" ht="14.25" customHeight="1" x14ac:dyDescent="0.25">
      <c r="F8578"/>
      <c r="G8578"/>
      <c r="H8578"/>
      <c r="I8578"/>
      <c r="J8578"/>
      <c r="M8578"/>
      <c r="N8578"/>
    </row>
    <row r="8579" spans="6:14" ht="14.25" customHeight="1" x14ac:dyDescent="0.25">
      <c r="F8579"/>
      <c r="G8579"/>
      <c r="H8579"/>
      <c r="I8579"/>
      <c r="J8579"/>
      <c r="M8579"/>
      <c r="N8579"/>
    </row>
    <row r="8580" spans="6:14" ht="14.25" customHeight="1" x14ac:dyDescent="0.25">
      <c r="F8580"/>
      <c r="G8580"/>
      <c r="H8580"/>
      <c r="I8580"/>
      <c r="J8580"/>
      <c r="M8580"/>
      <c r="N8580"/>
    </row>
    <row r="8581" spans="6:14" ht="14.25" customHeight="1" x14ac:dyDescent="0.25">
      <c r="F8581"/>
      <c r="G8581"/>
      <c r="H8581"/>
      <c r="I8581"/>
      <c r="J8581"/>
      <c r="M8581"/>
      <c r="N8581"/>
    </row>
    <row r="8582" spans="6:14" ht="14.25" customHeight="1" x14ac:dyDescent="0.25">
      <c r="F8582"/>
      <c r="G8582"/>
      <c r="H8582"/>
      <c r="I8582"/>
      <c r="J8582"/>
      <c r="M8582"/>
      <c r="N8582"/>
    </row>
    <row r="8583" spans="6:14" ht="14.25" customHeight="1" x14ac:dyDescent="0.25">
      <c r="F8583"/>
      <c r="G8583"/>
      <c r="H8583"/>
      <c r="I8583"/>
      <c r="J8583"/>
      <c r="M8583"/>
      <c r="N8583"/>
    </row>
    <row r="8584" spans="6:14" ht="14.25" customHeight="1" x14ac:dyDescent="0.25">
      <c r="F8584"/>
      <c r="G8584"/>
      <c r="H8584"/>
      <c r="I8584"/>
      <c r="J8584"/>
      <c r="M8584"/>
      <c r="N8584"/>
    </row>
    <row r="8585" spans="6:14" ht="14.25" customHeight="1" x14ac:dyDescent="0.25">
      <c r="F8585"/>
      <c r="G8585"/>
      <c r="H8585"/>
      <c r="I8585"/>
      <c r="J8585"/>
      <c r="M8585"/>
      <c r="N8585"/>
    </row>
    <row r="8586" spans="6:14" ht="14.25" customHeight="1" x14ac:dyDescent="0.25">
      <c r="F8586"/>
      <c r="G8586"/>
      <c r="H8586"/>
      <c r="I8586"/>
      <c r="J8586"/>
      <c r="M8586"/>
      <c r="N8586"/>
    </row>
    <row r="8587" spans="6:14" ht="14.25" customHeight="1" x14ac:dyDescent="0.25">
      <c r="F8587"/>
      <c r="G8587"/>
      <c r="H8587"/>
      <c r="I8587"/>
      <c r="J8587"/>
      <c r="M8587"/>
      <c r="N8587"/>
    </row>
    <row r="8588" spans="6:14" ht="14.25" customHeight="1" x14ac:dyDescent="0.25">
      <c r="F8588"/>
      <c r="G8588"/>
      <c r="H8588"/>
      <c r="I8588"/>
      <c r="J8588"/>
      <c r="M8588"/>
      <c r="N8588"/>
    </row>
    <row r="8589" spans="6:14" ht="14.25" customHeight="1" x14ac:dyDescent="0.25">
      <c r="F8589"/>
      <c r="G8589"/>
      <c r="H8589"/>
      <c r="I8589"/>
      <c r="J8589"/>
      <c r="M8589"/>
      <c r="N8589"/>
    </row>
    <row r="8590" spans="6:14" ht="14.25" customHeight="1" x14ac:dyDescent="0.25">
      <c r="F8590"/>
      <c r="G8590"/>
      <c r="H8590"/>
      <c r="I8590"/>
      <c r="J8590"/>
      <c r="M8590"/>
      <c r="N8590"/>
    </row>
    <row r="8591" spans="6:14" ht="14.25" customHeight="1" x14ac:dyDescent="0.25">
      <c r="F8591"/>
      <c r="G8591"/>
      <c r="H8591"/>
      <c r="I8591"/>
      <c r="J8591"/>
      <c r="M8591"/>
      <c r="N8591"/>
    </row>
    <row r="8592" spans="6:14" ht="14.25" customHeight="1" x14ac:dyDescent="0.25">
      <c r="F8592"/>
      <c r="G8592"/>
      <c r="H8592"/>
      <c r="I8592"/>
      <c r="J8592"/>
      <c r="M8592"/>
      <c r="N8592"/>
    </row>
    <row r="8593" spans="6:14" ht="14.25" customHeight="1" x14ac:dyDescent="0.25">
      <c r="F8593"/>
      <c r="G8593"/>
      <c r="H8593"/>
      <c r="I8593"/>
      <c r="J8593"/>
      <c r="M8593"/>
      <c r="N8593"/>
    </row>
    <row r="8594" spans="6:14" ht="14.25" customHeight="1" x14ac:dyDescent="0.25">
      <c r="F8594"/>
      <c r="G8594"/>
      <c r="H8594"/>
      <c r="I8594"/>
      <c r="J8594"/>
      <c r="M8594"/>
      <c r="N8594"/>
    </row>
    <row r="8595" spans="6:14" ht="14.25" customHeight="1" x14ac:dyDescent="0.25">
      <c r="F8595"/>
      <c r="G8595"/>
      <c r="H8595"/>
      <c r="I8595"/>
      <c r="J8595"/>
      <c r="M8595"/>
      <c r="N8595"/>
    </row>
    <row r="8596" spans="6:14" ht="14.25" customHeight="1" x14ac:dyDescent="0.25">
      <c r="F8596"/>
      <c r="G8596"/>
      <c r="H8596"/>
      <c r="I8596"/>
      <c r="J8596"/>
      <c r="M8596"/>
      <c r="N8596"/>
    </row>
    <row r="8597" spans="6:14" ht="14.25" customHeight="1" x14ac:dyDescent="0.25">
      <c r="F8597"/>
      <c r="G8597"/>
      <c r="H8597"/>
      <c r="I8597"/>
      <c r="J8597"/>
      <c r="M8597"/>
      <c r="N8597"/>
    </row>
    <row r="8598" spans="6:14" ht="14.25" customHeight="1" x14ac:dyDescent="0.25">
      <c r="F8598"/>
      <c r="G8598"/>
      <c r="H8598"/>
      <c r="I8598"/>
      <c r="J8598"/>
      <c r="M8598"/>
      <c r="N8598"/>
    </row>
    <row r="8599" spans="6:14" ht="14.25" customHeight="1" x14ac:dyDescent="0.25">
      <c r="F8599"/>
      <c r="G8599"/>
      <c r="H8599"/>
      <c r="I8599"/>
      <c r="J8599"/>
      <c r="M8599"/>
      <c r="N8599"/>
    </row>
    <row r="8600" spans="6:14" ht="14.25" customHeight="1" x14ac:dyDescent="0.25">
      <c r="F8600"/>
      <c r="G8600"/>
      <c r="H8600"/>
      <c r="I8600"/>
      <c r="J8600"/>
      <c r="M8600"/>
      <c r="N8600"/>
    </row>
    <row r="8601" spans="6:14" ht="14.25" customHeight="1" x14ac:dyDescent="0.25">
      <c r="F8601"/>
      <c r="G8601"/>
      <c r="H8601"/>
      <c r="I8601"/>
      <c r="J8601"/>
      <c r="M8601"/>
      <c r="N8601"/>
    </row>
    <row r="8602" spans="6:14" ht="14.25" customHeight="1" x14ac:dyDescent="0.25">
      <c r="F8602"/>
      <c r="G8602"/>
      <c r="H8602"/>
      <c r="I8602"/>
      <c r="J8602"/>
      <c r="M8602"/>
      <c r="N8602"/>
    </row>
    <row r="8603" spans="6:14" ht="14.25" customHeight="1" x14ac:dyDescent="0.25">
      <c r="F8603"/>
      <c r="G8603"/>
      <c r="H8603"/>
      <c r="I8603"/>
      <c r="J8603"/>
      <c r="M8603"/>
      <c r="N8603"/>
    </row>
    <row r="8604" spans="6:14" ht="14.25" customHeight="1" x14ac:dyDescent="0.25">
      <c r="F8604"/>
      <c r="G8604"/>
      <c r="H8604"/>
      <c r="I8604"/>
      <c r="J8604"/>
      <c r="M8604"/>
      <c r="N8604"/>
    </row>
    <row r="8605" spans="6:14" ht="14.25" customHeight="1" x14ac:dyDescent="0.25">
      <c r="F8605"/>
      <c r="G8605"/>
      <c r="H8605"/>
      <c r="I8605"/>
      <c r="J8605"/>
      <c r="M8605"/>
      <c r="N8605"/>
    </row>
    <row r="8606" spans="6:14" ht="14.25" customHeight="1" x14ac:dyDescent="0.25">
      <c r="F8606"/>
      <c r="G8606"/>
      <c r="H8606"/>
      <c r="I8606"/>
      <c r="J8606"/>
      <c r="M8606"/>
      <c r="N8606"/>
    </row>
    <row r="8607" spans="6:14" ht="14.25" customHeight="1" x14ac:dyDescent="0.25">
      <c r="F8607"/>
      <c r="G8607"/>
      <c r="H8607"/>
      <c r="I8607"/>
      <c r="J8607"/>
      <c r="M8607"/>
      <c r="N8607"/>
    </row>
    <row r="8608" spans="6:14" ht="14.25" customHeight="1" x14ac:dyDescent="0.25">
      <c r="F8608"/>
      <c r="G8608"/>
      <c r="H8608"/>
      <c r="I8608"/>
      <c r="J8608"/>
      <c r="M8608"/>
      <c r="N8608"/>
    </row>
    <row r="8609" spans="6:14" ht="14.25" customHeight="1" x14ac:dyDescent="0.25">
      <c r="F8609"/>
      <c r="G8609"/>
      <c r="H8609"/>
      <c r="I8609"/>
      <c r="J8609"/>
      <c r="M8609"/>
      <c r="N8609"/>
    </row>
    <row r="8610" spans="6:14" ht="14.25" customHeight="1" x14ac:dyDescent="0.25">
      <c r="F8610"/>
      <c r="G8610"/>
      <c r="H8610"/>
      <c r="I8610"/>
      <c r="J8610"/>
      <c r="M8610"/>
      <c r="N8610"/>
    </row>
    <row r="8611" spans="6:14" ht="14.25" customHeight="1" x14ac:dyDescent="0.25">
      <c r="F8611"/>
      <c r="G8611"/>
      <c r="H8611"/>
      <c r="I8611"/>
      <c r="J8611"/>
      <c r="M8611"/>
      <c r="N8611"/>
    </row>
    <row r="8612" spans="6:14" ht="14.25" customHeight="1" x14ac:dyDescent="0.25">
      <c r="F8612"/>
      <c r="G8612"/>
      <c r="H8612"/>
      <c r="I8612"/>
      <c r="J8612"/>
      <c r="M8612"/>
      <c r="N8612"/>
    </row>
    <row r="8613" spans="6:14" ht="14.25" customHeight="1" x14ac:dyDescent="0.25">
      <c r="F8613"/>
      <c r="G8613"/>
      <c r="H8613"/>
      <c r="I8613"/>
      <c r="J8613"/>
      <c r="M8613"/>
      <c r="N8613"/>
    </row>
    <row r="8614" spans="6:14" ht="14.25" customHeight="1" x14ac:dyDescent="0.25">
      <c r="F8614"/>
      <c r="G8614"/>
      <c r="H8614"/>
      <c r="I8614"/>
      <c r="J8614"/>
      <c r="M8614"/>
      <c r="N8614"/>
    </row>
    <row r="8615" spans="6:14" ht="14.25" customHeight="1" x14ac:dyDescent="0.25">
      <c r="F8615"/>
      <c r="G8615"/>
      <c r="H8615"/>
      <c r="I8615"/>
      <c r="J8615"/>
      <c r="M8615"/>
      <c r="N8615"/>
    </row>
    <row r="8616" spans="6:14" ht="14.25" customHeight="1" x14ac:dyDescent="0.25">
      <c r="F8616"/>
      <c r="G8616"/>
      <c r="H8616"/>
      <c r="I8616"/>
      <c r="J8616"/>
      <c r="M8616"/>
      <c r="N8616"/>
    </row>
    <row r="8617" spans="6:14" ht="14.25" customHeight="1" x14ac:dyDescent="0.25">
      <c r="F8617"/>
      <c r="G8617"/>
      <c r="H8617"/>
      <c r="I8617"/>
      <c r="J8617"/>
      <c r="M8617"/>
      <c r="N8617"/>
    </row>
    <row r="8618" spans="6:14" ht="14.25" customHeight="1" x14ac:dyDescent="0.25">
      <c r="F8618"/>
      <c r="G8618"/>
      <c r="H8618"/>
      <c r="I8618"/>
      <c r="J8618"/>
      <c r="M8618"/>
      <c r="N8618"/>
    </row>
    <row r="8619" spans="6:14" ht="14.25" customHeight="1" x14ac:dyDescent="0.25">
      <c r="F8619"/>
      <c r="G8619"/>
      <c r="H8619"/>
      <c r="I8619"/>
      <c r="J8619"/>
      <c r="M8619"/>
      <c r="N8619"/>
    </row>
    <row r="8620" spans="6:14" ht="14.25" customHeight="1" x14ac:dyDescent="0.25">
      <c r="F8620"/>
      <c r="G8620"/>
      <c r="H8620"/>
      <c r="I8620"/>
      <c r="J8620"/>
      <c r="M8620"/>
      <c r="N8620"/>
    </row>
    <row r="8621" spans="6:14" ht="14.25" customHeight="1" x14ac:dyDescent="0.25">
      <c r="F8621"/>
      <c r="G8621"/>
      <c r="H8621"/>
      <c r="I8621"/>
      <c r="J8621"/>
      <c r="M8621"/>
      <c r="N8621"/>
    </row>
    <row r="8622" spans="6:14" ht="14.25" customHeight="1" x14ac:dyDescent="0.25">
      <c r="F8622"/>
      <c r="G8622"/>
      <c r="H8622"/>
      <c r="I8622"/>
      <c r="J8622"/>
      <c r="M8622"/>
      <c r="N8622"/>
    </row>
    <row r="8623" spans="6:14" ht="14.25" customHeight="1" x14ac:dyDescent="0.25">
      <c r="F8623"/>
      <c r="G8623"/>
      <c r="H8623"/>
      <c r="I8623"/>
      <c r="J8623"/>
      <c r="M8623"/>
      <c r="N8623"/>
    </row>
    <row r="8624" spans="6:14" ht="14.25" customHeight="1" x14ac:dyDescent="0.25">
      <c r="F8624"/>
      <c r="G8624"/>
      <c r="H8624"/>
      <c r="I8624"/>
      <c r="J8624"/>
      <c r="M8624"/>
      <c r="N8624"/>
    </row>
    <row r="8625" spans="6:14" ht="14.25" customHeight="1" x14ac:dyDescent="0.25">
      <c r="F8625"/>
      <c r="G8625"/>
      <c r="H8625"/>
      <c r="I8625"/>
      <c r="J8625"/>
      <c r="M8625"/>
      <c r="N8625"/>
    </row>
    <row r="8626" spans="6:14" ht="14.25" customHeight="1" x14ac:dyDescent="0.25">
      <c r="F8626"/>
      <c r="G8626"/>
      <c r="H8626"/>
      <c r="I8626"/>
      <c r="J8626"/>
      <c r="M8626"/>
      <c r="N8626"/>
    </row>
    <row r="8627" spans="6:14" ht="14.25" customHeight="1" x14ac:dyDescent="0.25">
      <c r="F8627"/>
      <c r="G8627"/>
      <c r="H8627"/>
      <c r="I8627"/>
      <c r="J8627"/>
      <c r="M8627"/>
      <c r="N8627"/>
    </row>
    <row r="8628" spans="6:14" ht="14.25" customHeight="1" x14ac:dyDescent="0.25">
      <c r="F8628"/>
      <c r="G8628"/>
      <c r="H8628"/>
      <c r="I8628"/>
      <c r="J8628"/>
      <c r="M8628"/>
      <c r="N8628"/>
    </row>
    <row r="8629" spans="6:14" ht="14.25" customHeight="1" x14ac:dyDescent="0.25">
      <c r="F8629"/>
      <c r="G8629"/>
      <c r="H8629"/>
      <c r="I8629"/>
      <c r="J8629"/>
      <c r="M8629"/>
      <c r="N8629"/>
    </row>
    <row r="8630" spans="6:14" ht="14.25" customHeight="1" x14ac:dyDescent="0.25">
      <c r="F8630"/>
      <c r="G8630"/>
      <c r="H8630"/>
      <c r="I8630"/>
      <c r="J8630"/>
      <c r="M8630"/>
      <c r="N8630"/>
    </row>
    <row r="8631" spans="6:14" ht="14.25" customHeight="1" x14ac:dyDescent="0.25">
      <c r="F8631"/>
      <c r="G8631"/>
      <c r="H8631"/>
      <c r="I8631"/>
      <c r="J8631"/>
      <c r="M8631"/>
      <c r="N8631"/>
    </row>
    <row r="8632" spans="6:14" ht="14.25" customHeight="1" x14ac:dyDescent="0.25">
      <c r="F8632"/>
      <c r="G8632"/>
      <c r="H8632"/>
      <c r="I8632"/>
      <c r="J8632"/>
      <c r="M8632"/>
      <c r="N8632"/>
    </row>
    <row r="8633" spans="6:14" ht="14.25" customHeight="1" x14ac:dyDescent="0.25">
      <c r="F8633"/>
      <c r="G8633"/>
      <c r="H8633"/>
      <c r="I8633"/>
      <c r="J8633"/>
      <c r="M8633"/>
      <c r="N8633"/>
    </row>
    <row r="8634" spans="6:14" ht="14.25" customHeight="1" x14ac:dyDescent="0.25">
      <c r="F8634"/>
      <c r="G8634"/>
      <c r="H8634"/>
      <c r="I8634"/>
      <c r="J8634"/>
      <c r="M8634"/>
      <c r="N8634"/>
    </row>
    <row r="8635" spans="6:14" ht="14.25" customHeight="1" x14ac:dyDescent="0.25">
      <c r="F8635"/>
      <c r="G8635"/>
      <c r="H8635"/>
      <c r="I8635"/>
      <c r="J8635"/>
      <c r="M8635"/>
      <c r="N8635"/>
    </row>
    <row r="8636" spans="6:14" ht="14.25" customHeight="1" x14ac:dyDescent="0.25">
      <c r="F8636"/>
      <c r="G8636"/>
      <c r="H8636"/>
      <c r="I8636"/>
      <c r="J8636"/>
      <c r="M8636"/>
      <c r="N8636"/>
    </row>
    <row r="8637" spans="6:14" ht="14.25" customHeight="1" x14ac:dyDescent="0.25">
      <c r="F8637"/>
      <c r="G8637"/>
      <c r="H8637"/>
      <c r="I8637"/>
      <c r="J8637"/>
      <c r="M8637"/>
      <c r="N8637"/>
    </row>
    <row r="8638" spans="6:14" ht="14.25" customHeight="1" x14ac:dyDescent="0.25">
      <c r="F8638"/>
      <c r="G8638"/>
      <c r="H8638"/>
      <c r="I8638"/>
      <c r="J8638"/>
      <c r="M8638"/>
      <c r="N8638"/>
    </row>
    <row r="8639" spans="6:14" ht="14.25" customHeight="1" x14ac:dyDescent="0.25">
      <c r="F8639"/>
      <c r="G8639"/>
      <c r="H8639"/>
      <c r="I8639"/>
      <c r="J8639"/>
      <c r="M8639"/>
      <c r="N8639"/>
    </row>
    <row r="8640" spans="6:14" ht="14.25" customHeight="1" x14ac:dyDescent="0.25">
      <c r="F8640"/>
      <c r="G8640"/>
      <c r="H8640"/>
      <c r="I8640"/>
      <c r="J8640"/>
      <c r="M8640"/>
      <c r="N8640"/>
    </row>
    <row r="8641" spans="6:14" ht="14.25" customHeight="1" x14ac:dyDescent="0.25">
      <c r="F8641"/>
      <c r="G8641"/>
      <c r="H8641"/>
      <c r="I8641"/>
      <c r="J8641"/>
      <c r="M8641"/>
      <c r="N8641"/>
    </row>
    <row r="8642" spans="6:14" ht="14.25" customHeight="1" x14ac:dyDescent="0.25">
      <c r="F8642"/>
      <c r="G8642"/>
      <c r="H8642"/>
      <c r="I8642"/>
      <c r="J8642"/>
      <c r="M8642"/>
      <c r="N8642"/>
    </row>
    <row r="8643" spans="6:14" ht="14.25" customHeight="1" x14ac:dyDescent="0.25">
      <c r="F8643"/>
      <c r="G8643"/>
      <c r="H8643"/>
      <c r="I8643"/>
      <c r="J8643"/>
      <c r="M8643"/>
      <c r="N8643"/>
    </row>
    <row r="8644" spans="6:14" ht="14.25" customHeight="1" x14ac:dyDescent="0.25">
      <c r="F8644"/>
      <c r="G8644"/>
      <c r="H8644"/>
      <c r="I8644"/>
      <c r="J8644"/>
      <c r="M8644"/>
      <c r="N8644"/>
    </row>
    <row r="8645" spans="6:14" ht="14.25" customHeight="1" x14ac:dyDescent="0.25">
      <c r="F8645"/>
      <c r="G8645"/>
      <c r="H8645"/>
      <c r="I8645"/>
      <c r="J8645"/>
      <c r="M8645"/>
      <c r="N8645"/>
    </row>
    <row r="8646" spans="6:14" ht="14.25" customHeight="1" x14ac:dyDescent="0.25">
      <c r="F8646"/>
      <c r="G8646"/>
      <c r="H8646"/>
      <c r="I8646"/>
      <c r="J8646"/>
      <c r="M8646"/>
      <c r="N8646"/>
    </row>
    <row r="8647" spans="6:14" ht="14.25" customHeight="1" x14ac:dyDescent="0.25">
      <c r="F8647"/>
      <c r="G8647"/>
      <c r="H8647"/>
      <c r="I8647"/>
      <c r="J8647"/>
      <c r="M8647"/>
      <c r="N8647"/>
    </row>
    <row r="8648" spans="6:14" ht="14.25" customHeight="1" x14ac:dyDescent="0.25">
      <c r="F8648"/>
      <c r="G8648"/>
      <c r="H8648"/>
      <c r="I8648"/>
      <c r="J8648"/>
      <c r="M8648"/>
      <c r="N8648"/>
    </row>
    <row r="8649" spans="6:14" ht="14.25" customHeight="1" x14ac:dyDescent="0.25">
      <c r="F8649"/>
      <c r="G8649"/>
      <c r="H8649"/>
      <c r="I8649"/>
      <c r="J8649"/>
      <c r="M8649"/>
      <c r="N8649"/>
    </row>
    <row r="8650" spans="6:14" ht="14.25" customHeight="1" x14ac:dyDescent="0.25">
      <c r="F8650"/>
      <c r="G8650"/>
      <c r="H8650"/>
      <c r="I8650"/>
      <c r="J8650"/>
      <c r="M8650"/>
      <c r="N8650"/>
    </row>
    <row r="8651" spans="6:14" ht="14.25" customHeight="1" x14ac:dyDescent="0.25">
      <c r="F8651"/>
      <c r="G8651"/>
      <c r="H8651"/>
      <c r="I8651"/>
      <c r="J8651"/>
      <c r="M8651"/>
      <c r="N8651"/>
    </row>
    <row r="8652" spans="6:14" ht="14.25" customHeight="1" x14ac:dyDescent="0.25">
      <c r="F8652"/>
      <c r="G8652"/>
      <c r="H8652"/>
      <c r="I8652"/>
      <c r="J8652"/>
      <c r="M8652"/>
      <c r="N8652"/>
    </row>
    <row r="8653" spans="6:14" ht="14.25" customHeight="1" x14ac:dyDescent="0.25">
      <c r="F8653"/>
      <c r="G8653"/>
      <c r="H8653"/>
      <c r="I8653"/>
      <c r="J8653"/>
      <c r="M8653"/>
      <c r="N8653"/>
    </row>
    <row r="8654" spans="6:14" ht="14.25" customHeight="1" x14ac:dyDescent="0.25">
      <c r="F8654"/>
      <c r="G8654"/>
      <c r="H8654"/>
      <c r="I8654"/>
      <c r="J8654"/>
      <c r="M8654"/>
      <c r="N8654"/>
    </row>
    <row r="8655" spans="6:14" ht="14.25" customHeight="1" x14ac:dyDescent="0.25">
      <c r="F8655"/>
      <c r="G8655"/>
      <c r="H8655"/>
      <c r="I8655"/>
      <c r="J8655"/>
      <c r="M8655"/>
      <c r="N8655"/>
    </row>
    <row r="8656" spans="6:14" ht="14.25" customHeight="1" x14ac:dyDescent="0.25">
      <c r="F8656"/>
      <c r="G8656"/>
      <c r="H8656"/>
      <c r="I8656"/>
      <c r="J8656"/>
      <c r="M8656"/>
      <c r="N8656"/>
    </row>
    <row r="8657" spans="6:14" ht="14.25" customHeight="1" x14ac:dyDescent="0.25">
      <c r="F8657"/>
      <c r="G8657"/>
      <c r="H8657"/>
      <c r="I8657"/>
      <c r="J8657"/>
      <c r="M8657"/>
      <c r="N8657"/>
    </row>
    <row r="8658" spans="6:14" ht="14.25" customHeight="1" x14ac:dyDescent="0.25">
      <c r="F8658"/>
      <c r="G8658"/>
      <c r="H8658"/>
      <c r="I8658"/>
      <c r="J8658"/>
      <c r="M8658"/>
      <c r="N8658"/>
    </row>
    <row r="8659" spans="6:14" ht="14.25" customHeight="1" x14ac:dyDescent="0.25">
      <c r="F8659"/>
      <c r="G8659"/>
      <c r="H8659"/>
      <c r="I8659"/>
      <c r="J8659"/>
      <c r="M8659"/>
      <c r="N8659"/>
    </row>
    <row r="8660" spans="6:14" ht="14.25" customHeight="1" x14ac:dyDescent="0.25">
      <c r="F8660"/>
      <c r="G8660"/>
      <c r="H8660"/>
      <c r="I8660"/>
      <c r="J8660"/>
      <c r="M8660"/>
      <c r="N8660"/>
    </row>
    <row r="8661" spans="6:14" ht="14.25" customHeight="1" x14ac:dyDescent="0.25">
      <c r="F8661"/>
      <c r="G8661"/>
      <c r="H8661"/>
      <c r="I8661"/>
      <c r="J8661"/>
      <c r="M8661"/>
      <c r="N8661"/>
    </row>
    <row r="8662" spans="6:14" ht="14.25" customHeight="1" x14ac:dyDescent="0.25">
      <c r="F8662"/>
      <c r="G8662"/>
      <c r="H8662"/>
      <c r="I8662"/>
      <c r="J8662"/>
      <c r="M8662"/>
      <c r="N8662"/>
    </row>
    <row r="8663" spans="6:14" ht="14.25" customHeight="1" x14ac:dyDescent="0.25">
      <c r="F8663"/>
      <c r="G8663"/>
      <c r="H8663"/>
      <c r="I8663"/>
      <c r="J8663"/>
      <c r="M8663"/>
      <c r="N8663"/>
    </row>
    <row r="8664" spans="6:14" ht="14.25" customHeight="1" x14ac:dyDescent="0.25">
      <c r="F8664"/>
      <c r="G8664"/>
      <c r="H8664"/>
      <c r="I8664"/>
      <c r="J8664"/>
      <c r="M8664"/>
      <c r="N8664"/>
    </row>
    <row r="8665" spans="6:14" ht="14.25" customHeight="1" x14ac:dyDescent="0.25">
      <c r="F8665"/>
      <c r="G8665"/>
      <c r="H8665"/>
      <c r="I8665"/>
      <c r="J8665"/>
      <c r="M8665"/>
      <c r="N8665"/>
    </row>
    <row r="8666" spans="6:14" ht="14.25" customHeight="1" x14ac:dyDescent="0.25">
      <c r="F8666"/>
      <c r="G8666"/>
      <c r="H8666"/>
      <c r="I8666"/>
      <c r="J8666"/>
      <c r="M8666"/>
      <c r="N8666"/>
    </row>
    <row r="8667" spans="6:14" ht="14.25" customHeight="1" x14ac:dyDescent="0.25">
      <c r="F8667"/>
      <c r="G8667"/>
      <c r="H8667"/>
      <c r="I8667"/>
      <c r="J8667"/>
      <c r="M8667"/>
      <c r="N8667"/>
    </row>
    <row r="8668" spans="6:14" ht="14.25" customHeight="1" x14ac:dyDescent="0.25">
      <c r="F8668"/>
      <c r="G8668"/>
      <c r="H8668"/>
      <c r="I8668"/>
      <c r="J8668"/>
      <c r="M8668"/>
      <c r="N8668"/>
    </row>
    <row r="8669" spans="6:14" ht="14.25" customHeight="1" x14ac:dyDescent="0.25">
      <c r="F8669"/>
      <c r="G8669"/>
      <c r="H8669"/>
      <c r="I8669"/>
      <c r="J8669"/>
      <c r="M8669"/>
      <c r="N8669"/>
    </row>
    <row r="8670" spans="6:14" ht="14.25" customHeight="1" x14ac:dyDescent="0.25">
      <c r="F8670"/>
      <c r="G8670"/>
      <c r="H8670"/>
      <c r="I8670"/>
      <c r="J8670"/>
      <c r="M8670"/>
      <c r="N8670"/>
    </row>
    <row r="8671" spans="6:14" ht="14.25" customHeight="1" x14ac:dyDescent="0.25">
      <c r="F8671"/>
      <c r="G8671"/>
      <c r="H8671"/>
      <c r="I8671"/>
      <c r="J8671"/>
      <c r="M8671"/>
      <c r="N8671"/>
    </row>
    <row r="8672" spans="6:14" ht="14.25" customHeight="1" x14ac:dyDescent="0.25">
      <c r="F8672"/>
      <c r="G8672"/>
      <c r="H8672"/>
      <c r="I8672"/>
      <c r="J8672"/>
      <c r="M8672"/>
      <c r="N8672"/>
    </row>
    <row r="8673" spans="6:14" ht="14.25" customHeight="1" x14ac:dyDescent="0.25">
      <c r="F8673"/>
      <c r="G8673"/>
      <c r="H8673"/>
      <c r="I8673"/>
      <c r="J8673"/>
      <c r="M8673"/>
      <c r="N8673"/>
    </row>
    <row r="8674" spans="6:14" ht="14.25" customHeight="1" x14ac:dyDescent="0.25">
      <c r="F8674"/>
      <c r="G8674"/>
      <c r="H8674"/>
      <c r="I8674"/>
      <c r="J8674"/>
      <c r="M8674"/>
      <c r="N8674"/>
    </row>
    <row r="8675" spans="6:14" ht="14.25" customHeight="1" x14ac:dyDescent="0.25">
      <c r="F8675"/>
      <c r="G8675"/>
      <c r="H8675"/>
      <c r="I8675"/>
      <c r="J8675"/>
      <c r="M8675"/>
      <c r="N8675"/>
    </row>
    <row r="8676" spans="6:14" ht="14.25" customHeight="1" x14ac:dyDescent="0.25">
      <c r="F8676"/>
      <c r="G8676"/>
      <c r="H8676"/>
      <c r="I8676"/>
      <c r="J8676"/>
      <c r="M8676"/>
      <c r="N8676"/>
    </row>
    <row r="8677" spans="6:14" ht="14.25" customHeight="1" x14ac:dyDescent="0.25">
      <c r="F8677"/>
      <c r="G8677"/>
      <c r="H8677"/>
      <c r="I8677"/>
      <c r="J8677"/>
      <c r="M8677"/>
      <c r="N8677"/>
    </row>
    <row r="8678" spans="6:14" ht="14.25" customHeight="1" x14ac:dyDescent="0.25">
      <c r="F8678"/>
      <c r="G8678"/>
      <c r="H8678"/>
      <c r="I8678"/>
      <c r="J8678"/>
      <c r="M8678"/>
      <c r="N8678"/>
    </row>
    <row r="8679" spans="6:14" ht="14.25" customHeight="1" x14ac:dyDescent="0.25">
      <c r="F8679"/>
      <c r="G8679"/>
      <c r="H8679"/>
      <c r="I8679"/>
      <c r="J8679"/>
      <c r="M8679"/>
      <c r="N8679"/>
    </row>
    <row r="8680" spans="6:14" ht="14.25" customHeight="1" x14ac:dyDescent="0.25">
      <c r="F8680"/>
      <c r="G8680"/>
      <c r="H8680"/>
      <c r="I8680"/>
      <c r="J8680"/>
      <c r="M8680"/>
      <c r="N8680"/>
    </row>
    <row r="8681" spans="6:14" ht="14.25" customHeight="1" x14ac:dyDescent="0.25">
      <c r="F8681"/>
      <c r="G8681"/>
      <c r="H8681"/>
      <c r="I8681"/>
      <c r="J8681"/>
      <c r="M8681"/>
      <c r="N8681"/>
    </row>
    <row r="8682" spans="6:14" ht="14.25" customHeight="1" x14ac:dyDescent="0.25">
      <c r="F8682"/>
      <c r="G8682"/>
      <c r="H8682"/>
      <c r="I8682"/>
      <c r="J8682"/>
      <c r="M8682"/>
      <c r="N8682"/>
    </row>
    <row r="8683" spans="6:14" ht="14.25" customHeight="1" x14ac:dyDescent="0.25">
      <c r="F8683"/>
      <c r="G8683"/>
      <c r="H8683"/>
      <c r="I8683"/>
      <c r="J8683"/>
      <c r="M8683"/>
      <c r="N8683"/>
    </row>
    <row r="8684" spans="6:14" ht="14.25" customHeight="1" x14ac:dyDescent="0.25">
      <c r="F8684"/>
      <c r="G8684"/>
      <c r="H8684"/>
      <c r="I8684"/>
      <c r="J8684"/>
      <c r="M8684"/>
      <c r="N8684"/>
    </row>
    <row r="8685" spans="6:14" ht="14.25" customHeight="1" x14ac:dyDescent="0.25">
      <c r="F8685"/>
      <c r="G8685"/>
      <c r="H8685"/>
      <c r="I8685"/>
      <c r="J8685"/>
      <c r="M8685"/>
      <c r="N8685"/>
    </row>
    <row r="8686" spans="6:14" ht="14.25" customHeight="1" x14ac:dyDescent="0.25">
      <c r="F8686"/>
      <c r="G8686"/>
      <c r="H8686"/>
      <c r="I8686"/>
      <c r="J8686"/>
      <c r="M8686"/>
      <c r="N8686"/>
    </row>
    <row r="8687" spans="6:14" ht="14.25" customHeight="1" x14ac:dyDescent="0.25">
      <c r="F8687"/>
      <c r="G8687"/>
      <c r="H8687"/>
      <c r="I8687"/>
      <c r="J8687"/>
      <c r="M8687"/>
      <c r="N8687"/>
    </row>
    <row r="8688" spans="6:14" ht="14.25" customHeight="1" x14ac:dyDescent="0.25">
      <c r="F8688"/>
      <c r="G8688"/>
      <c r="H8688"/>
      <c r="I8688"/>
      <c r="J8688"/>
      <c r="M8688"/>
      <c r="N8688"/>
    </row>
    <row r="8689" spans="6:14" ht="14.25" customHeight="1" x14ac:dyDescent="0.25">
      <c r="F8689"/>
      <c r="G8689"/>
      <c r="H8689"/>
      <c r="I8689"/>
      <c r="J8689"/>
      <c r="M8689"/>
      <c r="N8689"/>
    </row>
    <row r="8690" spans="6:14" ht="14.25" customHeight="1" x14ac:dyDescent="0.25">
      <c r="F8690"/>
      <c r="G8690"/>
      <c r="H8690"/>
      <c r="I8690"/>
      <c r="J8690"/>
      <c r="M8690"/>
      <c r="N8690"/>
    </row>
    <row r="8691" spans="6:14" ht="14.25" customHeight="1" x14ac:dyDescent="0.25">
      <c r="F8691"/>
      <c r="G8691"/>
      <c r="H8691"/>
      <c r="I8691"/>
      <c r="J8691"/>
      <c r="M8691"/>
      <c r="N8691"/>
    </row>
    <row r="8692" spans="6:14" ht="14.25" customHeight="1" x14ac:dyDescent="0.25">
      <c r="F8692"/>
      <c r="G8692"/>
      <c r="H8692"/>
      <c r="I8692"/>
      <c r="J8692"/>
      <c r="M8692"/>
      <c r="N8692"/>
    </row>
    <row r="8693" spans="6:14" ht="14.25" customHeight="1" x14ac:dyDescent="0.25">
      <c r="F8693"/>
      <c r="G8693"/>
      <c r="H8693"/>
      <c r="I8693"/>
      <c r="J8693"/>
      <c r="M8693"/>
      <c r="N8693"/>
    </row>
    <row r="8694" spans="6:14" ht="14.25" customHeight="1" x14ac:dyDescent="0.25">
      <c r="F8694"/>
      <c r="G8694"/>
      <c r="H8694"/>
      <c r="I8694"/>
      <c r="J8694"/>
      <c r="M8694"/>
      <c r="N8694"/>
    </row>
    <row r="8695" spans="6:14" ht="14.25" customHeight="1" x14ac:dyDescent="0.25">
      <c r="F8695"/>
      <c r="G8695"/>
      <c r="H8695"/>
      <c r="I8695"/>
      <c r="J8695"/>
      <c r="M8695"/>
      <c r="N8695"/>
    </row>
    <row r="8696" spans="6:14" ht="14.25" customHeight="1" x14ac:dyDescent="0.25">
      <c r="F8696"/>
      <c r="G8696"/>
      <c r="H8696"/>
      <c r="I8696"/>
      <c r="J8696"/>
      <c r="M8696"/>
      <c r="N8696"/>
    </row>
    <row r="8697" spans="6:14" ht="14.25" customHeight="1" x14ac:dyDescent="0.25">
      <c r="F8697"/>
      <c r="G8697"/>
      <c r="H8697"/>
      <c r="I8697"/>
      <c r="J8697"/>
      <c r="M8697"/>
      <c r="N8697"/>
    </row>
    <row r="8698" spans="6:14" ht="14.25" customHeight="1" x14ac:dyDescent="0.25">
      <c r="F8698"/>
      <c r="G8698"/>
      <c r="H8698"/>
      <c r="I8698"/>
      <c r="J8698"/>
      <c r="M8698"/>
      <c r="N8698"/>
    </row>
    <row r="8699" spans="6:14" ht="14.25" customHeight="1" x14ac:dyDescent="0.25">
      <c r="F8699"/>
      <c r="G8699"/>
      <c r="H8699"/>
      <c r="I8699"/>
      <c r="J8699"/>
      <c r="M8699"/>
      <c r="N8699"/>
    </row>
    <row r="8700" spans="6:14" ht="14.25" customHeight="1" x14ac:dyDescent="0.25">
      <c r="F8700"/>
      <c r="G8700"/>
      <c r="H8700"/>
      <c r="I8700"/>
      <c r="J8700"/>
      <c r="M8700"/>
      <c r="N8700"/>
    </row>
    <row r="8701" spans="6:14" ht="14.25" customHeight="1" x14ac:dyDescent="0.25">
      <c r="F8701"/>
      <c r="G8701"/>
      <c r="H8701"/>
      <c r="I8701"/>
      <c r="J8701"/>
      <c r="M8701"/>
      <c r="N8701"/>
    </row>
    <row r="8702" spans="6:14" ht="14.25" customHeight="1" x14ac:dyDescent="0.25">
      <c r="F8702"/>
      <c r="G8702"/>
      <c r="H8702"/>
      <c r="I8702"/>
      <c r="J8702"/>
      <c r="M8702"/>
      <c r="N8702"/>
    </row>
    <row r="8703" spans="6:14" ht="14.25" customHeight="1" x14ac:dyDescent="0.25">
      <c r="F8703"/>
      <c r="G8703"/>
      <c r="H8703"/>
      <c r="I8703"/>
      <c r="J8703"/>
      <c r="M8703"/>
      <c r="N8703"/>
    </row>
    <row r="8704" spans="6:14" ht="14.25" customHeight="1" x14ac:dyDescent="0.25">
      <c r="F8704"/>
      <c r="G8704"/>
      <c r="H8704"/>
      <c r="I8704"/>
      <c r="J8704"/>
      <c r="M8704"/>
      <c r="N8704"/>
    </row>
    <row r="8705" spans="6:14" ht="14.25" customHeight="1" x14ac:dyDescent="0.25">
      <c r="F8705"/>
      <c r="G8705"/>
      <c r="H8705"/>
      <c r="I8705"/>
      <c r="J8705"/>
      <c r="M8705"/>
      <c r="N8705"/>
    </row>
    <row r="8706" spans="6:14" ht="14.25" customHeight="1" x14ac:dyDescent="0.25">
      <c r="F8706"/>
      <c r="G8706"/>
      <c r="H8706"/>
      <c r="I8706"/>
      <c r="J8706"/>
      <c r="M8706"/>
      <c r="N8706"/>
    </row>
    <row r="8707" spans="6:14" ht="14.25" customHeight="1" x14ac:dyDescent="0.25">
      <c r="F8707"/>
      <c r="G8707"/>
      <c r="H8707"/>
      <c r="I8707"/>
      <c r="J8707"/>
      <c r="M8707"/>
      <c r="N8707"/>
    </row>
    <row r="8708" spans="6:14" ht="14.25" customHeight="1" x14ac:dyDescent="0.25">
      <c r="F8708"/>
      <c r="G8708"/>
      <c r="H8708"/>
      <c r="I8708"/>
      <c r="J8708"/>
      <c r="M8708"/>
      <c r="N8708"/>
    </row>
    <row r="8709" spans="6:14" ht="14.25" customHeight="1" x14ac:dyDescent="0.25">
      <c r="F8709"/>
      <c r="G8709"/>
      <c r="H8709"/>
      <c r="I8709"/>
      <c r="J8709"/>
      <c r="M8709"/>
      <c r="N8709"/>
    </row>
    <row r="8710" spans="6:14" ht="14.25" customHeight="1" x14ac:dyDescent="0.25">
      <c r="F8710"/>
      <c r="G8710"/>
      <c r="H8710"/>
      <c r="I8710"/>
      <c r="J8710"/>
      <c r="M8710"/>
      <c r="N8710"/>
    </row>
    <row r="8711" spans="6:14" ht="14.25" customHeight="1" x14ac:dyDescent="0.25">
      <c r="F8711"/>
      <c r="G8711"/>
      <c r="H8711"/>
      <c r="I8711"/>
      <c r="J8711"/>
      <c r="M8711"/>
      <c r="N8711"/>
    </row>
    <row r="8712" spans="6:14" ht="14.25" customHeight="1" x14ac:dyDescent="0.25">
      <c r="F8712"/>
      <c r="G8712"/>
      <c r="H8712"/>
      <c r="I8712"/>
      <c r="J8712"/>
      <c r="M8712"/>
      <c r="N8712"/>
    </row>
    <row r="8713" spans="6:14" ht="14.25" customHeight="1" x14ac:dyDescent="0.25">
      <c r="F8713"/>
      <c r="G8713"/>
      <c r="H8713"/>
      <c r="I8713"/>
      <c r="J8713"/>
      <c r="M8713"/>
      <c r="N8713"/>
    </row>
    <row r="8714" spans="6:14" ht="14.25" customHeight="1" x14ac:dyDescent="0.25">
      <c r="F8714"/>
      <c r="G8714"/>
      <c r="H8714"/>
      <c r="I8714"/>
      <c r="J8714"/>
      <c r="M8714"/>
      <c r="N8714"/>
    </row>
    <row r="8715" spans="6:14" ht="14.25" customHeight="1" x14ac:dyDescent="0.25">
      <c r="F8715"/>
      <c r="G8715"/>
      <c r="H8715"/>
      <c r="I8715"/>
      <c r="J8715"/>
      <c r="M8715"/>
      <c r="N8715"/>
    </row>
    <row r="8716" spans="6:14" ht="14.25" customHeight="1" x14ac:dyDescent="0.25">
      <c r="F8716"/>
      <c r="G8716"/>
      <c r="H8716"/>
      <c r="I8716"/>
      <c r="J8716"/>
      <c r="M8716"/>
      <c r="N8716"/>
    </row>
    <row r="8717" spans="6:14" ht="14.25" customHeight="1" x14ac:dyDescent="0.25">
      <c r="F8717"/>
      <c r="G8717"/>
      <c r="H8717"/>
      <c r="I8717"/>
      <c r="J8717"/>
      <c r="M8717"/>
      <c r="N8717"/>
    </row>
    <row r="8718" spans="6:14" ht="14.25" customHeight="1" x14ac:dyDescent="0.25">
      <c r="F8718"/>
      <c r="G8718"/>
      <c r="H8718"/>
      <c r="I8718"/>
      <c r="J8718"/>
      <c r="M8718"/>
      <c r="N8718"/>
    </row>
    <row r="8719" spans="6:14" ht="14.25" customHeight="1" x14ac:dyDescent="0.25">
      <c r="F8719"/>
      <c r="G8719"/>
      <c r="H8719"/>
      <c r="I8719"/>
      <c r="J8719"/>
      <c r="M8719"/>
      <c r="N8719"/>
    </row>
    <row r="8720" spans="6:14" ht="14.25" customHeight="1" x14ac:dyDescent="0.25">
      <c r="F8720"/>
      <c r="G8720"/>
      <c r="H8720"/>
      <c r="I8720"/>
      <c r="J8720"/>
      <c r="M8720"/>
      <c r="N8720"/>
    </row>
    <row r="8721" spans="6:14" ht="14.25" customHeight="1" x14ac:dyDescent="0.25">
      <c r="F8721"/>
      <c r="G8721"/>
      <c r="H8721"/>
      <c r="I8721"/>
      <c r="J8721"/>
      <c r="M8721"/>
      <c r="N8721"/>
    </row>
    <row r="8722" spans="6:14" ht="14.25" customHeight="1" x14ac:dyDescent="0.25">
      <c r="F8722"/>
      <c r="G8722"/>
      <c r="H8722"/>
      <c r="I8722"/>
      <c r="J8722"/>
      <c r="M8722"/>
      <c r="N8722"/>
    </row>
    <row r="8723" spans="6:14" ht="14.25" customHeight="1" x14ac:dyDescent="0.25">
      <c r="F8723"/>
      <c r="G8723"/>
      <c r="H8723"/>
      <c r="I8723"/>
      <c r="J8723"/>
      <c r="M8723"/>
      <c r="N8723"/>
    </row>
    <row r="8724" spans="6:14" ht="14.25" customHeight="1" x14ac:dyDescent="0.25">
      <c r="F8724"/>
      <c r="G8724"/>
      <c r="H8724"/>
      <c r="I8724"/>
      <c r="J8724"/>
      <c r="M8724"/>
      <c r="N8724"/>
    </row>
    <row r="8725" spans="6:14" ht="14.25" customHeight="1" x14ac:dyDescent="0.25">
      <c r="F8725"/>
      <c r="G8725"/>
      <c r="H8725"/>
      <c r="I8725"/>
      <c r="J8725"/>
      <c r="M8725"/>
      <c r="N8725"/>
    </row>
    <row r="8726" spans="6:14" ht="14.25" customHeight="1" x14ac:dyDescent="0.25">
      <c r="F8726"/>
      <c r="G8726"/>
      <c r="H8726"/>
      <c r="I8726"/>
      <c r="J8726"/>
      <c r="M8726"/>
      <c r="N8726"/>
    </row>
    <row r="8727" spans="6:14" ht="14.25" customHeight="1" x14ac:dyDescent="0.25">
      <c r="F8727"/>
      <c r="G8727"/>
      <c r="H8727"/>
      <c r="I8727"/>
      <c r="J8727"/>
      <c r="M8727"/>
      <c r="N8727"/>
    </row>
    <row r="8728" spans="6:14" ht="14.25" customHeight="1" x14ac:dyDescent="0.25">
      <c r="F8728"/>
      <c r="G8728"/>
      <c r="H8728"/>
      <c r="I8728"/>
      <c r="J8728"/>
      <c r="M8728"/>
      <c r="N8728"/>
    </row>
    <row r="8729" spans="6:14" ht="14.25" customHeight="1" x14ac:dyDescent="0.25">
      <c r="F8729"/>
      <c r="G8729"/>
      <c r="H8729"/>
      <c r="I8729"/>
      <c r="J8729"/>
      <c r="M8729"/>
      <c r="N8729"/>
    </row>
    <row r="8730" spans="6:14" ht="14.25" customHeight="1" x14ac:dyDescent="0.25">
      <c r="F8730"/>
      <c r="G8730"/>
      <c r="H8730"/>
      <c r="I8730"/>
      <c r="J8730"/>
      <c r="M8730"/>
      <c r="N8730"/>
    </row>
    <row r="8731" spans="6:14" ht="14.25" customHeight="1" x14ac:dyDescent="0.25">
      <c r="F8731"/>
      <c r="G8731"/>
      <c r="H8731"/>
      <c r="I8731"/>
      <c r="J8731"/>
      <c r="M8731"/>
      <c r="N8731"/>
    </row>
    <row r="8732" spans="6:14" ht="14.25" customHeight="1" x14ac:dyDescent="0.25">
      <c r="F8732"/>
      <c r="G8732"/>
      <c r="H8732"/>
      <c r="I8732"/>
      <c r="J8732"/>
      <c r="M8732"/>
      <c r="N8732"/>
    </row>
    <row r="8733" spans="6:14" ht="14.25" customHeight="1" x14ac:dyDescent="0.25">
      <c r="F8733"/>
      <c r="G8733"/>
      <c r="H8733"/>
      <c r="I8733"/>
      <c r="J8733"/>
      <c r="M8733"/>
      <c r="N8733"/>
    </row>
    <row r="8734" spans="6:14" ht="14.25" customHeight="1" x14ac:dyDescent="0.25">
      <c r="F8734"/>
      <c r="G8734"/>
      <c r="H8734"/>
      <c r="I8734"/>
      <c r="J8734"/>
      <c r="M8734"/>
      <c r="N8734"/>
    </row>
    <row r="8735" spans="6:14" ht="14.25" customHeight="1" x14ac:dyDescent="0.25">
      <c r="F8735"/>
      <c r="G8735"/>
      <c r="H8735"/>
      <c r="I8735"/>
      <c r="J8735"/>
      <c r="M8735"/>
      <c r="N8735"/>
    </row>
    <row r="8736" spans="6:14" ht="14.25" customHeight="1" x14ac:dyDescent="0.25">
      <c r="F8736"/>
      <c r="G8736"/>
      <c r="H8736"/>
      <c r="I8736"/>
      <c r="J8736"/>
      <c r="M8736"/>
      <c r="N8736"/>
    </row>
    <row r="8737" spans="6:14" ht="14.25" customHeight="1" x14ac:dyDescent="0.25">
      <c r="F8737"/>
      <c r="G8737"/>
      <c r="H8737"/>
      <c r="I8737"/>
      <c r="J8737"/>
      <c r="M8737"/>
      <c r="N8737"/>
    </row>
    <row r="8738" spans="6:14" ht="14.25" customHeight="1" x14ac:dyDescent="0.25">
      <c r="F8738"/>
      <c r="G8738"/>
      <c r="H8738"/>
      <c r="I8738"/>
      <c r="J8738"/>
      <c r="M8738"/>
      <c r="N8738"/>
    </row>
    <row r="8739" spans="6:14" ht="14.25" customHeight="1" x14ac:dyDescent="0.25">
      <c r="F8739"/>
      <c r="G8739"/>
      <c r="H8739"/>
      <c r="I8739"/>
      <c r="J8739"/>
      <c r="M8739"/>
      <c r="N8739"/>
    </row>
    <row r="8740" spans="6:14" ht="14.25" customHeight="1" x14ac:dyDescent="0.25">
      <c r="F8740"/>
      <c r="G8740"/>
      <c r="H8740"/>
      <c r="I8740"/>
      <c r="J8740"/>
      <c r="M8740"/>
      <c r="N8740"/>
    </row>
    <row r="8741" spans="6:14" ht="14.25" customHeight="1" x14ac:dyDescent="0.25">
      <c r="F8741"/>
      <c r="G8741"/>
      <c r="H8741"/>
      <c r="I8741"/>
      <c r="J8741"/>
      <c r="M8741"/>
      <c r="N8741"/>
    </row>
    <row r="8742" spans="6:14" ht="14.25" customHeight="1" x14ac:dyDescent="0.25">
      <c r="F8742"/>
      <c r="G8742"/>
      <c r="H8742"/>
      <c r="I8742"/>
      <c r="J8742"/>
      <c r="M8742"/>
      <c r="N8742"/>
    </row>
    <row r="8743" spans="6:14" ht="14.25" customHeight="1" x14ac:dyDescent="0.25">
      <c r="F8743"/>
      <c r="G8743"/>
      <c r="H8743"/>
      <c r="I8743"/>
      <c r="J8743"/>
      <c r="M8743"/>
      <c r="N8743"/>
    </row>
    <row r="8744" spans="6:14" ht="14.25" customHeight="1" x14ac:dyDescent="0.25">
      <c r="F8744"/>
      <c r="G8744"/>
      <c r="H8744"/>
      <c r="I8744"/>
      <c r="J8744"/>
      <c r="M8744"/>
      <c r="N8744"/>
    </row>
    <row r="8745" spans="6:14" ht="14.25" customHeight="1" x14ac:dyDescent="0.25">
      <c r="F8745"/>
      <c r="G8745"/>
      <c r="H8745"/>
      <c r="I8745"/>
      <c r="J8745"/>
      <c r="M8745"/>
      <c r="N8745"/>
    </row>
    <row r="8746" spans="6:14" ht="14.25" customHeight="1" x14ac:dyDescent="0.25">
      <c r="F8746"/>
      <c r="G8746"/>
      <c r="H8746"/>
      <c r="I8746"/>
      <c r="J8746"/>
      <c r="M8746"/>
      <c r="N8746"/>
    </row>
    <row r="8747" spans="6:14" ht="14.25" customHeight="1" x14ac:dyDescent="0.25">
      <c r="F8747"/>
      <c r="G8747"/>
      <c r="H8747"/>
      <c r="I8747"/>
      <c r="J8747"/>
      <c r="M8747"/>
      <c r="N8747"/>
    </row>
    <row r="8748" spans="6:14" ht="14.25" customHeight="1" x14ac:dyDescent="0.25">
      <c r="F8748"/>
      <c r="G8748"/>
      <c r="H8748"/>
      <c r="I8748"/>
      <c r="J8748"/>
      <c r="M8748"/>
      <c r="N8748"/>
    </row>
    <row r="8749" spans="6:14" ht="14.25" customHeight="1" x14ac:dyDescent="0.25">
      <c r="F8749"/>
      <c r="G8749"/>
      <c r="H8749"/>
      <c r="I8749"/>
      <c r="J8749"/>
      <c r="M8749"/>
      <c r="N8749"/>
    </row>
    <row r="8750" spans="6:14" ht="14.25" customHeight="1" x14ac:dyDescent="0.25">
      <c r="F8750"/>
      <c r="G8750"/>
      <c r="H8750"/>
      <c r="I8750"/>
      <c r="J8750"/>
      <c r="M8750"/>
      <c r="N8750"/>
    </row>
    <row r="8751" spans="6:14" ht="14.25" customHeight="1" x14ac:dyDescent="0.25">
      <c r="F8751"/>
      <c r="G8751"/>
      <c r="H8751"/>
      <c r="I8751"/>
      <c r="J8751"/>
      <c r="M8751"/>
      <c r="N8751"/>
    </row>
    <row r="8752" spans="6:14" ht="14.25" customHeight="1" x14ac:dyDescent="0.25">
      <c r="F8752"/>
      <c r="G8752"/>
      <c r="H8752"/>
      <c r="I8752"/>
      <c r="J8752"/>
      <c r="M8752"/>
      <c r="N8752"/>
    </row>
    <row r="8753" spans="6:14" ht="14.25" customHeight="1" x14ac:dyDescent="0.25">
      <c r="F8753"/>
      <c r="G8753"/>
      <c r="H8753"/>
      <c r="I8753"/>
      <c r="J8753"/>
      <c r="M8753"/>
      <c r="N8753"/>
    </row>
    <row r="8754" spans="6:14" ht="14.25" customHeight="1" x14ac:dyDescent="0.25">
      <c r="F8754"/>
      <c r="G8754"/>
      <c r="H8754"/>
      <c r="I8754"/>
      <c r="J8754"/>
      <c r="M8754"/>
      <c r="N8754"/>
    </row>
    <row r="8755" spans="6:14" ht="14.25" customHeight="1" x14ac:dyDescent="0.25">
      <c r="F8755"/>
      <c r="G8755"/>
      <c r="H8755"/>
      <c r="I8755"/>
      <c r="J8755"/>
      <c r="M8755"/>
      <c r="N8755"/>
    </row>
    <row r="8756" spans="6:14" ht="14.25" customHeight="1" x14ac:dyDescent="0.25">
      <c r="F8756"/>
      <c r="G8756"/>
      <c r="H8756"/>
      <c r="I8756"/>
      <c r="J8756"/>
      <c r="M8756"/>
      <c r="N8756"/>
    </row>
    <row r="8757" spans="6:14" ht="14.25" customHeight="1" x14ac:dyDescent="0.25">
      <c r="F8757"/>
      <c r="G8757"/>
      <c r="H8757"/>
      <c r="I8757"/>
      <c r="J8757"/>
      <c r="M8757"/>
      <c r="N8757"/>
    </row>
    <row r="8758" spans="6:14" ht="14.25" customHeight="1" x14ac:dyDescent="0.25">
      <c r="F8758"/>
      <c r="G8758"/>
      <c r="H8758"/>
      <c r="I8758"/>
      <c r="J8758"/>
      <c r="M8758"/>
      <c r="N8758"/>
    </row>
    <row r="8759" spans="6:14" ht="14.25" customHeight="1" x14ac:dyDescent="0.25">
      <c r="F8759"/>
      <c r="G8759"/>
      <c r="H8759"/>
      <c r="I8759"/>
      <c r="J8759"/>
      <c r="M8759"/>
      <c r="N8759"/>
    </row>
    <row r="8760" spans="6:14" ht="14.25" customHeight="1" x14ac:dyDescent="0.25">
      <c r="F8760"/>
      <c r="G8760"/>
      <c r="H8760"/>
      <c r="I8760"/>
      <c r="J8760"/>
      <c r="M8760"/>
      <c r="N8760"/>
    </row>
    <row r="8761" spans="6:14" ht="14.25" customHeight="1" x14ac:dyDescent="0.25">
      <c r="F8761"/>
      <c r="G8761"/>
      <c r="H8761"/>
      <c r="I8761"/>
      <c r="J8761"/>
      <c r="M8761"/>
      <c r="N8761"/>
    </row>
    <row r="8762" spans="6:14" ht="14.25" customHeight="1" x14ac:dyDescent="0.25">
      <c r="F8762"/>
      <c r="G8762"/>
      <c r="H8762"/>
      <c r="I8762"/>
      <c r="J8762"/>
      <c r="M8762"/>
      <c r="N8762"/>
    </row>
    <row r="8763" spans="6:14" ht="14.25" customHeight="1" x14ac:dyDescent="0.25">
      <c r="F8763"/>
      <c r="G8763"/>
      <c r="H8763"/>
      <c r="I8763"/>
      <c r="J8763"/>
      <c r="M8763"/>
      <c r="N8763"/>
    </row>
    <row r="8764" spans="6:14" ht="14.25" customHeight="1" x14ac:dyDescent="0.25">
      <c r="F8764"/>
      <c r="G8764"/>
      <c r="H8764"/>
      <c r="I8764"/>
      <c r="J8764"/>
      <c r="M8764"/>
      <c r="N8764"/>
    </row>
    <row r="8765" spans="6:14" ht="14.25" customHeight="1" x14ac:dyDescent="0.25">
      <c r="F8765"/>
      <c r="G8765"/>
      <c r="H8765"/>
      <c r="I8765"/>
      <c r="J8765"/>
      <c r="M8765"/>
      <c r="N8765"/>
    </row>
    <row r="8766" spans="6:14" ht="14.25" customHeight="1" x14ac:dyDescent="0.25">
      <c r="F8766"/>
      <c r="G8766"/>
      <c r="H8766"/>
      <c r="I8766"/>
      <c r="J8766"/>
      <c r="M8766"/>
      <c r="N8766"/>
    </row>
    <row r="8767" spans="6:14" ht="14.25" customHeight="1" x14ac:dyDescent="0.25">
      <c r="F8767"/>
      <c r="G8767"/>
      <c r="H8767"/>
      <c r="I8767"/>
      <c r="J8767"/>
      <c r="M8767"/>
      <c r="N8767"/>
    </row>
    <row r="8768" spans="6:14" ht="14.25" customHeight="1" x14ac:dyDescent="0.25">
      <c r="F8768"/>
      <c r="G8768"/>
      <c r="H8768"/>
      <c r="I8768"/>
      <c r="J8768"/>
      <c r="M8768"/>
      <c r="N8768"/>
    </row>
    <row r="8769" spans="6:14" ht="14.25" customHeight="1" x14ac:dyDescent="0.25">
      <c r="F8769"/>
      <c r="G8769"/>
      <c r="H8769"/>
      <c r="I8769"/>
      <c r="J8769"/>
      <c r="M8769"/>
      <c r="N8769"/>
    </row>
    <row r="8770" spans="6:14" ht="14.25" customHeight="1" x14ac:dyDescent="0.25">
      <c r="F8770"/>
      <c r="G8770"/>
      <c r="H8770"/>
      <c r="I8770"/>
      <c r="J8770"/>
      <c r="M8770"/>
      <c r="N8770"/>
    </row>
    <row r="8771" spans="6:14" ht="14.25" customHeight="1" x14ac:dyDescent="0.25">
      <c r="F8771"/>
      <c r="G8771"/>
      <c r="H8771"/>
      <c r="I8771"/>
      <c r="J8771"/>
      <c r="M8771"/>
      <c r="N8771"/>
    </row>
    <row r="8772" spans="6:14" ht="14.25" customHeight="1" x14ac:dyDescent="0.25">
      <c r="F8772"/>
      <c r="G8772"/>
      <c r="H8772"/>
      <c r="I8772"/>
      <c r="J8772"/>
      <c r="M8772"/>
      <c r="N8772"/>
    </row>
    <row r="8773" spans="6:14" ht="14.25" customHeight="1" x14ac:dyDescent="0.25">
      <c r="F8773"/>
      <c r="G8773"/>
      <c r="H8773"/>
      <c r="I8773"/>
      <c r="J8773"/>
      <c r="M8773"/>
      <c r="N8773"/>
    </row>
    <row r="8774" spans="6:14" ht="14.25" customHeight="1" x14ac:dyDescent="0.25">
      <c r="F8774"/>
      <c r="G8774"/>
      <c r="H8774"/>
      <c r="I8774"/>
      <c r="J8774"/>
      <c r="M8774"/>
      <c r="N8774"/>
    </row>
    <row r="8775" spans="6:14" ht="14.25" customHeight="1" x14ac:dyDescent="0.25">
      <c r="F8775"/>
      <c r="G8775"/>
      <c r="H8775"/>
      <c r="I8775"/>
      <c r="J8775"/>
      <c r="M8775"/>
      <c r="N8775"/>
    </row>
    <row r="8776" spans="6:14" ht="14.25" customHeight="1" x14ac:dyDescent="0.25">
      <c r="F8776"/>
      <c r="G8776"/>
      <c r="H8776"/>
      <c r="I8776"/>
      <c r="J8776"/>
      <c r="M8776"/>
      <c r="N8776"/>
    </row>
    <row r="8777" spans="6:14" ht="14.25" customHeight="1" x14ac:dyDescent="0.25">
      <c r="F8777"/>
      <c r="G8777"/>
      <c r="H8777"/>
      <c r="I8777"/>
      <c r="J8777"/>
      <c r="M8777"/>
      <c r="N8777"/>
    </row>
    <row r="8778" spans="6:14" ht="14.25" customHeight="1" x14ac:dyDescent="0.25">
      <c r="F8778"/>
      <c r="G8778"/>
      <c r="H8778"/>
      <c r="I8778"/>
      <c r="J8778"/>
      <c r="M8778"/>
      <c r="N8778"/>
    </row>
    <row r="8779" spans="6:14" ht="14.25" customHeight="1" x14ac:dyDescent="0.25">
      <c r="F8779"/>
      <c r="G8779"/>
      <c r="H8779"/>
      <c r="I8779"/>
      <c r="J8779"/>
      <c r="M8779"/>
      <c r="N8779"/>
    </row>
    <row r="8780" spans="6:14" ht="14.25" customHeight="1" x14ac:dyDescent="0.25">
      <c r="F8780"/>
      <c r="G8780"/>
      <c r="H8780"/>
      <c r="I8780"/>
      <c r="J8780"/>
      <c r="M8780"/>
      <c r="N8780"/>
    </row>
    <row r="8781" spans="6:14" ht="14.25" customHeight="1" x14ac:dyDescent="0.25">
      <c r="F8781"/>
      <c r="G8781"/>
      <c r="H8781"/>
      <c r="I8781"/>
      <c r="J8781"/>
      <c r="M8781"/>
      <c r="N8781"/>
    </row>
    <row r="8782" spans="6:14" ht="14.25" customHeight="1" x14ac:dyDescent="0.25">
      <c r="F8782"/>
      <c r="G8782"/>
      <c r="H8782"/>
      <c r="I8782"/>
      <c r="J8782"/>
      <c r="M8782"/>
      <c r="N8782"/>
    </row>
    <row r="8783" spans="6:14" ht="14.25" customHeight="1" x14ac:dyDescent="0.25">
      <c r="F8783"/>
      <c r="G8783"/>
      <c r="H8783"/>
      <c r="I8783"/>
      <c r="J8783"/>
      <c r="M8783"/>
      <c r="N8783"/>
    </row>
    <row r="8784" spans="6:14" ht="14.25" customHeight="1" x14ac:dyDescent="0.25">
      <c r="F8784"/>
      <c r="G8784"/>
      <c r="H8784"/>
      <c r="I8784"/>
      <c r="J8784"/>
      <c r="M8784"/>
      <c r="N8784"/>
    </row>
    <row r="8785" spans="6:14" ht="14.25" customHeight="1" x14ac:dyDescent="0.25">
      <c r="F8785"/>
      <c r="G8785"/>
      <c r="H8785"/>
      <c r="I8785"/>
      <c r="J8785"/>
      <c r="M8785"/>
      <c r="N8785"/>
    </row>
    <row r="8786" spans="6:14" ht="14.25" customHeight="1" x14ac:dyDescent="0.25">
      <c r="F8786"/>
      <c r="G8786"/>
      <c r="H8786"/>
      <c r="I8786"/>
      <c r="J8786"/>
      <c r="M8786"/>
      <c r="N8786"/>
    </row>
    <row r="8787" spans="6:14" ht="14.25" customHeight="1" x14ac:dyDescent="0.25">
      <c r="F8787"/>
      <c r="G8787"/>
      <c r="H8787"/>
      <c r="I8787"/>
      <c r="J8787"/>
      <c r="M8787"/>
      <c r="N8787"/>
    </row>
    <row r="8788" spans="6:14" ht="14.25" customHeight="1" x14ac:dyDescent="0.25">
      <c r="F8788"/>
      <c r="G8788"/>
      <c r="H8788"/>
      <c r="I8788"/>
      <c r="J8788"/>
      <c r="M8788"/>
      <c r="N8788"/>
    </row>
    <row r="8789" spans="6:14" ht="14.25" customHeight="1" x14ac:dyDescent="0.25">
      <c r="F8789"/>
      <c r="G8789"/>
      <c r="H8789"/>
      <c r="I8789"/>
      <c r="J8789"/>
      <c r="M8789"/>
      <c r="N8789"/>
    </row>
    <row r="8790" spans="6:14" ht="14.25" customHeight="1" x14ac:dyDescent="0.25">
      <c r="F8790"/>
      <c r="G8790"/>
      <c r="H8790"/>
      <c r="I8790"/>
      <c r="J8790"/>
      <c r="M8790"/>
      <c r="N8790"/>
    </row>
    <row r="8791" spans="6:14" ht="14.25" customHeight="1" x14ac:dyDescent="0.25">
      <c r="F8791"/>
      <c r="G8791"/>
      <c r="H8791"/>
      <c r="I8791"/>
      <c r="J8791"/>
      <c r="M8791"/>
      <c r="N8791"/>
    </row>
    <row r="8792" spans="6:14" ht="14.25" customHeight="1" x14ac:dyDescent="0.25">
      <c r="F8792"/>
      <c r="G8792"/>
      <c r="H8792"/>
      <c r="I8792"/>
      <c r="J8792"/>
      <c r="M8792"/>
      <c r="N8792"/>
    </row>
    <row r="8793" spans="6:14" ht="14.25" customHeight="1" x14ac:dyDescent="0.25">
      <c r="F8793"/>
      <c r="G8793"/>
      <c r="H8793"/>
      <c r="I8793"/>
      <c r="J8793"/>
      <c r="M8793"/>
      <c r="N8793"/>
    </row>
    <row r="8794" spans="6:14" ht="14.25" customHeight="1" x14ac:dyDescent="0.25">
      <c r="F8794"/>
      <c r="G8794"/>
      <c r="H8794"/>
      <c r="I8794"/>
      <c r="J8794"/>
      <c r="M8794"/>
      <c r="N8794"/>
    </row>
    <row r="8795" spans="6:14" ht="14.25" customHeight="1" x14ac:dyDescent="0.25">
      <c r="F8795"/>
      <c r="G8795"/>
      <c r="H8795"/>
      <c r="I8795"/>
      <c r="J8795"/>
      <c r="M8795"/>
      <c r="N8795"/>
    </row>
    <row r="8796" spans="6:14" ht="14.25" customHeight="1" x14ac:dyDescent="0.25">
      <c r="F8796"/>
      <c r="G8796"/>
      <c r="H8796"/>
      <c r="I8796"/>
      <c r="J8796"/>
      <c r="M8796"/>
      <c r="N8796"/>
    </row>
    <row r="8797" spans="6:14" ht="14.25" customHeight="1" x14ac:dyDescent="0.25">
      <c r="F8797"/>
      <c r="G8797"/>
      <c r="H8797"/>
      <c r="I8797"/>
      <c r="J8797"/>
      <c r="M8797"/>
      <c r="N8797"/>
    </row>
    <row r="8798" spans="6:14" ht="14.25" customHeight="1" x14ac:dyDescent="0.25">
      <c r="F8798"/>
      <c r="G8798"/>
      <c r="H8798"/>
      <c r="I8798"/>
      <c r="J8798"/>
      <c r="M8798"/>
      <c r="N8798"/>
    </row>
    <row r="8799" spans="6:14" ht="14.25" customHeight="1" x14ac:dyDescent="0.25">
      <c r="F8799"/>
      <c r="G8799"/>
      <c r="H8799"/>
      <c r="I8799"/>
      <c r="J8799"/>
      <c r="M8799"/>
      <c r="N8799"/>
    </row>
    <row r="8800" spans="6:14" ht="14.25" customHeight="1" x14ac:dyDescent="0.25">
      <c r="F8800"/>
      <c r="G8800"/>
      <c r="H8800"/>
      <c r="I8800"/>
      <c r="J8800"/>
      <c r="M8800"/>
      <c r="N8800"/>
    </row>
    <row r="8801" spans="6:14" ht="14.25" customHeight="1" x14ac:dyDescent="0.25">
      <c r="F8801"/>
      <c r="G8801"/>
      <c r="H8801"/>
      <c r="I8801"/>
      <c r="J8801"/>
      <c r="M8801"/>
      <c r="N8801"/>
    </row>
    <row r="8802" spans="6:14" ht="14.25" customHeight="1" x14ac:dyDescent="0.25">
      <c r="F8802"/>
      <c r="G8802"/>
      <c r="H8802"/>
      <c r="I8802"/>
      <c r="J8802"/>
      <c r="M8802"/>
      <c r="N8802"/>
    </row>
    <row r="8803" spans="6:14" ht="14.25" customHeight="1" x14ac:dyDescent="0.25">
      <c r="F8803"/>
      <c r="G8803"/>
      <c r="H8803"/>
      <c r="I8803"/>
      <c r="J8803"/>
      <c r="M8803"/>
      <c r="N8803"/>
    </row>
    <row r="8804" spans="6:14" ht="14.25" customHeight="1" x14ac:dyDescent="0.25">
      <c r="F8804"/>
      <c r="G8804"/>
      <c r="H8804"/>
      <c r="I8804"/>
      <c r="J8804"/>
      <c r="M8804"/>
      <c r="N8804"/>
    </row>
    <row r="8805" spans="6:14" ht="14.25" customHeight="1" x14ac:dyDescent="0.25">
      <c r="F8805"/>
      <c r="G8805"/>
      <c r="H8805"/>
      <c r="I8805"/>
      <c r="J8805"/>
      <c r="M8805"/>
      <c r="N8805"/>
    </row>
    <row r="8806" spans="6:14" ht="14.25" customHeight="1" x14ac:dyDescent="0.25">
      <c r="F8806"/>
      <c r="G8806"/>
      <c r="H8806"/>
      <c r="I8806"/>
      <c r="J8806"/>
      <c r="M8806"/>
      <c r="N8806"/>
    </row>
    <row r="8807" spans="6:14" ht="14.25" customHeight="1" x14ac:dyDescent="0.25">
      <c r="F8807"/>
      <c r="G8807"/>
      <c r="H8807"/>
      <c r="I8807"/>
      <c r="J8807"/>
      <c r="M8807"/>
      <c r="N8807"/>
    </row>
    <row r="8808" spans="6:14" ht="14.25" customHeight="1" x14ac:dyDescent="0.25">
      <c r="F8808"/>
      <c r="G8808"/>
      <c r="H8808"/>
      <c r="I8808"/>
      <c r="J8808"/>
      <c r="M8808"/>
      <c r="N8808"/>
    </row>
    <row r="8809" spans="6:14" ht="14.25" customHeight="1" x14ac:dyDescent="0.25">
      <c r="F8809"/>
      <c r="G8809"/>
      <c r="H8809"/>
      <c r="I8809"/>
      <c r="J8809"/>
      <c r="M8809"/>
      <c r="N8809"/>
    </row>
    <row r="8810" spans="6:14" ht="14.25" customHeight="1" x14ac:dyDescent="0.25">
      <c r="F8810"/>
      <c r="G8810"/>
      <c r="H8810"/>
      <c r="I8810"/>
      <c r="J8810"/>
      <c r="M8810"/>
      <c r="N8810"/>
    </row>
    <row r="8811" spans="6:14" ht="14.25" customHeight="1" x14ac:dyDescent="0.25">
      <c r="F8811"/>
      <c r="G8811"/>
      <c r="H8811"/>
      <c r="I8811"/>
      <c r="J8811"/>
      <c r="M8811"/>
      <c r="N8811"/>
    </row>
    <row r="8812" spans="6:14" ht="14.25" customHeight="1" x14ac:dyDescent="0.25">
      <c r="F8812"/>
      <c r="G8812"/>
      <c r="H8812"/>
      <c r="I8812"/>
      <c r="J8812"/>
      <c r="M8812"/>
      <c r="N8812"/>
    </row>
    <row r="8813" spans="6:14" ht="14.25" customHeight="1" x14ac:dyDescent="0.25">
      <c r="F8813"/>
      <c r="G8813"/>
      <c r="H8813"/>
      <c r="I8813"/>
      <c r="J8813"/>
      <c r="M8813"/>
      <c r="N8813"/>
    </row>
    <row r="8814" spans="6:14" ht="14.25" customHeight="1" x14ac:dyDescent="0.25">
      <c r="F8814"/>
      <c r="G8814"/>
      <c r="H8814"/>
      <c r="I8814"/>
      <c r="J8814"/>
      <c r="M8814"/>
      <c r="N8814"/>
    </row>
    <row r="8815" spans="6:14" ht="14.25" customHeight="1" x14ac:dyDescent="0.25">
      <c r="F8815"/>
      <c r="G8815"/>
      <c r="H8815"/>
      <c r="I8815"/>
      <c r="J8815"/>
      <c r="M8815"/>
      <c r="N8815"/>
    </row>
    <row r="8816" spans="6:14" ht="14.25" customHeight="1" x14ac:dyDescent="0.25">
      <c r="F8816"/>
      <c r="G8816"/>
      <c r="H8816"/>
      <c r="I8816"/>
      <c r="J8816"/>
      <c r="M8816"/>
      <c r="N8816"/>
    </row>
    <row r="8817" spans="6:14" ht="14.25" customHeight="1" x14ac:dyDescent="0.25">
      <c r="F8817"/>
      <c r="G8817"/>
      <c r="H8817"/>
      <c r="I8817"/>
      <c r="J8817"/>
      <c r="M8817"/>
      <c r="N8817"/>
    </row>
    <row r="8818" spans="6:14" ht="14.25" customHeight="1" x14ac:dyDescent="0.25">
      <c r="F8818"/>
      <c r="G8818"/>
      <c r="H8818"/>
      <c r="I8818"/>
      <c r="J8818"/>
      <c r="M8818"/>
      <c r="N8818"/>
    </row>
    <row r="8819" spans="6:14" ht="14.25" customHeight="1" x14ac:dyDescent="0.25">
      <c r="F8819"/>
      <c r="G8819"/>
      <c r="H8819"/>
      <c r="I8819"/>
      <c r="J8819"/>
      <c r="M8819"/>
      <c r="N8819"/>
    </row>
    <row r="8820" spans="6:14" ht="14.25" customHeight="1" x14ac:dyDescent="0.25">
      <c r="F8820"/>
      <c r="G8820"/>
      <c r="H8820"/>
      <c r="I8820"/>
      <c r="J8820"/>
      <c r="M8820"/>
      <c r="N8820"/>
    </row>
    <row r="8821" spans="6:14" ht="14.25" customHeight="1" x14ac:dyDescent="0.25">
      <c r="F8821"/>
      <c r="G8821"/>
      <c r="H8821"/>
      <c r="I8821"/>
      <c r="J8821"/>
      <c r="M8821"/>
      <c r="N8821"/>
    </row>
    <row r="8822" spans="6:14" ht="14.25" customHeight="1" x14ac:dyDescent="0.25">
      <c r="F8822"/>
      <c r="G8822"/>
      <c r="H8822"/>
      <c r="I8822"/>
      <c r="J8822"/>
      <c r="M8822"/>
      <c r="N8822"/>
    </row>
    <row r="8823" spans="6:14" ht="14.25" customHeight="1" x14ac:dyDescent="0.25">
      <c r="F8823"/>
      <c r="G8823"/>
      <c r="H8823"/>
      <c r="I8823"/>
      <c r="J8823"/>
      <c r="M8823"/>
      <c r="N8823"/>
    </row>
    <row r="8824" spans="6:14" ht="14.25" customHeight="1" x14ac:dyDescent="0.25">
      <c r="F8824"/>
      <c r="G8824"/>
      <c r="H8824"/>
      <c r="I8824"/>
      <c r="J8824"/>
      <c r="M8824"/>
      <c r="N8824"/>
    </row>
    <row r="8825" spans="6:14" ht="14.25" customHeight="1" x14ac:dyDescent="0.25">
      <c r="F8825"/>
      <c r="G8825"/>
      <c r="H8825"/>
      <c r="I8825"/>
      <c r="J8825"/>
      <c r="M8825"/>
      <c r="N8825"/>
    </row>
    <row r="8826" spans="6:14" ht="14.25" customHeight="1" x14ac:dyDescent="0.25">
      <c r="F8826"/>
      <c r="G8826"/>
      <c r="H8826"/>
      <c r="I8826"/>
      <c r="J8826"/>
      <c r="M8826"/>
      <c r="N8826"/>
    </row>
    <row r="8827" spans="6:14" ht="14.25" customHeight="1" x14ac:dyDescent="0.25">
      <c r="F8827"/>
      <c r="G8827"/>
      <c r="H8827"/>
      <c r="I8827"/>
      <c r="J8827"/>
      <c r="M8827"/>
      <c r="N8827"/>
    </row>
    <row r="8828" spans="6:14" ht="14.25" customHeight="1" x14ac:dyDescent="0.25">
      <c r="F8828"/>
      <c r="G8828"/>
      <c r="H8828"/>
      <c r="I8828"/>
      <c r="J8828"/>
      <c r="M8828"/>
      <c r="N8828"/>
    </row>
    <row r="8829" spans="6:14" ht="14.25" customHeight="1" x14ac:dyDescent="0.25">
      <c r="F8829"/>
      <c r="G8829"/>
      <c r="H8829"/>
      <c r="I8829"/>
      <c r="J8829"/>
      <c r="M8829"/>
      <c r="N8829"/>
    </row>
    <row r="8830" spans="6:14" ht="14.25" customHeight="1" x14ac:dyDescent="0.25">
      <c r="F8830"/>
      <c r="G8830"/>
      <c r="H8830"/>
      <c r="I8830"/>
      <c r="J8830"/>
      <c r="M8830"/>
      <c r="N8830"/>
    </row>
    <row r="8831" spans="6:14" ht="14.25" customHeight="1" x14ac:dyDescent="0.25">
      <c r="F8831"/>
      <c r="G8831"/>
      <c r="H8831"/>
      <c r="I8831"/>
      <c r="J8831"/>
      <c r="M8831"/>
      <c r="N8831"/>
    </row>
    <row r="8832" spans="6:14" ht="14.25" customHeight="1" x14ac:dyDescent="0.25">
      <c r="F8832"/>
      <c r="G8832"/>
      <c r="H8832"/>
      <c r="I8832"/>
      <c r="J8832"/>
      <c r="M8832"/>
      <c r="N8832"/>
    </row>
    <row r="8833" spans="6:14" ht="14.25" customHeight="1" x14ac:dyDescent="0.25">
      <c r="F8833"/>
      <c r="G8833"/>
      <c r="H8833"/>
      <c r="I8833"/>
      <c r="J8833"/>
      <c r="M8833"/>
      <c r="N8833"/>
    </row>
    <row r="8834" spans="6:14" ht="14.25" customHeight="1" x14ac:dyDescent="0.25">
      <c r="F8834"/>
      <c r="G8834"/>
      <c r="H8834"/>
      <c r="I8834"/>
      <c r="J8834"/>
      <c r="M8834"/>
      <c r="N8834"/>
    </row>
    <row r="8835" spans="6:14" ht="14.25" customHeight="1" x14ac:dyDescent="0.25">
      <c r="F8835"/>
      <c r="G8835"/>
      <c r="H8835"/>
      <c r="I8835"/>
      <c r="J8835"/>
      <c r="M8835"/>
      <c r="N8835"/>
    </row>
    <row r="8836" spans="6:14" ht="14.25" customHeight="1" x14ac:dyDescent="0.25">
      <c r="F8836"/>
      <c r="G8836"/>
      <c r="H8836"/>
      <c r="I8836"/>
      <c r="J8836"/>
      <c r="M8836"/>
      <c r="N8836"/>
    </row>
    <row r="8837" spans="6:14" ht="14.25" customHeight="1" x14ac:dyDescent="0.25">
      <c r="F8837"/>
      <c r="G8837"/>
      <c r="H8837"/>
      <c r="I8837"/>
      <c r="J8837"/>
      <c r="M8837"/>
      <c r="N8837"/>
    </row>
    <row r="8838" spans="6:14" ht="14.25" customHeight="1" x14ac:dyDescent="0.25">
      <c r="F8838"/>
      <c r="G8838"/>
      <c r="H8838"/>
      <c r="I8838"/>
      <c r="J8838"/>
      <c r="M8838"/>
      <c r="N8838"/>
    </row>
    <row r="8839" spans="6:14" ht="14.25" customHeight="1" x14ac:dyDescent="0.25">
      <c r="F8839"/>
      <c r="G8839"/>
      <c r="H8839"/>
      <c r="I8839"/>
      <c r="J8839"/>
      <c r="M8839"/>
      <c r="N8839"/>
    </row>
    <row r="8840" spans="6:14" ht="14.25" customHeight="1" x14ac:dyDescent="0.25">
      <c r="F8840"/>
      <c r="G8840"/>
      <c r="H8840"/>
      <c r="I8840"/>
      <c r="J8840"/>
      <c r="M8840"/>
      <c r="N8840"/>
    </row>
    <row r="8841" spans="6:14" ht="14.25" customHeight="1" x14ac:dyDescent="0.25">
      <c r="F8841"/>
      <c r="G8841"/>
      <c r="H8841"/>
      <c r="I8841"/>
      <c r="J8841"/>
      <c r="M8841"/>
      <c r="N8841"/>
    </row>
    <row r="8842" spans="6:14" ht="14.25" customHeight="1" x14ac:dyDescent="0.25">
      <c r="F8842"/>
      <c r="G8842"/>
      <c r="H8842"/>
      <c r="I8842"/>
      <c r="J8842"/>
      <c r="M8842"/>
      <c r="N8842"/>
    </row>
    <row r="8843" spans="6:14" ht="14.25" customHeight="1" x14ac:dyDescent="0.25">
      <c r="F8843"/>
      <c r="G8843"/>
      <c r="H8843"/>
      <c r="I8843"/>
      <c r="J8843"/>
      <c r="M8843"/>
      <c r="N8843"/>
    </row>
    <row r="8844" spans="6:14" ht="14.25" customHeight="1" x14ac:dyDescent="0.25">
      <c r="F8844"/>
      <c r="G8844"/>
      <c r="H8844"/>
      <c r="I8844"/>
      <c r="J8844"/>
      <c r="M8844"/>
      <c r="N8844"/>
    </row>
    <row r="8845" spans="6:14" ht="14.25" customHeight="1" x14ac:dyDescent="0.25">
      <c r="F8845"/>
      <c r="G8845"/>
      <c r="H8845"/>
      <c r="I8845"/>
      <c r="J8845"/>
      <c r="M8845"/>
      <c r="N8845"/>
    </row>
    <row r="8846" spans="6:14" ht="14.25" customHeight="1" x14ac:dyDescent="0.25">
      <c r="F8846"/>
      <c r="G8846"/>
      <c r="H8846"/>
      <c r="I8846"/>
      <c r="J8846"/>
      <c r="M8846"/>
      <c r="N8846"/>
    </row>
    <row r="8847" spans="6:14" ht="14.25" customHeight="1" x14ac:dyDescent="0.25">
      <c r="F8847"/>
      <c r="G8847"/>
      <c r="H8847"/>
      <c r="I8847"/>
      <c r="J8847"/>
      <c r="M8847"/>
      <c r="N8847"/>
    </row>
    <row r="8848" spans="6:14" ht="14.25" customHeight="1" x14ac:dyDescent="0.25">
      <c r="F8848"/>
      <c r="G8848"/>
      <c r="H8848"/>
      <c r="I8848"/>
      <c r="J8848"/>
      <c r="M8848"/>
      <c r="N8848"/>
    </row>
    <row r="8849" spans="6:14" ht="14.25" customHeight="1" x14ac:dyDescent="0.25">
      <c r="F8849"/>
      <c r="G8849"/>
      <c r="H8849"/>
      <c r="I8849"/>
      <c r="J8849"/>
      <c r="M8849"/>
      <c r="N8849"/>
    </row>
    <row r="8850" spans="6:14" ht="14.25" customHeight="1" x14ac:dyDescent="0.25">
      <c r="F8850"/>
      <c r="G8850"/>
      <c r="H8850"/>
      <c r="I8850"/>
      <c r="J8850"/>
      <c r="M8850"/>
      <c r="N8850"/>
    </row>
    <row r="8851" spans="6:14" ht="14.25" customHeight="1" x14ac:dyDescent="0.25">
      <c r="F8851"/>
      <c r="G8851"/>
      <c r="H8851"/>
      <c r="I8851"/>
      <c r="J8851"/>
      <c r="M8851"/>
      <c r="N8851"/>
    </row>
    <row r="8852" spans="6:14" ht="14.25" customHeight="1" x14ac:dyDescent="0.25">
      <c r="F8852"/>
      <c r="G8852"/>
      <c r="H8852"/>
      <c r="I8852"/>
      <c r="J8852"/>
      <c r="M8852"/>
      <c r="N8852"/>
    </row>
    <row r="8853" spans="6:14" ht="14.25" customHeight="1" x14ac:dyDescent="0.25">
      <c r="F8853"/>
      <c r="G8853"/>
      <c r="H8853"/>
      <c r="I8853"/>
      <c r="J8853"/>
      <c r="M8853"/>
      <c r="N8853"/>
    </row>
    <row r="8854" spans="6:14" ht="14.25" customHeight="1" x14ac:dyDescent="0.25">
      <c r="F8854"/>
      <c r="G8854"/>
      <c r="H8854"/>
      <c r="I8854"/>
      <c r="J8854"/>
      <c r="M8854"/>
      <c r="N8854"/>
    </row>
    <row r="8855" spans="6:14" ht="14.25" customHeight="1" x14ac:dyDescent="0.25">
      <c r="F8855"/>
      <c r="G8855"/>
      <c r="H8855"/>
      <c r="I8855"/>
      <c r="J8855"/>
      <c r="M8855"/>
      <c r="N8855"/>
    </row>
    <row r="8856" spans="6:14" ht="14.25" customHeight="1" x14ac:dyDescent="0.25">
      <c r="F8856"/>
      <c r="G8856"/>
      <c r="H8856"/>
      <c r="I8856"/>
      <c r="J8856"/>
      <c r="M8856"/>
      <c r="N8856"/>
    </row>
    <row r="8857" spans="6:14" ht="14.25" customHeight="1" x14ac:dyDescent="0.25">
      <c r="F8857"/>
      <c r="G8857"/>
      <c r="H8857"/>
      <c r="I8857"/>
      <c r="J8857"/>
      <c r="M8857"/>
      <c r="N8857"/>
    </row>
    <row r="8858" spans="6:14" ht="14.25" customHeight="1" x14ac:dyDescent="0.25">
      <c r="F8858"/>
      <c r="G8858"/>
      <c r="H8858"/>
      <c r="I8858"/>
      <c r="J8858"/>
      <c r="M8858"/>
      <c r="N8858"/>
    </row>
    <row r="8859" spans="6:14" ht="14.25" customHeight="1" x14ac:dyDescent="0.25">
      <c r="F8859"/>
      <c r="G8859"/>
      <c r="H8859"/>
      <c r="I8859"/>
      <c r="J8859"/>
      <c r="M8859"/>
      <c r="N8859"/>
    </row>
    <row r="8860" spans="6:14" ht="14.25" customHeight="1" x14ac:dyDescent="0.25">
      <c r="F8860"/>
      <c r="G8860"/>
      <c r="H8860"/>
      <c r="I8860"/>
      <c r="J8860"/>
      <c r="M8860"/>
      <c r="N8860"/>
    </row>
    <row r="8861" spans="6:14" ht="14.25" customHeight="1" x14ac:dyDescent="0.25">
      <c r="F8861"/>
      <c r="G8861"/>
      <c r="H8861"/>
      <c r="I8861"/>
      <c r="J8861"/>
      <c r="M8861"/>
      <c r="N8861"/>
    </row>
    <row r="8862" spans="6:14" ht="14.25" customHeight="1" x14ac:dyDescent="0.25">
      <c r="F8862"/>
      <c r="G8862"/>
      <c r="H8862"/>
      <c r="I8862"/>
      <c r="J8862"/>
      <c r="M8862"/>
      <c r="N8862"/>
    </row>
    <row r="8863" spans="6:14" ht="14.25" customHeight="1" x14ac:dyDescent="0.25">
      <c r="F8863"/>
      <c r="G8863"/>
      <c r="H8863"/>
      <c r="I8863"/>
      <c r="J8863"/>
      <c r="M8863"/>
      <c r="N8863"/>
    </row>
    <row r="8864" spans="6:14" ht="14.25" customHeight="1" x14ac:dyDescent="0.25">
      <c r="F8864"/>
      <c r="G8864"/>
      <c r="H8864"/>
      <c r="I8864"/>
      <c r="J8864"/>
      <c r="M8864"/>
      <c r="N8864"/>
    </row>
    <row r="8865" spans="6:14" ht="14.25" customHeight="1" x14ac:dyDescent="0.25">
      <c r="F8865"/>
      <c r="G8865"/>
      <c r="H8865"/>
      <c r="I8865"/>
      <c r="J8865"/>
      <c r="M8865"/>
      <c r="N8865"/>
    </row>
    <row r="8866" spans="6:14" ht="14.25" customHeight="1" x14ac:dyDescent="0.25">
      <c r="F8866"/>
      <c r="G8866"/>
      <c r="H8866"/>
      <c r="I8866"/>
      <c r="J8866"/>
      <c r="M8866"/>
      <c r="N8866"/>
    </row>
    <row r="8867" spans="6:14" ht="14.25" customHeight="1" x14ac:dyDescent="0.25">
      <c r="F8867"/>
      <c r="G8867"/>
      <c r="H8867"/>
      <c r="I8867"/>
      <c r="J8867"/>
      <c r="M8867"/>
      <c r="N8867"/>
    </row>
    <row r="8868" spans="6:14" ht="14.25" customHeight="1" x14ac:dyDescent="0.25">
      <c r="F8868"/>
      <c r="G8868"/>
      <c r="H8868"/>
      <c r="I8868"/>
      <c r="J8868"/>
      <c r="M8868"/>
      <c r="N8868"/>
    </row>
    <row r="8869" spans="6:14" ht="14.25" customHeight="1" x14ac:dyDescent="0.25">
      <c r="F8869"/>
      <c r="G8869"/>
      <c r="H8869"/>
      <c r="I8869"/>
      <c r="J8869"/>
      <c r="M8869"/>
      <c r="N8869"/>
    </row>
    <row r="8870" spans="6:14" ht="14.25" customHeight="1" x14ac:dyDescent="0.25">
      <c r="F8870"/>
      <c r="G8870"/>
      <c r="H8870"/>
      <c r="I8870"/>
      <c r="J8870"/>
      <c r="M8870"/>
      <c r="N8870"/>
    </row>
    <row r="8871" spans="6:14" ht="14.25" customHeight="1" x14ac:dyDescent="0.25">
      <c r="F8871"/>
      <c r="G8871"/>
      <c r="H8871"/>
      <c r="I8871"/>
      <c r="J8871"/>
      <c r="M8871"/>
      <c r="N8871"/>
    </row>
    <row r="8872" spans="6:14" ht="14.25" customHeight="1" x14ac:dyDescent="0.25">
      <c r="F8872"/>
      <c r="G8872"/>
      <c r="H8872"/>
      <c r="I8872"/>
      <c r="J8872"/>
      <c r="M8872"/>
      <c r="N8872"/>
    </row>
    <row r="8873" spans="6:14" ht="14.25" customHeight="1" x14ac:dyDescent="0.25">
      <c r="F8873"/>
      <c r="G8873"/>
      <c r="H8873"/>
      <c r="I8873"/>
      <c r="J8873"/>
      <c r="M8873"/>
      <c r="N8873"/>
    </row>
    <row r="8874" spans="6:14" ht="14.25" customHeight="1" x14ac:dyDescent="0.25">
      <c r="F8874"/>
      <c r="G8874"/>
      <c r="H8874"/>
      <c r="I8874"/>
      <c r="J8874"/>
      <c r="M8874"/>
      <c r="N8874"/>
    </row>
    <row r="8875" spans="6:14" ht="14.25" customHeight="1" x14ac:dyDescent="0.25">
      <c r="F8875"/>
      <c r="G8875"/>
      <c r="H8875"/>
      <c r="I8875"/>
      <c r="J8875"/>
      <c r="M8875"/>
      <c r="N8875"/>
    </row>
    <row r="8876" spans="6:14" ht="14.25" customHeight="1" x14ac:dyDescent="0.25">
      <c r="F8876"/>
      <c r="G8876"/>
      <c r="H8876"/>
      <c r="I8876"/>
      <c r="J8876"/>
      <c r="M8876"/>
      <c r="N8876"/>
    </row>
    <row r="8877" spans="6:14" ht="14.25" customHeight="1" x14ac:dyDescent="0.25">
      <c r="F8877"/>
      <c r="G8877"/>
      <c r="H8877"/>
      <c r="I8877"/>
      <c r="J8877"/>
      <c r="M8877"/>
      <c r="N8877"/>
    </row>
    <row r="8878" spans="6:14" ht="14.25" customHeight="1" x14ac:dyDescent="0.25">
      <c r="F8878"/>
      <c r="G8878"/>
      <c r="H8878"/>
      <c r="I8878"/>
      <c r="J8878"/>
      <c r="M8878"/>
      <c r="N8878"/>
    </row>
    <row r="8879" spans="6:14" ht="14.25" customHeight="1" x14ac:dyDescent="0.25">
      <c r="F8879"/>
      <c r="G8879"/>
      <c r="H8879"/>
      <c r="I8879"/>
      <c r="J8879"/>
      <c r="M8879"/>
      <c r="N8879"/>
    </row>
    <row r="8880" spans="6:14" ht="14.25" customHeight="1" x14ac:dyDescent="0.25">
      <c r="F8880"/>
      <c r="G8880"/>
      <c r="H8880"/>
      <c r="I8880"/>
      <c r="J8880"/>
      <c r="M8880"/>
      <c r="N8880"/>
    </row>
    <row r="8881" spans="6:14" ht="14.25" customHeight="1" x14ac:dyDescent="0.25">
      <c r="F8881"/>
      <c r="G8881"/>
      <c r="H8881"/>
      <c r="I8881"/>
      <c r="J8881"/>
      <c r="M8881"/>
      <c r="N8881"/>
    </row>
    <row r="8882" spans="6:14" ht="14.25" customHeight="1" x14ac:dyDescent="0.25">
      <c r="F8882"/>
      <c r="G8882"/>
      <c r="H8882"/>
      <c r="I8882"/>
      <c r="J8882"/>
      <c r="M8882"/>
      <c r="N8882"/>
    </row>
    <row r="8883" spans="6:14" ht="14.25" customHeight="1" x14ac:dyDescent="0.25">
      <c r="F8883"/>
      <c r="G8883"/>
      <c r="H8883"/>
      <c r="I8883"/>
      <c r="J8883"/>
      <c r="M8883"/>
      <c r="N8883"/>
    </row>
    <row r="8884" spans="6:14" ht="14.25" customHeight="1" x14ac:dyDescent="0.25">
      <c r="F8884"/>
      <c r="G8884"/>
      <c r="H8884"/>
      <c r="I8884"/>
      <c r="J8884"/>
      <c r="M8884"/>
      <c r="N8884"/>
    </row>
    <row r="8885" spans="6:14" ht="14.25" customHeight="1" x14ac:dyDescent="0.25">
      <c r="F8885"/>
      <c r="G8885"/>
      <c r="H8885"/>
      <c r="I8885"/>
      <c r="J8885"/>
      <c r="M8885"/>
      <c r="N8885"/>
    </row>
    <row r="8886" spans="6:14" ht="14.25" customHeight="1" x14ac:dyDescent="0.25">
      <c r="F8886"/>
      <c r="G8886"/>
      <c r="H8886"/>
      <c r="I8886"/>
      <c r="J8886"/>
      <c r="M8886"/>
      <c r="N8886"/>
    </row>
    <row r="8887" spans="6:14" ht="14.25" customHeight="1" x14ac:dyDescent="0.25">
      <c r="F8887"/>
      <c r="G8887"/>
      <c r="H8887"/>
      <c r="I8887"/>
      <c r="J8887"/>
      <c r="M8887"/>
      <c r="N8887"/>
    </row>
    <row r="8888" spans="6:14" ht="14.25" customHeight="1" x14ac:dyDescent="0.25">
      <c r="F8888"/>
      <c r="G8888"/>
      <c r="H8888"/>
      <c r="I8888"/>
      <c r="J8888"/>
      <c r="M8888"/>
      <c r="N8888"/>
    </row>
    <row r="8889" spans="6:14" ht="14.25" customHeight="1" x14ac:dyDescent="0.25">
      <c r="F8889"/>
      <c r="G8889"/>
      <c r="H8889"/>
      <c r="I8889"/>
      <c r="J8889"/>
      <c r="M8889"/>
      <c r="N8889"/>
    </row>
    <row r="8890" spans="6:14" ht="14.25" customHeight="1" x14ac:dyDescent="0.25">
      <c r="F8890"/>
      <c r="G8890"/>
      <c r="H8890"/>
      <c r="I8890"/>
      <c r="J8890"/>
      <c r="M8890"/>
      <c r="N8890"/>
    </row>
    <row r="8891" spans="6:14" ht="14.25" customHeight="1" x14ac:dyDescent="0.25">
      <c r="F8891"/>
      <c r="G8891"/>
      <c r="H8891"/>
      <c r="I8891"/>
      <c r="J8891"/>
      <c r="M8891"/>
      <c r="N8891"/>
    </row>
    <row r="8892" spans="6:14" ht="14.25" customHeight="1" x14ac:dyDescent="0.25">
      <c r="F8892"/>
      <c r="G8892"/>
      <c r="H8892"/>
      <c r="I8892"/>
      <c r="J8892"/>
      <c r="M8892"/>
      <c r="N8892"/>
    </row>
    <row r="8893" spans="6:14" ht="14.25" customHeight="1" x14ac:dyDescent="0.25">
      <c r="F8893"/>
      <c r="G8893"/>
      <c r="H8893"/>
      <c r="I8893"/>
      <c r="J8893"/>
      <c r="M8893"/>
      <c r="N8893"/>
    </row>
    <row r="8894" spans="6:14" ht="14.25" customHeight="1" x14ac:dyDescent="0.25">
      <c r="F8894"/>
      <c r="G8894"/>
      <c r="H8894"/>
      <c r="I8894"/>
      <c r="J8894"/>
      <c r="M8894"/>
      <c r="N8894"/>
    </row>
    <row r="8895" spans="6:14" ht="14.25" customHeight="1" x14ac:dyDescent="0.25">
      <c r="F8895"/>
      <c r="G8895"/>
      <c r="H8895"/>
      <c r="I8895"/>
      <c r="J8895"/>
      <c r="M8895"/>
      <c r="N8895"/>
    </row>
    <row r="8896" spans="6:14" ht="14.25" customHeight="1" x14ac:dyDescent="0.25">
      <c r="F8896"/>
      <c r="G8896"/>
      <c r="H8896"/>
      <c r="I8896"/>
      <c r="J8896"/>
      <c r="M8896"/>
      <c r="N8896"/>
    </row>
    <row r="8897" spans="6:14" ht="14.25" customHeight="1" x14ac:dyDescent="0.25">
      <c r="F8897"/>
      <c r="G8897"/>
      <c r="H8897"/>
      <c r="I8897"/>
      <c r="J8897"/>
      <c r="M8897"/>
      <c r="N8897"/>
    </row>
    <row r="8898" spans="6:14" ht="14.25" customHeight="1" x14ac:dyDescent="0.25">
      <c r="F8898"/>
      <c r="G8898"/>
      <c r="H8898"/>
      <c r="I8898"/>
      <c r="J8898"/>
      <c r="M8898"/>
      <c r="N8898"/>
    </row>
    <row r="8899" spans="6:14" ht="14.25" customHeight="1" x14ac:dyDescent="0.25">
      <c r="F8899"/>
      <c r="G8899"/>
      <c r="H8899"/>
      <c r="I8899"/>
      <c r="J8899"/>
      <c r="M8899"/>
      <c r="N8899"/>
    </row>
    <row r="8900" spans="6:14" ht="14.25" customHeight="1" x14ac:dyDescent="0.25">
      <c r="F8900"/>
      <c r="G8900"/>
      <c r="H8900"/>
      <c r="I8900"/>
      <c r="J8900"/>
      <c r="M8900"/>
      <c r="N8900"/>
    </row>
    <row r="8901" spans="6:14" ht="14.25" customHeight="1" x14ac:dyDescent="0.25">
      <c r="F8901"/>
      <c r="G8901"/>
      <c r="H8901"/>
      <c r="I8901"/>
      <c r="J8901"/>
      <c r="M8901"/>
      <c r="N8901"/>
    </row>
    <row r="8902" spans="6:14" ht="14.25" customHeight="1" x14ac:dyDescent="0.25">
      <c r="F8902"/>
      <c r="G8902"/>
      <c r="H8902"/>
      <c r="I8902"/>
      <c r="J8902"/>
      <c r="M8902"/>
      <c r="N8902"/>
    </row>
    <row r="8903" spans="6:14" ht="14.25" customHeight="1" x14ac:dyDescent="0.25">
      <c r="F8903"/>
      <c r="G8903"/>
      <c r="H8903"/>
      <c r="I8903"/>
      <c r="J8903"/>
      <c r="M8903"/>
      <c r="N8903"/>
    </row>
    <row r="8904" spans="6:14" ht="14.25" customHeight="1" x14ac:dyDescent="0.25">
      <c r="F8904"/>
      <c r="G8904"/>
      <c r="H8904"/>
      <c r="I8904"/>
      <c r="J8904"/>
      <c r="M8904"/>
      <c r="N8904"/>
    </row>
    <row r="8905" spans="6:14" ht="14.25" customHeight="1" x14ac:dyDescent="0.25">
      <c r="F8905"/>
      <c r="G8905"/>
      <c r="H8905"/>
      <c r="I8905"/>
      <c r="J8905"/>
      <c r="M8905"/>
      <c r="N8905"/>
    </row>
    <row r="8906" spans="6:14" ht="14.25" customHeight="1" x14ac:dyDescent="0.25">
      <c r="F8906"/>
      <c r="G8906"/>
      <c r="H8906"/>
      <c r="I8906"/>
      <c r="J8906"/>
      <c r="M8906"/>
      <c r="N8906"/>
    </row>
    <row r="8907" spans="6:14" ht="14.25" customHeight="1" x14ac:dyDescent="0.25">
      <c r="F8907"/>
      <c r="G8907"/>
      <c r="H8907"/>
      <c r="I8907"/>
      <c r="J8907"/>
      <c r="M8907"/>
      <c r="N8907"/>
    </row>
    <row r="8908" spans="6:14" ht="14.25" customHeight="1" x14ac:dyDescent="0.25">
      <c r="F8908"/>
      <c r="G8908"/>
      <c r="H8908"/>
      <c r="I8908"/>
      <c r="J8908"/>
      <c r="M8908"/>
      <c r="N8908"/>
    </row>
    <row r="8909" spans="6:14" ht="14.25" customHeight="1" x14ac:dyDescent="0.25">
      <c r="F8909"/>
      <c r="G8909"/>
      <c r="H8909"/>
      <c r="I8909"/>
      <c r="J8909"/>
      <c r="M8909"/>
      <c r="N8909"/>
    </row>
    <row r="8910" spans="6:14" ht="14.25" customHeight="1" x14ac:dyDescent="0.25">
      <c r="F8910"/>
      <c r="G8910"/>
      <c r="H8910"/>
      <c r="I8910"/>
      <c r="J8910"/>
      <c r="M8910"/>
      <c r="N8910"/>
    </row>
    <row r="8911" spans="6:14" ht="14.25" customHeight="1" x14ac:dyDescent="0.25">
      <c r="F8911"/>
      <c r="G8911"/>
      <c r="H8911"/>
      <c r="I8911"/>
      <c r="J8911"/>
      <c r="M8911"/>
      <c r="N8911"/>
    </row>
    <row r="8912" spans="6:14" ht="14.25" customHeight="1" x14ac:dyDescent="0.25">
      <c r="F8912"/>
      <c r="G8912"/>
      <c r="H8912"/>
      <c r="I8912"/>
      <c r="J8912"/>
      <c r="M8912"/>
      <c r="N8912"/>
    </row>
    <row r="8913" spans="6:14" ht="14.25" customHeight="1" x14ac:dyDescent="0.25">
      <c r="F8913"/>
      <c r="G8913"/>
      <c r="H8913"/>
      <c r="I8913"/>
      <c r="J8913"/>
      <c r="M8913"/>
      <c r="N8913"/>
    </row>
    <row r="8914" spans="6:14" ht="14.25" customHeight="1" x14ac:dyDescent="0.25">
      <c r="F8914"/>
      <c r="G8914"/>
      <c r="H8914"/>
      <c r="I8914"/>
      <c r="J8914"/>
      <c r="M8914"/>
      <c r="N8914"/>
    </row>
    <row r="8915" spans="6:14" ht="14.25" customHeight="1" x14ac:dyDescent="0.25">
      <c r="F8915"/>
      <c r="G8915"/>
      <c r="H8915"/>
      <c r="I8915"/>
      <c r="J8915"/>
      <c r="M8915"/>
      <c r="N8915"/>
    </row>
    <row r="8916" spans="6:14" ht="14.25" customHeight="1" x14ac:dyDescent="0.25">
      <c r="F8916"/>
      <c r="G8916"/>
      <c r="H8916"/>
      <c r="I8916"/>
      <c r="J8916"/>
      <c r="M8916"/>
      <c r="N8916"/>
    </row>
    <row r="8917" spans="6:14" ht="14.25" customHeight="1" x14ac:dyDescent="0.25">
      <c r="F8917"/>
      <c r="G8917"/>
      <c r="H8917"/>
      <c r="I8917"/>
      <c r="J8917"/>
      <c r="M8917"/>
      <c r="N8917"/>
    </row>
    <row r="8918" spans="6:14" ht="14.25" customHeight="1" x14ac:dyDescent="0.25">
      <c r="F8918"/>
      <c r="G8918"/>
      <c r="H8918"/>
      <c r="I8918"/>
      <c r="J8918"/>
      <c r="M8918"/>
      <c r="N8918"/>
    </row>
    <row r="8919" spans="6:14" ht="14.25" customHeight="1" x14ac:dyDescent="0.25">
      <c r="F8919"/>
      <c r="G8919"/>
      <c r="H8919"/>
      <c r="I8919"/>
      <c r="J8919"/>
      <c r="M8919"/>
      <c r="N8919"/>
    </row>
    <row r="8920" spans="6:14" ht="14.25" customHeight="1" x14ac:dyDescent="0.25">
      <c r="F8920"/>
      <c r="G8920"/>
      <c r="H8920"/>
      <c r="I8920"/>
      <c r="J8920"/>
      <c r="M8920"/>
      <c r="N8920"/>
    </row>
    <row r="8921" spans="6:14" ht="14.25" customHeight="1" x14ac:dyDescent="0.25">
      <c r="F8921"/>
      <c r="G8921"/>
      <c r="H8921"/>
      <c r="I8921"/>
      <c r="J8921"/>
      <c r="M8921"/>
      <c r="N8921"/>
    </row>
    <row r="8922" spans="6:14" ht="14.25" customHeight="1" x14ac:dyDescent="0.25">
      <c r="F8922"/>
      <c r="G8922"/>
      <c r="H8922"/>
      <c r="I8922"/>
      <c r="J8922"/>
      <c r="M8922"/>
      <c r="N8922"/>
    </row>
    <row r="8923" spans="6:14" ht="14.25" customHeight="1" x14ac:dyDescent="0.25">
      <c r="F8923"/>
      <c r="G8923"/>
      <c r="H8923"/>
      <c r="I8923"/>
      <c r="J8923"/>
      <c r="M8923"/>
      <c r="N8923"/>
    </row>
    <row r="8924" spans="6:14" ht="14.25" customHeight="1" x14ac:dyDescent="0.25">
      <c r="F8924"/>
      <c r="G8924"/>
      <c r="H8924"/>
      <c r="I8924"/>
      <c r="J8924"/>
      <c r="M8924"/>
      <c r="N8924"/>
    </row>
    <row r="8925" spans="6:14" ht="14.25" customHeight="1" x14ac:dyDescent="0.25">
      <c r="F8925"/>
      <c r="G8925"/>
      <c r="H8925"/>
      <c r="I8925"/>
      <c r="J8925"/>
      <c r="M8925"/>
      <c r="N8925"/>
    </row>
    <row r="8926" spans="6:14" ht="14.25" customHeight="1" x14ac:dyDescent="0.25">
      <c r="F8926"/>
      <c r="G8926"/>
      <c r="H8926"/>
      <c r="I8926"/>
      <c r="J8926"/>
      <c r="M8926"/>
      <c r="N8926"/>
    </row>
    <row r="8927" spans="6:14" ht="14.25" customHeight="1" x14ac:dyDescent="0.25">
      <c r="F8927"/>
      <c r="G8927"/>
      <c r="H8927"/>
      <c r="I8927"/>
      <c r="J8927"/>
      <c r="M8927"/>
      <c r="N8927"/>
    </row>
    <row r="8928" spans="6:14" ht="14.25" customHeight="1" x14ac:dyDescent="0.25">
      <c r="F8928"/>
      <c r="G8928"/>
      <c r="H8928"/>
      <c r="I8928"/>
      <c r="J8928"/>
      <c r="M8928"/>
      <c r="N8928"/>
    </row>
    <row r="8929" spans="6:14" ht="14.25" customHeight="1" x14ac:dyDescent="0.25">
      <c r="F8929"/>
      <c r="G8929"/>
      <c r="H8929"/>
      <c r="I8929"/>
      <c r="J8929"/>
      <c r="M8929"/>
      <c r="N8929"/>
    </row>
    <row r="8930" spans="6:14" ht="14.25" customHeight="1" x14ac:dyDescent="0.25">
      <c r="F8930"/>
      <c r="G8930"/>
      <c r="H8930"/>
      <c r="I8930"/>
      <c r="J8930"/>
      <c r="M8930"/>
      <c r="N8930"/>
    </row>
    <row r="8931" spans="6:14" ht="14.25" customHeight="1" x14ac:dyDescent="0.25">
      <c r="F8931"/>
      <c r="G8931"/>
      <c r="H8931"/>
      <c r="I8931"/>
      <c r="J8931"/>
      <c r="M8931"/>
      <c r="N8931"/>
    </row>
    <row r="8932" spans="6:14" ht="14.25" customHeight="1" x14ac:dyDescent="0.25">
      <c r="F8932"/>
      <c r="G8932"/>
      <c r="H8932"/>
      <c r="I8932"/>
      <c r="J8932"/>
      <c r="M8932"/>
      <c r="N8932"/>
    </row>
    <row r="8933" spans="6:14" ht="14.25" customHeight="1" x14ac:dyDescent="0.25">
      <c r="F8933"/>
      <c r="G8933"/>
      <c r="H8933"/>
      <c r="I8933"/>
      <c r="J8933"/>
      <c r="M8933"/>
      <c r="N8933"/>
    </row>
    <row r="8934" spans="6:14" ht="14.25" customHeight="1" x14ac:dyDescent="0.25">
      <c r="F8934"/>
      <c r="G8934"/>
      <c r="H8934"/>
      <c r="I8934"/>
      <c r="J8934"/>
      <c r="M8934"/>
      <c r="N8934"/>
    </row>
    <row r="8935" spans="6:14" ht="14.25" customHeight="1" x14ac:dyDescent="0.25">
      <c r="F8935"/>
      <c r="G8935"/>
      <c r="H8935"/>
      <c r="I8935"/>
      <c r="J8935"/>
      <c r="M8935"/>
      <c r="N8935"/>
    </row>
    <row r="8936" spans="6:14" ht="14.25" customHeight="1" x14ac:dyDescent="0.25">
      <c r="F8936"/>
      <c r="G8936"/>
      <c r="H8936"/>
      <c r="I8936"/>
      <c r="J8936"/>
      <c r="M8936"/>
      <c r="N8936"/>
    </row>
    <row r="8937" spans="6:14" ht="14.25" customHeight="1" x14ac:dyDescent="0.25">
      <c r="F8937"/>
      <c r="G8937"/>
      <c r="H8937"/>
      <c r="I8937"/>
      <c r="J8937"/>
      <c r="M8937"/>
      <c r="N8937"/>
    </row>
    <row r="8938" spans="6:14" ht="14.25" customHeight="1" x14ac:dyDescent="0.25">
      <c r="F8938"/>
      <c r="G8938"/>
      <c r="H8938"/>
      <c r="I8938"/>
      <c r="J8938"/>
      <c r="M8938"/>
      <c r="N8938"/>
    </row>
    <row r="8939" spans="6:14" ht="14.25" customHeight="1" x14ac:dyDescent="0.25">
      <c r="F8939"/>
      <c r="G8939"/>
      <c r="H8939"/>
      <c r="I8939"/>
      <c r="J8939"/>
      <c r="M8939"/>
      <c r="N8939"/>
    </row>
    <row r="8940" spans="6:14" ht="14.25" customHeight="1" x14ac:dyDescent="0.25">
      <c r="F8940"/>
      <c r="G8940"/>
      <c r="H8940"/>
      <c r="I8940"/>
      <c r="J8940"/>
      <c r="M8940"/>
      <c r="N8940"/>
    </row>
    <row r="8941" spans="6:14" ht="14.25" customHeight="1" x14ac:dyDescent="0.25">
      <c r="F8941"/>
      <c r="G8941"/>
      <c r="H8941"/>
      <c r="I8941"/>
      <c r="J8941"/>
      <c r="M8941"/>
      <c r="N8941"/>
    </row>
    <row r="8942" spans="6:14" ht="14.25" customHeight="1" x14ac:dyDescent="0.25">
      <c r="F8942"/>
      <c r="G8942"/>
      <c r="H8942"/>
      <c r="I8942"/>
      <c r="J8942"/>
      <c r="M8942"/>
      <c r="N8942"/>
    </row>
    <row r="8943" spans="6:14" ht="14.25" customHeight="1" x14ac:dyDescent="0.25">
      <c r="F8943"/>
      <c r="G8943"/>
      <c r="H8943"/>
      <c r="I8943"/>
      <c r="J8943"/>
      <c r="M8943"/>
      <c r="N8943"/>
    </row>
    <row r="8944" spans="6:14" ht="14.25" customHeight="1" x14ac:dyDescent="0.25">
      <c r="F8944"/>
      <c r="G8944"/>
      <c r="H8944"/>
      <c r="I8944"/>
      <c r="J8944"/>
      <c r="M8944"/>
      <c r="N8944"/>
    </row>
    <row r="8945" spans="6:14" ht="14.25" customHeight="1" x14ac:dyDescent="0.25">
      <c r="F8945"/>
      <c r="G8945"/>
      <c r="H8945"/>
      <c r="I8945"/>
      <c r="J8945"/>
      <c r="M8945"/>
      <c r="N8945"/>
    </row>
    <row r="8946" spans="6:14" ht="14.25" customHeight="1" x14ac:dyDescent="0.25">
      <c r="F8946"/>
      <c r="G8946"/>
      <c r="H8946"/>
      <c r="I8946"/>
      <c r="J8946"/>
      <c r="M8946"/>
      <c r="N8946"/>
    </row>
    <row r="8947" spans="6:14" ht="14.25" customHeight="1" x14ac:dyDescent="0.25">
      <c r="F8947"/>
      <c r="G8947"/>
      <c r="H8947"/>
      <c r="I8947"/>
      <c r="J8947"/>
      <c r="M8947"/>
      <c r="N8947"/>
    </row>
    <row r="8948" spans="6:14" ht="14.25" customHeight="1" x14ac:dyDescent="0.25">
      <c r="F8948"/>
      <c r="G8948"/>
      <c r="H8948"/>
      <c r="I8948"/>
      <c r="J8948"/>
      <c r="M8948"/>
      <c r="N8948"/>
    </row>
    <row r="8949" spans="6:14" ht="14.25" customHeight="1" x14ac:dyDescent="0.25">
      <c r="F8949"/>
      <c r="G8949"/>
      <c r="H8949"/>
      <c r="I8949"/>
      <c r="J8949"/>
      <c r="M8949"/>
      <c r="N8949"/>
    </row>
    <row r="8950" spans="6:14" ht="14.25" customHeight="1" x14ac:dyDescent="0.25">
      <c r="F8950"/>
      <c r="G8950"/>
      <c r="H8950"/>
      <c r="I8950"/>
      <c r="J8950"/>
      <c r="M8950"/>
      <c r="N8950"/>
    </row>
    <row r="8951" spans="6:14" ht="14.25" customHeight="1" x14ac:dyDescent="0.25">
      <c r="F8951"/>
      <c r="G8951"/>
      <c r="H8951"/>
      <c r="I8951"/>
      <c r="J8951"/>
      <c r="M8951"/>
      <c r="N8951"/>
    </row>
    <row r="8952" spans="6:14" ht="14.25" customHeight="1" x14ac:dyDescent="0.25">
      <c r="F8952"/>
      <c r="G8952"/>
      <c r="H8952"/>
      <c r="I8952"/>
      <c r="J8952"/>
      <c r="M8952"/>
      <c r="N8952"/>
    </row>
    <row r="8953" spans="6:14" ht="14.25" customHeight="1" x14ac:dyDescent="0.25">
      <c r="F8953"/>
      <c r="G8953"/>
      <c r="H8953"/>
      <c r="I8953"/>
      <c r="J8953"/>
      <c r="M8953"/>
      <c r="N8953"/>
    </row>
    <row r="8954" spans="6:14" ht="14.25" customHeight="1" x14ac:dyDescent="0.25">
      <c r="F8954"/>
      <c r="G8954"/>
      <c r="H8954"/>
      <c r="I8954"/>
      <c r="J8954"/>
      <c r="M8954"/>
      <c r="N8954"/>
    </row>
    <row r="8955" spans="6:14" ht="14.25" customHeight="1" x14ac:dyDescent="0.25">
      <c r="F8955"/>
      <c r="G8955"/>
      <c r="H8955"/>
      <c r="I8955"/>
      <c r="J8955"/>
      <c r="M8955"/>
      <c r="N8955"/>
    </row>
    <row r="8956" spans="6:14" ht="14.25" customHeight="1" x14ac:dyDescent="0.25">
      <c r="F8956"/>
      <c r="G8956"/>
      <c r="H8956"/>
      <c r="I8956"/>
      <c r="J8956"/>
      <c r="M8956"/>
      <c r="N8956"/>
    </row>
    <row r="8957" spans="6:14" ht="14.25" customHeight="1" x14ac:dyDescent="0.25">
      <c r="F8957"/>
      <c r="G8957"/>
      <c r="H8957"/>
      <c r="I8957"/>
      <c r="J8957"/>
      <c r="M8957"/>
      <c r="N8957"/>
    </row>
    <row r="8958" spans="6:14" ht="14.25" customHeight="1" x14ac:dyDescent="0.25">
      <c r="F8958"/>
      <c r="G8958"/>
      <c r="H8958"/>
      <c r="I8958"/>
      <c r="J8958"/>
      <c r="M8958"/>
      <c r="N8958"/>
    </row>
    <row r="8959" spans="6:14" ht="14.25" customHeight="1" x14ac:dyDescent="0.25">
      <c r="F8959"/>
      <c r="G8959"/>
      <c r="H8959"/>
      <c r="I8959"/>
      <c r="J8959"/>
      <c r="M8959"/>
      <c r="N8959"/>
    </row>
    <row r="8960" spans="6:14" ht="14.25" customHeight="1" x14ac:dyDescent="0.25">
      <c r="F8960"/>
      <c r="G8960"/>
      <c r="H8960"/>
      <c r="I8960"/>
      <c r="J8960"/>
      <c r="M8960"/>
      <c r="N8960"/>
    </row>
    <row r="8961" spans="6:14" ht="14.25" customHeight="1" x14ac:dyDescent="0.25">
      <c r="F8961"/>
      <c r="G8961"/>
      <c r="H8961"/>
      <c r="I8961"/>
      <c r="J8961"/>
      <c r="M8961"/>
      <c r="N8961"/>
    </row>
    <row r="8962" spans="6:14" ht="14.25" customHeight="1" x14ac:dyDescent="0.25">
      <c r="F8962"/>
      <c r="G8962"/>
      <c r="H8962"/>
      <c r="I8962"/>
      <c r="J8962"/>
      <c r="M8962"/>
      <c r="N8962"/>
    </row>
    <row r="8963" spans="6:14" ht="14.25" customHeight="1" x14ac:dyDescent="0.25">
      <c r="F8963"/>
      <c r="G8963"/>
      <c r="H8963"/>
      <c r="I8963"/>
      <c r="J8963"/>
      <c r="M8963"/>
      <c r="N8963"/>
    </row>
    <row r="8964" spans="6:14" ht="14.25" customHeight="1" x14ac:dyDescent="0.25">
      <c r="F8964"/>
      <c r="G8964"/>
      <c r="H8964"/>
      <c r="I8964"/>
      <c r="J8964"/>
      <c r="M8964"/>
      <c r="N8964"/>
    </row>
    <row r="8965" spans="6:14" ht="14.25" customHeight="1" x14ac:dyDescent="0.25">
      <c r="F8965"/>
      <c r="G8965"/>
      <c r="H8965"/>
      <c r="I8965"/>
      <c r="J8965"/>
      <c r="M8965"/>
      <c r="N8965"/>
    </row>
    <row r="8966" spans="6:14" ht="14.25" customHeight="1" x14ac:dyDescent="0.25">
      <c r="F8966"/>
      <c r="G8966"/>
      <c r="H8966"/>
      <c r="I8966"/>
      <c r="J8966"/>
      <c r="M8966"/>
      <c r="N8966"/>
    </row>
    <row r="8967" spans="6:14" ht="14.25" customHeight="1" x14ac:dyDescent="0.25">
      <c r="F8967"/>
      <c r="G8967"/>
      <c r="H8967"/>
      <c r="I8967"/>
      <c r="J8967"/>
      <c r="M8967"/>
      <c r="N8967"/>
    </row>
    <row r="8968" spans="6:14" ht="14.25" customHeight="1" x14ac:dyDescent="0.25">
      <c r="F8968"/>
      <c r="G8968"/>
      <c r="H8968"/>
      <c r="I8968"/>
      <c r="J8968"/>
      <c r="M8968"/>
      <c r="N8968"/>
    </row>
    <row r="8969" spans="6:14" ht="14.25" customHeight="1" x14ac:dyDescent="0.25">
      <c r="F8969"/>
      <c r="G8969"/>
      <c r="H8969"/>
      <c r="I8969"/>
      <c r="J8969"/>
      <c r="M8969"/>
      <c r="N8969"/>
    </row>
    <row r="8970" spans="6:14" ht="14.25" customHeight="1" x14ac:dyDescent="0.25">
      <c r="F8970"/>
      <c r="G8970"/>
      <c r="H8970"/>
      <c r="I8970"/>
      <c r="J8970"/>
      <c r="M8970"/>
      <c r="N8970"/>
    </row>
    <row r="8971" spans="6:14" ht="14.25" customHeight="1" x14ac:dyDescent="0.25">
      <c r="F8971"/>
      <c r="G8971"/>
      <c r="H8971"/>
      <c r="I8971"/>
      <c r="J8971"/>
      <c r="M8971"/>
      <c r="N8971"/>
    </row>
    <row r="8972" spans="6:14" ht="14.25" customHeight="1" x14ac:dyDescent="0.25">
      <c r="F8972"/>
      <c r="G8972"/>
      <c r="H8972"/>
      <c r="I8972"/>
      <c r="J8972"/>
      <c r="M8972"/>
      <c r="N8972"/>
    </row>
    <row r="8973" spans="6:14" ht="14.25" customHeight="1" x14ac:dyDescent="0.25">
      <c r="F8973"/>
      <c r="G8973"/>
      <c r="H8973"/>
      <c r="I8973"/>
      <c r="J8973"/>
      <c r="M8973"/>
      <c r="N8973"/>
    </row>
    <row r="8974" spans="6:14" ht="14.25" customHeight="1" x14ac:dyDescent="0.25">
      <c r="F8974"/>
      <c r="G8974"/>
      <c r="H8974"/>
      <c r="I8974"/>
      <c r="J8974"/>
      <c r="M8974"/>
      <c r="N8974"/>
    </row>
    <row r="8975" spans="6:14" ht="14.25" customHeight="1" x14ac:dyDescent="0.25">
      <c r="F8975"/>
      <c r="G8975"/>
      <c r="H8975"/>
      <c r="I8975"/>
      <c r="J8975"/>
      <c r="M8975"/>
      <c r="N8975"/>
    </row>
    <row r="8976" spans="6:14" ht="14.25" customHeight="1" x14ac:dyDescent="0.25">
      <c r="F8976"/>
      <c r="G8976"/>
      <c r="H8976"/>
      <c r="I8976"/>
      <c r="J8976"/>
      <c r="M8976"/>
      <c r="N8976"/>
    </row>
    <row r="8977" spans="6:14" ht="14.25" customHeight="1" x14ac:dyDescent="0.25">
      <c r="F8977"/>
      <c r="G8977"/>
      <c r="H8977"/>
      <c r="I8977"/>
      <c r="J8977"/>
      <c r="M8977"/>
      <c r="N8977"/>
    </row>
    <row r="8978" spans="6:14" ht="14.25" customHeight="1" x14ac:dyDescent="0.25">
      <c r="F8978"/>
      <c r="G8978"/>
      <c r="H8978"/>
      <c r="I8978"/>
      <c r="J8978"/>
      <c r="M8978"/>
      <c r="N8978"/>
    </row>
    <row r="8979" spans="6:14" ht="14.25" customHeight="1" x14ac:dyDescent="0.25">
      <c r="F8979"/>
      <c r="G8979"/>
      <c r="H8979"/>
      <c r="I8979"/>
      <c r="J8979"/>
      <c r="M8979"/>
      <c r="N8979"/>
    </row>
    <row r="8980" spans="6:14" ht="14.25" customHeight="1" x14ac:dyDescent="0.25">
      <c r="F8980"/>
      <c r="G8980"/>
      <c r="H8980"/>
      <c r="I8980"/>
      <c r="J8980"/>
      <c r="M8980"/>
      <c r="N8980"/>
    </row>
    <row r="8981" spans="6:14" ht="14.25" customHeight="1" x14ac:dyDescent="0.25">
      <c r="F8981"/>
      <c r="G8981"/>
      <c r="H8981"/>
      <c r="I8981"/>
      <c r="J8981"/>
      <c r="M8981"/>
      <c r="N8981"/>
    </row>
    <row r="8982" spans="6:14" ht="14.25" customHeight="1" x14ac:dyDescent="0.25">
      <c r="F8982"/>
      <c r="G8982"/>
      <c r="H8982"/>
      <c r="I8982"/>
      <c r="J8982"/>
      <c r="M8982"/>
      <c r="N8982"/>
    </row>
    <row r="8983" spans="6:14" ht="14.25" customHeight="1" x14ac:dyDescent="0.25">
      <c r="F8983"/>
      <c r="G8983"/>
      <c r="H8983"/>
      <c r="I8983"/>
      <c r="J8983"/>
      <c r="M8983"/>
      <c r="N8983"/>
    </row>
    <row r="8984" spans="6:14" ht="14.25" customHeight="1" x14ac:dyDescent="0.25">
      <c r="F8984"/>
      <c r="G8984"/>
      <c r="H8984"/>
      <c r="I8984"/>
      <c r="J8984"/>
      <c r="M8984"/>
      <c r="N8984"/>
    </row>
    <row r="8985" spans="6:14" ht="14.25" customHeight="1" x14ac:dyDescent="0.25">
      <c r="F8985"/>
      <c r="G8985"/>
      <c r="H8985"/>
      <c r="I8985"/>
      <c r="J8985"/>
      <c r="M8985"/>
      <c r="N8985"/>
    </row>
    <row r="8986" spans="6:14" ht="14.25" customHeight="1" x14ac:dyDescent="0.25">
      <c r="F8986"/>
      <c r="G8986"/>
      <c r="H8986"/>
      <c r="I8986"/>
      <c r="J8986"/>
      <c r="M8986"/>
      <c r="N8986"/>
    </row>
    <row r="8987" spans="6:14" ht="14.25" customHeight="1" x14ac:dyDescent="0.25">
      <c r="F8987"/>
      <c r="G8987"/>
      <c r="H8987"/>
      <c r="I8987"/>
      <c r="J8987"/>
      <c r="M8987"/>
      <c r="N8987"/>
    </row>
    <row r="8988" spans="6:14" ht="14.25" customHeight="1" x14ac:dyDescent="0.25">
      <c r="F8988"/>
      <c r="G8988"/>
      <c r="H8988"/>
      <c r="I8988"/>
      <c r="J8988"/>
      <c r="M8988"/>
      <c r="N8988"/>
    </row>
    <row r="8989" spans="6:14" ht="14.25" customHeight="1" x14ac:dyDescent="0.25">
      <c r="F8989"/>
      <c r="G8989"/>
      <c r="H8989"/>
      <c r="I8989"/>
      <c r="J8989"/>
      <c r="M8989"/>
      <c r="N8989"/>
    </row>
    <row r="8990" spans="6:14" ht="14.25" customHeight="1" x14ac:dyDescent="0.25">
      <c r="F8990"/>
      <c r="G8990"/>
      <c r="H8990"/>
      <c r="I8990"/>
      <c r="J8990"/>
      <c r="M8990"/>
      <c r="N8990"/>
    </row>
    <row r="8991" spans="6:14" ht="14.25" customHeight="1" x14ac:dyDescent="0.25">
      <c r="F8991"/>
      <c r="G8991"/>
      <c r="H8991"/>
      <c r="I8991"/>
      <c r="J8991"/>
      <c r="M8991"/>
      <c r="N8991"/>
    </row>
    <row r="8992" spans="6:14" ht="14.25" customHeight="1" x14ac:dyDescent="0.25">
      <c r="F8992"/>
      <c r="G8992"/>
      <c r="H8992"/>
      <c r="I8992"/>
      <c r="J8992"/>
      <c r="M8992"/>
      <c r="N8992"/>
    </row>
    <row r="8993" spans="6:14" ht="14.25" customHeight="1" x14ac:dyDescent="0.25">
      <c r="F8993"/>
      <c r="G8993"/>
      <c r="H8993"/>
      <c r="I8993"/>
      <c r="J8993"/>
      <c r="M8993"/>
      <c r="N8993"/>
    </row>
    <row r="8994" spans="6:14" ht="14.25" customHeight="1" x14ac:dyDescent="0.25">
      <c r="F8994"/>
      <c r="G8994"/>
      <c r="H8994"/>
      <c r="I8994"/>
      <c r="J8994"/>
      <c r="M8994"/>
      <c r="N8994"/>
    </row>
    <row r="8995" spans="6:14" ht="14.25" customHeight="1" x14ac:dyDescent="0.25">
      <c r="F8995"/>
      <c r="G8995"/>
      <c r="H8995"/>
      <c r="I8995"/>
      <c r="J8995"/>
      <c r="M8995"/>
      <c r="N8995"/>
    </row>
    <row r="8996" spans="6:14" ht="14.25" customHeight="1" x14ac:dyDescent="0.25">
      <c r="F8996"/>
      <c r="G8996"/>
      <c r="H8996"/>
      <c r="I8996"/>
      <c r="J8996"/>
      <c r="M8996"/>
      <c r="N8996"/>
    </row>
    <row r="8997" spans="6:14" ht="14.25" customHeight="1" x14ac:dyDescent="0.25">
      <c r="F8997"/>
      <c r="G8997"/>
      <c r="H8997"/>
      <c r="I8997"/>
      <c r="J8997"/>
      <c r="M8997"/>
      <c r="N8997"/>
    </row>
    <row r="8998" spans="6:14" ht="14.25" customHeight="1" x14ac:dyDescent="0.25">
      <c r="F8998"/>
      <c r="G8998"/>
      <c r="H8998"/>
      <c r="I8998"/>
      <c r="J8998"/>
      <c r="M8998"/>
      <c r="N8998"/>
    </row>
    <row r="8999" spans="6:14" ht="14.25" customHeight="1" x14ac:dyDescent="0.25">
      <c r="F8999"/>
      <c r="G8999"/>
      <c r="H8999"/>
      <c r="I8999"/>
      <c r="J8999"/>
      <c r="M8999"/>
      <c r="N8999"/>
    </row>
    <row r="9000" spans="6:14" ht="14.25" customHeight="1" x14ac:dyDescent="0.25">
      <c r="F9000"/>
      <c r="G9000"/>
      <c r="H9000"/>
      <c r="I9000"/>
      <c r="J9000"/>
      <c r="M9000"/>
      <c r="N9000"/>
    </row>
    <row r="9001" spans="6:14" ht="14.25" customHeight="1" x14ac:dyDescent="0.25">
      <c r="F9001"/>
      <c r="G9001"/>
      <c r="H9001"/>
      <c r="I9001"/>
      <c r="J9001"/>
      <c r="M9001"/>
      <c r="N9001"/>
    </row>
    <row r="9002" spans="6:14" ht="14.25" customHeight="1" x14ac:dyDescent="0.25">
      <c r="F9002"/>
      <c r="G9002"/>
      <c r="H9002"/>
      <c r="I9002"/>
      <c r="J9002"/>
      <c r="M9002"/>
      <c r="N9002"/>
    </row>
    <row r="9003" spans="6:14" ht="14.25" customHeight="1" x14ac:dyDescent="0.25">
      <c r="F9003"/>
      <c r="G9003"/>
      <c r="H9003"/>
      <c r="I9003"/>
      <c r="J9003"/>
      <c r="M9003"/>
      <c r="N9003"/>
    </row>
    <row r="9004" spans="6:14" ht="14.25" customHeight="1" x14ac:dyDescent="0.25">
      <c r="F9004"/>
      <c r="G9004"/>
      <c r="H9004"/>
      <c r="I9004"/>
      <c r="J9004"/>
      <c r="M9004"/>
      <c r="N9004"/>
    </row>
    <row r="9005" spans="6:14" ht="14.25" customHeight="1" x14ac:dyDescent="0.25">
      <c r="F9005"/>
      <c r="G9005"/>
      <c r="H9005"/>
      <c r="I9005"/>
      <c r="J9005"/>
      <c r="M9005"/>
      <c r="N9005"/>
    </row>
    <row r="9006" spans="6:14" ht="14.25" customHeight="1" x14ac:dyDescent="0.25">
      <c r="F9006"/>
      <c r="G9006"/>
      <c r="H9006"/>
      <c r="I9006"/>
      <c r="J9006"/>
      <c r="M9006"/>
      <c r="N9006"/>
    </row>
    <row r="9007" spans="6:14" ht="14.25" customHeight="1" x14ac:dyDescent="0.25">
      <c r="F9007"/>
      <c r="G9007"/>
      <c r="H9007"/>
      <c r="I9007"/>
      <c r="J9007"/>
      <c r="M9007"/>
      <c r="N9007"/>
    </row>
    <row r="9008" spans="6:14" ht="14.25" customHeight="1" x14ac:dyDescent="0.25">
      <c r="F9008"/>
      <c r="G9008"/>
      <c r="H9008"/>
      <c r="I9008"/>
      <c r="J9008"/>
      <c r="M9008"/>
      <c r="N9008"/>
    </row>
    <row r="9009" spans="6:14" ht="14.25" customHeight="1" x14ac:dyDescent="0.25">
      <c r="F9009"/>
      <c r="G9009"/>
      <c r="H9009"/>
      <c r="I9009"/>
      <c r="J9009"/>
      <c r="M9009"/>
      <c r="N9009"/>
    </row>
    <row r="9010" spans="6:14" ht="14.25" customHeight="1" x14ac:dyDescent="0.25">
      <c r="F9010"/>
      <c r="G9010"/>
      <c r="H9010"/>
      <c r="I9010"/>
      <c r="J9010"/>
      <c r="M9010"/>
      <c r="N9010"/>
    </row>
    <row r="9011" spans="6:14" ht="14.25" customHeight="1" x14ac:dyDescent="0.25">
      <c r="F9011"/>
      <c r="G9011"/>
      <c r="H9011"/>
      <c r="I9011"/>
      <c r="J9011"/>
      <c r="M9011"/>
      <c r="N9011"/>
    </row>
    <row r="9012" spans="6:14" ht="14.25" customHeight="1" x14ac:dyDescent="0.25">
      <c r="F9012"/>
      <c r="G9012"/>
      <c r="H9012"/>
      <c r="I9012"/>
      <c r="J9012"/>
      <c r="M9012"/>
      <c r="N9012"/>
    </row>
    <row r="9013" spans="6:14" ht="14.25" customHeight="1" x14ac:dyDescent="0.25">
      <c r="F9013"/>
      <c r="G9013"/>
      <c r="H9013"/>
      <c r="I9013"/>
      <c r="J9013"/>
      <c r="M9013"/>
      <c r="N9013"/>
    </row>
    <row r="9014" spans="6:14" ht="14.25" customHeight="1" x14ac:dyDescent="0.25">
      <c r="F9014"/>
      <c r="G9014"/>
      <c r="H9014"/>
      <c r="I9014"/>
      <c r="J9014"/>
      <c r="M9014"/>
      <c r="N9014"/>
    </row>
    <row r="9015" spans="6:14" ht="14.25" customHeight="1" x14ac:dyDescent="0.25">
      <c r="F9015"/>
      <c r="G9015"/>
      <c r="H9015"/>
      <c r="I9015"/>
      <c r="J9015"/>
      <c r="M9015"/>
      <c r="N9015"/>
    </row>
    <row r="9016" spans="6:14" ht="14.25" customHeight="1" x14ac:dyDescent="0.25">
      <c r="F9016"/>
      <c r="G9016"/>
      <c r="H9016"/>
      <c r="I9016"/>
      <c r="J9016"/>
      <c r="M9016"/>
      <c r="N9016"/>
    </row>
    <row r="9017" spans="6:14" ht="14.25" customHeight="1" x14ac:dyDescent="0.25">
      <c r="F9017"/>
      <c r="G9017"/>
      <c r="H9017"/>
      <c r="I9017"/>
      <c r="J9017"/>
      <c r="M9017"/>
      <c r="N9017"/>
    </row>
    <row r="9018" spans="6:14" ht="14.25" customHeight="1" x14ac:dyDescent="0.25">
      <c r="F9018"/>
      <c r="G9018"/>
      <c r="H9018"/>
      <c r="I9018"/>
      <c r="J9018"/>
      <c r="M9018"/>
      <c r="N9018"/>
    </row>
    <row r="9019" spans="6:14" ht="14.25" customHeight="1" x14ac:dyDescent="0.25">
      <c r="F9019"/>
      <c r="G9019"/>
      <c r="H9019"/>
      <c r="I9019"/>
      <c r="J9019"/>
      <c r="M9019"/>
      <c r="N9019"/>
    </row>
    <row r="9020" spans="6:14" ht="14.25" customHeight="1" x14ac:dyDescent="0.25">
      <c r="F9020"/>
      <c r="G9020"/>
      <c r="H9020"/>
      <c r="I9020"/>
      <c r="J9020"/>
      <c r="M9020"/>
      <c r="N9020"/>
    </row>
    <row r="9021" spans="6:14" ht="14.25" customHeight="1" x14ac:dyDescent="0.25">
      <c r="F9021"/>
      <c r="G9021"/>
      <c r="H9021"/>
      <c r="I9021"/>
      <c r="J9021"/>
      <c r="M9021"/>
      <c r="N9021"/>
    </row>
    <row r="9022" spans="6:14" ht="14.25" customHeight="1" x14ac:dyDescent="0.25">
      <c r="F9022"/>
      <c r="G9022"/>
      <c r="H9022"/>
      <c r="I9022"/>
      <c r="J9022"/>
      <c r="M9022"/>
      <c r="N9022"/>
    </row>
    <row r="9023" spans="6:14" ht="14.25" customHeight="1" x14ac:dyDescent="0.25">
      <c r="F9023"/>
      <c r="G9023"/>
      <c r="H9023"/>
      <c r="I9023"/>
      <c r="J9023"/>
      <c r="M9023"/>
      <c r="N9023"/>
    </row>
    <row r="9024" spans="6:14" ht="14.25" customHeight="1" x14ac:dyDescent="0.25">
      <c r="F9024"/>
      <c r="G9024"/>
      <c r="H9024"/>
      <c r="I9024"/>
      <c r="J9024"/>
      <c r="M9024"/>
      <c r="N9024"/>
    </row>
    <row r="9025" spans="6:14" ht="14.25" customHeight="1" x14ac:dyDescent="0.25">
      <c r="F9025"/>
      <c r="G9025"/>
      <c r="H9025"/>
      <c r="I9025"/>
      <c r="J9025"/>
      <c r="M9025"/>
      <c r="N9025"/>
    </row>
    <row r="9026" spans="6:14" ht="14.25" customHeight="1" x14ac:dyDescent="0.25">
      <c r="F9026"/>
      <c r="G9026"/>
      <c r="H9026"/>
      <c r="I9026"/>
      <c r="J9026"/>
      <c r="M9026"/>
      <c r="N9026"/>
    </row>
    <row r="9027" spans="6:14" ht="14.25" customHeight="1" x14ac:dyDescent="0.25">
      <c r="F9027"/>
      <c r="G9027"/>
      <c r="H9027"/>
      <c r="I9027"/>
      <c r="J9027"/>
      <c r="M9027"/>
      <c r="N9027"/>
    </row>
    <row r="9028" spans="6:14" ht="14.25" customHeight="1" x14ac:dyDescent="0.25">
      <c r="F9028"/>
      <c r="G9028"/>
      <c r="H9028"/>
      <c r="I9028"/>
      <c r="J9028"/>
      <c r="M9028"/>
      <c r="N9028"/>
    </row>
    <row r="9029" spans="6:14" ht="14.25" customHeight="1" x14ac:dyDescent="0.25">
      <c r="F9029"/>
      <c r="G9029"/>
      <c r="H9029"/>
      <c r="I9029"/>
      <c r="J9029"/>
      <c r="M9029"/>
      <c r="N9029"/>
    </row>
    <row r="9030" spans="6:14" ht="14.25" customHeight="1" x14ac:dyDescent="0.25">
      <c r="F9030"/>
      <c r="G9030"/>
      <c r="H9030"/>
      <c r="I9030"/>
      <c r="J9030"/>
      <c r="M9030"/>
      <c r="N9030"/>
    </row>
    <row r="9031" spans="6:14" ht="14.25" customHeight="1" x14ac:dyDescent="0.25">
      <c r="F9031"/>
      <c r="G9031"/>
      <c r="H9031"/>
      <c r="I9031"/>
      <c r="J9031"/>
      <c r="M9031"/>
      <c r="N9031"/>
    </row>
    <row r="9032" spans="6:14" ht="14.25" customHeight="1" x14ac:dyDescent="0.25">
      <c r="F9032"/>
      <c r="G9032"/>
      <c r="H9032"/>
      <c r="I9032"/>
      <c r="J9032"/>
      <c r="M9032"/>
      <c r="N9032"/>
    </row>
    <row r="9033" spans="6:14" ht="14.25" customHeight="1" x14ac:dyDescent="0.25">
      <c r="F9033"/>
      <c r="G9033"/>
      <c r="H9033"/>
      <c r="I9033"/>
      <c r="J9033"/>
      <c r="M9033"/>
      <c r="N9033"/>
    </row>
    <row r="9034" spans="6:14" ht="14.25" customHeight="1" x14ac:dyDescent="0.25">
      <c r="F9034"/>
      <c r="G9034"/>
      <c r="H9034"/>
      <c r="I9034"/>
      <c r="J9034"/>
      <c r="M9034"/>
      <c r="N9034"/>
    </row>
    <row r="9035" spans="6:14" ht="14.25" customHeight="1" x14ac:dyDescent="0.25">
      <c r="F9035"/>
      <c r="G9035"/>
      <c r="H9035"/>
      <c r="I9035"/>
      <c r="J9035"/>
      <c r="M9035"/>
      <c r="N9035"/>
    </row>
    <row r="9036" spans="6:14" ht="14.25" customHeight="1" x14ac:dyDescent="0.25">
      <c r="F9036"/>
      <c r="G9036"/>
      <c r="H9036"/>
      <c r="I9036"/>
      <c r="J9036"/>
      <c r="M9036"/>
      <c r="N9036"/>
    </row>
    <row r="9037" spans="6:14" ht="14.25" customHeight="1" x14ac:dyDescent="0.25">
      <c r="F9037"/>
      <c r="G9037"/>
      <c r="H9037"/>
      <c r="I9037"/>
      <c r="J9037"/>
      <c r="M9037"/>
      <c r="N9037"/>
    </row>
    <row r="9038" spans="6:14" ht="14.25" customHeight="1" x14ac:dyDescent="0.25">
      <c r="F9038"/>
      <c r="G9038"/>
      <c r="H9038"/>
      <c r="I9038"/>
      <c r="J9038"/>
      <c r="M9038"/>
      <c r="N9038"/>
    </row>
    <row r="9039" spans="6:14" ht="14.25" customHeight="1" x14ac:dyDescent="0.25">
      <c r="F9039"/>
      <c r="G9039"/>
      <c r="H9039"/>
      <c r="I9039"/>
      <c r="J9039"/>
      <c r="M9039"/>
      <c r="N9039"/>
    </row>
    <row r="9040" spans="6:14" ht="14.25" customHeight="1" x14ac:dyDescent="0.25">
      <c r="F9040"/>
      <c r="G9040"/>
      <c r="H9040"/>
      <c r="I9040"/>
      <c r="J9040"/>
      <c r="M9040"/>
      <c r="N9040"/>
    </row>
    <row r="9041" spans="6:14" ht="14.25" customHeight="1" x14ac:dyDescent="0.25">
      <c r="F9041"/>
      <c r="G9041"/>
      <c r="H9041"/>
      <c r="I9041"/>
      <c r="J9041"/>
      <c r="M9041"/>
      <c r="N9041"/>
    </row>
    <row r="9042" spans="6:14" ht="14.25" customHeight="1" x14ac:dyDescent="0.25">
      <c r="F9042"/>
      <c r="G9042"/>
      <c r="H9042"/>
      <c r="I9042"/>
      <c r="J9042"/>
      <c r="M9042"/>
      <c r="N9042"/>
    </row>
    <row r="9043" spans="6:14" ht="14.25" customHeight="1" x14ac:dyDescent="0.25">
      <c r="F9043"/>
      <c r="G9043"/>
      <c r="H9043"/>
      <c r="I9043"/>
      <c r="J9043"/>
      <c r="M9043"/>
      <c r="N9043"/>
    </row>
    <row r="9044" spans="6:14" ht="14.25" customHeight="1" x14ac:dyDescent="0.25">
      <c r="F9044"/>
      <c r="G9044"/>
      <c r="H9044"/>
      <c r="I9044"/>
      <c r="J9044"/>
      <c r="M9044"/>
      <c r="N9044"/>
    </row>
    <row r="9045" spans="6:14" ht="14.25" customHeight="1" x14ac:dyDescent="0.25">
      <c r="F9045"/>
      <c r="G9045"/>
      <c r="H9045"/>
      <c r="I9045"/>
      <c r="J9045"/>
      <c r="M9045"/>
      <c r="N9045"/>
    </row>
    <row r="9046" spans="6:14" ht="14.25" customHeight="1" x14ac:dyDescent="0.25">
      <c r="F9046"/>
      <c r="G9046"/>
      <c r="H9046"/>
      <c r="I9046"/>
      <c r="J9046"/>
      <c r="M9046"/>
      <c r="N9046"/>
    </row>
    <row r="9047" spans="6:14" ht="14.25" customHeight="1" x14ac:dyDescent="0.25">
      <c r="F9047"/>
      <c r="G9047"/>
      <c r="H9047"/>
      <c r="I9047"/>
      <c r="J9047"/>
      <c r="M9047"/>
      <c r="N9047"/>
    </row>
    <row r="9048" spans="6:14" ht="14.25" customHeight="1" x14ac:dyDescent="0.25">
      <c r="F9048"/>
      <c r="G9048"/>
      <c r="H9048"/>
      <c r="I9048"/>
      <c r="J9048"/>
      <c r="M9048"/>
      <c r="N9048"/>
    </row>
    <row r="9049" spans="6:14" ht="14.25" customHeight="1" x14ac:dyDescent="0.25">
      <c r="F9049"/>
      <c r="G9049"/>
      <c r="H9049"/>
      <c r="I9049"/>
      <c r="J9049"/>
      <c r="M9049"/>
      <c r="N9049"/>
    </row>
    <row r="9050" spans="6:14" ht="14.25" customHeight="1" x14ac:dyDescent="0.25">
      <c r="F9050"/>
      <c r="G9050"/>
      <c r="H9050"/>
      <c r="I9050"/>
      <c r="J9050"/>
      <c r="M9050"/>
      <c r="N9050"/>
    </row>
    <row r="9051" spans="6:14" ht="14.25" customHeight="1" x14ac:dyDescent="0.25">
      <c r="F9051"/>
      <c r="G9051"/>
      <c r="H9051"/>
      <c r="I9051"/>
      <c r="J9051"/>
      <c r="M9051"/>
      <c r="N9051"/>
    </row>
    <row r="9052" spans="6:14" ht="14.25" customHeight="1" x14ac:dyDescent="0.25">
      <c r="F9052"/>
      <c r="G9052"/>
      <c r="H9052"/>
      <c r="I9052"/>
      <c r="J9052"/>
      <c r="M9052"/>
      <c r="N9052"/>
    </row>
    <row r="9053" spans="6:14" ht="14.25" customHeight="1" x14ac:dyDescent="0.25">
      <c r="F9053"/>
      <c r="G9053"/>
      <c r="H9053"/>
      <c r="I9053"/>
      <c r="J9053"/>
      <c r="M9053"/>
      <c r="N9053"/>
    </row>
    <row r="9054" spans="6:14" ht="14.25" customHeight="1" x14ac:dyDescent="0.25">
      <c r="F9054"/>
      <c r="G9054"/>
      <c r="H9054"/>
      <c r="I9054"/>
      <c r="J9054"/>
      <c r="M9054"/>
      <c r="N9054"/>
    </row>
    <row r="9055" spans="6:14" ht="14.25" customHeight="1" x14ac:dyDescent="0.25">
      <c r="F9055"/>
      <c r="G9055"/>
      <c r="H9055"/>
      <c r="I9055"/>
      <c r="J9055"/>
      <c r="M9055"/>
      <c r="N9055"/>
    </row>
    <row r="9056" spans="6:14" ht="14.25" customHeight="1" x14ac:dyDescent="0.25">
      <c r="F9056"/>
      <c r="G9056"/>
      <c r="H9056"/>
      <c r="I9056"/>
      <c r="J9056"/>
      <c r="M9056"/>
      <c r="N9056"/>
    </row>
    <row r="9057" spans="6:14" ht="14.25" customHeight="1" x14ac:dyDescent="0.25">
      <c r="F9057"/>
      <c r="G9057"/>
      <c r="H9057"/>
      <c r="I9057"/>
      <c r="J9057"/>
      <c r="M9057"/>
      <c r="N9057"/>
    </row>
    <row r="9058" spans="6:14" ht="14.25" customHeight="1" x14ac:dyDescent="0.25">
      <c r="F9058"/>
      <c r="G9058"/>
      <c r="H9058"/>
      <c r="I9058"/>
      <c r="J9058"/>
      <c r="M9058"/>
      <c r="N9058"/>
    </row>
    <row r="9059" spans="6:14" ht="14.25" customHeight="1" x14ac:dyDescent="0.25">
      <c r="F9059"/>
      <c r="G9059"/>
      <c r="H9059"/>
      <c r="I9059"/>
      <c r="J9059"/>
      <c r="M9059"/>
      <c r="N9059"/>
    </row>
    <row r="9060" spans="6:14" ht="14.25" customHeight="1" x14ac:dyDescent="0.25">
      <c r="F9060"/>
      <c r="G9060"/>
      <c r="H9060"/>
      <c r="I9060"/>
      <c r="J9060"/>
      <c r="M9060"/>
      <c r="N9060"/>
    </row>
    <row r="9061" spans="6:14" ht="14.25" customHeight="1" x14ac:dyDescent="0.25">
      <c r="F9061"/>
      <c r="G9061"/>
      <c r="H9061"/>
      <c r="I9061"/>
      <c r="J9061"/>
      <c r="M9061"/>
      <c r="N9061"/>
    </row>
    <row r="9062" spans="6:14" ht="14.25" customHeight="1" x14ac:dyDescent="0.25">
      <c r="F9062"/>
      <c r="G9062"/>
      <c r="H9062"/>
      <c r="I9062"/>
      <c r="J9062"/>
      <c r="M9062"/>
      <c r="N9062"/>
    </row>
    <row r="9063" spans="6:14" ht="14.25" customHeight="1" x14ac:dyDescent="0.25">
      <c r="F9063"/>
      <c r="G9063"/>
      <c r="H9063"/>
      <c r="I9063"/>
      <c r="J9063"/>
      <c r="M9063"/>
      <c r="N9063"/>
    </row>
    <row r="9064" spans="6:14" ht="14.25" customHeight="1" x14ac:dyDescent="0.25">
      <c r="F9064"/>
      <c r="G9064"/>
      <c r="H9064"/>
      <c r="I9064"/>
      <c r="J9064"/>
      <c r="M9064"/>
      <c r="N9064"/>
    </row>
    <row r="9065" spans="6:14" ht="14.25" customHeight="1" x14ac:dyDescent="0.25">
      <c r="F9065"/>
      <c r="G9065"/>
      <c r="H9065"/>
      <c r="I9065"/>
      <c r="J9065"/>
      <c r="M9065"/>
      <c r="N9065"/>
    </row>
    <row r="9066" spans="6:14" ht="14.25" customHeight="1" x14ac:dyDescent="0.25">
      <c r="F9066"/>
      <c r="G9066"/>
      <c r="H9066"/>
      <c r="I9066"/>
      <c r="J9066"/>
      <c r="M9066"/>
      <c r="N9066"/>
    </row>
    <row r="9067" spans="6:14" ht="14.25" customHeight="1" x14ac:dyDescent="0.25">
      <c r="F9067"/>
      <c r="G9067"/>
      <c r="H9067"/>
      <c r="I9067"/>
      <c r="J9067"/>
      <c r="M9067"/>
      <c r="N9067"/>
    </row>
    <row r="9068" spans="6:14" ht="14.25" customHeight="1" x14ac:dyDescent="0.25">
      <c r="F9068"/>
      <c r="G9068"/>
      <c r="H9068"/>
      <c r="I9068"/>
      <c r="J9068"/>
      <c r="M9068"/>
      <c r="N9068"/>
    </row>
    <row r="9069" spans="6:14" ht="14.25" customHeight="1" x14ac:dyDescent="0.25">
      <c r="F9069"/>
      <c r="G9069"/>
      <c r="H9069"/>
      <c r="I9069"/>
      <c r="J9069"/>
      <c r="M9069"/>
      <c r="N9069"/>
    </row>
    <row r="9070" spans="6:14" ht="14.25" customHeight="1" x14ac:dyDescent="0.25">
      <c r="F9070"/>
      <c r="G9070"/>
      <c r="H9070"/>
      <c r="I9070"/>
      <c r="J9070"/>
      <c r="M9070"/>
      <c r="N9070"/>
    </row>
    <row r="9071" spans="6:14" ht="14.25" customHeight="1" x14ac:dyDescent="0.25">
      <c r="F9071"/>
      <c r="G9071"/>
      <c r="H9071"/>
      <c r="I9071"/>
      <c r="J9071"/>
      <c r="M9071"/>
      <c r="N9071"/>
    </row>
    <row r="9072" spans="6:14" ht="14.25" customHeight="1" x14ac:dyDescent="0.25">
      <c r="F9072"/>
      <c r="G9072"/>
      <c r="H9072"/>
      <c r="I9072"/>
      <c r="J9072"/>
      <c r="M9072"/>
      <c r="N9072"/>
    </row>
    <row r="9073" spans="6:14" ht="14.25" customHeight="1" x14ac:dyDescent="0.25">
      <c r="F9073"/>
      <c r="G9073"/>
      <c r="H9073"/>
      <c r="I9073"/>
      <c r="J9073"/>
      <c r="M9073"/>
      <c r="N9073"/>
    </row>
    <row r="9074" spans="6:14" ht="14.25" customHeight="1" x14ac:dyDescent="0.25">
      <c r="F9074"/>
      <c r="G9074"/>
      <c r="H9074"/>
      <c r="I9074"/>
      <c r="J9074"/>
      <c r="M9074"/>
      <c r="N9074"/>
    </row>
    <row r="9075" spans="6:14" ht="14.25" customHeight="1" x14ac:dyDescent="0.25">
      <c r="F9075"/>
      <c r="G9075"/>
      <c r="H9075"/>
      <c r="I9075"/>
      <c r="J9075"/>
      <c r="M9075"/>
      <c r="N9075"/>
    </row>
    <row r="9076" spans="6:14" ht="14.25" customHeight="1" x14ac:dyDescent="0.25">
      <c r="F9076"/>
      <c r="G9076"/>
      <c r="H9076"/>
      <c r="I9076"/>
      <c r="J9076"/>
      <c r="M9076"/>
      <c r="N9076"/>
    </row>
    <row r="9077" spans="6:14" ht="14.25" customHeight="1" x14ac:dyDescent="0.25">
      <c r="F9077"/>
      <c r="G9077"/>
      <c r="H9077"/>
      <c r="I9077"/>
      <c r="J9077"/>
      <c r="M9077"/>
      <c r="N9077"/>
    </row>
    <row r="9078" spans="6:14" ht="14.25" customHeight="1" x14ac:dyDescent="0.25">
      <c r="F9078"/>
      <c r="G9078"/>
      <c r="H9078"/>
      <c r="I9078"/>
      <c r="J9078"/>
      <c r="M9078"/>
      <c r="N9078"/>
    </row>
    <row r="9079" spans="6:14" ht="14.25" customHeight="1" x14ac:dyDescent="0.25">
      <c r="F9079"/>
      <c r="G9079"/>
      <c r="H9079"/>
      <c r="I9079"/>
      <c r="J9079"/>
      <c r="M9079"/>
      <c r="N9079"/>
    </row>
    <row r="9080" spans="6:14" ht="14.25" customHeight="1" x14ac:dyDescent="0.25">
      <c r="F9080"/>
      <c r="G9080"/>
      <c r="H9080"/>
      <c r="I9080"/>
      <c r="J9080"/>
      <c r="M9080"/>
      <c r="N9080"/>
    </row>
    <row r="9081" spans="6:14" ht="14.25" customHeight="1" x14ac:dyDescent="0.25">
      <c r="F9081"/>
      <c r="G9081"/>
      <c r="H9081"/>
      <c r="I9081"/>
      <c r="J9081"/>
      <c r="M9081"/>
      <c r="N9081"/>
    </row>
    <row r="9082" spans="6:14" ht="14.25" customHeight="1" x14ac:dyDescent="0.25">
      <c r="F9082"/>
      <c r="G9082"/>
      <c r="H9082"/>
      <c r="I9082"/>
      <c r="J9082"/>
      <c r="M9082"/>
      <c r="N9082"/>
    </row>
    <row r="9083" spans="6:14" ht="14.25" customHeight="1" x14ac:dyDescent="0.25">
      <c r="F9083"/>
      <c r="G9083"/>
      <c r="H9083"/>
      <c r="I9083"/>
      <c r="J9083"/>
      <c r="M9083"/>
      <c r="N9083"/>
    </row>
    <row r="9084" spans="6:14" ht="14.25" customHeight="1" x14ac:dyDescent="0.25">
      <c r="F9084"/>
      <c r="G9084"/>
      <c r="H9084"/>
      <c r="I9084"/>
      <c r="J9084"/>
      <c r="M9084"/>
      <c r="N9084"/>
    </row>
    <row r="9085" spans="6:14" ht="14.25" customHeight="1" x14ac:dyDescent="0.25">
      <c r="F9085"/>
      <c r="G9085"/>
      <c r="H9085"/>
      <c r="I9085"/>
      <c r="J9085"/>
      <c r="M9085"/>
      <c r="N9085"/>
    </row>
    <row r="9086" spans="6:14" ht="14.25" customHeight="1" x14ac:dyDescent="0.25">
      <c r="F9086"/>
      <c r="G9086"/>
      <c r="H9086"/>
      <c r="I9086"/>
      <c r="J9086"/>
      <c r="M9086"/>
      <c r="N9086"/>
    </row>
    <row r="9087" spans="6:14" ht="14.25" customHeight="1" x14ac:dyDescent="0.25">
      <c r="F9087"/>
      <c r="G9087"/>
      <c r="H9087"/>
      <c r="I9087"/>
      <c r="J9087"/>
      <c r="M9087"/>
      <c r="N9087"/>
    </row>
    <row r="9088" spans="6:14" ht="14.25" customHeight="1" x14ac:dyDescent="0.25">
      <c r="F9088"/>
      <c r="G9088"/>
      <c r="H9088"/>
      <c r="I9088"/>
      <c r="J9088"/>
      <c r="M9088"/>
      <c r="N9088"/>
    </row>
    <row r="9089" spans="6:14" ht="14.25" customHeight="1" x14ac:dyDescent="0.25">
      <c r="F9089"/>
      <c r="G9089"/>
      <c r="H9089"/>
      <c r="I9089"/>
      <c r="J9089"/>
      <c r="M9089"/>
      <c r="N9089"/>
    </row>
    <row r="9090" spans="6:14" ht="14.25" customHeight="1" x14ac:dyDescent="0.25">
      <c r="F9090"/>
      <c r="G9090"/>
      <c r="H9090"/>
      <c r="I9090"/>
      <c r="J9090"/>
      <c r="M9090"/>
      <c r="N9090"/>
    </row>
    <row r="9091" spans="6:14" ht="14.25" customHeight="1" x14ac:dyDescent="0.25">
      <c r="F9091"/>
      <c r="G9091"/>
      <c r="H9091"/>
      <c r="I9091"/>
      <c r="J9091"/>
      <c r="M9091"/>
      <c r="N9091"/>
    </row>
    <row r="9092" spans="6:14" ht="14.25" customHeight="1" x14ac:dyDescent="0.25">
      <c r="F9092"/>
      <c r="G9092"/>
      <c r="H9092"/>
      <c r="I9092"/>
      <c r="J9092"/>
      <c r="M9092"/>
      <c r="N9092"/>
    </row>
    <row r="9093" spans="6:14" ht="14.25" customHeight="1" x14ac:dyDescent="0.25">
      <c r="F9093"/>
      <c r="G9093"/>
      <c r="H9093"/>
      <c r="I9093"/>
      <c r="J9093"/>
      <c r="M9093"/>
      <c r="N9093"/>
    </row>
    <row r="9094" spans="6:14" ht="14.25" customHeight="1" x14ac:dyDescent="0.25">
      <c r="F9094"/>
      <c r="G9094"/>
      <c r="H9094"/>
      <c r="I9094"/>
      <c r="J9094"/>
      <c r="M9094"/>
      <c r="N9094"/>
    </row>
    <row r="9095" spans="6:14" ht="14.25" customHeight="1" x14ac:dyDescent="0.25">
      <c r="F9095"/>
      <c r="G9095"/>
      <c r="H9095"/>
      <c r="I9095"/>
      <c r="J9095"/>
      <c r="M9095"/>
      <c r="N9095"/>
    </row>
    <row r="9096" spans="6:14" ht="14.25" customHeight="1" x14ac:dyDescent="0.25">
      <c r="F9096"/>
      <c r="G9096"/>
      <c r="H9096"/>
      <c r="I9096"/>
      <c r="J9096"/>
      <c r="M9096"/>
      <c r="N9096"/>
    </row>
    <row r="9097" spans="6:14" ht="14.25" customHeight="1" x14ac:dyDescent="0.25">
      <c r="F9097"/>
      <c r="G9097"/>
      <c r="H9097"/>
      <c r="I9097"/>
      <c r="J9097"/>
      <c r="M9097"/>
      <c r="N9097"/>
    </row>
    <row r="9098" spans="6:14" ht="14.25" customHeight="1" x14ac:dyDescent="0.25">
      <c r="F9098"/>
      <c r="G9098"/>
      <c r="H9098"/>
      <c r="I9098"/>
      <c r="J9098"/>
      <c r="M9098"/>
      <c r="N9098"/>
    </row>
    <row r="9099" spans="6:14" ht="14.25" customHeight="1" x14ac:dyDescent="0.25">
      <c r="F9099"/>
      <c r="G9099"/>
      <c r="H9099"/>
      <c r="I9099"/>
      <c r="J9099"/>
      <c r="M9099"/>
      <c r="N9099"/>
    </row>
    <row r="9100" spans="6:14" ht="14.25" customHeight="1" x14ac:dyDescent="0.25">
      <c r="F9100"/>
      <c r="G9100"/>
      <c r="H9100"/>
      <c r="I9100"/>
      <c r="J9100"/>
      <c r="M9100"/>
      <c r="N9100"/>
    </row>
    <row r="9101" spans="6:14" ht="14.25" customHeight="1" x14ac:dyDescent="0.25">
      <c r="F9101"/>
      <c r="G9101"/>
      <c r="H9101"/>
      <c r="I9101"/>
      <c r="J9101"/>
      <c r="M9101"/>
      <c r="N9101"/>
    </row>
    <row r="9102" spans="6:14" ht="14.25" customHeight="1" x14ac:dyDescent="0.25">
      <c r="F9102"/>
      <c r="G9102"/>
      <c r="H9102"/>
      <c r="I9102"/>
      <c r="J9102"/>
      <c r="M9102"/>
      <c r="N9102"/>
    </row>
    <row r="9103" spans="6:14" ht="14.25" customHeight="1" x14ac:dyDescent="0.25">
      <c r="F9103"/>
      <c r="G9103"/>
      <c r="H9103"/>
      <c r="I9103"/>
      <c r="J9103"/>
      <c r="M9103"/>
      <c r="N9103"/>
    </row>
    <row r="9104" spans="6:14" ht="14.25" customHeight="1" x14ac:dyDescent="0.25">
      <c r="F9104"/>
      <c r="G9104"/>
      <c r="H9104"/>
      <c r="I9104"/>
      <c r="J9104"/>
      <c r="M9104"/>
      <c r="N9104"/>
    </row>
    <row r="9105" spans="6:14" ht="14.25" customHeight="1" x14ac:dyDescent="0.25">
      <c r="F9105"/>
      <c r="G9105"/>
      <c r="H9105"/>
      <c r="I9105"/>
      <c r="J9105"/>
      <c r="M9105"/>
      <c r="N9105"/>
    </row>
    <row r="9106" spans="6:14" ht="14.25" customHeight="1" x14ac:dyDescent="0.25">
      <c r="F9106"/>
      <c r="G9106"/>
      <c r="H9106"/>
      <c r="I9106"/>
      <c r="J9106"/>
      <c r="M9106"/>
      <c r="N9106"/>
    </row>
    <row r="9107" spans="6:14" ht="14.25" customHeight="1" x14ac:dyDescent="0.25">
      <c r="F9107"/>
      <c r="G9107"/>
      <c r="H9107"/>
      <c r="I9107"/>
      <c r="J9107"/>
      <c r="M9107"/>
      <c r="N9107"/>
    </row>
    <row r="9108" spans="6:14" ht="14.25" customHeight="1" x14ac:dyDescent="0.25">
      <c r="F9108"/>
      <c r="G9108"/>
      <c r="H9108"/>
      <c r="I9108"/>
      <c r="J9108"/>
      <c r="M9108"/>
      <c r="N9108"/>
    </row>
    <row r="9109" spans="6:14" ht="14.25" customHeight="1" x14ac:dyDescent="0.25">
      <c r="F9109"/>
      <c r="G9109"/>
      <c r="H9109"/>
      <c r="I9109"/>
      <c r="J9109"/>
      <c r="M9109"/>
      <c r="N9109"/>
    </row>
    <row r="9110" spans="6:14" ht="14.25" customHeight="1" x14ac:dyDescent="0.25">
      <c r="F9110"/>
      <c r="G9110"/>
      <c r="H9110"/>
      <c r="I9110"/>
      <c r="J9110"/>
      <c r="M9110"/>
      <c r="N9110"/>
    </row>
    <row r="9111" spans="6:14" ht="14.25" customHeight="1" x14ac:dyDescent="0.25">
      <c r="F9111"/>
      <c r="G9111"/>
      <c r="H9111"/>
      <c r="I9111"/>
      <c r="J9111"/>
      <c r="M9111"/>
      <c r="N9111"/>
    </row>
    <row r="9112" spans="6:14" ht="14.25" customHeight="1" x14ac:dyDescent="0.25">
      <c r="F9112"/>
      <c r="G9112"/>
      <c r="H9112"/>
      <c r="I9112"/>
      <c r="J9112"/>
      <c r="M9112"/>
      <c r="N9112"/>
    </row>
    <row r="9113" spans="6:14" ht="14.25" customHeight="1" x14ac:dyDescent="0.25">
      <c r="F9113"/>
      <c r="G9113"/>
      <c r="H9113"/>
      <c r="I9113"/>
      <c r="J9113"/>
      <c r="M9113"/>
      <c r="N9113"/>
    </row>
    <row r="9114" spans="6:14" ht="14.25" customHeight="1" x14ac:dyDescent="0.25">
      <c r="F9114"/>
      <c r="G9114"/>
      <c r="H9114"/>
      <c r="I9114"/>
      <c r="J9114"/>
      <c r="M9114"/>
      <c r="N9114"/>
    </row>
    <row r="9115" spans="6:14" ht="14.25" customHeight="1" x14ac:dyDescent="0.25">
      <c r="F9115"/>
      <c r="G9115"/>
      <c r="H9115"/>
      <c r="I9115"/>
      <c r="J9115"/>
      <c r="M9115"/>
      <c r="N9115"/>
    </row>
    <row r="9116" spans="6:14" ht="14.25" customHeight="1" x14ac:dyDescent="0.25">
      <c r="F9116"/>
      <c r="G9116"/>
      <c r="H9116"/>
      <c r="I9116"/>
      <c r="J9116"/>
      <c r="M9116"/>
      <c r="N9116"/>
    </row>
    <row r="9117" spans="6:14" ht="14.25" customHeight="1" x14ac:dyDescent="0.25">
      <c r="F9117"/>
      <c r="G9117"/>
      <c r="H9117"/>
      <c r="I9117"/>
      <c r="J9117"/>
      <c r="M9117"/>
      <c r="N9117"/>
    </row>
    <row r="9118" spans="6:14" ht="14.25" customHeight="1" x14ac:dyDescent="0.25">
      <c r="F9118"/>
      <c r="G9118"/>
      <c r="H9118"/>
      <c r="I9118"/>
      <c r="J9118"/>
      <c r="M9118"/>
      <c r="N9118"/>
    </row>
    <row r="9119" spans="6:14" ht="14.25" customHeight="1" x14ac:dyDescent="0.25">
      <c r="F9119"/>
      <c r="G9119"/>
      <c r="H9119"/>
      <c r="I9119"/>
      <c r="J9119"/>
      <c r="M9119"/>
      <c r="N9119"/>
    </row>
    <row r="9120" spans="6:14" ht="14.25" customHeight="1" x14ac:dyDescent="0.25">
      <c r="F9120"/>
      <c r="G9120"/>
      <c r="H9120"/>
      <c r="I9120"/>
      <c r="J9120"/>
      <c r="M9120"/>
      <c r="N9120"/>
    </row>
    <row r="9121" spans="6:14" ht="14.25" customHeight="1" x14ac:dyDescent="0.25">
      <c r="F9121"/>
      <c r="G9121"/>
      <c r="H9121"/>
      <c r="I9121"/>
      <c r="J9121"/>
      <c r="M9121"/>
      <c r="N9121"/>
    </row>
    <row r="9122" spans="6:14" ht="14.25" customHeight="1" x14ac:dyDescent="0.25">
      <c r="F9122"/>
      <c r="G9122"/>
      <c r="H9122"/>
      <c r="I9122"/>
      <c r="J9122"/>
      <c r="M9122"/>
      <c r="N9122"/>
    </row>
    <row r="9123" spans="6:14" ht="14.25" customHeight="1" x14ac:dyDescent="0.25">
      <c r="F9123"/>
      <c r="G9123"/>
      <c r="H9123"/>
      <c r="I9123"/>
      <c r="J9123"/>
      <c r="M9123"/>
      <c r="N9123"/>
    </row>
    <row r="9124" spans="6:14" ht="14.25" customHeight="1" x14ac:dyDescent="0.25">
      <c r="F9124"/>
      <c r="G9124"/>
      <c r="H9124"/>
      <c r="I9124"/>
      <c r="J9124"/>
      <c r="M9124"/>
      <c r="N9124"/>
    </row>
    <row r="9125" spans="6:14" ht="14.25" customHeight="1" x14ac:dyDescent="0.25">
      <c r="F9125"/>
      <c r="G9125"/>
      <c r="H9125"/>
      <c r="I9125"/>
      <c r="J9125"/>
      <c r="M9125"/>
      <c r="N9125"/>
    </row>
    <row r="9126" spans="6:14" ht="14.25" customHeight="1" x14ac:dyDescent="0.25">
      <c r="F9126"/>
      <c r="G9126"/>
      <c r="H9126"/>
      <c r="I9126"/>
      <c r="J9126"/>
      <c r="M9126"/>
      <c r="N9126"/>
    </row>
    <row r="9127" spans="6:14" ht="14.25" customHeight="1" x14ac:dyDescent="0.25">
      <c r="F9127"/>
      <c r="G9127"/>
      <c r="H9127"/>
      <c r="I9127"/>
      <c r="J9127"/>
      <c r="M9127"/>
      <c r="N9127"/>
    </row>
    <row r="9128" spans="6:14" ht="14.25" customHeight="1" x14ac:dyDescent="0.25">
      <c r="F9128"/>
      <c r="G9128"/>
      <c r="H9128"/>
      <c r="I9128"/>
      <c r="J9128"/>
      <c r="M9128"/>
      <c r="N9128"/>
    </row>
    <row r="9129" spans="6:14" ht="14.25" customHeight="1" x14ac:dyDescent="0.25">
      <c r="F9129"/>
      <c r="G9129"/>
      <c r="H9129"/>
      <c r="I9129"/>
      <c r="J9129"/>
      <c r="M9129"/>
      <c r="N9129"/>
    </row>
    <row r="9130" spans="6:14" ht="14.25" customHeight="1" x14ac:dyDescent="0.25">
      <c r="F9130"/>
      <c r="G9130"/>
      <c r="H9130"/>
      <c r="I9130"/>
      <c r="J9130"/>
      <c r="M9130"/>
      <c r="N9130"/>
    </row>
    <row r="9131" spans="6:14" ht="14.25" customHeight="1" x14ac:dyDescent="0.25">
      <c r="F9131"/>
      <c r="G9131"/>
      <c r="H9131"/>
      <c r="I9131"/>
      <c r="J9131"/>
      <c r="M9131"/>
      <c r="N9131"/>
    </row>
    <row r="9132" spans="6:14" ht="14.25" customHeight="1" x14ac:dyDescent="0.25">
      <c r="F9132"/>
      <c r="G9132"/>
      <c r="H9132"/>
      <c r="I9132"/>
      <c r="J9132"/>
      <c r="M9132"/>
      <c r="N9132"/>
    </row>
    <row r="9133" spans="6:14" ht="14.25" customHeight="1" x14ac:dyDescent="0.25">
      <c r="F9133"/>
      <c r="G9133"/>
      <c r="H9133"/>
      <c r="I9133"/>
      <c r="J9133"/>
      <c r="M9133"/>
      <c r="N9133"/>
    </row>
    <row r="9134" spans="6:14" ht="14.25" customHeight="1" x14ac:dyDescent="0.25">
      <c r="F9134"/>
      <c r="G9134"/>
      <c r="H9134"/>
      <c r="I9134"/>
      <c r="J9134"/>
      <c r="M9134"/>
      <c r="N9134"/>
    </row>
    <row r="9135" spans="6:14" ht="14.25" customHeight="1" x14ac:dyDescent="0.25">
      <c r="F9135"/>
      <c r="G9135"/>
      <c r="H9135"/>
      <c r="I9135"/>
      <c r="J9135"/>
      <c r="M9135"/>
      <c r="N9135"/>
    </row>
    <row r="9136" spans="6:14" ht="14.25" customHeight="1" x14ac:dyDescent="0.25">
      <c r="F9136"/>
      <c r="G9136"/>
      <c r="H9136"/>
      <c r="I9136"/>
      <c r="J9136"/>
      <c r="M9136"/>
      <c r="N9136"/>
    </row>
    <row r="9137" spans="6:14" ht="14.25" customHeight="1" x14ac:dyDescent="0.25">
      <c r="F9137"/>
      <c r="G9137"/>
      <c r="H9137"/>
      <c r="I9137"/>
      <c r="J9137"/>
      <c r="M9137"/>
      <c r="N9137"/>
    </row>
    <row r="9138" spans="6:14" ht="14.25" customHeight="1" x14ac:dyDescent="0.25">
      <c r="F9138"/>
      <c r="G9138"/>
      <c r="H9138"/>
      <c r="I9138"/>
      <c r="J9138"/>
      <c r="M9138"/>
      <c r="N9138"/>
    </row>
    <row r="9139" spans="6:14" ht="14.25" customHeight="1" x14ac:dyDescent="0.25">
      <c r="F9139"/>
      <c r="G9139"/>
      <c r="H9139"/>
      <c r="I9139"/>
      <c r="J9139"/>
      <c r="M9139"/>
      <c r="N9139"/>
    </row>
    <row r="9140" spans="6:14" ht="14.25" customHeight="1" x14ac:dyDescent="0.25">
      <c r="F9140"/>
      <c r="G9140"/>
      <c r="H9140"/>
      <c r="I9140"/>
      <c r="J9140"/>
      <c r="M9140"/>
      <c r="N9140"/>
    </row>
    <row r="9141" spans="6:14" ht="14.25" customHeight="1" x14ac:dyDescent="0.25">
      <c r="F9141"/>
      <c r="G9141"/>
      <c r="H9141"/>
      <c r="I9141"/>
      <c r="J9141"/>
      <c r="M9141"/>
      <c r="N9141"/>
    </row>
    <row r="9142" spans="6:14" ht="14.25" customHeight="1" x14ac:dyDescent="0.25">
      <c r="F9142"/>
      <c r="G9142"/>
      <c r="H9142"/>
      <c r="I9142"/>
      <c r="J9142"/>
      <c r="M9142"/>
      <c r="N9142"/>
    </row>
    <row r="9143" spans="6:14" ht="14.25" customHeight="1" x14ac:dyDescent="0.25">
      <c r="F9143"/>
      <c r="G9143"/>
      <c r="H9143"/>
      <c r="I9143"/>
      <c r="J9143"/>
      <c r="M9143"/>
      <c r="N9143"/>
    </row>
    <row r="9144" spans="6:14" ht="14.25" customHeight="1" x14ac:dyDescent="0.25">
      <c r="F9144"/>
      <c r="G9144"/>
      <c r="H9144"/>
      <c r="I9144"/>
      <c r="J9144"/>
      <c r="M9144"/>
      <c r="N9144"/>
    </row>
    <row r="9145" spans="6:14" ht="14.25" customHeight="1" x14ac:dyDescent="0.25">
      <c r="F9145"/>
      <c r="G9145"/>
      <c r="H9145"/>
      <c r="I9145"/>
      <c r="J9145"/>
      <c r="M9145"/>
      <c r="N9145"/>
    </row>
    <row r="9146" spans="6:14" ht="14.25" customHeight="1" x14ac:dyDescent="0.25">
      <c r="F9146"/>
      <c r="G9146"/>
      <c r="H9146"/>
      <c r="I9146"/>
      <c r="J9146"/>
      <c r="M9146"/>
      <c r="N9146"/>
    </row>
    <row r="9147" spans="6:14" ht="14.25" customHeight="1" x14ac:dyDescent="0.25">
      <c r="F9147"/>
      <c r="G9147"/>
      <c r="H9147"/>
      <c r="I9147"/>
      <c r="J9147"/>
      <c r="M9147"/>
      <c r="N9147"/>
    </row>
    <row r="9148" spans="6:14" ht="14.25" customHeight="1" x14ac:dyDescent="0.25">
      <c r="F9148"/>
      <c r="G9148"/>
      <c r="H9148"/>
      <c r="I9148"/>
      <c r="J9148"/>
      <c r="M9148"/>
      <c r="N9148"/>
    </row>
    <row r="9149" spans="6:14" ht="14.25" customHeight="1" x14ac:dyDescent="0.25">
      <c r="F9149"/>
      <c r="G9149"/>
      <c r="H9149"/>
      <c r="I9149"/>
      <c r="J9149"/>
      <c r="M9149"/>
      <c r="N9149"/>
    </row>
    <row r="9150" spans="6:14" ht="14.25" customHeight="1" x14ac:dyDescent="0.25">
      <c r="F9150"/>
      <c r="G9150"/>
      <c r="H9150"/>
      <c r="I9150"/>
      <c r="J9150"/>
      <c r="M9150"/>
      <c r="N9150"/>
    </row>
    <row r="9151" spans="6:14" ht="14.25" customHeight="1" x14ac:dyDescent="0.25">
      <c r="F9151"/>
      <c r="G9151"/>
      <c r="H9151"/>
      <c r="I9151"/>
      <c r="J9151"/>
      <c r="M9151"/>
      <c r="N9151"/>
    </row>
    <row r="9152" spans="6:14" ht="14.25" customHeight="1" x14ac:dyDescent="0.25">
      <c r="F9152"/>
      <c r="G9152"/>
      <c r="H9152"/>
      <c r="I9152"/>
      <c r="J9152"/>
      <c r="M9152"/>
      <c r="N9152"/>
    </row>
    <row r="9153" spans="6:14" ht="14.25" customHeight="1" x14ac:dyDescent="0.25">
      <c r="F9153"/>
      <c r="G9153"/>
      <c r="H9153"/>
      <c r="I9153"/>
      <c r="J9153"/>
      <c r="M9153"/>
      <c r="N9153"/>
    </row>
    <row r="9154" spans="6:14" ht="14.25" customHeight="1" x14ac:dyDescent="0.25">
      <c r="F9154"/>
      <c r="G9154"/>
      <c r="H9154"/>
      <c r="I9154"/>
      <c r="J9154"/>
      <c r="M9154"/>
      <c r="N9154"/>
    </row>
    <row r="9155" spans="6:14" ht="14.25" customHeight="1" x14ac:dyDescent="0.25">
      <c r="F9155"/>
      <c r="G9155"/>
      <c r="H9155"/>
      <c r="I9155"/>
      <c r="J9155"/>
      <c r="M9155"/>
      <c r="N9155"/>
    </row>
    <row r="9156" spans="6:14" ht="14.25" customHeight="1" x14ac:dyDescent="0.25">
      <c r="F9156"/>
      <c r="G9156"/>
      <c r="H9156"/>
      <c r="I9156"/>
      <c r="J9156"/>
      <c r="M9156"/>
      <c r="N9156"/>
    </row>
    <row r="9157" spans="6:14" ht="14.25" customHeight="1" x14ac:dyDescent="0.25">
      <c r="F9157"/>
      <c r="G9157"/>
      <c r="H9157"/>
      <c r="I9157"/>
      <c r="J9157"/>
      <c r="M9157"/>
      <c r="N9157"/>
    </row>
    <row r="9158" spans="6:14" ht="14.25" customHeight="1" x14ac:dyDescent="0.25">
      <c r="F9158"/>
      <c r="G9158"/>
      <c r="H9158"/>
      <c r="I9158"/>
      <c r="J9158"/>
      <c r="M9158"/>
      <c r="N9158"/>
    </row>
    <row r="9159" spans="6:14" ht="14.25" customHeight="1" x14ac:dyDescent="0.25">
      <c r="F9159"/>
      <c r="G9159"/>
      <c r="H9159"/>
      <c r="I9159"/>
      <c r="J9159"/>
      <c r="M9159"/>
      <c r="N9159"/>
    </row>
    <row r="9160" spans="6:14" ht="14.25" customHeight="1" x14ac:dyDescent="0.25">
      <c r="F9160"/>
      <c r="G9160"/>
      <c r="H9160"/>
      <c r="I9160"/>
      <c r="J9160"/>
      <c r="M9160"/>
      <c r="N9160"/>
    </row>
    <row r="9161" spans="6:14" ht="14.25" customHeight="1" x14ac:dyDescent="0.25">
      <c r="F9161"/>
      <c r="G9161"/>
      <c r="H9161"/>
      <c r="I9161"/>
      <c r="J9161"/>
      <c r="M9161"/>
      <c r="N9161"/>
    </row>
    <row r="9162" spans="6:14" ht="14.25" customHeight="1" x14ac:dyDescent="0.25">
      <c r="F9162"/>
      <c r="G9162"/>
      <c r="H9162"/>
      <c r="I9162"/>
      <c r="J9162"/>
      <c r="M9162"/>
      <c r="N9162"/>
    </row>
    <row r="9163" spans="6:14" ht="14.25" customHeight="1" x14ac:dyDescent="0.25">
      <c r="F9163"/>
      <c r="G9163"/>
      <c r="H9163"/>
      <c r="I9163"/>
      <c r="J9163"/>
      <c r="M9163"/>
      <c r="N9163"/>
    </row>
    <row r="9164" spans="6:14" ht="14.25" customHeight="1" x14ac:dyDescent="0.25">
      <c r="F9164"/>
      <c r="G9164"/>
      <c r="H9164"/>
      <c r="I9164"/>
      <c r="J9164"/>
      <c r="M9164"/>
      <c r="N9164"/>
    </row>
    <row r="9165" spans="6:14" ht="14.25" customHeight="1" x14ac:dyDescent="0.25">
      <c r="F9165"/>
      <c r="G9165"/>
      <c r="H9165"/>
      <c r="I9165"/>
      <c r="J9165"/>
      <c r="M9165"/>
      <c r="N9165"/>
    </row>
    <row r="9166" spans="6:14" ht="14.25" customHeight="1" x14ac:dyDescent="0.25">
      <c r="F9166"/>
      <c r="G9166"/>
      <c r="H9166"/>
      <c r="I9166"/>
      <c r="J9166"/>
      <c r="M9166"/>
      <c r="N9166"/>
    </row>
    <row r="9167" spans="6:14" ht="14.25" customHeight="1" x14ac:dyDescent="0.25">
      <c r="F9167"/>
      <c r="G9167"/>
      <c r="H9167"/>
      <c r="I9167"/>
      <c r="J9167"/>
      <c r="M9167"/>
      <c r="N9167"/>
    </row>
    <row r="9168" spans="6:14" ht="14.25" customHeight="1" x14ac:dyDescent="0.25">
      <c r="F9168"/>
      <c r="G9168"/>
      <c r="H9168"/>
      <c r="I9168"/>
      <c r="J9168"/>
      <c r="M9168"/>
      <c r="N9168"/>
    </row>
    <row r="9169" spans="6:14" ht="14.25" customHeight="1" x14ac:dyDescent="0.25">
      <c r="F9169"/>
      <c r="G9169"/>
      <c r="H9169"/>
      <c r="I9169"/>
      <c r="J9169"/>
      <c r="M9169"/>
      <c r="N9169"/>
    </row>
    <row r="9170" spans="6:14" ht="14.25" customHeight="1" x14ac:dyDescent="0.25">
      <c r="F9170"/>
      <c r="G9170"/>
      <c r="H9170"/>
      <c r="I9170"/>
      <c r="J9170"/>
      <c r="M9170"/>
      <c r="N9170"/>
    </row>
    <row r="9171" spans="6:14" ht="14.25" customHeight="1" x14ac:dyDescent="0.25">
      <c r="F9171"/>
      <c r="G9171"/>
      <c r="H9171"/>
      <c r="I9171"/>
      <c r="J9171"/>
      <c r="M9171"/>
      <c r="N9171"/>
    </row>
    <row r="9172" spans="6:14" ht="14.25" customHeight="1" x14ac:dyDescent="0.25">
      <c r="F9172"/>
      <c r="G9172"/>
      <c r="H9172"/>
      <c r="I9172"/>
      <c r="J9172"/>
      <c r="M9172"/>
      <c r="N9172"/>
    </row>
    <row r="9173" spans="6:14" ht="14.25" customHeight="1" x14ac:dyDescent="0.25">
      <c r="F9173"/>
      <c r="G9173"/>
      <c r="H9173"/>
      <c r="I9173"/>
      <c r="J9173"/>
      <c r="M9173"/>
      <c r="N9173"/>
    </row>
    <row r="9174" spans="6:14" ht="14.25" customHeight="1" x14ac:dyDescent="0.25">
      <c r="F9174"/>
      <c r="G9174"/>
      <c r="H9174"/>
      <c r="I9174"/>
      <c r="J9174"/>
      <c r="M9174"/>
      <c r="N9174"/>
    </row>
    <row r="9175" spans="6:14" ht="14.25" customHeight="1" x14ac:dyDescent="0.25">
      <c r="F9175"/>
      <c r="G9175"/>
      <c r="H9175"/>
      <c r="I9175"/>
      <c r="J9175"/>
      <c r="M9175"/>
      <c r="N9175"/>
    </row>
    <row r="9176" spans="6:14" ht="14.25" customHeight="1" x14ac:dyDescent="0.25">
      <c r="F9176"/>
      <c r="G9176"/>
      <c r="H9176"/>
      <c r="I9176"/>
      <c r="J9176"/>
      <c r="M9176"/>
      <c r="N9176"/>
    </row>
    <row r="9177" spans="6:14" ht="14.25" customHeight="1" x14ac:dyDescent="0.25">
      <c r="F9177"/>
      <c r="G9177"/>
      <c r="H9177"/>
      <c r="I9177"/>
      <c r="J9177"/>
      <c r="M9177"/>
      <c r="N9177"/>
    </row>
    <row r="9178" spans="6:14" ht="14.25" customHeight="1" x14ac:dyDescent="0.25">
      <c r="F9178"/>
      <c r="G9178"/>
      <c r="H9178"/>
      <c r="I9178"/>
      <c r="J9178"/>
      <c r="M9178"/>
      <c r="N9178"/>
    </row>
    <row r="9179" spans="6:14" ht="14.25" customHeight="1" x14ac:dyDescent="0.25">
      <c r="F9179"/>
      <c r="G9179"/>
      <c r="H9179"/>
      <c r="I9179"/>
      <c r="J9179"/>
      <c r="M9179"/>
      <c r="N9179"/>
    </row>
    <row r="9180" spans="6:14" ht="14.25" customHeight="1" x14ac:dyDescent="0.25">
      <c r="F9180"/>
      <c r="G9180"/>
      <c r="H9180"/>
      <c r="I9180"/>
      <c r="J9180"/>
      <c r="M9180"/>
      <c r="N9180"/>
    </row>
    <row r="9181" spans="6:14" ht="14.25" customHeight="1" x14ac:dyDescent="0.25">
      <c r="F9181"/>
      <c r="G9181"/>
      <c r="H9181"/>
      <c r="I9181"/>
      <c r="J9181"/>
      <c r="M9181"/>
      <c r="N9181"/>
    </row>
    <row r="9182" spans="6:14" ht="14.25" customHeight="1" x14ac:dyDescent="0.25">
      <c r="F9182"/>
      <c r="G9182"/>
      <c r="H9182"/>
      <c r="I9182"/>
      <c r="J9182"/>
      <c r="M9182"/>
      <c r="N9182"/>
    </row>
    <row r="9183" spans="6:14" ht="14.25" customHeight="1" x14ac:dyDescent="0.25">
      <c r="F9183"/>
      <c r="G9183"/>
      <c r="H9183"/>
      <c r="I9183"/>
      <c r="J9183"/>
      <c r="M9183"/>
      <c r="N9183"/>
    </row>
    <row r="9184" spans="6:14" ht="14.25" customHeight="1" x14ac:dyDescent="0.25">
      <c r="F9184"/>
      <c r="G9184"/>
      <c r="H9184"/>
      <c r="I9184"/>
      <c r="J9184"/>
      <c r="M9184"/>
      <c r="N9184"/>
    </row>
    <row r="9185" spans="6:14" ht="14.25" customHeight="1" x14ac:dyDescent="0.25">
      <c r="F9185"/>
      <c r="G9185"/>
      <c r="H9185"/>
      <c r="I9185"/>
      <c r="J9185"/>
      <c r="M9185"/>
      <c r="N9185"/>
    </row>
    <row r="9186" spans="6:14" ht="14.25" customHeight="1" x14ac:dyDescent="0.25">
      <c r="F9186"/>
      <c r="G9186"/>
      <c r="H9186"/>
      <c r="I9186"/>
      <c r="J9186"/>
      <c r="M9186"/>
      <c r="N9186"/>
    </row>
    <row r="9187" spans="6:14" ht="14.25" customHeight="1" x14ac:dyDescent="0.25">
      <c r="F9187"/>
      <c r="G9187"/>
      <c r="H9187"/>
      <c r="I9187"/>
      <c r="J9187"/>
      <c r="M9187"/>
      <c r="N9187"/>
    </row>
    <row r="9188" spans="6:14" ht="14.25" customHeight="1" x14ac:dyDescent="0.25">
      <c r="F9188"/>
      <c r="G9188"/>
      <c r="H9188"/>
      <c r="I9188"/>
      <c r="J9188"/>
      <c r="M9188"/>
      <c r="N9188"/>
    </row>
    <row r="9189" spans="6:14" ht="14.25" customHeight="1" x14ac:dyDescent="0.25">
      <c r="F9189"/>
      <c r="G9189"/>
      <c r="H9189"/>
      <c r="I9189"/>
      <c r="J9189"/>
      <c r="M9189"/>
      <c r="N9189"/>
    </row>
    <row r="9190" spans="6:14" ht="14.25" customHeight="1" x14ac:dyDescent="0.25">
      <c r="F9190"/>
      <c r="G9190"/>
      <c r="H9190"/>
      <c r="I9190"/>
      <c r="J9190"/>
      <c r="M9190"/>
      <c r="N9190"/>
    </row>
    <row r="9191" spans="6:14" ht="14.25" customHeight="1" x14ac:dyDescent="0.25">
      <c r="F9191"/>
      <c r="G9191"/>
      <c r="H9191"/>
      <c r="I9191"/>
      <c r="J9191"/>
      <c r="M9191"/>
      <c r="N9191"/>
    </row>
    <row r="9192" spans="6:14" ht="14.25" customHeight="1" x14ac:dyDescent="0.25">
      <c r="F9192"/>
      <c r="G9192"/>
      <c r="H9192"/>
      <c r="I9192"/>
      <c r="J9192"/>
      <c r="M9192"/>
      <c r="N9192"/>
    </row>
    <row r="9193" spans="6:14" ht="14.25" customHeight="1" x14ac:dyDescent="0.25">
      <c r="F9193"/>
      <c r="G9193"/>
      <c r="H9193"/>
      <c r="I9193"/>
      <c r="J9193"/>
      <c r="M9193"/>
      <c r="N9193"/>
    </row>
    <row r="9194" spans="6:14" ht="14.25" customHeight="1" x14ac:dyDescent="0.25">
      <c r="F9194"/>
      <c r="G9194"/>
      <c r="H9194"/>
      <c r="I9194"/>
      <c r="J9194"/>
      <c r="M9194"/>
      <c r="N9194"/>
    </row>
    <row r="9195" spans="6:14" ht="14.25" customHeight="1" x14ac:dyDescent="0.25">
      <c r="F9195"/>
      <c r="G9195"/>
      <c r="H9195"/>
      <c r="I9195"/>
      <c r="J9195"/>
      <c r="M9195"/>
      <c r="N9195"/>
    </row>
    <row r="9196" spans="6:14" ht="14.25" customHeight="1" x14ac:dyDescent="0.25">
      <c r="F9196"/>
      <c r="G9196"/>
      <c r="H9196"/>
      <c r="I9196"/>
      <c r="J9196"/>
      <c r="M9196"/>
      <c r="N9196"/>
    </row>
    <row r="9197" spans="6:14" ht="14.25" customHeight="1" x14ac:dyDescent="0.25">
      <c r="F9197"/>
      <c r="G9197"/>
      <c r="H9197"/>
      <c r="I9197"/>
      <c r="J9197"/>
      <c r="M9197"/>
      <c r="N9197"/>
    </row>
    <row r="9198" spans="6:14" ht="14.25" customHeight="1" x14ac:dyDescent="0.25">
      <c r="F9198"/>
      <c r="G9198"/>
      <c r="H9198"/>
      <c r="I9198"/>
      <c r="J9198"/>
      <c r="M9198"/>
      <c r="N9198"/>
    </row>
    <row r="9199" spans="6:14" ht="14.25" customHeight="1" x14ac:dyDescent="0.25">
      <c r="F9199"/>
      <c r="G9199"/>
      <c r="H9199"/>
      <c r="I9199"/>
      <c r="J9199"/>
      <c r="M9199"/>
      <c r="N9199"/>
    </row>
    <row r="9200" spans="6:14" ht="14.25" customHeight="1" x14ac:dyDescent="0.25">
      <c r="F9200"/>
      <c r="G9200"/>
      <c r="H9200"/>
      <c r="I9200"/>
      <c r="J9200"/>
      <c r="M9200"/>
      <c r="N9200"/>
    </row>
    <row r="9201" spans="6:14" ht="14.25" customHeight="1" x14ac:dyDescent="0.25">
      <c r="F9201"/>
      <c r="G9201"/>
      <c r="H9201"/>
      <c r="I9201"/>
      <c r="J9201"/>
      <c r="M9201"/>
      <c r="N9201"/>
    </row>
    <row r="9202" spans="6:14" ht="14.25" customHeight="1" x14ac:dyDescent="0.25">
      <c r="F9202"/>
      <c r="G9202"/>
      <c r="H9202"/>
      <c r="I9202"/>
      <c r="J9202"/>
      <c r="M9202"/>
      <c r="N9202"/>
    </row>
    <row r="9203" spans="6:14" ht="14.25" customHeight="1" x14ac:dyDescent="0.25">
      <c r="F9203"/>
      <c r="G9203"/>
      <c r="H9203"/>
      <c r="I9203"/>
      <c r="J9203"/>
      <c r="M9203"/>
      <c r="N9203"/>
    </row>
    <row r="9204" spans="6:14" ht="14.25" customHeight="1" x14ac:dyDescent="0.25">
      <c r="F9204"/>
      <c r="G9204"/>
      <c r="H9204"/>
      <c r="I9204"/>
      <c r="J9204"/>
      <c r="M9204"/>
      <c r="N9204"/>
    </row>
    <row r="9205" spans="6:14" ht="14.25" customHeight="1" x14ac:dyDescent="0.25">
      <c r="F9205"/>
      <c r="G9205"/>
      <c r="H9205"/>
      <c r="I9205"/>
      <c r="J9205"/>
      <c r="M9205"/>
      <c r="N9205"/>
    </row>
    <row r="9206" spans="6:14" ht="14.25" customHeight="1" x14ac:dyDescent="0.25">
      <c r="F9206"/>
      <c r="G9206"/>
      <c r="H9206"/>
      <c r="I9206"/>
      <c r="J9206"/>
      <c r="M9206"/>
      <c r="N9206"/>
    </row>
    <row r="9207" spans="6:14" ht="14.25" customHeight="1" x14ac:dyDescent="0.25">
      <c r="F9207"/>
      <c r="G9207"/>
      <c r="H9207"/>
      <c r="I9207"/>
      <c r="J9207"/>
      <c r="M9207"/>
      <c r="N9207"/>
    </row>
    <row r="9208" spans="6:14" ht="14.25" customHeight="1" x14ac:dyDescent="0.25">
      <c r="F9208"/>
      <c r="G9208"/>
      <c r="H9208"/>
      <c r="I9208"/>
      <c r="J9208"/>
      <c r="M9208"/>
      <c r="N9208"/>
    </row>
    <row r="9209" spans="6:14" ht="14.25" customHeight="1" x14ac:dyDescent="0.25">
      <c r="F9209"/>
      <c r="G9209"/>
      <c r="H9209"/>
      <c r="I9209"/>
      <c r="J9209"/>
      <c r="M9209"/>
      <c r="N9209"/>
    </row>
    <row r="9210" spans="6:14" ht="14.25" customHeight="1" x14ac:dyDescent="0.25">
      <c r="F9210"/>
      <c r="G9210"/>
      <c r="H9210"/>
      <c r="I9210"/>
      <c r="J9210"/>
      <c r="M9210"/>
      <c r="N9210"/>
    </row>
    <row r="9211" spans="6:14" ht="14.25" customHeight="1" x14ac:dyDescent="0.25">
      <c r="F9211"/>
      <c r="G9211"/>
      <c r="H9211"/>
      <c r="I9211"/>
      <c r="J9211"/>
      <c r="M9211"/>
      <c r="N9211"/>
    </row>
    <row r="9212" spans="6:14" ht="14.25" customHeight="1" x14ac:dyDescent="0.25">
      <c r="F9212"/>
      <c r="G9212"/>
      <c r="H9212"/>
      <c r="I9212"/>
      <c r="J9212"/>
      <c r="M9212"/>
      <c r="N9212"/>
    </row>
    <row r="9213" spans="6:14" ht="14.25" customHeight="1" x14ac:dyDescent="0.25">
      <c r="F9213"/>
      <c r="G9213"/>
      <c r="H9213"/>
      <c r="I9213"/>
      <c r="J9213"/>
      <c r="M9213"/>
      <c r="N9213"/>
    </row>
    <row r="9214" spans="6:14" ht="14.25" customHeight="1" x14ac:dyDescent="0.25">
      <c r="F9214"/>
      <c r="G9214"/>
      <c r="H9214"/>
      <c r="I9214"/>
      <c r="J9214"/>
      <c r="M9214"/>
      <c r="N9214"/>
    </row>
    <row r="9215" spans="6:14" ht="14.25" customHeight="1" x14ac:dyDescent="0.25">
      <c r="F9215"/>
      <c r="G9215"/>
      <c r="H9215"/>
      <c r="I9215"/>
      <c r="J9215"/>
      <c r="M9215"/>
      <c r="N9215"/>
    </row>
    <row r="9216" spans="6:14" ht="14.25" customHeight="1" x14ac:dyDescent="0.25">
      <c r="F9216"/>
      <c r="G9216"/>
      <c r="H9216"/>
      <c r="I9216"/>
      <c r="J9216"/>
      <c r="M9216"/>
      <c r="N9216"/>
    </row>
    <row r="9217" spans="6:14" ht="14.25" customHeight="1" x14ac:dyDescent="0.25">
      <c r="F9217"/>
      <c r="G9217"/>
      <c r="H9217"/>
      <c r="I9217"/>
      <c r="J9217"/>
      <c r="M9217"/>
      <c r="N9217"/>
    </row>
    <row r="9218" spans="6:14" ht="14.25" customHeight="1" x14ac:dyDescent="0.25">
      <c r="F9218"/>
      <c r="G9218"/>
      <c r="H9218"/>
      <c r="I9218"/>
      <c r="J9218"/>
      <c r="M9218"/>
      <c r="N9218"/>
    </row>
    <row r="9219" spans="6:14" ht="14.25" customHeight="1" x14ac:dyDescent="0.25">
      <c r="F9219"/>
      <c r="G9219"/>
      <c r="H9219"/>
      <c r="I9219"/>
      <c r="J9219"/>
      <c r="M9219"/>
      <c r="N9219"/>
    </row>
    <row r="9220" spans="6:14" ht="14.25" customHeight="1" x14ac:dyDescent="0.25">
      <c r="F9220"/>
      <c r="G9220"/>
      <c r="H9220"/>
      <c r="I9220"/>
      <c r="J9220"/>
      <c r="M9220"/>
      <c r="N9220"/>
    </row>
    <row r="9221" spans="6:14" ht="14.25" customHeight="1" x14ac:dyDescent="0.25">
      <c r="F9221"/>
      <c r="G9221"/>
      <c r="H9221"/>
      <c r="I9221"/>
      <c r="J9221"/>
      <c r="M9221"/>
      <c r="N9221"/>
    </row>
    <row r="9222" spans="6:14" ht="14.25" customHeight="1" x14ac:dyDescent="0.25">
      <c r="F9222"/>
      <c r="G9222"/>
      <c r="H9222"/>
      <c r="I9222"/>
      <c r="J9222"/>
      <c r="M9222"/>
      <c r="N9222"/>
    </row>
    <row r="9223" spans="6:14" ht="14.25" customHeight="1" x14ac:dyDescent="0.25">
      <c r="F9223"/>
      <c r="G9223"/>
      <c r="H9223"/>
      <c r="I9223"/>
      <c r="J9223"/>
      <c r="M9223"/>
      <c r="N9223"/>
    </row>
    <row r="9224" spans="6:14" ht="14.25" customHeight="1" x14ac:dyDescent="0.25">
      <c r="F9224"/>
      <c r="G9224"/>
      <c r="H9224"/>
      <c r="I9224"/>
      <c r="J9224"/>
      <c r="M9224"/>
      <c r="N9224"/>
    </row>
    <row r="9225" spans="6:14" ht="14.25" customHeight="1" x14ac:dyDescent="0.25">
      <c r="F9225"/>
      <c r="G9225"/>
      <c r="H9225"/>
      <c r="I9225"/>
      <c r="J9225"/>
      <c r="M9225"/>
      <c r="N9225"/>
    </row>
    <row r="9226" spans="6:14" ht="14.25" customHeight="1" x14ac:dyDescent="0.25">
      <c r="F9226"/>
      <c r="G9226"/>
      <c r="H9226"/>
      <c r="I9226"/>
      <c r="J9226"/>
      <c r="M9226"/>
      <c r="N9226"/>
    </row>
    <row r="9227" spans="6:14" ht="14.25" customHeight="1" x14ac:dyDescent="0.25">
      <c r="F9227"/>
      <c r="G9227"/>
      <c r="H9227"/>
      <c r="I9227"/>
      <c r="J9227"/>
      <c r="M9227"/>
      <c r="N9227"/>
    </row>
    <row r="9228" spans="6:14" ht="14.25" customHeight="1" x14ac:dyDescent="0.25">
      <c r="F9228"/>
      <c r="G9228"/>
      <c r="H9228"/>
      <c r="I9228"/>
      <c r="J9228"/>
      <c r="M9228"/>
      <c r="N9228"/>
    </row>
    <row r="9229" spans="6:14" ht="14.25" customHeight="1" x14ac:dyDescent="0.25">
      <c r="F9229"/>
      <c r="G9229"/>
      <c r="H9229"/>
      <c r="I9229"/>
      <c r="J9229"/>
      <c r="M9229"/>
      <c r="N9229"/>
    </row>
    <row r="9230" spans="6:14" ht="14.25" customHeight="1" x14ac:dyDescent="0.25">
      <c r="F9230"/>
      <c r="G9230"/>
      <c r="H9230"/>
      <c r="I9230"/>
      <c r="J9230"/>
      <c r="M9230"/>
      <c r="N9230"/>
    </row>
    <row r="9231" spans="6:14" ht="14.25" customHeight="1" x14ac:dyDescent="0.25">
      <c r="F9231"/>
      <c r="G9231"/>
      <c r="H9231"/>
      <c r="I9231"/>
      <c r="J9231"/>
      <c r="M9231"/>
      <c r="N9231"/>
    </row>
    <row r="9232" spans="6:14" ht="14.25" customHeight="1" x14ac:dyDescent="0.25">
      <c r="F9232"/>
      <c r="G9232"/>
      <c r="H9232"/>
      <c r="I9232"/>
      <c r="J9232"/>
      <c r="M9232"/>
      <c r="N9232"/>
    </row>
    <row r="9233" spans="6:14" ht="14.25" customHeight="1" x14ac:dyDescent="0.25">
      <c r="F9233"/>
      <c r="G9233"/>
      <c r="H9233"/>
      <c r="I9233"/>
      <c r="J9233"/>
      <c r="M9233"/>
      <c r="N9233"/>
    </row>
    <row r="9234" spans="6:14" ht="14.25" customHeight="1" x14ac:dyDescent="0.25">
      <c r="F9234"/>
      <c r="G9234"/>
      <c r="H9234"/>
      <c r="I9234"/>
      <c r="J9234"/>
      <c r="M9234"/>
      <c r="N9234"/>
    </row>
    <row r="9235" spans="6:14" ht="14.25" customHeight="1" x14ac:dyDescent="0.25">
      <c r="F9235"/>
      <c r="G9235"/>
      <c r="H9235"/>
      <c r="I9235"/>
      <c r="J9235"/>
      <c r="M9235"/>
      <c r="N9235"/>
    </row>
    <row r="9236" spans="6:14" ht="14.25" customHeight="1" x14ac:dyDescent="0.25">
      <c r="F9236"/>
      <c r="G9236"/>
      <c r="H9236"/>
      <c r="I9236"/>
      <c r="J9236"/>
      <c r="M9236"/>
      <c r="N9236"/>
    </row>
    <row r="9237" spans="6:14" ht="14.25" customHeight="1" x14ac:dyDescent="0.25">
      <c r="F9237"/>
      <c r="G9237"/>
      <c r="H9237"/>
      <c r="I9237"/>
      <c r="J9237"/>
      <c r="M9237"/>
      <c r="N9237"/>
    </row>
    <row r="9238" spans="6:14" ht="14.25" customHeight="1" x14ac:dyDescent="0.25">
      <c r="F9238"/>
      <c r="G9238"/>
      <c r="H9238"/>
      <c r="I9238"/>
      <c r="J9238"/>
      <c r="M9238"/>
      <c r="N9238"/>
    </row>
    <row r="9239" spans="6:14" ht="14.25" customHeight="1" x14ac:dyDescent="0.25">
      <c r="F9239"/>
      <c r="G9239"/>
      <c r="H9239"/>
      <c r="I9239"/>
      <c r="J9239"/>
      <c r="M9239"/>
      <c r="N9239"/>
    </row>
    <row r="9240" spans="6:14" ht="14.25" customHeight="1" x14ac:dyDescent="0.25">
      <c r="F9240"/>
      <c r="G9240"/>
      <c r="H9240"/>
      <c r="I9240"/>
      <c r="J9240"/>
      <c r="M9240"/>
      <c r="N9240"/>
    </row>
    <row r="9241" spans="6:14" ht="14.25" customHeight="1" x14ac:dyDescent="0.25">
      <c r="F9241"/>
      <c r="G9241"/>
      <c r="H9241"/>
      <c r="I9241"/>
      <c r="J9241"/>
      <c r="M9241"/>
      <c r="N9241"/>
    </row>
    <row r="9242" spans="6:14" ht="14.25" customHeight="1" x14ac:dyDescent="0.25">
      <c r="F9242"/>
      <c r="G9242"/>
      <c r="H9242"/>
      <c r="I9242"/>
      <c r="J9242"/>
      <c r="M9242"/>
      <c r="N9242"/>
    </row>
    <row r="9243" spans="6:14" ht="14.25" customHeight="1" x14ac:dyDescent="0.25">
      <c r="F9243"/>
      <c r="G9243"/>
      <c r="H9243"/>
      <c r="I9243"/>
      <c r="J9243"/>
      <c r="M9243"/>
      <c r="N9243"/>
    </row>
    <row r="9244" spans="6:14" ht="14.25" customHeight="1" x14ac:dyDescent="0.25">
      <c r="F9244"/>
      <c r="G9244"/>
      <c r="H9244"/>
      <c r="I9244"/>
      <c r="J9244"/>
      <c r="M9244"/>
      <c r="N9244"/>
    </row>
    <row r="9245" spans="6:14" ht="14.25" customHeight="1" x14ac:dyDescent="0.25">
      <c r="F9245"/>
      <c r="G9245"/>
      <c r="H9245"/>
      <c r="I9245"/>
      <c r="J9245"/>
      <c r="M9245"/>
      <c r="N9245"/>
    </row>
    <row r="9246" spans="6:14" ht="14.25" customHeight="1" x14ac:dyDescent="0.25">
      <c r="F9246"/>
      <c r="G9246"/>
      <c r="H9246"/>
      <c r="I9246"/>
      <c r="J9246"/>
      <c r="M9246"/>
      <c r="N9246"/>
    </row>
    <row r="9247" spans="6:14" ht="14.25" customHeight="1" x14ac:dyDescent="0.25">
      <c r="F9247"/>
      <c r="G9247"/>
      <c r="H9247"/>
      <c r="I9247"/>
      <c r="J9247"/>
      <c r="M9247"/>
      <c r="N9247"/>
    </row>
    <row r="9248" spans="6:14" ht="14.25" customHeight="1" x14ac:dyDescent="0.25">
      <c r="F9248"/>
      <c r="G9248"/>
      <c r="H9248"/>
      <c r="I9248"/>
      <c r="J9248"/>
      <c r="M9248"/>
      <c r="N9248"/>
    </row>
    <row r="9249" spans="6:14" ht="14.25" customHeight="1" x14ac:dyDescent="0.25">
      <c r="F9249"/>
      <c r="G9249"/>
      <c r="H9249"/>
      <c r="I9249"/>
      <c r="J9249"/>
      <c r="M9249"/>
      <c r="N9249"/>
    </row>
    <row r="9250" spans="6:14" ht="14.25" customHeight="1" x14ac:dyDescent="0.25">
      <c r="F9250"/>
      <c r="G9250"/>
      <c r="H9250"/>
      <c r="I9250"/>
      <c r="J9250"/>
      <c r="M9250"/>
      <c r="N9250"/>
    </row>
    <row r="9251" spans="6:14" ht="14.25" customHeight="1" x14ac:dyDescent="0.25">
      <c r="F9251"/>
      <c r="G9251"/>
      <c r="H9251"/>
      <c r="I9251"/>
      <c r="J9251"/>
      <c r="M9251"/>
      <c r="N9251"/>
    </row>
    <row r="9252" spans="6:14" ht="14.25" customHeight="1" x14ac:dyDescent="0.25">
      <c r="F9252"/>
      <c r="G9252"/>
      <c r="H9252"/>
      <c r="I9252"/>
      <c r="J9252"/>
      <c r="M9252"/>
      <c r="N9252"/>
    </row>
    <row r="9253" spans="6:14" ht="14.25" customHeight="1" x14ac:dyDescent="0.25">
      <c r="F9253"/>
      <c r="G9253"/>
      <c r="H9253"/>
      <c r="I9253"/>
      <c r="J9253"/>
      <c r="M9253"/>
      <c r="N9253"/>
    </row>
    <row r="9254" spans="6:14" ht="14.25" customHeight="1" x14ac:dyDescent="0.25">
      <c r="F9254"/>
      <c r="G9254"/>
      <c r="H9254"/>
      <c r="I9254"/>
      <c r="J9254"/>
      <c r="M9254"/>
      <c r="N9254"/>
    </row>
    <row r="9255" spans="6:14" ht="14.25" customHeight="1" x14ac:dyDescent="0.25">
      <c r="F9255"/>
      <c r="G9255"/>
      <c r="H9255"/>
      <c r="I9255"/>
      <c r="J9255"/>
      <c r="M9255"/>
      <c r="N9255"/>
    </row>
    <row r="9256" spans="6:14" ht="14.25" customHeight="1" x14ac:dyDescent="0.25">
      <c r="F9256"/>
      <c r="G9256"/>
      <c r="H9256"/>
      <c r="I9256"/>
      <c r="J9256"/>
      <c r="M9256"/>
      <c r="N9256"/>
    </row>
    <row r="9257" spans="6:14" ht="14.25" customHeight="1" x14ac:dyDescent="0.25">
      <c r="F9257"/>
      <c r="G9257"/>
      <c r="H9257"/>
      <c r="I9257"/>
      <c r="J9257"/>
      <c r="M9257"/>
      <c r="N9257"/>
    </row>
    <row r="9258" spans="6:14" ht="14.25" customHeight="1" x14ac:dyDescent="0.25">
      <c r="F9258"/>
      <c r="G9258"/>
      <c r="H9258"/>
      <c r="I9258"/>
      <c r="J9258"/>
      <c r="M9258"/>
      <c r="N9258"/>
    </row>
    <row r="9259" spans="6:14" ht="14.25" customHeight="1" x14ac:dyDescent="0.25">
      <c r="F9259"/>
      <c r="G9259"/>
      <c r="H9259"/>
      <c r="I9259"/>
      <c r="J9259"/>
      <c r="M9259"/>
      <c r="N9259"/>
    </row>
    <row r="9260" spans="6:14" ht="14.25" customHeight="1" x14ac:dyDescent="0.25">
      <c r="F9260"/>
      <c r="G9260"/>
      <c r="H9260"/>
      <c r="I9260"/>
      <c r="J9260"/>
      <c r="M9260"/>
      <c r="N9260"/>
    </row>
    <row r="9261" spans="6:14" ht="14.25" customHeight="1" x14ac:dyDescent="0.25">
      <c r="F9261"/>
      <c r="G9261"/>
      <c r="H9261"/>
      <c r="I9261"/>
      <c r="J9261"/>
      <c r="M9261"/>
      <c r="N9261"/>
    </row>
    <row r="9262" spans="6:14" ht="14.25" customHeight="1" x14ac:dyDescent="0.25">
      <c r="F9262"/>
      <c r="G9262"/>
      <c r="H9262"/>
      <c r="I9262"/>
      <c r="J9262"/>
      <c r="M9262"/>
      <c r="N9262"/>
    </row>
    <row r="9263" spans="6:14" ht="14.25" customHeight="1" x14ac:dyDescent="0.25">
      <c r="F9263"/>
      <c r="G9263"/>
      <c r="H9263"/>
      <c r="I9263"/>
      <c r="J9263"/>
      <c r="M9263"/>
      <c r="N9263"/>
    </row>
    <row r="9264" spans="6:14" ht="14.25" customHeight="1" x14ac:dyDescent="0.25">
      <c r="F9264"/>
      <c r="G9264"/>
      <c r="H9264"/>
      <c r="I9264"/>
      <c r="J9264"/>
      <c r="M9264"/>
      <c r="N9264"/>
    </row>
    <row r="9265" spans="6:14" ht="14.25" customHeight="1" x14ac:dyDescent="0.25">
      <c r="F9265"/>
      <c r="G9265"/>
      <c r="H9265"/>
      <c r="I9265"/>
      <c r="J9265"/>
      <c r="M9265"/>
      <c r="N9265"/>
    </row>
    <row r="9266" spans="6:14" ht="14.25" customHeight="1" x14ac:dyDescent="0.25">
      <c r="F9266"/>
      <c r="G9266"/>
      <c r="H9266"/>
      <c r="I9266"/>
      <c r="J9266"/>
      <c r="M9266"/>
      <c r="N9266"/>
    </row>
    <row r="9267" spans="6:14" ht="14.25" customHeight="1" x14ac:dyDescent="0.25">
      <c r="F9267"/>
      <c r="G9267"/>
      <c r="H9267"/>
      <c r="I9267"/>
      <c r="J9267"/>
      <c r="M9267"/>
      <c r="N9267"/>
    </row>
    <row r="9268" spans="6:14" ht="14.25" customHeight="1" x14ac:dyDescent="0.25">
      <c r="F9268"/>
      <c r="G9268"/>
      <c r="H9268"/>
      <c r="I9268"/>
      <c r="J9268"/>
      <c r="M9268"/>
      <c r="N9268"/>
    </row>
    <row r="9269" spans="6:14" ht="14.25" customHeight="1" x14ac:dyDescent="0.25">
      <c r="F9269"/>
      <c r="G9269"/>
      <c r="H9269"/>
      <c r="I9269"/>
      <c r="J9269"/>
      <c r="M9269"/>
      <c r="N9269"/>
    </row>
    <row r="9270" spans="6:14" ht="14.25" customHeight="1" x14ac:dyDescent="0.25">
      <c r="F9270"/>
      <c r="G9270"/>
      <c r="H9270"/>
      <c r="I9270"/>
      <c r="J9270"/>
      <c r="M9270"/>
      <c r="N9270"/>
    </row>
    <row r="9271" spans="6:14" ht="14.25" customHeight="1" x14ac:dyDescent="0.25">
      <c r="F9271"/>
      <c r="G9271"/>
      <c r="H9271"/>
      <c r="I9271"/>
      <c r="J9271"/>
      <c r="M9271"/>
      <c r="N9271"/>
    </row>
    <row r="9272" spans="6:14" ht="14.25" customHeight="1" x14ac:dyDescent="0.25">
      <c r="F9272"/>
      <c r="G9272"/>
      <c r="H9272"/>
      <c r="I9272"/>
      <c r="J9272"/>
      <c r="M9272"/>
      <c r="N9272"/>
    </row>
    <row r="9273" spans="6:14" ht="14.25" customHeight="1" x14ac:dyDescent="0.25">
      <c r="F9273"/>
      <c r="G9273"/>
      <c r="H9273"/>
      <c r="I9273"/>
      <c r="J9273"/>
      <c r="M9273"/>
      <c r="N9273"/>
    </row>
    <row r="9274" spans="6:14" ht="14.25" customHeight="1" x14ac:dyDescent="0.25">
      <c r="F9274"/>
      <c r="G9274"/>
      <c r="H9274"/>
      <c r="I9274"/>
      <c r="J9274"/>
      <c r="M9274"/>
      <c r="N9274"/>
    </row>
    <row r="9275" spans="6:14" ht="14.25" customHeight="1" x14ac:dyDescent="0.25">
      <c r="F9275"/>
      <c r="G9275"/>
      <c r="H9275"/>
      <c r="I9275"/>
      <c r="J9275"/>
      <c r="M9275"/>
      <c r="N9275"/>
    </row>
    <row r="9276" spans="6:14" ht="14.25" customHeight="1" x14ac:dyDescent="0.25">
      <c r="F9276"/>
      <c r="G9276"/>
      <c r="H9276"/>
      <c r="I9276"/>
      <c r="J9276"/>
      <c r="M9276"/>
      <c r="N9276"/>
    </row>
    <row r="9277" spans="6:14" ht="14.25" customHeight="1" x14ac:dyDescent="0.25">
      <c r="F9277"/>
      <c r="G9277"/>
      <c r="H9277"/>
      <c r="I9277"/>
      <c r="J9277"/>
      <c r="M9277"/>
      <c r="N9277"/>
    </row>
    <row r="9278" spans="6:14" ht="14.25" customHeight="1" x14ac:dyDescent="0.25">
      <c r="F9278"/>
      <c r="G9278"/>
      <c r="H9278"/>
      <c r="I9278"/>
      <c r="J9278"/>
      <c r="M9278"/>
      <c r="N9278"/>
    </row>
    <row r="9279" spans="6:14" ht="14.25" customHeight="1" x14ac:dyDescent="0.25">
      <c r="F9279"/>
      <c r="G9279"/>
      <c r="H9279"/>
      <c r="I9279"/>
      <c r="J9279"/>
      <c r="M9279"/>
      <c r="N9279"/>
    </row>
    <row r="9280" spans="6:14" ht="14.25" customHeight="1" x14ac:dyDescent="0.25">
      <c r="F9280"/>
      <c r="G9280"/>
      <c r="H9280"/>
      <c r="I9280"/>
      <c r="J9280"/>
      <c r="M9280"/>
      <c r="N9280"/>
    </row>
    <row r="9281" spans="6:14" ht="14.25" customHeight="1" x14ac:dyDescent="0.25">
      <c r="F9281"/>
      <c r="G9281"/>
      <c r="H9281"/>
      <c r="I9281"/>
      <c r="J9281"/>
      <c r="M9281"/>
      <c r="N9281"/>
    </row>
    <row r="9282" spans="6:14" ht="14.25" customHeight="1" x14ac:dyDescent="0.25">
      <c r="F9282"/>
      <c r="G9282"/>
      <c r="H9282"/>
      <c r="I9282"/>
      <c r="J9282"/>
      <c r="M9282"/>
      <c r="N9282"/>
    </row>
    <row r="9283" spans="6:14" ht="14.25" customHeight="1" x14ac:dyDescent="0.25">
      <c r="F9283"/>
      <c r="G9283"/>
      <c r="H9283"/>
      <c r="I9283"/>
      <c r="J9283"/>
      <c r="M9283"/>
      <c r="N9283"/>
    </row>
    <row r="9284" spans="6:14" ht="14.25" customHeight="1" x14ac:dyDescent="0.25">
      <c r="F9284"/>
      <c r="G9284"/>
      <c r="H9284"/>
      <c r="I9284"/>
      <c r="J9284"/>
      <c r="M9284"/>
      <c r="N9284"/>
    </row>
    <row r="9285" spans="6:14" ht="14.25" customHeight="1" x14ac:dyDescent="0.25">
      <c r="F9285"/>
      <c r="G9285"/>
      <c r="H9285"/>
      <c r="I9285"/>
      <c r="J9285"/>
      <c r="M9285"/>
      <c r="N9285"/>
    </row>
    <row r="9286" spans="6:14" ht="14.25" customHeight="1" x14ac:dyDescent="0.25">
      <c r="F9286"/>
      <c r="G9286"/>
      <c r="H9286"/>
      <c r="I9286"/>
      <c r="J9286"/>
      <c r="M9286"/>
      <c r="N9286"/>
    </row>
    <row r="9287" spans="6:14" ht="14.25" customHeight="1" x14ac:dyDescent="0.25">
      <c r="F9287"/>
      <c r="G9287"/>
      <c r="H9287"/>
      <c r="I9287"/>
      <c r="J9287"/>
      <c r="M9287"/>
      <c r="N9287"/>
    </row>
    <row r="9288" spans="6:14" ht="14.25" customHeight="1" x14ac:dyDescent="0.25">
      <c r="F9288"/>
      <c r="G9288"/>
      <c r="H9288"/>
      <c r="I9288"/>
      <c r="J9288"/>
      <c r="M9288"/>
      <c r="N9288"/>
    </row>
    <row r="9289" spans="6:14" ht="14.25" customHeight="1" x14ac:dyDescent="0.25">
      <c r="F9289"/>
      <c r="G9289"/>
      <c r="H9289"/>
      <c r="I9289"/>
      <c r="J9289"/>
      <c r="M9289"/>
      <c r="N9289"/>
    </row>
    <row r="9290" spans="6:14" ht="14.25" customHeight="1" x14ac:dyDescent="0.25">
      <c r="F9290"/>
      <c r="G9290"/>
      <c r="H9290"/>
      <c r="I9290"/>
      <c r="J9290"/>
      <c r="M9290"/>
      <c r="N9290"/>
    </row>
    <row r="9291" spans="6:14" ht="14.25" customHeight="1" x14ac:dyDescent="0.25">
      <c r="F9291"/>
      <c r="G9291"/>
      <c r="H9291"/>
      <c r="I9291"/>
      <c r="J9291"/>
      <c r="M9291"/>
      <c r="N9291"/>
    </row>
    <row r="9292" spans="6:14" ht="14.25" customHeight="1" x14ac:dyDescent="0.25">
      <c r="F9292"/>
      <c r="G9292"/>
      <c r="H9292"/>
      <c r="I9292"/>
      <c r="J9292"/>
      <c r="M9292"/>
      <c r="N9292"/>
    </row>
    <row r="9293" spans="6:14" ht="14.25" customHeight="1" x14ac:dyDescent="0.25">
      <c r="F9293"/>
      <c r="G9293"/>
      <c r="H9293"/>
      <c r="I9293"/>
      <c r="J9293"/>
      <c r="M9293"/>
      <c r="N9293"/>
    </row>
    <row r="9294" spans="6:14" ht="14.25" customHeight="1" x14ac:dyDescent="0.25">
      <c r="F9294"/>
      <c r="G9294"/>
      <c r="H9294"/>
      <c r="I9294"/>
      <c r="J9294"/>
      <c r="M9294"/>
      <c r="N9294"/>
    </row>
    <row r="9295" spans="6:14" ht="14.25" customHeight="1" x14ac:dyDescent="0.25">
      <c r="F9295"/>
      <c r="G9295"/>
      <c r="H9295"/>
      <c r="I9295"/>
      <c r="J9295"/>
      <c r="M9295"/>
      <c r="N9295"/>
    </row>
    <row r="9296" spans="6:14" ht="14.25" customHeight="1" x14ac:dyDescent="0.25">
      <c r="F9296"/>
      <c r="G9296"/>
      <c r="H9296"/>
      <c r="I9296"/>
      <c r="J9296"/>
      <c r="M9296"/>
      <c r="N9296"/>
    </row>
    <row r="9297" spans="6:14" ht="14.25" customHeight="1" x14ac:dyDescent="0.25">
      <c r="F9297"/>
      <c r="G9297"/>
      <c r="H9297"/>
      <c r="I9297"/>
      <c r="J9297"/>
      <c r="M9297"/>
      <c r="N9297"/>
    </row>
    <row r="9298" spans="6:14" ht="14.25" customHeight="1" x14ac:dyDescent="0.25">
      <c r="F9298"/>
      <c r="G9298"/>
      <c r="H9298"/>
      <c r="I9298"/>
      <c r="J9298"/>
      <c r="M9298"/>
      <c r="N9298"/>
    </row>
    <row r="9299" spans="6:14" ht="14.25" customHeight="1" x14ac:dyDescent="0.25">
      <c r="F9299"/>
      <c r="G9299"/>
      <c r="H9299"/>
      <c r="I9299"/>
      <c r="J9299"/>
      <c r="M9299"/>
      <c r="N9299"/>
    </row>
    <row r="9300" spans="6:14" ht="14.25" customHeight="1" x14ac:dyDescent="0.25">
      <c r="F9300"/>
      <c r="G9300"/>
      <c r="H9300"/>
      <c r="I9300"/>
      <c r="J9300"/>
      <c r="M9300"/>
      <c r="N9300"/>
    </row>
    <row r="9301" spans="6:14" ht="14.25" customHeight="1" x14ac:dyDescent="0.25">
      <c r="F9301"/>
      <c r="G9301"/>
      <c r="H9301"/>
      <c r="I9301"/>
      <c r="J9301"/>
      <c r="M9301"/>
      <c r="N9301"/>
    </row>
    <row r="9302" spans="6:14" ht="14.25" customHeight="1" x14ac:dyDescent="0.25">
      <c r="F9302"/>
      <c r="G9302"/>
      <c r="H9302"/>
      <c r="I9302"/>
      <c r="J9302"/>
      <c r="M9302"/>
      <c r="N9302"/>
    </row>
    <row r="9303" spans="6:14" ht="14.25" customHeight="1" x14ac:dyDescent="0.25">
      <c r="F9303"/>
      <c r="G9303"/>
      <c r="H9303"/>
      <c r="I9303"/>
      <c r="J9303"/>
      <c r="M9303"/>
      <c r="N9303"/>
    </row>
    <row r="9304" spans="6:14" ht="14.25" customHeight="1" x14ac:dyDescent="0.25">
      <c r="F9304"/>
      <c r="G9304"/>
      <c r="H9304"/>
      <c r="I9304"/>
      <c r="J9304"/>
      <c r="M9304"/>
      <c r="N9304"/>
    </row>
    <row r="9305" spans="6:14" ht="14.25" customHeight="1" x14ac:dyDescent="0.25">
      <c r="F9305"/>
      <c r="G9305"/>
      <c r="H9305"/>
      <c r="I9305"/>
      <c r="J9305"/>
      <c r="M9305"/>
      <c r="N9305"/>
    </row>
    <row r="9306" spans="6:14" ht="14.25" customHeight="1" x14ac:dyDescent="0.25">
      <c r="F9306"/>
      <c r="G9306"/>
      <c r="H9306"/>
      <c r="I9306"/>
      <c r="J9306"/>
      <c r="M9306"/>
      <c r="N9306"/>
    </row>
    <row r="9307" spans="6:14" ht="14.25" customHeight="1" x14ac:dyDescent="0.25">
      <c r="F9307"/>
      <c r="G9307"/>
      <c r="H9307"/>
      <c r="I9307"/>
      <c r="J9307"/>
      <c r="M9307"/>
      <c r="N9307"/>
    </row>
    <row r="9308" spans="6:14" ht="14.25" customHeight="1" x14ac:dyDescent="0.25">
      <c r="F9308"/>
      <c r="G9308"/>
      <c r="H9308"/>
      <c r="I9308"/>
      <c r="J9308"/>
      <c r="M9308"/>
      <c r="N9308"/>
    </row>
    <row r="9309" spans="6:14" ht="14.25" customHeight="1" x14ac:dyDescent="0.25">
      <c r="F9309"/>
      <c r="G9309"/>
      <c r="H9309"/>
      <c r="I9309"/>
      <c r="J9309"/>
      <c r="M9309"/>
      <c r="N9309"/>
    </row>
    <row r="9310" spans="6:14" ht="14.25" customHeight="1" x14ac:dyDescent="0.25">
      <c r="F9310"/>
      <c r="G9310"/>
      <c r="H9310"/>
      <c r="I9310"/>
      <c r="J9310"/>
      <c r="M9310"/>
      <c r="N9310"/>
    </row>
    <row r="9311" spans="6:14" ht="14.25" customHeight="1" x14ac:dyDescent="0.25">
      <c r="F9311"/>
      <c r="G9311"/>
      <c r="H9311"/>
      <c r="I9311"/>
      <c r="J9311"/>
      <c r="M9311"/>
      <c r="N9311"/>
    </row>
    <row r="9312" spans="6:14" ht="14.25" customHeight="1" x14ac:dyDescent="0.25">
      <c r="F9312"/>
      <c r="G9312"/>
      <c r="H9312"/>
      <c r="I9312"/>
      <c r="J9312"/>
      <c r="M9312"/>
      <c r="N9312"/>
    </row>
    <row r="9313" spans="6:14" ht="14.25" customHeight="1" x14ac:dyDescent="0.25">
      <c r="F9313"/>
      <c r="G9313"/>
      <c r="H9313"/>
      <c r="I9313"/>
      <c r="J9313"/>
      <c r="M9313"/>
      <c r="N9313"/>
    </row>
    <row r="9314" spans="6:14" ht="14.25" customHeight="1" x14ac:dyDescent="0.25">
      <c r="F9314"/>
      <c r="G9314"/>
      <c r="H9314"/>
      <c r="I9314"/>
      <c r="J9314"/>
      <c r="M9314"/>
      <c r="N9314"/>
    </row>
    <row r="9315" spans="6:14" ht="14.25" customHeight="1" x14ac:dyDescent="0.25">
      <c r="F9315"/>
      <c r="G9315"/>
      <c r="H9315"/>
      <c r="I9315"/>
      <c r="J9315"/>
      <c r="M9315"/>
      <c r="N9315"/>
    </row>
    <row r="9316" spans="6:14" ht="14.25" customHeight="1" x14ac:dyDescent="0.25">
      <c r="F9316"/>
      <c r="G9316"/>
      <c r="H9316"/>
      <c r="I9316"/>
      <c r="J9316"/>
      <c r="M9316"/>
      <c r="N9316"/>
    </row>
    <row r="9317" spans="6:14" ht="14.25" customHeight="1" x14ac:dyDescent="0.25">
      <c r="F9317"/>
      <c r="G9317"/>
      <c r="H9317"/>
      <c r="I9317"/>
      <c r="J9317"/>
      <c r="M9317"/>
      <c r="N9317"/>
    </row>
    <row r="9318" spans="6:14" ht="14.25" customHeight="1" x14ac:dyDescent="0.25">
      <c r="F9318"/>
      <c r="G9318"/>
      <c r="H9318"/>
      <c r="I9318"/>
      <c r="J9318"/>
      <c r="M9318"/>
      <c r="N9318"/>
    </row>
    <row r="9319" spans="6:14" ht="14.25" customHeight="1" x14ac:dyDescent="0.25">
      <c r="F9319"/>
      <c r="G9319"/>
      <c r="H9319"/>
      <c r="I9319"/>
      <c r="J9319"/>
      <c r="M9319"/>
      <c r="N9319"/>
    </row>
    <row r="9320" spans="6:14" ht="14.25" customHeight="1" x14ac:dyDescent="0.25">
      <c r="F9320"/>
      <c r="G9320"/>
      <c r="H9320"/>
      <c r="I9320"/>
      <c r="J9320"/>
      <c r="M9320"/>
      <c r="N9320"/>
    </row>
    <row r="9321" spans="6:14" ht="14.25" customHeight="1" x14ac:dyDescent="0.25">
      <c r="F9321"/>
      <c r="G9321"/>
      <c r="H9321"/>
      <c r="I9321"/>
      <c r="J9321"/>
      <c r="M9321"/>
      <c r="N9321"/>
    </row>
    <row r="9322" spans="6:14" ht="14.25" customHeight="1" x14ac:dyDescent="0.25">
      <c r="F9322"/>
      <c r="G9322"/>
      <c r="H9322"/>
      <c r="I9322"/>
      <c r="J9322"/>
      <c r="M9322"/>
      <c r="N9322"/>
    </row>
    <row r="9323" spans="6:14" ht="14.25" customHeight="1" x14ac:dyDescent="0.25">
      <c r="F9323"/>
      <c r="G9323"/>
      <c r="H9323"/>
      <c r="I9323"/>
      <c r="J9323"/>
      <c r="M9323"/>
      <c r="N9323"/>
    </row>
    <row r="9324" spans="6:14" ht="14.25" customHeight="1" x14ac:dyDescent="0.25">
      <c r="F9324"/>
      <c r="G9324"/>
      <c r="H9324"/>
      <c r="I9324"/>
      <c r="J9324"/>
      <c r="M9324"/>
      <c r="N9324"/>
    </row>
    <row r="9325" spans="6:14" ht="14.25" customHeight="1" x14ac:dyDescent="0.25">
      <c r="F9325"/>
      <c r="G9325"/>
      <c r="H9325"/>
      <c r="I9325"/>
      <c r="J9325"/>
      <c r="M9325"/>
      <c r="N9325"/>
    </row>
    <row r="9326" spans="6:14" ht="14.25" customHeight="1" x14ac:dyDescent="0.25">
      <c r="F9326"/>
      <c r="G9326"/>
      <c r="H9326"/>
      <c r="I9326"/>
      <c r="J9326"/>
      <c r="M9326"/>
      <c r="N9326"/>
    </row>
    <row r="9327" spans="6:14" ht="14.25" customHeight="1" x14ac:dyDescent="0.25">
      <c r="F9327"/>
      <c r="G9327"/>
      <c r="H9327"/>
      <c r="I9327"/>
      <c r="J9327"/>
      <c r="M9327"/>
      <c r="N9327"/>
    </row>
    <row r="9328" spans="6:14" ht="14.25" customHeight="1" x14ac:dyDescent="0.25">
      <c r="F9328"/>
      <c r="G9328"/>
      <c r="H9328"/>
      <c r="I9328"/>
      <c r="J9328"/>
      <c r="M9328"/>
      <c r="N9328"/>
    </row>
    <row r="9329" spans="6:14" ht="14.25" customHeight="1" x14ac:dyDescent="0.25">
      <c r="F9329"/>
      <c r="G9329"/>
      <c r="H9329"/>
      <c r="I9329"/>
      <c r="J9329"/>
      <c r="M9329"/>
      <c r="N9329"/>
    </row>
    <row r="9330" spans="6:14" ht="14.25" customHeight="1" x14ac:dyDescent="0.25">
      <c r="F9330"/>
      <c r="G9330"/>
      <c r="H9330"/>
      <c r="I9330"/>
      <c r="J9330"/>
      <c r="M9330"/>
      <c r="N9330"/>
    </row>
    <row r="9331" spans="6:14" ht="14.25" customHeight="1" x14ac:dyDescent="0.25">
      <c r="F9331"/>
      <c r="G9331"/>
      <c r="H9331"/>
      <c r="I9331"/>
      <c r="J9331"/>
      <c r="M9331"/>
      <c r="N9331"/>
    </row>
    <row r="9332" spans="6:14" ht="14.25" customHeight="1" x14ac:dyDescent="0.25">
      <c r="F9332"/>
      <c r="G9332"/>
      <c r="H9332"/>
      <c r="I9332"/>
      <c r="J9332"/>
      <c r="M9332"/>
      <c r="N9332"/>
    </row>
    <row r="9333" spans="6:14" ht="14.25" customHeight="1" x14ac:dyDescent="0.25">
      <c r="F9333"/>
      <c r="G9333"/>
      <c r="H9333"/>
      <c r="I9333"/>
      <c r="J9333"/>
      <c r="M9333"/>
      <c r="N9333"/>
    </row>
    <row r="9334" spans="6:14" ht="14.25" customHeight="1" x14ac:dyDescent="0.25">
      <c r="F9334"/>
      <c r="G9334"/>
      <c r="H9334"/>
      <c r="I9334"/>
      <c r="J9334"/>
      <c r="M9334"/>
      <c r="N9334"/>
    </row>
    <row r="9335" spans="6:14" ht="14.25" customHeight="1" x14ac:dyDescent="0.25">
      <c r="F9335"/>
      <c r="G9335"/>
      <c r="H9335"/>
      <c r="I9335"/>
      <c r="J9335"/>
      <c r="M9335"/>
      <c r="N9335"/>
    </row>
    <row r="9336" spans="6:14" ht="14.25" customHeight="1" x14ac:dyDescent="0.25">
      <c r="F9336"/>
      <c r="G9336"/>
      <c r="H9336"/>
      <c r="I9336"/>
      <c r="J9336"/>
      <c r="M9336"/>
      <c r="N9336"/>
    </row>
    <row r="9337" spans="6:14" ht="14.25" customHeight="1" x14ac:dyDescent="0.25">
      <c r="F9337"/>
      <c r="G9337"/>
      <c r="H9337"/>
      <c r="I9337"/>
      <c r="J9337"/>
      <c r="M9337"/>
      <c r="N9337"/>
    </row>
    <row r="9338" spans="6:14" ht="14.25" customHeight="1" x14ac:dyDescent="0.25">
      <c r="F9338"/>
      <c r="G9338"/>
      <c r="H9338"/>
      <c r="I9338"/>
      <c r="J9338"/>
      <c r="M9338"/>
      <c r="N9338"/>
    </row>
    <row r="9339" spans="6:14" ht="14.25" customHeight="1" x14ac:dyDescent="0.25">
      <c r="F9339"/>
      <c r="G9339"/>
      <c r="H9339"/>
      <c r="I9339"/>
      <c r="J9339"/>
      <c r="M9339"/>
      <c r="N9339"/>
    </row>
    <row r="9340" spans="6:14" ht="14.25" customHeight="1" x14ac:dyDescent="0.25">
      <c r="F9340"/>
      <c r="G9340"/>
      <c r="H9340"/>
      <c r="I9340"/>
      <c r="J9340"/>
      <c r="M9340"/>
      <c r="N9340"/>
    </row>
    <row r="9341" spans="6:14" ht="14.25" customHeight="1" x14ac:dyDescent="0.25">
      <c r="F9341"/>
      <c r="G9341"/>
      <c r="H9341"/>
      <c r="I9341"/>
      <c r="J9341"/>
      <c r="M9341"/>
      <c r="N9341"/>
    </row>
    <row r="9342" spans="6:14" ht="14.25" customHeight="1" x14ac:dyDescent="0.25">
      <c r="F9342"/>
      <c r="G9342"/>
      <c r="H9342"/>
      <c r="I9342"/>
      <c r="J9342"/>
      <c r="M9342"/>
      <c r="N9342"/>
    </row>
    <row r="9343" spans="6:14" ht="14.25" customHeight="1" x14ac:dyDescent="0.25">
      <c r="F9343"/>
      <c r="G9343"/>
      <c r="H9343"/>
      <c r="I9343"/>
      <c r="J9343"/>
      <c r="M9343"/>
      <c r="N9343"/>
    </row>
    <row r="9344" spans="6:14" ht="14.25" customHeight="1" x14ac:dyDescent="0.25">
      <c r="F9344"/>
      <c r="G9344"/>
      <c r="H9344"/>
      <c r="I9344"/>
      <c r="J9344"/>
      <c r="M9344"/>
      <c r="N9344"/>
    </row>
    <row r="9345" spans="6:14" ht="14.25" customHeight="1" x14ac:dyDescent="0.25">
      <c r="F9345"/>
      <c r="G9345"/>
      <c r="H9345"/>
      <c r="I9345"/>
      <c r="J9345"/>
      <c r="M9345"/>
      <c r="N9345"/>
    </row>
    <row r="9346" spans="6:14" ht="14.25" customHeight="1" x14ac:dyDescent="0.25">
      <c r="F9346"/>
      <c r="G9346"/>
      <c r="H9346"/>
      <c r="I9346"/>
      <c r="J9346"/>
      <c r="M9346"/>
      <c r="N9346"/>
    </row>
    <row r="9347" spans="6:14" ht="14.25" customHeight="1" x14ac:dyDescent="0.25">
      <c r="F9347"/>
      <c r="G9347"/>
      <c r="H9347"/>
      <c r="I9347"/>
      <c r="J9347"/>
      <c r="M9347"/>
      <c r="N9347"/>
    </row>
    <row r="9348" spans="6:14" ht="14.25" customHeight="1" x14ac:dyDescent="0.25">
      <c r="F9348"/>
      <c r="G9348"/>
      <c r="H9348"/>
      <c r="I9348"/>
      <c r="J9348"/>
      <c r="M9348"/>
      <c r="N9348"/>
    </row>
    <row r="9349" spans="6:14" ht="14.25" customHeight="1" x14ac:dyDescent="0.25">
      <c r="F9349"/>
      <c r="G9349"/>
      <c r="H9349"/>
      <c r="I9349"/>
      <c r="J9349"/>
      <c r="M9349"/>
      <c r="N9349"/>
    </row>
    <row r="9350" spans="6:14" ht="14.25" customHeight="1" x14ac:dyDescent="0.25">
      <c r="F9350"/>
      <c r="G9350"/>
      <c r="H9350"/>
      <c r="I9350"/>
      <c r="J9350"/>
      <c r="M9350"/>
      <c r="N9350"/>
    </row>
    <row r="9351" spans="6:14" ht="14.25" customHeight="1" x14ac:dyDescent="0.25">
      <c r="F9351"/>
      <c r="G9351"/>
      <c r="H9351"/>
      <c r="I9351"/>
      <c r="J9351"/>
      <c r="M9351"/>
      <c r="N9351"/>
    </row>
    <row r="9352" spans="6:14" ht="14.25" customHeight="1" x14ac:dyDescent="0.25">
      <c r="F9352"/>
      <c r="G9352"/>
      <c r="H9352"/>
      <c r="I9352"/>
      <c r="J9352"/>
      <c r="M9352"/>
      <c r="N9352"/>
    </row>
    <row r="9353" spans="6:14" ht="14.25" customHeight="1" x14ac:dyDescent="0.25">
      <c r="F9353"/>
      <c r="G9353"/>
      <c r="H9353"/>
      <c r="I9353"/>
      <c r="J9353"/>
      <c r="M9353"/>
      <c r="N9353"/>
    </row>
    <row r="9354" spans="6:14" ht="14.25" customHeight="1" x14ac:dyDescent="0.25">
      <c r="F9354"/>
      <c r="G9354"/>
      <c r="H9354"/>
      <c r="I9354"/>
      <c r="J9354"/>
      <c r="M9354"/>
      <c r="N9354"/>
    </row>
    <row r="9355" spans="6:14" ht="14.25" customHeight="1" x14ac:dyDescent="0.25">
      <c r="F9355"/>
      <c r="G9355"/>
      <c r="H9355"/>
      <c r="I9355"/>
      <c r="J9355"/>
      <c r="M9355"/>
      <c r="N9355"/>
    </row>
    <row r="9356" spans="6:14" ht="14.25" customHeight="1" x14ac:dyDescent="0.25">
      <c r="F9356"/>
      <c r="G9356"/>
      <c r="H9356"/>
      <c r="I9356"/>
      <c r="J9356"/>
      <c r="M9356"/>
      <c r="N9356"/>
    </row>
    <row r="9357" spans="6:14" ht="14.25" customHeight="1" x14ac:dyDescent="0.25">
      <c r="F9357"/>
      <c r="G9357"/>
      <c r="H9357"/>
      <c r="I9357"/>
      <c r="J9357"/>
      <c r="M9357"/>
      <c r="N9357"/>
    </row>
    <row r="9358" spans="6:14" ht="14.25" customHeight="1" x14ac:dyDescent="0.25">
      <c r="F9358"/>
      <c r="G9358"/>
      <c r="H9358"/>
      <c r="I9358"/>
      <c r="J9358"/>
      <c r="M9358"/>
      <c r="N9358"/>
    </row>
    <row r="9359" spans="6:14" ht="14.25" customHeight="1" x14ac:dyDescent="0.25">
      <c r="F9359"/>
      <c r="G9359"/>
      <c r="H9359"/>
      <c r="I9359"/>
      <c r="J9359"/>
      <c r="M9359"/>
      <c r="N9359"/>
    </row>
    <row r="9360" spans="6:14" ht="14.25" customHeight="1" x14ac:dyDescent="0.25">
      <c r="F9360"/>
      <c r="G9360"/>
      <c r="H9360"/>
      <c r="I9360"/>
      <c r="J9360"/>
      <c r="M9360"/>
      <c r="N9360"/>
    </row>
    <row r="9361" spans="6:14" ht="14.25" customHeight="1" x14ac:dyDescent="0.25">
      <c r="F9361"/>
      <c r="G9361"/>
      <c r="H9361"/>
      <c r="I9361"/>
      <c r="J9361"/>
      <c r="M9361"/>
      <c r="N9361"/>
    </row>
    <row r="9362" spans="6:14" ht="14.25" customHeight="1" x14ac:dyDescent="0.25">
      <c r="F9362"/>
      <c r="G9362"/>
      <c r="H9362"/>
      <c r="I9362"/>
      <c r="J9362"/>
      <c r="M9362"/>
      <c r="N9362"/>
    </row>
    <row r="9363" spans="6:14" ht="14.25" customHeight="1" x14ac:dyDescent="0.25">
      <c r="F9363"/>
      <c r="G9363"/>
      <c r="H9363"/>
      <c r="I9363"/>
      <c r="J9363"/>
      <c r="M9363"/>
      <c r="N9363"/>
    </row>
    <row r="9364" spans="6:14" ht="14.25" customHeight="1" x14ac:dyDescent="0.25">
      <c r="F9364"/>
      <c r="G9364"/>
      <c r="H9364"/>
      <c r="I9364"/>
      <c r="J9364"/>
      <c r="M9364"/>
      <c r="N9364"/>
    </row>
    <row r="9365" spans="6:14" ht="14.25" customHeight="1" x14ac:dyDescent="0.25">
      <c r="F9365"/>
      <c r="G9365"/>
      <c r="H9365"/>
      <c r="I9365"/>
      <c r="J9365"/>
      <c r="M9365"/>
      <c r="N9365"/>
    </row>
    <row r="9366" spans="6:14" ht="14.25" customHeight="1" x14ac:dyDescent="0.25">
      <c r="F9366"/>
      <c r="G9366"/>
      <c r="H9366"/>
      <c r="I9366"/>
      <c r="J9366"/>
      <c r="M9366"/>
      <c r="N9366"/>
    </row>
    <row r="9367" spans="6:14" ht="14.25" customHeight="1" x14ac:dyDescent="0.25">
      <c r="F9367"/>
      <c r="G9367"/>
      <c r="H9367"/>
      <c r="I9367"/>
      <c r="J9367"/>
      <c r="M9367"/>
      <c r="N9367"/>
    </row>
    <row r="9368" spans="6:14" ht="14.25" customHeight="1" x14ac:dyDescent="0.25">
      <c r="F9368"/>
      <c r="G9368"/>
      <c r="H9368"/>
      <c r="I9368"/>
      <c r="J9368"/>
      <c r="M9368"/>
      <c r="N9368"/>
    </row>
    <row r="9369" spans="6:14" ht="14.25" customHeight="1" x14ac:dyDescent="0.25">
      <c r="F9369"/>
      <c r="G9369"/>
      <c r="H9369"/>
      <c r="I9369"/>
      <c r="J9369"/>
      <c r="M9369"/>
      <c r="N9369"/>
    </row>
    <row r="9370" spans="6:14" ht="14.25" customHeight="1" x14ac:dyDescent="0.25">
      <c r="F9370"/>
      <c r="G9370"/>
      <c r="H9370"/>
      <c r="I9370"/>
      <c r="J9370"/>
      <c r="M9370"/>
      <c r="N9370"/>
    </row>
    <row r="9371" spans="6:14" ht="14.25" customHeight="1" x14ac:dyDescent="0.25">
      <c r="F9371"/>
      <c r="G9371"/>
      <c r="H9371"/>
      <c r="I9371"/>
      <c r="J9371"/>
      <c r="M9371"/>
      <c r="N9371"/>
    </row>
    <row r="9372" spans="6:14" ht="14.25" customHeight="1" x14ac:dyDescent="0.25">
      <c r="F9372"/>
      <c r="G9372"/>
      <c r="H9372"/>
      <c r="I9372"/>
      <c r="J9372"/>
      <c r="M9372"/>
      <c r="N9372"/>
    </row>
    <row r="9373" spans="6:14" ht="14.25" customHeight="1" x14ac:dyDescent="0.25">
      <c r="F9373"/>
      <c r="G9373"/>
      <c r="H9373"/>
      <c r="I9373"/>
      <c r="J9373"/>
      <c r="M9373"/>
      <c r="N9373"/>
    </row>
    <row r="9374" spans="6:14" ht="14.25" customHeight="1" x14ac:dyDescent="0.25">
      <c r="F9374"/>
      <c r="G9374"/>
      <c r="H9374"/>
      <c r="I9374"/>
      <c r="J9374"/>
      <c r="M9374"/>
      <c r="N9374"/>
    </row>
    <row r="9375" spans="6:14" ht="14.25" customHeight="1" x14ac:dyDescent="0.25">
      <c r="F9375"/>
      <c r="G9375"/>
      <c r="H9375"/>
      <c r="I9375"/>
      <c r="J9375"/>
      <c r="M9375"/>
      <c r="N9375"/>
    </row>
    <row r="9376" spans="6:14" ht="14.25" customHeight="1" x14ac:dyDescent="0.25">
      <c r="F9376"/>
      <c r="G9376"/>
      <c r="H9376"/>
      <c r="I9376"/>
      <c r="J9376"/>
      <c r="M9376"/>
      <c r="N9376"/>
    </row>
    <row r="9377" spans="6:14" ht="14.25" customHeight="1" x14ac:dyDescent="0.25">
      <c r="F9377"/>
      <c r="G9377"/>
      <c r="H9377"/>
      <c r="I9377"/>
      <c r="J9377"/>
      <c r="M9377"/>
      <c r="N9377"/>
    </row>
    <row r="9378" spans="6:14" ht="14.25" customHeight="1" x14ac:dyDescent="0.25">
      <c r="F9378"/>
      <c r="G9378"/>
      <c r="H9378"/>
      <c r="I9378"/>
      <c r="J9378"/>
      <c r="M9378"/>
      <c r="N9378"/>
    </row>
    <row r="9379" spans="6:14" ht="14.25" customHeight="1" x14ac:dyDescent="0.25">
      <c r="F9379"/>
      <c r="G9379"/>
      <c r="H9379"/>
      <c r="I9379"/>
      <c r="J9379"/>
      <c r="M9379"/>
      <c r="N9379"/>
    </row>
    <row r="9380" spans="6:14" ht="14.25" customHeight="1" x14ac:dyDescent="0.25">
      <c r="F9380"/>
      <c r="G9380"/>
      <c r="H9380"/>
      <c r="I9380"/>
      <c r="J9380"/>
      <c r="M9380"/>
      <c r="N9380"/>
    </row>
    <row r="9381" spans="6:14" ht="14.25" customHeight="1" x14ac:dyDescent="0.25">
      <c r="F9381"/>
      <c r="G9381"/>
      <c r="H9381"/>
      <c r="I9381"/>
      <c r="J9381"/>
      <c r="M9381"/>
      <c r="N9381"/>
    </row>
    <row r="9382" spans="6:14" ht="14.25" customHeight="1" x14ac:dyDescent="0.25">
      <c r="F9382"/>
      <c r="G9382"/>
      <c r="H9382"/>
      <c r="I9382"/>
      <c r="J9382"/>
      <c r="M9382"/>
      <c r="N9382"/>
    </row>
    <row r="9383" spans="6:14" ht="14.25" customHeight="1" x14ac:dyDescent="0.25">
      <c r="F9383"/>
      <c r="G9383"/>
      <c r="H9383"/>
      <c r="I9383"/>
      <c r="J9383"/>
      <c r="M9383"/>
      <c r="N9383"/>
    </row>
    <row r="9384" spans="6:14" ht="14.25" customHeight="1" x14ac:dyDescent="0.25">
      <c r="F9384"/>
      <c r="G9384"/>
      <c r="H9384"/>
      <c r="I9384"/>
      <c r="J9384"/>
      <c r="M9384"/>
      <c r="N9384"/>
    </row>
    <row r="9385" spans="6:14" ht="14.25" customHeight="1" x14ac:dyDescent="0.25">
      <c r="F9385"/>
      <c r="G9385"/>
      <c r="H9385"/>
      <c r="I9385"/>
      <c r="J9385"/>
      <c r="M9385"/>
      <c r="N9385"/>
    </row>
    <row r="9386" spans="6:14" ht="14.25" customHeight="1" x14ac:dyDescent="0.25">
      <c r="F9386"/>
      <c r="G9386"/>
      <c r="H9386"/>
      <c r="I9386"/>
      <c r="J9386"/>
      <c r="M9386"/>
      <c r="N9386"/>
    </row>
    <row r="9387" spans="6:14" ht="14.25" customHeight="1" x14ac:dyDescent="0.25">
      <c r="F9387"/>
      <c r="G9387"/>
      <c r="H9387"/>
      <c r="I9387"/>
      <c r="J9387"/>
      <c r="M9387"/>
      <c r="N9387"/>
    </row>
    <row r="9388" spans="6:14" ht="14.25" customHeight="1" x14ac:dyDescent="0.25">
      <c r="F9388"/>
      <c r="G9388"/>
      <c r="H9388"/>
      <c r="I9388"/>
      <c r="J9388"/>
      <c r="M9388"/>
      <c r="N9388"/>
    </row>
    <row r="9389" spans="6:14" ht="14.25" customHeight="1" x14ac:dyDescent="0.25">
      <c r="F9389"/>
      <c r="G9389"/>
      <c r="H9389"/>
      <c r="I9389"/>
      <c r="J9389"/>
      <c r="M9389"/>
      <c r="N9389"/>
    </row>
    <row r="9390" spans="6:14" ht="14.25" customHeight="1" x14ac:dyDescent="0.25">
      <c r="F9390"/>
      <c r="G9390"/>
      <c r="H9390"/>
      <c r="I9390"/>
      <c r="J9390"/>
      <c r="M9390"/>
      <c r="N9390"/>
    </row>
    <row r="9391" spans="6:14" ht="14.25" customHeight="1" x14ac:dyDescent="0.25">
      <c r="F9391"/>
      <c r="G9391"/>
      <c r="H9391"/>
      <c r="I9391"/>
      <c r="J9391"/>
      <c r="M9391"/>
      <c r="N9391"/>
    </row>
    <row r="9392" spans="6:14" ht="14.25" customHeight="1" x14ac:dyDescent="0.25">
      <c r="F9392"/>
      <c r="G9392"/>
      <c r="H9392"/>
      <c r="I9392"/>
      <c r="J9392"/>
      <c r="M9392"/>
      <c r="N9392"/>
    </row>
    <row r="9393" spans="6:14" ht="14.25" customHeight="1" x14ac:dyDescent="0.25">
      <c r="F9393"/>
      <c r="G9393"/>
      <c r="H9393"/>
      <c r="I9393"/>
      <c r="J9393"/>
      <c r="M9393"/>
      <c r="N9393"/>
    </row>
    <row r="9394" spans="6:14" ht="14.25" customHeight="1" x14ac:dyDescent="0.25">
      <c r="F9394"/>
      <c r="G9394"/>
      <c r="H9394"/>
      <c r="I9394"/>
      <c r="J9394"/>
      <c r="M9394"/>
      <c r="N9394"/>
    </row>
    <row r="9395" spans="6:14" ht="14.25" customHeight="1" x14ac:dyDescent="0.25">
      <c r="F9395"/>
      <c r="G9395"/>
      <c r="H9395"/>
      <c r="I9395"/>
      <c r="J9395"/>
      <c r="M9395"/>
      <c r="N9395"/>
    </row>
    <row r="9396" spans="6:14" ht="14.25" customHeight="1" x14ac:dyDescent="0.25">
      <c r="F9396"/>
      <c r="G9396"/>
      <c r="H9396"/>
      <c r="I9396"/>
      <c r="J9396"/>
      <c r="M9396"/>
      <c r="N9396"/>
    </row>
    <row r="9397" spans="6:14" ht="14.25" customHeight="1" x14ac:dyDescent="0.25">
      <c r="F9397"/>
      <c r="G9397"/>
      <c r="H9397"/>
      <c r="I9397"/>
      <c r="J9397"/>
      <c r="M9397"/>
      <c r="N9397"/>
    </row>
    <row r="9398" spans="6:14" ht="14.25" customHeight="1" x14ac:dyDescent="0.25">
      <c r="F9398"/>
      <c r="G9398"/>
      <c r="H9398"/>
      <c r="I9398"/>
      <c r="J9398"/>
      <c r="M9398"/>
      <c r="N9398"/>
    </row>
    <row r="9399" spans="6:14" ht="14.25" customHeight="1" x14ac:dyDescent="0.25">
      <c r="F9399"/>
      <c r="G9399"/>
      <c r="H9399"/>
      <c r="I9399"/>
      <c r="J9399"/>
      <c r="M9399"/>
      <c r="N9399"/>
    </row>
    <row r="9400" spans="6:14" ht="14.25" customHeight="1" x14ac:dyDescent="0.25">
      <c r="F9400"/>
      <c r="G9400"/>
      <c r="H9400"/>
      <c r="I9400"/>
      <c r="J9400"/>
      <c r="M9400"/>
      <c r="N9400"/>
    </row>
    <row r="9401" spans="6:14" ht="14.25" customHeight="1" x14ac:dyDescent="0.25">
      <c r="F9401"/>
      <c r="G9401"/>
      <c r="H9401"/>
      <c r="I9401"/>
      <c r="J9401"/>
      <c r="M9401"/>
      <c r="N9401"/>
    </row>
    <row r="9402" spans="6:14" ht="14.25" customHeight="1" x14ac:dyDescent="0.25">
      <c r="F9402"/>
      <c r="G9402"/>
      <c r="H9402"/>
      <c r="I9402"/>
      <c r="J9402"/>
      <c r="M9402"/>
      <c r="N9402"/>
    </row>
    <row r="9403" spans="6:14" ht="14.25" customHeight="1" x14ac:dyDescent="0.25">
      <c r="F9403"/>
      <c r="G9403"/>
      <c r="H9403"/>
      <c r="I9403"/>
      <c r="J9403"/>
      <c r="M9403"/>
      <c r="N9403"/>
    </row>
    <row r="9404" spans="6:14" ht="14.25" customHeight="1" x14ac:dyDescent="0.25">
      <c r="F9404"/>
      <c r="G9404"/>
      <c r="H9404"/>
      <c r="I9404"/>
      <c r="J9404"/>
      <c r="M9404"/>
      <c r="N9404"/>
    </row>
    <row r="9405" spans="6:14" ht="14.25" customHeight="1" x14ac:dyDescent="0.25">
      <c r="F9405"/>
      <c r="G9405"/>
      <c r="H9405"/>
      <c r="I9405"/>
      <c r="J9405"/>
      <c r="M9405"/>
      <c r="N9405"/>
    </row>
    <row r="9406" spans="6:14" ht="14.25" customHeight="1" x14ac:dyDescent="0.25">
      <c r="F9406"/>
      <c r="G9406"/>
      <c r="H9406"/>
      <c r="I9406"/>
      <c r="J9406"/>
      <c r="M9406"/>
      <c r="N9406"/>
    </row>
    <row r="9407" spans="6:14" ht="14.25" customHeight="1" x14ac:dyDescent="0.25">
      <c r="F9407"/>
      <c r="G9407"/>
      <c r="H9407"/>
      <c r="I9407"/>
      <c r="J9407"/>
      <c r="M9407"/>
      <c r="N9407"/>
    </row>
    <row r="9408" spans="6:14" ht="14.25" customHeight="1" x14ac:dyDescent="0.25">
      <c r="F9408"/>
      <c r="G9408"/>
      <c r="H9408"/>
      <c r="I9408"/>
      <c r="J9408"/>
      <c r="M9408"/>
      <c r="N9408"/>
    </row>
    <row r="9409" spans="6:14" ht="14.25" customHeight="1" x14ac:dyDescent="0.25">
      <c r="F9409"/>
      <c r="G9409"/>
      <c r="H9409"/>
      <c r="I9409"/>
      <c r="J9409"/>
      <c r="M9409"/>
      <c r="N9409"/>
    </row>
    <row r="9410" spans="6:14" ht="14.25" customHeight="1" x14ac:dyDescent="0.25">
      <c r="F9410"/>
      <c r="G9410"/>
      <c r="H9410"/>
      <c r="I9410"/>
      <c r="J9410"/>
      <c r="M9410"/>
      <c r="N9410"/>
    </row>
    <row r="9411" spans="6:14" ht="14.25" customHeight="1" x14ac:dyDescent="0.25">
      <c r="F9411"/>
      <c r="G9411"/>
      <c r="H9411"/>
      <c r="I9411"/>
      <c r="J9411"/>
      <c r="M9411"/>
      <c r="N9411"/>
    </row>
    <row r="9412" spans="6:14" ht="14.25" customHeight="1" x14ac:dyDescent="0.25">
      <c r="F9412"/>
      <c r="G9412"/>
      <c r="H9412"/>
      <c r="I9412"/>
      <c r="J9412"/>
      <c r="M9412"/>
      <c r="N9412"/>
    </row>
    <row r="9413" spans="6:14" ht="14.25" customHeight="1" x14ac:dyDescent="0.25">
      <c r="F9413"/>
      <c r="G9413"/>
      <c r="H9413"/>
      <c r="I9413"/>
      <c r="J9413"/>
      <c r="M9413"/>
      <c r="N9413"/>
    </row>
    <row r="9414" spans="6:14" ht="14.25" customHeight="1" x14ac:dyDescent="0.25">
      <c r="F9414"/>
      <c r="G9414"/>
      <c r="H9414"/>
      <c r="I9414"/>
      <c r="J9414"/>
      <c r="M9414"/>
      <c r="N9414"/>
    </row>
    <row r="9415" spans="6:14" ht="14.25" customHeight="1" x14ac:dyDescent="0.25">
      <c r="F9415"/>
      <c r="G9415"/>
      <c r="H9415"/>
      <c r="I9415"/>
      <c r="J9415"/>
      <c r="M9415"/>
      <c r="N9415"/>
    </row>
    <row r="9416" spans="6:14" ht="14.25" customHeight="1" x14ac:dyDescent="0.25">
      <c r="F9416"/>
      <c r="G9416"/>
      <c r="H9416"/>
      <c r="I9416"/>
      <c r="J9416"/>
      <c r="M9416"/>
      <c r="N9416"/>
    </row>
    <row r="9417" spans="6:14" ht="14.25" customHeight="1" x14ac:dyDescent="0.25">
      <c r="F9417"/>
      <c r="G9417"/>
      <c r="H9417"/>
      <c r="I9417"/>
      <c r="J9417"/>
      <c r="M9417"/>
      <c r="N9417"/>
    </row>
    <row r="9418" spans="6:14" ht="14.25" customHeight="1" x14ac:dyDescent="0.25">
      <c r="F9418"/>
      <c r="G9418"/>
      <c r="H9418"/>
      <c r="I9418"/>
      <c r="J9418"/>
      <c r="M9418"/>
      <c r="N9418"/>
    </row>
    <row r="9419" spans="6:14" ht="14.25" customHeight="1" x14ac:dyDescent="0.25">
      <c r="F9419"/>
      <c r="G9419"/>
      <c r="H9419"/>
      <c r="I9419"/>
      <c r="J9419"/>
      <c r="M9419"/>
      <c r="N9419"/>
    </row>
    <row r="9420" spans="6:14" ht="14.25" customHeight="1" x14ac:dyDescent="0.25">
      <c r="F9420"/>
      <c r="G9420"/>
      <c r="H9420"/>
      <c r="I9420"/>
      <c r="J9420"/>
      <c r="M9420"/>
      <c r="N9420"/>
    </row>
    <row r="9421" spans="6:14" ht="14.25" customHeight="1" x14ac:dyDescent="0.25">
      <c r="F9421"/>
      <c r="G9421"/>
      <c r="H9421"/>
      <c r="I9421"/>
      <c r="J9421"/>
      <c r="M9421"/>
      <c r="N9421"/>
    </row>
    <row r="9422" spans="6:14" ht="14.25" customHeight="1" x14ac:dyDescent="0.25">
      <c r="F9422"/>
      <c r="G9422"/>
      <c r="H9422"/>
      <c r="I9422"/>
      <c r="J9422"/>
      <c r="M9422"/>
      <c r="N9422"/>
    </row>
    <row r="9423" spans="6:14" ht="14.25" customHeight="1" x14ac:dyDescent="0.25">
      <c r="F9423"/>
      <c r="G9423"/>
      <c r="H9423"/>
      <c r="I9423"/>
      <c r="J9423"/>
      <c r="M9423"/>
      <c r="N9423"/>
    </row>
    <row r="9424" spans="6:14" ht="14.25" customHeight="1" x14ac:dyDescent="0.25">
      <c r="F9424"/>
      <c r="G9424"/>
      <c r="H9424"/>
      <c r="I9424"/>
      <c r="J9424"/>
      <c r="M9424"/>
      <c r="N9424"/>
    </row>
    <row r="9425" spans="6:14" ht="14.25" customHeight="1" x14ac:dyDescent="0.25">
      <c r="F9425"/>
      <c r="G9425"/>
      <c r="H9425"/>
      <c r="I9425"/>
      <c r="J9425"/>
      <c r="M9425"/>
      <c r="N9425"/>
    </row>
    <row r="9426" spans="6:14" ht="14.25" customHeight="1" x14ac:dyDescent="0.25">
      <c r="F9426"/>
      <c r="G9426"/>
      <c r="H9426"/>
      <c r="I9426"/>
      <c r="J9426"/>
      <c r="M9426"/>
      <c r="N9426"/>
    </row>
    <row r="9427" spans="6:14" ht="14.25" customHeight="1" x14ac:dyDescent="0.25">
      <c r="F9427"/>
      <c r="G9427"/>
      <c r="H9427"/>
      <c r="I9427"/>
      <c r="J9427"/>
      <c r="M9427"/>
      <c r="N9427"/>
    </row>
    <row r="9428" spans="6:14" ht="14.25" customHeight="1" x14ac:dyDescent="0.25">
      <c r="F9428"/>
      <c r="G9428"/>
      <c r="H9428"/>
      <c r="I9428"/>
      <c r="J9428"/>
      <c r="M9428"/>
      <c r="N9428"/>
    </row>
    <row r="9429" spans="6:14" ht="14.25" customHeight="1" x14ac:dyDescent="0.25">
      <c r="F9429"/>
      <c r="G9429"/>
      <c r="H9429"/>
      <c r="I9429"/>
      <c r="J9429"/>
      <c r="M9429"/>
      <c r="N9429"/>
    </row>
    <row r="9430" spans="6:14" ht="14.25" customHeight="1" x14ac:dyDescent="0.25">
      <c r="F9430"/>
      <c r="G9430"/>
      <c r="H9430"/>
      <c r="I9430"/>
      <c r="J9430"/>
      <c r="M9430"/>
      <c r="N9430"/>
    </row>
    <row r="9431" spans="6:14" ht="14.25" customHeight="1" x14ac:dyDescent="0.25">
      <c r="F9431"/>
      <c r="G9431"/>
      <c r="H9431"/>
      <c r="I9431"/>
      <c r="J9431"/>
      <c r="M9431"/>
      <c r="N9431"/>
    </row>
    <row r="9432" spans="6:14" ht="14.25" customHeight="1" x14ac:dyDescent="0.25">
      <c r="F9432"/>
      <c r="G9432"/>
      <c r="H9432"/>
      <c r="I9432"/>
      <c r="J9432"/>
      <c r="M9432"/>
      <c r="N9432"/>
    </row>
    <row r="9433" spans="6:14" ht="14.25" customHeight="1" x14ac:dyDescent="0.25">
      <c r="F9433"/>
      <c r="G9433"/>
      <c r="H9433"/>
      <c r="I9433"/>
      <c r="J9433"/>
      <c r="M9433"/>
      <c r="N9433"/>
    </row>
    <row r="9434" spans="6:14" ht="14.25" customHeight="1" x14ac:dyDescent="0.25">
      <c r="F9434"/>
      <c r="G9434"/>
      <c r="H9434"/>
      <c r="I9434"/>
      <c r="J9434"/>
      <c r="M9434"/>
      <c r="N9434"/>
    </row>
    <row r="9435" spans="6:14" ht="14.25" customHeight="1" x14ac:dyDescent="0.25">
      <c r="F9435"/>
      <c r="G9435"/>
      <c r="H9435"/>
      <c r="I9435"/>
      <c r="J9435"/>
      <c r="M9435"/>
      <c r="N9435"/>
    </row>
    <row r="9436" spans="6:14" ht="14.25" customHeight="1" x14ac:dyDescent="0.25">
      <c r="F9436"/>
      <c r="G9436"/>
      <c r="H9436"/>
      <c r="I9436"/>
      <c r="J9436"/>
      <c r="M9436"/>
      <c r="N9436"/>
    </row>
    <row r="9437" spans="6:14" ht="14.25" customHeight="1" x14ac:dyDescent="0.25">
      <c r="F9437"/>
      <c r="G9437"/>
      <c r="H9437"/>
      <c r="I9437"/>
      <c r="J9437"/>
      <c r="M9437"/>
      <c r="N9437"/>
    </row>
    <row r="9438" spans="6:14" ht="14.25" customHeight="1" x14ac:dyDescent="0.25">
      <c r="F9438"/>
      <c r="G9438"/>
      <c r="H9438"/>
      <c r="I9438"/>
      <c r="J9438"/>
      <c r="M9438"/>
      <c r="N9438"/>
    </row>
    <row r="9439" spans="6:14" ht="14.25" customHeight="1" x14ac:dyDescent="0.25">
      <c r="F9439"/>
      <c r="G9439"/>
      <c r="H9439"/>
      <c r="I9439"/>
      <c r="J9439"/>
      <c r="M9439"/>
      <c r="N9439"/>
    </row>
    <row r="9440" spans="6:14" ht="14.25" customHeight="1" x14ac:dyDescent="0.25">
      <c r="F9440"/>
      <c r="G9440"/>
      <c r="H9440"/>
      <c r="I9440"/>
      <c r="J9440"/>
      <c r="M9440"/>
      <c r="N9440"/>
    </row>
    <row r="9441" spans="6:14" ht="14.25" customHeight="1" x14ac:dyDescent="0.25">
      <c r="F9441"/>
      <c r="G9441"/>
      <c r="H9441"/>
      <c r="I9441"/>
      <c r="J9441"/>
      <c r="M9441"/>
      <c r="N9441"/>
    </row>
    <row r="9442" spans="6:14" ht="14.25" customHeight="1" x14ac:dyDescent="0.25">
      <c r="F9442"/>
      <c r="G9442"/>
      <c r="H9442"/>
      <c r="I9442"/>
      <c r="J9442"/>
      <c r="M9442"/>
      <c r="N9442"/>
    </row>
    <row r="9443" spans="6:14" ht="14.25" customHeight="1" x14ac:dyDescent="0.25">
      <c r="F9443"/>
      <c r="G9443"/>
      <c r="H9443"/>
      <c r="I9443"/>
      <c r="J9443"/>
      <c r="M9443"/>
      <c r="N9443"/>
    </row>
    <row r="9444" spans="6:14" ht="14.25" customHeight="1" x14ac:dyDescent="0.25">
      <c r="F9444"/>
      <c r="G9444"/>
      <c r="H9444"/>
      <c r="I9444"/>
      <c r="J9444"/>
      <c r="M9444"/>
      <c r="N9444"/>
    </row>
    <row r="9445" spans="6:14" ht="14.25" customHeight="1" x14ac:dyDescent="0.25">
      <c r="F9445"/>
      <c r="G9445"/>
      <c r="H9445"/>
      <c r="I9445"/>
      <c r="J9445"/>
      <c r="M9445"/>
      <c r="N9445"/>
    </row>
    <row r="9446" spans="6:14" ht="14.25" customHeight="1" x14ac:dyDescent="0.25">
      <c r="F9446"/>
      <c r="G9446"/>
      <c r="H9446"/>
      <c r="I9446"/>
      <c r="J9446"/>
      <c r="M9446"/>
      <c r="N9446"/>
    </row>
    <row r="9447" spans="6:14" ht="14.25" customHeight="1" x14ac:dyDescent="0.25">
      <c r="F9447"/>
      <c r="G9447"/>
      <c r="H9447"/>
      <c r="I9447"/>
      <c r="J9447"/>
      <c r="M9447"/>
      <c r="N9447"/>
    </row>
    <row r="9448" spans="6:14" ht="14.25" customHeight="1" x14ac:dyDescent="0.25">
      <c r="F9448"/>
      <c r="G9448"/>
      <c r="H9448"/>
      <c r="I9448"/>
      <c r="J9448"/>
      <c r="M9448"/>
      <c r="N9448"/>
    </row>
    <row r="9449" spans="6:14" ht="14.25" customHeight="1" x14ac:dyDescent="0.25">
      <c r="F9449"/>
      <c r="G9449"/>
      <c r="H9449"/>
      <c r="I9449"/>
      <c r="J9449"/>
      <c r="M9449"/>
      <c r="N9449"/>
    </row>
    <row r="9450" spans="6:14" ht="14.25" customHeight="1" x14ac:dyDescent="0.25">
      <c r="F9450"/>
      <c r="G9450"/>
      <c r="H9450"/>
      <c r="I9450"/>
      <c r="J9450"/>
      <c r="M9450"/>
      <c r="N9450"/>
    </row>
    <row r="9451" spans="6:14" ht="14.25" customHeight="1" x14ac:dyDescent="0.25">
      <c r="F9451"/>
      <c r="G9451"/>
      <c r="H9451"/>
      <c r="I9451"/>
      <c r="J9451"/>
      <c r="M9451"/>
      <c r="N9451"/>
    </row>
    <row r="9452" spans="6:14" ht="14.25" customHeight="1" x14ac:dyDescent="0.25">
      <c r="F9452"/>
      <c r="G9452"/>
      <c r="H9452"/>
      <c r="I9452"/>
      <c r="J9452"/>
      <c r="M9452"/>
      <c r="N9452"/>
    </row>
    <row r="9453" spans="6:14" ht="14.25" customHeight="1" x14ac:dyDescent="0.25">
      <c r="F9453"/>
      <c r="G9453"/>
      <c r="H9453"/>
      <c r="I9453"/>
      <c r="J9453"/>
      <c r="M9453"/>
      <c r="N9453"/>
    </row>
    <row r="9454" spans="6:14" ht="14.25" customHeight="1" x14ac:dyDescent="0.25">
      <c r="F9454"/>
      <c r="G9454"/>
      <c r="H9454"/>
      <c r="I9454"/>
      <c r="J9454"/>
      <c r="M9454"/>
      <c r="N9454"/>
    </row>
    <row r="9455" spans="6:14" ht="14.25" customHeight="1" x14ac:dyDescent="0.25">
      <c r="F9455"/>
      <c r="G9455"/>
      <c r="H9455"/>
      <c r="I9455"/>
      <c r="J9455"/>
      <c r="M9455"/>
      <c r="N9455"/>
    </row>
    <row r="9456" spans="6:14" ht="14.25" customHeight="1" x14ac:dyDescent="0.25">
      <c r="F9456"/>
      <c r="G9456"/>
      <c r="H9456"/>
      <c r="I9456"/>
      <c r="J9456"/>
      <c r="M9456"/>
      <c r="N9456"/>
    </row>
    <row r="9457" spans="6:14" ht="14.25" customHeight="1" x14ac:dyDescent="0.25">
      <c r="F9457"/>
      <c r="G9457"/>
      <c r="H9457"/>
      <c r="I9457"/>
      <c r="J9457"/>
      <c r="M9457"/>
      <c r="N9457"/>
    </row>
    <row r="9458" spans="6:14" ht="14.25" customHeight="1" x14ac:dyDescent="0.25">
      <c r="F9458"/>
      <c r="G9458"/>
      <c r="H9458"/>
      <c r="I9458"/>
      <c r="J9458"/>
      <c r="M9458"/>
      <c r="N9458"/>
    </row>
    <row r="9459" spans="6:14" ht="14.25" customHeight="1" x14ac:dyDescent="0.25">
      <c r="F9459"/>
      <c r="G9459"/>
      <c r="H9459"/>
      <c r="I9459"/>
      <c r="J9459"/>
      <c r="M9459"/>
      <c r="N9459"/>
    </row>
    <row r="9460" spans="6:14" ht="14.25" customHeight="1" x14ac:dyDescent="0.25">
      <c r="F9460"/>
      <c r="G9460"/>
      <c r="H9460"/>
      <c r="I9460"/>
      <c r="J9460"/>
      <c r="M9460"/>
      <c r="N9460"/>
    </row>
    <row r="9461" spans="6:14" ht="14.25" customHeight="1" x14ac:dyDescent="0.25">
      <c r="F9461"/>
      <c r="G9461"/>
      <c r="H9461"/>
      <c r="I9461"/>
      <c r="J9461"/>
      <c r="M9461"/>
      <c r="N9461"/>
    </row>
    <row r="9462" spans="6:14" ht="14.25" customHeight="1" x14ac:dyDescent="0.25">
      <c r="F9462"/>
      <c r="G9462"/>
      <c r="H9462"/>
      <c r="I9462"/>
      <c r="J9462"/>
      <c r="M9462"/>
      <c r="N9462"/>
    </row>
    <row r="9463" spans="6:14" ht="14.25" customHeight="1" x14ac:dyDescent="0.25">
      <c r="F9463"/>
      <c r="G9463"/>
      <c r="H9463"/>
      <c r="I9463"/>
      <c r="J9463"/>
      <c r="M9463"/>
      <c r="N9463"/>
    </row>
    <row r="9464" spans="6:14" ht="14.25" customHeight="1" x14ac:dyDescent="0.25">
      <c r="F9464"/>
      <c r="G9464"/>
      <c r="H9464"/>
      <c r="I9464"/>
      <c r="J9464"/>
      <c r="M9464"/>
      <c r="N9464"/>
    </row>
    <row r="9465" spans="6:14" ht="14.25" customHeight="1" x14ac:dyDescent="0.25">
      <c r="F9465"/>
      <c r="G9465"/>
      <c r="H9465"/>
      <c r="I9465"/>
      <c r="J9465"/>
      <c r="M9465"/>
      <c r="N9465"/>
    </row>
    <row r="9466" spans="6:14" ht="14.25" customHeight="1" x14ac:dyDescent="0.25">
      <c r="F9466"/>
      <c r="G9466"/>
      <c r="H9466"/>
      <c r="I9466"/>
      <c r="J9466"/>
      <c r="M9466"/>
      <c r="N9466"/>
    </row>
    <row r="9467" spans="6:14" ht="14.25" customHeight="1" x14ac:dyDescent="0.25">
      <c r="F9467"/>
      <c r="G9467"/>
      <c r="H9467"/>
      <c r="I9467"/>
      <c r="J9467"/>
      <c r="M9467"/>
      <c r="N9467"/>
    </row>
    <row r="9468" spans="6:14" ht="14.25" customHeight="1" x14ac:dyDescent="0.25">
      <c r="F9468"/>
      <c r="G9468"/>
      <c r="H9468"/>
      <c r="I9468"/>
      <c r="J9468"/>
      <c r="M9468"/>
      <c r="N9468"/>
    </row>
    <row r="9469" spans="6:14" ht="14.25" customHeight="1" x14ac:dyDescent="0.25">
      <c r="F9469"/>
      <c r="G9469"/>
      <c r="H9469"/>
      <c r="I9469"/>
      <c r="J9469"/>
      <c r="M9469"/>
      <c r="N9469"/>
    </row>
    <row r="9470" spans="6:14" ht="14.25" customHeight="1" x14ac:dyDescent="0.25">
      <c r="F9470"/>
      <c r="G9470"/>
      <c r="H9470"/>
      <c r="I9470"/>
      <c r="J9470"/>
      <c r="M9470"/>
      <c r="N9470"/>
    </row>
    <row r="9471" spans="6:14" ht="14.25" customHeight="1" x14ac:dyDescent="0.25">
      <c r="F9471"/>
      <c r="G9471"/>
      <c r="H9471"/>
      <c r="I9471"/>
      <c r="J9471"/>
      <c r="M9471"/>
      <c r="N9471"/>
    </row>
    <row r="9472" spans="6:14" ht="14.25" customHeight="1" x14ac:dyDescent="0.25">
      <c r="F9472"/>
      <c r="G9472"/>
      <c r="H9472"/>
      <c r="I9472"/>
      <c r="J9472"/>
      <c r="M9472"/>
      <c r="N9472"/>
    </row>
    <row r="9473" spans="6:14" ht="14.25" customHeight="1" x14ac:dyDescent="0.25">
      <c r="F9473"/>
      <c r="G9473"/>
      <c r="H9473"/>
      <c r="I9473"/>
      <c r="J9473"/>
      <c r="M9473"/>
      <c r="N9473"/>
    </row>
    <row r="9474" spans="6:14" ht="14.25" customHeight="1" x14ac:dyDescent="0.25">
      <c r="F9474"/>
      <c r="G9474"/>
      <c r="H9474"/>
      <c r="I9474"/>
      <c r="J9474"/>
      <c r="M9474"/>
      <c r="N9474"/>
    </row>
    <row r="9475" spans="6:14" ht="14.25" customHeight="1" x14ac:dyDescent="0.25">
      <c r="F9475"/>
      <c r="G9475"/>
      <c r="H9475"/>
      <c r="I9475"/>
      <c r="J9475"/>
      <c r="M9475"/>
      <c r="N9475"/>
    </row>
    <row r="9476" spans="6:14" ht="14.25" customHeight="1" x14ac:dyDescent="0.25">
      <c r="F9476"/>
      <c r="G9476"/>
      <c r="H9476"/>
      <c r="I9476"/>
      <c r="J9476"/>
      <c r="M9476"/>
      <c r="N9476"/>
    </row>
    <row r="9477" spans="6:14" ht="14.25" customHeight="1" x14ac:dyDescent="0.25">
      <c r="F9477"/>
      <c r="G9477"/>
      <c r="H9477"/>
      <c r="I9477"/>
      <c r="J9477"/>
      <c r="M9477"/>
      <c r="N9477"/>
    </row>
    <row r="9478" spans="6:14" ht="14.25" customHeight="1" x14ac:dyDescent="0.25">
      <c r="F9478"/>
      <c r="G9478"/>
      <c r="H9478"/>
      <c r="I9478"/>
      <c r="J9478"/>
      <c r="M9478"/>
      <c r="N9478"/>
    </row>
    <row r="9479" spans="6:14" ht="14.25" customHeight="1" x14ac:dyDescent="0.25">
      <c r="F9479"/>
      <c r="G9479"/>
      <c r="H9479"/>
      <c r="I9479"/>
      <c r="J9479"/>
      <c r="M9479"/>
      <c r="N9479"/>
    </row>
    <row r="9480" spans="6:14" ht="14.25" customHeight="1" x14ac:dyDescent="0.25">
      <c r="F9480"/>
      <c r="G9480"/>
      <c r="H9480"/>
      <c r="I9480"/>
      <c r="J9480"/>
      <c r="M9480"/>
      <c r="N9480"/>
    </row>
    <row r="9481" spans="6:14" ht="14.25" customHeight="1" x14ac:dyDescent="0.25">
      <c r="F9481"/>
      <c r="G9481"/>
      <c r="H9481"/>
      <c r="I9481"/>
      <c r="J9481"/>
      <c r="M9481"/>
      <c r="N9481"/>
    </row>
    <row r="9482" spans="6:14" ht="14.25" customHeight="1" x14ac:dyDescent="0.25">
      <c r="F9482"/>
      <c r="G9482"/>
      <c r="H9482"/>
      <c r="I9482"/>
      <c r="J9482"/>
      <c r="M9482"/>
      <c r="N9482"/>
    </row>
    <row r="9483" spans="6:14" ht="14.25" customHeight="1" x14ac:dyDescent="0.25">
      <c r="F9483"/>
      <c r="G9483"/>
      <c r="H9483"/>
      <c r="I9483"/>
      <c r="J9483"/>
      <c r="M9483"/>
      <c r="N9483"/>
    </row>
    <row r="9484" spans="6:14" ht="14.25" customHeight="1" x14ac:dyDescent="0.25">
      <c r="F9484"/>
      <c r="G9484"/>
      <c r="H9484"/>
      <c r="I9484"/>
      <c r="J9484"/>
      <c r="M9484"/>
      <c r="N9484"/>
    </row>
    <row r="9485" spans="6:14" ht="14.25" customHeight="1" x14ac:dyDescent="0.25">
      <c r="F9485"/>
      <c r="G9485"/>
      <c r="H9485"/>
      <c r="I9485"/>
      <c r="J9485"/>
      <c r="M9485"/>
      <c r="N9485"/>
    </row>
    <row r="9486" spans="6:14" ht="14.25" customHeight="1" x14ac:dyDescent="0.25">
      <c r="F9486"/>
      <c r="G9486"/>
      <c r="H9486"/>
      <c r="I9486"/>
      <c r="J9486"/>
      <c r="M9486"/>
      <c r="N9486"/>
    </row>
    <row r="9487" spans="6:14" ht="14.25" customHeight="1" x14ac:dyDescent="0.25">
      <c r="F9487"/>
      <c r="G9487"/>
      <c r="H9487"/>
      <c r="I9487"/>
      <c r="J9487"/>
      <c r="M9487"/>
      <c r="N9487"/>
    </row>
    <row r="9488" spans="6:14" ht="14.25" customHeight="1" x14ac:dyDescent="0.25">
      <c r="F9488"/>
      <c r="G9488"/>
      <c r="H9488"/>
      <c r="I9488"/>
      <c r="J9488"/>
      <c r="M9488"/>
      <c r="N9488"/>
    </row>
    <row r="9489" spans="6:14" ht="14.25" customHeight="1" x14ac:dyDescent="0.25">
      <c r="F9489"/>
      <c r="G9489"/>
      <c r="H9489"/>
      <c r="I9489"/>
      <c r="J9489"/>
      <c r="M9489"/>
      <c r="N9489"/>
    </row>
    <row r="9490" spans="6:14" ht="14.25" customHeight="1" x14ac:dyDescent="0.25">
      <c r="F9490"/>
      <c r="G9490"/>
      <c r="H9490"/>
      <c r="I9490"/>
      <c r="J9490"/>
      <c r="M9490"/>
      <c r="N9490"/>
    </row>
    <row r="9491" spans="6:14" ht="14.25" customHeight="1" x14ac:dyDescent="0.25">
      <c r="F9491"/>
      <c r="G9491"/>
      <c r="H9491"/>
      <c r="I9491"/>
      <c r="J9491"/>
      <c r="M9491"/>
      <c r="N9491"/>
    </row>
    <row r="9492" spans="6:14" ht="14.25" customHeight="1" x14ac:dyDescent="0.25">
      <c r="F9492"/>
      <c r="G9492"/>
      <c r="H9492"/>
      <c r="I9492"/>
      <c r="J9492"/>
      <c r="M9492"/>
      <c r="N9492"/>
    </row>
    <row r="9493" spans="6:14" ht="14.25" customHeight="1" x14ac:dyDescent="0.25">
      <c r="F9493"/>
      <c r="G9493"/>
      <c r="H9493"/>
      <c r="I9493"/>
      <c r="J9493"/>
      <c r="M9493"/>
      <c r="N9493"/>
    </row>
    <row r="9494" spans="6:14" ht="14.25" customHeight="1" x14ac:dyDescent="0.25">
      <c r="F9494"/>
      <c r="G9494"/>
      <c r="H9494"/>
      <c r="I9494"/>
      <c r="J9494"/>
      <c r="M9494"/>
      <c r="N9494"/>
    </row>
    <row r="9495" spans="6:14" ht="14.25" customHeight="1" x14ac:dyDescent="0.25">
      <c r="F9495"/>
      <c r="G9495"/>
      <c r="H9495"/>
      <c r="I9495"/>
      <c r="J9495"/>
      <c r="M9495"/>
      <c r="N9495"/>
    </row>
    <row r="9496" spans="6:14" ht="14.25" customHeight="1" x14ac:dyDescent="0.25">
      <c r="F9496"/>
      <c r="G9496"/>
      <c r="H9496"/>
      <c r="I9496"/>
      <c r="J9496"/>
      <c r="M9496"/>
      <c r="N9496"/>
    </row>
    <row r="9497" spans="6:14" ht="14.25" customHeight="1" x14ac:dyDescent="0.25">
      <c r="F9497"/>
      <c r="G9497"/>
      <c r="H9497"/>
      <c r="I9497"/>
      <c r="J9497"/>
      <c r="M9497"/>
      <c r="N9497"/>
    </row>
    <row r="9498" spans="6:14" ht="14.25" customHeight="1" x14ac:dyDescent="0.25">
      <c r="F9498"/>
      <c r="G9498"/>
      <c r="H9498"/>
      <c r="I9498"/>
      <c r="J9498"/>
      <c r="M9498"/>
      <c r="N9498"/>
    </row>
    <row r="9499" spans="6:14" ht="14.25" customHeight="1" x14ac:dyDescent="0.25">
      <c r="F9499"/>
      <c r="G9499"/>
      <c r="H9499"/>
      <c r="I9499"/>
      <c r="J9499"/>
      <c r="M9499"/>
      <c r="N9499"/>
    </row>
    <row r="9500" spans="6:14" ht="14.25" customHeight="1" x14ac:dyDescent="0.25">
      <c r="F9500"/>
      <c r="G9500"/>
      <c r="H9500"/>
      <c r="I9500"/>
      <c r="J9500"/>
      <c r="M9500"/>
      <c r="N9500"/>
    </row>
    <row r="9501" spans="6:14" ht="14.25" customHeight="1" x14ac:dyDescent="0.25">
      <c r="F9501"/>
      <c r="G9501"/>
      <c r="H9501"/>
      <c r="I9501"/>
      <c r="J9501"/>
      <c r="M9501"/>
      <c r="N9501"/>
    </row>
    <row r="9502" spans="6:14" ht="14.25" customHeight="1" x14ac:dyDescent="0.25">
      <c r="F9502"/>
      <c r="G9502"/>
      <c r="H9502"/>
      <c r="I9502"/>
      <c r="J9502"/>
      <c r="M9502"/>
      <c r="N9502"/>
    </row>
    <row r="9503" spans="6:14" ht="14.25" customHeight="1" x14ac:dyDescent="0.25">
      <c r="F9503"/>
      <c r="G9503"/>
      <c r="H9503"/>
      <c r="I9503"/>
      <c r="J9503"/>
      <c r="M9503"/>
      <c r="N9503"/>
    </row>
    <row r="9504" spans="6:14" ht="14.25" customHeight="1" x14ac:dyDescent="0.25">
      <c r="F9504"/>
      <c r="G9504"/>
      <c r="H9504"/>
      <c r="I9504"/>
      <c r="J9504"/>
      <c r="M9504"/>
      <c r="N9504"/>
    </row>
    <row r="9505" spans="6:14" ht="14.25" customHeight="1" x14ac:dyDescent="0.25">
      <c r="F9505"/>
      <c r="G9505"/>
      <c r="H9505"/>
      <c r="I9505"/>
      <c r="J9505"/>
      <c r="M9505"/>
      <c r="N9505"/>
    </row>
    <row r="9506" spans="6:14" ht="14.25" customHeight="1" x14ac:dyDescent="0.25">
      <c r="F9506"/>
      <c r="G9506"/>
      <c r="H9506"/>
      <c r="I9506"/>
      <c r="J9506"/>
      <c r="M9506"/>
      <c r="N9506"/>
    </row>
    <row r="9507" spans="6:14" ht="14.25" customHeight="1" x14ac:dyDescent="0.25">
      <c r="F9507"/>
      <c r="G9507"/>
      <c r="H9507"/>
      <c r="I9507"/>
      <c r="J9507"/>
      <c r="M9507"/>
      <c r="N9507"/>
    </row>
    <row r="9508" spans="6:14" ht="14.25" customHeight="1" x14ac:dyDescent="0.25">
      <c r="F9508"/>
      <c r="G9508"/>
      <c r="H9508"/>
      <c r="I9508"/>
      <c r="J9508"/>
      <c r="M9508"/>
      <c r="N9508"/>
    </row>
    <row r="9509" spans="6:14" ht="14.25" customHeight="1" x14ac:dyDescent="0.25">
      <c r="F9509"/>
      <c r="G9509"/>
      <c r="H9509"/>
      <c r="I9509"/>
      <c r="J9509"/>
      <c r="M9509"/>
      <c r="N9509"/>
    </row>
    <row r="9510" spans="6:14" ht="14.25" customHeight="1" x14ac:dyDescent="0.25">
      <c r="F9510"/>
      <c r="G9510"/>
      <c r="H9510"/>
      <c r="I9510"/>
      <c r="J9510"/>
      <c r="M9510"/>
      <c r="N9510"/>
    </row>
    <row r="9511" spans="6:14" ht="14.25" customHeight="1" x14ac:dyDescent="0.25">
      <c r="F9511"/>
      <c r="G9511"/>
      <c r="H9511"/>
      <c r="I9511"/>
      <c r="J9511"/>
      <c r="M9511"/>
      <c r="N9511"/>
    </row>
    <row r="9512" spans="6:14" ht="14.25" customHeight="1" x14ac:dyDescent="0.25">
      <c r="F9512"/>
      <c r="G9512"/>
      <c r="H9512"/>
      <c r="I9512"/>
      <c r="J9512"/>
      <c r="M9512"/>
      <c r="N9512"/>
    </row>
    <row r="9513" spans="6:14" ht="14.25" customHeight="1" x14ac:dyDescent="0.25">
      <c r="F9513"/>
      <c r="G9513"/>
      <c r="H9513"/>
      <c r="I9513"/>
      <c r="J9513"/>
      <c r="M9513"/>
      <c r="N9513"/>
    </row>
    <row r="9514" spans="6:14" ht="14.25" customHeight="1" x14ac:dyDescent="0.25">
      <c r="F9514"/>
      <c r="G9514"/>
      <c r="H9514"/>
      <c r="I9514"/>
      <c r="J9514"/>
      <c r="M9514"/>
      <c r="N9514"/>
    </row>
    <row r="9515" spans="6:14" ht="14.25" customHeight="1" x14ac:dyDescent="0.25">
      <c r="F9515"/>
      <c r="G9515"/>
      <c r="H9515"/>
      <c r="I9515"/>
      <c r="J9515"/>
      <c r="M9515"/>
      <c r="N9515"/>
    </row>
    <row r="9516" spans="6:14" ht="14.25" customHeight="1" x14ac:dyDescent="0.25">
      <c r="F9516"/>
      <c r="G9516"/>
      <c r="H9516"/>
      <c r="I9516"/>
      <c r="J9516"/>
      <c r="M9516"/>
      <c r="N9516"/>
    </row>
    <row r="9517" spans="6:14" ht="14.25" customHeight="1" x14ac:dyDescent="0.25">
      <c r="F9517"/>
      <c r="G9517"/>
      <c r="H9517"/>
      <c r="I9517"/>
      <c r="J9517"/>
      <c r="M9517"/>
      <c r="N9517"/>
    </row>
    <row r="9518" spans="6:14" ht="14.25" customHeight="1" x14ac:dyDescent="0.25">
      <c r="F9518"/>
      <c r="G9518"/>
      <c r="H9518"/>
      <c r="I9518"/>
      <c r="J9518"/>
      <c r="M9518"/>
      <c r="N9518"/>
    </row>
    <row r="9519" spans="6:14" ht="14.25" customHeight="1" x14ac:dyDescent="0.25">
      <c r="F9519"/>
      <c r="G9519"/>
      <c r="H9519"/>
      <c r="I9519"/>
      <c r="J9519"/>
      <c r="M9519"/>
      <c r="N9519"/>
    </row>
    <row r="9520" spans="6:14" ht="14.25" customHeight="1" x14ac:dyDescent="0.25">
      <c r="F9520"/>
      <c r="G9520"/>
      <c r="H9520"/>
      <c r="I9520"/>
      <c r="J9520"/>
      <c r="M9520"/>
      <c r="N9520"/>
    </row>
    <row r="9521" spans="6:14" ht="14.25" customHeight="1" x14ac:dyDescent="0.25">
      <c r="F9521"/>
      <c r="G9521"/>
      <c r="H9521"/>
      <c r="I9521"/>
      <c r="J9521"/>
      <c r="M9521"/>
      <c r="N9521"/>
    </row>
    <row r="9522" spans="6:14" ht="14.25" customHeight="1" x14ac:dyDescent="0.25">
      <c r="F9522"/>
      <c r="G9522"/>
      <c r="H9522"/>
      <c r="I9522"/>
      <c r="J9522"/>
      <c r="M9522"/>
      <c r="N9522"/>
    </row>
    <row r="9523" spans="6:14" ht="14.25" customHeight="1" x14ac:dyDescent="0.25">
      <c r="F9523"/>
      <c r="G9523"/>
      <c r="H9523"/>
      <c r="I9523"/>
      <c r="J9523"/>
      <c r="M9523"/>
      <c r="N9523"/>
    </row>
    <row r="9524" spans="6:14" ht="14.25" customHeight="1" x14ac:dyDescent="0.25">
      <c r="F9524"/>
      <c r="G9524"/>
      <c r="H9524"/>
      <c r="I9524"/>
      <c r="J9524"/>
      <c r="M9524"/>
      <c r="N9524"/>
    </row>
    <row r="9525" spans="6:14" ht="14.25" customHeight="1" x14ac:dyDescent="0.25">
      <c r="F9525"/>
      <c r="G9525"/>
      <c r="H9525"/>
      <c r="I9525"/>
      <c r="J9525"/>
      <c r="M9525"/>
      <c r="N9525"/>
    </row>
    <row r="9526" spans="6:14" ht="14.25" customHeight="1" x14ac:dyDescent="0.25">
      <c r="F9526"/>
      <c r="G9526"/>
      <c r="H9526"/>
      <c r="I9526"/>
      <c r="J9526"/>
      <c r="M9526"/>
      <c r="N9526"/>
    </row>
    <row r="9527" spans="6:14" ht="14.25" customHeight="1" x14ac:dyDescent="0.25">
      <c r="F9527"/>
      <c r="G9527"/>
      <c r="H9527"/>
      <c r="I9527"/>
      <c r="J9527"/>
      <c r="M9527"/>
      <c r="N9527"/>
    </row>
    <row r="9528" spans="6:14" ht="14.25" customHeight="1" x14ac:dyDescent="0.25">
      <c r="F9528"/>
      <c r="G9528"/>
      <c r="H9528"/>
      <c r="I9528"/>
      <c r="J9528"/>
      <c r="M9528"/>
      <c r="N9528"/>
    </row>
    <row r="9529" spans="6:14" ht="14.25" customHeight="1" x14ac:dyDescent="0.25">
      <c r="F9529"/>
      <c r="G9529"/>
      <c r="H9529"/>
      <c r="I9529"/>
      <c r="J9529"/>
      <c r="M9529"/>
      <c r="N9529"/>
    </row>
    <row r="9530" spans="6:14" ht="14.25" customHeight="1" x14ac:dyDescent="0.25">
      <c r="F9530"/>
      <c r="G9530"/>
      <c r="H9530"/>
      <c r="I9530"/>
      <c r="J9530"/>
      <c r="M9530"/>
      <c r="N9530"/>
    </row>
    <row r="9531" spans="6:14" ht="14.25" customHeight="1" x14ac:dyDescent="0.25">
      <c r="F9531"/>
      <c r="G9531"/>
      <c r="H9531"/>
      <c r="I9531"/>
      <c r="J9531"/>
      <c r="M9531"/>
      <c r="N9531"/>
    </row>
    <row r="9532" spans="6:14" ht="14.25" customHeight="1" x14ac:dyDescent="0.25">
      <c r="F9532"/>
      <c r="G9532"/>
      <c r="H9532"/>
      <c r="I9532"/>
      <c r="J9532"/>
      <c r="M9532"/>
      <c r="N9532"/>
    </row>
    <row r="9533" spans="6:14" ht="14.25" customHeight="1" x14ac:dyDescent="0.25">
      <c r="F9533"/>
      <c r="G9533"/>
      <c r="H9533"/>
      <c r="I9533"/>
      <c r="J9533"/>
      <c r="M9533"/>
      <c r="N9533"/>
    </row>
    <row r="9534" spans="6:14" ht="14.25" customHeight="1" x14ac:dyDescent="0.25">
      <c r="F9534"/>
      <c r="G9534"/>
      <c r="H9534"/>
      <c r="I9534"/>
      <c r="J9534"/>
      <c r="M9534"/>
      <c r="N9534"/>
    </row>
    <row r="9535" spans="6:14" ht="14.25" customHeight="1" x14ac:dyDescent="0.25">
      <c r="F9535"/>
      <c r="G9535"/>
      <c r="H9535"/>
      <c r="I9535"/>
      <c r="J9535"/>
      <c r="M9535"/>
      <c r="N9535"/>
    </row>
    <row r="9536" spans="6:14" ht="14.25" customHeight="1" x14ac:dyDescent="0.25">
      <c r="F9536"/>
      <c r="G9536"/>
      <c r="H9536"/>
      <c r="I9536"/>
      <c r="J9536"/>
      <c r="M9536"/>
      <c r="N9536"/>
    </row>
    <row r="9537" spans="6:14" ht="14.25" customHeight="1" x14ac:dyDescent="0.25">
      <c r="F9537"/>
      <c r="G9537"/>
      <c r="H9537"/>
      <c r="I9537"/>
      <c r="J9537"/>
      <c r="M9537"/>
      <c r="N9537"/>
    </row>
    <row r="9538" spans="6:14" ht="14.25" customHeight="1" x14ac:dyDescent="0.25">
      <c r="F9538"/>
      <c r="G9538"/>
      <c r="H9538"/>
      <c r="I9538"/>
      <c r="J9538"/>
      <c r="M9538"/>
      <c r="N9538"/>
    </row>
    <row r="9539" spans="6:14" ht="14.25" customHeight="1" x14ac:dyDescent="0.25">
      <c r="F9539"/>
      <c r="G9539"/>
      <c r="H9539"/>
      <c r="I9539"/>
      <c r="J9539"/>
      <c r="M9539"/>
      <c r="N9539"/>
    </row>
    <row r="9540" spans="6:14" ht="14.25" customHeight="1" x14ac:dyDescent="0.25">
      <c r="F9540"/>
      <c r="G9540"/>
      <c r="H9540"/>
      <c r="I9540"/>
      <c r="J9540"/>
      <c r="M9540"/>
      <c r="N9540"/>
    </row>
    <row r="9541" spans="6:14" ht="14.25" customHeight="1" x14ac:dyDescent="0.25">
      <c r="F9541"/>
      <c r="G9541"/>
      <c r="H9541"/>
      <c r="I9541"/>
      <c r="J9541"/>
      <c r="M9541"/>
      <c r="N9541"/>
    </row>
    <row r="9542" spans="6:14" ht="14.25" customHeight="1" x14ac:dyDescent="0.25">
      <c r="F9542"/>
      <c r="G9542"/>
      <c r="H9542"/>
      <c r="I9542"/>
      <c r="J9542"/>
      <c r="M9542"/>
      <c r="N9542"/>
    </row>
    <row r="9543" spans="6:14" ht="14.25" customHeight="1" x14ac:dyDescent="0.25">
      <c r="F9543"/>
      <c r="G9543"/>
      <c r="H9543"/>
      <c r="I9543"/>
      <c r="J9543"/>
      <c r="M9543"/>
      <c r="N9543"/>
    </row>
    <row r="9544" spans="6:14" ht="14.25" customHeight="1" x14ac:dyDescent="0.25">
      <c r="F9544"/>
      <c r="G9544"/>
      <c r="H9544"/>
      <c r="I9544"/>
      <c r="J9544"/>
      <c r="M9544"/>
      <c r="N9544"/>
    </row>
    <row r="9545" spans="6:14" ht="14.25" customHeight="1" x14ac:dyDescent="0.25">
      <c r="F9545"/>
      <c r="G9545"/>
      <c r="H9545"/>
      <c r="I9545"/>
      <c r="J9545"/>
      <c r="M9545"/>
      <c r="N9545"/>
    </row>
    <row r="9546" spans="6:14" ht="14.25" customHeight="1" x14ac:dyDescent="0.25">
      <c r="F9546"/>
      <c r="G9546"/>
      <c r="H9546"/>
      <c r="I9546"/>
      <c r="J9546"/>
      <c r="M9546"/>
      <c r="N9546"/>
    </row>
    <row r="9547" spans="6:14" ht="14.25" customHeight="1" x14ac:dyDescent="0.25">
      <c r="F9547"/>
      <c r="G9547"/>
      <c r="H9547"/>
      <c r="I9547"/>
      <c r="J9547"/>
      <c r="M9547"/>
      <c r="N9547"/>
    </row>
    <row r="9548" spans="6:14" ht="14.25" customHeight="1" x14ac:dyDescent="0.25">
      <c r="F9548"/>
      <c r="G9548"/>
      <c r="H9548"/>
      <c r="I9548"/>
      <c r="J9548"/>
      <c r="M9548"/>
      <c r="N9548"/>
    </row>
    <row r="9549" spans="6:14" ht="14.25" customHeight="1" x14ac:dyDescent="0.25">
      <c r="F9549"/>
      <c r="G9549"/>
      <c r="H9549"/>
      <c r="I9549"/>
      <c r="J9549"/>
      <c r="M9549"/>
      <c r="N9549"/>
    </row>
    <row r="9550" spans="6:14" ht="14.25" customHeight="1" x14ac:dyDescent="0.25">
      <c r="F9550"/>
      <c r="G9550"/>
      <c r="H9550"/>
      <c r="I9550"/>
      <c r="J9550"/>
      <c r="M9550"/>
      <c r="N9550"/>
    </row>
    <row r="9551" spans="6:14" ht="14.25" customHeight="1" x14ac:dyDescent="0.25">
      <c r="F9551"/>
      <c r="G9551"/>
      <c r="H9551"/>
      <c r="I9551"/>
      <c r="J9551"/>
      <c r="M9551"/>
      <c r="N9551"/>
    </row>
    <row r="9552" spans="6:14" ht="14.25" customHeight="1" x14ac:dyDescent="0.25">
      <c r="F9552"/>
      <c r="G9552"/>
      <c r="H9552"/>
      <c r="I9552"/>
      <c r="J9552"/>
      <c r="M9552"/>
      <c r="N9552"/>
    </row>
    <row r="9553" spans="6:14" ht="14.25" customHeight="1" x14ac:dyDescent="0.25">
      <c r="F9553"/>
      <c r="G9553"/>
      <c r="H9553"/>
      <c r="I9553"/>
      <c r="J9553"/>
      <c r="M9553"/>
      <c r="N9553"/>
    </row>
    <row r="9554" spans="6:14" ht="14.25" customHeight="1" x14ac:dyDescent="0.25">
      <c r="F9554"/>
      <c r="G9554"/>
      <c r="H9554"/>
      <c r="I9554"/>
      <c r="J9554"/>
      <c r="M9554"/>
      <c r="N9554"/>
    </row>
    <row r="9555" spans="6:14" ht="14.25" customHeight="1" x14ac:dyDescent="0.25">
      <c r="F9555"/>
      <c r="G9555"/>
      <c r="H9555"/>
      <c r="I9555"/>
      <c r="J9555"/>
      <c r="M9555"/>
      <c r="N9555"/>
    </row>
    <row r="9556" spans="6:14" ht="14.25" customHeight="1" x14ac:dyDescent="0.25">
      <c r="F9556"/>
      <c r="G9556"/>
      <c r="H9556"/>
      <c r="I9556"/>
      <c r="J9556"/>
      <c r="M9556"/>
      <c r="N9556"/>
    </row>
    <row r="9557" spans="6:14" ht="14.25" customHeight="1" x14ac:dyDescent="0.25">
      <c r="F9557"/>
      <c r="G9557"/>
      <c r="H9557"/>
      <c r="I9557"/>
      <c r="J9557"/>
      <c r="M9557"/>
      <c r="N9557"/>
    </row>
    <row r="9558" spans="6:14" ht="14.25" customHeight="1" x14ac:dyDescent="0.25">
      <c r="F9558"/>
      <c r="G9558"/>
      <c r="H9558"/>
      <c r="I9558"/>
      <c r="J9558"/>
      <c r="M9558"/>
      <c r="N9558"/>
    </row>
    <row r="9559" spans="6:14" ht="14.25" customHeight="1" x14ac:dyDescent="0.25">
      <c r="F9559"/>
      <c r="G9559"/>
      <c r="H9559"/>
      <c r="I9559"/>
      <c r="J9559"/>
      <c r="M9559"/>
      <c r="N9559"/>
    </row>
    <row r="9560" spans="6:14" ht="14.25" customHeight="1" x14ac:dyDescent="0.25">
      <c r="F9560"/>
      <c r="G9560"/>
      <c r="H9560"/>
      <c r="I9560"/>
      <c r="J9560"/>
      <c r="M9560"/>
      <c r="N9560"/>
    </row>
    <row r="9561" spans="6:14" ht="14.25" customHeight="1" x14ac:dyDescent="0.25">
      <c r="F9561"/>
      <c r="G9561"/>
      <c r="H9561"/>
      <c r="I9561"/>
      <c r="J9561"/>
      <c r="M9561"/>
      <c r="N9561"/>
    </row>
    <row r="9562" spans="6:14" ht="14.25" customHeight="1" x14ac:dyDescent="0.25">
      <c r="F9562"/>
      <c r="G9562"/>
      <c r="H9562"/>
      <c r="I9562"/>
      <c r="J9562"/>
      <c r="M9562"/>
      <c r="N9562"/>
    </row>
    <row r="9563" spans="6:14" ht="14.25" customHeight="1" x14ac:dyDescent="0.25">
      <c r="F9563"/>
      <c r="G9563"/>
      <c r="H9563"/>
      <c r="I9563"/>
      <c r="J9563"/>
      <c r="M9563"/>
      <c r="N9563"/>
    </row>
    <row r="9564" spans="6:14" ht="14.25" customHeight="1" x14ac:dyDescent="0.25">
      <c r="F9564"/>
      <c r="G9564"/>
      <c r="H9564"/>
      <c r="I9564"/>
      <c r="J9564"/>
      <c r="M9564"/>
      <c r="N9564"/>
    </row>
    <row r="9565" spans="6:14" ht="14.25" customHeight="1" x14ac:dyDescent="0.25">
      <c r="F9565"/>
      <c r="G9565"/>
      <c r="H9565"/>
      <c r="I9565"/>
      <c r="J9565"/>
      <c r="M9565"/>
      <c r="N9565"/>
    </row>
    <row r="9566" spans="6:14" ht="14.25" customHeight="1" x14ac:dyDescent="0.25">
      <c r="F9566"/>
      <c r="G9566"/>
      <c r="H9566"/>
      <c r="I9566"/>
      <c r="J9566"/>
      <c r="M9566"/>
      <c r="N9566"/>
    </row>
    <row r="9567" spans="6:14" ht="14.25" customHeight="1" x14ac:dyDescent="0.25">
      <c r="F9567"/>
      <c r="G9567"/>
      <c r="H9567"/>
      <c r="I9567"/>
      <c r="J9567"/>
      <c r="M9567"/>
      <c r="N9567"/>
    </row>
    <row r="9568" spans="6:14" ht="14.25" customHeight="1" x14ac:dyDescent="0.25">
      <c r="F9568"/>
      <c r="G9568"/>
      <c r="H9568"/>
      <c r="I9568"/>
      <c r="J9568"/>
      <c r="M9568"/>
      <c r="N9568"/>
    </row>
    <row r="9569" spans="6:14" ht="14.25" customHeight="1" x14ac:dyDescent="0.25">
      <c r="F9569"/>
      <c r="G9569"/>
      <c r="H9569"/>
      <c r="I9569"/>
      <c r="J9569"/>
      <c r="M9569"/>
      <c r="N9569"/>
    </row>
    <row r="9570" spans="6:14" ht="14.25" customHeight="1" x14ac:dyDescent="0.25">
      <c r="F9570"/>
      <c r="G9570"/>
      <c r="H9570"/>
      <c r="I9570"/>
      <c r="J9570"/>
      <c r="M9570"/>
      <c r="N9570"/>
    </row>
    <row r="9571" spans="6:14" ht="14.25" customHeight="1" x14ac:dyDescent="0.25">
      <c r="F9571"/>
      <c r="G9571"/>
      <c r="H9571"/>
      <c r="I9571"/>
      <c r="J9571"/>
      <c r="M9571"/>
      <c r="N9571"/>
    </row>
    <row r="9572" spans="6:14" ht="14.25" customHeight="1" x14ac:dyDescent="0.25">
      <c r="F9572"/>
      <c r="G9572"/>
      <c r="H9572"/>
      <c r="I9572"/>
      <c r="J9572"/>
      <c r="M9572"/>
      <c r="N9572"/>
    </row>
    <row r="9573" spans="6:14" ht="14.25" customHeight="1" x14ac:dyDescent="0.25">
      <c r="F9573"/>
      <c r="G9573"/>
      <c r="H9573"/>
      <c r="I9573"/>
      <c r="J9573"/>
      <c r="M9573"/>
      <c r="N9573"/>
    </row>
    <row r="9574" spans="6:14" ht="14.25" customHeight="1" x14ac:dyDescent="0.25">
      <c r="F9574"/>
      <c r="G9574"/>
      <c r="H9574"/>
      <c r="I9574"/>
      <c r="J9574"/>
      <c r="M9574"/>
      <c r="N9574"/>
    </row>
    <row r="9575" spans="6:14" ht="14.25" customHeight="1" x14ac:dyDescent="0.25">
      <c r="F9575"/>
      <c r="G9575"/>
      <c r="H9575"/>
      <c r="I9575"/>
      <c r="J9575"/>
      <c r="M9575"/>
      <c r="N9575"/>
    </row>
    <row r="9576" spans="6:14" ht="14.25" customHeight="1" x14ac:dyDescent="0.25">
      <c r="F9576"/>
      <c r="G9576"/>
      <c r="H9576"/>
      <c r="I9576"/>
      <c r="J9576"/>
      <c r="M9576"/>
      <c r="N9576"/>
    </row>
    <row r="9577" spans="6:14" ht="14.25" customHeight="1" x14ac:dyDescent="0.25">
      <c r="F9577"/>
      <c r="G9577"/>
      <c r="H9577"/>
      <c r="I9577"/>
      <c r="J9577"/>
      <c r="M9577"/>
      <c r="N9577"/>
    </row>
    <row r="9578" spans="6:14" ht="14.25" customHeight="1" x14ac:dyDescent="0.25">
      <c r="F9578"/>
      <c r="G9578"/>
      <c r="H9578"/>
      <c r="I9578"/>
      <c r="J9578"/>
      <c r="M9578"/>
      <c r="N9578"/>
    </row>
    <row r="9579" spans="6:14" ht="14.25" customHeight="1" x14ac:dyDescent="0.25">
      <c r="F9579"/>
      <c r="G9579"/>
      <c r="H9579"/>
      <c r="I9579"/>
      <c r="J9579"/>
      <c r="M9579"/>
      <c r="N9579"/>
    </row>
    <row r="9580" spans="6:14" ht="14.25" customHeight="1" x14ac:dyDescent="0.25">
      <c r="F9580"/>
      <c r="G9580"/>
      <c r="H9580"/>
      <c r="I9580"/>
      <c r="J9580"/>
      <c r="M9580"/>
      <c r="N9580"/>
    </row>
    <row r="9581" spans="6:14" ht="14.25" customHeight="1" x14ac:dyDescent="0.25">
      <c r="F9581"/>
      <c r="G9581"/>
      <c r="H9581"/>
      <c r="I9581"/>
      <c r="J9581"/>
      <c r="M9581"/>
      <c r="N9581"/>
    </row>
    <row r="9582" spans="6:14" ht="14.25" customHeight="1" x14ac:dyDescent="0.25">
      <c r="F9582"/>
      <c r="G9582"/>
      <c r="H9582"/>
      <c r="I9582"/>
      <c r="J9582"/>
      <c r="M9582"/>
      <c r="N9582"/>
    </row>
    <row r="9583" spans="6:14" ht="14.25" customHeight="1" x14ac:dyDescent="0.25">
      <c r="F9583"/>
      <c r="G9583"/>
      <c r="H9583"/>
      <c r="I9583"/>
      <c r="J9583"/>
      <c r="M9583"/>
      <c r="N9583"/>
    </row>
    <row r="9584" spans="6:14" ht="14.25" customHeight="1" x14ac:dyDescent="0.25">
      <c r="F9584"/>
      <c r="G9584"/>
      <c r="H9584"/>
      <c r="I9584"/>
      <c r="J9584"/>
      <c r="M9584"/>
      <c r="N9584"/>
    </row>
    <row r="9585" spans="6:14" ht="14.25" customHeight="1" x14ac:dyDescent="0.25">
      <c r="F9585"/>
      <c r="G9585"/>
      <c r="H9585"/>
      <c r="I9585"/>
      <c r="J9585"/>
      <c r="M9585"/>
      <c r="N9585"/>
    </row>
    <row r="9586" spans="6:14" ht="14.25" customHeight="1" x14ac:dyDescent="0.25">
      <c r="F9586"/>
      <c r="G9586"/>
      <c r="H9586"/>
      <c r="I9586"/>
      <c r="J9586"/>
      <c r="M9586"/>
      <c r="N9586"/>
    </row>
    <row r="9587" spans="6:14" ht="14.25" customHeight="1" x14ac:dyDescent="0.25">
      <c r="F9587"/>
      <c r="G9587"/>
      <c r="H9587"/>
      <c r="I9587"/>
      <c r="J9587"/>
      <c r="M9587"/>
      <c r="N9587"/>
    </row>
    <row r="9588" spans="6:14" ht="14.25" customHeight="1" x14ac:dyDescent="0.25">
      <c r="F9588"/>
      <c r="G9588"/>
      <c r="H9588"/>
      <c r="I9588"/>
      <c r="J9588"/>
      <c r="M9588"/>
      <c r="N9588"/>
    </row>
    <row r="9589" spans="6:14" ht="14.25" customHeight="1" x14ac:dyDescent="0.25">
      <c r="F9589"/>
      <c r="G9589"/>
      <c r="H9589"/>
      <c r="I9589"/>
      <c r="J9589"/>
      <c r="M9589"/>
      <c r="N9589"/>
    </row>
    <row r="9590" spans="6:14" ht="14.25" customHeight="1" x14ac:dyDescent="0.25">
      <c r="F9590"/>
      <c r="G9590"/>
      <c r="H9590"/>
      <c r="I9590"/>
      <c r="J9590"/>
      <c r="M9590"/>
      <c r="N9590"/>
    </row>
    <row r="9591" spans="6:14" ht="14.25" customHeight="1" x14ac:dyDescent="0.25">
      <c r="F9591"/>
      <c r="G9591"/>
      <c r="H9591"/>
      <c r="I9591"/>
      <c r="J9591"/>
      <c r="M9591"/>
      <c r="N9591"/>
    </row>
    <row r="9592" spans="6:14" ht="14.25" customHeight="1" x14ac:dyDescent="0.25">
      <c r="F9592"/>
      <c r="G9592"/>
      <c r="H9592"/>
      <c r="I9592"/>
      <c r="J9592"/>
      <c r="M9592"/>
      <c r="N9592"/>
    </row>
    <row r="9593" spans="6:14" ht="14.25" customHeight="1" x14ac:dyDescent="0.25">
      <c r="F9593"/>
      <c r="G9593"/>
      <c r="H9593"/>
      <c r="I9593"/>
      <c r="J9593"/>
      <c r="M9593"/>
      <c r="N9593"/>
    </row>
    <row r="9594" spans="6:14" ht="14.25" customHeight="1" x14ac:dyDescent="0.25">
      <c r="F9594"/>
      <c r="G9594"/>
      <c r="H9594"/>
      <c r="I9594"/>
      <c r="J9594"/>
      <c r="M9594"/>
      <c r="N9594"/>
    </row>
    <row r="9595" spans="6:14" ht="14.25" customHeight="1" x14ac:dyDescent="0.25">
      <c r="F9595"/>
      <c r="G9595"/>
      <c r="H9595"/>
      <c r="I9595"/>
      <c r="J9595"/>
      <c r="M9595"/>
      <c r="N9595"/>
    </row>
    <row r="9596" spans="6:14" ht="14.25" customHeight="1" x14ac:dyDescent="0.25">
      <c r="F9596"/>
      <c r="G9596"/>
      <c r="H9596"/>
      <c r="I9596"/>
      <c r="J9596"/>
      <c r="M9596"/>
      <c r="N9596"/>
    </row>
    <row r="9597" spans="6:14" ht="14.25" customHeight="1" x14ac:dyDescent="0.25">
      <c r="F9597"/>
      <c r="G9597"/>
      <c r="H9597"/>
      <c r="I9597"/>
      <c r="J9597"/>
      <c r="M9597"/>
      <c r="N9597"/>
    </row>
    <row r="9598" spans="6:14" ht="14.25" customHeight="1" x14ac:dyDescent="0.25">
      <c r="F9598"/>
      <c r="G9598"/>
      <c r="H9598"/>
      <c r="I9598"/>
      <c r="J9598"/>
      <c r="M9598"/>
      <c r="N9598"/>
    </row>
    <row r="9599" spans="6:14" ht="14.25" customHeight="1" x14ac:dyDescent="0.25">
      <c r="F9599"/>
      <c r="G9599"/>
      <c r="H9599"/>
      <c r="I9599"/>
      <c r="J9599"/>
      <c r="M9599"/>
      <c r="N9599"/>
    </row>
    <row r="9600" spans="6:14" ht="14.25" customHeight="1" x14ac:dyDescent="0.25">
      <c r="F9600"/>
      <c r="G9600"/>
      <c r="H9600"/>
      <c r="I9600"/>
      <c r="J9600"/>
      <c r="M9600"/>
      <c r="N9600"/>
    </row>
    <row r="9601" spans="6:14" ht="14.25" customHeight="1" x14ac:dyDescent="0.25">
      <c r="F9601"/>
      <c r="G9601"/>
      <c r="H9601"/>
      <c r="I9601"/>
      <c r="J9601"/>
      <c r="M9601"/>
      <c r="N9601"/>
    </row>
    <row r="9602" spans="6:14" ht="14.25" customHeight="1" x14ac:dyDescent="0.25">
      <c r="F9602"/>
      <c r="G9602"/>
      <c r="H9602"/>
      <c r="I9602"/>
      <c r="J9602"/>
      <c r="M9602"/>
      <c r="N9602"/>
    </row>
    <row r="9603" spans="6:14" ht="14.25" customHeight="1" x14ac:dyDescent="0.25">
      <c r="F9603"/>
      <c r="G9603"/>
      <c r="H9603"/>
      <c r="I9603"/>
      <c r="J9603"/>
      <c r="M9603"/>
      <c r="N9603"/>
    </row>
    <row r="9604" spans="6:14" ht="14.25" customHeight="1" x14ac:dyDescent="0.25">
      <c r="F9604"/>
      <c r="G9604"/>
      <c r="H9604"/>
      <c r="I9604"/>
      <c r="J9604"/>
      <c r="M9604"/>
      <c r="N9604"/>
    </row>
    <row r="9605" spans="6:14" ht="14.25" customHeight="1" x14ac:dyDescent="0.25">
      <c r="F9605"/>
      <c r="G9605"/>
      <c r="H9605"/>
      <c r="I9605"/>
      <c r="J9605"/>
      <c r="M9605"/>
      <c r="N9605"/>
    </row>
    <row r="9606" spans="6:14" ht="14.25" customHeight="1" x14ac:dyDescent="0.25">
      <c r="F9606"/>
      <c r="G9606"/>
      <c r="H9606"/>
      <c r="I9606"/>
      <c r="J9606"/>
      <c r="M9606"/>
      <c r="N9606"/>
    </row>
    <row r="9607" spans="6:14" ht="14.25" customHeight="1" x14ac:dyDescent="0.25">
      <c r="F9607"/>
      <c r="G9607"/>
      <c r="H9607"/>
      <c r="I9607"/>
      <c r="J9607"/>
      <c r="M9607"/>
      <c r="N9607"/>
    </row>
    <row r="9608" spans="6:14" ht="14.25" customHeight="1" x14ac:dyDescent="0.25">
      <c r="F9608"/>
      <c r="G9608"/>
      <c r="H9608"/>
      <c r="I9608"/>
      <c r="J9608"/>
      <c r="M9608"/>
      <c r="N9608"/>
    </row>
    <row r="9609" spans="6:14" ht="14.25" customHeight="1" x14ac:dyDescent="0.25">
      <c r="F9609"/>
      <c r="G9609"/>
      <c r="H9609"/>
      <c r="I9609"/>
      <c r="J9609"/>
      <c r="M9609"/>
      <c r="N9609"/>
    </row>
    <row r="9610" spans="6:14" ht="14.25" customHeight="1" x14ac:dyDescent="0.25">
      <c r="F9610"/>
      <c r="G9610"/>
      <c r="H9610"/>
      <c r="I9610"/>
      <c r="J9610"/>
      <c r="M9610"/>
      <c r="N9610"/>
    </row>
    <row r="9611" spans="6:14" ht="14.25" customHeight="1" x14ac:dyDescent="0.25">
      <c r="F9611"/>
      <c r="G9611"/>
      <c r="H9611"/>
      <c r="I9611"/>
      <c r="J9611"/>
      <c r="M9611"/>
      <c r="N9611"/>
    </row>
    <row r="9612" spans="6:14" ht="14.25" customHeight="1" x14ac:dyDescent="0.25">
      <c r="F9612"/>
      <c r="G9612"/>
      <c r="H9612"/>
      <c r="I9612"/>
      <c r="J9612"/>
      <c r="M9612"/>
      <c r="N9612"/>
    </row>
    <row r="9613" spans="6:14" ht="14.25" customHeight="1" x14ac:dyDescent="0.25">
      <c r="F9613"/>
      <c r="G9613"/>
      <c r="H9613"/>
      <c r="I9613"/>
      <c r="J9613"/>
      <c r="M9613"/>
      <c r="N9613"/>
    </row>
    <row r="9614" spans="6:14" ht="14.25" customHeight="1" x14ac:dyDescent="0.25">
      <c r="F9614"/>
      <c r="G9614"/>
      <c r="H9614"/>
      <c r="I9614"/>
      <c r="J9614"/>
      <c r="M9614"/>
      <c r="N9614"/>
    </row>
    <row r="9615" spans="6:14" ht="14.25" customHeight="1" x14ac:dyDescent="0.25">
      <c r="F9615"/>
      <c r="G9615"/>
      <c r="H9615"/>
      <c r="I9615"/>
      <c r="J9615"/>
      <c r="M9615"/>
      <c r="N9615"/>
    </row>
    <row r="9616" spans="6:14" ht="14.25" customHeight="1" x14ac:dyDescent="0.25">
      <c r="F9616"/>
      <c r="G9616"/>
      <c r="H9616"/>
      <c r="I9616"/>
      <c r="J9616"/>
      <c r="M9616"/>
      <c r="N9616"/>
    </row>
    <row r="9617" spans="6:14" ht="14.25" customHeight="1" x14ac:dyDescent="0.25">
      <c r="F9617"/>
      <c r="G9617"/>
      <c r="H9617"/>
      <c r="I9617"/>
      <c r="J9617"/>
      <c r="M9617"/>
      <c r="N9617"/>
    </row>
    <row r="9618" spans="6:14" ht="14.25" customHeight="1" x14ac:dyDescent="0.25">
      <c r="F9618"/>
      <c r="G9618"/>
      <c r="H9618"/>
      <c r="I9618"/>
      <c r="J9618"/>
      <c r="M9618"/>
      <c r="N9618"/>
    </row>
    <row r="9619" spans="6:14" ht="14.25" customHeight="1" x14ac:dyDescent="0.25">
      <c r="F9619"/>
      <c r="G9619"/>
      <c r="H9619"/>
      <c r="I9619"/>
      <c r="J9619"/>
      <c r="M9619"/>
      <c r="N9619"/>
    </row>
    <row r="9620" spans="6:14" ht="14.25" customHeight="1" x14ac:dyDescent="0.25">
      <c r="F9620"/>
      <c r="G9620"/>
      <c r="H9620"/>
      <c r="I9620"/>
      <c r="J9620"/>
      <c r="M9620"/>
      <c r="N9620"/>
    </row>
    <row r="9621" spans="6:14" ht="14.25" customHeight="1" x14ac:dyDescent="0.25">
      <c r="F9621"/>
      <c r="G9621"/>
      <c r="H9621"/>
      <c r="I9621"/>
      <c r="J9621"/>
      <c r="M9621"/>
      <c r="N9621"/>
    </row>
    <row r="9622" spans="6:14" ht="14.25" customHeight="1" x14ac:dyDescent="0.25">
      <c r="F9622"/>
      <c r="G9622"/>
      <c r="H9622"/>
      <c r="I9622"/>
      <c r="J9622"/>
      <c r="M9622"/>
      <c r="N9622"/>
    </row>
    <row r="9623" spans="6:14" ht="14.25" customHeight="1" x14ac:dyDescent="0.25">
      <c r="F9623"/>
      <c r="G9623"/>
      <c r="H9623"/>
      <c r="I9623"/>
      <c r="J9623"/>
      <c r="M9623"/>
      <c r="N9623"/>
    </row>
    <row r="9624" spans="6:14" ht="14.25" customHeight="1" x14ac:dyDescent="0.25">
      <c r="F9624"/>
      <c r="G9624"/>
      <c r="H9624"/>
      <c r="I9624"/>
      <c r="J9624"/>
      <c r="M9624"/>
      <c r="N9624"/>
    </row>
    <row r="9625" spans="6:14" ht="14.25" customHeight="1" x14ac:dyDescent="0.25">
      <c r="F9625"/>
      <c r="G9625"/>
      <c r="H9625"/>
      <c r="I9625"/>
      <c r="J9625"/>
      <c r="M9625"/>
      <c r="N9625"/>
    </row>
    <row r="9626" spans="6:14" ht="14.25" customHeight="1" x14ac:dyDescent="0.25">
      <c r="F9626"/>
      <c r="G9626"/>
      <c r="H9626"/>
      <c r="I9626"/>
      <c r="J9626"/>
      <c r="M9626"/>
      <c r="N9626"/>
    </row>
    <row r="9627" spans="6:14" ht="14.25" customHeight="1" x14ac:dyDescent="0.25">
      <c r="F9627"/>
      <c r="G9627"/>
      <c r="H9627"/>
      <c r="I9627"/>
      <c r="J9627"/>
      <c r="M9627"/>
      <c r="N9627"/>
    </row>
    <row r="9628" spans="6:14" ht="14.25" customHeight="1" x14ac:dyDescent="0.25">
      <c r="F9628"/>
      <c r="G9628"/>
      <c r="H9628"/>
      <c r="I9628"/>
      <c r="J9628"/>
      <c r="M9628"/>
      <c r="N9628"/>
    </row>
    <row r="9629" spans="6:14" ht="14.25" customHeight="1" x14ac:dyDescent="0.25">
      <c r="F9629"/>
      <c r="G9629"/>
      <c r="H9629"/>
      <c r="I9629"/>
      <c r="J9629"/>
      <c r="M9629"/>
      <c r="N9629"/>
    </row>
    <row r="9630" spans="6:14" ht="14.25" customHeight="1" x14ac:dyDescent="0.25">
      <c r="F9630"/>
      <c r="G9630"/>
      <c r="H9630"/>
      <c r="I9630"/>
      <c r="J9630"/>
      <c r="M9630"/>
      <c r="N9630"/>
    </row>
    <row r="9631" spans="6:14" ht="14.25" customHeight="1" x14ac:dyDescent="0.25">
      <c r="F9631"/>
      <c r="G9631"/>
      <c r="H9631"/>
      <c r="I9631"/>
      <c r="J9631"/>
      <c r="M9631"/>
      <c r="N9631"/>
    </row>
    <row r="9632" spans="6:14" ht="14.25" customHeight="1" x14ac:dyDescent="0.25">
      <c r="F9632"/>
      <c r="G9632"/>
      <c r="H9632"/>
      <c r="I9632"/>
      <c r="J9632"/>
      <c r="M9632"/>
      <c r="N9632"/>
    </row>
    <row r="9633" spans="6:14" ht="14.25" customHeight="1" x14ac:dyDescent="0.25">
      <c r="F9633"/>
      <c r="G9633"/>
      <c r="H9633"/>
      <c r="I9633"/>
      <c r="J9633"/>
      <c r="M9633"/>
      <c r="N9633"/>
    </row>
    <row r="9634" spans="6:14" ht="14.25" customHeight="1" x14ac:dyDescent="0.25">
      <c r="F9634"/>
      <c r="G9634"/>
      <c r="H9634"/>
      <c r="I9634"/>
      <c r="J9634"/>
      <c r="M9634"/>
      <c r="N9634"/>
    </row>
    <row r="9635" spans="6:14" ht="14.25" customHeight="1" x14ac:dyDescent="0.25">
      <c r="F9635"/>
      <c r="G9635"/>
      <c r="H9635"/>
      <c r="I9635"/>
      <c r="J9635"/>
      <c r="M9635"/>
      <c r="N9635"/>
    </row>
    <row r="9636" spans="6:14" ht="14.25" customHeight="1" x14ac:dyDescent="0.25">
      <c r="F9636"/>
      <c r="G9636"/>
      <c r="H9636"/>
      <c r="I9636"/>
      <c r="J9636"/>
      <c r="M9636"/>
      <c r="N9636"/>
    </row>
    <row r="9637" spans="6:14" ht="14.25" customHeight="1" x14ac:dyDescent="0.25">
      <c r="F9637"/>
      <c r="G9637"/>
      <c r="H9637"/>
      <c r="I9637"/>
      <c r="J9637"/>
      <c r="M9637"/>
      <c r="N9637"/>
    </row>
    <row r="9638" spans="6:14" ht="14.25" customHeight="1" x14ac:dyDescent="0.25">
      <c r="F9638"/>
      <c r="G9638"/>
      <c r="H9638"/>
      <c r="I9638"/>
      <c r="J9638"/>
      <c r="M9638"/>
      <c r="N9638"/>
    </row>
    <row r="9639" spans="6:14" ht="14.25" customHeight="1" x14ac:dyDescent="0.25">
      <c r="F9639"/>
      <c r="G9639"/>
      <c r="H9639"/>
      <c r="I9639"/>
      <c r="J9639"/>
      <c r="M9639"/>
      <c r="N9639"/>
    </row>
    <row r="9640" spans="6:14" ht="14.25" customHeight="1" x14ac:dyDescent="0.25">
      <c r="F9640"/>
      <c r="G9640"/>
      <c r="H9640"/>
      <c r="I9640"/>
      <c r="J9640"/>
      <c r="M9640"/>
      <c r="N9640"/>
    </row>
    <row r="9641" spans="6:14" ht="14.25" customHeight="1" x14ac:dyDescent="0.25">
      <c r="F9641"/>
      <c r="G9641"/>
      <c r="H9641"/>
      <c r="I9641"/>
      <c r="J9641"/>
      <c r="M9641"/>
      <c r="N9641"/>
    </row>
    <row r="9642" spans="6:14" ht="14.25" customHeight="1" x14ac:dyDescent="0.25">
      <c r="F9642"/>
      <c r="G9642"/>
      <c r="H9642"/>
      <c r="I9642"/>
      <c r="J9642"/>
      <c r="M9642"/>
      <c r="N9642"/>
    </row>
    <row r="9643" spans="6:14" ht="14.25" customHeight="1" x14ac:dyDescent="0.25">
      <c r="F9643"/>
      <c r="G9643"/>
      <c r="H9643"/>
      <c r="I9643"/>
      <c r="J9643"/>
      <c r="M9643"/>
      <c r="N9643"/>
    </row>
    <row r="9644" spans="6:14" ht="14.25" customHeight="1" x14ac:dyDescent="0.25">
      <c r="F9644"/>
      <c r="G9644"/>
      <c r="H9644"/>
      <c r="I9644"/>
      <c r="J9644"/>
      <c r="M9644"/>
      <c r="N9644"/>
    </row>
    <row r="9645" spans="6:14" ht="14.25" customHeight="1" x14ac:dyDescent="0.25">
      <c r="F9645"/>
      <c r="G9645"/>
      <c r="H9645"/>
      <c r="I9645"/>
      <c r="J9645"/>
      <c r="M9645"/>
      <c r="N9645"/>
    </row>
    <row r="9646" spans="6:14" ht="14.25" customHeight="1" x14ac:dyDescent="0.25">
      <c r="F9646"/>
      <c r="G9646"/>
      <c r="H9646"/>
      <c r="I9646"/>
      <c r="J9646"/>
      <c r="M9646"/>
      <c r="N9646"/>
    </row>
    <row r="9647" spans="6:14" ht="14.25" customHeight="1" x14ac:dyDescent="0.25">
      <c r="F9647"/>
      <c r="G9647"/>
      <c r="H9647"/>
      <c r="I9647"/>
      <c r="J9647"/>
      <c r="M9647"/>
      <c r="N9647"/>
    </row>
    <row r="9648" spans="6:14" ht="14.25" customHeight="1" x14ac:dyDescent="0.25">
      <c r="F9648"/>
      <c r="G9648"/>
      <c r="H9648"/>
      <c r="I9648"/>
      <c r="J9648"/>
      <c r="M9648"/>
      <c r="N9648"/>
    </row>
    <row r="9649" spans="6:14" ht="14.25" customHeight="1" x14ac:dyDescent="0.25">
      <c r="F9649"/>
      <c r="G9649"/>
      <c r="H9649"/>
      <c r="I9649"/>
      <c r="J9649"/>
      <c r="M9649"/>
      <c r="N9649"/>
    </row>
    <row r="9650" spans="6:14" ht="14.25" customHeight="1" x14ac:dyDescent="0.25">
      <c r="F9650"/>
      <c r="G9650"/>
      <c r="H9650"/>
      <c r="I9650"/>
      <c r="J9650"/>
      <c r="M9650"/>
      <c r="N9650"/>
    </row>
    <row r="9651" spans="6:14" ht="14.25" customHeight="1" x14ac:dyDescent="0.25">
      <c r="F9651"/>
      <c r="G9651"/>
      <c r="H9651"/>
      <c r="I9651"/>
      <c r="J9651"/>
      <c r="M9651"/>
      <c r="N9651"/>
    </row>
    <row r="9652" spans="6:14" ht="14.25" customHeight="1" x14ac:dyDescent="0.25">
      <c r="F9652"/>
      <c r="G9652"/>
      <c r="H9652"/>
      <c r="I9652"/>
      <c r="J9652"/>
      <c r="M9652"/>
      <c r="N9652"/>
    </row>
    <row r="9653" spans="6:14" ht="14.25" customHeight="1" x14ac:dyDescent="0.25">
      <c r="F9653"/>
      <c r="G9653"/>
      <c r="H9653"/>
      <c r="I9653"/>
      <c r="J9653"/>
      <c r="M9653"/>
      <c r="N9653"/>
    </row>
    <row r="9654" spans="6:14" ht="14.25" customHeight="1" x14ac:dyDescent="0.25">
      <c r="F9654"/>
      <c r="G9654"/>
      <c r="H9654"/>
      <c r="I9654"/>
      <c r="J9654"/>
      <c r="M9654"/>
      <c r="N9654"/>
    </row>
    <row r="9655" spans="6:14" ht="14.25" customHeight="1" x14ac:dyDescent="0.25">
      <c r="F9655"/>
      <c r="G9655"/>
      <c r="H9655"/>
      <c r="I9655"/>
      <c r="J9655"/>
      <c r="M9655"/>
      <c r="N9655"/>
    </row>
    <row r="9656" spans="6:14" ht="14.25" customHeight="1" x14ac:dyDescent="0.25">
      <c r="F9656"/>
      <c r="G9656"/>
      <c r="H9656"/>
      <c r="I9656"/>
      <c r="J9656"/>
      <c r="M9656"/>
      <c r="N9656"/>
    </row>
    <row r="9657" spans="6:14" ht="14.25" customHeight="1" x14ac:dyDescent="0.25">
      <c r="F9657"/>
      <c r="G9657"/>
      <c r="H9657"/>
      <c r="I9657"/>
      <c r="J9657"/>
      <c r="M9657"/>
      <c r="N9657"/>
    </row>
    <row r="9658" spans="6:14" ht="14.25" customHeight="1" x14ac:dyDescent="0.25">
      <c r="F9658"/>
      <c r="G9658"/>
      <c r="H9658"/>
      <c r="I9658"/>
      <c r="J9658"/>
      <c r="M9658"/>
      <c r="N9658"/>
    </row>
    <row r="9659" spans="6:14" ht="14.25" customHeight="1" x14ac:dyDescent="0.25">
      <c r="F9659"/>
      <c r="G9659"/>
      <c r="H9659"/>
      <c r="I9659"/>
      <c r="J9659"/>
      <c r="M9659"/>
      <c r="N9659"/>
    </row>
    <row r="9660" spans="6:14" ht="14.25" customHeight="1" x14ac:dyDescent="0.25">
      <c r="F9660"/>
      <c r="G9660"/>
      <c r="H9660"/>
      <c r="I9660"/>
      <c r="J9660"/>
      <c r="M9660"/>
      <c r="N9660"/>
    </row>
    <row r="9661" spans="6:14" ht="14.25" customHeight="1" x14ac:dyDescent="0.25">
      <c r="F9661"/>
      <c r="G9661"/>
      <c r="H9661"/>
      <c r="I9661"/>
      <c r="J9661"/>
      <c r="M9661"/>
      <c r="N9661"/>
    </row>
    <row r="9662" spans="6:14" ht="14.25" customHeight="1" x14ac:dyDescent="0.25">
      <c r="F9662"/>
      <c r="G9662"/>
      <c r="H9662"/>
      <c r="I9662"/>
      <c r="J9662"/>
      <c r="M9662"/>
      <c r="N9662"/>
    </row>
    <row r="9663" spans="6:14" ht="14.25" customHeight="1" x14ac:dyDescent="0.25">
      <c r="F9663"/>
      <c r="G9663"/>
      <c r="H9663"/>
      <c r="I9663"/>
      <c r="J9663"/>
      <c r="M9663"/>
      <c r="N9663"/>
    </row>
    <row r="9664" spans="6:14" ht="14.25" customHeight="1" x14ac:dyDescent="0.25">
      <c r="F9664"/>
      <c r="G9664"/>
      <c r="H9664"/>
      <c r="I9664"/>
      <c r="J9664"/>
      <c r="M9664"/>
      <c r="N9664"/>
    </row>
    <row r="9665" spans="6:14" ht="14.25" customHeight="1" x14ac:dyDescent="0.25">
      <c r="F9665"/>
      <c r="G9665"/>
      <c r="H9665"/>
      <c r="I9665"/>
      <c r="J9665"/>
      <c r="M9665"/>
      <c r="N9665"/>
    </row>
    <row r="9666" spans="6:14" ht="14.25" customHeight="1" x14ac:dyDescent="0.25">
      <c r="F9666"/>
      <c r="G9666"/>
      <c r="H9666"/>
      <c r="I9666"/>
      <c r="J9666"/>
      <c r="M9666"/>
      <c r="N9666"/>
    </row>
    <row r="9667" spans="6:14" ht="14.25" customHeight="1" x14ac:dyDescent="0.25">
      <c r="F9667"/>
      <c r="G9667"/>
      <c r="H9667"/>
      <c r="I9667"/>
      <c r="J9667"/>
      <c r="M9667"/>
      <c r="N9667"/>
    </row>
    <row r="9668" spans="6:14" ht="14.25" customHeight="1" x14ac:dyDescent="0.25">
      <c r="F9668"/>
      <c r="G9668"/>
      <c r="H9668"/>
      <c r="I9668"/>
      <c r="J9668"/>
      <c r="M9668"/>
      <c r="N9668"/>
    </row>
    <row r="9669" spans="6:14" ht="14.25" customHeight="1" x14ac:dyDescent="0.25">
      <c r="F9669"/>
      <c r="G9669"/>
      <c r="H9669"/>
      <c r="I9669"/>
      <c r="J9669"/>
      <c r="M9669"/>
      <c r="N9669"/>
    </row>
    <row r="9670" spans="6:14" ht="14.25" customHeight="1" x14ac:dyDescent="0.25">
      <c r="F9670"/>
      <c r="G9670"/>
      <c r="H9670"/>
      <c r="I9670"/>
      <c r="J9670"/>
      <c r="M9670"/>
      <c r="N9670"/>
    </row>
    <row r="9671" spans="6:14" ht="14.25" customHeight="1" x14ac:dyDescent="0.25">
      <c r="F9671"/>
      <c r="G9671"/>
      <c r="H9671"/>
      <c r="I9671"/>
      <c r="J9671"/>
      <c r="M9671"/>
      <c r="N9671"/>
    </row>
    <row r="9672" spans="6:14" ht="14.25" customHeight="1" x14ac:dyDescent="0.25">
      <c r="F9672"/>
      <c r="G9672"/>
      <c r="H9672"/>
      <c r="I9672"/>
      <c r="J9672"/>
      <c r="M9672"/>
      <c r="N9672"/>
    </row>
    <row r="9673" spans="6:14" ht="14.25" customHeight="1" x14ac:dyDescent="0.25">
      <c r="F9673"/>
      <c r="G9673"/>
      <c r="H9673"/>
      <c r="I9673"/>
      <c r="J9673"/>
      <c r="M9673"/>
      <c r="N9673"/>
    </row>
    <row r="9674" spans="6:14" ht="14.25" customHeight="1" x14ac:dyDescent="0.25">
      <c r="F9674"/>
      <c r="G9674"/>
      <c r="H9674"/>
      <c r="I9674"/>
      <c r="J9674"/>
      <c r="M9674"/>
      <c r="N9674"/>
    </row>
    <row r="9675" spans="6:14" ht="14.25" customHeight="1" x14ac:dyDescent="0.25">
      <c r="F9675"/>
      <c r="G9675"/>
      <c r="H9675"/>
      <c r="I9675"/>
      <c r="J9675"/>
      <c r="M9675"/>
      <c r="N9675"/>
    </row>
    <row r="9676" spans="6:14" ht="14.25" customHeight="1" x14ac:dyDescent="0.25">
      <c r="F9676"/>
      <c r="G9676"/>
      <c r="H9676"/>
      <c r="I9676"/>
      <c r="J9676"/>
      <c r="M9676"/>
      <c r="N9676"/>
    </row>
    <row r="9677" spans="6:14" ht="14.25" customHeight="1" x14ac:dyDescent="0.25">
      <c r="F9677"/>
      <c r="G9677"/>
      <c r="H9677"/>
      <c r="I9677"/>
      <c r="J9677"/>
      <c r="M9677"/>
      <c r="N9677"/>
    </row>
    <row r="9678" spans="6:14" ht="14.25" customHeight="1" x14ac:dyDescent="0.25">
      <c r="F9678"/>
      <c r="G9678"/>
      <c r="H9678"/>
      <c r="I9678"/>
      <c r="J9678"/>
      <c r="M9678"/>
      <c r="N9678"/>
    </row>
    <row r="9679" spans="6:14" ht="14.25" customHeight="1" x14ac:dyDescent="0.25">
      <c r="F9679"/>
      <c r="G9679"/>
      <c r="H9679"/>
      <c r="I9679"/>
      <c r="J9679"/>
      <c r="M9679"/>
      <c r="N9679"/>
    </row>
    <row r="9680" spans="6:14" ht="14.25" customHeight="1" x14ac:dyDescent="0.25">
      <c r="F9680"/>
      <c r="G9680"/>
      <c r="H9680"/>
      <c r="I9680"/>
      <c r="J9680"/>
      <c r="M9680"/>
      <c r="N9680"/>
    </row>
    <row r="9681" spans="6:14" ht="14.25" customHeight="1" x14ac:dyDescent="0.25">
      <c r="F9681"/>
      <c r="G9681"/>
      <c r="H9681"/>
      <c r="I9681"/>
      <c r="J9681"/>
      <c r="M9681"/>
      <c r="N9681"/>
    </row>
    <row r="9682" spans="6:14" ht="14.25" customHeight="1" x14ac:dyDescent="0.25">
      <c r="F9682"/>
      <c r="G9682"/>
      <c r="H9682"/>
      <c r="I9682"/>
      <c r="J9682"/>
      <c r="M9682"/>
      <c r="N9682"/>
    </row>
    <row r="9683" spans="6:14" ht="14.25" customHeight="1" x14ac:dyDescent="0.25">
      <c r="F9683"/>
      <c r="G9683"/>
      <c r="H9683"/>
      <c r="I9683"/>
      <c r="J9683"/>
      <c r="M9683"/>
      <c r="N9683"/>
    </row>
    <row r="9684" spans="6:14" ht="14.25" customHeight="1" x14ac:dyDescent="0.25">
      <c r="F9684"/>
      <c r="G9684"/>
      <c r="H9684"/>
      <c r="I9684"/>
      <c r="J9684"/>
      <c r="M9684"/>
      <c r="N9684"/>
    </row>
    <row r="9685" spans="6:14" ht="14.25" customHeight="1" x14ac:dyDescent="0.25">
      <c r="F9685"/>
      <c r="G9685"/>
      <c r="H9685"/>
      <c r="I9685"/>
      <c r="J9685"/>
      <c r="M9685"/>
      <c r="N9685"/>
    </row>
    <row r="9686" spans="6:14" ht="14.25" customHeight="1" x14ac:dyDescent="0.25">
      <c r="F9686"/>
      <c r="G9686"/>
      <c r="H9686"/>
      <c r="I9686"/>
      <c r="J9686"/>
      <c r="M9686"/>
      <c r="N9686"/>
    </row>
    <row r="9687" spans="6:14" ht="14.25" customHeight="1" x14ac:dyDescent="0.25">
      <c r="F9687"/>
      <c r="G9687"/>
      <c r="H9687"/>
      <c r="I9687"/>
      <c r="J9687"/>
      <c r="M9687"/>
      <c r="N9687"/>
    </row>
    <row r="9688" spans="6:14" ht="14.25" customHeight="1" x14ac:dyDescent="0.25">
      <c r="F9688"/>
      <c r="G9688"/>
      <c r="H9688"/>
      <c r="I9688"/>
      <c r="J9688"/>
      <c r="M9688"/>
      <c r="N9688"/>
    </row>
    <row r="9689" spans="6:14" ht="14.25" customHeight="1" x14ac:dyDescent="0.25">
      <c r="F9689"/>
      <c r="G9689"/>
      <c r="H9689"/>
      <c r="I9689"/>
      <c r="J9689"/>
      <c r="M9689"/>
      <c r="N9689"/>
    </row>
    <row r="9690" spans="6:14" ht="14.25" customHeight="1" x14ac:dyDescent="0.25">
      <c r="F9690"/>
      <c r="G9690"/>
      <c r="H9690"/>
      <c r="I9690"/>
      <c r="J9690"/>
      <c r="M9690"/>
      <c r="N9690"/>
    </row>
    <row r="9691" spans="6:14" ht="14.25" customHeight="1" x14ac:dyDescent="0.25">
      <c r="F9691"/>
      <c r="G9691"/>
      <c r="H9691"/>
      <c r="I9691"/>
      <c r="J9691"/>
      <c r="M9691"/>
      <c r="N9691"/>
    </row>
    <row r="9692" spans="6:14" ht="14.25" customHeight="1" x14ac:dyDescent="0.25">
      <c r="F9692"/>
      <c r="G9692"/>
      <c r="H9692"/>
      <c r="I9692"/>
      <c r="J9692"/>
      <c r="M9692"/>
      <c r="N9692"/>
    </row>
    <row r="9693" spans="6:14" ht="14.25" customHeight="1" x14ac:dyDescent="0.25">
      <c r="F9693"/>
      <c r="G9693"/>
      <c r="H9693"/>
      <c r="I9693"/>
      <c r="J9693"/>
      <c r="M9693"/>
      <c r="N9693"/>
    </row>
    <row r="9694" spans="6:14" ht="14.25" customHeight="1" x14ac:dyDescent="0.25">
      <c r="F9694"/>
      <c r="G9694"/>
      <c r="H9694"/>
      <c r="I9694"/>
      <c r="J9694"/>
      <c r="M9694"/>
      <c r="N9694"/>
    </row>
    <row r="9695" spans="6:14" ht="14.25" customHeight="1" x14ac:dyDescent="0.25">
      <c r="F9695"/>
      <c r="G9695"/>
      <c r="H9695"/>
      <c r="I9695"/>
      <c r="J9695"/>
      <c r="M9695"/>
      <c r="N9695"/>
    </row>
    <row r="9696" spans="6:14" ht="14.25" customHeight="1" x14ac:dyDescent="0.25">
      <c r="F9696"/>
      <c r="G9696"/>
      <c r="H9696"/>
      <c r="I9696"/>
      <c r="J9696"/>
      <c r="M9696"/>
      <c r="N9696"/>
    </row>
    <row r="9697" spans="6:14" ht="14.25" customHeight="1" x14ac:dyDescent="0.25">
      <c r="F9697"/>
      <c r="G9697"/>
      <c r="H9697"/>
      <c r="I9697"/>
      <c r="J9697"/>
      <c r="M9697"/>
      <c r="N9697"/>
    </row>
    <row r="9698" spans="6:14" ht="14.25" customHeight="1" x14ac:dyDescent="0.25">
      <c r="F9698"/>
      <c r="G9698"/>
      <c r="H9698"/>
      <c r="I9698"/>
      <c r="J9698"/>
      <c r="M9698"/>
      <c r="N9698"/>
    </row>
    <row r="9699" spans="6:14" ht="14.25" customHeight="1" x14ac:dyDescent="0.25">
      <c r="F9699"/>
      <c r="G9699"/>
      <c r="H9699"/>
      <c r="I9699"/>
      <c r="J9699"/>
      <c r="M9699"/>
      <c r="N9699"/>
    </row>
    <row r="9700" spans="6:14" ht="14.25" customHeight="1" x14ac:dyDescent="0.25">
      <c r="F9700"/>
      <c r="G9700"/>
      <c r="H9700"/>
      <c r="I9700"/>
      <c r="J9700"/>
      <c r="M9700"/>
      <c r="N9700"/>
    </row>
    <row r="9701" spans="6:14" ht="14.25" customHeight="1" x14ac:dyDescent="0.25">
      <c r="F9701"/>
      <c r="G9701"/>
      <c r="H9701"/>
      <c r="I9701"/>
      <c r="J9701"/>
      <c r="M9701"/>
      <c r="N9701"/>
    </row>
    <row r="9702" spans="6:14" ht="14.25" customHeight="1" x14ac:dyDescent="0.25">
      <c r="F9702"/>
      <c r="G9702"/>
      <c r="H9702"/>
      <c r="I9702"/>
      <c r="J9702"/>
      <c r="M9702"/>
      <c r="N9702"/>
    </row>
    <row r="9703" spans="6:14" ht="14.25" customHeight="1" x14ac:dyDescent="0.25">
      <c r="F9703"/>
      <c r="G9703"/>
      <c r="H9703"/>
      <c r="I9703"/>
      <c r="J9703"/>
      <c r="M9703"/>
      <c r="N9703"/>
    </row>
    <row r="9704" spans="6:14" ht="14.25" customHeight="1" x14ac:dyDescent="0.25">
      <c r="F9704"/>
      <c r="G9704"/>
      <c r="H9704"/>
      <c r="I9704"/>
      <c r="J9704"/>
      <c r="M9704"/>
      <c r="N9704"/>
    </row>
    <row r="9705" spans="6:14" ht="14.25" customHeight="1" x14ac:dyDescent="0.25">
      <c r="F9705"/>
      <c r="G9705"/>
      <c r="H9705"/>
      <c r="I9705"/>
      <c r="J9705"/>
      <c r="M9705"/>
      <c r="N9705"/>
    </row>
    <row r="9706" spans="6:14" ht="14.25" customHeight="1" x14ac:dyDescent="0.25">
      <c r="F9706"/>
      <c r="G9706"/>
      <c r="H9706"/>
      <c r="I9706"/>
      <c r="J9706"/>
      <c r="M9706"/>
      <c r="N9706"/>
    </row>
    <row r="9707" spans="6:14" ht="14.25" customHeight="1" x14ac:dyDescent="0.25">
      <c r="F9707"/>
      <c r="G9707"/>
      <c r="H9707"/>
      <c r="I9707"/>
      <c r="J9707"/>
      <c r="M9707"/>
      <c r="N9707"/>
    </row>
    <row r="9708" spans="6:14" ht="14.25" customHeight="1" x14ac:dyDescent="0.25">
      <c r="F9708"/>
      <c r="G9708"/>
      <c r="H9708"/>
      <c r="I9708"/>
      <c r="J9708"/>
      <c r="M9708"/>
      <c r="N9708"/>
    </row>
    <row r="9709" spans="6:14" ht="14.25" customHeight="1" x14ac:dyDescent="0.25">
      <c r="F9709"/>
      <c r="G9709"/>
      <c r="H9709"/>
      <c r="I9709"/>
      <c r="J9709"/>
      <c r="M9709"/>
      <c r="N9709"/>
    </row>
    <row r="9710" spans="6:14" ht="14.25" customHeight="1" x14ac:dyDescent="0.25">
      <c r="F9710"/>
      <c r="G9710"/>
      <c r="H9710"/>
      <c r="I9710"/>
      <c r="J9710"/>
      <c r="M9710"/>
      <c r="N9710"/>
    </row>
    <row r="9711" spans="6:14" ht="14.25" customHeight="1" x14ac:dyDescent="0.25">
      <c r="F9711"/>
      <c r="G9711"/>
      <c r="H9711"/>
      <c r="I9711"/>
      <c r="J9711"/>
      <c r="M9711"/>
      <c r="N9711"/>
    </row>
    <row r="9712" spans="6:14" ht="14.25" customHeight="1" x14ac:dyDescent="0.25">
      <c r="F9712"/>
      <c r="G9712"/>
      <c r="H9712"/>
      <c r="I9712"/>
      <c r="J9712"/>
      <c r="M9712"/>
      <c r="N9712"/>
    </row>
    <row r="9713" spans="6:14" ht="14.25" customHeight="1" x14ac:dyDescent="0.25">
      <c r="F9713"/>
      <c r="G9713"/>
      <c r="H9713"/>
      <c r="I9713"/>
      <c r="J9713"/>
      <c r="M9713"/>
      <c r="N9713"/>
    </row>
    <row r="9714" spans="6:14" ht="14.25" customHeight="1" x14ac:dyDescent="0.25">
      <c r="F9714"/>
      <c r="G9714"/>
      <c r="H9714"/>
      <c r="I9714"/>
      <c r="J9714"/>
      <c r="M9714"/>
      <c r="N9714"/>
    </row>
    <row r="9715" spans="6:14" ht="14.25" customHeight="1" x14ac:dyDescent="0.25">
      <c r="F9715"/>
      <c r="G9715"/>
      <c r="H9715"/>
      <c r="I9715"/>
      <c r="J9715"/>
      <c r="M9715"/>
      <c r="N9715"/>
    </row>
    <row r="9716" spans="6:14" ht="14.25" customHeight="1" x14ac:dyDescent="0.25">
      <c r="F9716"/>
      <c r="G9716"/>
      <c r="H9716"/>
      <c r="I9716"/>
      <c r="J9716"/>
      <c r="M9716"/>
      <c r="N9716"/>
    </row>
    <row r="9717" spans="6:14" ht="14.25" customHeight="1" x14ac:dyDescent="0.25">
      <c r="F9717"/>
      <c r="G9717"/>
      <c r="H9717"/>
      <c r="I9717"/>
      <c r="J9717"/>
      <c r="M9717"/>
      <c r="N9717"/>
    </row>
    <row r="9718" spans="6:14" ht="14.25" customHeight="1" x14ac:dyDescent="0.25">
      <c r="F9718"/>
      <c r="G9718"/>
      <c r="H9718"/>
      <c r="I9718"/>
      <c r="J9718"/>
      <c r="M9718"/>
      <c r="N9718"/>
    </row>
    <row r="9719" spans="6:14" ht="14.25" customHeight="1" x14ac:dyDescent="0.25">
      <c r="F9719"/>
      <c r="G9719"/>
      <c r="H9719"/>
      <c r="I9719"/>
      <c r="J9719"/>
      <c r="M9719"/>
      <c r="N9719"/>
    </row>
    <row r="9720" spans="6:14" ht="14.25" customHeight="1" x14ac:dyDescent="0.25">
      <c r="F9720"/>
      <c r="G9720"/>
      <c r="H9720"/>
      <c r="I9720"/>
      <c r="J9720"/>
      <c r="M9720"/>
      <c r="N9720"/>
    </row>
    <row r="9721" spans="6:14" ht="14.25" customHeight="1" x14ac:dyDescent="0.25">
      <c r="F9721"/>
      <c r="G9721"/>
      <c r="H9721"/>
      <c r="I9721"/>
      <c r="J9721"/>
      <c r="M9721"/>
      <c r="N9721"/>
    </row>
    <row r="9722" spans="6:14" ht="14.25" customHeight="1" x14ac:dyDescent="0.25">
      <c r="F9722"/>
      <c r="G9722"/>
      <c r="H9722"/>
      <c r="I9722"/>
      <c r="J9722"/>
      <c r="M9722"/>
      <c r="N9722"/>
    </row>
    <row r="9723" spans="6:14" ht="14.25" customHeight="1" x14ac:dyDescent="0.25">
      <c r="F9723"/>
      <c r="G9723"/>
      <c r="H9723"/>
      <c r="I9723"/>
      <c r="J9723"/>
      <c r="M9723"/>
      <c r="N9723"/>
    </row>
    <row r="9724" spans="6:14" ht="14.25" customHeight="1" x14ac:dyDescent="0.25">
      <c r="F9724"/>
      <c r="G9724"/>
      <c r="H9724"/>
      <c r="I9724"/>
      <c r="J9724"/>
      <c r="M9724"/>
      <c r="N9724"/>
    </row>
    <row r="9725" spans="6:14" ht="14.25" customHeight="1" x14ac:dyDescent="0.25">
      <c r="F9725"/>
      <c r="G9725"/>
      <c r="H9725"/>
      <c r="I9725"/>
      <c r="J9725"/>
      <c r="M9725"/>
      <c r="N9725"/>
    </row>
    <row r="9726" spans="6:14" ht="14.25" customHeight="1" x14ac:dyDescent="0.25">
      <c r="F9726"/>
      <c r="G9726"/>
      <c r="H9726"/>
      <c r="I9726"/>
      <c r="J9726"/>
      <c r="M9726"/>
      <c r="N9726"/>
    </row>
    <row r="9727" spans="6:14" ht="14.25" customHeight="1" x14ac:dyDescent="0.25">
      <c r="F9727"/>
      <c r="G9727"/>
      <c r="H9727"/>
      <c r="I9727"/>
      <c r="J9727"/>
      <c r="M9727"/>
      <c r="N9727"/>
    </row>
    <row r="9728" spans="6:14" ht="14.25" customHeight="1" x14ac:dyDescent="0.25">
      <c r="F9728"/>
      <c r="G9728"/>
      <c r="H9728"/>
      <c r="I9728"/>
      <c r="J9728"/>
      <c r="M9728"/>
      <c r="N9728"/>
    </row>
    <row r="9729" spans="6:14" ht="14.25" customHeight="1" x14ac:dyDescent="0.25">
      <c r="F9729"/>
      <c r="G9729"/>
      <c r="H9729"/>
      <c r="I9729"/>
      <c r="J9729"/>
      <c r="M9729"/>
      <c r="N9729"/>
    </row>
    <row r="9730" spans="6:14" ht="14.25" customHeight="1" x14ac:dyDescent="0.25">
      <c r="F9730"/>
      <c r="G9730"/>
      <c r="H9730"/>
      <c r="I9730"/>
      <c r="J9730"/>
      <c r="M9730"/>
      <c r="N9730"/>
    </row>
    <row r="9731" spans="6:14" ht="14.25" customHeight="1" x14ac:dyDescent="0.25">
      <c r="F9731"/>
      <c r="G9731"/>
      <c r="H9731"/>
      <c r="I9731"/>
      <c r="J9731"/>
      <c r="M9731"/>
      <c r="N9731"/>
    </row>
    <row r="9732" spans="6:14" ht="14.25" customHeight="1" x14ac:dyDescent="0.25">
      <c r="F9732"/>
      <c r="G9732"/>
      <c r="H9732"/>
      <c r="I9732"/>
      <c r="J9732"/>
      <c r="M9732"/>
      <c r="N9732"/>
    </row>
    <row r="9733" spans="6:14" ht="14.25" customHeight="1" x14ac:dyDescent="0.25">
      <c r="F9733"/>
      <c r="G9733"/>
      <c r="H9733"/>
      <c r="I9733"/>
      <c r="J9733"/>
      <c r="M9733"/>
      <c r="N9733"/>
    </row>
    <row r="9734" spans="6:14" ht="14.25" customHeight="1" x14ac:dyDescent="0.25">
      <c r="F9734"/>
      <c r="G9734"/>
      <c r="H9734"/>
      <c r="I9734"/>
      <c r="J9734"/>
      <c r="M9734"/>
      <c r="N9734"/>
    </row>
    <row r="9735" spans="6:14" ht="14.25" customHeight="1" x14ac:dyDescent="0.25">
      <c r="F9735"/>
      <c r="G9735"/>
      <c r="H9735"/>
      <c r="I9735"/>
      <c r="J9735"/>
      <c r="M9735"/>
      <c r="N9735"/>
    </row>
    <row r="9736" spans="6:14" ht="14.25" customHeight="1" x14ac:dyDescent="0.25">
      <c r="F9736"/>
      <c r="G9736"/>
      <c r="H9736"/>
      <c r="I9736"/>
      <c r="J9736"/>
      <c r="M9736"/>
      <c r="N9736"/>
    </row>
    <row r="9737" spans="6:14" ht="14.25" customHeight="1" x14ac:dyDescent="0.25">
      <c r="F9737"/>
      <c r="G9737"/>
      <c r="H9737"/>
      <c r="I9737"/>
      <c r="J9737"/>
      <c r="M9737"/>
      <c r="N9737"/>
    </row>
    <row r="9738" spans="6:14" ht="14.25" customHeight="1" x14ac:dyDescent="0.25">
      <c r="F9738"/>
      <c r="G9738"/>
      <c r="H9738"/>
      <c r="I9738"/>
      <c r="J9738"/>
      <c r="M9738"/>
      <c r="N9738"/>
    </row>
    <row r="9739" spans="6:14" ht="14.25" customHeight="1" x14ac:dyDescent="0.25">
      <c r="F9739"/>
      <c r="G9739"/>
      <c r="H9739"/>
      <c r="I9739"/>
      <c r="J9739"/>
      <c r="M9739"/>
      <c r="N9739"/>
    </row>
    <row r="9740" spans="6:14" ht="14.25" customHeight="1" x14ac:dyDescent="0.25">
      <c r="F9740"/>
      <c r="G9740"/>
      <c r="H9740"/>
      <c r="I9740"/>
      <c r="J9740"/>
      <c r="M9740"/>
      <c r="N9740"/>
    </row>
    <row r="9741" spans="6:14" ht="14.25" customHeight="1" x14ac:dyDescent="0.25">
      <c r="F9741"/>
      <c r="G9741"/>
      <c r="H9741"/>
      <c r="I9741"/>
      <c r="J9741"/>
      <c r="M9741"/>
      <c r="N9741"/>
    </row>
    <row r="9742" spans="6:14" ht="14.25" customHeight="1" x14ac:dyDescent="0.25">
      <c r="F9742"/>
      <c r="G9742"/>
      <c r="H9742"/>
      <c r="I9742"/>
      <c r="J9742"/>
      <c r="M9742"/>
      <c r="N9742"/>
    </row>
    <row r="9743" spans="6:14" ht="14.25" customHeight="1" x14ac:dyDescent="0.25">
      <c r="F9743"/>
      <c r="G9743"/>
      <c r="H9743"/>
      <c r="I9743"/>
      <c r="J9743"/>
      <c r="M9743"/>
      <c r="N9743"/>
    </row>
    <row r="9744" spans="6:14" ht="14.25" customHeight="1" x14ac:dyDescent="0.25">
      <c r="F9744"/>
      <c r="G9744"/>
      <c r="H9744"/>
      <c r="I9744"/>
      <c r="J9744"/>
      <c r="M9744"/>
      <c r="N9744"/>
    </row>
    <row r="9745" spans="6:14" ht="14.25" customHeight="1" x14ac:dyDescent="0.25">
      <c r="F9745"/>
      <c r="G9745"/>
      <c r="H9745"/>
      <c r="I9745"/>
      <c r="J9745"/>
      <c r="M9745"/>
      <c r="N9745"/>
    </row>
    <row r="9746" spans="6:14" ht="14.25" customHeight="1" x14ac:dyDescent="0.25">
      <c r="F9746"/>
      <c r="G9746"/>
      <c r="H9746"/>
      <c r="I9746"/>
      <c r="J9746"/>
      <c r="M9746"/>
      <c r="N9746"/>
    </row>
    <row r="9747" spans="6:14" ht="14.25" customHeight="1" x14ac:dyDescent="0.25">
      <c r="F9747"/>
      <c r="G9747"/>
      <c r="H9747"/>
      <c r="I9747"/>
      <c r="J9747"/>
      <c r="M9747"/>
      <c r="N9747"/>
    </row>
    <row r="9748" spans="6:14" ht="14.25" customHeight="1" x14ac:dyDescent="0.25">
      <c r="F9748"/>
      <c r="G9748"/>
      <c r="H9748"/>
      <c r="I9748"/>
      <c r="J9748"/>
      <c r="M9748"/>
      <c r="N9748"/>
    </row>
    <row r="9749" spans="6:14" ht="14.25" customHeight="1" x14ac:dyDescent="0.25">
      <c r="F9749"/>
      <c r="G9749"/>
      <c r="H9749"/>
      <c r="I9749"/>
      <c r="J9749"/>
      <c r="M9749"/>
      <c r="N9749"/>
    </row>
    <row r="9750" spans="6:14" ht="14.25" customHeight="1" x14ac:dyDescent="0.25">
      <c r="F9750"/>
      <c r="G9750"/>
      <c r="H9750"/>
      <c r="I9750"/>
      <c r="J9750"/>
      <c r="M9750"/>
      <c r="N9750"/>
    </row>
    <row r="9751" spans="6:14" ht="14.25" customHeight="1" x14ac:dyDescent="0.25">
      <c r="F9751"/>
      <c r="G9751"/>
      <c r="H9751"/>
      <c r="I9751"/>
      <c r="J9751"/>
      <c r="M9751"/>
      <c r="N9751"/>
    </row>
    <row r="9752" spans="6:14" ht="14.25" customHeight="1" x14ac:dyDescent="0.25">
      <c r="F9752"/>
      <c r="G9752"/>
      <c r="H9752"/>
      <c r="I9752"/>
      <c r="J9752"/>
      <c r="M9752"/>
      <c r="N9752"/>
    </row>
    <row r="9753" spans="6:14" ht="14.25" customHeight="1" x14ac:dyDescent="0.25">
      <c r="F9753"/>
      <c r="G9753"/>
      <c r="H9753"/>
      <c r="I9753"/>
      <c r="J9753"/>
      <c r="M9753"/>
      <c r="N9753"/>
    </row>
    <row r="9754" spans="6:14" ht="14.25" customHeight="1" x14ac:dyDescent="0.25">
      <c r="F9754"/>
      <c r="G9754"/>
      <c r="H9754"/>
      <c r="I9754"/>
      <c r="J9754"/>
      <c r="M9754"/>
      <c r="N9754"/>
    </row>
    <row r="9755" spans="6:14" ht="14.25" customHeight="1" x14ac:dyDescent="0.25">
      <c r="F9755"/>
      <c r="G9755"/>
      <c r="H9755"/>
      <c r="I9755"/>
      <c r="J9755"/>
      <c r="M9755"/>
      <c r="N9755"/>
    </row>
    <row r="9756" spans="6:14" ht="14.25" customHeight="1" x14ac:dyDescent="0.25">
      <c r="F9756"/>
      <c r="G9756"/>
      <c r="H9756"/>
      <c r="I9756"/>
      <c r="J9756"/>
      <c r="M9756"/>
      <c r="N9756"/>
    </row>
    <row r="9757" spans="6:14" ht="14.25" customHeight="1" x14ac:dyDescent="0.25">
      <c r="F9757"/>
      <c r="G9757"/>
      <c r="H9757"/>
      <c r="I9757"/>
      <c r="J9757"/>
      <c r="M9757"/>
      <c r="N9757"/>
    </row>
    <row r="9758" spans="6:14" ht="14.25" customHeight="1" x14ac:dyDescent="0.25">
      <c r="F9758"/>
      <c r="G9758"/>
      <c r="H9758"/>
      <c r="I9758"/>
      <c r="J9758"/>
      <c r="M9758"/>
      <c r="N9758"/>
    </row>
    <row r="9759" spans="6:14" ht="14.25" customHeight="1" x14ac:dyDescent="0.25">
      <c r="F9759"/>
      <c r="G9759"/>
      <c r="H9759"/>
      <c r="I9759"/>
      <c r="J9759"/>
      <c r="M9759"/>
      <c r="N9759"/>
    </row>
    <row r="9760" spans="6:14" ht="14.25" customHeight="1" x14ac:dyDescent="0.25">
      <c r="F9760"/>
      <c r="G9760"/>
      <c r="H9760"/>
      <c r="I9760"/>
      <c r="J9760"/>
      <c r="M9760"/>
      <c r="N9760"/>
    </row>
    <row r="9761" spans="6:14" ht="14.25" customHeight="1" x14ac:dyDescent="0.25">
      <c r="F9761"/>
      <c r="G9761"/>
      <c r="H9761"/>
      <c r="I9761"/>
      <c r="J9761"/>
      <c r="M9761"/>
      <c r="N9761"/>
    </row>
    <row r="9762" spans="6:14" ht="14.25" customHeight="1" x14ac:dyDescent="0.25">
      <c r="F9762"/>
      <c r="G9762"/>
      <c r="H9762"/>
      <c r="I9762"/>
      <c r="J9762"/>
      <c r="M9762"/>
      <c r="N9762"/>
    </row>
    <row r="9763" spans="6:14" ht="14.25" customHeight="1" x14ac:dyDescent="0.25">
      <c r="F9763"/>
      <c r="G9763"/>
      <c r="H9763"/>
      <c r="I9763"/>
      <c r="J9763"/>
      <c r="M9763"/>
      <c r="N9763"/>
    </row>
    <row r="9764" spans="6:14" ht="14.25" customHeight="1" x14ac:dyDescent="0.25">
      <c r="F9764"/>
      <c r="G9764"/>
      <c r="H9764"/>
      <c r="I9764"/>
      <c r="J9764"/>
      <c r="M9764"/>
      <c r="N9764"/>
    </row>
    <row r="9765" spans="6:14" ht="14.25" customHeight="1" x14ac:dyDescent="0.25">
      <c r="F9765"/>
      <c r="G9765"/>
      <c r="H9765"/>
      <c r="I9765"/>
      <c r="J9765"/>
      <c r="M9765"/>
      <c r="N9765"/>
    </row>
    <row r="9766" spans="6:14" ht="14.25" customHeight="1" x14ac:dyDescent="0.25">
      <c r="F9766"/>
      <c r="G9766"/>
      <c r="H9766"/>
      <c r="I9766"/>
      <c r="J9766"/>
      <c r="M9766"/>
      <c r="N9766"/>
    </row>
    <row r="9767" spans="6:14" ht="14.25" customHeight="1" x14ac:dyDescent="0.25">
      <c r="F9767"/>
      <c r="G9767"/>
      <c r="H9767"/>
      <c r="I9767"/>
      <c r="J9767"/>
      <c r="M9767"/>
      <c r="N9767"/>
    </row>
    <row r="9768" spans="6:14" ht="14.25" customHeight="1" x14ac:dyDescent="0.25">
      <c r="F9768"/>
      <c r="G9768"/>
      <c r="H9768"/>
      <c r="I9768"/>
      <c r="J9768"/>
      <c r="M9768"/>
      <c r="N9768"/>
    </row>
    <row r="9769" spans="6:14" ht="14.25" customHeight="1" x14ac:dyDescent="0.25">
      <c r="F9769"/>
      <c r="G9769"/>
      <c r="H9769"/>
      <c r="I9769"/>
      <c r="J9769"/>
      <c r="M9769"/>
      <c r="N9769"/>
    </row>
    <row r="9770" spans="6:14" ht="14.25" customHeight="1" x14ac:dyDescent="0.25">
      <c r="F9770"/>
      <c r="G9770"/>
      <c r="H9770"/>
      <c r="I9770"/>
      <c r="J9770"/>
      <c r="M9770"/>
      <c r="N9770"/>
    </row>
    <row r="9771" spans="6:14" ht="14.25" customHeight="1" x14ac:dyDescent="0.25">
      <c r="F9771"/>
      <c r="G9771"/>
      <c r="H9771"/>
      <c r="I9771"/>
      <c r="J9771"/>
      <c r="M9771"/>
      <c r="N9771"/>
    </row>
    <row r="9772" spans="6:14" ht="14.25" customHeight="1" x14ac:dyDescent="0.25">
      <c r="F9772"/>
      <c r="G9772"/>
      <c r="H9772"/>
      <c r="I9772"/>
      <c r="J9772"/>
      <c r="M9772"/>
      <c r="N9772"/>
    </row>
    <row r="9773" spans="6:14" ht="14.25" customHeight="1" x14ac:dyDescent="0.25">
      <c r="F9773"/>
      <c r="G9773"/>
      <c r="H9773"/>
      <c r="I9773"/>
      <c r="J9773"/>
      <c r="M9773"/>
      <c r="N9773"/>
    </row>
    <row r="9774" spans="6:14" ht="14.25" customHeight="1" x14ac:dyDescent="0.25">
      <c r="F9774"/>
      <c r="G9774"/>
      <c r="H9774"/>
      <c r="I9774"/>
      <c r="J9774"/>
      <c r="M9774"/>
      <c r="N9774"/>
    </row>
    <row r="9775" spans="6:14" ht="14.25" customHeight="1" x14ac:dyDescent="0.25">
      <c r="F9775"/>
      <c r="G9775"/>
      <c r="H9775"/>
      <c r="I9775"/>
      <c r="J9775"/>
      <c r="M9775"/>
      <c r="N9775"/>
    </row>
    <row r="9776" spans="6:14" ht="14.25" customHeight="1" x14ac:dyDescent="0.25">
      <c r="F9776"/>
      <c r="G9776"/>
      <c r="H9776"/>
      <c r="I9776"/>
      <c r="J9776"/>
      <c r="M9776"/>
      <c r="N9776"/>
    </row>
    <row r="9777" spans="6:14" ht="14.25" customHeight="1" x14ac:dyDescent="0.25">
      <c r="F9777"/>
      <c r="G9777"/>
      <c r="H9777"/>
      <c r="I9777"/>
      <c r="J9777"/>
      <c r="M9777"/>
      <c r="N9777"/>
    </row>
    <row r="9778" spans="6:14" ht="14.25" customHeight="1" x14ac:dyDescent="0.25">
      <c r="F9778"/>
      <c r="G9778"/>
      <c r="H9778"/>
      <c r="I9778"/>
      <c r="J9778"/>
      <c r="M9778"/>
      <c r="N9778"/>
    </row>
    <row r="9779" spans="6:14" ht="14.25" customHeight="1" x14ac:dyDescent="0.25">
      <c r="F9779"/>
      <c r="G9779"/>
      <c r="H9779"/>
      <c r="I9779"/>
      <c r="J9779"/>
      <c r="M9779"/>
      <c r="N9779"/>
    </row>
    <row r="9780" spans="6:14" ht="14.25" customHeight="1" x14ac:dyDescent="0.25">
      <c r="F9780"/>
      <c r="G9780"/>
      <c r="H9780"/>
      <c r="I9780"/>
      <c r="J9780"/>
      <c r="M9780"/>
      <c r="N9780"/>
    </row>
    <row r="9781" spans="6:14" ht="14.25" customHeight="1" x14ac:dyDescent="0.25">
      <c r="F9781"/>
      <c r="G9781"/>
      <c r="H9781"/>
      <c r="I9781"/>
      <c r="J9781"/>
      <c r="M9781"/>
      <c r="N9781"/>
    </row>
    <row r="9782" spans="6:14" ht="14.25" customHeight="1" x14ac:dyDescent="0.25">
      <c r="F9782"/>
      <c r="G9782"/>
      <c r="H9782"/>
      <c r="I9782"/>
      <c r="J9782"/>
      <c r="M9782"/>
      <c r="N9782"/>
    </row>
    <row r="9783" spans="6:14" ht="14.25" customHeight="1" x14ac:dyDescent="0.25">
      <c r="F9783"/>
      <c r="G9783"/>
      <c r="H9783"/>
      <c r="I9783"/>
      <c r="J9783"/>
      <c r="M9783"/>
      <c r="N9783"/>
    </row>
    <row r="9784" spans="6:14" ht="14.25" customHeight="1" x14ac:dyDescent="0.25">
      <c r="F9784"/>
      <c r="G9784"/>
      <c r="H9784"/>
      <c r="I9784"/>
      <c r="J9784"/>
      <c r="M9784"/>
      <c r="N9784"/>
    </row>
    <row r="9785" spans="6:14" ht="14.25" customHeight="1" x14ac:dyDescent="0.25">
      <c r="F9785"/>
      <c r="G9785"/>
      <c r="H9785"/>
      <c r="I9785"/>
      <c r="J9785"/>
      <c r="M9785"/>
      <c r="N9785"/>
    </row>
    <row r="9786" spans="6:14" ht="14.25" customHeight="1" x14ac:dyDescent="0.25">
      <c r="F9786"/>
      <c r="G9786"/>
      <c r="H9786"/>
      <c r="I9786"/>
      <c r="J9786"/>
      <c r="M9786"/>
      <c r="N9786"/>
    </row>
    <row r="9787" spans="6:14" ht="14.25" customHeight="1" x14ac:dyDescent="0.25">
      <c r="F9787"/>
      <c r="G9787"/>
      <c r="H9787"/>
      <c r="I9787"/>
      <c r="J9787"/>
      <c r="M9787"/>
      <c r="N9787"/>
    </row>
    <row r="9788" spans="6:14" ht="14.25" customHeight="1" x14ac:dyDescent="0.25">
      <c r="F9788"/>
      <c r="G9788"/>
      <c r="H9788"/>
      <c r="I9788"/>
      <c r="J9788"/>
      <c r="M9788"/>
      <c r="N9788"/>
    </row>
    <row r="9789" spans="6:14" ht="14.25" customHeight="1" x14ac:dyDescent="0.25">
      <c r="F9789"/>
      <c r="G9789"/>
      <c r="H9789"/>
      <c r="I9789"/>
      <c r="J9789"/>
      <c r="M9789"/>
      <c r="N9789"/>
    </row>
    <row r="9790" spans="6:14" ht="14.25" customHeight="1" x14ac:dyDescent="0.25">
      <c r="F9790"/>
      <c r="G9790"/>
      <c r="H9790"/>
      <c r="I9790"/>
      <c r="J9790"/>
      <c r="M9790"/>
      <c r="N9790"/>
    </row>
    <row r="9791" spans="6:14" ht="14.25" customHeight="1" x14ac:dyDescent="0.25">
      <c r="F9791"/>
      <c r="G9791"/>
      <c r="H9791"/>
      <c r="I9791"/>
      <c r="J9791"/>
      <c r="M9791"/>
      <c r="N9791"/>
    </row>
    <row r="9792" spans="6:14" ht="14.25" customHeight="1" x14ac:dyDescent="0.25">
      <c r="F9792"/>
      <c r="G9792"/>
      <c r="H9792"/>
      <c r="I9792"/>
      <c r="J9792"/>
      <c r="M9792"/>
      <c r="N9792"/>
    </row>
    <row r="9793" spans="6:14" ht="14.25" customHeight="1" x14ac:dyDescent="0.25">
      <c r="F9793"/>
      <c r="G9793"/>
      <c r="H9793"/>
      <c r="I9793"/>
      <c r="J9793"/>
      <c r="M9793"/>
      <c r="N9793"/>
    </row>
    <row r="9794" spans="6:14" ht="14.25" customHeight="1" x14ac:dyDescent="0.25">
      <c r="F9794"/>
      <c r="G9794"/>
      <c r="H9794"/>
      <c r="I9794"/>
      <c r="J9794"/>
      <c r="M9794"/>
      <c r="N9794"/>
    </row>
    <row r="9795" spans="6:14" ht="14.25" customHeight="1" x14ac:dyDescent="0.25">
      <c r="F9795"/>
      <c r="G9795"/>
      <c r="H9795"/>
      <c r="I9795"/>
      <c r="J9795"/>
      <c r="M9795"/>
      <c r="N9795"/>
    </row>
    <row r="9796" spans="6:14" ht="14.25" customHeight="1" x14ac:dyDescent="0.25">
      <c r="F9796"/>
      <c r="G9796"/>
      <c r="H9796"/>
      <c r="I9796"/>
      <c r="J9796"/>
      <c r="M9796"/>
      <c r="N9796"/>
    </row>
    <row r="9797" spans="6:14" ht="14.25" customHeight="1" x14ac:dyDescent="0.25">
      <c r="F9797"/>
      <c r="G9797"/>
      <c r="H9797"/>
      <c r="I9797"/>
      <c r="J9797"/>
      <c r="M9797"/>
      <c r="N9797"/>
    </row>
    <row r="9798" spans="6:14" ht="14.25" customHeight="1" x14ac:dyDescent="0.25">
      <c r="F9798"/>
      <c r="G9798"/>
      <c r="H9798"/>
      <c r="I9798"/>
      <c r="J9798"/>
      <c r="M9798"/>
      <c r="N9798"/>
    </row>
    <row r="9799" spans="6:14" ht="14.25" customHeight="1" x14ac:dyDescent="0.25">
      <c r="F9799"/>
      <c r="G9799"/>
      <c r="H9799"/>
      <c r="I9799"/>
      <c r="J9799"/>
      <c r="M9799"/>
      <c r="N9799"/>
    </row>
    <row r="9800" spans="6:14" ht="14.25" customHeight="1" x14ac:dyDescent="0.25">
      <c r="F9800"/>
      <c r="G9800"/>
      <c r="H9800"/>
      <c r="I9800"/>
      <c r="J9800"/>
      <c r="M9800"/>
      <c r="N9800"/>
    </row>
    <row r="9801" spans="6:14" ht="14.25" customHeight="1" x14ac:dyDescent="0.25">
      <c r="F9801"/>
      <c r="G9801"/>
      <c r="H9801"/>
      <c r="I9801"/>
      <c r="J9801"/>
      <c r="M9801"/>
      <c r="N9801"/>
    </row>
    <row r="9802" spans="6:14" ht="14.25" customHeight="1" x14ac:dyDescent="0.25">
      <c r="F9802"/>
      <c r="G9802"/>
      <c r="H9802"/>
      <c r="I9802"/>
      <c r="J9802"/>
      <c r="M9802"/>
      <c r="N9802"/>
    </row>
    <row r="9803" spans="6:14" ht="14.25" customHeight="1" x14ac:dyDescent="0.25">
      <c r="F9803"/>
      <c r="G9803"/>
      <c r="H9803"/>
      <c r="I9803"/>
      <c r="J9803"/>
      <c r="M9803"/>
      <c r="N9803"/>
    </row>
    <row r="9804" spans="6:14" ht="14.25" customHeight="1" x14ac:dyDescent="0.25">
      <c r="F9804"/>
      <c r="G9804"/>
      <c r="H9804"/>
      <c r="I9804"/>
      <c r="J9804"/>
      <c r="M9804"/>
      <c r="N9804"/>
    </row>
    <row r="9805" spans="6:14" ht="14.25" customHeight="1" x14ac:dyDescent="0.25">
      <c r="F9805"/>
      <c r="G9805"/>
      <c r="H9805"/>
      <c r="I9805"/>
      <c r="J9805"/>
      <c r="M9805"/>
      <c r="N9805"/>
    </row>
    <row r="9806" spans="6:14" ht="14.25" customHeight="1" x14ac:dyDescent="0.25">
      <c r="F9806"/>
      <c r="G9806"/>
      <c r="H9806"/>
      <c r="I9806"/>
      <c r="J9806"/>
      <c r="M9806"/>
      <c r="N9806"/>
    </row>
    <row r="9807" spans="6:14" ht="14.25" customHeight="1" x14ac:dyDescent="0.25">
      <c r="F9807"/>
      <c r="G9807"/>
      <c r="H9807"/>
      <c r="I9807"/>
      <c r="J9807"/>
      <c r="M9807"/>
      <c r="N9807"/>
    </row>
    <row r="9808" spans="6:14" ht="14.25" customHeight="1" x14ac:dyDescent="0.25">
      <c r="F9808"/>
      <c r="G9808"/>
      <c r="H9808"/>
      <c r="I9808"/>
      <c r="J9808"/>
      <c r="M9808"/>
      <c r="N9808"/>
    </row>
    <row r="9809" spans="6:14" ht="14.25" customHeight="1" x14ac:dyDescent="0.25">
      <c r="F9809"/>
      <c r="G9809"/>
      <c r="H9809"/>
      <c r="I9809"/>
      <c r="J9809"/>
      <c r="M9809"/>
      <c r="N9809"/>
    </row>
    <row r="9810" spans="6:14" ht="14.25" customHeight="1" x14ac:dyDescent="0.25">
      <c r="F9810"/>
      <c r="G9810"/>
      <c r="H9810"/>
      <c r="I9810"/>
      <c r="J9810"/>
      <c r="M9810"/>
      <c r="N9810"/>
    </row>
    <row r="9811" spans="6:14" ht="14.25" customHeight="1" x14ac:dyDescent="0.25">
      <c r="F9811"/>
      <c r="G9811"/>
      <c r="H9811"/>
      <c r="I9811"/>
      <c r="J9811"/>
      <c r="M9811"/>
      <c r="N9811"/>
    </row>
    <row r="9812" spans="6:14" ht="14.25" customHeight="1" x14ac:dyDescent="0.25">
      <c r="F9812"/>
      <c r="G9812"/>
      <c r="H9812"/>
      <c r="I9812"/>
      <c r="J9812"/>
      <c r="M9812"/>
      <c r="N9812"/>
    </row>
    <row r="9813" spans="6:14" ht="14.25" customHeight="1" x14ac:dyDescent="0.25">
      <c r="F9813"/>
      <c r="G9813"/>
      <c r="H9813"/>
      <c r="I9813"/>
      <c r="J9813"/>
      <c r="M9813"/>
      <c r="N9813"/>
    </row>
    <row r="9814" spans="6:14" ht="14.25" customHeight="1" x14ac:dyDescent="0.25">
      <c r="F9814"/>
      <c r="G9814"/>
      <c r="H9814"/>
      <c r="I9814"/>
      <c r="J9814"/>
      <c r="M9814"/>
      <c r="N9814"/>
    </row>
    <row r="9815" spans="6:14" ht="14.25" customHeight="1" x14ac:dyDescent="0.25">
      <c r="F9815"/>
      <c r="G9815"/>
      <c r="H9815"/>
      <c r="I9815"/>
      <c r="J9815"/>
      <c r="M9815"/>
      <c r="N9815"/>
    </row>
    <row r="9816" spans="6:14" ht="14.25" customHeight="1" x14ac:dyDescent="0.25">
      <c r="F9816"/>
      <c r="G9816"/>
      <c r="H9816"/>
      <c r="I9816"/>
      <c r="J9816"/>
      <c r="M9816"/>
      <c r="N9816"/>
    </row>
    <row r="9817" spans="6:14" ht="14.25" customHeight="1" x14ac:dyDescent="0.25">
      <c r="F9817"/>
      <c r="G9817"/>
      <c r="H9817"/>
      <c r="I9817"/>
      <c r="J9817"/>
      <c r="M9817"/>
      <c r="N9817"/>
    </row>
    <row r="9818" spans="6:14" ht="14.25" customHeight="1" x14ac:dyDescent="0.25">
      <c r="F9818"/>
      <c r="G9818"/>
      <c r="H9818"/>
      <c r="I9818"/>
      <c r="J9818"/>
      <c r="M9818"/>
      <c r="N9818"/>
    </row>
    <row r="9819" spans="6:14" ht="14.25" customHeight="1" x14ac:dyDescent="0.25">
      <c r="F9819"/>
      <c r="G9819"/>
      <c r="H9819"/>
      <c r="I9819"/>
      <c r="J9819"/>
      <c r="M9819"/>
      <c r="N9819"/>
    </row>
    <row r="9820" spans="6:14" ht="14.25" customHeight="1" x14ac:dyDescent="0.25">
      <c r="F9820"/>
      <c r="G9820"/>
      <c r="H9820"/>
      <c r="I9820"/>
      <c r="J9820"/>
      <c r="M9820"/>
      <c r="N9820"/>
    </row>
    <row r="9821" spans="6:14" ht="14.25" customHeight="1" x14ac:dyDescent="0.25">
      <c r="F9821"/>
      <c r="G9821"/>
      <c r="H9821"/>
      <c r="I9821"/>
      <c r="J9821"/>
      <c r="M9821"/>
      <c r="N9821"/>
    </row>
    <row r="9822" spans="6:14" ht="14.25" customHeight="1" x14ac:dyDescent="0.25">
      <c r="F9822"/>
      <c r="G9822"/>
      <c r="H9822"/>
      <c r="I9822"/>
      <c r="J9822"/>
      <c r="M9822"/>
      <c r="N9822"/>
    </row>
    <row r="9823" spans="6:14" ht="14.25" customHeight="1" x14ac:dyDescent="0.25">
      <c r="F9823"/>
      <c r="G9823"/>
      <c r="H9823"/>
      <c r="I9823"/>
      <c r="J9823"/>
      <c r="M9823"/>
      <c r="N9823"/>
    </row>
    <row r="9824" spans="6:14" ht="14.25" customHeight="1" x14ac:dyDescent="0.25">
      <c r="F9824"/>
      <c r="G9824"/>
      <c r="H9824"/>
      <c r="I9824"/>
      <c r="J9824"/>
      <c r="M9824"/>
      <c r="N9824"/>
    </row>
    <row r="9825" spans="6:14" ht="14.25" customHeight="1" x14ac:dyDescent="0.25">
      <c r="F9825"/>
      <c r="G9825"/>
      <c r="H9825"/>
      <c r="I9825"/>
      <c r="J9825"/>
      <c r="M9825"/>
      <c r="N9825"/>
    </row>
    <row r="9826" spans="6:14" ht="14.25" customHeight="1" x14ac:dyDescent="0.25">
      <c r="F9826"/>
      <c r="G9826"/>
      <c r="H9826"/>
      <c r="I9826"/>
      <c r="J9826"/>
      <c r="M9826"/>
      <c r="N9826"/>
    </row>
    <row r="9827" spans="6:14" ht="14.25" customHeight="1" x14ac:dyDescent="0.25">
      <c r="F9827"/>
      <c r="G9827"/>
      <c r="H9827"/>
      <c r="I9827"/>
      <c r="J9827"/>
      <c r="M9827"/>
      <c r="N9827"/>
    </row>
    <row r="9828" spans="6:14" ht="14.25" customHeight="1" x14ac:dyDescent="0.25">
      <c r="F9828"/>
      <c r="G9828"/>
      <c r="H9828"/>
      <c r="I9828"/>
      <c r="J9828"/>
      <c r="M9828"/>
      <c r="N9828"/>
    </row>
    <row r="9829" spans="6:14" ht="14.25" customHeight="1" x14ac:dyDescent="0.25">
      <c r="F9829"/>
      <c r="G9829"/>
      <c r="H9829"/>
      <c r="I9829"/>
      <c r="J9829"/>
      <c r="M9829"/>
      <c r="N9829"/>
    </row>
    <row r="9830" spans="6:14" ht="14.25" customHeight="1" x14ac:dyDescent="0.25">
      <c r="F9830"/>
      <c r="G9830"/>
      <c r="H9830"/>
      <c r="I9830"/>
      <c r="J9830"/>
      <c r="M9830"/>
      <c r="N9830"/>
    </row>
    <row r="9831" spans="6:14" ht="14.25" customHeight="1" x14ac:dyDescent="0.25">
      <c r="F9831"/>
      <c r="G9831"/>
      <c r="H9831"/>
      <c r="I9831"/>
      <c r="J9831"/>
      <c r="M9831"/>
      <c r="N9831"/>
    </row>
    <row r="9832" spans="6:14" ht="14.25" customHeight="1" x14ac:dyDescent="0.25">
      <c r="F9832"/>
      <c r="G9832"/>
      <c r="H9832"/>
      <c r="I9832"/>
      <c r="J9832"/>
      <c r="M9832"/>
      <c r="N9832"/>
    </row>
    <row r="9833" spans="6:14" ht="14.25" customHeight="1" x14ac:dyDescent="0.25">
      <c r="F9833"/>
      <c r="G9833"/>
      <c r="H9833"/>
      <c r="I9833"/>
      <c r="J9833"/>
      <c r="M9833"/>
      <c r="N9833"/>
    </row>
    <row r="9834" spans="6:14" ht="14.25" customHeight="1" x14ac:dyDescent="0.25">
      <c r="F9834"/>
      <c r="G9834"/>
      <c r="H9834"/>
      <c r="I9834"/>
      <c r="J9834"/>
      <c r="M9834"/>
      <c r="N9834"/>
    </row>
    <row r="9835" spans="6:14" ht="14.25" customHeight="1" x14ac:dyDescent="0.25">
      <c r="F9835"/>
      <c r="G9835"/>
      <c r="H9835"/>
      <c r="I9835"/>
      <c r="J9835"/>
      <c r="M9835"/>
      <c r="N9835"/>
    </row>
    <row r="9836" spans="6:14" ht="14.25" customHeight="1" x14ac:dyDescent="0.25">
      <c r="F9836"/>
      <c r="G9836"/>
      <c r="H9836"/>
      <c r="I9836"/>
      <c r="J9836"/>
      <c r="M9836"/>
      <c r="N9836"/>
    </row>
    <row r="9837" spans="6:14" ht="14.25" customHeight="1" x14ac:dyDescent="0.25">
      <c r="F9837"/>
      <c r="G9837"/>
      <c r="H9837"/>
      <c r="I9837"/>
      <c r="J9837"/>
      <c r="M9837"/>
      <c r="N9837"/>
    </row>
    <row r="9838" spans="6:14" ht="14.25" customHeight="1" x14ac:dyDescent="0.25">
      <c r="F9838"/>
      <c r="G9838"/>
      <c r="H9838"/>
      <c r="I9838"/>
      <c r="J9838"/>
      <c r="M9838"/>
      <c r="N9838"/>
    </row>
    <row r="9839" spans="6:14" ht="14.25" customHeight="1" x14ac:dyDescent="0.25">
      <c r="F9839"/>
      <c r="G9839"/>
      <c r="H9839"/>
      <c r="I9839"/>
      <c r="J9839"/>
      <c r="M9839"/>
      <c r="N9839"/>
    </row>
    <row r="9840" spans="6:14" ht="14.25" customHeight="1" x14ac:dyDescent="0.25">
      <c r="F9840"/>
      <c r="G9840"/>
      <c r="H9840"/>
      <c r="I9840"/>
      <c r="J9840"/>
      <c r="M9840"/>
      <c r="N9840"/>
    </row>
    <row r="9841" spans="6:14" ht="14.25" customHeight="1" x14ac:dyDescent="0.25">
      <c r="F9841"/>
      <c r="G9841"/>
      <c r="H9841"/>
      <c r="I9841"/>
      <c r="J9841"/>
      <c r="M9841"/>
      <c r="N9841"/>
    </row>
    <row r="9842" spans="6:14" ht="14.25" customHeight="1" x14ac:dyDescent="0.25">
      <c r="F9842"/>
      <c r="G9842"/>
      <c r="H9842"/>
      <c r="I9842"/>
      <c r="J9842"/>
      <c r="M9842"/>
      <c r="N9842"/>
    </row>
    <row r="9843" spans="6:14" ht="14.25" customHeight="1" x14ac:dyDescent="0.25">
      <c r="F9843"/>
      <c r="G9843"/>
      <c r="H9843"/>
      <c r="I9843"/>
      <c r="J9843"/>
      <c r="M9843"/>
      <c r="N9843"/>
    </row>
    <row r="9844" spans="6:14" ht="14.25" customHeight="1" x14ac:dyDescent="0.25">
      <c r="F9844"/>
      <c r="G9844"/>
      <c r="H9844"/>
      <c r="I9844"/>
      <c r="J9844"/>
      <c r="M9844"/>
      <c r="N9844"/>
    </row>
    <row r="9845" spans="6:14" ht="14.25" customHeight="1" x14ac:dyDescent="0.25">
      <c r="F9845"/>
      <c r="G9845"/>
      <c r="H9845"/>
      <c r="I9845"/>
      <c r="J9845"/>
      <c r="M9845"/>
      <c r="N9845"/>
    </row>
    <row r="9846" spans="6:14" ht="14.25" customHeight="1" x14ac:dyDescent="0.25">
      <c r="F9846"/>
      <c r="G9846"/>
      <c r="H9846"/>
      <c r="I9846"/>
      <c r="J9846"/>
      <c r="M9846"/>
      <c r="N9846"/>
    </row>
    <row r="9847" spans="6:14" ht="14.25" customHeight="1" x14ac:dyDescent="0.25">
      <c r="F9847"/>
      <c r="G9847"/>
      <c r="H9847"/>
      <c r="I9847"/>
      <c r="J9847"/>
      <c r="M9847"/>
      <c r="N9847"/>
    </row>
    <row r="9848" spans="6:14" ht="14.25" customHeight="1" x14ac:dyDescent="0.25">
      <c r="F9848"/>
      <c r="G9848"/>
      <c r="H9848"/>
      <c r="I9848"/>
      <c r="J9848"/>
      <c r="M9848"/>
      <c r="N9848"/>
    </row>
    <row r="9849" spans="6:14" ht="14.25" customHeight="1" x14ac:dyDescent="0.25">
      <c r="F9849"/>
      <c r="G9849"/>
      <c r="H9849"/>
      <c r="I9849"/>
      <c r="J9849"/>
      <c r="M9849"/>
      <c r="N9849"/>
    </row>
    <row r="9850" spans="6:14" ht="14.25" customHeight="1" x14ac:dyDescent="0.25">
      <c r="F9850"/>
      <c r="G9850"/>
      <c r="H9850"/>
      <c r="I9850"/>
      <c r="J9850"/>
      <c r="M9850"/>
      <c r="N9850"/>
    </row>
    <row r="9851" spans="6:14" ht="14.25" customHeight="1" x14ac:dyDescent="0.25">
      <c r="F9851"/>
      <c r="G9851"/>
      <c r="H9851"/>
      <c r="I9851"/>
      <c r="J9851"/>
      <c r="M9851"/>
      <c r="N9851"/>
    </row>
    <row r="9852" spans="6:14" ht="14.25" customHeight="1" x14ac:dyDescent="0.25">
      <c r="F9852"/>
      <c r="G9852"/>
      <c r="H9852"/>
      <c r="I9852"/>
      <c r="J9852"/>
      <c r="M9852"/>
      <c r="N9852"/>
    </row>
    <row r="9853" spans="6:14" ht="14.25" customHeight="1" x14ac:dyDescent="0.25">
      <c r="F9853"/>
      <c r="G9853"/>
      <c r="H9853"/>
      <c r="I9853"/>
      <c r="J9853"/>
      <c r="M9853"/>
      <c r="N9853"/>
    </row>
    <row r="9854" spans="6:14" ht="14.25" customHeight="1" x14ac:dyDescent="0.25">
      <c r="F9854"/>
      <c r="G9854"/>
      <c r="H9854"/>
      <c r="I9854"/>
      <c r="J9854"/>
      <c r="M9854"/>
      <c r="N9854"/>
    </row>
    <row r="9855" spans="6:14" ht="14.25" customHeight="1" x14ac:dyDescent="0.25">
      <c r="F9855"/>
      <c r="G9855"/>
      <c r="H9855"/>
      <c r="I9855"/>
      <c r="J9855"/>
      <c r="M9855"/>
      <c r="N9855"/>
    </row>
    <row r="9856" spans="6:14" ht="14.25" customHeight="1" x14ac:dyDescent="0.25">
      <c r="F9856"/>
      <c r="G9856"/>
      <c r="H9856"/>
      <c r="I9856"/>
      <c r="J9856"/>
      <c r="M9856"/>
      <c r="N9856"/>
    </row>
    <row r="9857" spans="6:14" ht="14.25" customHeight="1" x14ac:dyDescent="0.25">
      <c r="F9857"/>
      <c r="G9857"/>
      <c r="H9857"/>
      <c r="I9857"/>
      <c r="J9857"/>
      <c r="M9857"/>
      <c r="N9857"/>
    </row>
    <row r="9858" spans="6:14" ht="14.25" customHeight="1" x14ac:dyDescent="0.25">
      <c r="F9858"/>
      <c r="G9858"/>
      <c r="H9858"/>
      <c r="I9858"/>
      <c r="J9858"/>
      <c r="M9858"/>
      <c r="N9858"/>
    </row>
    <row r="9859" spans="6:14" ht="14.25" customHeight="1" x14ac:dyDescent="0.25">
      <c r="F9859"/>
      <c r="G9859"/>
      <c r="H9859"/>
      <c r="I9859"/>
      <c r="J9859"/>
      <c r="M9859"/>
      <c r="N9859"/>
    </row>
    <row r="9860" spans="6:14" ht="14.25" customHeight="1" x14ac:dyDescent="0.25">
      <c r="F9860"/>
      <c r="G9860"/>
      <c r="H9860"/>
      <c r="I9860"/>
      <c r="J9860"/>
      <c r="M9860"/>
      <c r="N9860"/>
    </row>
    <row r="9861" spans="6:14" ht="14.25" customHeight="1" x14ac:dyDescent="0.25">
      <c r="F9861"/>
      <c r="G9861"/>
      <c r="H9861"/>
      <c r="I9861"/>
      <c r="J9861"/>
      <c r="M9861"/>
      <c r="N9861"/>
    </row>
    <row r="9862" spans="6:14" ht="14.25" customHeight="1" x14ac:dyDescent="0.25">
      <c r="F9862"/>
      <c r="G9862"/>
      <c r="H9862"/>
      <c r="I9862"/>
      <c r="J9862"/>
      <c r="M9862"/>
      <c r="N9862"/>
    </row>
    <row r="9863" spans="6:14" ht="14.25" customHeight="1" x14ac:dyDescent="0.25">
      <c r="F9863"/>
      <c r="G9863"/>
      <c r="H9863"/>
      <c r="I9863"/>
      <c r="J9863"/>
      <c r="M9863"/>
      <c r="N9863"/>
    </row>
    <row r="9864" spans="6:14" ht="14.25" customHeight="1" x14ac:dyDescent="0.25">
      <c r="F9864"/>
      <c r="G9864"/>
      <c r="H9864"/>
      <c r="I9864"/>
      <c r="J9864"/>
      <c r="M9864"/>
      <c r="N9864"/>
    </row>
    <row r="9865" spans="6:14" ht="14.25" customHeight="1" x14ac:dyDescent="0.25">
      <c r="F9865"/>
      <c r="G9865"/>
      <c r="H9865"/>
      <c r="I9865"/>
      <c r="J9865"/>
      <c r="M9865"/>
      <c r="N9865"/>
    </row>
    <row r="9866" spans="6:14" ht="14.25" customHeight="1" x14ac:dyDescent="0.25">
      <c r="F9866"/>
      <c r="G9866"/>
      <c r="H9866"/>
      <c r="I9866"/>
      <c r="J9866"/>
      <c r="M9866"/>
      <c r="N9866"/>
    </row>
    <row r="9867" spans="6:14" ht="14.25" customHeight="1" x14ac:dyDescent="0.25">
      <c r="F9867"/>
      <c r="G9867"/>
      <c r="H9867"/>
      <c r="I9867"/>
      <c r="J9867"/>
      <c r="M9867"/>
      <c r="N9867"/>
    </row>
    <row r="9868" spans="6:14" ht="14.25" customHeight="1" x14ac:dyDescent="0.25">
      <c r="F9868"/>
      <c r="G9868"/>
      <c r="H9868"/>
      <c r="I9868"/>
      <c r="J9868"/>
      <c r="M9868"/>
      <c r="N9868"/>
    </row>
    <row r="9869" spans="6:14" ht="14.25" customHeight="1" x14ac:dyDescent="0.25">
      <c r="F9869"/>
      <c r="G9869"/>
      <c r="H9869"/>
      <c r="I9869"/>
      <c r="J9869"/>
      <c r="M9869"/>
      <c r="N9869"/>
    </row>
    <row r="9870" spans="6:14" ht="14.25" customHeight="1" x14ac:dyDescent="0.25">
      <c r="F9870"/>
      <c r="G9870"/>
      <c r="H9870"/>
      <c r="I9870"/>
      <c r="J9870"/>
      <c r="M9870"/>
      <c r="N9870"/>
    </row>
    <row r="9871" spans="6:14" ht="14.25" customHeight="1" x14ac:dyDescent="0.25">
      <c r="F9871"/>
      <c r="G9871"/>
      <c r="H9871"/>
      <c r="I9871"/>
      <c r="J9871"/>
      <c r="M9871"/>
      <c r="N9871"/>
    </row>
    <row r="9872" spans="6:14" ht="14.25" customHeight="1" x14ac:dyDescent="0.25">
      <c r="F9872"/>
      <c r="G9872"/>
      <c r="H9872"/>
      <c r="I9872"/>
      <c r="J9872"/>
      <c r="M9872"/>
      <c r="N9872"/>
    </row>
    <row r="9873" spans="6:14" ht="14.25" customHeight="1" x14ac:dyDescent="0.25">
      <c r="F9873"/>
      <c r="G9873"/>
      <c r="H9873"/>
      <c r="I9873"/>
      <c r="J9873"/>
      <c r="M9873"/>
      <c r="N9873"/>
    </row>
    <row r="9874" spans="6:14" ht="14.25" customHeight="1" x14ac:dyDescent="0.25">
      <c r="F9874"/>
      <c r="G9874"/>
      <c r="H9874"/>
      <c r="I9874"/>
      <c r="J9874"/>
      <c r="M9874"/>
      <c r="N9874"/>
    </row>
    <row r="9875" spans="6:14" ht="14.25" customHeight="1" x14ac:dyDescent="0.25">
      <c r="F9875"/>
      <c r="G9875"/>
      <c r="H9875"/>
      <c r="I9875"/>
      <c r="J9875"/>
      <c r="M9875"/>
      <c r="N9875"/>
    </row>
    <row r="9876" spans="6:14" ht="14.25" customHeight="1" x14ac:dyDescent="0.25">
      <c r="F9876"/>
      <c r="G9876"/>
      <c r="H9876"/>
      <c r="I9876"/>
      <c r="J9876"/>
      <c r="M9876"/>
      <c r="N9876"/>
    </row>
    <row r="9877" spans="6:14" ht="14.25" customHeight="1" x14ac:dyDescent="0.25">
      <c r="F9877"/>
      <c r="G9877"/>
      <c r="H9877"/>
      <c r="I9877"/>
      <c r="J9877"/>
      <c r="M9877"/>
      <c r="N9877"/>
    </row>
    <row r="9878" spans="6:14" ht="14.25" customHeight="1" x14ac:dyDescent="0.25">
      <c r="F9878"/>
      <c r="G9878"/>
      <c r="H9878"/>
      <c r="I9878"/>
      <c r="J9878"/>
      <c r="M9878"/>
      <c r="N9878"/>
    </row>
    <row r="9879" spans="6:14" ht="14.25" customHeight="1" x14ac:dyDescent="0.25">
      <c r="F9879"/>
      <c r="G9879"/>
      <c r="H9879"/>
      <c r="I9879"/>
      <c r="J9879"/>
      <c r="M9879"/>
      <c r="N9879"/>
    </row>
    <row r="9880" spans="6:14" ht="14.25" customHeight="1" x14ac:dyDescent="0.25">
      <c r="F9880"/>
      <c r="G9880"/>
      <c r="H9880"/>
      <c r="I9880"/>
      <c r="J9880"/>
      <c r="M9880"/>
      <c r="N9880"/>
    </row>
    <row r="9881" spans="6:14" ht="14.25" customHeight="1" x14ac:dyDescent="0.25">
      <c r="F9881"/>
      <c r="G9881"/>
      <c r="H9881"/>
      <c r="I9881"/>
      <c r="J9881"/>
      <c r="M9881"/>
      <c r="N9881"/>
    </row>
    <row r="9882" spans="6:14" ht="14.25" customHeight="1" x14ac:dyDescent="0.25">
      <c r="F9882"/>
      <c r="G9882"/>
      <c r="H9882"/>
      <c r="I9882"/>
      <c r="J9882"/>
      <c r="M9882"/>
      <c r="N9882"/>
    </row>
    <row r="9883" spans="6:14" ht="14.25" customHeight="1" x14ac:dyDescent="0.25">
      <c r="F9883"/>
      <c r="G9883"/>
      <c r="H9883"/>
      <c r="I9883"/>
      <c r="J9883"/>
      <c r="M9883"/>
      <c r="N9883"/>
    </row>
    <row r="9884" spans="6:14" ht="14.25" customHeight="1" x14ac:dyDescent="0.25">
      <c r="F9884"/>
      <c r="G9884"/>
      <c r="H9884"/>
      <c r="I9884"/>
      <c r="J9884"/>
      <c r="M9884"/>
      <c r="N9884"/>
    </row>
    <row r="9885" spans="6:14" ht="14.25" customHeight="1" x14ac:dyDescent="0.25">
      <c r="F9885"/>
      <c r="G9885"/>
      <c r="H9885"/>
      <c r="I9885"/>
      <c r="J9885"/>
      <c r="M9885"/>
      <c r="N9885"/>
    </row>
    <row r="9886" spans="6:14" ht="14.25" customHeight="1" x14ac:dyDescent="0.25">
      <c r="F9886"/>
      <c r="G9886"/>
      <c r="H9886"/>
      <c r="I9886"/>
      <c r="J9886"/>
      <c r="M9886"/>
      <c r="N9886"/>
    </row>
    <row r="9887" spans="6:14" ht="14.25" customHeight="1" x14ac:dyDescent="0.25">
      <c r="F9887"/>
      <c r="G9887"/>
      <c r="H9887"/>
      <c r="I9887"/>
      <c r="J9887"/>
      <c r="M9887"/>
      <c r="N9887"/>
    </row>
    <row r="9888" spans="6:14" ht="14.25" customHeight="1" x14ac:dyDescent="0.25">
      <c r="F9888"/>
      <c r="G9888"/>
      <c r="H9888"/>
      <c r="I9888"/>
      <c r="J9888"/>
      <c r="M9888"/>
      <c r="N9888"/>
    </row>
    <row r="9889" spans="6:14" ht="14.25" customHeight="1" x14ac:dyDescent="0.25">
      <c r="F9889"/>
      <c r="G9889"/>
      <c r="H9889"/>
      <c r="I9889"/>
      <c r="J9889"/>
      <c r="M9889"/>
      <c r="N9889"/>
    </row>
    <row r="9890" spans="6:14" ht="14.25" customHeight="1" x14ac:dyDescent="0.25">
      <c r="F9890"/>
      <c r="G9890"/>
      <c r="H9890"/>
      <c r="I9890"/>
      <c r="J9890"/>
      <c r="M9890"/>
      <c r="N9890"/>
    </row>
    <row r="9891" spans="6:14" ht="14.25" customHeight="1" x14ac:dyDescent="0.25">
      <c r="F9891"/>
      <c r="G9891"/>
      <c r="H9891"/>
      <c r="I9891"/>
      <c r="J9891"/>
      <c r="M9891"/>
      <c r="N9891"/>
    </row>
    <row r="9892" spans="6:14" ht="14.25" customHeight="1" x14ac:dyDescent="0.25">
      <c r="F9892"/>
      <c r="G9892"/>
      <c r="H9892"/>
      <c r="I9892"/>
      <c r="J9892"/>
      <c r="M9892"/>
      <c r="N9892"/>
    </row>
    <row r="9893" spans="6:14" ht="14.25" customHeight="1" x14ac:dyDescent="0.25">
      <c r="F9893"/>
      <c r="G9893"/>
      <c r="H9893"/>
      <c r="I9893"/>
      <c r="J9893"/>
      <c r="M9893"/>
      <c r="N9893"/>
    </row>
    <row r="9894" spans="6:14" ht="14.25" customHeight="1" x14ac:dyDescent="0.25">
      <c r="F9894"/>
      <c r="G9894"/>
      <c r="H9894"/>
      <c r="I9894"/>
      <c r="J9894"/>
      <c r="M9894"/>
      <c r="N9894"/>
    </row>
    <row r="9895" spans="6:14" ht="14.25" customHeight="1" x14ac:dyDescent="0.25">
      <c r="F9895"/>
      <c r="G9895"/>
      <c r="H9895"/>
      <c r="I9895"/>
      <c r="J9895"/>
      <c r="M9895"/>
      <c r="N9895"/>
    </row>
    <row r="9896" spans="6:14" ht="14.25" customHeight="1" x14ac:dyDescent="0.25">
      <c r="F9896"/>
      <c r="G9896"/>
      <c r="H9896"/>
      <c r="I9896"/>
      <c r="J9896"/>
      <c r="M9896"/>
      <c r="N9896"/>
    </row>
    <row r="9897" spans="6:14" ht="14.25" customHeight="1" x14ac:dyDescent="0.25">
      <c r="F9897"/>
      <c r="G9897"/>
      <c r="H9897"/>
      <c r="I9897"/>
      <c r="J9897"/>
      <c r="M9897"/>
      <c r="N9897"/>
    </row>
    <row r="9898" spans="6:14" ht="14.25" customHeight="1" x14ac:dyDescent="0.25">
      <c r="F9898"/>
      <c r="G9898"/>
      <c r="H9898"/>
      <c r="I9898"/>
      <c r="J9898"/>
      <c r="M9898"/>
      <c r="N9898"/>
    </row>
    <row r="9899" spans="6:14" ht="14.25" customHeight="1" x14ac:dyDescent="0.25">
      <c r="F9899"/>
      <c r="G9899"/>
      <c r="H9899"/>
      <c r="I9899"/>
      <c r="J9899"/>
      <c r="M9899"/>
      <c r="N9899"/>
    </row>
    <row r="9900" spans="6:14" ht="14.25" customHeight="1" x14ac:dyDescent="0.25">
      <c r="F9900"/>
      <c r="G9900"/>
      <c r="H9900"/>
      <c r="I9900"/>
      <c r="J9900"/>
      <c r="M9900"/>
      <c r="N9900"/>
    </row>
    <row r="9901" spans="6:14" ht="14.25" customHeight="1" x14ac:dyDescent="0.25">
      <c r="F9901"/>
      <c r="G9901"/>
      <c r="H9901"/>
      <c r="I9901"/>
      <c r="J9901"/>
      <c r="M9901"/>
      <c r="N9901"/>
    </row>
    <row r="9902" spans="6:14" ht="14.25" customHeight="1" x14ac:dyDescent="0.25">
      <c r="F9902"/>
      <c r="G9902"/>
      <c r="H9902"/>
      <c r="I9902"/>
      <c r="J9902"/>
      <c r="M9902"/>
      <c r="N9902"/>
    </row>
    <row r="9903" spans="6:14" ht="14.25" customHeight="1" x14ac:dyDescent="0.25">
      <c r="F9903"/>
      <c r="G9903"/>
      <c r="H9903"/>
      <c r="I9903"/>
      <c r="J9903"/>
      <c r="M9903"/>
      <c r="N9903"/>
    </row>
    <row r="9904" spans="6:14" ht="14.25" customHeight="1" x14ac:dyDescent="0.25">
      <c r="F9904"/>
      <c r="G9904"/>
      <c r="H9904"/>
      <c r="I9904"/>
      <c r="J9904"/>
      <c r="M9904"/>
      <c r="N9904"/>
    </row>
    <row r="9905" spans="6:14" ht="14.25" customHeight="1" x14ac:dyDescent="0.25">
      <c r="F9905"/>
      <c r="G9905"/>
      <c r="H9905"/>
      <c r="I9905"/>
      <c r="J9905"/>
      <c r="M9905"/>
      <c r="N9905"/>
    </row>
    <row r="9906" spans="6:14" ht="14.25" customHeight="1" x14ac:dyDescent="0.25">
      <c r="F9906"/>
      <c r="G9906"/>
      <c r="H9906"/>
      <c r="I9906"/>
      <c r="J9906"/>
      <c r="M9906"/>
      <c r="N9906"/>
    </row>
    <row r="9907" spans="6:14" ht="14.25" customHeight="1" x14ac:dyDescent="0.25">
      <c r="F9907"/>
      <c r="G9907"/>
      <c r="H9907"/>
      <c r="I9907"/>
      <c r="J9907"/>
      <c r="M9907"/>
      <c r="N9907"/>
    </row>
    <row r="9908" spans="6:14" ht="14.25" customHeight="1" x14ac:dyDescent="0.25">
      <c r="F9908"/>
      <c r="G9908"/>
      <c r="H9908"/>
      <c r="I9908"/>
      <c r="J9908"/>
      <c r="M9908"/>
      <c r="N9908"/>
    </row>
    <row r="9909" spans="6:14" ht="14.25" customHeight="1" x14ac:dyDescent="0.25">
      <c r="F9909"/>
      <c r="G9909"/>
      <c r="H9909"/>
      <c r="I9909"/>
      <c r="J9909"/>
      <c r="M9909"/>
      <c r="N9909"/>
    </row>
    <row r="9910" spans="6:14" ht="14.25" customHeight="1" x14ac:dyDescent="0.25">
      <c r="F9910"/>
      <c r="G9910"/>
      <c r="H9910"/>
      <c r="I9910"/>
      <c r="J9910"/>
      <c r="M9910"/>
      <c r="N9910"/>
    </row>
    <row r="9911" spans="6:14" ht="14.25" customHeight="1" x14ac:dyDescent="0.25">
      <c r="F9911"/>
      <c r="G9911"/>
      <c r="H9911"/>
      <c r="I9911"/>
      <c r="J9911"/>
      <c r="M9911"/>
      <c r="N9911"/>
    </row>
    <row r="9912" spans="6:14" ht="14.25" customHeight="1" x14ac:dyDescent="0.25">
      <c r="F9912"/>
      <c r="G9912"/>
      <c r="H9912"/>
      <c r="I9912"/>
      <c r="J9912"/>
      <c r="M9912"/>
      <c r="N9912"/>
    </row>
    <row r="9913" spans="6:14" ht="14.25" customHeight="1" x14ac:dyDescent="0.25">
      <c r="F9913"/>
      <c r="G9913"/>
      <c r="H9913"/>
      <c r="I9913"/>
      <c r="J9913"/>
      <c r="M9913"/>
      <c r="N9913"/>
    </row>
    <row r="9914" spans="6:14" ht="14.25" customHeight="1" x14ac:dyDescent="0.25">
      <c r="F9914"/>
      <c r="G9914"/>
      <c r="H9914"/>
      <c r="I9914"/>
      <c r="J9914"/>
      <c r="M9914"/>
      <c r="N9914"/>
    </row>
    <row r="9915" spans="6:14" ht="14.25" customHeight="1" x14ac:dyDescent="0.25">
      <c r="F9915"/>
      <c r="G9915"/>
      <c r="H9915"/>
      <c r="I9915"/>
      <c r="J9915"/>
      <c r="M9915"/>
      <c r="N9915"/>
    </row>
    <row r="9916" spans="6:14" ht="14.25" customHeight="1" x14ac:dyDescent="0.25">
      <c r="F9916"/>
      <c r="G9916"/>
      <c r="H9916"/>
      <c r="I9916"/>
      <c r="J9916"/>
      <c r="M9916"/>
      <c r="N9916"/>
    </row>
    <row r="9917" spans="6:14" ht="14.25" customHeight="1" x14ac:dyDescent="0.25">
      <c r="F9917"/>
      <c r="G9917"/>
      <c r="H9917"/>
      <c r="I9917"/>
      <c r="J9917"/>
      <c r="M9917"/>
      <c r="N9917"/>
    </row>
    <row r="9918" spans="6:14" ht="14.25" customHeight="1" x14ac:dyDescent="0.25">
      <c r="F9918"/>
      <c r="G9918"/>
      <c r="H9918"/>
      <c r="I9918"/>
      <c r="J9918"/>
      <c r="M9918"/>
      <c r="N9918"/>
    </row>
    <row r="9919" spans="6:14" ht="14.25" customHeight="1" x14ac:dyDescent="0.25">
      <c r="F9919"/>
      <c r="G9919"/>
      <c r="H9919"/>
      <c r="I9919"/>
      <c r="J9919"/>
      <c r="M9919"/>
      <c r="N9919"/>
    </row>
    <row r="9920" spans="6:14" ht="14.25" customHeight="1" x14ac:dyDescent="0.25">
      <c r="F9920"/>
      <c r="G9920"/>
      <c r="H9920"/>
      <c r="I9920"/>
      <c r="J9920"/>
      <c r="M9920"/>
      <c r="N9920"/>
    </row>
    <row r="9921" spans="6:14" ht="14.25" customHeight="1" x14ac:dyDescent="0.25">
      <c r="F9921"/>
      <c r="G9921"/>
      <c r="H9921"/>
      <c r="I9921"/>
      <c r="J9921"/>
      <c r="M9921"/>
      <c r="N9921"/>
    </row>
    <row r="9922" spans="6:14" ht="14.25" customHeight="1" x14ac:dyDescent="0.25">
      <c r="F9922"/>
      <c r="G9922"/>
      <c r="H9922"/>
      <c r="I9922"/>
      <c r="J9922"/>
      <c r="M9922"/>
      <c r="N9922"/>
    </row>
    <row r="9923" spans="6:14" ht="14.25" customHeight="1" x14ac:dyDescent="0.25">
      <c r="F9923"/>
      <c r="G9923"/>
      <c r="H9923"/>
      <c r="I9923"/>
      <c r="J9923"/>
      <c r="M9923"/>
      <c r="N9923"/>
    </row>
    <row r="9924" spans="6:14" ht="14.25" customHeight="1" x14ac:dyDescent="0.25">
      <c r="F9924"/>
      <c r="G9924"/>
      <c r="H9924"/>
      <c r="I9924"/>
      <c r="J9924"/>
      <c r="M9924"/>
      <c r="N9924"/>
    </row>
    <row r="9925" spans="6:14" ht="14.25" customHeight="1" x14ac:dyDescent="0.25">
      <c r="F9925"/>
      <c r="G9925"/>
      <c r="H9925"/>
      <c r="I9925"/>
      <c r="J9925"/>
      <c r="M9925"/>
      <c r="N9925"/>
    </row>
    <row r="9926" spans="6:14" ht="14.25" customHeight="1" x14ac:dyDescent="0.25">
      <c r="F9926"/>
      <c r="G9926"/>
      <c r="H9926"/>
      <c r="I9926"/>
      <c r="J9926"/>
      <c r="M9926"/>
      <c r="N9926"/>
    </row>
    <row r="9927" spans="6:14" ht="14.25" customHeight="1" x14ac:dyDescent="0.25">
      <c r="F9927"/>
      <c r="G9927"/>
      <c r="H9927"/>
      <c r="I9927"/>
      <c r="J9927"/>
      <c r="M9927"/>
      <c r="N9927"/>
    </row>
    <row r="9928" spans="6:14" ht="14.25" customHeight="1" x14ac:dyDescent="0.25">
      <c r="F9928"/>
      <c r="G9928"/>
      <c r="H9928"/>
      <c r="I9928"/>
      <c r="J9928"/>
      <c r="M9928"/>
      <c r="N9928"/>
    </row>
    <row r="9929" spans="6:14" ht="14.25" customHeight="1" x14ac:dyDescent="0.25">
      <c r="F9929"/>
      <c r="G9929"/>
      <c r="H9929"/>
      <c r="I9929"/>
      <c r="J9929"/>
      <c r="M9929"/>
      <c r="N9929"/>
    </row>
    <row r="9930" spans="6:14" ht="14.25" customHeight="1" x14ac:dyDescent="0.25">
      <c r="F9930"/>
      <c r="G9930"/>
      <c r="H9930"/>
      <c r="I9930"/>
      <c r="J9930"/>
      <c r="M9930"/>
      <c r="N9930"/>
    </row>
    <row r="9931" spans="6:14" ht="14.25" customHeight="1" x14ac:dyDescent="0.25">
      <c r="F9931"/>
      <c r="G9931"/>
      <c r="H9931"/>
      <c r="I9931"/>
      <c r="J9931"/>
      <c r="M9931"/>
      <c r="N9931"/>
    </row>
    <row r="9932" spans="6:14" ht="14.25" customHeight="1" x14ac:dyDescent="0.25">
      <c r="F9932"/>
      <c r="G9932"/>
      <c r="H9932"/>
      <c r="I9932"/>
      <c r="J9932"/>
      <c r="M9932"/>
      <c r="N9932"/>
    </row>
    <row r="9933" spans="6:14" ht="14.25" customHeight="1" x14ac:dyDescent="0.25">
      <c r="F9933"/>
      <c r="G9933"/>
      <c r="H9933"/>
      <c r="I9933"/>
      <c r="J9933"/>
      <c r="M9933"/>
      <c r="N9933"/>
    </row>
    <row r="9934" spans="6:14" ht="14.25" customHeight="1" x14ac:dyDescent="0.25">
      <c r="F9934"/>
      <c r="G9934"/>
      <c r="H9934"/>
      <c r="I9934"/>
      <c r="J9934"/>
      <c r="M9934"/>
      <c r="N9934"/>
    </row>
    <row r="9935" spans="6:14" ht="14.25" customHeight="1" x14ac:dyDescent="0.25">
      <c r="F9935"/>
      <c r="G9935"/>
      <c r="H9935"/>
      <c r="I9935"/>
      <c r="J9935"/>
      <c r="M9935"/>
      <c r="N9935"/>
    </row>
    <row r="9936" spans="6:14" ht="14.25" customHeight="1" x14ac:dyDescent="0.25">
      <c r="F9936"/>
      <c r="G9936"/>
      <c r="H9936"/>
      <c r="I9936"/>
      <c r="J9936"/>
      <c r="M9936"/>
      <c r="N9936"/>
    </row>
    <row r="9937" spans="6:14" ht="14.25" customHeight="1" x14ac:dyDescent="0.25">
      <c r="F9937"/>
      <c r="G9937"/>
      <c r="H9937"/>
      <c r="I9937"/>
      <c r="J9937"/>
      <c r="M9937"/>
      <c r="N9937"/>
    </row>
    <row r="9938" spans="6:14" ht="14.25" customHeight="1" x14ac:dyDescent="0.25">
      <c r="F9938"/>
      <c r="G9938"/>
      <c r="H9938"/>
      <c r="I9938"/>
      <c r="J9938"/>
      <c r="M9938"/>
      <c r="N9938"/>
    </row>
    <row r="9939" spans="6:14" ht="14.25" customHeight="1" x14ac:dyDescent="0.25">
      <c r="F9939"/>
      <c r="G9939"/>
      <c r="H9939"/>
      <c r="I9939"/>
      <c r="J9939"/>
      <c r="M9939"/>
      <c r="N9939"/>
    </row>
    <row r="9940" spans="6:14" ht="14.25" customHeight="1" x14ac:dyDescent="0.25">
      <c r="F9940"/>
      <c r="G9940"/>
      <c r="H9940"/>
      <c r="I9940"/>
      <c r="J9940"/>
      <c r="M9940"/>
      <c r="N9940"/>
    </row>
    <row r="9941" spans="6:14" ht="14.25" customHeight="1" x14ac:dyDescent="0.25">
      <c r="F9941"/>
      <c r="G9941"/>
      <c r="H9941"/>
      <c r="I9941"/>
      <c r="J9941"/>
      <c r="M9941"/>
      <c r="N9941"/>
    </row>
    <row r="9942" spans="6:14" ht="14.25" customHeight="1" x14ac:dyDescent="0.25">
      <c r="F9942"/>
      <c r="G9942"/>
      <c r="H9942"/>
      <c r="I9942"/>
      <c r="J9942"/>
      <c r="M9942"/>
      <c r="N9942"/>
    </row>
    <row r="9943" spans="6:14" ht="14.25" customHeight="1" x14ac:dyDescent="0.25">
      <c r="F9943"/>
      <c r="G9943"/>
      <c r="H9943"/>
      <c r="I9943"/>
      <c r="J9943"/>
      <c r="M9943"/>
      <c r="N9943"/>
    </row>
    <row r="9944" spans="6:14" ht="14.25" customHeight="1" x14ac:dyDescent="0.25">
      <c r="F9944"/>
      <c r="G9944"/>
      <c r="H9944"/>
      <c r="I9944"/>
      <c r="J9944"/>
      <c r="M9944"/>
      <c r="N9944"/>
    </row>
    <row r="9945" spans="6:14" ht="14.25" customHeight="1" x14ac:dyDescent="0.25">
      <c r="F9945"/>
      <c r="G9945"/>
      <c r="H9945"/>
      <c r="I9945"/>
      <c r="J9945"/>
      <c r="M9945"/>
      <c r="N9945"/>
    </row>
    <row r="9946" spans="6:14" ht="14.25" customHeight="1" x14ac:dyDescent="0.25">
      <c r="F9946"/>
      <c r="G9946"/>
      <c r="H9946"/>
      <c r="I9946"/>
      <c r="J9946"/>
      <c r="M9946"/>
      <c r="N9946"/>
    </row>
    <row r="9947" spans="6:14" ht="14.25" customHeight="1" x14ac:dyDescent="0.25">
      <c r="F9947"/>
      <c r="G9947"/>
      <c r="H9947"/>
      <c r="I9947"/>
      <c r="J9947"/>
      <c r="M9947"/>
      <c r="N9947"/>
    </row>
    <row r="9948" spans="6:14" ht="14.25" customHeight="1" x14ac:dyDescent="0.25">
      <c r="F9948"/>
      <c r="G9948"/>
      <c r="H9948"/>
      <c r="I9948"/>
      <c r="J9948"/>
      <c r="M9948"/>
      <c r="N9948"/>
    </row>
    <row r="9949" spans="6:14" ht="14.25" customHeight="1" x14ac:dyDescent="0.25">
      <c r="F9949"/>
      <c r="G9949"/>
      <c r="H9949"/>
      <c r="I9949"/>
      <c r="J9949"/>
      <c r="M9949"/>
      <c r="N9949"/>
    </row>
    <row r="9950" spans="6:14" ht="14.25" customHeight="1" x14ac:dyDescent="0.25">
      <c r="F9950"/>
      <c r="G9950"/>
      <c r="H9950"/>
      <c r="I9950"/>
      <c r="J9950"/>
      <c r="M9950"/>
      <c r="N9950"/>
    </row>
    <row r="9951" spans="6:14" ht="14.25" customHeight="1" x14ac:dyDescent="0.25">
      <c r="F9951"/>
      <c r="G9951"/>
      <c r="H9951"/>
      <c r="I9951"/>
      <c r="J9951"/>
      <c r="M9951"/>
      <c r="N9951"/>
    </row>
    <row r="9952" spans="6:14" ht="14.25" customHeight="1" x14ac:dyDescent="0.25">
      <c r="F9952"/>
      <c r="G9952"/>
      <c r="H9952"/>
      <c r="I9952"/>
      <c r="J9952"/>
      <c r="M9952"/>
      <c r="N9952"/>
    </row>
    <row r="9953" spans="6:14" ht="14.25" customHeight="1" x14ac:dyDescent="0.25">
      <c r="F9953"/>
      <c r="G9953"/>
      <c r="H9953"/>
      <c r="I9953"/>
      <c r="J9953"/>
      <c r="M9953"/>
      <c r="N9953"/>
    </row>
    <row r="9954" spans="6:14" ht="14.25" customHeight="1" x14ac:dyDescent="0.25">
      <c r="F9954"/>
      <c r="G9954"/>
      <c r="H9954"/>
      <c r="I9954"/>
      <c r="J9954"/>
      <c r="M9954"/>
      <c r="N9954"/>
    </row>
    <row r="9955" spans="6:14" ht="14.25" customHeight="1" x14ac:dyDescent="0.25">
      <c r="F9955"/>
      <c r="G9955"/>
      <c r="H9955"/>
      <c r="I9955"/>
      <c r="J9955"/>
      <c r="M9955"/>
      <c r="N9955"/>
    </row>
    <row r="9956" spans="6:14" ht="14.25" customHeight="1" x14ac:dyDescent="0.25">
      <c r="F9956"/>
      <c r="G9956"/>
      <c r="H9956"/>
      <c r="I9956"/>
      <c r="J9956"/>
      <c r="M9956"/>
      <c r="N9956"/>
    </row>
    <row r="9957" spans="6:14" ht="14.25" customHeight="1" x14ac:dyDescent="0.25">
      <c r="F9957"/>
      <c r="G9957"/>
      <c r="H9957"/>
      <c r="I9957"/>
      <c r="J9957"/>
      <c r="M9957"/>
      <c r="N9957"/>
    </row>
    <row r="9958" spans="6:14" ht="14.25" customHeight="1" x14ac:dyDescent="0.25">
      <c r="F9958"/>
      <c r="G9958"/>
      <c r="H9958"/>
      <c r="I9958"/>
      <c r="J9958"/>
      <c r="M9958"/>
      <c r="N9958"/>
    </row>
    <row r="9959" spans="6:14" ht="14.25" customHeight="1" x14ac:dyDescent="0.25">
      <c r="F9959"/>
      <c r="G9959"/>
      <c r="H9959"/>
      <c r="I9959"/>
      <c r="J9959"/>
      <c r="M9959"/>
      <c r="N9959"/>
    </row>
    <row r="9960" spans="6:14" ht="14.25" customHeight="1" x14ac:dyDescent="0.25">
      <c r="F9960"/>
      <c r="G9960"/>
      <c r="H9960"/>
      <c r="I9960"/>
      <c r="J9960"/>
      <c r="M9960"/>
      <c r="N9960"/>
    </row>
    <row r="9961" spans="6:14" ht="14.25" customHeight="1" x14ac:dyDescent="0.25">
      <c r="F9961"/>
      <c r="G9961"/>
      <c r="H9961"/>
      <c r="I9961"/>
      <c r="J9961"/>
      <c r="M9961"/>
      <c r="N9961"/>
    </row>
    <row r="9962" spans="6:14" ht="14.25" customHeight="1" x14ac:dyDescent="0.25">
      <c r="F9962"/>
      <c r="G9962"/>
      <c r="H9962"/>
      <c r="I9962"/>
      <c r="J9962"/>
      <c r="M9962"/>
      <c r="N9962"/>
    </row>
    <row r="9963" spans="6:14" ht="14.25" customHeight="1" x14ac:dyDescent="0.25">
      <c r="F9963"/>
      <c r="G9963"/>
      <c r="H9963"/>
      <c r="I9963"/>
      <c r="J9963"/>
      <c r="M9963"/>
      <c r="N9963"/>
    </row>
    <row r="9964" spans="6:14" ht="14.25" customHeight="1" x14ac:dyDescent="0.25">
      <c r="F9964"/>
      <c r="G9964"/>
      <c r="H9964"/>
      <c r="I9964"/>
      <c r="J9964"/>
      <c r="M9964"/>
      <c r="N9964"/>
    </row>
    <row r="9965" spans="6:14" ht="14.25" customHeight="1" x14ac:dyDescent="0.25">
      <c r="F9965"/>
      <c r="G9965"/>
      <c r="H9965"/>
      <c r="I9965"/>
      <c r="J9965"/>
      <c r="M9965"/>
      <c r="N9965"/>
    </row>
    <row r="9966" spans="6:14" ht="14.25" customHeight="1" x14ac:dyDescent="0.25">
      <c r="F9966"/>
      <c r="G9966"/>
      <c r="H9966"/>
      <c r="I9966"/>
      <c r="J9966"/>
      <c r="M9966"/>
      <c r="N9966"/>
    </row>
    <row r="9967" spans="6:14" ht="14.25" customHeight="1" x14ac:dyDescent="0.25">
      <c r="F9967"/>
      <c r="G9967"/>
      <c r="H9967"/>
      <c r="I9967"/>
      <c r="J9967"/>
      <c r="M9967"/>
      <c r="N9967"/>
    </row>
    <row r="9968" spans="6:14" ht="14.25" customHeight="1" x14ac:dyDescent="0.25">
      <c r="F9968"/>
      <c r="G9968"/>
      <c r="H9968"/>
      <c r="I9968"/>
      <c r="J9968"/>
      <c r="M9968"/>
      <c r="N9968"/>
    </row>
    <row r="9969" spans="6:14" ht="14.25" customHeight="1" x14ac:dyDescent="0.25">
      <c r="F9969"/>
      <c r="G9969"/>
      <c r="H9969"/>
      <c r="I9969"/>
      <c r="J9969"/>
      <c r="M9969"/>
      <c r="N9969"/>
    </row>
    <row r="9970" spans="6:14" ht="14.25" customHeight="1" x14ac:dyDescent="0.25">
      <c r="F9970"/>
      <c r="G9970"/>
      <c r="H9970"/>
      <c r="I9970"/>
      <c r="J9970"/>
      <c r="M9970"/>
      <c r="N9970"/>
    </row>
    <row r="9971" spans="6:14" ht="14.25" customHeight="1" x14ac:dyDescent="0.25">
      <c r="F9971"/>
      <c r="G9971"/>
      <c r="H9971"/>
      <c r="I9971"/>
      <c r="J9971"/>
      <c r="M9971"/>
      <c r="N9971"/>
    </row>
    <row r="9972" spans="6:14" ht="14.25" customHeight="1" x14ac:dyDescent="0.25">
      <c r="F9972"/>
      <c r="G9972"/>
      <c r="H9972"/>
      <c r="I9972"/>
      <c r="J9972"/>
      <c r="M9972"/>
      <c r="N9972"/>
    </row>
    <row r="9973" spans="6:14" ht="14.25" customHeight="1" x14ac:dyDescent="0.25">
      <c r="F9973"/>
      <c r="G9973"/>
      <c r="H9973"/>
      <c r="I9973"/>
      <c r="J9973"/>
      <c r="M9973"/>
      <c r="N9973"/>
    </row>
    <row r="9974" spans="6:14" ht="14.25" customHeight="1" x14ac:dyDescent="0.25">
      <c r="F9974"/>
      <c r="G9974"/>
      <c r="H9974"/>
      <c r="I9974"/>
      <c r="J9974"/>
      <c r="M9974"/>
      <c r="N9974"/>
    </row>
    <row r="9975" spans="6:14" ht="14.25" customHeight="1" x14ac:dyDescent="0.25">
      <c r="F9975"/>
      <c r="G9975"/>
      <c r="H9975"/>
      <c r="I9975"/>
      <c r="J9975"/>
      <c r="M9975"/>
      <c r="N9975"/>
    </row>
    <row r="9976" spans="6:14" ht="14.25" customHeight="1" x14ac:dyDescent="0.25">
      <c r="F9976"/>
      <c r="G9976"/>
      <c r="H9976"/>
      <c r="I9976"/>
      <c r="J9976"/>
      <c r="M9976"/>
      <c r="N9976"/>
    </row>
    <row r="9977" spans="6:14" ht="14.25" customHeight="1" x14ac:dyDescent="0.25">
      <c r="F9977"/>
      <c r="G9977"/>
      <c r="H9977"/>
      <c r="I9977"/>
      <c r="J9977"/>
      <c r="M9977"/>
      <c r="N9977"/>
    </row>
    <row r="9978" spans="6:14" ht="14.25" customHeight="1" x14ac:dyDescent="0.25">
      <c r="F9978"/>
      <c r="G9978"/>
      <c r="H9978"/>
      <c r="I9978"/>
      <c r="J9978"/>
      <c r="M9978"/>
      <c r="N9978"/>
    </row>
    <row r="9979" spans="6:14" ht="14.25" customHeight="1" x14ac:dyDescent="0.25">
      <c r="F9979"/>
      <c r="G9979"/>
      <c r="H9979"/>
      <c r="I9979"/>
      <c r="J9979"/>
      <c r="M9979"/>
      <c r="N9979"/>
    </row>
    <row r="9980" spans="6:14" ht="14.25" customHeight="1" x14ac:dyDescent="0.25">
      <c r="F9980"/>
      <c r="G9980"/>
      <c r="H9980"/>
      <c r="I9980"/>
      <c r="J9980"/>
      <c r="M9980"/>
      <c r="N9980"/>
    </row>
    <row r="9981" spans="6:14" ht="14.25" customHeight="1" x14ac:dyDescent="0.25">
      <c r="F9981"/>
      <c r="G9981"/>
      <c r="H9981"/>
      <c r="I9981"/>
      <c r="J9981"/>
      <c r="M9981"/>
      <c r="N9981"/>
    </row>
    <row r="9982" spans="6:14" ht="14.25" customHeight="1" x14ac:dyDescent="0.25">
      <c r="F9982"/>
      <c r="G9982"/>
      <c r="H9982"/>
      <c r="I9982"/>
      <c r="J9982"/>
      <c r="M9982"/>
      <c r="N9982"/>
    </row>
    <row r="9983" spans="6:14" ht="14.25" customHeight="1" x14ac:dyDescent="0.25">
      <c r="F9983"/>
      <c r="G9983"/>
      <c r="H9983"/>
      <c r="I9983"/>
      <c r="J9983"/>
      <c r="M9983"/>
      <c r="N9983"/>
    </row>
    <row r="9984" spans="6:14" ht="14.25" customHeight="1" x14ac:dyDescent="0.25">
      <c r="F9984"/>
      <c r="G9984"/>
      <c r="H9984"/>
      <c r="I9984"/>
      <c r="J9984"/>
      <c r="M9984"/>
      <c r="N9984"/>
    </row>
    <row r="9985" spans="6:14" ht="14.25" customHeight="1" x14ac:dyDescent="0.25">
      <c r="F9985"/>
      <c r="G9985"/>
      <c r="H9985"/>
      <c r="I9985"/>
      <c r="J9985"/>
      <c r="M9985"/>
      <c r="N9985"/>
    </row>
    <row r="9986" spans="6:14" ht="14.25" customHeight="1" x14ac:dyDescent="0.25">
      <c r="F9986"/>
      <c r="G9986"/>
      <c r="H9986"/>
      <c r="I9986"/>
      <c r="J9986"/>
      <c r="M9986"/>
      <c r="N9986"/>
    </row>
    <row r="9987" spans="6:14" ht="14.25" customHeight="1" x14ac:dyDescent="0.25">
      <c r="F9987"/>
      <c r="G9987"/>
      <c r="H9987"/>
      <c r="I9987"/>
      <c r="J9987"/>
      <c r="M9987"/>
      <c r="N9987"/>
    </row>
    <row r="9988" spans="6:14" ht="14.25" customHeight="1" x14ac:dyDescent="0.25">
      <c r="F9988"/>
      <c r="G9988"/>
      <c r="H9988"/>
      <c r="I9988"/>
      <c r="J9988"/>
      <c r="M9988"/>
      <c r="N9988"/>
    </row>
    <row r="9989" spans="6:14" ht="14.25" customHeight="1" x14ac:dyDescent="0.25">
      <c r="F9989"/>
      <c r="G9989"/>
      <c r="H9989"/>
      <c r="I9989"/>
      <c r="J9989"/>
      <c r="M9989"/>
      <c r="N9989"/>
    </row>
    <row r="9990" spans="6:14" ht="14.25" customHeight="1" x14ac:dyDescent="0.25">
      <c r="F9990"/>
      <c r="G9990"/>
      <c r="H9990"/>
      <c r="I9990"/>
      <c r="J9990"/>
      <c r="M9990"/>
      <c r="N9990"/>
    </row>
    <row r="9991" spans="6:14" ht="14.25" customHeight="1" x14ac:dyDescent="0.25">
      <c r="F9991"/>
      <c r="G9991"/>
      <c r="H9991"/>
      <c r="I9991"/>
      <c r="J9991"/>
      <c r="M9991"/>
      <c r="N9991"/>
    </row>
    <row r="9992" spans="6:14" ht="14.25" customHeight="1" x14ac:dyDescent="0.25">
      <c r="F9992"/>
      <c r="G9992"/>
      <c r="H9992"/>
      <c r="I9992"/>
      <c r="J9992"/>
      <c r="M9992"/>
      <c r="N9992"/>
    </row>
    <row r="9993" spans="6:14" ht="14.25" customHeight="1" x14ac:dyDescent="0.25">
      <c r="F9993"/>
      <c r="G9993"/>
      <c r="H9993"/>
      <c r="I9993"/>
      <c r="J9993"/>
      <c r="M9993"/>
      <c r="N9993"/>
    </row>
    <row r="9994" spans="6:14" ht="14.25" customHeight="1" x14ac:dyDescent="0.25">
      <c r="F9994"/>
      <c r="G9994"/>
      <c r="H9994"/>
      <c r="I9994"/>
      <c r="J9994"/>
      <c r="M9994"/>
      <c r="N9994"/>
    </row>
    <row r="9995" spans="6:14" ht="14.25" customHeight="1" x14ac:dyDescent="0.25">
      <c r="F9995"/>
      <c r="G9995"/>
      <c r="H9995"/>
      <c r="I9995"/>
      <c r="J9995"/>
      <c r="M9995"/>
      <c r="N9995"/>
    </row>
    <row r="9996" spans="6:14" ht="14.25" customHeight="1" x14ac:dyDescent="0.25">
      <c r="F9996"/>
      <c r="G9996"/>
      <c r="H9996"/>
      <c r="I9996"/>
      <c r="J9996"/>
      <c r="M9996"/>
      <c r="N9996"/>
    </row>
    <row r="9997" spans="6:14" ht="14.25" customHeight="1" x14ac:dyDescent="0.25">
      <c r="F9997"/>
      <c r="G9997"/>
      <c r="H9997"/>
      <c r="I9997"/>
      <c r="J9997"/>
      <c r="M9997"/>
      <c r="N9997"/>
    </row>
    <row r="9998" spans="6:14" ht="14.25" customHeight="1" x14ac:dyDescent="0.25">
      <c r="F9998"/>
      <c r="G9998"/>
      <c r="H9998"/>
      <c r="I9998"/>
      <c r="J9998"/>
      <c r="M9998"/>
      <c r="N9998"/>
    </row>
    <row r="9999" spans="6:14" ht="14.25" customHeight="1" x14ac:dyDescent="0.25">
      <c r="F9999"/>
      <c r="G9999"/>
      <c r="H9999"/>
      <c r="I9999"/>
      <c r="J9999"/>
      <c r="M9999"/>
      <c r="N9999"/>
    </row>
    <row r="10000" spans="6:14" ht="14.25" customHeight="1" x14ac:dyDescent="0.25">
      <c r="F10000"/>
      <c r="G10000"/>
      <c r="H10000"/>
      <c r="I10000"/>
      <c r="J10000"/>
      <c r="M10000"/>
      <c r="N10000"/>
    </row>
  </sheetData>
  <dataValidations count="1">
    <dataValidation type="whole" allowBlank="1" showInputMessage="1" showErrorMessage="1" sqref="C3" xr:uid="{644AE565-CFE5-4C14-9ACE-B9ABD1EFB59D}">
      <formula1>1</formula1>
      <formula2>2000</formula2>
    </dataValidation>
  </dataValidations>
  <hyperlinks>
    <hyperlink ref="N1" r:id="rId1" xr:uid="{68085E72-B424-4B49-A53C-D615D6DA72FF}"/>
    <hyperlink ref="I103" r:id="rId2" display="https://solscan.io/tx/5svKQZycj6SN34nE7Lm5X17vSQFEs1XW5bBZ1F48Sys81C4hNFrRFMw6RtqtboLzHFWFbmVjjVNvpN59L7oVLC14?cluster=devnet" xr:uid="{B26DDC46-E73D-48EF-8130-88FEC2829CBB}"/>
    <hyperlink ref="J103" r:id="rId3" display="https://solscan.io/token/AQrdQ3pwNozekYiFUqPhWohzqAaC93PiBjtX9eUfUExa?cluster=devnet" xr:uid="{22E52A3C-FD6D-4237-A9B7-6101895E8A00}"/>
    <hyperlink ref="K103" r:id="rId4" xr:uid="{D3AC30D9-F1BD-48FB-8DAC-765BE7C75724}"/>
    <hyperlink ref="I104" r:id="rId5" display="https://solscan.io/tx/5S5B3wVfrhkC47abo8f4o25po3zaq6ia3iKnp4gyj3Pa9wBcvtoetx5LzN3Bw6DgfckUoagUqJHBzo7p7urk5Sey?cluster=devnet" xr:uid="{430C383E-99A3-439E-8E69-8697FC1E29A3}"/>
    <hyperlink ref="J104" r:id="rId6" display="https://solscan.io/token/6fdDXTsYW86ZqfQ9WUwWgB4Y84sPNNruURYezCYbzDzf?cluster=devnet" xr:uid="{38E5E34A-22FA-4B7E-B6A8-A89E9E2D75FA}"/>
    <hyperlink ref="K104" r:id="rId7" xr:uid="{332B53DA-6C6C-4229-9549-13F10B518AC0}"/>
    <hyperlink ref="I105" r:id="rId8" display="https://solscan.io/tx/3cJfKi86QKrFoors2UYdMeTQUmRFKhavhsnPtQvhmjPBBtWjvKHHYsfBhUNwGbhd9uinupBhQzR8AyootuXa2AFX?cluster=devnet" xr:uid="{93129BE0-9EA9-40BE-AF3D-BED9474FB022}"/>
    <hyperlink ref="J105" r:id="rId9" display="https://solscan.io/token/EKv3Gn9iTLwNmNXw8dqEc5eUrLKN12vdKmDzTgj4PgS4?cluster=devnet" xr:uid="{E0EA5654-6ED1-4B33-9919-C5C528E3D5FE}"/>
    <hyperlink ref="K105" r:id="rId10" xr:uid="{01951E8C-E82E-4C50-B3C3-980382A4B3AC}"/>
    <hyperlink ref="I106" r:id="rId11" display="https://solscan.io/tx/65WmyFz1ZZVxWXShvneh1hmYR6X5hjzX7mWcEmQX736SVuio2QyWxCXozmXUvrrLaXSKjhysNYtoxeChaePzs3kT?cluster=devnet" xr:uid="{7F98F2EE-A89B-44F9-B27B-AB1905C9892B}"/>
    <hyperlink ref="J106" r:id="rId12" display="https://solscan.io/token/595iTjbAPiiffQC3TGYDvuPr6ccbq8m4eo12nmdmigH1?cluster=devnet" xr:uid="{325AA550-1E11-4AA3-8926-2AB88E50C4DE}"/>
    <hyperlink ref="K106" r:id="rId13" xr:uid="{ED6713F1-9EFA-4A0F-82CF-35BC0428E9D6}"/>
    <hyperlink ref="I107" r:id="rId14" display="https://solscan.io/tx/3LUrLxLbWdUyrevnRvcqbGDjxYwAT3eE5JSCuwVByYa8dkn1jdxmjciKZSbmcooV9rVcQ9XzEr746bZVzhtewwUq?cluster=devnet" xr:uid="{B712CBFB-93DD-4D95-8899-045D62A60C06}"/>
    <hyperlink ref="J107" r:id="rId15" display="https://solscan.io/token/6eYh5SL654vmUmzibUbczDYM3gBXs7j1oqXn3mEyqDgL?cluster=devnet" xr:uid="{D4823F80-B7F5-4734-9380-956B633D9E08}"/>
    <hyperlink ref="K107" r:id="rId16" xr:uid="{4B162B86-0F6D-438A-96C0-7F0E11DE5FA8}"/>
  </hyperlinks>
  <pageMargins left="0.7" right="0.7" top="0.75" bottom="0.75" header="0.3" footer="0.3"/>
  <pageSetup paperSize="9" orientation="portrait" r:id="rId17"/>
  <drawing r:id="rId18"/>
  <legacyDrawing r:id="rId1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0" name="Button 1">
              <controlPr defaultSize="0" print="0" autoFill="0" autoPict="0" macro="[0]!Minage">
                <anchor moveWithCells="1" sizeWithCells="1">
                  <from>
                    <xdr:col>1</xdr:col>
                    <xdr:colOff>371475</xdr:colOff>
                    <xdr:row>0</xdr:row>
                    <xdr:rowOff>352425</xdr:rowOff>
                  </from>
                  <to>
                    <xdr:col>3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1" name="Button 2">
              <controlPr defaultSize="0" print="0" autoFill="0" autoPict="0" macro="[0]!Upload">
                <anchor moveWithCells="1" sizeWithCells="1">
                  <from>
                    <xdr:col>0</xdr:col>
                    <xdr:colOff>942975</xdr:colOff>
                    <xdr:row>11</xdr:row>
                    <xdr:rowOff>9525</xdr:rowOff>
                  </from>
                  <to>
                    <xdr:col>1</xdr:col>
                    <xdr:colOff>66675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2" name="Button 3">
              <controlPr defaultSize="0" print="0" autoFill="0" autoPict="0" macro="[0]!_xludf.Clear">
                <anchor moveWithCells="1" sizeWithCells="1">
                  <from>
                    <xdr:col>4</xdr:col>
                    <xdr:colOff>85725</xdr:colOff>
                    <xdr:row>0</xdr:row>
                    <xdr:rowOff>333375</xdr:rowOff>
                  </from>
                  <to>
                    <xdr:col>4</xdr:col>
                    <xdr:colOff>1162050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D2EA649-0F1A-4DB0-B46B-414AC1867165}">
          <x14:formula1>
            <xm:f>Settings!$J$2:$J$12</xm:f>
          </x14:formula1>
          <xm:sqref>B5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  <x14:dataValidation type="list" allowBlank="1" showInputMessage="1" showErrorMessage="1" xr:uid="{5F4701E2-604D-43DC-A255-E81E065C6BD0}">
          <x14:formula1>
            <xm:f>Settings!$K$2:$K$7</xm:f>
          </x14:formula1>
          <xm:sqref>B16:B17</xm:sqref>
        </x14:dataValidation>
        <x14:dataValidation type="list" allowBlank="1" showInputMessage="1" showErrorMessage="1" xr:uid="{9A00F84A-A8C4-4C2A-8DEB-C0387FD05AE6}">
          <x14:formula1>
            <xm:f>Settings!$L$2:$L$3</xm:f>
          </x14:formula1>
          <xm:sqref>B6:B7</xm:sqref>
        </x14:dataValidation>
        <x14:dataValidation type="list" allowBlank="1" showInputMessage="1" showErrorMessage="1" xr:uid="{ABE31F2F-2998-4572-9767-D7B4468E0EF8}">
          <x14:formula1>
            <xm:f>Settings!$N$2:$N$11</xm:f>
          </x14:formula1>
          <xm:sqref>B18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67FDB-A62F-4741-A0BF-F4E957B89536}">
  <sheetPr codeName="Feuil6"/>
  <dimension ref="A1:D9"/>
  <sheetViews>
    <sheetView workbookViewId="0"/>
  </sheetViews>
  <sheetFormatPr baseColWidth="10" defaultRowHeight="15" x14ac:dyDescent="0.25"/>
  <cols>
    <col min="1" max="1" width="51.85546875" bestFit="1" customWidth="1"/>
    <col min="2" max="2" width="16.85546875" bestFit="1" customWidth="1"/>
    <col min="3" max="3" width="14.140625" customWidth="1"/>
    <col min="4" max="4" width="15.42578125" customWidth="1"/>
  </cols>
  <sheetData>
    <row r="1" spans="1:4" x14ac:dyDescent="0.25">
      <c r="A1" s="2" t="s">
        <v>132</v>
      </c>
      <c r="B1" s="22" t="s">
        <v>131</v>
      </c>
      <c r="C1" t="s">
        <v>64</v>
      </c>
      <c r="D1" s="32" t="s">
        <v>65</v>
      </c>
    </row>
    <row r="2" spans="1:4" x14ac:dyDescent="0.25">
      <c r="A2" s="2" t="s">
        <v>133</v>
      </c>
      <c r="B2" s="22" t="s">
        <v>92</v>
      </c>
      <c r="C2" t="s">
        <v>66</v>
      </c>
      <c r="D2" s="32" t="s">
        <v>67</v>
      </c>
    </row>
    <row r="3" spans="1:4" x14ac:dyDescent="0.25">
      <c r="A3" s="2" t="s">
        <v>134</v>
      </c>
      <c r="B3" s="22" t="s">
        <v>93</v>
      </c>
      <c r="C3" t="s">
        <v>69</v>
      </c>
      <c r="D3" s="32" t="s">
        <v>70</v>
      </c>
    </row>
    <row r="4" spans="1:4" x14ac:dyDescent="0.25">
      <c r="A4" s="2" t="s">
        <v>135</v>
      </c>
      <c r="B4" s="22" t="s">
        <v>94</v>
      </c>
      <c r="C4" t="s">
        <v>72</v>
      </c>
      <c r="D4" s="32" t="s">
        <v>73</v>
      </c>
    </row>
    <row r="5" spans="1:4" x14ac:dyDescent="0.25">
      <c r="A5" s="2" t="s">
        <v>136</v>
      </c>
      <c r="B5" s="22" t="s">
        <v>95</v>
      </c>
      <c r="C5" t="s">
        <v>96</v>
      </c>
      <c r="D5" s="32" t="s">
        <v>97</v>
      </c>
    </row>
    <row r="6" spans="1:4" x14ac:dyDescent="0.25">
      <c r="A6" s="2" t="s">
        <v>137</v>
      </c>
      <c r="B6" s="22" t="s">
        <v>98</v>
      </c>
      <c r="C6" t="s">
        <v>99</v>
      </c>
      <c r="D6" s="32" t="s">
        <v>100</v>
      </c>
    </row>
    <row r="7" spans="1:4" x14ac:dyDescent="0.25">
      <c r="A7" s="2" t="s">
        <v>138</v>
      </c>
      <c r="B7" s="22" t="s">
        <v>101</v>
      </c>
      <c r="C7" t="s">
        <v>102</v>
      </c>
      <c r="D7" s="32" t="s">
        <v>103</v>
      </c>
    </row>
    <row r="8" spans="1:4" x14ac:dyDescent="0.25">
      <c r="A8" s="2" t="s">
        <v>139</v>
      </c>
      <c r="B8" s="22" t="s">
        <v>104</v>
      </c>
      <c r="C8" t="s">
        <v>105</v>
      </c>
      <c r="D8" s="32" t="s">
        <v>106</v>
      </c>
    </row>
    <row r="9" spans="1:4" x14ac:dyDescent="0.25">
      <c r="A9" s="2" t="s">
        <v>140</v>
      </c>
      <c r="B9" s="22" t="s">
        <v>107</v>
      </c>
      <c r="C9" t="s">
        <v>108</v>
      </c>
      <c r="D9" s="32" t="s">
        <v>109</v>
      </c>
    </row>
  </sheetData>
  <hyperlinks>
    <hyperlink ref="A1" r:id="rId1" display="https://solscan.io/token/CELD2ker6Wfh5e3fLj1qg2gxsUPmbeKVHzbq8sVkPiUj?cluster=devnet" xr:uid="{4D67A7E9-5E8D-472A-9E1F-6DEBA88E1552}"/>
    <hyperlink ref="A2" r:id="rId2" display="https://solscan.io/token/5Cqu7ZLuUDTyeo68haXtL1c4zrL2gJygpyWjX6GSAWaf?cluster=devnet" xr:uid="{415566E0-8F18-4966-8C0D-3CF7D0465C80}"/>
    <hyperlink ref="A3" r:id="rId3" display="https://solscan.io/token/H5Bjxj8S2pp9SWGYh8BJe6CT7p7pHQwGig5jheAL5d2N?cluster=devnet" xr:uid="{0B79729B-507C-4EE4-81FE-70C2883F5F42}"/>
    <hyperlink ref="A4" r:id="rId4" display="https://solscan.io/token/3EjCU3uAF9Jxv8bwdEA9J4776y3rpsfJJ5Uu7MyRjFuf?cluster=devnet" xr:uid="{56E4AA39-6B51-4488-BF0D-0EF2212CE879}"/>
    <hyperlink ref="A5" r:id="rId5" display="https://solscan.io/token/HMHt6zokZTx4ZhLm2vaDRhAgu6L4HCmAP3QhoukVCfs2?cluster=devnet" xr:uid="{5BCFD3DA-4CFE-46FB-BBD9-9B937397F78D}"/>
    <hyperlink ref="A6" r:id="rId6" display="https://solscan.io/token/6BPgJwPdYT9JLkPwHbLNW9xV4TtcvXp7xY4uDnUu79Le?cluster=devnet" xr:uid="{0A5DF67D-3C91-4382-B64A-EC364218B991}"/>
    <hyperlink ref="A7" r:id="rId7" display="https://solscan.io/token/6t9QREtX5QWjMZ2Puui21C68WUXmRqN4hqtMziHTa4ZZ?cluster=devnet" xr:uid="{C550CD54-D7F5-4157-BA2E-943BDF0CCEFB}"/>
    <hyperlink ref="A8" r:id="rId8" display="https://solscan.io/token/A1wCevrAmorTefqeQzMs5MajVkXDLVMwdnAPE23ctQ9Z?cluster=devnet" xr:uid="{DBE945F2-5E8A-4864-8F93-55B7BEEE57F6}"/>
    <hyperlink ref="A9" r:id="rId9" display="https://solscan.io/token/4ZaeAnk2dvqmt1w9Nc5kAeeqgooR6u6QZSWRzmo6qpJ2?cluster=devnet" xr:uid="{3245AC32-4326-4B1D-B8AE-5B298B45653F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6C15-45FB-4A94-8A81-4712D99B5625}">
  <sheetPr codeName="Feuil5"/>
  <dimension ref="C3:I260"/>
  <sheetViews>
    <sheetView showGridLines="0" workbookViewId="0">
      <selection activeCell="D4" sqref="D4"/>
    </sheetView>
  </sheetViews>
  <sheetFormatPr baseColWidth="10" defaultRowHeight="15" x14ac:dyDescent="0.25"/>
  <cols>
    <col min="3" max="3" width="12.28515625" bestFit="1" customWidth="1"/>
    <col min="4" max="4" width="24.140625" customWidth="1"/>
    <col min="5" max="5" width="51.42578125" bestFit="1" customWidth="1"/>
    <col min="6" max="6" width="20.42578125" style="40" customWidth="1"/>
    <col min="7" max="7" width="21.140625" style="40" customWidth="1"/>
    <col min="8" max="8" width="21.5703125" customWidth="1"/>
    <col min="9" max="9" width="24.42578125" customWidth="1"/>
  </cols>
  <sheetData>
    <row r="3" spans="3:9" x14ac:dyDescent="0.25">
      <c r="C3" s="10" t="s">
        <v>18</v>
      </c>
      <c r="D3" s="10" t="s">
        <v>7</v>
      </c>
      <c r="E3" s="10" t="s">
        <v>121</v>
      </c>
      <c r="F3" s="39" t="str">
        <f>Tokens!BN3</f>
        <v>Initial Price</v>
      </c>
      <c r="G3" s="39" t="str">
        <f>Tokens!BO3</f>
        <v>Reservation price</v>
      </c>
      <c r="H3" s="10" t="str">
        <f>Tokens!BP3</f>
        <v>Duration (en H)</v>
      </c>
      <c r="I3" s="10" t="str">
        <f>Tokens!BR3</f>
        <v>Date de mise en vente</v>
      </c>
    </row>
    <row r="4" spans="3:9" x14ac:dyDescent="0.25">
      <c r="C4" t="str">
        <f>Tokens!C4</f>
        <v>76La Citadella #1</v>
      </c>
      <c r="D4" t="str">
        <f>Tokens!BJ4</f>
        <v>La Citadella</v>
      </c>
      <c r="E4" t="str">
        <f>IF(ToMint!J4="","",ToMint!J4)</f>
        <v/>
      </c>
      <c r="F4" s="40">
        <f>Tokens!BN4</f>
        <v>9500</v>
      </c>
    </row>
    <row r="5" spans="3:9" x14ac:dyDescent="0.25">
      <c r="C5" t="str">
        <f>Tokens!C5</f>
        <v>76La Citadella #2</v>
      </c>
      <c r="D5" t="str">
        <f>Tokens!BJ5</f>
        <v>La Citadella</v>
      </c>
      <c r="E5" t="str">
        <f>IF(ToMint!J5="","",ToMint!J5)</f>
        <v/>
      </c>
      <c r="F5" s="40">
        <f>Tokens!BN5</f>
        <v>9500</v>
      </c>
    </row>
    <row r="6" spans="3:9" x14ac:dyDescent="0.25">
      <c r="C6" t="str">
        <f>Tokens!C6</f>
        <v>La Citadella #3</v>
      </c>
      <c r="D6" t="str">
        <f>Tokens!BJ6</f>
        <v>La Citadella</v>
      </c>
      <c r="E6" t="str">
        <f>IF(ToMint!J6="","",ToMint!J6)</f>
        <v/>
      </c>
      <c r="F6" s="40">
        <f>Tokens!BN6</f>
        <v>9500</v>
      </c>
    </row>
    <row r="7" spans="3:9" x14ac:dyDescent="0.25">
      <c r="C7" t="str">
        <f>Tokens!C7</f>
        <v>La Citadella #4</v>
      </c>
      <c r="D7" t="str">
        <f>Tokens!BJ7</f>
        <v>La Citadella</v>
      </c>
      <c r="E7" t="str">
        <f>IF(ToMint!J7="","",ToMint!J7)</f>
        <v/>
      </c>
      <c r="F7" s="40">
        <f>Tokens!BN7</f>
        <v>9500</v>
      </c>
    </row>
    <row r="8" spans="3:9" x14ac:dyDescent="0.25">
      <c r="C8" t="str">
        <f>Tokens!C8</f>
        <v>La Citadella #5</v>
      </c>
      <c r="D8" t="str">
        <f>Tokens!BJ8</f>
        <v>La Citadella</v>
      </c>
      <c r="E8" t="str">
        <f>IF(ToMint!J8="","",ToMint!J8)</f>
        <v/>
      </c>
      <c r="F8" s="40">
        <f>Tokens!BN8</f>
        <v>9500</v>
      </c>
    </row>
    <row r="9" spans="3:9" x14ac:dyDescent="0.25">
      <c r="C9" t="str">
        <f>Tokens!C9</f>
        <v>La Citadella #6</v>
      </c>
      <c r="D9" t="str">
        <f>Tokens!BJ9</f>
        <v>La Citadella</v>
      </c>
      <c r="E9" t="str">
        <f>IF(ToMint!J9="","",ToMint!J9)</f>
        <v/>
      </c>
      <c r="F9" s="40">
        <f>Tokens!BN9</f>
        <v>9500</v>
      </c>
    </row>
    <row r="10" spans="3:9" x14ac:dyDescent="0.25">
      <c r="C10" t="str">
        <f>Tokens!C10</f>
        <v>La Citadella #7</v>
      </c>
      <c r="D10" t="str">
        <f>Tokens!BJ10</f>
        <v>La Citadella</v>
      </c>
      <c r="E10" t="str">
        <f>IF(ToMint!J10="","",ToMint!J10)</f>
        <v/>
      </c>
      <c r="F10" s="40">
        <f>Tokens!BN10</f>
        <v>9500</v>
      </c>
    </row>
    <row r="11" spans="3:9" x14ac:dyDescent="0.25">
      <c r="C11" t="str">
        <f>Tokens!C11</f>
        <v>La Citadella #8</v>
      </c>
      <c r="D11" t="str">
        <f>Tokens!BJ11</f>
        <v>La Citadella</v>
      </c>
      <c r="E11" t="str">
        <f>IF(ToMint!J11="","",ToMint!J11)</f>
        <v/>
      </c>
      <c r="F11" s="40">
        <f>Tokens!BN11</f>
        <v>9500</v>
      </c>
    </row>
    <row r="12" spans="3:9" x14ac:dyDescent="0.25">
      <c r="C12" t="str">
        <f>Tokens!C12</f>
        <v>La Citadella #9</v>
      </c>
      <c r="D12" t="str">
        <f>Tokens!BJ12</f>
        <v>La Citadella</v>
      </c>
      <c r="E12" t="str">
        <f>IF(ToMint!J12="","",ToMint!J12)</f>
        <v/>
      </c>
      <c r="F12" s="40">
        <f>Tokens!BN12</f>
        <v>9500</v>
      </c>
    </row>
    <row r="13" spans="3:9" x14ac:dyDescent="0.25">
      <c r="C13" t="str">
        <f>Tokens!C13</f>
        <v>La Citadella #10</v>
      </c>
      <c r="D13" t="str">
        <f>Tokens!BJ13</f>
        <v>La Citadella</v>
      </c>
      <c r="E13" t="str">
        <f>IF(ToMint!J13="","",ToMint!J13)</f>
        <v/>
      </c>
      <c r="F13" s="40">
        <f>Tokens!BN13</f>
        <v>9500</v>
      </c>
    </row>
    <row r="14" spans="3:9" x14ac:dyDescent="0.25">
      <c r="C14" t="str">
        <f>Tokens!C14</f>
        <v>La Citadella #11</v>
      </c>
      <c r="D14" t="str">
        <f>Tokens!BJ14</f>
        <v>La Citadella</v>
      </c>
      <c r="E14" t="str">
        <f>IF(ToMint!J14="","",ToMint!J14)</f>
        <v/>
      </c>
      <c r="F14" s="40">
        <f>Tokens!BN14</f>
        <v>9500</v>
      </c>
    </row>
    <row r="15" spans="3:9" x14ac:dyDescent="0.25">
      <c r="C15" t="str">
        <f>Tokens!C15</f>
        <v>La Citadella #12</v>
      </c>
      <c r="D15" t="str">
        <f>Tokens!BJ15</f>
        <v>La Citadella</v>
      </c>
      <c r="E15" t="str">
        <f>IF(ToMint!J15="","",ToMint!J15)</f>
        <v/>
      </c>
      <c r="F15" s="40">
        <f>Tokens!BN15</f>
        <v>9500</v>
      </c>
    </row>
    <row r="16" spans="3:9" x14ac:dyDescent="0.25">
      <c r="C16" t="str">
        <f>Tokens!C16</f>
        <v>La Citadella #13</v>
      </c>
      <c r="D16" t="str">
        <f>Tokens!BJ16</f>
        <v>La Citadella</v>
      </c>
      <c r="E16" t="str">
        <f>IF(ToMint!J16="","",ToMint!J16)</f>
        <v/>
      </c>
      <c r="F16" s="40">
        <f>Tokens!BN16</f>
        <v>9500</v>
      </c>
    </row>
    <row r="17" spans="3:6" x14ac:dyDescent="0.25">
      <c r="C17" t="str">
        <f>Tokens!C17</f>
        <v>La Citadella #14</v>
      </c>
      <c r="D17" t="str">
        <f>Tokens!BJ17</f>
        <v>La Citadella</v>
      </c>
      <c r="E17" t="str">
        <f>IF(ToMint!J17="","",ToMint!J17)</f>
        <v/>
      </c>
      <c r="F17" s="40">
        <f>Tokens!BN17</f>
        <v>9500</v>
      </c>
    </row>
    <row r="18" spans="3:6" x14ac:dyDescent="0.25">
      <c r="C18" t="str">
        <f>Tokens!C18</f>
        <v>La Citadella #15</v>
      </c>
      <c r="D18" t="str">
        <f>Tokens!BJ18</f>
        <v>La Citadella</v>
      </c>
      <c r="E18" t="str">
        <f>IF(ToMint!J18="","",ToMint!J18)</f>
        <v/>
      </c>
      <c r="F18" s="40">
        <f>Tokens!BN18</f>
        <v>9500</v>
      </c>
    </row>
    <row r="19" spans="3:6" x14ac:dyDescent="0.25">
      <c r="C19" t="str">
        <f>Tokens!C19</f>
        <v>La Citadella #16</v>
      </c>
      <c r="D19" t="str">
        <f>Tokens!BJ19</f>
        <v>La Citadella</v>
      </c>
      <c r="E19" t="str">
        <f>IF(ToMint!J19="","",ToMint!J19)</f>
        <v/>
      </c>
      <c r="F19" s="40">
        <f>Tokens!BN19</f>
        <v>9500</v>
      </c>
    </row>
    <row r="20" spans="3:6" x14ac:dyDescent="0.25">
      <c r="C20" t="str">
        <f>Tokens!C20</f>
        <v>La Citadella #17</v>
      </c>
      <c r="D20" t="str">
        <f>Tokens!BJ20</f>
        <v>La Citadella</v>
      </c>
      <c r="E20" t="str">
        <f>IF(ToMint!J20="","",ToMint!J20)</f>
        <v/>
      </c>
      <c r="F20" s="40">
        <f>Tokens!BN20</f>
        <v>9500</v>
      </c>
    </row>
    <row r="21" spans="3:6" x14ac:dyDescent="0.25">
      <c r="C21" t="str">
        <f>Tokens!C21</f>
        <v>La Citadella #18</v>
      </c>
      <c r="D21" t="str">
        <f>Tokens!BJ21</f>
        <v>La Citadella</v>
      </c>
      <c r="E21" t="str">
        <f>IF(ToMint!J21="","",ToMint!J21)</f>
        <v/>
      </c>
      <c r="F21" s="40">
        <f>Tokens!BN21</f>
        <v>9500</v>
      </c>
    </row>
    <row r="22" spans="3:6" x14ac:dyDescent="0.25">
      <c r="C22" t="str">
        <f>Tokens!C22</f>
        <v>La Citadella #19</v>
      </c>
      <c r="D22" t="str">
        <f>Tokens!BJ22</f>
        <v>La Citadella</v>
      </c>
      <c r="E22" t="str">
        <f>IF(ToMint!J22="","",ToMint!J22)</f>
        <v/>
      </c>
      <c r="F22" s="40">
        <f>Tokens!BN22</f>
        <v>9500</v>
      </c>
    </row>
    <row r="23" spans="3:6" x14ac:dyDescent="0.25">
      <c r="C23" t="str">
        <f>Tokens!C23</f>
        <v>La Citadella #20</v>
      </c>
      <c r="D23" t="str">
        <f>Tokens!BJ23</f>
        <v>La Citadella</v>
      </c>
      <c r="E23" t="str">
        <f>IF(ToMint!J23="","",ToMint!J23)</f>
        <v/>
      </c>
      <c r="F23" s="40">
        <f>Tokens!BN23</f>
        <v>9500</v>
      </c>
    </row>
    <row r="24" spans="3:6" x14ac:dyDescent="0.25">
      <c r="C24" t="str">
        <f>Tokens!C24</f>
        <v>La Citadella #21</v>
      </c>
      <c r="D24" t="str">
        <f>Tokens!BJ24</f>
        <v>La Citadella</v>
      </c>
      <c r="E24" t="str">
        <f>IF(ToMint!J24="","",ToMint!J24)</f>
        <v/>
      </c>
      <c r="F24" s="40">
        <f>Tokens!BN24</f>
        <v>9500</v>
      </c>
    </row>
    <row r="25" spans="3:6" x14ac:dyDescent="0.25">
      <c r="C25" t="str">
        <f>Tokens!C25</f>
        <v>La Citadella #22</v>
      </c>
      <c r="D25" t="str">
        <f>Tokens!BJ25</f>
        <v>La Citadella</v>
      </c>
      <c r="E25" t="str">
        <f>IF(ToMint!J25="","",ToMint!J25)</f>
        <v/>
      </c>
      <c r="F25" s="40">
        <f>Tokens!BN25</f>
        <v>9500</v>
      </c>
    </row>
    <row r="26" spans="3:6" x14ac:dyDescent="0.25">
      <c r="C26" t="str">
        <f>Tokens!C26</f>
        <v>La Citadella #23</v>
      </c>
      <c r="D26" t="str">
        <f>Tokens!BJ26</f>
        <v>La Citadella</v>
      </c>
      <c r="E26" t="str">
        <f>IF(ToMint!J26="","",ToMint!J26)</f>
        <v/>
      </c>
      <c r="F26" s="40">
        <f>Tokens!BN26</f>
        <v>9500</v>
      </c>
    </row>
    <row r="27" spans="3:6" x14ac:dyDescent="0.25">
      <c r="C27" t="str">
        <f>Tokens!C27</f>
        <v>La Citadella #24</v>
      </c>
      <c r="D27" t="str">
        <f>Tokens!BJ27</f>
        <v>La Citadella</v>
      </c>
      <c r="E27" t="str">
        <f>IF(ToMint!J27="","",ToMint!J27)</f>
        <v/>
      </c>
      <c r="F27" s="40">
        <f>Tokens!BN27</f>
        <v>9500</v>
      </c>
    </row>
    <row r="28" spans="3:6" x14ac:dyDescent="0.25">
      <c r="C28" t="str">
        <f>Tokens!C28</f>
        <v>La Citadella #25</v>
      </c>
      <c r="D28" t="str">
        <f>Tokens!BJ28</f>
        <v>La Citadella</v>
      </c>
      <c r="E28" t="str">
        <f>IF(ToMint!J28="","",ToMint!J28)</f>
        <v/>
      </c>
      <c r="F28" s="40">
        <f>Tokens!BN28</f>
        <v>9500</v>
      </c>
    </row>
    <row r="29" spans="3:6" x14ac:dyDescent="0.25">
      <c r="C29" t="str">
        <f>Tokens!C29</f>
        <v>La Citadella #26</v>
      </c>
      <c r="D29" t="str">
        <f>Tokens!BJ29</f>
        <v>La Citadella</v>
      </c>
      <c r="E29" t="str">
        <f>IF(ToMint!J29="","",ToMint!J29)</f>
        <v/>
      </c>
      <c r="F29" s="40">
        <f>Tokens!BN29</f>
        <v>9500</v>
      </c>
    </row>
    <row r="30" spans="3:6" x14ac:dyDescent="0.25">
      <c r="C30" t="str">
        <f>Tokens!C30</f>
        <v>La Citadella #27</v>
      </c>
      <c r="D30" t="str">
        <f>Tokens!BJ30</f>
        <v>La Citadella</v>
      </c>
      <c r="E30" t="str">
        <f>IF(ToMint!J30="","",ToMint!J30)</f>
        <v/>
      </c>
      <c r="F30" s="40">
        <f>Tokens!BN30</f>
        <v>9500</v>
      </c>
    </row>
    <row r="31" spans="3:6" x14ac:dyDescent="0.25">
      <c r="C31" t="str">
        <f>Tokens!C31</f>
        <v>La Citadella #28</v>
      </c>
      <c r="D31" t="str">
        <f>Tokens!BJ31</f>
        <v>La Citadella</v>
      </c>
      <c r="E31" t="str">
        <f>IF(ToMint!J31="","",ToMint!J31)</f>
        <v/>
      </c>
      <c r="F31" s="40">
        <f>Tokens!BN31</f>
        <v>9500</v>
      </c>
    </row>
    <row r="32" spans="3:6" x14ac:dyDescent="0.25">
      <c r="C32" t="str">
        <f>Tokens!C32</f>
        <v>La Citadella #29</v>
      </c>
      <c r="D32" t="str">
        <f>Tokens!BJ32</f>
        <v>La Citadella</v>
      </c>
      <c r="E32" t="str">
        <f>IF(ToMint!J32="","",ToMint!J32)</f>
        <v/>
      </c>
      <c r="F32" s="40">
        <f>Tokens!BN32</f>
        <v>9500</v>
      </c>
    </row>
    <row r="33" spans="3:6" x14ac:dyDescent="0.25">
      <c r="C33" t="str">
        <f>Tokens!C33</f>
        <v>La Citadella #30</v>
      </c>
      <c r="D33" t="str">
        <f>Tokens!BJ33</f>
        <v>La Citadella</v>
      </c>
      <c r="E33" t="str">
        <f>IF(ToMint!J33="","",ToMint!J33)</f>
        <v/>
      </c>
      <c r="F33" s="40">
        <f>Tokens!BN33</f>
        <v>9500</v>
      </c>
    </row>
    <row r="34" spans="3:6" x14ac:dyDescent="0.25">
      <c r="C34" t="str">
        <f>Tokens!C34</f>
        <v>La Citadella #31</v>
      </c>
      <c r="D34" t="str">
        <f>Tokens!BJ34</f>
        <v>La Citadella</v>
      </c>
      <c r="E34" t="str">
        <f>IF(ToMint!J34="","",ToMint!J34)</f>
        <v/>
      </c>
      <c r="F34" s="40">
        <f>Tokens!BN34</f>
        <v>9500</v>
      </c>
    </row>
    <row r="35" spans="3:6" x14ac:dyDescent="0.25">
      <c r="C35" t="str">
        <f>Tokens!C35</f>
        <v>La Citadella #32</v>
      </c>
      <c r="D35" t="str">
        <f>Tokens!BJ35</f>
        <v>La Citadella</v>
      </c>
      <c r="E35" t="str">
        <f>IF(ToMint!J35="","",ToMint!J35)</f>
        <v/>
      </c>
      <c r="F35" s="40">
        <f>Tokens!BN35</f>
        <v>9500</v>
      </c>
    </row>
    <row r="36" spans="3:6" x14ac:dyDescent="0.25">
      <c r="C36" t="str">
        <f>Tokens!C36</f>
        <v>La Citadella #33</v>
      </c>
      <c r="D36" t="str">
        <f>Tokens!BJ36</f>
        <v>La Citadella</v>
      </c>
      <c r="E36" t="str">
        <f>IF(ToMint!J36="","",ToMint!J36)</f>
        <v/>
      </c>
      <c r="F36" s="40">
        <f>Tokens!BN36</f>
        <v>9500</v>
      </c>
    </row>
    <row r="37" spans="3:6" x14ac:dyDescent="0.25">
      <c r="C37" t="str">
        <f>Tokens!C37</f>
        <v>La Citadella #34</v>
      </c>
      <c r="D37" t="str">
        <f>Tokens!BJ37</f>
        <v>La Citadella</v>
      </c>
      <c r="E37" t="str">
        <f>IF(ToMint!J37="","",ToMint!J37)</f>
        <v/>
      </c>
      <c r="F37" s="40">
        <f>Tokens!BN37</f>
        <v>9500</v>
      </c>
    </row>
    <row r="38" spans="3:6" x14ac:dyDescent="0.25">
      <c r="C38" t="str">
        <f>Tokens!C38</f>
        <v>La Citadella #35</v>
      </c>
      <c r="D38" t="str">
        <f>Tokens!BJ38</f>
        <v>La Citadella</v>
      </c>
      <c r="E38" t="str">
        <f>IF(ToMint!J38="","",ToMint!J38)</f>
        <v/>
      </c>
      <c r="F38" s="40">
        <f>Tokens!BN38</f>
        <v>9500</v>
      </c>
    </row>
    <row r="39" spans="3:6" x14ac:dyDescent="0.25">
      <c r="C39" t="str">
        <f>Tokens!C39</f>
        <v>La Citadella #36</v>
      </c>
      <c r="D39" t="str">
        <f>Tokens!BJ39</f>
        <v>La Citadella</v>
      </c>
      <c r="E39" t="str">
        <f>IF(ToMint!J39="","",ToMint!J39)</f>
        <v/>
      </c>
      <c r="F39" s="40">
        <f>Tokens!BN39</f>
        <v>9500</v>
      </c>
    </row>
    <row r="40" spans="3:6" x14ac:dyDescent="0.25">
      <c r="C40" t="str">
        <f>Tokens!C40</f>
        <v>La Citadella #37</v>
      </c>
      <c r="D40" t="str">
        <f>Tokens!BJ40</f>
        <v>La Citadella</v>
      </c>
      <c r="E40" t="str">
        <f>IF(ToMint!J40="","",ToMint!J40)</f>
        <v/>
      </c>
      <c r="F40" s="40">
        <f>Tokens!BN40</f>
        <v>9500</v>
      </c>
    </row>
    <row r="41" spans="3:6" x14ac:dyDescent="0.25">
      <c r="C41" t="str">
        <f>Tokens!C41</f>
        <v>La Citadella #38</v>
      </c>
      <c r="D41" t="str">
        <f>Tokens!BJ41</f>
        <v>La Citadella</v>
      </c>
      <c r="E41" t="str">
        <f>IF(ToMint!J41="","",ToMint!J41)</f>
        <v/>
      </c>
      <c r="F41" s="40">
        <f>Tokens!BN41</f>
        <v>9500</v>
      </c>
    </row>
    <row r="42" spans="3:6" x14ac:dyDescent="0.25">
      <c r="C42" t="str">
        <f>Tokens!C42</f>
        <v>La Citadella #39</v>
      </c>
      <c r="D42" t="str">
        <f>Tokens!BJ42</f>
        <v>La Citadella</v>
      </c>
      <c r="E42" t="str">
        <f>IF(ToMint!J42="","",ToMint!J42)</f>
        <v/>
      </c>
      <c r="F42" s="40">
        <f>Tokens!BN42</f>
        <v>9500</v>
      </c>
    </row>
    <row r="43" spans="3:6" x14ac:dyDescent="0.25">
      <c r="C43" t="str">
        <f>Tokens!C43</f>
        <v>La Citadella #40</v>
      </c>
      <c r="D43" t="str">
        <f>Tokens!BJ43</f>
        <v>La Citadella</v>
      </c>
      <c r="E43" t="str">
        <f>IF(ToMint!J43="","",ToMint!J43)</f>
        <v/>
      </c>
      <c r="F43" s="40">
        <f>Tokens!BN43</f>
        <v>9500</v>
      </c>
    </row>
    <row r="44" spans="3:6" x14ac:dyDescent="0.25">
      <c r="C44" t="str">
        <f>Tokens!C44</f>
        <v>La Citadella #41</v>
      </c>
      <c r="D44" t="str">
        <f>Tokens!BJ44</f>
        <v>La Citadella</v>
      </c>
      <c r="E44" t="str">
        <f>IF(ToMint!J44="","",ToMint!J44)</f>
        <v/>
      </c>
      <c r="F44" s="40">
        <f>Tokens!BN44</f>
        <v>9500</v>
      </c>
    </row>
    <row r="45" spans="3:6" x14ac:dyDescent="0.25">
      <c r="C45" t="str">
        <f>Tokens!C45</f>
        <v>La Citadella #42</v>
      </c>
      <c r="D45" t="str">
        <f>Tokens!BJ45</f>
        <v>La Citadella</v>
      </c>
      <c r="E45" t="str">
        <f>IF(ToMint!J45="","",ToMint!J45)</f>
        <v/>
      </c>
      <c r="F45" s="40">
        <f>Tokens!BN45</f>
        <v>9500</v>
      </c>
    </row>
    <row r="46" spans="3:6" x14ac:dyDescent="0.25">
      <c r="C46" t="str">
        <f>Tokens!C46</f>
        <v>La Citadella #43</v>
      </c>
      <c r="D46" t="str">
        <f>Tokens!BJ46</f>
        <v>La Citadella</v>
      </c>
      <c r="E46" t="str">
        <f>IF(ToMint!J46="","",ToMint!J46)</f>
        <v/>
      </c>
      <c r="F46" s="40">
        <f>Tokens!BN46</f>
        <v>9500</v>
      </c>
    </row>
    <row r="47" spans="3:6" x14ac:dyDescent="0.25">
      <c r="C47" t="str">
        <f>Tokens!C47</f>
        <v>La Citadella #44</v>
      </c>
      <c r="D47" t="str">
        <f>Tokens!BJ47</f>
        <v>La Citadella</v>
      </c>
      <c r="E47" t="str">
        <f>IF(ToMint!J47="","",ToMint!J47)</f>
        <v/>
      </c>
      <c r="F47" s="40">
        <f>Tokens!BN47</f>
        <v>9500</v>
      </c>
    </row>
    <row r="48" spans="3:6" x14ac:dyDescent="0.25">
      <c r="C48" t="str">
        <f>Tokens!C48</f>
        <v>La Citadella #45</v>
      </c>
      <c r="D48" t="str">
        <f>Tokens!BJ48</f>
        <v>La Citadella</v>
      </c>
      <c r="E48" t="str">
        <f>IF(ToMint!J48="","",ToMint!J48)</f>
        <v/>
      </c>
      <c r="F48" s="40">
        <f>Tokens!BN48</f>
        <v>9500</v>
      </c>
    </row>
    <row r="49" spans="3:6" x14ac:dyDescent="0.25">
      <c r="C49" t="str">
        <f>Tokens!C49</f>
        <v>La Citadella #46</v>
      </c>
      <c r="D49" t="str">
        <f>Tokens!BJ49</f>
        <v>La Citadella</v>
      </c>
      <c r="E49" t="str">
        <f>IF(ToMint!J49="","",ToMint!J49)</f>
        <v/>
      </c>
      <c r="F49" s="40">
        <f>Tokens!BN49</f>
        <v>9500</v>
      </c>
    </row>
    <row r="50" spans="3:6" x14ac:dyDescent="0.25">
      <c r="C50" t="str">
        <f>Tokens!C50</f>
        <v>La Citadella #47</v>
      </c>
      <c r="D50" t="str">
        <f>Tokens!BJ50</f>
        <v>La Citadella</v>
      </c>
      <c r="E50" t="str">
        <f>IF(ToMint!J50="","",ToMint!J50)</f>
        <v/>
      </c>
      <c r="F50" s="40">
        <f>Tokens!BN50</f>
        <v>9500</v>
      </c>
    </row>
    <row r="51" spans="3:6" x14ac:dyDescent="0.25">
      <c r="C51" t="str">
        <f>Tokens!C51</f>
        <v>La Citadella #48</v>
      </c>
      <c r="D51" t="str">
        <f>Tokens!BJ51</f>
        <v>La Citadella</v>
      </c>
      <c r="E51" t="str">
        <f>IF(ToMint!J51="","",ToMint!J51)</f>
        <v/>
      </c>
      <c r="F51" s="40">
        <f>Tokens!BN51</f>
        <v>9500</v>
      </c>
    </row>
    <row r="52" spans="3:6" x14ac:dyDescent="0.25">
      <c r="C52" t="str">
        <f>Tokens!C52</f>
        <v>La Citadella #49</v>
      </c>
      <c r="D52" t="str">
        <f>Tokens!BJ52</f>
        <v>La Citadella</v>
      </c>
      <c r="E52" t="str">
        <f>IF(ToMint!J52="","",ToMint!J52)</f>
        <v/>
      </c>
      <c r="F52" s="40">
        <f>Tokens!BN52</f>
        <v>9500</v>
      </c>
    </row>
    <row r="53" spans="3:6" x14ac:dyDescent="0.25">
      <c r="C53" t="str">
        <f>Tokens!C53</f>
        <v>La Citadella #50</v>
      </c>
      <c r="D53" t="str">
        <f>Tokens!BJ53</f>
        <v>La Citadella</v>
      </c>
      <c r="E53" t="str">
        <f>IF(ToMint!J53="","",ToMint!J53)</f>
        <v/>
      </c>
      <c r="F53" s="40">
        <f>Tokens!BN53</f>
        <v>9500</v>
      </c>
    </row>
    <row r="54" spans="3:6" x14ac:dyDescent="0.25">
      <c r="C54" t="str">
        <f>Tokens!C54</f>
        <v>La Citadella #51</v>
      </c>
      <c r="D54" t="str">
        <f>Tokens!BJ54</f>
        <v>La Citadella</v>
      </c>
      <c r="E54" t="str">
        <f>IF(ToMint!J54="","",ToMint!J54)</f>
        <v/>
      </c>
      <c r="F54" s="40">
        <f>Tokens!BN54</f>
        <v>9500</v>
      </c>
    </row>
    <row r="55" spans="3:6" x14ac:dyDescent="0.25">
      <c r="C55" t="str">
        <f>Tokens!C55</f>
        <v>La Citadella #52</v>
      </c>
      <c r="D55" t="str">
        <f>Tokens!BJ55</f>
        <v>La Citadella</v>
      </c>
      <c r="E55" t="str">
        <f>IF(ToMint!J55="","",ToMint!J55)</f>
        <v/>
      </c>
      <c r="F55" s="40">
        <f>Tokens!BN55</f>
        <v>9500</v>
      </c>
    </row>
    <row r="56" spans="3:6" x14ac:dyDescent="0.25">
      <c r="C56" t="str">
        <f>Tokens!C56</f>
        <v>La Citadella #53</v>
      </c>
      <c r="D56" t="str">
        <f>Tokens!BJ56</f>
        <v>La Citadella</v>
      </c>
      <c r="E56" t="str">
        <f>IF(ToMint!J56="","",ToMint!J56)</f>
        <v/>
      </c>
      <c r="F56" s="40">
        <f>Tokens!BN56</f>
        <v>9500</v>
      </c>
    </row>
    <row r="57" spans="3:6" x14ac:dyDescent="0.25">
      <c r="C57" t="str">
        <f>Tokens!C57</f>
        <v>La Citadella #54</v>
      </c>
      <c r="D57" t="str">
        <f>Tokens!BJ57</f>
        <v>La Citadella</v>
      </c>
      <c r="E57" t="str">
        <f>IF(ToMint!J57="","",ToMint!J57)</f>
        <v/>
      </c>
      <c r="F57" s="40">
        <f>Tokens!BN57</f>
        <v>9500</v>
      </c>
    </row>
    <row r="58" spans="3:6" x14ac:dyDescent="0.25">
      <c r="C58" t="str">
        <f>Tokens!C58</f>
        <v>La Citadella #55</v>
      </c>
      <c r="D58" t="str">
        <f>Tokens!BJ58</f>
        <v>La Citadella</v>
      </c>
      <c r="E58" t="str">
        <f>IF(ToMint!J58="","",ToMint!J58)</f>
        <v/>
      </c>
      <c r="F58" s="40">
        <f>Tokens!BN58</f>
        <v>9500</v>
      </c>
    </row>
    <row r="59" spans="3:6" x14ac:dyDescent="0.25">
      <c r="C59" t="str">
        <f>Tokens!C59</f>
        <v>La Citadella #56</v>
      </c>
      <c r="D59" t="str">
        <f>Tokens!BJ59</f>
        <v>La Citadella</v>
      </c>
      <c r="E59" t="str">
        <f>IF(ToMint!J59="","",ToMint!J59)</f>
        <v/>
      </c>
      <c r="F59" s="40">
        <f>Tokens!BN59</f>
        <v>9500</v>
      </c>
    </row>
    <row r="60" spans="3:6" x14ac:dyDescent="0.25">
      <c r="C60" t="str">
        <f>Tokens!C60</f>
        <v>La Citadella #57</v>
      </c>
      <c r="D60" t="str">
        <f>Tokens!BJ60</f>
        <v>La Citadella</v>
      </c>
      <c r="E60" t="str">
        <f>IF(ToMint!J60="","",ToMint!J60)</f>
        <v/>
      </c>
      <c r="F60" s="40">
        <f>Tokens!BN60</f>
        <v>9500</v>
      </c>
    </row>
    <row r="61" spans="3:6" x14ac:dyDescent="0.25">
      <c r="C61" t="str">
        <f>Tokens!C61</f>
        <v>La Citadella #58</v>
      </c>
      <c r="D61" t="str">
        <f>Tokens!BJ61</f>
        <v>La Citadella</v>
      </c>
      <c r="E61" t="str">
        <f>IF(ToMint!J61="","",ToMint!J61)</f>
        <v/>
      </c>
      <c r="F61" s="40">
        <f>Tokens!BN61</f>
        <v>9500</v>
      </c>
    </row>
    <row r="62" spans="3:6" x14ac:dyDescent="0.25">
      <c r="C62" t="str">
        <f>Tokens!C62</f>
        <v>La Citadella #59</v>
      </c>
      <c r="D62" t="str">
        <f>Tokens!BJ62</f>
        <v>La Citadella</v>
      </c>
      <c r="E62" t="str">
        <f>IF(ToMint!J62="","",ToMint!J62)</f>
        <v/>
      </c>
      <c r="F62" s="40">
        <f>Tokens!BN62</f>
        <v>9500</v>
      </c>
    </row>
    <row r="63" spans="3:6" x14ac:dyDescent="0.25">
      <c r="C63" t="str">
        <f>Tokens!C63</f>
        <v>La Citadella #60</v>
      </c>
      <c r="D63" t="str">
        <f>Tokens!BJ63</f>
        <v>La Citadella</v>
      </c>
      <c r="E63" t="str">
        <f>IF(ToMint!J63="","",ToMint!J63)</f>
        <v/>
      </c>
      <c r="F63" s="40">
        <f>Tokens!BN63</f>
        <v>9500</v>
      </c>
    </row>
    <row r="64" spans="3:6" x14ac:dyDescent="0.25">
      <c r="C64" t="str">
        <f>Tokens!C64</f>
        <v>La Citadella #61</v>
      </c>
      <c r="D64" t="str">
        <f>Tokens!BJ64</f>
        <v>La Citadella</v>
      </c>
      <c r="E64" t="str">
        <f>IF(ToMint!J64="","",ToMint!J64)</f>
        <v/>
      </c>
      <c r="F64" s="40">
        <f>Tokens!BN64</f>
        <v>9500</v>
      </c>
    </row>
    <row r="65" spans="3:6" x14ac:dyDescent="0.25">
      <c r="C65" t="str">
        <f>Tokens!C65</f>
        <v>La Citadella #62</v>
      </c>
      <c r="D65" t="str">
        <f>Tokens!BJ65</f>
        <v>La Citadella</v>
      </c>
      <c r="E65" t="str">
        <f>IF(ToMint!J65="","",ToMint!J65)</f>
        <v/>
      </c>
      <c r="F65" s="40">
        <f>Tokens!BN65</f>
        <v>9500</v>
      </c>
    </row>
    <row r="66" spans="3:6" x14ac:dyDescent="0.25">
      <c r="C66" t="str">
        <f>Tokens!C66</f>
        <v>La Citadella #63</v>
      </c>
      <c r="D66" t="str">
        <f>Tokens!BJ66</f>
        <v>La Citadella</v>
      </c>
      <c r="E66" t="str">
        <f>IF(ToMint!J66="","",ToMint!J66)</f>
        <v/>
      </c>
      <c r="F66" s="40">
        <f>Tokens!BN66</f>
        <v>9500</v>
      </c>
    </row>
    <row r="67" spans="3:6" x14ac:dyDescent="0.25">
      <c r="C67" t="str">
        <f>Tokens!C67</f>
        <v>La Citadella #64</v>
      </c>
      <c r="D67" t="str">
        <f>Tokens!BJ67</f>
        <v>La Citadella</v>
      </c>
      <c r="E67" t="str">
        <f>IF(ToMint!J67="","",ToMint!J67)</f>
        <v/>
      </c>
      <c r="F67" s="40">
        <f>Tokens!BN67</f>
        <v>9500</v>
      </c>
    </row>
    <row r="68" spans="3:6" x14ac:dyDescent="0.25">
      <c r="C68" t="str">
        <f>Tokens!C68</f>
        <v>La Citadella #65</v>
      </c>
      <c r="D68" t="str">
        <f>Tokens!BJ68</f>
        <v>La Citadella</v>
      </c>
      <c r="E68" t="str">
        <f>IF(ToMint!J68="","",ToMint!J68)</f>
        <v/>
      </c>
      <c r="F68" s="40">
        <f>Tokens!BN68</f>
        <v>9500</v>
      </c>
    </row>
    <row r="69" spans="3:6" x14ac:dyDescent="0.25">
      <c r="C69" t="str">
        <f>Tokens!C69</f>
        <v>La Citadella #66</v>
      </c>
      <c r="D69" t="str">
        <f>Tokens!BJ69</f>
        <v>La Citadella</v>
      </c>
      <c r="E69" t="str">
        <f>IF(ToMint!J69="","",ToMint!J69)</f>
        <v/>
      </c>
      <c r="F69" s="40">
        <f>Tokens!BN69</f>
        <v>9500</v>
      </c>
    </row>
    <row r="70" spans="3:6" x14ac:dyDescent="0.25">
      <c r="C70" t="str">
        <f>Tokens!C70</f>
        <v>La Citadella #67</v>
      </c>
      <c r="D70" t="str">
        <f>Tokens!BJ70</f>
        <v>La Citadella</v>
      </c>
      <c r="E70" t="str">
        <f>IF(ToMint!J70="","",ToMint!J70)</f>
        <v/>
      </c>
      <c r="F70" s="40">
        <f>Tokens!BN70</f>
        <v>9500</v>
      </c>
    </row>
    <row r="71" spans="3:6" x14ac:dyDescent="0.25">
      <c r="C71" t="str">
        <f>Tokens!C71</f>
        <v>La Citadella #68</v>
      </c>
      <c r="D71" t="str">
        <f>Tokens!BJ71</f>
        <v>La Citadella</v>
      </c>
      <c r="E71" t="str">
        <f>IF(ToMint!J71="","",ToMint!J71)</f>
        <v/>
      </c>
      <c r="F71" s="40">
        <f>Tokens!BN71</f>
        <v>9500</v>
      </c>
    </row>
    <row r="72" spans="3:6" x14ac:dyDescent="0.25">
      <c r="C72" t="str">
        <f>Tokens!C72</f>
        <v>La Citadella #69</v>
      </c>
      <c r="D72" t="str">
        <f>Tokens!BJ72</f>
        <v>La Citadella</v>
      </c>
      <c r="E72" t="str">
        <f>IF(ToMint!J72="","",ToMint!J72)</f>
        <v/>
      </c>
      <c r="F72" s="40">
        <f>Tokens!BN72</f>
        <v>9500</v>
      </c>
    </row>
    <row r="73" spans="3:6" x14ac:dyDescent="0.25">
      <c r="C73" t="str">
        <f>Tokens!C73</f>
        <v>La Citadella #70</v>
      </c>
      <c r="D73" t="str">
        <f>Tokens!BJ73</f>
        <v>La Citadella</v>
      </c>
      <c r="E73" t="str">
        <f>IF(ToMint!J73="","",ToMint!J73)</f>
        <v/>
      </c>
      <c r="F73" s="40">
        <f>Tokens!BN73</f>
        <v>9500</v>
      </c>
    </row>
    <row r="74" spans="3:6" x14ac:dyDescent="0.25">
      <c r="C74" t="str">
        <f>Tokens!C74</f>
        <v>La Citadella #71</v>
      </c>
      <c r="D74" t="str">
        <f>Tokens!BJ74</f>
        <v>La Citadella</v>
      </c>
      <c r="E74" t="str">
        <f>IF(ToMint!J74="","",ToMint!J74)</f>
        <v/>
      </c>
      <c r="F74" s="40">
        <f>Tokens!BN74</f>
        <v>9500</v>
      </c>
    </row>
    <row r="75" spans="3:6" x14ac:dyDescent="0.25">
      <c r="C75" t="str">
        <f>Tokens!C75</f>
        <v>La Citadella #72</v>
      </c>
      <c r="D75" t="str">
        <f>Tokens!BJ75</f>
        <v>La Citadella</v>
      </c>
      <c r="E75" t="str">
        <f>IF(ToMint!J75="","",ToMint!J75)</f>
        <v/>
      </c>
      <c r="F75" s="40">
        <f>Tokens!BN75</f>
        <v>9500</v>
      </c>
    </row>
    <row r="76" spans="3:6" x14ac:dyDescent="0.25">
      <c r="C76" t="str">
        <f>Tokens!C76</f>
        <v>La Citadella #73</v>
      </c>
      <c r="D76" t="str">
        <f>Tokens!BJ76</f>
        <v>La Citadella</v>
      </c>
      <c r="E76" t="str">
        <f>IF(ToMint!J76="","",ToMint!J76)</f>
        <v/>
      </c>
      <c r="F76" s="40">
        <f>Tokens!BN76</f>
        <v>9500</v>
      </c>
    </row>
    <row r="77" spans="3:6" x14ac:dyDescent="0.25">
      <c r="C77" t="str">
        <f>Tokens!C77</f>
        <v>La Citadella #74</v>
      </c>
      <c r="D77" t="str">
        <f>Tokens!BJ77</f>
        <v>La Citadella</v>
      </c>
      <c r="E77" t="str">
        <f>IF(ToMint!J77="","",ToMint!J77)</f>
        <v/>
      </c>
      <c r="F77" s="40">
        <f>Tokens!BN77</f>
        <v>9500</v>
      </c>
    </row>
    <row r="78" spans="3:6" x14ac:dyDescent="0.25">
      <c r="C78" t="str">
        <f>Tokens!C78</f>
        <v>La Citadella #75</v>
      </c>
      <c r="D78" t="str">
        <f>Tokens!BJ78</f>
        <v>La Citadella</v>
      </c>
      <c r="E78" t="str">
        <f>IF(ToMint!J78="","",ToMint!J78)</f>
        <v/>
      </c>
      <c r="F78" s="40">
        <f>Tokens!BN78</f>
        <v>9500</v>
      </c>
    </row>
    <row r="79" spans="3:6" x14ac:dyDescent="0.25">
      <c r="C79" t="str">
        <f>Tokens!C79</f>
        <v>La Citadella #76</v>
      </c>
      <c r="D79" t="str">
        <f>Tokens!BJ79</f>
        <v>La Citadella</v>
      </c>
      <c r="E79" t="str">
        <f>IF(ToMint!J79="","",ToMint!J79)</f>
        <v/>
      </c>
      <c r="F79" s="40">
        <f>Tokens!BN79</f>
        <v>9500</v>
      </c>
    </row>
    <row r="80" spans="3:6" x14ac:dyDescent="0.25">
      <c r="C80" t="str">
        <f>Tokens!C80</f>
        <v>La Citadella #77</v>
      </c>
      <c r="D80" t="str">
        <f>Tokens!BJ80</f>
        <v>La Citadella</v>
      </c>
      <c r="E80" t="str">
        <f>IF(ToMint!J80="","",ToMint!J80)</f>
        <v/>
      </c>
      <c r="F80" s="40">
        <f>Tokens!BN80</f>
        <v>9500</v>
      </c>
    </row>
    <row r="81" spans="3:6" x14ac:dyDescent="0.25">
      <c r="C81" t="str">
        <f>Tokens!C81</f>
        <v>La Citadella #78</v>
      </c>
      <c r="D81" t="str">
        <f>Tokens!BJ81</f>
        <v>La Citadella</v>
      </c>
      <c r="E81" t="str">
        <f>IF(ToMint!J81="","",ToMint!J81)</f>
        <v/>
      </c>
      <c r="F81" s="40">
        <f>Tokens!BN81</f>
        <v>9500</v>
      </c>
    </row>
    <row r="82" spans="3:6" x14ac:dyDescent="0.25">
      <c r="C82" t="str">
        <f>Tokens!C82</f>
        <v>La Citadella #79</v>
      </c>
      <c r="D82" t="str">
        <f>Tokens!BJ82</f>
        <v>La Citadella</v>
      </c>
      <c r="E82" t="str">
        <f>IF(ToMint!J82="","",ToMint!J82)</f>
        <v/>
      </c>
      <c r="F82" s="40">
        <f>Tokens!BN82</f>
        <v>9500</v>
      </c>
    </row>
    <row r="83" spans="3:6" x14ac:dyDescent="0.25">
      <c r="C83" t="str">
        <f>Tokens!C83</f>
        <v>La Citadella #80</v>
      </c>
      <c r="D83" t="str">
        <f>Tokens!BJ83</f>
        <v>La Citadella</v>
      </c>
      <c r="E83" t="str">
        <f>IF(ToMint!J83="","",ToMint!J83)</f>
        <v/>
      </c>
      <c r="F83" s="40">
        <f>Tokens!BN83</f>
        <v>9500</v>
      </c>
    </row>
    <row r="84" spans="3:6" x14ac:dyDescent="0.25">
      <c r="C84" t="str">
        <f>Tokens!C84</f>
        <v>La Citadella #81</v>
      </c>
      <c r="D84" t="str">
        <f>Tokens!BJ84</f>
        <v>La Citadella</v>
      </c>
      <c r="E84" t="str">
        <f>IF(ToMint!J84="","",ToMint!J84)</f>
        <v/>
      </c>
      <c r="F84" s="40">
        <f>Tokens!BN84</f>
        <v>9500</v>
      </c>
    </row>
    <row r="85" spans="3:6" x14ac:dyDescent="0.25">
      <c r="C85" t="str">
        <f>Tokens!C85</f>
        <v>La Citadella #82</v>
      </c>
      <c r="D85" t="str">
        <f>Tokens!BJ85</f>
        <v>La Citadella</v>
      </c>
      <c r="E85" t="str">
        <f>IF(ToMint!J85="","",ToMint!J85)</f>
        <v/>
      </c>
      <c r="F85" s="40">
        <f>Tokens!BN85</f>
        <v>9500</v>
      </c>
    </row>
    <row r="86" spans="3:6" x14ac:dyDescent="0.25">
      <c r="C86" t="str">
        <f>Tokens!C86</f>
        <v>La Citadella #83</v>
      </c>
      <c r="D86" t="str">
        <f>Tokens!BJ86</f>
        <v>La Citadella</v>
      </c>
      <c r="E86" t="str">
        <f>IF(ToMint!J86="","",ToMint!J86)</f>
        <v/>
      </c>
      <c r="F86" s="40">
        <f>Tokens!BN86</f>
        <v>9500</v>
      </c>
    </row>
    <row r="87" spans="3:6" x14ac:dyDescent="0.25">
      <c r="C87" t="str">
        <f>Tokens!C87</f>
        <v>La Citadella #84</v>
      </c>
      <c r="D87" t="str">
        <f>Tokens!BJ87</f>
        <v>La Citadella</v>
      </c>
      <c r="E87" t="str">
        <f>IF(ToMint!J87="","",ToMint!J87)</f>
        <v/>
      </c>
      <c r="F87" s="40">
        <f>Tokens!BN87</f>
        <v>9500</v>
      </c>
    </row>
    <row r="88" spans="3:6" x14ac:dyDescent="0.25">
      <c r="C88" t="str">
        <f>Tokens!C88</f>
        <v>La Citadella #85</v>
      </c>
      <c r="D88" t="str">
        <f>Tokens!BJ88</f>
        <v>La Citadella</v>
      </c>
      <c r="E88" t="str">
        <f>IF(ToMint!J88="","",ToMint!J88)</f>
        <v/>
      </c>
      <c r="F88" s="40">
        <f>Tokens!BN88</f>
        <v>9500</v>
      </c>
    </row>
    <row r="89" spans="3:6" x14ac:dyDescent="0.25">
      <c r="C89" t="str">
        <f>Tokens!C89</f>
        <v>La Citadella #86</v>
      </c>
      <c r="D89" t="str">
        <f>Tokens!BJ89</f>
        <v>La Citadella</v>
      </c>
      <c r="E89" t="str">
        <f>IF(ToMint!J89="","",ToMint!J89)</f>
        <v/>
      </c>
      <c r="F89" s="40">
        <f>Tokens!BN89</f>
        <v>9500</v>
      </c>
    </row>
    <row r="90" spans="3:6" x14ac:dyDescent="0.25">
      <c r="C90" t="str">
        <f>Tokens!C90</f>
        <v>La Citadella #87</v>
      </c>
      <c r="D90" t="str">
        <f>Tokens!BJ90</f>
        <v>La Citadella</v>
      </c>
      <c r="E90" t="str">
        <f>IF(ToMint!J90="","",ToMint!J90)</f>
        <v/>
      </c>
      <c r="F90" s="40">
        <f>Tokens!BN90</f>
        <v>9500</v>
      </c>
    </row>
    <row r="91" spans="3:6" x14ac:dyDescent="0.25">
      <c r="C91" t="str">
        <f>Tokens!C91</f>
        <v>La Citadella #88</v>
      </c>
      <c r="D91" t="str">
        <f>Tokens!BJ91</f>
        <v>La Citadella</v>
      </c>
      <c r="E91" t="str">
        <f>IF(ToMint!J91="","",ToMint!J91)</f>
        <v/>
      </c>
      <c r="F91" s="40">
        <f>Tokens!BN91</f>
        <v>9500</v>
      </c>
    </row>
    <row r="92" spans="3:6" x14ac:dyDescent="0.25">
      <c r="C92" t="str">
        <f>Tokens!C92</f>
        <v>La Citadella #89</v>
      </c>
      <c r="D92" t="str">
        <f>Tokens!BJ92</f>
        <v>La Citadella</v>
      </c>
      <c r="E92" t="str">
        <f>IF(ToMint!J92="","",ToMint!J92)</f>
        <v/>
      </c>
      <c r="F92" s="40">
        <f>Tokens!BN92</f>
        <v>9500</v>
      </c>
    </row>
    <row r="93" spans="3:6" x14ac:dyDescent="0.25">
      <c r="C93" t="str">
        <f>Tokens!C93</f>
        <v>La Citadella #90</v>
      </c>
      <c r="D93" t="str">
        <f>Tokens!BJ93</f>
        <v>La Citadella</v>
      </c>
      <c r="E93" t="str">
        <f>IF(ToMint!J93="","",ToMint!J93)</f>
        <v/>
      </c>
      <c r="F93" s="40">
        <f>Tokens!BN93</f>
        <v>9500</v>
      </c>
    </row>
    <row r="94" spans="3:6" x14ac:dyDescent="0.25">
      <c r="C94" t="str">
        <f>Tokens!C94</f>
        <v>La Citadella #91</v>
      </c>
      <c r="D94" t="str">
        <f>Tokens!BJ94</f>
        <v>La Citadella</v>
      </c>
      <c r="E94" t="str">
        <f>IF(ToMint!J94="","",ToMint!J94)</f>
        <v/>
      </c>
      <c r="F94" s="40">
        <f>Tokens!BN94</f>
        <v>9500</v>
      </c>
    </row>
    <row r="95" spans="3:6" x14ac:dyDescent="0.25">
      <c r="C95" t="str">
        <f>Tokens!C95</f>
        <v>La Citadella #92</v>
      </c>
      <c r="D95" t="str">
        <f>Tokens!BJ95</f>
        <v>La Citadella</v>
      </c>
      <c r="E95" t="str">
        <f>IF(ToMint!J95="","",ToMint!J95)</f>
        <v/>
      </c>
      <c r="F95" s="40">
        <f>Tokens!BN95</f>
        <v>9500</v>
      </c>
    </row>
    <row r="96" spans="3:6" x14ac:dyDescent="0.25">
      <c r="C96" t="str">
        <f>Tokens!C96</f>
        <v>La Citadella #93</v>
      </c>
      <c r="D96" t="str">
        <f>Tokens!BJ96</f>
        <v>La Citadella</v>
      </c>
      <c r="E96" t="str">
        <f>IF(ToMint!J96="","",ToMint!J96)</f>
        <v/>
      </c>
      <c r="F96" s="40">
        <f>Tokens!BN96</f>
        <v>9500</v>
      </c>
    </row>
    <row r="97" spans="3:6" x14ac:dyDescent="0.25">
      <c r="C97" t="str">
        <f>Tokens!C97</f>
        <v>La Citadella #94</v>
      </c>
      <c r="D97" t="str">
        <f>Tokens!BJ97</f>
        <v>La Citadella</v>
      </c>
      <c r="E97" t="str">
        <f>IF(ToMint!J97="","",ToMint!J97)</f>
        <v/>
      </c>
      <c r="F97" s="40">
        <f>Tokens!BN97</f>
        <v>9500</v>
      </c>
    </row>
    <row r="98" spans="3:6" x14ac:dyDescent="0.25">
      <c r="C98" t="str">
        <f>Tokens!C98</f>
        <v>La Citadella #95</v>
      </c>
      <c r="D98" t="str">
        <f>Tokens!BJ98</f>
        <v>La Citadella</v>
      </c>
      <c r="E98" t="str">
        <f>IF(ToMint!J98="","",ToMint!J98)</f>
        <v/>
      </c>
      <c r="F98" s="40">
        <f>Tokens!BN98</f>
        <v>9500</v>
      </c>
    </row>
    <row r="99" spans="3:6" x14ac:dyDescent="0.25">
      <c r="C99" t="str">
        <f>Tokens!C99</f>
        <v>La Citadella #96</v>
      </c>
      <c r="D99" t="str">
        <f>Tokens!BJ99</f>
        <v>La Citadella</v>
      </c>
      <c r="E99" t="str">
        <f>IF(ToMint!J99="","",ToMint!J99)</f>
        <v/>
      </c>
      <c r="F99" s="40">
        <f>Tokens!BN99</f>
        <v>9500</v>
      </c>
    </row>
    <row r="100" spans="3:6" x14ac:dyDescent="0.25">
      <c r="C100" t="str">
        <f>Tokens!C100</f>
        <v>La Citadella #97</v>
      </c>
      <c r="D100" t="str">
        <f>Tokens!BJ100</f>
        <v>La Citadella</v>
      </c>
      <c r="E100" t="str">
        <f>IF(ToMint!J100="","",ToMint!J100)</f>
        <v/>
      </c>
      <c r="F100" s="40">
        <f>Tokens!BN100</f>
        <v>9500</v>
      </c>
    </row>
    <row r="101" spans="3:6" x14ac:dyDescent="0.25">
      <c r="C101" t="str">
        <f>Tokens!C101</f>
        <v>La Citadella #98</v>
      </c>
      <c r="D101" t="str">
        <f>Tokens!BJ101</f>
        <v>La Citadella</v>
      </c>
      <c r="E101" t="str">
        <f>IF(ToMint!J101="","",ToMint!J101)</f>
        <v/>
      </c>
      <c r="F101" s="40">
        <f>Tokens!BN101</f>
        <v>9500</v>
      </c>
    </row>
    <row r="102" spans="3:6" x14ac:dyDescent="0.25">
      <c r="C102" t="str">
        <f>Tokens!C102</f>
        <v>A Madonna Di A Sierra #99</v>
      </c>
      <c r="D102" t="str">
        <f>Tokens!BJ102</f>
        <v>A Madonna Di A Sierra</v>
      </c>
      <c r="E102" t="str">
        <f>IF(ToMint!J102="","",ToMint!J102)</f>
        <v/>
      </c>
      <c r="F102" s="40">
        <f>Tokens!BN102</f>
        <v>1950</v>
      </c>
    </row>
    <row r="103" spans="3:6" x14ac:dyDescent="0.25">
      <c r="C103" t="str">
        <f>Tokens!C103</f>
        <v>A Madonna Di A Sierra #100</v>
      </c>
      <c r="D103" t="str">
        <f>Tokens!BJ103</f>
        <v>A Madonna Di A Sierra</v>
      </c>
      <c r="E103" t="str">
        <f>IF(ToMint!J103="","",ToMint!J103)</f>
        <v>AQrdQ3pwNozekYiFUqPhWohzqAaC93PiBjtX9eUfUExa</v>
      </c>
      <c r="F103" s="40">
        <f>Tokens!BN103</f>
        <v>1950</v>
      </c>
    </row>
    <row r="104" spans="3:6" x14ac:dyDescent="0.25">
      <c r="C104" t="str">
        <f>Tokens!C104</f>
        <v>A Madonna Di A Sierra #101</v>
      </c>
      <c r="D104" t="str">
        <f>Tokens!BJ104</f>
        <v>A Madonna Di A Sierra</v>
      </c>
      <c r="E104" t="str">
        <f>IF(ToMint!J104="","",ToMint!J104)</f>
        <v>6fdDXTsYW86ZqfQ9WUwWgB4Y84sPNNruURYezCYbzDzf</v>
      </c>
      <c r="F104" s="40">
        <f>Tokens!BN104</f>
        <v>1950</v>
      </c>
    </row>
    <row r="105" spans="3:6" x14ac:dyDescent="0.25">
      <c r="C105" t="str">
        <f>Tokens!C105</f>
        <v>A Madonna Di A Sierra #102</v>
      </c>
      <c r="D105" t="str">
        <f>Tokens!BJ105</f>
        <v>A Madonna Di A Sierra</v>
      </c>
      <c r="E105" t="str">
        <f>IF(ToMint!J105="","",ToMint!J105)</f>
        <v>EKv3Gn9iTLwNmNXw8dqEc5eUrLKN12vdKmDzTgj4PgS4</v>
      </c>
      <c r="F105" s="40">
        <f>Tokens!BN105</f>
        <v>1950</v>
      </c>
    </row>
    <row r="106" spans="3:6" x14ac:dyDescent="0.25">
      <c r="C106" t="str">
        <f>Tokens!C106</f>
        <v>A Madonna Di A Sierra #103</v>
      </c>
      <c r="D106" t="str">
        <f>Tokens!BJ106</f>
        <v>A Madonna Di A Sierra</v>
      </c>
      <c r="E106" t="str">
        <f>IF(ToMint!J106="","",ToMint!J106)</f>
        <v>595iTjbAPiiffQC3TGYDvuPr6ccbq8m4eo12nmdmigH1</v>
      </c>
      <c r="F106" s="40">
        <f>Tokens!BN106</f>
        <v>1950</v>
      </c>
    </row>
    <row r="107" spans="3:6" x14ac:dyDescent="0.25">
      <c r="C107" t="str">
        <f>Tokens!C107</f>
        <v>A Madonna Di A Sierra #104</v>
      </c>
      <c r="D107" t="str">
        <f>Tokens!BJ107</f>
        <v>A Madonna Di A Sierra</v>
      </c>
      <c r="E107" t="str">
        <f>IF(ToMint!J107="","",ToMint!J107)</f>
        <v>6eYh5SL654vmUmzibUbczDYM3gBXs7j1oqXn3mEyqDgL</v>
      </c>
      <c r="F107" s="40">
        <f>Tokens!BN107</f>
        <v>1950</v>
      </c>
    </row>
    <row r="108" spans="3:6" x14ac:dyDescent="0.25">
      <c r="C108" t="str">
        <f>Tokens!C108</f>
        <v>A Madonna Di A Sierra #105</v>
      </c>
      <c r="D108" t="str">
        <f>Tokens!BJ108</f>
        <v>A Madonna Di A Sierra</v>
      </c>
      <c r="E108" t="str">
        <f>IF(ToMint!J108="","",ToMint!J108)</f>
        <v/>
      </c>
      <c r="F108" s="40">
        <f>Tokens!BN108</f>
        <v>1950</v>
      </c>
    </row>
    <row r="109" spans="3:6" x14ac:dyDescent="0.25">
      <c r="C109" t="str">
        <f>Tokens!C109</f>
        <v>A Madonna Di A Sierra #106</v>
      </c>
      <c r="D109" t="str">
        <f>Tokens!BJ109</f>
        <v>A Madonna Di A Sierra</v>
      </c>
      <c r="E109" t="str">
        <f>IF(ToMint!J109="","",ToMint!J109)</f>
        <v/>
      </c>
      <c r="F109" s="40">
        <f>Tokens!BN109</f>
        <v>1950</v>
      </c>
    </row>
    <row r="110" spans="3:6" x14ac:dyDescent="0.25">
      <c r="C110" t="str">
        <f>Tokens!C110</f>
        <v>A Madonna Di A Sierra #107</v>
      </c>
      <c r="D110" t="str">
        <f>Tokens!BJ110</f>
        <v>A Madonna Di A Sierra</v>
      </c>
      <c r="E110" t="str">
        <f>IF(ToMint!J110="","",ToMint!J110)</f>
        <v/>
      </c>
      <c r="F110" s="40">
        <f>Tokens!BN110</f>
        <v>1950</v>
      </c>
    </row>
    <row r="111" spans="3:6" x14ac:dyDescent="0.25">
      <c r="C111" t="str">
        <f>Tokens!C111</f>
        <v>A Madonna Di A Sierra #108</v>
      </c>
      <c r="D111" t="str">
        <f>Tokens!BJ111</f>
        <v>A Madonna Di A Sierra</v>
      </c>
      <c r="E111" t="str">
        <f>IF(ToMint!J111="","",ToMint!J111)</f>
        <v/>
      </c>
      <c r="F111" s="40">
        <f>Tokens!BN111</f>
        <v>1950</v>
      </c>
    </row>
    <row r="112" spans="3:6" x14ac:dyDescent="0.25">
      <c r="C112" t="str">
        <f>Tokens!C112</f>
        <v>A Madonna Di A Sierra #109</v>
      </c>
      <c r="D112" t="str">
        <f>Tokens!BJ112</f>
        <v>A Madonna Di A Sierra</v>
      </c>
      <c r="E112" t="str">
        <f>IF(ToMint!J112="","",ToMint!J112)</f>
        <v/>
      </c>
      <c r="F112" s="40">
        <f>Tokens!BN112</f>
        <v>1950</v>
      </c>
    </row>
    <row r="113" spans="3:6" x14ac:dyDescent="0.25">
      <c r="C113" t="str">
        <f>Tokens!C113</f>
        <v>A Madonna Di A Sierra #110</v>
      </c>
      <c r="D113" t="str">
        <f>Tokens!BJ113</f>
        <v>A Madonna Di A Sierra</v>
      </c>
      <c r="E113" t="str">
        <f>IF(ToMint!J113="","",ToMint!J113)</f>
        <v/>
      </c>
      <c r="F113" s="40">
        <f>Tokens!BN113</f>
        <v>1950</v>
      </c>
    </row>
    <row r="114" spans="3:6" x14ac:dyDescent="0.25">
      <c r="C114" t="str">
        <f>Tokens!C114</f>
        <v>A Madonna Di A Sierra #111</v>
      </c>
      <c r="D114" t="str">
        <f>Tokens!BJ114</f>
        <v>A Madonna Di A Sierra</v>
      </c>
      <c r="E114" t="str">
        <f>IF(ToMint!J114="","",ToMint!J114)</f>
        <v/>
      </c>
      <c r="F114" s="40">
        <f>Tokens!BN114</f>
        <v>1950</v>
      </c>
    </row>
    <row r="115" spans="3:6" x14ac:dyDescent="0.25">
      <c r="C115" t="str">
        <f>Tokens!C115</f>
        <v>A Madonna Di A Sierra #112</v>
      </c>
      <c r="D115" t="str">
        <f>Tokens!BJ115</f>
        <v>A Madonna Di A Sierra</v>
      </c>
      <c r="E115" t="str">
        <f>IF(ToMint!J115="","",ToMint!J115)</f>
        <v/>
      </c>
      <c r="F115" s="40">
        <f>Tokens!BN115</f>
        <v>1950</v>
      </c>
    </row>
    <row r="116" spans="3:6" x14ac:dyDescent="0.25">
      <c r="C116" t="str">
        <f>Tokens!C116</f>
        <v>A Madonna Di A Sierra #113</v>
      </c>
      <c r="D116" t="str">
        <f>Tokens!BJ116</f>
        <v>A Madonna Di A Sierra</v>
      </c>
      <c r="E116" t="str">
        <f>IF(ToMint!J116="","",ToMint!J116)</f>
        <v/>
      </c>
      <c r="F116" s="40">
        <f>Tokens!BN116</f>
        <v>1950</v>
      </c>
    </row>
    <row r="117" spans="3:6" x14ac:dyDescent="0.25">
      <c r="C117" t="str">
        <f>Tokens!C117</f>
        <v>A Madonna Di A Sierra #114</v>
      </c>
      <c r="D117" t="str">
        <f>Tokens!BJ117</f>
        <v>A Madonna Di A Sierra</v>
      </c>
      <c r="E117" t="str">
        <f>IF(ToMint!J117="","",ToMint!J117)</f>
        <v/>
      </c>
      <c r="F117" s="40">
        <f>Tokens!BN117</f>
        <v>1950</v>
      </c>
    </row>
    <row r="118" spans="3:6" x14ac:dyDescent="0.25">
      <c r="C118" t="str">
        <f>Tokens!C118</f>
        <v>A Madonna Di A Sierra #115</v>
      </c>
      <c r="D118" t="str">
        <f>Tokens!BJ118</f>
        <v>A Madonna Di A Sierra</v>
      </c>
      <c r="E118" t="str">
        <f>IF(ToMint!J118="","",ToMint!J118)</f>
        <v/>
      </c>
      <c r="F118" s="40">
        <f>Tokens!BN118</f>
        <v>1950</v>
      </c>
    </row>
    <row r="119" spans="3:6" x14ac:dyDescent="0.25">
      <c r="C119" t="str">
        <f>Tokens!C119</f>
        <v>A Madonna Di A Sierra #116</v>
      </c>
      <c r="D119" t="str">
        <f>Tokens!BJ119</f>
        <v>A Madonna Di A Sierra</v>
      </c>
      <c r="E119" t="str">
        <f>IF(ToMint!J119="","",ToMint!J119)</f>
        <v/>
      </c>
      <c r="F119" s="40">
        <f>Tokens!BN119</f>
        <v>1950</v>
      </c>
    </row>
    <row r="120" spans="3:6" x14ac:dyDescent="0.25">
      <c r="C120" t="str">
        <f>Tokens!C120</f>
        <v>A Madonna Di A Sierra #117</v>
      </c>
      <c r="D120" t="str">
        <f>Tokens!BJ120</f>
        <v>A Madonna Di A Sierra</v>
      </c>
      <c r="E120" t="str">
        <f>IF(ToMint!J120="","",ToMint!J120)</f>
        <v/>
      </c>
      <c r="F120" s="40">
        <f>Tokens!BN120</f>
        <v>1950</v>
      </c>
    </row>
    <row r="121" spans="3:6" x14ac:dyDescent="0.25">
      <c r="C121" t="str">
        <f>Tokens!C121</f>
        <v>A Madonna Di A Sierra #118</v>
      </c>
      <c r="D121" t="str">
        <f>Tokens!BJ121</f>
        <v>A Madonna Di A Sierra</v>
      </c>
      <c r="E121" t="str">
        <f>IF(ToMint!J121="","",ToMint!J121)</f>
        <v/>
      </c>
      <c r="F121" s="40">
        <f>Tokens!BN121</f>
        <v>1950</v>
      </c>
    </row>
    <row r="122" spans="3:6" x14ac:dyDescent="0.25">
      <c r="C122" t="str">
        <f>Tokens!C122</f>
        <v>A Madonna Di A Sierra #119</v>
      </c>
      <c r="D122" t="str">
        <f>Tokens!BJ122</f>
        <v>A Madonna Di A Sierra</v>
      </c>
      <c r="E122" t="str">
        <f>IF(ToMint!J122="","",ToMint!J122)</f>
        <v/>
      </c>
      <c r="F122" s="40">
        <f>Tokens!BN122</f>
        <v>1950</v>
      </c>
    </row>
    <row r="123" spans="3:6" x14ac:dyDescent="0.25">
      <c r="C123" t="str">
        <f>Tokens!C123</f>
        <v>A Madonna Di A Sierra #120</v>
      </c>
      <c r="D123" t="str">
        <f>Tokens!BJ123</f>
        <v>A Madonna Di A Sierra</v>
      </c>
      <c r="E123" t="str">
        <f>IF(ToMint!J123="","",ToMint!J123)</f>
        <v/>
      </c>
      <c r="F123" s="40">
        <f>Tokens!BN123</f>
        <v>1950</v>
      </c>
    </row>
    <row r="124" spans="3:6" x14ac:dyDescent="0.25">
      <c r="C124" t="str">
        <f>Tokens!C124</f>
        <v>A Madonna Di A Sierra #121</v>
      </c>
      <c r="D124" t="str">
        <f>Tokens!BJ124</f>
        <v>A Madonna Di A Sierra</v>
      </c>
      <c r="E124" t="str">
        <f>IF(ToMint!J124="","",ToMint!J124)</f>
        <v/>
      </c>
      <c r="F124" s="40">
        <f>Tokens!BN124</f>
        <v>1950</v>
      </c>
    </row>
    <row r="125" spans="3:6" x14ac:dyDescent="0.25">
      <c r="C125" t="str">
        <f>Tokens!C125</f>
        <v>A Madonna Di A Sierra #122</v>
      </c>
      <c r="D125" t="str">
        <f>Tokens!BJ125</f>
        <v>A Madonna Di A Sierra</v>
      </c>
      <c r="E125" t="str">
        <f>IF(ToMint!J125="","",ToMint!J125)</f>
        <v/>
      </c>
      <c r="F125" s="40">
        <f>Tokens!BN125</f>
        <v>1950</v>
      </c>
    </row>
    <row r="126" spans="3:6" x14ac:dyDescent="0.25">
      <c r="C126" t="str">
        <f>Tokens!C126</f>
        <v>A Madonna Di A Sierra #123</v>
      </c>
      <c r="D126" t="str">
        <f>Tokens!BJ126</f>
        <v>A Madonna Di A Sierra</v>
      </c>
      <c r="E126" t="str">
        <f>IF(ToMint!J126="","",ToMint!J126)</f>
        <v/>
      </c>
      <c r="F126" s="40">
        <f>Tokens!BN126</f>
        <v>1950</v>
      </c>
    </row>
    <row r="127" spans="3:6" x14ac:dyDescent="0.25">
      <c r="C127" t="str">
        <f>Tokens!C127</f>
        <v>A Madonna Di A Sierra #124</v>
      </c>
      <c r="D127" t="str">
        <f>Tokens!BJ127</f>
        <v>A Madonna Di A Sierra</v>
      </c>
      <c r="E127" t="str">
        <f>IF(ToMint!J127="","",ToMint!J127)</f>
        <v/>
      </c>
      <c r="F127" s="40">
        <f>Tokens!BN127</f>
        <v>1950</v>
      </c>
    </row>
    <row r="128" spans="3:6" x14ac:dyDescent="0.25">
      <c r="C128" t="str">
        <f>Tokens!C128</f>
        <v>A Madonna Di A Sierra #125</v>
      </c>
      <c r="D128" t="str">
        <f>Tokens!BJ128</f>
        <v>A Madonna Di A Sierra</v>
      </c>
      <c r="E128" t="str">
        <f>IF(ToMint!J128="","",ToMint!J128)</f>
        <v/>
      </c>
      <c r="F128" s="40">
        <f>Tokens!BN128</f>
        <v>1950</v>
      </c>
    </row>
    <row r="129" spans="3:6" x14ac:dyDescent="0.25">
      <c r="C129" t="str">
        <f>Tokens!C129</f>
        <v>A Madonna Di A Sierra #126</v>
      </c>
      <c r="D129" t="str">
        <f>Tokens!BJ129</f>
        <v>A Madonna Di A Sierra</v>
      </c>
      <c r="E129" t="str">
        <f>IF(ToMint!J129="","",ToMint!J129)</f>
        <v/>
      </c>
      <c r="F129" s="40">
        <f>Tokens!BN129</f>
        <v>1950</v>
      </c>
    </row>
    <row r="130" spans="3:6" x14ac:dyDescent="0.25">
      <c r="C130" t="str">
        <f>Tokens!C130</f>
        <v>A Madonna Di A Sierra #127</v>
      </c>
      <c r="D130" t="str">
        <f>Tokens!BJ130</f>
        <v>A Madonna Di A Sierra</v>
      </c>
      <c r="E130" t="str">
        <f>IF(ToMint!J130="","",ToMint!J130)</f>
        <v/>
      </c>
      <c r="F130" s="40">
        <f>Tokens!BN130</f>
        <v>1950</v>
      </c>
    </row>
    <row r="131" spans="3:6" x14ac:dyDescent="0.25">
      <c r="C131" t="str">
        <f>Tokens!C131</f>
        <v>A Madonna Di A Sierra #128</v>
      </c>
      <c r="D131" t="str">
        <f>Tokens!BJ131</f>
        <v>A Madonna Di A Sierra</v>
      </c>
      <c r="E131" t="str">
        <f>IF(ToMint!J131="","",ToMint!J131)</f>
        <v/>
      </c>
      <c r="F131" s="40">
        <f>Tokens!BN131</f>
        <v>1950</v>
      </c>
    </row>
    <row r="132" spans="3:6" x14ac:dyDescent="0.25">
      <c r="C132" t="str">
        <f>Tokens!C132</f>
        <v>A Madonna Di A Sierra #129</v>
      </c>
      <c r="D132" t="str">
        <f>Tokens!BJ132</f>
        <v>A Madonna Di A Sierra</v>
      </c>
      <c r="E132" t="str">
        <f>IF(ToMint!J132="","",ToMint!J132)</f>
        <v/>
      </c>
      <c r="F132" s="40">
        <f>Tokens!BN132</f>
        <v>1950</v>
      </c>
    </row>
    <row r="133" spans="3:6" x14ac:dyDescent="0.25">
      <c r="C133" t="str">
        <f>Tokens!C133</f>
        <v>A Madonna Di A Sierra #130</v>
      </c>
      <c r="D133" t="str">
        <f>Tokens!BJ133</f>
        <v>A Madonna Di A Sierra</v>
      </c>
      <c r="E133" t="str">
        <f>IF(ToMint!J133="","",ToMint!J133)</f>
        <v/>
      </c>
      <c r="F133" s="40">
        <f>Tokens!BN133</f>
        <v>1950</v>
      </c>
    </row>
    <row r="134" spans="3:6" x14ac:dyDescent="0.25">
      <c r="C134" t="str">
        <f>Tokens!C134</f>
        <v>A Madonna Di A Sierra #131</v>
      </c>
      <c r="D134" t="str">
        <f>Tokens!BJ134</f>
        <v>A Madonna Di A Sierra</v>
      </c>
      <c r="E134" t="str">
        <f>IF(ToMint!J134="","",ToMint!J134)</f>
        <v/>
      </c>
      <c r="F134" s="40">
        <f>Tokens!BN134</f>
        <v>1950</v>
      </c>
    </row>
    <row r="135" spans="3:6" x14ac:dyDescent="0.25">
      <c r="C135" t="str">
        <f>Tokens!C135</f>
        <v>A Madonna Di A Sierra #132</v>
      </c>
      <c r="D135" t="str">
        <f>Tokens!BJ135</f>
        <v>A Madonna Di A Sierra</v>
      </c>
      <c r="E135" t="str">
        <f>IF(ToMint!J135="","",ToMint!J135)</f>
        <v/>
      </c>
      <c r="F135" s="40">
        <f>Tokens!BN135</f>
        <v>1950</v>
      </c>
    </row>
    <row r="136" spans="3:6" x14ac:dyDescent="0.25">
      <c r="C136" t="str">
        <f>Tokens!C136</f>
        <v>A Madonna Di A Sierra #133</v>
      </c>
      <c r="D136" t="str">
        <f>Tokens!BJ136</f>
        <v>A Madonna Di A Sierra</v>
      </c>
      <c r="E136" t="str">
        <f>IF(ToMint!J136="","",ToMint!J136)</f>
        <v/>
      </c>
      <c r="F136" s="40">
        <f>Tokens!BN136</f>
        <v>1950</v>
      </c>
    </row>
    <row r="137" spans="3:6" x14ac:dyDescent="0.25">
      <c r="C137" t="str">
        <f>Tokens!C137</f>
        <v>A Madonna Di A Sierra #134</v>
      </c>
      <c r="D137" t="str">
        <f>Tokens!BJ137</f>
        <v>A Madonna Di A Sierra</v>
      </c>
      <c r="E137" t="str">
        <f>IF(ToMint!J137="","",ToMint!J137)</f>
        <v/>
      </c>
      <c r="F137" s="40">
        <f>Tokens!BN137</f>
        <v>1950</v>
      </c>
    </row>
    <row r="138" spans="3:6" x14ac:dyDescent="0.25">
      <c r="C138" t="str">
        <f>Tokens!C138</f>
        <v>A Madonna Di A Sierra #135</v>
      </c>
      <c r="D138" t="str">
        <f>Tokens!BJ138</f>
        <v>A Madonna Di A Sierra</v>
      </c>
      <c r="E138" t="str">
        <f>IF(ToMint!J138="","",ToMint!J138)</f>
        <v/>
      </c>
      <c r="F138" s="40">
        <f>Tokens!BN138</f>
        <v>1950</v>
      </c>
    </row>
    <row r="139" spans="3:6" x14ac:dyDescent="0.25">
      <c r="C139" t="str">
        <f>Tokens!C139</f>
        <v>A Madonna Di A Sierra #136</v>
      </c>
      <c r="D139" t="str">
        <f>Tokens!BJ139</f>
        <v>A Madonna Di A Sierra</v>
      </c>
      <c r="E139" t="str">
        <f>IF(ToMint!J139="","",ToMint!J139)</f>
        <v/>
      </c>
      <c r="F139" s="40">
        <f>Tokens!BN139</f>
        <v>1950</v>
      </c>
    </row>
    <row r="140" spans="3:6" x14ac:dyDescent="0.25">
      <c r="C140" t="str">
        <f>Tokens!C140</f>
        <v>A Madonna Di A Sierra #137</v>
      </c>
      <c r="D140" t="str">
        <f>Tokens!BJ140</f>
        <v>A Madonna Di A Sierra</v>
      </c>
      <c r="E140" t="str">
        <f>IF(ToMint!J140="","",ToMint!J140)</f>
        <v/>
      </c>
      <c r="F140" s="40">
        <f>Tokens!BN140</f>
        <v>1950</v>
      </c>
    </row>
    <row r="141" spans="3:6" x14ac:dyDescent="0.25">
      <c r="C141" t="str">
        <f>Tokens!C141</f>
        <v>A Madonna Di A Sierra #138</v>
      </c>
      <c r="D141" t="str">
        <f>Tokens!BJ141</f>
        <v>A Madonna Di A Sierra</v>
      </c>
      <c r="E141" t="str">
        <f>IF(ToMint!J141="","",ToMint!J141)</f>
        <v/>
      </c>
      <c r="F141" s="40">
        <f>Tokens!BN141</f>
        <v>1950</v>
      </c>
    </row>
    <row r="142" spans="3:6" x14ac:dyDescent="0.25">
      <c r="C142" t="str">
        <f>Tokens!C142</f>
        <v>A Madonna Di A Sierra #139</v>
      </c>
      <c r="D142" t="str">
        <f>Tokens!BJ142</f>
        <v>A Madonna Di A Sierra</v>
      </c>
      <c r="E142" t="str">
        <f>IF(ToMint!J142="","",ToMint!J142)</f>
        <v/>
      </c>
      <c r="F142" s="40">
        <f>Tokens!BN142</f>
        <v>1950</v>
      </c>
    </row>
    <row r="143" spans="3:6" x14ac:dyDescent="0.25">
      <c r="C143" t="str">
        <f>Tokens!C143</f>
        <v>A Madonna Di A Sierra #140</v>
      </c>
      <c r="D143" t="str">
        <f>Tokens!BJ143</f>
        <v>A Madonna Di A Sierra</v>
      </c>
      <c r="E143" t="str">
        <f>IF(ToMint!J143="","",ToMint!J143)</f>
        <v/>
      </c>
      <c r="F143" s="40">
        <f>Tokens!BN143</f>
        <v>1950</v>
      </c>
    </row>
    <row r="144" spans="3:6" x14ac:dyDescent="0.25">
      <c r="C144" t="str">
        <f>Tokens!C144</f>
        <v>A Madonna Di A Sierra #141</v>
      </c>
      <c r="D144" t="str">
        <f>Tokens!BJ144</f>
        <v>A Madonna Di A Sierra</v>
      </c>
      <c r="E144" t="str">
        <f>IF(ToMint!J144="","",ToMint!J144)</f>
        <v/>
      </c>
      <c r="F144" s="40">
        <f>Tokens!BN144</f>
        <v>1950</v>
      </c>
    </row>
    <row r="145" spans="3:6" x14ac:dyDescent="0.25">
      <c r="C145" t="str">
        <f>Tokens!C145</f>
        <v>A Madonna Di A Sierra #142</v>
      </c>
      <c r="D145" t="str">
        <f>Tokens!BJ145</f>
        <v>A Madonna Di A Sierra</v>
      </c>
      <c r="E145" t="str">
        <f>IF(ToMint!J145="","",ToMint!J145)</f>
        <v/>
      </c>
      <c r="F145" s="40">
        <f>Tokens!BN145</f>
        <v>1950</v>
      </c>
    </row>
    <row r="146" spans="3:6" x14ac:dyDescent="0.25">
      <c r="C146" t="str">
        <f>Tokens!C146</f>
        <v>A Madonna Di A Sierra #143</v>
      </c>
      <c r="D146" t="str">
        <f>Tokens!BJ146</f>
        <v>A Madonna Di A Sierra</v>
      </c>
      <c r="E146" t="str">
        <f>IF(ToMint!J146="","",ToMint!J146)</f>
        <v/>
      </c>
      <c r="F146" s="40">
        <f>Tokens!BN146</f>
        <v>1950</v>
      </c>
    </row>
    <row r="147" spans="3:6" x14ac:dyDescent="0.25">
      <c r="C147" t="str">
        <f>Tokens!C147</f>
        <v>A Madonna Di A Sierra #144</v>
      </c>
      <c r="D147" t="str">
        <f>Tokens!BJ147</f>
        <v>A Madonna Di A Sierra</v>
      </c>
      <c r="E147" t="str">
        <f>IF(ToMint!J147="","",ToMint!J147)</f>
        <v/>
      </c>
      <c r="F147" s="40">
        <f>Tokens!BN147</f>
        <v>1950</v>
      </c>
    </row>
    <row r="148" spans="3:6" x14ac:dyDescent="0.25">
      <c r="C148" t="str">
        <f>Tokens!C148</f>
        <v>A Madonna Di A Sierra #145</v>
      </c>
      <c r="D148" t="str">
        <f>Tokens!BJ148</f>
        <v>A Madonna Di A Sierra</v>
      </c>
      <c r="E148" t="str">
        <f>IF(ToMint!J148="","",ToMint!J148)</f>
        <v/>
      </c>
      <c r="F148" s="40">
        <f>Tokens!BN148</f>
        <v>1950</v>
      </c>
    </row>
    <row r="149" spans="3:6" x14ac:dyDescent="0.25">
      <c r="C149" t="str">
        <f>Tokens!C149</f>
        <v>A Madonna Di A Sierra #146</v>
      </c>
      <c r="D149" t="str">
        <f>Tokens!BJ149</f>
        <v>A Madonna Di A Sierra</v>
      </c>
      <c r="E149" t="str">
        <f>IF(ToMint!J149="","",ToMint!J149)</f>
        <v/>
      </c>
      <c r="F149" s="40">
        <f>Tokens!BN149</f>
        <v>1950</v>
      </c>
    </row>
    <row r="150" spans="3:6" x14ac:dyDescent="0.25">
      <c r="C150" t="str">
        <f>Tokens!C150</f>
        <v>A Madonna Di A Sierra #147</v>
      </c>
      <c r="D150" t="str">
        <f>Tokens!BJ150</f>
        <v>A Madonna Di A Sierra</v>
      </c>
      <c r="E150" t="str">
        <f>IF(ToMint!J150="","",ToMint!J150)</f>
        <v/>
      </c>
      <c r="F150" s="40">
        <f>Tokens!BN150</f>
        <v>1950</v>
      </c>
    </row>
    <row r="151" spans="3:6" x14ac:dyDescent="0.25">
      <c r="C151" t="str">
        <f>Tokens!C151</f>
        <v>A Madonna Di A Sierra #148</v>
      </c>
      <c r="D151" t="str">
        <f>Tokens!BJ151</f>
        <v>A Madonna Di A Sierra</v>
      </c>
      <c r="E151" t="str">
        <f>IF(ToMint!J151="","",ToMint!J151)</f>
        <v/>
      </c>
      <c r="F151" s="40">
        <f>Tokens!BN151</f>
        <v>1950</v>
      </c>
    </row>
    <row r="152" spans="3:6" x14ac:dyDescent="0.25">
      <c r="C152" t="str">
        <f>Tokens!C152</f>
        <v>A Madonna Di A Sierra #149</v>
      </c>
      <c r="D152" t="str">
        <f>Tokens!BJ152</f>
        <v>A Madonna Di A Sierra</v>
      </c>
      <c r="E152" t="str">
        <f>IF(ToMint!J152="","",ToMint!J152)</f>
        <v/>
      </c>
      <c r="F152" s="40">
        <f>Tokens!BN152</f>
        <v>1950</v>
      </c>
    </row>
    <row r="153" spans="3:6" x14ac:dyDescent="0.25">
      <c r="C153" t="str">
        <f>Tokens!C153</f>
        <v>A Madonna Di A Sierra #150</v>
      </c>
      <c r="D153" t="str">
        <f>Tokens!BJ153</f>
        <v>A Madonna Di A Sierra</v>
      </c>
      <c r="E153" t="str">
        <f>IF(ToMint!J153="","",ToMint!J153)</f>
        <v/>
      </c>
      <c r="F153" s="40">
        <f>Tokens!BN153</f>
        <v>1950</v>
      </c>
    </row>
    <row r="154" spans="3:6" x14ac:dyDescent="0.25">
      <c r="C154" t="str">
        <f>Tokens!C154</f>
        <v>A Madonna Di A Sierra #151</v>
      </c>
      <c r="D154" t="str">
        <f>Tokens!BJ154</f>
        <v>A Madonna Di A Sierra</v>
      </c>
      <c r="E154" t="str">
        <f>IF(ToMint!J154="","",ToMint!J154)</f>
        <v/>
      </c>
      <c r="F154" s="40">
        <f>Tokens!BN154</f>
        <v>1950</v>
      </c>
    </row>
    <row r="155" spans="3:6" x14ac:dyDescent="0.25">
      <c r="C155" t="str">
        <f>Tokens!C155</f>
        <v>A Madonna Di A Sierra #152</v>
      </c>
      <c r="D155" t="str">
        <f>Tokens!BJ155</f>
        <v>A Madonna Di A Sierra</v>
      </c>
      <c r="E155" t="str">
        <f>IF(ToMint!J155="","",ToMint!J155)</f>
        <v/>
      </c>
      <c r="F155" s="40">
        <f>Tokens!BN155</f>
        <v>1950</v>
      </c>
    </row>
    <row r="156" spans="3:6" x14ac:dyDescent="0.25">
      <c r="C156" t="str">
        <f>Tokens!C156</f>
        <v>A Madonna Di A Sierra #153</v>
      </c>
      <c r="D156" t="str">
        <f>Tokens!BJ156</f>
        <v>A Madonna Di A Sierra</v>
      </c>
      <c r="E156" t="str">
        <f>IF(ToMint!J156="","",ToMint!J156)</f>
        <v/>
      </c>
      <c r="F156" s="40">
        <f>Tokens!BN156</f>
        <v>1950</v>
      </c>
    </row>
    <row r="157" spans="3:6" x14ac:dyDescent="0.25">
      <c r="C157" t="str">
        <f>Tokens!C157</f>
        <v>A Madonna Di A Sierra #154</v>
      </c>
      <c r="D157" t="str">
        <f>Tokens!BJ157</f>
        <v>A Madonna Di A Sierra</v>
      </c>
      <c r="E157" t="str">
        <f>IF(ToMint!J157="","",ToMint!J157)</f>
        <v/>
      </c>
      <c r="F157" s="40">
        <f>Tokens!BN157</f>
        <v>1950</v>
      </c>
    </row>
    <row r="158" spans="3:6" x14ac:dyDescent="0.25">
      <c r="C158" t="str">
        <f>Tokens!C158</f>
        <v>A Madonna Di A Sierra #155</v>
      </c>
      <c r="D158" t="str">
        <f>Tokens!BJ158</f>
        <v>A Madonna Di A Sierra</v>
      </c>
      <c r="E158" t="str">
        <f>IF(ToMint!J158="","",ToMint!J158)</f>
        <v/>
      </c>
      <c r="F158" s="40">
        <f>Tokens!BN158</f>
        <v>1950</v>
      </c>
    </row>
    <row r="159" spans="3:6" x14ac:dyDescent="0.25">
      <c r="C159" t="str">
        <f>Tokens!C159</f>
        <v>A Madonna Di A Sierra #156</v>
      </c>
      <c r="D159" t="str">
        <f>Tokens!BJ159</f>
        <v>A Madonna Di A Sierra</v>
      </c>
      <c r="E159" t="str">
        <f>IF(ToMint!J159="","",ToMint!J159)</f>
        <v/>
      </c>
      <c r="F159" s="40">
        <f>Tokens!BN159</f>
        <v>1950</v>
      </c>
    </row>
    <row r="160" spans="3:6" x14ac:dyDescent="0.25">
      <c r="C160" t="str">
        <f>Tokens!C160</f>
        <v>A Madonna Di A Sierra #157</v>
      </c>
      <c r="D160" t="str">
        <f>Tokens!BJ160</f>
        <v>A Madonna Di A Sierra</v>
      </c>
      <c r="E160" t="str">
        <f>IF(ToMint!J160="","",ToMint!J160)</f>
        <v/>
      </c>
      <c r="F160" s="40">
        <f>Tokens!BN160</f>
        <v>1950</v>
      </c>
    </row>
    <row r="161" spans="3:6" x14ac:dyDescent="0.25">
      <c r="C161" t="str">
        <f>Tokens!C161</f>
        <v>A Madonna Di A Sierra #158</v>
      </c>
      <c r="D161" t="str">
        <f>Tokens!BJ161</f>
        <v>A Madonna Di A Sierra</v>
      </c>
      <c r="E161" t="str">
        <f>IF(ToMint!J161="","",ToMint!J161)</f>
        <v/>
      </c>
      <c r="F161" s="40">
        <f>Tokens!BN161</f>
        <v>1950</v>
      </c>
    </row>
    <row r="162" spans="3:6" x14ac:dyDescent="0.25">
      <c r="C162" t="str">
        <f>Tokens!C162</f>
        <v>A Madonna Di A Sierra #159</v>
      </c>
      <c r="D162" t="str">
        <f>Tokens!BJ162</f>
        <v>A Madonna Di A Sierra</v>
      </c>
      <c r="E162" t="str">
        <f>IF(ToMint!J162="","",ToMint!J162)</f>
        <v/>
      </c>
      <c r="F162" s="40">
        <f>Tokens!BN162</f>
        <v>1950</v>
      </c>
    </row>
    <row r="163" spans="3:6" x14ac:dyDescent="0.25">
      <c r="C163" t="str">
        <f>Tokens!C163</f>
        <v>A Madonna Di A Sierra #160</v>
      </c>
      <c r="D163" t="str">
        <f>Tokens!BJ163</f>
        <v>A Madonna Di A Sierra</v>
      </c>
      <c r="E163" t="str">
        <f>IF(ToMint!J163="","",ToMint!J163)</f>
        <v/>
      </c>
      <c r="F163" s="40">
        <f>Tokens!BN163</f>
        <v>1950</v>
      </c>
    </row>
    <row r="164" spans="3:6" x14ac:dyDescent="0.25">
      <c r="C164" t="str">
        <f>Tokens!C164</f>
        <v>A Madonna Di A Sierra #161</v>
      </c>
      <c r="D164" t="str">
        <f>Tokens!BJ164</f>
        <v>A Madonna Di A Sierra</v>
      </c>
      <c r="E164" t="str">
        <f>IF(ToMint!J164="","",ToMint!J164)</f>
        <v/>
      </c>
      <c r="F164" s="40">
        <f>Tokens!BN164</f>
        <v>1950</v>
      </c>
    </row>
    <row r="165" spans="3:6" x14ac:dyDescent="0.25">
      <c r="C165" t="str">
        <f>Tokens!C165</f>
        <v>A Madonna Di A Sierra #162</v>
      </c>
      <c r="D165" t="str">
        <f>Tokens!BJ165</f>
        <v>A Madonna Di A Sierra</v>
      </c>
      <c r="E165" t="str">
        <f>IF(ToMint!J165="","",ToMint!J165)</f>
        <v/>
      </c>
      <c r="F165" s="40">
        <f>Tokens!BN165</f>
        <v>1950</v>
      </c>
    </row>
    <row r="166" spans="3:6" x14ac:dyDescent="0.25">
      <c r="C166" t="str">
        <f>Tokens!C166</f>
        <v>A Madonna Di A Sierra #163</v>
      </c>
      <c r="D166" t="str">
        <f>Tokens!BJ166</f>
        <v>A Madonna Di A Sierra</v>
      </c>
      <c r="E166" t="str">
        <f>IF(ToMint!J166="","",ToMint!J166)</f>
        <v/>
      </c>
      <c r="F166" s="40">
        <f>Tokens!BN166</f>
        <v>1950</v>
      </c>
    </row>
    <row r="167" spans="3:6" x14ac:dyDescent="0.25">
      <c r="C167" t="str">
        <f>Tokens!C167</f>
        <v>A Madonna Di A Sierra #164</v>
      </c>
      <c r="D167" t="str">
        <f>Tokens!BJ167</f>
        <v>A Madonna Di A Sierra</v>
      </c>
      <c r="E167" t="str">
        <f>IF(ToMint!J167="","",ToMint!J167)</f>
        <v/>
      </c>
      <c r="F167" s="40">
        <f>Tokens!BN167</f>
        <v>1950</v>
      </c>
    </row>
    <row r="168" spans="3:6" x14ac:dyDescent="0.25">
      <c r="C168" t="str">
        <f>Tokens!C168</f>
        <v>A Madonna Di A Sierra #165</v>
      </c>
      <c r="D168" t="str">
        <f>Tokens!BJ168</f>
        <v>A Madonna Di A Sierra</v>
      </c>
      <c r="E168" t="str">
        <f>IF(ToMint!J168="","",ToMint!J168)</f>
        <v/>
      </c>
      <c r="F168" s="40">
        <f>Tokens!BN168</f>
        <v>1950</v>
      </c>
    </row>
    <row r="169" spans="3:6" x14ac:dyDescent="0.25">
      <c r="C169" t="str">
        <f>Tokens!C169</f>
        <v>A Madonna Di A Sierra #166</v>
      </c>
      <c r="D169" t="str">
        <f>Tokens!BJ169</f>
        <v>A Madonna Di A Sierra</v>
      </c>
      <c r="E169" t="str">
        <f>IF(ToMint!J169="","",ToMint!J169)</f>
        <v/>
      </c>
      <c r="F169" s="40">
        <f>Tokens!BN169</f>
        <v>1950</v>
      </c>
    </row>
    <row r="170" spans="3:6" x14ac:dyDescent="0.25">
      <c r="C170" t="str">
        <f>Tokens!C170</f>
        <v>A Madonna Di A Sierra #167</v>
      </c>
      <c r="D170" t="str">
        <f>Tokens!BJ170</f>
        <v>A Madonna Di A Sierra</v>
      </c>
      <c r="E170" t="str">
        <f>IF(ToMint!J170="","",ToMint!J170)</f>
        <v/>
      </c>
      <c r="F170" s="40">
        <f>Tokens!BN170</f>
        <v>1950</v>
      </c>
    </row>
    <row r="171" spans="3:6" x14ac:dyDescent="0.25">
      <c r="C171" t="str">
        <f>Tokens!C171</f>
        <v>A Madonna Di A Sierra #168</v>
      </c>
      <c r="D171" t="str">
        <f>Tokens!BJ171</f>
        <v>A Madonna Di A Sierra</v>
      </c>
      <c r="E171" t="str">
        <f>IF(ToMint!J171="","",ToMint!J171)</f>
        <v/>
      </c>
      <c r="F171" s="40">
        <f>Tokens!BN171</f>
        <v>1950</v>
      </c>
    </row>
    <row r="172" spans="3:6" x14ac:dyDescent="0.25">
      <c r="C172" t="str">
        <f>Tokens!C172</f>
        <v>A Madonna Di A Sierra #169</v>
      </c>
      <c r="D172" t="str">
        <f>Tokens!BJ172</f>
        <v>A Madonna Di A Sierra</v>
      </c>
      <c r="E172" t="str">
        <f>IF(ToMint!J172="","",ToMint!J172)</f>
        <v/>
      </c>
      <c r="F172" s="40">
        <f>Tokens!BN172</f>
        <v>1950</v>
      </c>
    </row>
    <row r="173" spans="3:6" x14ac:dyDescent="0.25">
      <c r="C173" t="str">
        <f>Tokens!C173</f>
        <v>A Madonna Di A Sierra #170</v>
      </c>
      <c r="D173" t="str">
        <f>Tokens!BJ173</f>
        <v>A Madonna Di A Sierra</v>
      </c>
      <c r="E173" t="str">
        <f>IF(ToMint!J173="","",ToMint!J173)</f>
        <v/>
      </c>
      <c r="F173" s="40">
        <f>Tokens!BN173</f>
        <v>1950</v>
      </c>
    </row>
    <row r="174" spans="3:6" x14ac:dyDescent="0.25">
      <c r="C174" t="str">
        <f>Tokens!C174</f>
        <v>A Madonna Di A Sierra #171</v>
      </c>
      <c r="D174" t="str">
        <f>Tokens!BJ174</f>
        <v>A Madonna Di A Sierra</v>
      </c>
      <c r="E174" t="str">
        <f>IF(ToMint!J174="","",ToMint!J174)</f>
        <v/>
      </c>
      <c r="F174" s="40">
        <f>Tokens!BN174</f>
        <v>1950</v>
      </c>
    </row>
    <row r="175" spans="3:6" x14ac:dyDescent="0.25">
      <c r="C175" t="str">
        <f>Tokens!C175</f>
        <v>A Madonna Di A Sierra #172</v>
      </c>
      <c r="D175" t="str">
        <f>Tokens!BJ175</f>
        <v>A Madonna Di A Sierra</v>
      </c>
      <c r="E175" t="str">
        <f>IF(ToMint!J175="","",ToMint!J175)</f>
        <v/>
      </c>
      <c r="F175" s="40">
        <f>Tokens!BN175</f>
        <v>1950</v>
      </c>
    </row>
    <row r="176" spans="3:6" x14ac:dyDescent="0.25">
      <c r="C176" t="str">
        <f>Tokens!C176</f>
        <v>A Madonna Di A Sierra #173</v>
      </c>
      <c r="D176" t="str">
        <f>Tokens!BJ176</f>
        <v>A Madonna Di A Sierra</v>
      </c>
      <c r="E176" t="str">
        <f>IF(ToMint!J176="","",ToMint!J176)</f>
        <v/>
      </c>
      <c r="F176" s="40">
        <f>Tokens!BN176</f>
        <v>1950</v>
      </c>
    </row>
    <row r="177" spans="3:6" x14ac:dyDescent="0.25">
      <c r="C177" t="str">
        <f>Tokens!C177</f>
        <v>A Madonna Di A Sierra #174</v>
      </c>
      <c r="D177" t="str">
        <f>Tokens!BJ177</f>
        <v>A Madonna Di A Sierra</v>
      </c>
      <c r="E177" t="str">
        <f>IF(ToMint!J177="","",ToMint!J177)</f>
        <v/>
      </c>
      <c r="F177" s="40">
        <f>Tokens!BN177</f>
        <v>1950</v>
      </c>
    </row>
    <row r="178" spans="3:6" x14ac:dyDescent="0.25">
      <c r="C178" t="str">
        <f>Tokens!C178</f>
        <v>A Madonna Di A Sierra #175</v>
      </c>
      <c r="D178" t="str">
        <f>Tokens!BJ178</f>
        <v>A Madonna Di A Sierra</v>
      </c>
      <c r="E178" t="str">
        <f>IF(ToMint!J178="","",ToMint!J178)</f>
        <v/>
      </c>
      <c r="F178" s="40">
        <f>Tokens!BN178</f>
        <v>1950</v>
      </c>
    </row>
    <row r="179" spans="3:6" x14ac:dyDescent="0.25">
      <c r="C179" t="str">
        <f>Tokens!C179</f>
        <v>A Madonna Di A Sierra #176</v>
      </c>
      <c r="D179" t="str">
        <f>Tokens!BJ179</f>
        <v>A Madonna Di A Sierra</v>
      </c>
      <c r="E179" t="str">
        <f>IF(ToMint!J179="","",ToMint!J179)</f>
        <v/>
      </c>
      <c r="F179" s="40">
        <f>Tokens!BN179</f>
        <v>1950</v>
      </c>
    </row>
    <row r="180" spans="3:6" x14ac:dyDescent="0.25">
      <c r="C180" t="str">
        <f>Tokens!C180</f>
        <v>A Madonna Di A Sierra #177</v>
      </c>
      <c r="D180" t="str">
        <f>Tokens!BJ180</f>
        <v>A Madonna Di A Sierra</v>
      </c>
      <c r="E180" t="str">
        <f>IF(ToMint!J180="","",ToMint!J180)</f>
        <v/>
      </c>
      <c r="F180" s="40">
        <f>Tokens!BN180</f>
        <v>1950</v>
      </c>
    </row>
    <row r="181" spans="3:6" x14ac:dyDescent="0.25">
      <c r="C181" t="str">
        <f>Tokens!C181</f>
        <v>A Madonna Di A Sierra #178</v>
      </c>
      <c r="D181" t="str">
        <f>Tokens!BJ181</f>
        <v>A Madonna Di A Sierra</v>
      </c>
      <c r="E181" t="str">
        <f>IF(ToMint!J181="","",ToMint!J181)</f>
        <v/>
      </c>
      <c r="F181" s="40">
        <f>Tokens!BN181</f>
        <v>1950</v>
      </c>
    </row>
    <row r="182" spans="3:6" x14ac:dyDescent="0.25">
      <c r="C182" t="str">
        <f>Tokens!C182</f>
        <v>A Madonna Di A Sierra #179</v>
      </c>
      <c r="D182" t="str">
        <f>Tokens!BJ182</f>
        <v>A Madonna Di A Sierra</v>
      </c>
      <c r="E182" t="str">
        <f>IF(ToMint!J182="","",ToMint!J182)</f>
        <v/>
      </c>
      <c r="F182" s="40">
        <f>Tokens!BN182</f>
        <v>1950</v>
      </c>
    </row>
    <row r="183" spans="3:6" x14ac:dyDescent="0.25">
      <c r="C183" t="str">
        <f>Tokens!C183</f>
        <v>A Madonna Di A Sierra #180</v>
      </c>
      <c r="D183" t="str">
        <f>Tokens!BJ183</f>
        <v>A Madonna Di A Sierra</v>
      </c>
      <c r="E183" t="str">
        <f>IF(ToMint!J183="","",ToMint!J183)</f>
        <v/>
      </c>
      <c r="F183" s="40">
        <f>Tokens!BN183</f>
        <v>1950</v>
      </c>
    </row>
    <row r="184" spans="3:6" x14ac:dyDescent="0.25">
      <c r="C184" t="str">
        <f>Tokens!C184</f>
        <v>A Madonna Di A Sierra #181</v>
      </c>
      <c r="D184" t="str">
        <f>Tokens!BJ184</f>
        <v>A Madonna Di A Sierra</v>
      </c>
      <c r="E184" t="str">
        <f>IF(ToMint!J184="","",ToMint!J184)</f>
        <v/>
      </c>
      <c r="F184" s="40">
        <f>Tokens!BN184</f>
        <v>1950</v>
      </c>
    </row>
    <row r="185" spans="3:6" x14ac:dyDescent="0.25">
      <c r="C185" t="str">
        <f>Tokens!C185</f>
        <v>A Madonna Di A Sierra #182</v>
      </c>
      <c r="D185" t="str">
        <f>Tokens!BJ185</f>
        <v>A Madonna Di A Sierra</v>
      </c>
      <c r="E185" t="str">
        <f>IF(ToMint!J185="","",ToMint!J185)</f>
        <v/>
      </c>
      <c r="F185" s="40">
        <f>Tokens!BN185</f>
        <v>1950</v>
      </c>
    </row>
    <row r="186" spans="3:6" x14ac:dyDescent="0.25">
      <c r="C186" t="str">
        <f>Tokens!C186</f>
        <v>A Madonna Di A Sierra #183</v>
      </c>
      <c r="D186" t="str">
        <f>Tokens!BJ186</f>
        <v>A Madonna Di A Sierra</v>
      </c>
      <c r="E186" t="str">
        <f>IF(ToMint!J186="","",ToMint!J186)</f>
        <v/>
      </c>
      <c r="F186" s="40">
        <f>Tokens!BN186</f>
        <v>1950</v>
      </c>
    </row>
    <row r="187" spans="3:6" x14ac:dyDescent="0.25">
      <c r="C187" t="str">
        <f>Tokens!C187</f>
        <v>A Madonna Di A Sierra #184</v>
      </c>
      <c r="D187" t="str">
        <f>Tokens!BJ187</f>
        <v>A Madonna Di A Sierra</v>
      </c>
      <c r="E187" t="str">
        <f>IF(ToMint!J187="","",ToMint!J187)</f>
        <v/>
      </c>
      <c r="F187" s="40">
        <f>Tokens!BN187</f>
        <v>1950</v>
      </c>
    </row>
    <row r="188" spans="3:6" x14ac:dyDescent="0.25">
      <c r="C188" t="str">
        <f>Tokens!C188</f>
        <v>A Madonna Di A Sierra #185</v>
      </c>
      <c r="D188" t="str">
        <f>Tokens!BJ188</f>
        <v>A Madonna Di A Sierra</v>
      </c>
      <c r="E188" t="str">
        <f>IF(ToMint!J188="","",ToMint!J188)</f>
        <v/>
      </c>
      <c r="F188" s="40">
        <f>Tokens!BN188</f>
        <v>1950</v>
      </c>
    </row>
    <row r="189" spans="3:6" x14ac:dyDescent="0.25">
      <c r="C189" t="str">
        <f>Tokens!C189</f>
        <v>A Madonna Di A Sierra #186</v>
      </c>
      <c r="D189" t="str">
        <f>Tokens!BJ189</f>
        <v>A Madonna Di A Sierra</v>
      </c>
      <c r="E189" t="str">
        <f>IF(ToMint!J189="","",ToMint!J189)</f>
        <v/>
      </c>
      <c r="F189" s="40">
        <f>Tokens!BN189</f>
        <v>1950</v>
      </c>
    </row>
    <row r="190" spans="3:6" x14ac:dyDescent="0.25">
      <c r="C190" t="str">
        <f>Tokens!C190</f>
        <v>A Madonna Di A Sierra #187</v>
      </c>
      <c r="D190" t="str">
        <f>Tokens!BJ190</f>
        <v>A Madonna Di A Sierra</v>
      </c>
      <c r="E190" t="str">
        <f>IF(ToMint!J190="","",ToMint!J190)</f>
        <v/>
      </c>
      <c r="F190" s="40">
        <f>Tokens!BN190</f>
        <v>1950</v>
      </c>
    </row>
    <row r="191" spans="3:6" x14ac:dyDescent="0.25">
      <c r="C191" t="str">
        <f>Tokens!C191</f>
        <v>A Madonna Di A Sierra #188</v>
      </c>
      <c r="D191" t="str">
        <f>Tokens!BJ191</f>
        <v>A Madonna Di A Sierra</v>
      </c>
      <c r="E191" t="str">
        <f>IF(ToMint!J191="","",ToMint!J191)</f>
        <v/>
      </c>
      <c r="F191" s="40">
        <f>Tokens!BN191</f>
        <v>1950</v>
      </c>
    </row>
    <row r="192" spans="3:6" x14ac:dyDescent="0.25">
      <c r="C192" t="str">
        <f>Tokens!C192</f>
        <v>A Madonna Di A Sierra #189</v>
      </c>
      <c r="D192" t="str">
        <f>Tokens!BJ192</f>
        <v>A Madonna Di A Sierra</v>
      </c>
      <c r="E192" t="str">
        <f>IF(ToMint!J192="","",ToMint!J192)</f>
        <v/>
      </c>
      <c r="F192" s="40">
        <f>Tokens!BN192</f>
        <v>1950</v>
      </c>
    </row>
    <row r="193" spans="3:6" x14ac:dyDescent="0.25">
      <c r="C193" t="str">
        <f>Tokens!C193</f>
        <v>A Madonna Di A Sierra #190</v>
      </c>
      <c r="D193" t="str">
        <f>Tokens!BJ193</f>
        <v>A Madonna Di A Sierra</v>
      </c>
      <c r="E193" t="str">
        <f>IF(ToMint!J193="","",ToMint!J193)</f>
        <v/>
      </c>
      <c r="F193" s="40">
        <f>Tokens!BN193</f>
        <v>1950</v>
      </c>
    </row>
    <row r="194" spans="3:6" x14ac:dyDescent="0.25">
      <c r="C194" t="str">
        <f>Tokens!C194</f>
        <v>A Madonna Di A Sierra #191</v>
      </c>
      <c r="D194" t="str">
        <f>Tokens!BJ194</f>
        <v>A Madonna Di A Sierra</v>
      </c>
      <c r="E194" t="str">
        <f>IF(ToMint!J194="","",ToMint!J194)</f>
        <v/>
      </c>
      <c r="F194" s="40">
        <f>Tokens!BN194</f>
        <v>1950</v>
      </c>
    </row>
    <row r="195" spans="3:6" x14ac:dyDescent="0.25">
      <c r="C195" t="str">
        <f>Tokens!C195</f>
        <v>A Madonna Di A Sierra #192</v>
      </c>
      <c r="D195" t="str">
        <f>Tokens!BJ195</f>
        <v>A Madonna Di A Sierra</v>
      </c>
      <c r="E195" t="str">
        <f>IF(ToMint!J195="","",ToMint!J195)</f>
        <v/>
      </c>
      <c r="F195" s="40">
        <f>Tokens!BN195</f>
        <v>1950</v>
      </c>
    </row>
    <row r="196" spans="3:6" x14ac:dyDescent="0.25">
      <c r="C196" t="str">
        <f>Tokens!C196</f>
        <v>A Madonna Di A Sierra #193</v>
      </c>
      <c r="D196" t="str">
        <f>Tokens!BJ196</f>
        <v>A Madonna Di A Sierra</v>
      </c>
      <c r="E196" t="str">
        <f>IF(ToMint!J196="","",ToMint!J196)</f>
        <v/>
      </c>
      <c r="F196" s="40">
        <f>Tokens!BN196</f>
        <v>1950</v>
      </c>
    </row>
    <row r="197" spans="3:6" x14ac:dyDescent="0.25">
      <c r="C197" t="str">
        <f>Tokens!C197</f>
        <v>A Madonna Di A Sierra #194</v>
      </c>
      <c r="D197" t="str">
        <f>Tokens!BJ197</f>
        <v>A Madonna Di A Sierra</v>
      </c>
      <c r="E197" t="str">
        <f>IF(ToMint!J197="","",ToMint!J197)</f>
        <v/>
      </c>
      <c r="F197" s="40">
        <f>Tokens!BN197</f>
        <v>1950</v>
      </c>
    </row>
    <row r="198" spans="3:6" x14ac:dyDescent="0.25">
      <c r="C198" t="str">
        <f>Tokens!C198</f>
        <v>A Madonna Di A Sierra #195</v>
      </c>
      <c r="D198" t="str">
        <f>Tokens!BJ198</f>
        <v>A Madonna Di A Sierra</v>
      </c>
      <c r="E198" t="str">
        <f>IF(ToMint!J198="","",ToMint!J198)</f>
        <v/>
      </c>
      <c r="F198" s="40">
        <f>Tokens!BN198</f>
        <v>1950</v>
      </c>
    </row>
    <row r="199" spans="3:6" x14ac:dyDescent="0.25">
      <c r="C199" t="str">
        <f>Tokens!C199</f>
        <v>A Madonna Di A Sierra #196</v>
      </c>
      <c r="D199" t="str">
        <f>Tokens!BJ199</f>
        <v>A Madonna Di A Sierra</v>
      </c>
      <c r="E199" t="str">
        <f>IF(ToMint!J199="","",ToMint!J199)</f>
        <v/>
      </c>
      <c r="F199" s="40">
        <f>Tokens!BN199</f>
        <v>1950</v>
      </c>
    </row>
    <row r="200" spans="3:6" x14ac:dyDescent="0.25">
      <c r="C200" t="str">
        <f>Tokens!C200</f>
        <v>La Porteuse D'Eau #197</v>
      </c>
      <c r="D200" t="str">
        <f>Tokens!BJ200</f>
        <v>La Porteuse D'Eau</v>
      </c>
      <c r="E200" t="str">
        <f>IF(ToMint!J200="","",ToMint!J200)</f>
        <v/>
      </c>
      <c r="F200" s="40">
        <f>Tokens!BN200</f>
        <v>975</v>
      </c>
    </row>
    <row r="201" spans="3:6" x14ac:dyDescent="0.25">
      <c r="C201" t="str">
        <f>Tokens!C201</f>
        <v>La Porteuse D'Eau #198</v>
      </c>
      <c r="D201" t="str">
        <f>Tokens!BJ201</f>
        <v>La Porteuse D'Eau</v>
      </c>
      <c r="E201" t="str">
        <f>IF(ToMint!J201="","",ToMint!J201)</f>
        <v/>
      </c>
      <c r="F201" s="40">
        <f>Tokens!BN201</f>
        <v>975</v>
      </c>
    </row>
    <row r="202" spans="3:6" x14ac:dyDescent="0.25">
      <c r="C202" t="str">
        <f>Tokens!C202</f>
        <v>La Porteuse D'Eau #199</v>
      </c>
      <c r="D202" t="str">
        <f>Tokens!BJ202</f>
        <v>La Porteuse D'Eau</v>
      </c>
      <c r="E202" t="str">
        <f>IF(ToMint!J202="","",ToMint!J202)</f>
        <v/>
      </c>
      <c r="F202" s="40">
        <f>Tokens!BN202</f>
        <v>975</v>
      </c>
    </row>
    <row r="203" spans="3:6" x14ac:dyDescent="0.25">
      <c r="C203" t="str">
        <f>Tokens!C203</f>
        <v>La Porteuse D'Eau #200</v>
      </c>
      <c r="D203" t="str">
        <f>Tokens!BJ203</f>
        <v>La Porteuse D'Eau</v>
      </c>
      <c r="E203" t="str">
        <f>IF(ToMint!J203="","",ToMint!J203)</f>
        <v/>
      </c>
      <c r="F203" s="40">
        <f>Tokens!BN203</f>
        <v>975</v>
      </c>
    </row>
    <row r="204" spans="3:6" x14ac:dyDescent="0.25">
      <c r="C204" t="str">
        <f>Tokens!C204</f>
        <v>La Porteuse D'Eau #201</v>
      </c>
      <c r="D204" t="str">
        <f>Tokens!BJ204</f>
        <v>La Porteuse D'Eau</v>
      </c>
      <c r="E204" t="str">
        <f>IF(ToMint!J204="","",ToMint!J204)</f>
        <v/>
      </c>
      <c r="F204" s="40">
        <f>Tokens!BN204</f>
        <v>975</v>
      </c>
    </row>
    <row r="205" spans="3:6" x14ac:dyDescent="0.25">
      <c r="C205" t="str">
        <f>Tokens!C205</f>
        <v>La Porteuse D'Eau #202</v>
      </c>
      <c r="D205" t="str">
        <f>Tokens!BJ205</f>
        <v>La Porteuse D'Eau</v>
      </c>
      <c r="E205" t="str">
        <f>IF(ToMint!J205="","",ToMint!J205)</f>
        <v/>
      </c>
      <c r="F205" s="40">
        <f>Tokens!BN205</f>
        <v>975</v>
      </c>
    </row>
    <row r="206" spans="3:6" x14ac:dyDescent="0.25">
      <c r="C206" t="str">
        <f>Tokens!C206</f>
        <v>La Porteuse D'Eau #203</v>
      </c>
      <c r="D206" t="str">
        <f>Tokens!BJ206</f>
        <v>La Porteuse D'Eau</v>
      </c>
      <c r="E206" t="str">
        <f>IF(ToMint!J206="","",ToMint!J206)</f>
        <v/>
      </c>
      <c r="F206" s="40">
        <f>Tokens!BN206</f>
        <v>975</v>
      </c>
    </row>
    <row r="207" spans="3:6" x14ac:dyDescent="0.25">
      <c r="C207" t="str">
        <f>Tokens!C207</f>
        <v>La Porteuse D'Eau #204</v>
      </c>
      <c r="D207" t="str">
        <f>Tokens!BJ207</f>
        <v>La Porteuse D'Eau</v>
      </c>
      <c r="E207" t="str">
        <f>IF(ToMint!J207="","",ToMint!J207)</f>
        <v/>
      </c>
      <c r="F207" s="40">
        <f>Tokens!BN207</f>
        <v>975</v>
      </c>
    </row>
    <row r="208" spans="3:6" x14ac:dyDescent="0.25">
      <c r="C208" t="str">
        <f>Tokens!C208</f>
        <v>La Porteuse D'Eau #205</v>
      </c>
      <c r="D208" t="str">
        <f>Tokens!BJ208</f>
        <v>La Porteuse D'Eau</v>
      </c>
      <c r="E208" t="str">
        <f>IF(ToMint!J208="","",ToMint!J208)</f>
        <v/>
      </c>
      <c r="F208" s="40">
        <f>Tokens!BN208</f>
        <v>975</v>
      </c>
    </row>
    <row r="209" spans="3:6" x14ac:dyDescent="0.25">
      <c r="C209" t="str">
        <f>Tokens!C209</f>
        <v>La Porteuse D'Eau #206</v>
      </c>
      <c r="D209" t="str">
        <f>Tokens!BJ209</f>
        <v>La Porteuse D'Eau</v>
      </c>
      <c r="E209" t="str">
        <f>IF(ToMint!J209="","",ToMint!J209)</f>
        <v/>
      </c>
      <c r="F209" s="40">
        <f>Tokens!BN209</f>
        <v>975</v>
      </c>
    </row>
    <row r="210" spans="3:6" x14ac:dyDescent="0.25">
      <c r="C210" t="str">
        <f>Tokens!C210</f>
        <v>La Porteuse D'Eau #207</v>
      </c>
      <c r="D210" t="str">
        <f>Tokens!BJ210</f>
        <v>La Porteuse D'Eau</v>
      </c>
      <c r="E210" t="str">
        <f>IF(ToMint!J210="","",ToMint!J210)</f>
        <v/>
      </c>
      <c r="F210" s="40">
        <f>Tokens!BN210</f>
        <v>975</v>
      </c>
    </row>
    <row r="211" spans="3:6" x14ac:dyDescent="0.25">
      <c r="C211" t="str">
        <f>Tokens!C211</f>
        <v>La Porteuse D'Eau #208</v>
      </c>
      <c r="D211" t="str">
        <f>Tokens!BJ211</f>
        <v>La Porteuse D'Eau</v>
      </c>
      <c r="E211" t="str">
        <f>IF(ToMint!J211="","",ToMint!J211)</f>
        <v/>
      </c>
      <c r="F211" s="40">
        <f>Tokens!BN211</f>
        <v>975</v>
      </c>
    </row>
    <row r="212" spans="3:6" x14ac:dyDescent="0.25">
      <c r="C212" t="str">
        <f>Tokens!C212</f>
        <v>La Porteuse D'Eau #209</v>
      </c>
      <c r="D212" t="str">
        <f>Tokens!BJ212</f>
        <v>La Porteuse D'Eau</v>
      </c>
      <c r="E212" t="str">
        <f>IF(ToMint!J212="","",ToMint!J212)</f>
        <v/>
      </c>
      <c r="F212" s="40">
        <f>Tokens!BN212</f>
        <v>975</v>
      </c>
    </row>
    <row r="213" spans="3:6" x14ac:dyDescent="0.25">
      <c r="C213" t="str">
        <f>Tokens!C213</f>
        <v>La Porteuse D'Eau #210</v>
      </c>
      <c r="D213" t="str">
        <f>Tokens!BJ213</f>
        <v>La Porteuse D'Eau</v>
      </c>
      <c r="E213" t="str">
        <f>IF(ToMint!J213="","",ToMint!J213)</f>
        <v/>
      </c>
      <c r="F213" s="40">
        <f>Tokens!BN213</f>
        <v>975</v>
      </c>
    </row>
    <row r="214" spans="3:6" x14ac:dyDescent="0.25">
      <c r="C214" t="str">
        <f>Tokens!C214</f>
        <v>La Porteuse D'Eau #211</v>
      </c>
      <c r="D214" t="str">
        <f>Tokens!BJ214</f>
        <v>La Porteuse D'Eau</v>
      </c>
      <c r="E214" t="str">
        <f>IF(ToMint!J214="","",ToMint!J214)</f>
        <v/>
      </c>
      <c r="F214" s="40">
        <f>Tokens!BN214</f>
        <v>975</v>
      </c>
    </row>
    <row r="215" spans="3:6" x14ac:dyDescent="0.25">
      <c r="C215" t="str">
        <f>Tokens!C215</f>
        <v>La Porteuse D'Eau #212</v>
      </c>
      <c r="D215" t="str">
        <f>Tokens!BJ215</f>
        <v>La Porteuse D'Eau</v>
      </c>
      <c r="E215" t="str">
        <f>IF(ToMint!J215="","",ToMint!J215)</f>
        <v/>
      </c>
      <c r="F215" s="40">
        <f>Tokens!BN215</f>
        <v>975</v>
      </c>
    </row>
    <row r="216" spans="3:6" x14ac:dyDescent="0.25">
      <c r="C216" t="str">
        <f>Tokens!C216</f>
        <v>La Porteuse D'Eau #213</v>
      </c>
      <c r="D216" t="str">
        <f>Tokens!BJ216</f>
        <v>La Porteuse D'Eau</v>
      </c>
      <c r="E216" t="str">
        <f>IF(ToMint!J216="","",ToMint!J216)</f>
        <v/>
      </c>
      <c r="F216" s="40">
        <f>Tokens!BN216</f>
        <v>975</v>
      </c>
    </row>
    <row r="217" spans="3:6" x14ac:dyDescent="0.25">
      <c r="C217" t="str">
        <f>Tokens!C217</f>
        <v>La Porteuse D'Eau #214</v>
      </c>
      <c r="D217" t="str">
        <f>Tokens!BJ217</f>
        <v>La Porteuse D'Eau</v>
      </c>
      <c r="E217" t="str">
        <f>IF(ToMint!J217="","",ToMint!J217)</f>
        <v/>
      </c>
      <c r="F217" s="40">
        <f>Tokens!BN217</f>
        <v>975</v>
      </c>
    </row>
    <row r="218" spans="3:6" x14ac:dyDescent="0.25">
      <c r="C218" t="str">
        <f>Tokens!C218</f>
        <v>La Porteuse D'Eau #215</v>
      </c>
      <c r="D218" t="str">
        <f>Tokens!BJ218</f>
        <v>La Porteuse D'Eau</v>
      </c>
      <c r="E218" t="str">
        <f>IF(ToMint!J218="","",ToMint!J218)</f>
        <v/>
      </c>
      <c r="F218" s="40">
        <f>Tokens!BN218</f>
        <v>975</v>
      </c>
    </row>
    <row r="219" spans="3:6" x14ac:dyDescent="0.25">
      <c r="C219" t="str">
        <f>Tokens!C219</f>
        <v>La Porteuse D'Eau #216</v>
      </c>
      <c r="D219" t="str">
        <f>Tokens!BJ219</f>
        <v>La Porteuse D'Eau</v>
      </c>
      <c r="E219" t="str">
        <f>IF(ToMint!J219="","",ToMint!J219)</f>
        <v/>
      </c>
      <c r="F219" s="40">
        <f>Tokens!BN219</f>
        <v>975</v>
      </c>
    </row>
    <row r="220" spans="3:6" x14ac:dyDescent="0.25">
      <c r="C220" t="str">
        <f>Tokens!C220</f>
        <v>La Porteuse D'Eau #217</v>
      </c>
      <c r="D220" t="str">
        <f>Tokens!BJ220</f>
        <v>La Porteuse D'Eau</v>
      </c>
      <c r="E220" t="str">
        <f>IF(ToMint!J220="","",ToMint!J220)</f>
        <v/>
      </c>
      <c r="F220" s="40">
        <f>Tokens!BN220</f>
        <v>975</v>
      </c>
    </row>
    <row r="221" spans="3:6" x14ac:dyDescent="0.25">
      <c r="C221" t="str">
        <f>Tokens!C221</f>
        <v>La Porteuse D'Eau #218</v>
      </c>
      <c r="D221" t="str">
        <f>Tokens!BJ221</f>
        <v>La Porteuse D'Eau</v>
      </c>
      <c r="E221" t="str">
        <f>IF(ToMint!J221="","",ToMint!J221)</f>
        <v/>
      </c>
      <c r="F221" s="40">
        <f>Tokens!BN221</f>
        <v>975</v>
      </c>
    </row>
    <row r="222" spans="3:6" x14ac:dyDescent="0.25">
      <c r="C222" t="str">
        <f>Tokens!C222</f>
        <v>La Porteuse D'Eau #219</v>
      </c>
      <c r="D222" t="str">
        <f>Tokens!BJ222</f>
        <v>La Porteuse D'Eau</v>
      </c>
      <c r="E222" t="str">
        <f>IF(ToMint!J222="","",ToMint!J222)</f>
        <v/>
      </c>
      <c r="F222" s="40">
        <f>Tokens!BN222</f>
        <v>975</v>
      </c>
    </row>
    <row r="223" spans="3:6" x14ac:dyDescent="0.25">
      <c r="C223" t="str">
        <f>Tokens!C223</f>
        <v>La Porteuse D'Eau #220</v>
      </c>
      <c r="D223" t="str">
        <f>Tokens!BJ223</f>
        <v>La Porteuse D'Eau</v>
      </c>
      <c r="E223" t="str">
        <f>IF(ToMint!J223="","",ToMint!J223)</f>
        <v/>
      </c>
      <c r="F223" s="40">
        <f>Tokens!BN223</f>
        <v>975</v>
      </c>
    </row>
    <row r="224" spans="3:6" x14ac:dyDescent="0.25">
      <c r="C224" t="str">
        <f>Tokens!C224</f>
        <v>La Porteuse D'Eau #221</v>
      </c>
      <c r="D224" t="str">
        <f>Tokens!BJ224</f>
        <v>La Porteuse D'Eau</v>
      </c>
      <c r="E224" t="str">
        <f>IF(ToMint!J224="","",ToMint!J224)</f>
        <v/>
      </c>
      <c r="F224" s="40">
        <f>Tokens!BN224</f>
        <v>975</v>
      </c>
    </row>
    <row r="225" spans="3:6" x14ac:dyDescent="0.25">
      <c r="C225" t="str">
        <f>Tokens!C225</f>
        <v>La Porteuse D'Eau #222</v>
      </c>
      <c r="D225" t="str">
        <f>Tokens!BJ225</f>
        <v>La Porteuse D'Eau</v>
      </c>
      <c r="E225" t="str">
        <f>IF(ToMint!J225="","",ToMint!J225)</f>
        <v/>
      </c>
      <c r="F225" s="40">
        <f>Tokens!BN225</f>
        <v>975</v>
      </c>
    </row>
    <row r="226" spans="3:6" x14ac:dyDescent="0.25">
      <c r="C226" t="str">
        <f>Tokens!C226</f>
        <v>La Porteuse D'Eau #223</v>
      </c>
      <c r="D226" t="str">
        <f>Tokens!BJ226</f>
        <v>La Porteuse D'Eau</v>
      </c>
      <c r="E226" t="str">
        <f>IF(ToMint!J226="","",ToMint!J226)</f>
        <v/>
      </c>
      <c r="F226" s="40">
        <f>Tokens!BN226</f>
        <v>975</v>
      </c>
    </row>
    <row r="227" spans="3:6" x14ac:dyDescent="0.25">
      <c r="C227" t="str">
        <f>Tokens!C227</f>
        <v>La Porteuse D'Eau #224</v>
      </c>
      <c r="D227" t="str">
        <f>Tokens!BJ227</f>
        <v>La Porteuse D'Eau</v>
      </c>
      <c r="E227" t="str">
        <f>IF(ToMint!J227="","",ToMint!J227)</f>
        <v/>
      </c>
      <c r="F227" s="40">
        <f>Tokens!BN227</f>
        <v>975</v>
      </c>
    </row>
    <row r="228" spans="3:6" x14ac:dyDescent="0.25">
      <c r="C228" t="str">
        <f>Tokens!C228</f>
        <v>La Porteuse D'Eau #225</v>
      </c>
      <c r="D228" t="str">
        <f>Tokens!BJ228</f>
        <v>La Porteuse D'Eau</v>
      </c>
      <c r="E228" t="str">
        <f>IF(ToMint!J228="","",ToMint!J228)</f>
        <v/>
      </c>
      <c r="F228" s="40">
        <f>Tokens!BN228</f>
        <v>975</v>
      </c>
    </row>
    <row r="229" spans="3:6" x14ac:dyDescent="0.25">
      <c r="C229" t="str">
        <f>Tokens!C229</f>
        <v>La Porteuse D'Eau #226</v>
      </c>
      <c r="D229" t="str">
        <f>Tokens!BJ229</f>
        <v>La Porteuse D'Eau</v>
      </c>
      <c r="E229" t="str">
        <f>IF(ToMint!J229="","",ToMint!J229)</f>
        <v/>
      </c>
      <c r="F229" s="40">
        <f>Tokens!BN229</f>
        <v>975</v>
      </c>
    </row>
    <row r="230" spans="3:6" x14ac:dyDescent="0.25">
      <c r="C230" t="str">
        <f>Tokens!C230</f>
        <v>La Porteuse D'Eau #227</v>
      </c>
      <c r="D230" t="str">
        <f>Tokens!BJ230</f>
        <v>La Porteuse D'Eau</v>
      </c>
      <c r="E230" t="str">
        <f>IF(ToMint!J230="","",ToMint!J230)</f>
        <v/>
      </c>
      <c r="F230" s="40">
        <f>Tokens!BN230</f>
        <v>975</v>
      </c>
    </row>
    <row r="231" spans="3:6" x14ac:dyDescent="0.25">
      <c r="C231" t="str">
        <f>Tokens!C231</f>
        <v>La Porteuse D'Eau #228</v>
      </c>
      <c r="D231" t="str">
        <f>Tokens!BJ231</f>
        <v>La Porteuse D'Eau</v>
      </c>
      <c r="E231" t="str">
        <f>IF(ToMint!J231="","",ToMint!J231)</f>
        <v/>
      </c>
      <c r="F231" s="40">
        <f>Tokens!BN231</f>
        <v>975</v>
      </c>
    </row>
    <row r="232" spans="3:6" x14ac:dyDescent="0.25">
      <c r="C232" t="str">
        <f>Tokens!C232</f>
        <v>La Porteuse D'Eau #229</v>
      </c>
      <c r="D232" t="str">
        <f>Tokens!BJ232</f>
        <v>La Porteuse D'Eau</v>
      </c>
      <c r="E232" t="str">
        <f>IF(ToMint!J232="","",ToMint!J232)</f>
        <v/>
      </c>
      <c r="F232" s="40">
        <f>Tokens!BN232</f>
        <v>975</v>
      </c>
    </row>
    <row r="233" spans="3:6" x14ac:dyDescent="0.25">
      <c r="C233" t="str">
        <f>Tokens!C233</f>
        <v>La Porteuse D'Eau #230</v>
      </c>
      <c r="D233" t="str">
        <f>Tokens!BJ233</f>
        <v>La Porteuse D'Eau</v>
      </c>
      <c r="E233" t="str">
        <f>IF(ToMint!J233="","",ToMint!J233)</f>
        <v/>
      </c>
      <c r="F233" s="40">
        <f>Tokens!BN233</f>
        <v>975</v>
      </c>
    </row>
    <row r="234" spans="3:6" x14ac:dyDescent="0.25">
      <c r="C234" t="str">
        <f>Tokens!C234</f>
        <v>La Porteuse D'Eau #231</v>
      </c>
      <c r="D234" t="str">
        <f>Tokens!BJ234</f>
        <v>La Porteuse D'Eau</v>
      </c>
      <c r="E234" t="str">
        <f>IF(ToMint!J234="","",ToMint!J234)</f>
        <v/>
      </c>
      <c r="F234" s="40">
        <f>Tokens!BN234</f>
        <v>975</v>
      </c>
    </row>
    <row r="235" spans="3:6" x14ac:dyDescent="0.25">
      <c r="C235" t="str">
        <f>Tokens!C235</f>
        <v>La Porteuse D'Eau #232</v>
      </c>
      <c r="D235" t="str">
        <f>Tokens!BJ235</f>
        <v>La Porteuse D'Eau</v>
      </c>
      <c r="E235" t="str">
        <f>IF(ToMint!J235="","",ToMint!J235)</f>
        <v/>
      </c>
      <c r="F235" s="40">
        <f>Tokens!BN235</f>
        <v>975</v>
      </c>
    </row>
    <row r="236" spans="3:6" x14ac:dyDescent="0.25">
      <c r="C236" t="str">
        <f>Tokens!C236</f>
        <v>La Porteuse D'Eau #233</v>
      </c>
      <c r="D236" t="str">
        <f>Tokens!BJ236</f>
        <v>La Porteuse D'Eau</v>
      </c>
      <c r="E236" t="str">
        <f>IF(ToMint!J236="","",ToMint!J236)</f>
        <v/>
      </c>
      <c r="F236" s="40">
        <f>Tokens!BN236</f>
        <v>975</v>
      </c>
    </row>
    <row r="237" spans="3:6" x14ac:dyDescent="0.25">
      <c r="C237" t="str">
        <f>Tokens!C237</f>
        <v>La Porteuse D'Eau #234</v>
      </c>
      <c r="D237" t="str">
        <f>Tokens!BJ237</f>
        <v>La Porteuse D'Eau</v>
      </c>
      <c r="E237" t="str">
        <f>IF(ToMint!J237="","",ToMint!J237)</f>
        <v/>
      </c>
      <c r="F237" s="40">
        <f>Tokens!BN237</f>
        <v>975</v>
      </c>
    </row>
    <row r="238" spans="3:6" x14ac:dyDescent="0.25">
      <c r="C238" t="str">
        <f>Tokens!C238</f>
        <v>La Porteuse D'Eau #235</v>
      </c>
      <c r="D238" t="str">
        <f>Tokens!BJ238</f>
        <v>La Porteuse D'Eau</v>
      </c>
      <c r="E238" t="str">
        <f>IF(ToMint!J238="","",ToMint!J238)</f>
        <v/>
      </c>
      <c r="F238" s="40">
        <f>Tokens!BN238</f>
        <v>975</v>
      </c>
    </row>
    <row r="239" spans="3:6" x14ac:dyDescent="0.25">
      <c r="C239" t="str">
        <f>Tokens!C239</f>
        <v>La Porteuse D'Eau #236</v>
      </c>
      <c r="D239" t="str">
        <f>Tokens!BJ239</f>
        <v>La Porteuse D'Eau</v>
      </c>
      <c r="E239" t="str">
        <f>IF(ToMint!J239="","",ToMint!J239)</f>
        <v/>
      </c>
      <c r="F239" s="40">
        <f>Tokens!BN239</f>
        <v>975</v>
      </c>
    </row>
    <row r="240" spans="3:6" x14ac:dyDescent="0.25">
      <c r="C240" t="str">
        <f>Tokens!C240</f>
        <v>La Porteuse D'Eau #237</v>
      </c>
      <c r="D240" t="str">
        <f>Tokens!BJ240</f>
        <v>La Porteuse D'Eau</v>
      </c>
      <c r="E240" t="str">
        <f>IF(ToMint!J240="","",ToMint!J240)</f>
        <v/>
      </c>
      <c r="F240" s="40">
        <f>Tokens!BN240</f>
        <v>975</v>
      </c>
    </row>
    <row r="241" spans="3:6" x14ac:dyDescent="0.25">
      <c r="C241" t="str">
        <f>Tokens!C241</f>
        <v>La Porteuse D'Eau #238</v>
      </c>
      <c r="D241" t="str">
        <f>Tokens!BJ241</f>
        <v>La Porteuse D'Eau</v>
      </c>
      <c r="E241" t="str">
        <f>IF(ToMint!J241="","",ToMint!J241)</f>
        <v/>
      </c>
      <c r="F241" s="40">
        <f>Tokens!BN241</f>
        <v>975</v>
      </c>
    </row>
    <row r="242" spans="3:6" x14ac:dyDescent="0.25">
      <c r="C242" t="str">
        <f>Tokens!C242</f>
        <v>La Porteuse D'Eau #239</v>
      </c>
      <c r="D242" t="str">
        <f>Tokens!BJ242</f>
        <v>La Porteuse D'Eau</v>
      </c>
      <c r="E242" t="str">
        <f>IF(ToMint!J242="","",ToMint!J242)</f>
        <v/>
      </c>
      <c r="F242" s="40">
        <f>Tokens!BN242</f>
        <v>975</v>
      </c>
    </row>
    <row r="243" spans="3:6" x14ac:dyDescent="0.25">
      <c r="C243" t="str">
        <f>Tokens!C243</f>
        <v>La Porteuse D'Eau #240</v>
      </c>
      <c r="D243" t="str">
        <f>Tokens!BJ243</f>
        <v>La Porteuse D'Eau</v>
      </c>
      <c r="E243" t="str">
        <f>IF(ToMint!J243="","",ToMint!J243)</f>
        <v/>
      </c>
      <c r="F243" s="40">
        <f>Tokens!BN243</f>
        <v>975</v>
      </c>
    </row>
    <row r="244" spans="3:6" x14ac:dyDescent="0.25">
      <c r="C244" t="str">
        <f>Tokens!C244</f>
        <v>La Porteuse D'Eau #241</v>
      </c>
      <c r="D244" t="str">
        <f>Tokens!BJ244</f>
        <v>La Porteuse D'Eau</v>
      </c>
      <c r="E244" t="str">
        <f>IF(ToMint!J244="","",ToMint!J244)</f>
        <v/>
      </c>
      <c r="F244" s="40">
        <f>Tokens!BN244</f>
        <v>975</v>
      </c>
    </row>
    <row r="245" spans="3:6" x14ac:dyDescent="0.25">
      <c r="C245" t="str">
        <f>Tokens!C245</f>
        <v>La Porteuse D'Eau #242</v>
      </c>
      <c r="D245" t="str">
        <f>Tokens!BJ245</f>
        <v>La Porteuse D'Eau</v>
      </c>
      <c r="E245" t="str">
        <f>IF(ToMint!J245="","",ToMint!J245)</f>
        <v/>
      </c>
      <c r="F245" s="40">
        <f>Tokens!BN245</f>
        <v>975</v>
      </c>
    </row>
    <row r="246" spans="3:6" x14ac:dyDescent="0.25">
      <c r="C246" t="str">
        <f>Tokens!C246</f>
        <v>La Porteuse D'Eau #243</v>
      </c>
      <c r="D246" t="str">
        <f>Tokens!BJ246</f>
        <v>La Porteuse D'Eau</v>
      </c>
      <c r="E246" t="str">
        <f>IF(ToMint!J246="","",ToMint!J246)</f>
        <v/>
      </c>
      <c r="F246" s="40">
        <f>Tokens!BN246</f>
        <v>975</v>
      </c>
    </row>
    <row r="247" spans="3:6" x14ac:dyDescent="0.25">
      <c r="C247" t="str">
        <f>Tokens!C247</f>
        <v>La Porteuse D'Eau #244</v>
      </c>
      <c r="D247" t="str">
        <f>Tokens!BJ247</f>
        <v>La Porteuse D'Eau</v>
      </c>
      <c r="E247" t="str">
        <f>IF(ToMint!J247="","",ToMint!J247)</f>
        <v/>
      </c>
      <c r="F247" s="40">
        <f>Tokens!BN247</f>
        <v>975</v>
      </c>
    </row>
    <row r="248" spans="3:6" x14ac:dyDescent="0.25">
      <c r="C248" t="str">
        <f>Tokens!C248</f>
        <v>La Porteuse D'Eau #245</v>
      </c>
      <c r="D248" t="str">
        <f>Tokens!BJ248</f>
        <v>La Porteuse D'Eau</v>
      </c>
      <c r="E248" t="str">
        <f>IF(ToMint!J248="","",ToMint!J248)</f>
        <v/>
      </c>
      <c r="F248" s="40">
        <f>Tokens!BN248</f>
        <v>975</v>
      </c>
    </row>
    <row r="249" spans="3:6" x14ac:dyDescent="0.25">
      <c r="C249" t="str">
        <f>Tokens!C249</f>
        <v>La Porteuse D'Eau #246</v>
      </c>
      <c r="D249" t="str">
        <f>Tokens!BJ249</f>
        <v>La Porteuse D'Eau</v>
      </c>
      <c r="E249" t="str">
        <f>IF(ToMint!J249="","",ToMint!J249)</f>
        <v/>
      </c>
      <c r="F249" s="40">
        <f>Tokens!BN249</f>
        <v>975</v>
      </c>
    </row>
    <row r="250" spans="3:6" x14ac:dyDescent="0.25">
      <c r="C250" t="str">
        <f>Tokens!C250</f>
        <v>La Porteuse D'Eau #247</v>
      </c>
      <c r="D250" t="str">
        <f>Tokens!BJ250</f>
        <v>La Porteuse D'Eau</v>
      </c>
      <c r="E250" t="str">
        <f>IF(ToMint!J250="","",ToMint!J250)</f>
        <v/>
      </c>
      <c r="F250" s="40">
        <f>Tokens!BN250</f>
        <v>975</v>
      </c>
    </row>
    <row r="251" spans="3:6" x14ac:dyDescent="0.25">
      <c r="C251" t="str">
        <f>Tokens!C251</f>
        <v>La Porteuse D'Eau #248</v>
      </c>
      <c r="D251" t="str">
        <f>Tokens!BJ251</f>
        <v>La Porteuse D'Eau</v>
      </c>
      <c r="E251" t="str">
        <f>IF(ToMint!J251="","",ToMint!J251)</f>
        <v/>
      </c>
      <c r="F251" s="40">
        <f>Tokens!BN251</f>
        <v>975</v>
      </c>
    </row>
    <row r="252" spans="3:6" x14ac:dyDescent="0.25">
      <c r="C252" t="str">
        <f>Tokens!C252</f>
        <v>La Porteuse D'Eau #249</v>
      </c>
      <c r="D252" t="str">
        <f>Tokens!BJ252</f>
        <v>La Porteuse D'Eau</v>
      </c>
      <c r="E252" t="str">
        <f>IF(ToMint!J252="","",ToMint!J252)</f>
        <v/>
      </c>
      <c r="F252" s="40">
        <f>Tokens!BN252</f>
        <v>975</v>
      </c>
    </row>
    <row r="253" spans="3:6" x14ac:dyDescent="0.25">
      <c r="C253" t="str">
        <f>Tokens!C253</f>
        <v>La Porteuse D'Eau #250</v>
      </c>
      <c r="D253" t="str">
        <f>Tokens!BJ253</f>
        <v>La Porteuse D'Eau</v>
      </c>
      <c r="E253" t="str">
        <f>IF(ToMint!J253="","",ToMint!J253)</f>
        <v/>
      </c>
      <c r="F253" s="40">
        <f>Tokens!BN253</f>
        <v>975</v>
      </c>
    </row>
    <row r="254" spans="3:6" x14ac:dyDescent="0.25">
      <c r="C254" t="str">
        <f>Tokens!C254</f>
        <v>La Porteuse D'Eau #251</v>
      </c>
      <c r="D254" t="str">
        <f>Tokens!BJ254</f>
        <v>La Porteuse D'Eau</v>
      </c>
      <c r="E254" t="str">
        <f>IF(ToMint!J254="","",ToMint!J254)</f>
        <v/>
      </c>
      <c r="F254" s="40">
        <f>Tokens!BN254</f>
        <v>975</v>
      </c>
    </row>
    <row r="255" spans="3:6" x14ac:dyDescent="0.25">
      <c r="C255" t="str">
        <f>Tokens!C255</f>
        <v>La Porteuse D'Eau #252</v>
      </c>
      <c r="D255" t="str">
        <f>Tokens!BJ255</f>
        <v>La Porteuse D'Eau</v>
      </c>
      <c r="E255" t="str">
        <f>IF(ToMint!J255="","",ToMint!J255)</f>
        <v/>
      </c>
      <c r="F255" s="40">
        <f>Tokens!BN255</f>
        <v>975</v>
      </c>
    </row>
    <row r="256" spans="3:6" x14ac:dyDescent="0.25">
      <c r="C256" t="str">
        <f>Tokens!C256</f>
        <v>La Porteuse D'Eau #253</v>
      </c>
      <c r="D256" t="str">
        <f>Tokens!BJ256</f>
        <v>La Porteuse D'Eau</v>
      </c>
      <c r="E256" t="str">
        <f>IF(ToMint!J256="","",ToMint!J256)</f>
        <v/>
      </c>
      <c r="F256" s="40">
        <f>Tokens!BN256</f>
        <v>975</v>
      </c>
    </row>
    <row r="257" spans="3:6" x14ac:dyDescent="0.25">
      <c r="C257" t="str">
        <f>Tokens!C257</f>
        <v>La Porteuse D'Eau #254</v>
      </c>
      <c r="D257" t="str">
        <f>Tokens!BJ257</f>
        <v>La Porteuse D'Eau</v>
      </c>
      <c r="E257" t="str">
        <f>IF(ToMint!J257="","",ToMint!J257)</f>
        <v/>
      </c>
      <c r="F257" s="40">
        <f>Tokens!BN257</f>
        <v>975</v>
      </c>
    </row>
    <row r="258" spans="3:6" x14ac:dyDescent="0.25">
      <c r="C258" t="str">
        <f>Tokens!C258</f>
        <v>La Porteuse D'Eau #255</v>
      </c>
      <c r="D258" t="str">
        <f>Tokens!BJ258</f>
        <v>La Porteuse D'Eau</v>
      </c>
      <c r="E258" t="str">
        <f>IF(ToMint!J258="","",ToMint!J258)</f>
        <v/>
      </c>
      <c r="F258" s="40">
        <f>Tokens!BN258</f>
        <v>975</v>
      </c>
    </row>
    <row r="259" spans="3:6" x14ac:dyDescent="0.25">
      <c r="C259" t="str">
        <f>Tokens!C259</f>
        <v>La Porteuse D'Eau #256</v>
      </c>
      <c r="D259" t="str">
        <f>Tokens!BJ259</f>
        <v>La Porteuse D'Eau</v>
      </c>
      <c r="E259" t="str">
        <f>IF(ToMint!J259="","",ToMint!J259)</f>
        <v/>
      </c>
      <c r="F259" s="40">
        <f>Tokens!BN259</f>
        <v>975</v>
      </c>
    </row>
    <row r="260" spans="3:6" x14ac:dyDescent="0.25">
      <c r="C260" t="str">
        <f>Tokens!C260</f>
        <v>La Porteuse D'Eau #257</v>
      </c>
      <c r="D260" t="str">
        <f>Tokens!BJ260</f>
        <v>La Porteuse D'Eau</v>
      </c>
      <c r="E260" t="str">
        <f>IF(ToMint!J260="","",ToMint!J260)</f>
        <v/>
      </c>
      <c r="F260" s="40">
        <f>Tokens!BN260</f>
        <v>975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N8"/>
  <sheetViews>
    <sheetView topLeftCell="B1" zoomScaleNormal="100" workbookViewId="0">
      <selection activeCell="B1" sqref="B1"/>
    </sheetView>
  </sheetViews>
  <sheetFormatPr baseColWidth="10" defaultColWidth="11.42578125" defaultRowHeight="18.75" x14ac:dyDescent="0.3"/>
  <cols>
    <col min="1" max="1" width="41.42578125" style="27" customWidth="1"/>
    <col min="2" max="2" width="37.85546875" style="28" customWidth="1"/>
    <col min="3" max="6" width="11.42578125" style="27"/>
    <col min="7" max="7" width="24.7109375" style="27" customWidth="1"/>
    <col min="8" max="8" width="34.42578125" style="27" customWidth="1"/>
    <col min="9" max="9" width="22.5703125" style="27" customWidth="1"/>
    <col min="10" max="10" width="11.42578125" style="27"/>
    <col min="11" max="11" width="24.85546875" style="27" customWidth="1"/>
    <col min="12" max="12" width="11.42578125" style="27"/>
    <col min="13" max="14" width="18.140625" style="27" bestFit="1" customWidth="1"/>
    <col min="15" max="16384" width="11.42578125" style="27"/>
  </cols>
  <sheetData>
    <row r="1" spans="1:14" x14ac:dyDescent="0.3">
      <c r="A1" s="45" t="s">
        <v>20</v>
      </c>
      <c r="B1" s="28" t="s">
        <v>52</v>
      </c>
      <c r="C1" s="46" t="str">
        <f>HYPERLINK(B1,"Ouvrir")</f>
        <v>Ouvrir</v>
      </c>
      <c r="G1" s="47" t="s">
        <v>61</v>
      </c>
      <c r="H1" s="47" t="s">
        <v>25</v>
      </c>
      <c r="I1" s="47" t="s">
        <v>21</v>
      </c>
      <c r="J1" s="47" t="s">
        <v>28</v>
      </c>
      <c r="K1" s="47" t="s">
        <v>53</v>
      </c>
      <c r="L1" s="47" t="s">
        <v>76</v>
      </c>
      <c r="M1" s="47" t="s">
        <v>175</v>
      </c>
      <c r="N1" s="47" t="s">
        <v>185</v>
      </c>
    </row>
    <row r="2" spans="1:14" x14ac:dyDescent="0.3">
      <c r="A2" s="45"/>
      <c r="G2" s="46" t="s">
        <v>62</v>
      </c>
      <c r="H2" s="46" t="s">
        <v>26</v>
      </c>
      <c r="I2" s="27" t="s">
        <v>150</v>
      </c>
      <c r="J2" s="27" t="s">
        <v>29</v>
      </c>
      <c r="K2" s="27" t="s">
        <v>54</v>
      </c>
      <c r="L2" s="27" t="s">
        <v>75</v>
      </c>
      <c r="M2" s="27" t="s">
        <v>176</v>
      </c>
      <c r="N2" s="27" t="s">
        <v>183</v>
      </c>
    </row>
    <row r="3" spans="1:14" x14ac:dyDescent="0.3">
      <c r="A3" s="45" t="s">
        <v>35</v>
      </c>
      <c r="B3" s="28">
        <v>600000</v>
      </c>
      <c r="G3" s="46" t="s">
        <v>63</v>
      </c>
      <c r="H3" s="46" t="s">
        <v>52</v>
      </c>
      <c r="I3" s="27" t="s">
        <v>151</v>
      </c>
      <c r="J3" s="27" t="s">
        <v>30</v>
      </c>
      <c r="K3" s="27" t="s">
        <v>55</v>
      </c>
      <c r="L3" s="27" t="s">
        <v>36</v>
      </c>
      <c r="M3" s="27" t="s">
        <v>9</v>
      </c>
      <c r="N3" s="27" t="s">
        <v>186</v>
      </c>
    </row>
    <row r="4" spans="1:14" x14ac:dyDescent="0.3">
      <c r="C4" s="46" t="str">
        <f>HYPERLINK("file://" &amp; ToMint!B10,"Ouvrir")</f>
        <v>Ouvrir</v>
      </c>
      <c r="I4" s="27" t="s">
        <v>152</v>
      </c>
      <c r="J4" s="27" t="s">
        <v>22</v>
      </c>
      <c r="K4" s="27" t="s">
        <v>56</v>
      </c>
      <c r="M4" s="27" t="s">
        <v>177</v>
      </c>
      <c r="N4" s="27" t="s">
        <v>187</v>
      </c>
    </row>
    <row r="5" spans="1:14" x14ac:dyDescent="0.3">
      <c r="A5" s="45" t="s">
        <v>60</v>
      </c>
      <c r="B5" s="28" t="s">
        <v>62</v>
      </c>
      <c r="C5" s="46" t="str">
        <f>HYPERLINK(B5,"Ouvrir")</f>
        <v>Ouvrir</v>
      </c>
      <c r="I5" s="27" t="s">
        <v>153</v>
      </c>
      <c r="J5" s="27" t="s">
        <v>31</v>
      </c>
      <c r="K5" s="27" t="s">
        <v>155</v>
      </c>
      <c r="N5" s="27" t="s">
        <v>221</v>
      </c>
    </row>
    <row r="6" spans="1:14" x14ac:dyDescent="0.3">
      <c r="A6" s="45" t="s">
        <v>124</v>
      </c>
      <c r="I6" s="27" t="s">
        <v>141</v>
      </c>
      <c r="J6" s="27" t="s">
        <v>32</v>
      </c>
      <c r="K6" s="27" t="s">
        <v>172</v>
      </c>
      <c r="N6" s="27" t="s">
        <v>222</v>
      </c>
    </row>
    <row r="7" spans="1:14" x14ac:dyDescent="0.3">
      <c r="I7" s="27" t="s">
        <v>149</v>
      </c>
      <c r="J7" s="27" t="s">
        <v>33</v>
      </c>
      <c r="K7" s="27" t="s">
        <v>174</v>
      </c>
      <c r="N7" s="27" t="s">
        <v>223</v>
      </c>
    </row>
    <row r="8" spans="1:14" x14ac:dyDescent="0.3">
      <c r="A8" s="45" t="s">
        <v>189</v>
      </c>
      <c r="B8" s="28" t="s">
        <v>190</v>
      </c>
    </row>
  </sheetData>
  <phoneticPr fontId="1" type="noConversion"/>
  <dataValidations count="3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C519D57-BED6-4160-8BC2-CE47E9ECB868}">
      <formula1>$K$2:$K$7</formula1>
    </dataValidation>
    <dataValidation type="list" allowBlank="1" showInputMessage="1" showErrorMessage="1" sqref="B5" xr:uid="{DB26CEA4-77FA-420D-95AA-198083C60706}">
      <formula1>$G$2:$G$6</formula1>
    </dataValidation>
  </dataValidations>
  <hyperlinks>
    <hyperlink ref="H2" r:id="rId1" xr:uid="{9E1758E6-8278-4CB5-897F-71102DE9E60D}"/>
    <hyperlink ref="H3" r:id="rId2" xr:uid="{3C6219B1-51FD-445C-8269-6FA64DCBF035}"/>
    <hyperlink ref="G2" r:id="rId3" xr:uid="{1925253F-4113-4446-9449-B930ACE931E8}"/>
    <hyperlink ref="G3" r:id="rId4" xr:uid="{592BBF3F-B72C-4241-8144-37C2CC899CFD}"/>
  </hyperlink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3:R7"/>
  <sheetViews>
    <sheetView workbookViewId="0">
      <selection activeCell="F4" sqref="F4"/>
    </sheetView>
  </sheetViews>
  <sheetFormatPr baseColWidth="10" defaultRowHeight="15" x14ac:dyDescent="0.25"/>
  <cols>
    <col min="6" max="6" width="54.5703125" customWidth="1"/>
    <col min="7" max="7" width="51" bestFit="1" customWidth="1"/>
  </cols>
  <sheetData>
    <row r="3" spans="1:18" x14ac:dyDescent="0.25">
      <c r="E3" s="19" t="s">
        <v>89</v>
      </c>
      <c r="F3" s="19" t="s">
        <v>87</v>
      </c>
      <c r="G3" s="19" t="s">
        <v>88</v>
      </c>
      <c r="H3" s="19" t="s">
        <v>90</v>
      </c>
      <c r="I3" s="19" t="s">
        <v>91</v>
      </c>
      <c r="J3" s="19"/>
      <c r="K3" s="19"/>
      <c r="L3" s="19"/>
      <c r="M3" s="19"/>
      <c r="N3" s="19"/>
      <c r="O3" s="19"/>
      <c r="P3" s="19"/>
      <c r="Q3" s="19"/>
      <c r="R3" s="19"/>
    </row>
    <row r="4" spans="1:18" x14ac:dyDescent="0.25">
      <c r="A4" s="3" t="s">
        <v>27</v>
      </c>
      <c r="B4" t="s">
        <v>29</v>
      </c>
      <c r="E4" t="s">
        <v>78</v>
      </c>
      <c r="F4" t="s">
        <v>82</v>
      </c>
      <c r="G4" t="s">
        <v>86</v>
      </c>
      <c r="H4">
        <v>1</v>
      </c>
      <c r="I4">
        <v>0</v>
      </c>
    </row>
    <row r="5" spans="1:18" x14ac:dyDescent="0.25">
      <c r="E5" t="s">
        <v>79</v>
      </c>
      <c r="F5" t="s">
        <v>83</v>
      </c>
      <c r="G5" t="s">
        <v>86</v>
      </c>
      <c r="H5">
        <v>1</v>
      </c>
      <c r="I5">
        <v>0</v>
      </c>
    </row>
    <row r="6" spans="1:18" x14ac:dyDescent="0.25">
      <c r="E6" t="s">
        <v>80</v>
      </c>
      <c r="F6" t="s">
        <v>84</v>
      </c>
      <c r="G6" t="s">
        <v>86</v>
      </c>
      <c r="H6">
        <v>1</v>
      </c>
      <c r="I6">
        <v>0</v>
      </c>
    </row>
    <row r="7" spans="1:18" x14ac:dyDescent="0.25">
      <c r="E7" t="s">
        <v>81</v>
      </c>
      <c r="F7" t="s">
        <v>85</v>
      </c>
      <c r="G7" t="s">
        <v>86</v>
      </c>
      <c r="H7">
        <v>1</v>
      </c>
      <c r="I7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ew">
                <anchor moveWithCells="1" sizeWithCells="1">
                  <from>
                    <xdr:col>0</xdr:col>
                    <xdr:colOff>295275</xdr:colOff>
                    <xdr:row>0</xdr:row>
                    <xdr:rowOff>114300</xdr:rowOff>
                  </from>
                  <to>
                    <xdr:col>1</xdr:col>
                    <xdr:colOff>733425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B4:D4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F47D7-B05B-42F8-A7B7-478B7338ECE7}">
  <sheetPr codeName="Feuil7"/>
  <dimension ref="A1:BI249"/>
  <sheetViews>
    <sheetView workbookViewId="0">
      <selection activeCell="A17" sqref="A17"/>
    </sheetView>
  </sheetViews>
  <sheetFormatPr baseColWidth="10" defaultRowHeight="15" x14ac:dyDescent="0.25"/>
  <cols>
    <col min="1" max="1" width="14.5703125" customWidth="1"/>
  </cols>
  <sheetData>
    <row r="1" spans="1:61" x14ac:dyDescent="0.25">
      <c r="A1" t="str">
        <f>Tokens!C2</f>
        <v>name</v>
      </c>
      <c r="B1" t="str">
        <f>Tokens!D2</f>
        <v>symbol</v>
      </c>
      <c r="C1" t="str">
        <f>Tokens!E2</f>
        <v>description</v>
      </c>
      <c r="D1" t="str">
        <f>Tokens!F2</f>
        <v>seller_fee_basis_points</v>
      </c>
      <c r="E1" t="str">
        <f>Tokens!G2</f>
        <v>image</v>
      </c>
      <c r="F1" t="str">
        <f>Tokens!H2</f>
        <v>Issuer</v>
      </c>
      <c r="G1" t="str">
        <f>Tokens!I2</f>
        <v>external_url</v>
      </c>
      <c r="H1" t="str">
        <f>Tokens!J2</f>
        <v>trait_type</v>
      </c>
      <c r="I1" t="str">
        <f>Tokens!K2</f>
        <v>value</v>
      </c>
      <c r="J1" t="str">
        <f>Tokens!L2</f>
        <v>trait_type</v>
      </c>
      <c r="K1" t="str">
        <f>Tokens!M2</f>
        <v>value</v>
      </c>
      <c r="L1" t="str">
        <f>Tokens!N2</f>
        <v>trait_type</v>
      </c>
      <c r="M1" t="str">
        <f>Tokens!O2</f>
        <v>value</v>
      </c>
      <c r="N1" t="str">
        <f>Tokens!P2</f>
        <v>trait_type</v>
      </c>
      <c r="O1" t="str">
        <f>Tokens!Q2</f>
        <v>value</v>
      </c>
      <c r="P1" t="str">
        <f>Tokens!R2</f>
        <v>trait_type</v>
      </c>
      <c r="Q1" t="str">
        <f>Tokens!S2</f>
        <v>value</v>
      </c>
      <c r="R1" t="str">
        <f>Tokens!T2</f>
        <v>trait_type</v>
      </c>
      <c r="S1" t="str">
        <f>Tokens!U2</f>
        <v>value</v>
      </c>
      <c r="T1" t="str">
        <f>Tokens!V2</f>
        <v>trait_type</v>
      </c>
      <c r="U1" t="str">
        <f>Tokens!W2</f>
        <v>value</v>
      </c>
      <c r="V1" t="str">
        <f>Tokens!X2</f>
        <v>trait_type</v>
      </c>
      <c r="W1" t="str">
        <f>Tokens!Y2</f>
        <v>value</v>
      </c>
      <c r="X1" t="str">
        <f>Tokens!Z2</f>
        <v>trait_type</v>
      </c>
      <c r="Y1" t="str">
        <f>Tokens!AA2</f>
        <v>value</v>
      </c>
      <c r="Z1" t="str">
        <f>Tokens!AB2</f>
        <v>trait_type</v>
      </c>
      <c r="AA1" t="str">
        <f>Tokens!AC2</f>
        <v>value</v>
      </c>
      <c r="AB1" t="str">
        <f>Tokens!AD2</f>
        <v>trait_type</v>
      </c>
      <c r="AC1" t="str">
        <f>Tokens!AE2</f>
        <v>value</v>
      </c>
      <c r="AD1" t="str">
        <f>Tokens!AF2</f>
        <v>trait_type</v>
      </c>
      <c r="AE1" t="str">
        <f>Tokens!AG2</f>
        <v>value</v>
      </c>
      <c r="AF1" t="str">
        <f>Tokens!AH2</f>
        <v>trait_type</v>
      </c>
      <c r="AG1" t="str">
        <f>Tokens!AI2</f>
        <v>value</v>
      </c>
      <c r="AH1" t="str">
        <f>Tokens!AJ2</f>
        <v>trait_type</v>
      </c>
      <c r="AI1" t="str">
        <f>Tokens!AK2</f>
        <v>value</v>
      </c>
      <c r="AJ1" t="str">
        <f>Tokens!AL2</f>
        <v>trait_type</v>
      </c>
      <c r="AK1" t="str">
        <f>Tokens!AM2</f>
        <v>value</v>
      </c>
      <c r="AL1" t="str">
        <f>Tokens!AN2</f>
        <v>trait_type</v>
      </c>
      <c r="AM1" t="str">
        <f>Tokens!AO2</f>
        <v>value</v>
      </c>
      <c r="AN1" t="str">
        <f>Tokens!AP2</f>
        <v>trait_type</v>
      </c>
      <c r="AO1" t="str">
        <f>Tokens!AQ2</f>
        <v>value</v>
      </c>
      <c r="AP1" t="str">
        <f>Tokens!AR2</f>
        <v>trait_type</v>
      </c>
      <c r="AQ1" t="str">
        <f>Tokens!AS2</f>
        <v>value</v>
      </c>
      <c r="AR1" t="str">
        <f>Tokens!AT2</f>
        <v>trait_type</v>
      </c>
      <c r="AS1" t="str">
        <f>Tokens!AU2</f>
        <v>value</v>
      </c>
      <c r="AT1" t="str">
        <f>Tokens!AV2</f>
        <v>trait_type</v>
      </c>
      <c r="AU1" t="str">
        <f>Tokens!AW2</f>
        <v>value</v>
      </c>
      <c r="AV1" t="str">
        <f>Tokens!AX2</f>
        <v>address</v>
      </c>
      <c r="AW1" t="str">
        <f>Tokens!AY2</f>
        <v>share</v>
      </c>
      <c r="AX1" t="str">
        <f>Tokens!AZ2</f>
        <v>address</v>
      </c>
      <c r="AY1" t="str">
        <f>Tokens!BA2</f>
        <v>share</v>
      </c>
      <c r="AZ1" t="str">
        <f>Tokens!BB2</f>
        <v>address</v>
      </c>
      <c r="BA1" t="str">
        <f>Tokens!BC2</f>
        <v>share</v>
      </c>
      <c r="BB1" t="str">
        <f>Tokens!BD2</f>
        <v>files</v>
      </c>
      <c r="BC1" t="str">
        <f>Tokens!BE2</f>
        <v>type</v>
      </c>
      <c r="BD1" t="str">
        <f>Tokens!BF2</f>
        <v>files</v>
      </c>
      <c r="BE1" t="str">
        <f>Tokens!BG2</f>
        <v>type</v>
      </c>
      <c r="BF1" t="str">
        <f>Tokens!BH2</f>
        <v>files</v>
      </c>
      <c r="BG1" t="str">
        <f>Tokens!BI2</f>
        <v>type</v>
      </c>
      <c r="BH1" t="str">
        <f>Tokens!BJ2</f>
        <v>name</v>
      </c>
      <c r="BI1" t="str">
        <f>Tokens!BK2</f>
        <v>family</v>
      </c>
    </row>
    <row r="2" spans="1:61" x14ac:dyDescent="0.25">
      <c r="A2" t="str">
        <f>Tokens!C4</f>
        <v>76La Citadella #1</v>
      </c>
      <c r="B2" t="str">
        <f>Tokens!D4</f>
        <v>COR22A1</v>
      </c>
      <c r="C2" t="str">
        <f>Tokens!E4</f>
        <v>La Citadella - Pass Festival NFT 1 personne, valable pour 5 éditions Calvi On The Rocks de votre choix.</v>
      </c>
      <c r="D2">
        <f>Tokens!F4</f>
        <v>1000</v>
      </c>
      <c r="E2" t="str">
        <f>Tokens!G4</f>
        <v>https://bafybeib4wlyxv2xqix7w5d5h4jn4kfeewcacxuj2wcss6j3laevogbt42e.ipfs.nftstorage.link?image_1.webp</v>
      </c>
      <c r="F2" t="str">
        <f>Tokens!H4</f>
        <v>NfluenT for Calvi On The rocks</v>
      </c>
      <c r="G2">
        <f>Tokens!I4</f>
        <v>0</v>
      </c>
      <c r="H2" t="str">
        <f>Tokens!J4</f>
        <v>Pass festival &amp; Avantages</v>
      </c>
      <c r="I2" t="str">
        <f>Tokens!K4</f>
        <v>pour une (1) personne</v>
      </c>
      <c r="J2" t="str">
        <f>Tokens!L4</f>
        <v>Edition1</v>
      </c>
      <c r="K2">
        <f>Tokens!M4</f>
        <v>1</v>
      </c>
      <c r="L2" t="str">
        <f>Tokens!N4</f>
        <v>Edition2</v>
      </c>
      <c r="M2">
        <f>Tokens!O4</f>
        <v>1</v>
      </c>
      <c r="N2" t="str">
        <f>Tokens!P4</f>
        <v>Edition3</v>
      </c>
      <c r="O2">
        <f>Tokens!Q4</f>
        <v>1</v>
      </c>
      <c r="P2" t="str">
        <f>Tokens!R4</f>
        <v>Edition4</v>
      </c>
      <c r="Q2">
        <f>Tokens!S4</f>
        <v>1</v>
      </c>
      <c r="R2" t="str">
        <f>Tokens!T4</f>
        <v>Edition5</v>
      </c>
      <c r="S2">
        <f>Tokens!U4</f>
        <v>1</v>
      </c>
      <c r="T2" t="str">
        <f>Tokens!V4</f>
        <v>Last use</v>
      </c>
      <c r="U2">
        <f>Tokens!W4</f>
        <v>0</v>
      </c>
      <c r="V2" t="str">
        <f>Tokens!X4</f>
        <v>avantage1</v>
      </c>
      <c r="W2" t="str">
        <f>Tokens!Y4</f>
        <v>accès au Backstage</v>
      </c>
      <c r="X2" t="str">
        <f>Tokens!Z4</f>
        <v>avantage2</v>
      </c>
      <c r="Y2" t="str">
        <f>Tokens!AA4</f>
        <v>accès à un (1) événement partenaire officiel de Calvi on the Rocks</v>
      </c>
      <c r="Z2" t="str">
        <f>Tokens!AB4</f>
        <v>avantage3</v>
      </c>
      <c r="AA2" t="str">
        <f>Tokens!AC4</f>
        <v>rencontre privilégiée avec les artistes</v>
      </c>
      <c r="AB2" t="str">
        <f>Tokens!AD4</f>
        <v>avantage4</v>
      </c>
      <c r="AC2" t="str">
        <f>Tokens!AE4</f>
        <v>invitation aux soirées privées</v>
      </c>
      <c r="AD2" t="str">
        <f>Tokens!AF4</f>
        <v>avantage5</v>
      </c>
      <c r="AE2" t="str">
        <f>Tokens!AG4</f>
        <v>accès membre pour les after-party officielles</v>
      </c>
      <c r="AF2" t="str">
        <f>Tokens!AH4</f>
        <v>avantage6</v>
      </c>
      <c r="AG2" t="str">
        <f>Tokens!AI4</f>
        <v>accès prioritaire et bar dédié (consommation à la charge du festivalier)</v>
      </c>
      <c r="AH2" t="str">
        <f>Tokens!AJ4</f>
        <v>avantage7</v>
      </c>
      <c r="AI2" t="str">
        <f>Tokens!AK4</f>
        <v>tirage spécial du magazine Numéro Art</v>
      </c>
      <c r="AJ2" t="str">
        <f>Tokens!AL4</f>
        <v>avantage8</v>
      </c>
      <c r="AK2" t="str">
        <f>Tokens!AM4</f>
        <v>cadeaux partenaires</v>
      </c>
      <c r="AL2">
        <f>Tokens!AN4</f>
        <v>0</v>
      </c>
      <c r="AM2">
        <f>Tokens!AO4</f>
        <v>0</v>
      </c>
      <c r="AN2">
        <f>Tokens!AP4</f>
        <v>0</v>
      </c>
      <c r="AO2">
        <f>Tokens!AQ4</f>
        <v>0</v>
      </c>
      <c r="AP2">
        <f>Tokens!AR4</f>
        <v>0</v>
      </c>
      <c r="AQ2">
        <f>Tokens!AS4</f>
        <v>0</v>
      </c>
      <c r="AR2">
        <f>Tokens!AT4</f>
        <v>0</v>
      </c>
      <c r="AS2">
        <f>Tokens!AU4</f>
        <v>0</v>
      </c>
      <c r="AT2">
        <f>Tokens!AV4</f>
        <v>0</v>
      </c>
      <c r="AU2">
        <f>Tokens!AW4</f>
        <v>0</v>
      </c>
      <c r="AV2" t="str">
        <f>Tokens!AX4</f>
        <v>paul</v>
      </c>
      <c r="AW2">
        <f>Tokens!AY4</f>
        <v>10</v>
      </c>
      <c r="AX2" t="str">
        <f>Tokens!AZ4</f>
        <v>sophie</v>
      </c>
      <c r="AY2">
        <f>Tokens!BA4</f>
        <v>90</v>
      </c>
      <c r="AZ2" t="str">
        <f>Tokens!BB4</f>
        <v>roger</v>
      </c>
      <c r="BA2">
        <f>Tokens!BC4</f>
        <v>0</v>
      </c>
      <c r="BB2" t="str">
        <f>Tokens!BD4</f>
        <v>https://bafkreielrimkpvw5djfb7oe3olq3eaehzmpybdtgccnioro7hwflntuubu.ipfs.nftstorage.link?qrcode.png</v>
      </c>
      <c r="BC2" t="str">
        <f>Tokens!BE4</f>
        <v>png</v>
      </c>
      <c r="BD2" t="str">
        <f>Tokens!BF4</f>
        <v>https://bafybeifdqg45tvxxdhol73zjmdazra5ltbfvjtlbvejwwwoxfdxcwgburm.ipfs.nftstorage.link/</v>
      </c>
      <c r="BE2" t="str">
        <f>Tokens!BG4</f>
        <v>mp4</v>
      </c>
      <c r="BF2">
        <f>Tokens!BH4</f>
        <v>0</v>
      </c>
      <c r="BG2">
        <f>Tokens!BI4</f>
        <v>0</v>
      </c>
      <c r="BH2" t="str">
        <f>Tokens!BJ4</f>
        <v>La Citadella</v>
      </c>
      <c r="BI2" t="str">
        <f>Tokens!BK4</f>
        <v>Calvi On The Rocks</v>
      </c>
    </row>
    <row r="3" spans="1:61" x14ac:dyDescent="0.25">
      <c r="A3" t="str">
        <f>Tokens!C5</f>
        <v>76La Citadella #2</v>
      </c>
      <c r="B3" t="str">
        <f>Tokens!D5</f>
        <v>COR22A2</v>
      </c>
      <c r="C3" t="str">
        <f>Tokens!E5</f>
        <v>La Citadella - Pass Festival NFT 1 personne, valable pour 5 éditions Calvi On The Rocks de votre choix.</v>
      </c>
      <c r="D3">
        <f>Tokens!F5</f>
        <v>1000</v>
      </c>
      <c r="E3" t="str">
        <f>Tokens!G5</f>
        <v>https://bafybeia2xwbis6hhvc6h7i4onxaxymoss4ktnhfp445sralya6mmin65xi.ipfs.nftstorage.link?image_2.webp</v>
      </c>
      <c r="F3" t="str">
        <f>Tokens!H5</f>
        <v>NfluenT for Calvi On The rocks</v>
      </c>
      <c r="G3">
        <f>Tokens!I5</f>
        <v>0</v>
      </c>
      <c r="H3" t="str">
        <f>Tokens!J5</f>
        <v>Pass festival &amp; Avantages</v>
      </c>
      <c r="I3" t="str">
        <f>Tokens!K5</f>
        <v>pour une (1) personne</v>
      </c>
      <c r="J3" t="str">
        <f>Tokens!L5</f>
        <v>Edition1</v>
      </c>
      <c r="K3">
        <f>Tokens!M5</f>
        <v>1</v>
      </c>
      <c r="L3" t="str">
        <f>Tokens!N5</f>
        <v>Edition2</v>
      </c>
      <c r="M3">
        <f>Tokens!O5</f>
        <v>1</v>
      </c>
      <c r="N3" t="str">
        <f>Tokens!P5</f>
        <v>Edition3</v>
      </c>
      <c r="O3">
        <f>Tokens!Q5</f>
        <v>1</v>
      </c>
      <c r="P3" t="str">
        <f>Tokens!R5</f>
        <v>Edition4</v>
      </c>
      <c r="Q3">
        <f>Tokens!S5</f>
        <v>1</v>
      </c>
      <c r="R3" t="str">
        <f>Tokens!T5</f>
        <v>Edition5</v>
      </c>
      <c r="S3">
        <f>Tokens!U5</f>
        <v>1</v>
      </c>
      <c r="T3" t="str">
        <f>Tokens!V5</f>
        <v>Last use</v>
      </c>
      <c r="U3">
        <f>Tokens!W5</f>
        <v>0</v>
      </c>
      <c r="V3" t="str">
        <f>Tokens!X5</f>
        <v>avantage1</v>
      </c>
      <c r="W3" t="str">
        <f>Tokens!Y5</f>
        <v>accès au Backstage</v>
      </c>
      <c r="X3" t="str">
        <f>Tokens!Z5</f>
        <v>avantage2</v>
      </c>
      <c r="Y3" t="str">
        <f>Tokens!AA5</f>
        <v>accès à un (1) événement partenaire officiel de Calvi on the Rocks</v>
      </c>
      <c r="Z3" t="str">
        <f>Tokens!AB5</f>
        <v>avantage3</v>
      </c>
      <c r="AA3" t="str">
        <f>Tokens!AC5</f>
        <v>rencontre privilégiée avec les artistes</v>
      </c>
      <c r="AB3" t="str">
        <f>Tokens!AD5</f>
        <v>avantage4</v>
      </c>
      <c r="AC3" t="str">
        <f>Tokens!AE5</f>
        <v>invitation aux soirées privées</v>
      </c>
      <c r="AD3" t="str">
        <f>Tokens!AF5</f>
        <v>avantage5</v>
      </c>
      <c r="AE3" t="str">
        <f>Tokens!AG5</f>
        <v>accès membre pour les after-party officielles</v>
      </c>
      <c r="AF3" t="str">
        <f>Tokens!AH5</f>
        <v>avantage6</v>
      </c>
      <c r="AG3" t="str">
        <f>Tokens!AI5</f>
        <v>accès prioritaire et bar dédié (consommation à la charge du festivalier)</v>
      </c>
      <c r="AH3" t="str">
        <f>Tokens!AJ5</f>
        <v>avantage7</v>
      </c>
      <c r="AI3" t="str">
        <f>Tokens!AK5</f>
        <v>tirage spécial du magazine Numéro Art</v>
      </c>
      <c r="AJ3" t="str">
        <f>Tokens!AL5</f>
        <v>avantage8</v>
      </c>
      <c r="AK3" t="str">
        <f>Tokens!AM5</f>
        <v>cadeaux partenaires</v>
      </c>
      <c r="AL3" t="str">
        <f>Tokens!AN5</f>
        <v>avantage9</v>
      </c>
      <c r="AM3" t="str">
        <f>Tokens!AO5</f>
        <v>cadeaux partenaires</v>
      </c>
      <c r="AN3">
        <f>Tokens!AP5</f>
        <v>0</v>
      </c>
      <c r="AO3">
        <f>Tokens!AQ5</f>
        <v>0</v>
      </c>
      <c r="AP3">
        <f>Tokens!AR5</f>
        <v>0</v>
      </c>
      <c r="AQ3">
        <f>Tokens!AS5</f>
        <v>0</v>
      </c>
      <c r="AR3">
        <f>Tokens!AT5</f>
        <v>0</v>
      </c>
      <c r="AS3">
        <f>Tokens!AU5</f>
        <v>0</v>
      </c>
      <c r="AT3">
        <f>Tokens!AV5</f>
        <v>0</v>
      </c>
      <c r="AU3">
        <f>Tokens!AW5</f>
        <v>0</v>
      </c>
      <c r="AV3" t="str">
        <f>Tokens!AX5</f>
        <v>paul</v>
      </c>
      <c r="AW3">
        <f>Tokens!AY5</f>
        <v>10</v>
      </c>
      <c r="AX3" t="str">
        <f>Tokens!AZ5</f>
        <v>sophie</v>
      </c>
      <c r="AY3">
        <f>Tokens!BA5</f>
        <v>90</v>
      </c>
      <c r="AZ3" t="str">
        <f>Tokens!BB5</f>
        <v>roger</v>
      </c>
      <c r="BA3">
        <f>Tokens!BC5</f>
        <v>0</v>
      </c>
      <c r="BB3" t="str">
        <f>Tokens!BD5</f>
        <v>https://bafkreictxn44a5fmse2kf24lisqddz777wwa5svh7cvkw67ejo4fuesuya.ipfs.nftstorage.link?qrcode.png</v>
      </c>
      <c r="BC3" t="str">
        <f>Tokens!BE5</f>
        <v>png</v>
      </c>
      <c r="BD3" t="str">
        <f>Tokens!BF5</f>
        <v>https://bafybeifdqg45tvxxdhol73zjmdazra5ltbfvjtlbvejwwwoxfdxcwgburm.ipfs.nftstorage.link/</v>
      </c>
      <c r="BE3" t="str">
        <f>Tokens!BG5</f>
        <v>mp4</v>
      </c>
      <c r="BF3">
        <f>Tokens!BH5</f>
        <v>0</v>
      </c>
      <c r="BG3">
        <f>Tokens!BI5</f>
        <v>0</v>
      </c>
      <c r="BH3" t="str">
        <f>Tokens!BJ5</f>
        <v>La Citadella</v>
      </c>
      <c r="BI3" t="str">
        <f>Tokens!BK5</f>
        <v>Calvi On The Rocks</v>
      </c>
    </row>
    <row r="4" spans="1:61" x14ac:dyDescent="0.25">
      <c r="A4" t="str">
        <f>Tokens!C6</f>
        <v>La Citadella #3</v>
      </c>
      <c r="B4" t="str">
        <f>Tokens!D6</f>
        <v>COR22A3</v>
      </c>
      <c r="C4" t="str">
        <f>Tokens!E6</f>
        <v>La Citadella - Pass Festival NFT 1 personne, valable pour 5 éditions Calvi On The Rocks de votre choix.</v>
      </c>
      <c r="D4">
        <f>Tokens!F6</f>
        <v>1000</v>
      </c>
      <c r="E4" t="str">
        <f>Tokens!G6</f>
        <v>https://bafybeib3boitkcsc7tarwytl7fn7gvt63kiryn65aa3idxplpolbfqw6ja.ipfs.nftstorage.link?image_4.webp</v>
      </c>
      <c r="F4" t="str">
        <f>Tokens!H6</f>
        <v>NfluenT for Calvi On The rocks</v>
      </c>
      <c r="G4">
        <f>Tokens!I6</f>
        <v>0</v>
      </c>
      <c r="H4" t="str">
        <f>Tokens!J6</f>
        <v>Pass festival &amp; Avantages</v>
      </c>
      <c r="I4" t="str">
        <f>Tokens!K6</f>
        <v>pour une (1) personne</v>
      </c>
      <c r="J4" t="str">
        <f>Tokens!L6</f>
        <v>Edition1</v>
      </c>
      <c r="K4">
        <f>Tokens!M6</f>
        <v>1</v>
      </c>
      <c r="L4" t="str">
        <f>Tokens!N6</f>
        <v>Edition2</v>
      </c>
      <c r="M4">
        <f>Tokens!O6</f>
        <v>1</v>
      </c>
      <c r="N4" t="str">
        <f>Tokens!P6</f>
        <v>Edition3</v>
      </c>
      <c r="O4">
        <f>Tokens!Q6</f>
        <v>1</v>
      </c>
      <c r="P4" t="str">
        <f>Tokens!R6</f>
        <v>Edition4</v>
      </c>
      <c r="Q4">
        <f>Tokens!S6</f>
        <v>1</v>
      </c>
      <c r="R4" t="str">
        <f>Tokens!T6</f>
        <v>Edition5</v>
      </c>
      <c r="S4">
        <f>Tokens!U6</f>
        <v>1</v>
      </c>
      <c r="T4" t="str">
        <f>Tokens!V6</f>
        <v>Last use</v>
      </c>
      <c r="U4">
        <f>Tokens!W6</f>
        <v>0</v>
      </c>
      <c r="V4" t="str">
        <f>Tokens!X6</f>
        <v>avantage1</v>
      </c>
      <c r="W4" t="str">
        <f>Tokens!Y6</f>
        <v>accès au Backstage</v>
      </c>
      <c r="X4" t="str">
        <f>Tokens!Z6</f>
        <v>avantage2</v>
      </c>
      <c r="Y4" t="str">
        <f>Tokens!AA6</f>
        <v>accès à un (1) événement partenaire officiel de Calvi on the Rocks</v>
      </c>
      <c r="Z4" t="str">
        <f>Tokens!AB6</f>
        <v>avantage3</v>
      </c>
      <c r="AA4" t="str">
        <f>Tokens!AC6</f>
        <v>rencontre privilégiée avec les artistes</v>
      </c>
      <c r="AB4" t="str">
        <f>Tokens!AD6</f>
        <v>avantage4</v>
      </c>
      <c r="AC4" t="str">
        <f>Tokens!AE6</f>
        <v>invitation aux soirées privées</v>
      </c>
      <c r="AD4" t="str">
        <f>Tokens!AF6</f>
        <v>avantage5</v>
      </c>
      <c r="AE4" t="str">
        <f>Tokens!AG6</f>
        <v>accès membre pour les after-party officielles</v>
      </c>
      <c r="AF4" t="str">
        <f>Tokens!AH6</f>
        <v>avantage6</v>
      </c>
      <c r="AG4" t="str">
        <f>Tokens!AI6</f>
        <v>accès prioritaire et bar dédié (consommation à la charge du festivalier)</v>
      </c>
      <c r="AH4" t="str">
        <f>Tokens!AJ6</f>
        <v>avantage7</v>
      </c>
      <c r="AI4" t="str">
        <f>Tokens!AK6</f>
        <v>tirage spécial du magazine Numéro Art</v>
      </c>
      <c r="AJ4" t="str">
        <f>Tokens!AL6</f>
        <v>avantage8</v>
      </c>
      <c r="AK4" t="str">
        <f>Tokens!AM6</f>
        <v>cadeaux partenaires</v>
      </c>
      <c r="AL4" t="str">
        <f>Tokens!AN6</f>
        <v>avantage9</v>
      </c>
      <c r="AM4" t="str">
        <f>Tokens!AO6</f>
        <v>cadeaux partenaires</v>
      </c>
      <c r="AN4">
        <f>Tokens!AP6</f>
        <v>0</v>
      </c>
      <c r="AO4">
        <f>Tokens!AQ6</f>
        <v>0</v>
      </c>
      <c r="AP4">
        <f>Tokens!AR6</f>
        <v>0</v>
      </c>
      <c r="AQ4">
        <f>Tokens!AS6</f>
        <v>0</v>
      </c>
      <c r="AR4">
        <f>Tokens!AT6</f>
        <v>0</v>
      </c>
      <c r="AS4">
        <f>Tokens!AU6</f>
        <v>0</v>
      </c>
      <c r="AT4">
        <f>Tokens!AV6</f>
        <v>0</v>
      </c>
      <c r="AU4">
        <f>Tokens!AW6</f>
        <v>0</v>
      </c>
      <c r="AV4" t="str">
        <f>Tokens!AX6</f>
        <v>paul</v>
      </c>
      <c r="AW4">
        <f>Tokens!AY6</f>
        <v>10</v>
      </c>
      <c r="AX4" t="str">
        <f>Tokens!AZ6</f>
        <v>sophie</v>
      </c>
      <c r="AY4">
        <f>Tokens!BA6</f>
        <v>90</v>
      </c>
      <c r="AZ4" t="str">
        <f>Tokens!BB6</f>
        <v>roger</v>
      </c>
      <c r="BA4">
        <f>Tokens!BC6</f>
        <v>0</v>
      </c>
      <c r="BB4" t="str">
        <f>Tokens!BD6</f>
        <v>https://bafkreicxgu7mxsnsja2hjkmvkniy6tseopqrjvfncdt3qouk222evzin7u.ipfs.nftstorage.link?qrcode.png</v>
      </c>
      <c r="BC4" t="str">
        <f>Tokens!BE6</f>
        <v>png</v>
      </c>
      <c r="BD4">
        <f>Tokens!BF6</f>
        <v>0</v>
      </c>
      <c r="BE4">
        <f>Tokens!BG6</f>
        <v>0</v>
      </c>
      <c r="BF4">
        <f>Tokens!BH6</f>
        <v>0</v>
      </c>
      <c r="BG4">
        <f>Tokens!BI6</f>
        <v>0</v>
      </c>
      <c r="BH4" t="str">
        <f>Tokens!BJ6</f>
        <v>La Citadella</v>
      </c>
      <c r="BI4" t="str">
        <f>Tokens!BK6</f>
        <v>Calvi On The Rocks</v>
      </c>
    </row>
    <row r="5" spans="1:61" x14ac:dyDescent="0.25">
      <c r="A5" t="str">
        <f>Tokens!C7</f>
        <v>La Citadella #4</v>
      </c>
      <c r="B5" t="str">
        <f>Tokens!D7</f>
        <v>COR22A4</v>
      </c>
      <c r="C5" t="str">
        <f>Tokens!E7</f>
        <v>La Citadella - Pass Festival NFT 1 personne, valable pour 5 éditions Calvi On The Rocks de votre choix.</v>
      </c>
      <c r="D5">
        <f>Tokens!F7</f>
        <v>1000</v>
      </c>
      <c r="E5" t="str">
        <f>Tokens!G7</f>
        <v>https://bafybeib3boitkcsc7tarwytl7fn7gvt63kiryn65aa3idxplpolbfqw6ja.ipfs.nftstorage.link?image_4.webp</v>
      </c>
      <c r="F5" t="str">
        <f>Tokens!H7</f>
        <v>NfluenT for Calvi On The rocks</v>
      </c>
      <c r="G5">
        <f>Tokens!I7</f>
        <v>0</v>
      </c>
      <c r="H5" t="str">
        <f>Tokens!J7</f>
        <v>Pass festival &amp; Avantages</v>
      </c>
      <c r="I5" t="str">
        <f>Tokens!K7</f>
        <v>pour une (1) personne</v>
      </c>
      <c r="J5" t="str">
        <f>Tokens!L7</f>
        <v>Edition1</v>
      </c>
      <c r="K5">
        <f>Tokens!M7</f>
        <v>1</v>
      </c>
      <c r="L5" t="str">
        <f>Tokens!N7</f>
        <v>Edition2</v>
      </c>
      <c r="M5">
        <f>Tokens!O7</f>
        <v>1</v>
      </c>
      <c r="N5" t="str">
        <f>Tokens!P7</f>
        <v>Edition3</v>
      </c>
      <c r="O5">
        <f>Tokens!Q7</f>
        <v>1</v>
      </c>
      <c r="P5" t="str">
        <f>Tokens!R7</f>
        <v>Edition4</v>
      </c>
      <c r="Q5">
        <f>Tokens!S7</f>
        <v>1</v>
      </c>
      <c r="R5" t="str">
        <f>Tokens!T7</f>
        <v>Edition5</v>
      </c>
      <c r="S5">
        <f>Tokens!U7</f>
        <v>1</v>
      </c>
      <c r="T5" t="str">
        <f>Tokens!V7</f>
        <v>Last use</v>
      </c>
      <c r="U5">
        <f>Tokens!W7</f>
        <v>0</v>
      </c>
      <c r="V5" t="str">
        <f>Tokens!X7</f>
        <v>avantage1</v>
      </c>
      <c r="W5" t="str">
        <f>Tokens!Y7</f>
        <v>accès au Backstage</v>
      </c>
      <c r="X5" t="str">
        <f>Tokens!Z7</f>
        <v>avantage2</v>
      </c>
      <c r="Y5" t="str">
        <f>Tokens!AA7</f>
        <v>accès à un (1) événement partenaire officiel de Calvi on the Rocks</v>
      </c>
      <c r="Z5" t="str">
        <f>Tokens!AB7</f>
        <v>avantage3</v>
      </c>
      <c r="AA5" t="str">
        <f>Tokens!AC7</f>
        <v>rencontre privilégiée avec les artistes</v>
      </c>
      <c r="AB5" t="str">
        <f>Tokens!AD7</f>
        <v>avantage4</v>
      </c>
      <c r="AC5" t="str">
        <f>Tokens!AE7</f>
        <v>invitation aux soirées privées</v>
      </c>
      <c r="AD5" t="str">
        <f>Tokens!AF7</f>
        <v>avantage5</v>
      </c>
      <c r="AE5" t="str">
        <f>Tokens!AG7</f>
        <v>accès membre pour les after-party officielles</v>
      </c>
      <c r="AF5" t="str">
        <f>Tokens!AH7</f>
        <v>avantage6</v>
      </c>
      <c r="AG5" t="str">
        <f>Tokens!AI7</f>
        <v>accès prioritaire et bar dédié (consommation à la charge du festivalier)</v>
      </c>
      <c r="AH5" t="str">
        <f>Tokens!AJ7</f>
        <v>avantage7</v>
      </c>
      <c r="AI5" t="str">
        <f>Tokens!AK7</f>
        <v>tirage spécial du magazine Numéro Art</v>
      </c>
      <c r="AJ5" t="str">
        <f>Tokens!AL7</f>
        <v>avantage8</v>
      </c>
      <c r="AK5" t="str">
        <f>Tokens!AM7</f>
        <v>cadeaux partenaires</v>
      </c>
      <c r="AL5" t="str">
        <f>Tokens!AN7</f>
        <v>avantage9</v>
      </c>
      <c r="AM5" t="str">
        <f>Tokens!AO7</f>
        <v>cadeaux partenaires</v>
      </c>
      <c r="AN5">
        <f>Tokens!AP7</f>
        <v>0</v>
      </c>
      <c r="AO5">
        <f>Tokens!AQ7</f>
        <v>0</v>
      </c>
      <c r="AP5">
        <f>Tokens!AR7</f>
        <v>0</v>
      </c>
      <c r="AQ5">
        <f>Tokens!AS7</f>
        <v>0</v>
      </c>
      <c r="AR5">
        <f>Tokens!AT7</f>
        <v>0</v>
      </c>
      <c r="AS5">
        <f>Tokens!AU7</f>
        <v>0</v>
      </c>
      <c r="AT5">
        <f>Tokens!AV7</f>
        <v>0</v>
      </c>
      <c r="AU5">
        <f>Tokens!AW7</f>
        <v>0</v>
      </c>
      <c r="AV5" t="str">
        <f>Tokens!AX7</f>
        <v>paul</v>
      </c>
      <c r="AW5">
        <f>Tokens!AY7</f>
        <v>10</v>
      </c>
      <c r="AX5" t="str">
        <f>Tokens!AZ7</f>
        <v>sophie</v>
      </c>
      <c r="AY5">
        <f>Tokens!BA7</f>
        <v>90</v>
      </c>
      <c r="AZ5" t="str">
        <f>Tokens!BB7</f>
        <v>roger</v>
      </c>
      <c r="BA5">
        <f>Tokens!BC7</f>
        <v>0</v>
      </c>
      <c r="BB5" t="str">
        <f>Tokens!BD7</f>
        <v>https://bafkreig74b3lix4pnhd7h3v6lwplmseg4724iigdqopatl5ewuw26r4lri.ipfs.nftstorage.link?file1.jpg</v>
      </c>
      <c r="BC5">
        <f>Tokens!BE7</f>
        <v>0</v>
      </c>
      <c r="BD5">
        <f>Tokens!BF7</f>
        <v>0</v>
      </c>
      <c r="BE5">
        <f>Tokens!BG7</f>
        <v>0</v>
      </c>
      <c r="BF5">
        <f>Tokens!BH7</f>
        <v>0</v>
      </c>
      <c r="BG5">
        <f>Tokens!BI7</f>
        <v>0</v>
      </c>
      <c r="BH5" t="str">
        <f>Tokens!BJ7</f>
        <v>La Citadella</v>
      </c>
      <c r="BI5" t="str">
        <f>Tokens!BK7</f>
        <v>Calvi On The Rocks</v>
      </c>
    </row>
    <row r="6" spans="1:61" x14ac:dyDescent="0.25">
      <c r="A6" t="str">
        <f>Tokens!C8</f>
        <v>La Citadella #5</v>
      </c>
      <c r="B6" t="str">
        <f>Tokens!D8</f>
        <v>COR22A5</v>
      </c>
      <c r="C6" t="str">
        <f>Tokens!E8</f>
        <v>La Citadella - Pass Festival NFT 1 personne, valable pour 5 éditions Calvi On The Rocks de votre choix.</v>
      </c>
      <c r="D6">
        <f>Tokens!F8</f>
        <v>1000</v>
      </c>
      <c r="E6" t="str">
        <f>Tokens!G8</f>
        <v>https://bafybeib3boitkcsc7tarwytl7fn7gvt63kiryn65aa3idxplpolbfqw6ja.ipfs.nftstorage.link?image_4.webp</v>
      </c>
      <c r="F6" t="str">
        <f>Tokens!H8</f>
        <v>NfluenT for Calvi On The rocks</v>
      </c>
      <c r="G6">
        <f>Tokens!I8</f>
        <v>0</v>
      </c>
      <c r="H6" t="str">
        <f>Tokens!J8</f>
        <v>Pass festival &amp; Avantages</v>
      </c>
      <c r="I6" t="str">
        <f>Tokens!K8</f>
        <v>pour une (1) personne</v>
      </c>
      <c r="J6" t="str">
        <f>Tokens!L8</f>
        <v>Edition1</v>
      </c>
      <c r="K6">
        <f>Tokens!M8</f>
        <v>1</v>
      </c>
      <c r="L6" t="str">
        <f>Tokens!N8</f>
        <v>Edition2</v>
      </c>
      <c r="M6">
        <f>Tokens!O8</f>
        <v>1</v>
      </c>
      <c r="N6" t="str">
        <f>Tokens!P8</f>
        <v>Edition3</v>
      </c>
      <c r="O6">
        <f>Tokens!Q8</f>
        <v>1</v>
      </c>
      <c r="P6" t="str">
        <f>Tokens!R8</f>
        <v>Edition4</v>
      </c>
      <c r="Q6">
        <f>Tokens!S8</f>
        <v>1</v>
      </c>
      <c r="R6" t="str">
        <f>Tokens!T8</f>
        <v>Edition5</v>
      </c>
      <c r="S6">
        <f>Tokens!U8</f>
        <v>1</v>
      </c>
      <c r="T6" t="str">
        <f>Tokens!V8</f>
        <v>Last use</v>
      </c>
      <c r="U6">
        <f>Tokens!W8</f>
        <v>0</v>
      </c>
      <c r="V6" t="str">
        <f>Tokens!X8</f>
        <v>avantage1</v>
      </c>
      <c r="W6" t="str">
        <f>Tokens!Y8</f>
        <v>accès au Backstage</v>
      </c>
      <c r="X6" t="str">
        <f>Tokens!Z8</f>
        <v>avantage2</v>
      </c>
      <c r="Y6" t="str">
        <f>Tokens!AA8</f>
        <v>accès à un (1) événement partenaire officiel de Calvi on the Rocks</v>
      </c>
      <c r="Z6" t="str">
        <f>Tokens!AB8</f>
        <v>avantage3</v>
      </c>
      <c r="AA6" t="str">
        <f>Tokens!AC8</f>
        <v>rencontre privilégiée avec les artistes</v>
      </c>
      <c r="AB6" t="str">
        <f>Tokens!AD8</f>
        <v>avantage4</v>
      </c>
      <c r="AC6" t="str">
        <f>Tokens!AE8</f>
        <v>invitation aux soirées privées</v>
      </c>
      <c r="AD6" t="str">
        <f>Tokens!AF8</f>
        <v>avantage5</v>
      </c>
      <c r="AE6" t="str">
        <f>Tokens!AG8</f>
        <v>accès membre pour les after-party officielles</v>
      </c>
      <c r="AF6" t="str">
        <f>Tokens!AH8</f>
        <v>avantage6</v>
      </c>
      <c r="AG6" t="str">
        <f>Tokens!AI8</f>
        <v>accès prioritaire et bar dédié (consommation à la charge du festivalier)</v>
      </c>
      <c r="AH6" t="str">
        <f>Tokens!AJ8</f>
        <v>avantage7</v>
      </c>
      <c r="AI6" t="str">
        <f>Tokens!AK8</f>
        <v>tirage spécial du magazine Numéro Art</v>
      </c>
      <c r="AJ6" t="str">
        <f>Tokens!AL8</f>
        <v>avantage8</v>
      </c>
      <c r="AK6" t="str">
        <f>Tokens!AM8</f>
        <v>cadeaux partenaires</v>
      </c>
      <c r="AL6" t="str">
        <f>Tokens!AN8</f>
        <v>avantage9</v>
      </c>
      <c r="AM6" t="str">
        <f>Tokens!AO8</f>
        <v>cadeaux partenaires</v>
      </c>
      <c r="AN6">
        <f>Tokens!AP8</f>
        <v>0</v>
      </c>
      <c r="AO6">
        <f>Tokens!AQ8</f>
        <v>0</v>
      </c>
      <c r="AP6">
        <f>Tokens!AR8</f>
        <v>0</v>
      </c>
      <c r="AQ6">
        <f>Tokens!AS8</f>
        <v>0</v>
      </c>
      <c r="AR6">
        <f>Tokens!AT8</f>
        <v>0</v>
      </c>
      <c r="AS6">
        <f>Tokens!AU8</f>
        <v>0</v>
      </c>
      <c r="AT6">
        <f>Tokens!AV8</f>
        <v>0</v>
      </c>
      <c r="AU6">
        <f>Tokens!AW8</f>
        <v>0</v>
      </c>
      <c r="AV6" t="str">
        <f>Tokens!AX8</f>
        <v>paul</v>
      </c>
      <c r="AW6">
        <f>Tokens!AY8</f>
        <v>10</v>
      </c>
      <c r="AX6" t="str">
        <f>Tokens!AZ8</f>
        <v>sophie</v>
      </c>
      <c r="AY6">
        <f>Tokens!BA8</f>
        <v>90</v>
      </c>
      <c r="AZ6" t="str">
        <f>Tokens!BB8</f>
        <v>roger</v>
      </c>
      <c r="BA6">
        <f>Tokens!BC8</f>
        <v>0</v>
      </c>
      <c r="BB6" t="str">
        <f>Tokens!BD8</f>
        <v>https://bafkreig74b3lix4pnhd7h3v6lwplmseg4724iigdqopatl5ewuw26r4lri.ipfs.nftstorage.link?file2.jpg</v>
      </c>
      <c r="BC6">
        <f>Tokens!BE8</f>
        <v>0</v>
      </c>
      <c r="BD6">
        <f>Tokens!BF8</f>
        <v>0</v>
      </c>
      <c r="BE6">
        <f>Tokens!BG8</f>
        <v>0</v>
      </c>
      <c r="BF6">
        <f>Tokens!BH8</f>
        <v>0</v>
      </c>
      <c r="BG6">
        <f>Tokens!BI8</f>
        <v>0</v>
      </c>
      <c r="BH6" t="str">
        <f>Tokens!BJ8</f>
        <v>La Citadella</v>
      </c>
      <c r="BI6" t="str">
        <f>Tokens!BK8</f>
        <v>Calvi On The Rocks</v>
      </c>
    </row>
    <row r="7" spans="1:61" x14ac:dyDescent="0.25">
      <c r="A7" t="str">
        <f>Tokens!C9</f>
        <v>La Citadella #6</v>
      </c>
      <c r="B7" t="str">
        <f>Tokens!D9</f>
        <v>COR22A6</v>
      </c>
      <c r="C7" t="str">
        <f>Tokens!E9</f>
        <v>La Citadella - Pass Festival NFT 1 personne, valable pour 5 éditions Calvi On The Rocks de votre choix.</v>
      </c>
      <c r="D7">
        <f>Tokens!F9</f>
        <v>1000</v>
      </c>
      <c r="E7" t="str">
        <f>Tokens!G9</f>
        <v>https://bafybeib3boitkcsc7tarwytl7fn7gvt63kiryn65aa3idxplpolbfqw6ja.ipfs.nftstorage.link?image_4.webp</v>
      </c>
      <c r="F7" t="str">
        <f>Tokens!H9</f>
        <v>NfluenT for Calvi On The rocks</v>
      </c>
      <c r="G7">
        <f>Tokens!I9</f>
        <v>0</v>
      </c>
      <c r="H7" t="str">
        <f>Tokens!J9</f>
        <v>Pass festival &amp; Avantages</v>
      </c>
      <c r="I7" t="str">
        <f>Tokens!K9</f>
        <v>pour une (1) personne</v>
      </c>
      <c r="J7" t="str">
        <f>Tokens!L9</f>
        <v>Edition1</v>
      </c>
      <c r="K7">
        <f>Tokens!M9</f>
        <v>1</v>
      </c>
      <c r="L7" t="str">
        <f>Tokens!N9</f>
        <v>Edition2</v>
      </c>
      <c r="M7">
        <f>Tokens!O9</f>
        <v>1</v>
      </c>
      <c r="N7" t="str">
        <f>Tokens!P9</f>
        <v>Edition3</v>
      </c>
      <c r="O7">
        <f>Tokens!Q9</f>
        <v>1</v>
      </c>
      <c r="P7" t="str">
        <f>Tokens!R9</f>
        <v>Edition4</v>
      </c>
      <c r="Q7">
        <f>Tokens!S9</f>
        <v>1</v>
      </c>
      <c r="R7" t="str">
        <f>Tokens!T9</f>
        <v>Edition5</v>
      </c>
      <c r="S7">
        <f>Tokens!U9</f>
        <v>1</v>
      </c>
      <c r="T7" t="str">
        <f>Tokens!V9</f>
        <v>Last use</v>
      </c>
      <c r="U7">
        <f>Tokens!W9</f>
        <v>0</v>
      </c>
      <c r="V7" t="str">
        <f>Tokens!X9</f>
        <v>avantage1</v>
      </c>
      <c r="W7" t="str">
        <f>Tokens!Y9</f>
        <v>accès au Backstage</v>
      </c>
      <c r="X7" t="str">
        <f>Tokens!Z9</f>
        <v>avantage2</v>
      </c>
      <c r="Y7" t="str">
        <f>Tokens!AA9</f>
        <v>accès à un (1) événement partenaire officiel de Calvi on the Rocks</v>
      </c>
      <c r="Z7" t="str">
        <f>Tokens!AB9</f>
        <v>avantage3</v>
      </c>
      <c r="AA7" t="str">
        <f>Tokens!AC9</f>
        <v>rencontre privilégiée avec les artistes</v>
      </c>
      <c r="AB7" t="str">
        <f>Tokens!AD9</f>
        <v>avantage4</v>
      </c>
      <c r="AC7" t="str">
        <f>Tokens!AE9</f>
        <v>invitation aux soirées privées</v>
      </c>
      <c r="AD7" t="str">
        <f>Tokens!AF9</f>
        <v>avantage5</v>
      </c>
      <c r="AE7" t="str">
        <f>Tokens!AG9</f>
        <v>accès membre pour les after-party officielles</v>
      </c>
      <c r="AF7" t="str">
        <f>Tokens!AH9</f>
        <v>avantage6</v>
      </c>
      <c r="AG7" t="str">
        <f>Tokens!AI9</f>
        <v>accès prioritaire et bar dédié (consommation à la charge du festivalier)</v>
      </c>
      <c r="AH7" t="str">
        <f>Tokens!AJ9</f>
        <v>avantage7</v>
      </c>
      <c r="AI7" t="str">
        <f>Tokens!AK9</f>
        <v>tirage spécial du magazine Numéro Art</v>
      </c>
      <c r="AJ7" t="str">
        <f>Tokens!AL9</f>
        <v>avantage8</v>
      </c>
      <c r="AK7" t="str">
        <f>Tokens!AM9</f>
        <v>cadeaux partenaires</v>
      </c>
      <c r="AL7" t="str">
        <f>Tokens!AN9</f>
        <v>avantage9</v>
      </c>
      <c r="AM7" t="str">
        <f>Tokens!AO9</f>
        <v>cadeaux partenaires</v>
      </c>
      <c r="AN7">
        <f>Tokens!AP9</f>
        <v>0</v>
      </c>
      <c r="AO7">
        <f>Tokens!AQ9</f>
        <v>0</v>
      </c>
      <c r="AP7">
        <f>Tokens!AR9</f>
        <v>0</v>
      </c>
      <c r="AQ7">
        <f>Tokens!AS9</f>
        <v>0</v>
      </c>
      <c r="AR7">
        <f>Tokens!AT9</f>
        <v>0</v>
      </c>
      <c r="AS7">
        <f>Tokens!AU9</f>
        <v>0</v>
      </c>
      <c r="AT7">
        <f>Tokens!AV9</f>
        <v>0</v>
      </c>
      <c r="AU7">
        <f>Tokens!AW9</f>
        <v>0</v>
      </c>
      <c r="AV7" t="str">
        <f>Tokens!AX9</f>
        <v>paul</v>
      </c>
      <c r="AW7">
        <f>Tokens!AY9</f>
        <v>10</v>
      </c>
      <c r="AX7" t="str">
        <f>Tokens!AZ9</f>
        <v>sophie</v>
      </c>
      <c r="AY7">
        <f>Tokens!BA9</f>
        <v>90</v>
      </c>
      <c r="AZ7" t="str">
        <f>Tokens!BB9</f>
        <v>roger</v>
      </c>
      <c r="BA7">
        <f>Tokens!BC9</f>
        <v>0</v>
      </c>
      <c r="BB7" t="str">
        <f>Tokens!BD9</f>
        <v>https://bafkreig74b3lix4pnhd7h3v6lwplmseg4724iigdqopatl5ewuw26r4lri.ipfs.nftstorage.link?file3.jpg</v>
      </c>
      <c r="BC7">
        <f>Tokens!BE9</f>
        <v>0</v>
      </c>
      <c r="BD7">
        <f>Tokens!BF9</f>
        <v>0</v>
      </c>
      <c r="BE7">
        <f>Tokens!BG9</f>
        <v>0</v>
      </c>
      <c r="BF7">
        <f>Tokens!BH9</f>
        <v>0</v>
      </c>
      <c r="BG7">
        <f>Tokens!BI9</f>
        <v>0</v>
      </c>
      <c r="BH7" t="str">
        <f>Tokens!BJ9</f>
        <v>La Citadella</v>
      </c>
      <c r="BI7" t="str">
        <f>Tokens!BK9</f>
        <v>Calvi On The Rocks</v>
      </c>
    </row>
    <row r="8" spans="1:61" x14ac:dyDescent="0.25">
      <c r="A8" t="str">
        <f>Tokens!C10</f>
        <v>La Citadella #7</v>
      </c>
      <c r="B8" t="str">
        <f>Tokens!D10</f>
        <v>COR22A7</v>
      </c>
      <c r="C8" t="str">
        <f>Tokens!E10</f>
        <v>La Citadella - Pass Festival NFT 1 personne, valable pour 5 éditions Calvi On The Rocks de votre choix.</v>
      </c>
      <c r="D8">
        <f>Tokens!F10</f>
        <v>1000</v>
      </c>
      <c r="E8" t="str">
        <f>Tokens!G10</f>
        <v>https://bafybeib3boitkcsc7tarwytl7fn7gvt63kiryn65aa3idxplpolbfqw6ja.ipfs.nftstorage.link?image_4.webp</v>
      </c>
      <c r="F8" t="str">
        <f>Tokens!H10</f>
        <v>NfluenT for Calvi On The rocks</v>
      </c>
      <c r="G8">
        <f>Tokens!I10</f>
        <v>0</v>
      </c>
      <c r="H8" t="str">
        <f>Tokens!J10</f>
        <v>Pass festival &amp; Avantages</v>
      </c>
      <c r="I8" t="str">
        <f>Tokens!K10</f>
        <v>pour une (1) personne</v>
      </c>
      <c r="J8" t="str">
        <f>Tokens!L10</f>
        <v>Edition1</v>
      </c>
      <c r="K8">
        <f>Tokens!M10</f>
        <v>1</v>
      </c>
      <c r="L8" t="str">
        <f>Tokens!N10</f>
        <v>Edition2</v>
      </c>
      <c r="M8">
        <f>Tokens!O10</f>
        <v>1</v>
      </c>
      <c r="N8" t="str">
        <f>Tokens!P10</f>
        <v>Edition3</v>
      </c>
      <c r="O8">
        <f>Tokens!Q10</f>
        <v>1</v>
      </c>
      <c r="P8" t="str">
        <f>Tokens!R10</f>
        <v>Edition4</v>
      </c>
      <c r="Q8">
        <f>Tokens!S10</f>
        <v>1</v>
      </c>
      <c r="R8" t="str">
        <f>Tokens!T10</f>
        <v>Edition5</v>
      </c>
      <c r="S8">
        <f>Tokens!U10</f>
        <v>1</v>
      </c>
      <c r="T8" t="str">
        <f>Tokens!V10</f>
        <v>Last use</v>
      </c>
      <c r="U8">
        <f>Tokens!W10</f>
        <v>0</v>
      </c>
      <c r="V8" t="str">
        <f>Tokens!X10</f>
        <v>avantage1</v>
      </c>
      <c r="W8" t="str">
        <f>Tokens!Y10</f>
        <v>accès au Backstage</v>
      </c>
      <c r="X8" t="str">
        <f>Tokens!Z10</f>
        <v>avantage2</v>
      </c>
      <c r="Y8" t="str">
        <f>Tokens!AA10</f>
        <v>accès à un (1) événement partenaire officiel de Calvi on the Rocks</v>
      </c>
      <c r="Z8" t="str">
        <f>Tokens!AB10</f>
        <v>avantage3</v>
      </c>
      <c r="AA8" t="str">
        <f>Tokens!AC10</f>
        <v>rencontre privilégiée avec les artistes</v>
      </c>
      <c r="AB8" t="str">
        <f>Tokens!AD10</f>
        <v>avantage4</v>
      </c>
      <c r="AC8" t="str">
        <f>Tokens!AE10</f>
        <v>invitation aux soirées privées</v>
      </c>
      <c r="AD8" t="str">
        <f>Tokens!AF10</f>
        <v>avantage5</v>
      </c>
      <c r="AE8" t="str">
        <f>Tokens!AG10</f>
        <v>accès membre pour les after-party officielles</v>
      </c>
      <c r="AF8" t="str">
        <f>Tokens!AH10</f>
        <v>avantage6</v>
      </c>
      <c r="AG8" t="str">
        <f>Tokens!AI10</f>
        <v>accès prioritaire et bar dédié (consommation à la charge du festivalier)</v>
      </c>
      <c r="AH8" t="str">
        <f>Tokens!AJ10</f>
        <v>avantage7</v>
      </c>
      <c r="AI8" t="str">
        <f>Tokens!AK10</f>
        <v>tirage spécial du magazine Numéro Art</v>
      </c>
      <c r="AJ8" t="str">
        <f>Tokens!AL10</f>
        <v>avantage8</v>
      </c>
      <c r="AK8" t="str">
        <f>Tokens!AM10</f>
        <v>cadeaux partenaires</v>
      </c>
      <c r="AL8" t="str">
        <f>Tokens!AN10</f>
        <v>avantage9</v>
      </c>
      <c r="AM8" t="str">
        <f>Tokens!AO10</f>
        <v>cadeaux partenaires</v>
      </c>
      <c r="AN8">
        <f>Tokens!AP10</f>
        <v>0</v>
      </c>
      <c r="AO8">
        <f>Tokens!AQ10</f>
        <v>0</v>
      </c>
      <c r="AP8">
        <f>Tokens!AR10</f>
        <v>0</v>
      </c>
      <c r="AQ8">
        <f>Tokens!AS10</f>
        <v>0</v>
      </c>
      <c r="AR8">
        <f>Tokens!AT10</f>
        <v>0</v>
      </c>
      <c r="AS8">
        <f>Tokens!AU10</f>
        <v>0</v>
      </c>
      <c r="AT8">
        <f>Tokens!AV10</f>
        <v>0</v>
      </c>
      <c r="AU8">
        <f>Tokens!AW10</f>
        <v>0</v>
      </c>
      <c r="AV8" t="str">
        <f>Tokens!AX10</f>
        <v>paul</v>
      </c>
      <c r="AW8">
        <f>Tokens!AY10</f>
        <v>10</v>
      </c>
      <c r="AX8" t="str">
        <f>Tokens!AZ10</f>
        <v>sophie</v>
      </c>
      <c r="AY8">
        <f>Tokens!BA10</f>
        <v>90</v>
      </c>
      <c r="AZ8" t="str">
        <f>Tokens!BB10</f>
        <v>roger</v>
      </c>
      <c r="BA8">
        <f>Tokens!BC10</f>
        <v>0</v>
      </c>
      <c r="BB8" t="str">
        <f>Tokens!BD10</f>
        <v>https://bafkreictxn44a5fmse2kf24lisqddz777wwa5svh7cvkw67ejo4fuesuya.ipfs.nftstorage.link?qrcode.png</v>
      </c>
      <c r="BC8">
        <f>Tokens!BE10</f>
        <v>0</v>
      </c>
      <c r="BD8">
        <f>Tokens!BF10</f>
        <v>0</v>
      </c>
      <c r="BE8">
        <f>Tokens!BG10</f>
        <v>0</v>
      </c>
      <c r="BF8">
        <f>Tokens!BH10</f>
        <v>0</v>
      </c>
      <c r="BG8">
        <f>Tokens!BI10</f>
        <v>0</v>
      </c>
      <c r="BH8" t="str">
        <f>Tokens!BJ10</f>
        <v>La Citadella</v>
      </c>
      <c r="BI8" t="str">
        <f>Tokens!BK10</f>
        <v>Calvi On The Rocks</v>
      </c>
    </row>
    <row r="9" spans="1:61" x14ac:dyDescent="0.25">
      <c r="A9" t="str">
        <f>Tokens!C11</f>
        <v>La Citadella #8</v>
      </c>
      <c r="B9" t="str">
        <f>Tokens!D11</f>
        <v>COR22A8</v>
      </c>
      <c r="C9" t="str">
        <f>Tokens!E11</f>
        <v>La Citadella - Pass Festival NFT 1 personne, valable pour 5 éditions Calvi On The Rocks de votre choix.</v>
      </c>
      <c r="D9">
        <f>Tokens!F11</f>
        <v>1000</v>
      </c>
      <c r="E9" t="str">
        <f>Tokens!G11</f>
        <v>https://bafybeib3boitkcsc7tarwytl7fn7gvt63kiryn65aa3idxplpolbfqw6ja.ipfs.nftstorage.link?image_4.webp</v>
      </c>
      <c r="F9" t="str">
        <f>Tokens!H11</f>
        <v>NfluenT for Calvi On The rocks</v>
      </c>
      <c r="G9">
        <f>Tokens!I11</f>
        <v>0</v>
      </c>
      <c r="H9" t="str">
        <f>Tokens!J11</f>
        <v>Pass festival &amp; Avantages</v>
      </c>
      <c r="I9" t="str">
        <f>Tokens!K11</f>
        <v>pour une (1) personne</v>
      </c>
      <c r="J9" t="str">
        <f>Tokens!L11</f>
        <v>Edition1</v>
      </c>
      <c r="K9">
        <f>Tokens!M11</f>
        <v>1</v>
      </c>
      <c r="L9" t="str">
        <f>Tokens!N11</f>
        <v>Edition2</v>
      </c>
      <c r="M9">
        <f>Tokens!O11</f>
        <v>1</v>
      </c>
      <c r="N9" t="str">
        <f>Tokens!P11</f>
        <v>Edition3</v>
      </c>
      <c r="O9">
        <f>Tokens!Q11</f>
        <v>1</v>
      </c>
      <c r="P9" t="str">
        <f>Tokens!R11</f>
        <v>Edition4</v>
      </c>
      <c r="Q9">
        <f>Tokens!S11</f>
        <v>1</v>
      </c>
      <c r="R9" t="str">
        <f>Tokens!T11</f>
        <v>Edition5</v>
      </c>
      <c r="S9">
        <f>Tokens!U11</f>
        <v>1</v>
      </c>
      <c r="T9" t="str">
        <f>Tokens!V11</f>
        <v>Last use</v>
      </c>
      <c r="U9">
        <f>Tokens!W11</f>
        <v>0</v>
      </c>
      <c r="V9" t="str">
        <f>Tokens!X11</f>
        <v>avantage1</v>
      </c>
      <c r="W9" t="str">
        <f>Tokens!Y11</f>
        <v>accès au Backstage</v>
      </c>
      <c r="X9" t="str">
        <f>Tokens!Z11</f>
        <v>avantage2</v>
      </c>
      <c r="Y9" t="str">
        <f>Tokens!AA11</f>
        <v>accès à un (1) événement partenaire officiel de Calvi on the Rocks</v>
      </c>
      <c r="Z9" t="str">
        <f>Tokens!AB11</f>
        <v>avantage3</v>
      </c>
      <c r="AA9" t="str">
        <f>Tokens!AC11</f>
        <v>rencontre privilégiée avec les artistes</v>
      </c>
      <c r="AB9" t="str">
        <f>Tokens!AD11</f>
        <v>avantage4</v>
      </c>
      <c r="AC9" t="str">
        <f>Tokens!AE11</f>
        <v>invitation aux soirées privées</v>
      </c>
      <c r="AD9" t="str">
        <f>Tokens!AF11</f>
        <v>avantage5</v>
      </c>
      <c r="AE9" t="str">
        <f>Tokens!AG11</f>
        <v>accès membre pour les after-party officielles</v>
      </c>
      <c r="AF9" t="str">
        <f>Tokens!AH11</f>
        <v>avantage6</v>
      </c>
      <c r="AG9" t="str">
        <f>Tokens!AI11</f>
        <v>accès prioritaire et bar dédié (consommation à la charge du festivalier)</v>
      </c>
      <c r="AH9" t="str">
        <f>Tokens!AJ11</f>
        <v>avantage7</v>
      </c>
      <c r="AI9" t="str">
        <f>Tokens!AK11</f>
        <v>tirage spécial du magazine Numéro Art</v>
      </c>
      <c r="AJ9" t="str">
        <f>Tokens!AL11</f>
        <v>avantage8</v>
      </c>
      <c r="AK9" t="str">
        <f>Tokens!AM11</f>
        <v>cadeaux partenaires</v>
      </c>
      <c r="AL9" t="str">
        <f>Tokens!AN11</f>
        <v>avantage9</v>
      </c>
      <c r="AM9" t="str">
        <f>Tokens!AO11</f>
        <v>cadeaux partenaires</v>
      </c>
      <c r="AN9">
        <f>Tokens!AP11</f>
        <v>0</v>
      </c>
      <c r="AO9">
        <f>Tokens!AQ11</f>
        <v>0</v>
      </c>
      <c r="AP9">
        <f>Tokens!AR11</f>
        <v>0</v>
      </c>
      <c r="AQ9">
        <f>Tokens!AS11</f>
        <v>0</v>
      </c>
      <c r="AR9">
        <f>Tokens!AT11</f>
        <v>0</v>
      </c>
      <c r="AS9">
        <f>Tokens!AU11</f>
        <v>0</v>
      </c>
      <c r="AT9">
        <f>Tokens!AV11</f>
        <v>0</v>
      </c>
      <c r="AU9">
        <f>Tokens!AW11</f>
        <v>0</v>
      </c>
      <c r="AV9" t="str">
        <f>Tokens!AX11</f>
        <v>paul</v>
      </c>
      <c r="AW9">
        <f>Tokens!AY11</f>
        <v>10</v>
      </c>
      <c r="AX9" t="str">
        <f>Tokens!AZ11</f>
        <v>sophie</v>
      </c>
      <c r="AY9">
        <f>Tokens!BA11</f>
        <v>90</v>
      </c>
      <c r="AZ9" t="str">
        <f>Tokens!BB11</f>
        <v>roger</v>
      </c>
      <c r="BA9">
        <f>Tokens!BC11</f>
        <v>0</v>
      </c>
      <c r="BB9" t="str">
        <f>Tokens!BD11</f>
        <v>https://bafkreicxgu7mxsnsja2hjkmvkniy6tseopqrjvfncdt3qouk222evzin7u.ipfs.nftstorage.link?qrcode.png</v>
      </c>
      <c r="BC9">
        <f>Tokens!BE11</f>
        <v>0</v>
      </c>
      <c r="BD9">
        <f>Tokens!BF11</f>
        <v>0</v>
      </c>
      <c r="BE9">
        <f>Tokens!BG11</f>
        <v>0</v>
      </c>
      <c r="BF9">
        <f>Tokens!BH11</f>
        <v>0</v>
      </c>
      <c r="BG9">
        <f>Tokens!BI11</f>
        <v>0</v>
      </c>
      <c r="BH9" t="str">
        <f>Tokens!BJ11</f>
        <v>La Citadella</v>
      </c>
      <c r="BI9" t="str">
        <f>Tokens!BK11</f>
        <v>Calvi On The Rocks</v>
      </c>
    </row>
    <row r="10" spans="1:61" x14ac:dyDescent="0.25">
      <c r="A10" t="str">
        <f>Tokens!C12</f>
        <v>La Citadella #9</v>
      </c>
      <c r="B10" t="str">
        <f>Tokens!D12</f>
        <v>COR22A9</v>
      </c>
      <c r="C10" t="str">
        <f>Tokens!E12</f>
        <v>La Citadella - Pass Festival NFT 1 personne, valable pour 5 éditions Calvi On The Rocks de votre choix.</v>
      </c>
      <c r="D10">
        <f>Tokens!F12</f>
        <v>1000</v>
      </c>
      <c r="E10" t="str">
        <f>Tokens!G12</f>
        <v>https://bafybeib3boitkcsc7tarwytl7fn7gvt63kiryn65aa3idxplpolbfqw6ja.ipfs.nftstorage.link?image_4.webp</v>
      </c>
      <c r="F10" t="str">
        <f>Tokens!H12</f>
        <v>NfluenT for Calvi On The rocks</v>
      </c>
      <c r="G10">
        <f>Tokens!I12</f>
        <v>0</v>
      </c>
      <c r="H10" t="str">
        <f>Tokens!J12</f>
        <v>Pass festival &amp; Avantages</v>
      </c>
      <c r="I10" t="str">
        <f>Tokens!K12</f>
        <v>pour une (1) personne</v>
      </c>
      <c r="J10" t="str">
        <f>Tokens!L12</f>
        <v>Edition1</v>
      </c>
      <c r="K10">
        <f>Tokens!M12</f>
        <v>1</v>
      </c>
      <c r="L10" t="str">
        <f>Tokens!N12</f>
        <v>Edition2</v>
      </c>
      <c r="M10">
        <f>Tokens!O12</f>
        <v>1</v>
      </c>
      <c r="N10" t="str">
        <f>Tokens!P12</f>
        <v>Edition3</v>
      </c>
      <c r="O10">
        <f>Tokens!Q12</f>
        <v>1</v>
      </c>
      <c r="P10" t="str">
        <f>Tokens!R12</f>
        <v>Edition4</v>
      </c>
      <c r="Q10">
        <f>Tokens!S12</f>
        <v>1</v>
      </c>
      <c r="R10" t="str">
        <f>Tokens!T12</f>
        <v>Edition5</v>
      </c>
      <c r="S10">
        <f>Tokens!U12</f>
        <v>1</v>
      </c>
      <c r="T10" t="str">
        <f>Tokens!V12</f>
        <v>Last use</v>
      </c>
      <c r="U10">
        <f>Tokens!W12</f>
        <v>0</v>
      </c>
      <c r="V10" t="str">
        <f>Tokens!X12</f>
        <v>avantage1</v>
      </c>
      <c r="W10" t="str">
        <f>Tokens!Y12</f>
        <v>accès au Backstage</v>
      </c>
      <c r="X10" t="str">
        <f>Tokens!Z12</f>
        <v>avantage2</v>
      </c>
      <c r="Y10" t="str">
        <f>Tokens!AA12</f>
        <v>accès à un (1) événement partenaire officiel de Calvi on the Rocks</v>
      </c>
      <c r="Z10" t="str">
        <f>Tokens!AB12</f>
        <v>avantage3</v>
      </c>
      <c r="AA10" t="str">
        <f>Tokens!AC12</f>
        <v>rencontre privilégiée avec les artistes</v>
      </c>
      <c r="AB10" t="str">
        <f>Tokens!AD12</f>
        <v>avantage4</v>
      </c>
      <c r="AC10" t="str">
        <f>Tokens!AE12</f>
        <v>invitation aux soirées privées</v>
      </c>
      <c r="AD10" t="str">
        <f>Tokens!AF12</f>
        <v>avantage5</v>
      </c>
      <c r="AE10" t="str">
        <f>Tokens!AG12</f>
        <v>accès membre pour les after-party officielles</v>
      </c>
      <c r="AF10" t="str">
        <f>Tokens!AH12</f>
        <v>avantage6</v>
      </c>
      <c r="AG10" t="str">
        <f>Tokens!AI12</f>
        <v>accès prioritaire et bar dédié (consommation à la charge du festivalier)</v>
      </c>
      <c r="AH10" t="str">
        <f>Tokens!AJ12</f>
        <v>avantage7</v>
      </c>
      <c r="AI10" t="str">
        <f>Tokens!AK12</f>
        <v>tirage spécial du magazine Numéro Art</v>
      </c>
      <c r="AJ10" t="str">
        <f>Tokens!AL12</f>
        <v>avantage8</v>
      </c>
      <c r="AK10" t="str">
        <f>Tokens!AM12</f>
        <v>cadeaux partenaires</v>
      </c>
      <c r="AL10" t="str">
        <f>Tokens!AN12</f>
        <v>avantage9</v>
      </c>
      <c r="AM10" t="str">
        <f>Tokens!AO12</f>
        <v>cadeaux partenaires</v>
      </c>
      <c r="AN10">
        <f>Tokens!AP12</f>
        <v>0</v>
      </c>
      <c r="AO10">
        <f>Tokens!AQ12</f>
        <v>0</v>
      </c>
      <c r="AP10">
        <f>Tokens!AR12</f>
        <v>0</v>
      </c>
      <c r="AQ10">
        <f>Tokens!AS12</f>
        <v>0</v>
      </c>
      <c r="AR10">
        <f>Tokens!AT12</f>
        <v>0</v>
      </c>
      <c r="AS10">
        <f>Tokens!AU12</f>
        <v>0</v>
      </c>
      <c r="AT10">
        <f>Tokens!AV12</f>
        <v>0</v>
      </c>
      <c r="AU10">
        <f>Tokens!AW12</f>
        <v>0</v>
      </c>
      <c r="AV10" t="str">
        <f>Tokens!AX12</f>
        <v>paul</v>
      </c>
      <c r="AW10">
        <f>Tokens!AY12</f>
        <v>10</v>
      </c>
      <c r="AX10" t="str">
        <f>Tokens!AZ12</f>
        <v>sophie</v>
      </c>
      <c r="AY10">
        <f>Tokens!BA12</f>
        <v>90</v>
      </c>
      <c r="AZ10" t="str">
        <f>Tokens!BB12</f>
        <v>roger</v>
      </c>
      <c r="BA10">
        <f>Tokens!BC12</f>
        <v>0</v>
      </c>
      <c r="BB10" t="str">
        <f>Tokens!BD12</f>
        <v>https://bafkreig74b3lix4pnhd7h3v6lwplmseg4724iigdqopatl5ewuw26r4lri.ipfs.nftstorage.link?file1.jpg</v>
      </c>
      <c r="BC10">
        <f>Tokens!BE12</f>
        <v>0</v>
      </c>
      <c r="BD10">
        <f>Tokens!BF12</f>
        <v>0</v>
      </c>
      <c r="BE10">
        <f>Tokens!BG12</f>
        <v>0</v>
      </c>
      <c r="BF10">
        <f>Tokens!BH12</f>
        <v>0</v>
      </c>
      <c r="BG10">
        <f>Tokens!BI12</f>
        <v>0</v>
      </c>
      <c r="BH10" t="str">
        <f>Tokens!BJ12</f>
        <v>La Citadella</v>
      </c>
      <c r="BI10" t="str">
        <f>Tokens!BK12</f>
        <v>Calvi On The Rocks</v>
      </c>
    </row>
    <row r="11" spans="1:61" x14ac:dyDescent="0.25">
      <c r="A11" t="str">
        <f>Tokens!C13</f>
        <v>La Citadella #10</v>
      </c>
      <c r="B11" t="str">
        <f>Tokens!D13</f>
        <v>COR22A10</v>
      </c>
      <c r="C11" t="str">
        <f>Tokens!E13</f>
        <v>La Citadella - Pass Festival NFT 1 personne, valable pour 5 éditions Calvi On The Rocks de votre choix.</v>
      </c>
      <c r="D11">
        <f>Tokens!F13</f>
        <v>1000</v>
      </c>
      <c r="E11" t="str">
        <f>Tokens!G13</f>
        <v>https://bafybeib3boitkcsc7tarwytl7fn7gvt63kiryn65aa3idxplpolbfqw6ja.ipfs.nftstorage.link?image_4.webp</v>
      </c>
      <c r="F11" t="str">
        <f>Tokens!H13</f>
        <v>NfluenT for Calvi On The rocks</v>
      </c>
      <c r="G11">
        <f>Tokens!I13</f>
        <v>0</v>
      </c>
      <c r="H11" t="str">
        <f>Tokens!J13</f>
        <v>Pass festival &amp; Avantages</v>
      </c>
      <c r="I11" t="str">
        <f>Tokens!K13</f>
        <v>pour une (1) personne</v>
      </c>
      <c r="J11" t="str">
        <f>Tokens!L13</f>
        <v>Edition1</v>
      </c>
      <c r="K11">
        <f>Tokens!M13</f>
        <v>1</v>
      </c>
      <c r="L11" t="str">
        <f>Tokens!N13</f>
        <v>Edition2</v>
      </c>
      <c r="M11">
        <f>Tokens!O13</f>
        <v>1</v>
      </c>
      <c r="N11" t="str">
        <f>Tokens!P13</f>
        <v>Edition3</v>
      </c>
      <c r="O11">
        <f>Tokens!Q13</f>
        <v>1</v>
      </c>
      <c r="P11" t="str">
        <f>Tokens!R13</f>
        <v>Edition4</v>
      </c>
      <c r="Q11">
        <f>Tokens!S13</f>
        <v>1</v>
      </c>
      <c r="R11" t="str">
        <f>Tokens!T13</f>
        <v>Edition5</v>
      </c>
      <c r="S11">
        <f>Tokens!U13</f>
        <v>1</v>
      </c>
      <c r="T11" t="str">
        <f>Tokens!V13</f>
        <v>Last use</v>
      </c>
      <c r="U11">
        <f>Tokens!W13</f>
        <v>0</v>
      </c>
      <c r="V11" t="str">
        <f>Tokens!X13</f>
        <v>avantage1</v>
      </c>
      <c r="W11" t="str">
        <f>Tokens!Y13</f>
        <v>accès au Backstage</v>
      </c>
      <c r="X11" t="str">
        <f>Tokens!Z13</f>
        <v>avantage2</v>
      </c>
      <c r="Y11" t="str">
        <f>Tokens!AA13</f>
        <v>accès à un (1) événement partenaire officiel de Calvi on the Rocks</v>
      </c>
      <c r="Z11" t="str">
        <f>Tokens!AB13</f>
        <v>avantage3</v>
      </c>
      <c r="AA11" t="str">
        <f>Tokens!AC13</f>
        <v>rencontre privilégiée avec les artistes</v>
      </c>
      <c r="AB11" t="str">
        <f>Tokens!AD13</f>
        <v>avantage4</v>
      </c>
      <c r="AC11" t="str">
        <f>Tokens!AE13</f>
        <v>invitation aux soirées privées</v>
      </c>
      <c r="AD11" t="str">
        <f>Tokens!AF13</f>
        <v>avantage5</v>
      </c>
      <c r="AE11" t="str">
        <f>Tokens!AG13</f>
        <v>accès membre pour les after-party officielles</v>
      </c>
      <c r="AF11" t="str">
        <f>Tokens!AH13</f>
        <v>avantage6</v>
      </c>
      <c r="AG11" t="str">
        <f>Tokens!AI13</f>
        <v>accès prioritaire et bar dédié (consommation à la charge du festivalier)</v>
      </c>
      <c r="AH11" t="str">
        <f>Tokens!AJ13</f>
        <v>avantage7</v>
      </c>
      <c r="AI11" t="str">
        <f>Tokens!AK13</f>
        <v>tirage spécial du magazine Numéro Art</v>
      </c>
      <c r="AJ11" t="str">
        <f>Tokens!AL13</f>
        <v>avantage8</v>
      </c>
      <c r="AK11" t="str">
        <f>Tokens!AM13</f>
        <v>cadeaux partenaires</v>
      </c>
      <c r="AL11" t="str">
        <f>Tokens!AN13</f>
        <v>avantage9</v>
      </c>
      <c r="AM11" t="str">
        <f>Tokens!AO13</f>
        <v>cadeaux partenaires</v>
      </c>
      <c r="AN11">
        <f>Tokens!AP13</f>
        <v>0</v>
      </c>
      <c r="AO11">
        <f>Tokens!AQ13</f>
        <v>0</v>
      </c>
      <c r="AP11">
        <f>Tokens!AR13</f>
        <v>0</v>
      </c>
      <c r="AQ11">
        <f>Tokens!AS13</f>
        <v>0</v>
      </c>
      <c r="AR11">
        <f>Tokens!AT13</f>
        <v>0</v>
      </c>
      <c r="AS11">
        <f>Tokens!AU13</f>
        <v>0</v>
      </c>
      <c r="AT11">
        <f>Tokens!AV13</f>
        <v>0</v>
      </c>
      <c r="AU11">
        <f>Tokens!AW13</f>
        <v>0</v>
      </c>
      <c r="AV11" t="str">
        <f>Tokens!AX13</f>
        <v>paul</v>
      </c>
      <c r="AW11">
        <f>Tokens!AY13</f>
        <v>10</v>
      </c>
      <c r="AX11" t="str">
        <f>Tokens!AZ13</f>
        <v>sophie</v>
      </c>
      <c r="AY11">
        <f>Tokens!BA13</f>
        <v>90</v>
      </c>
      <c r="AZ11" t="str">
        <f>Tokens!BB13</f>
        <v>roger</v>
      </c>
      <c r="BA11">
        <f>Tokens!BC13</f>
        <v>0</v>
      </c>
      <c r="BB11" t="str">
        <f>Tokens!BD13</f>
        <v>https://bafkreig74b3lix4pnhd7h3v6lwplmseg4724iigdqopatl5ewuw26r4lri.ipfs.nftstorage.link?file2.jpg</v>
      </c>
      <c r="BC11">
        <f>Tokens!BE13</f>
        <v>0</v>
      </c>
      <c r="BD11">
        <f>Tokens!BF13</f>
        <v>0</v>
      </c>
      <c r="BE11">
        <f>Tokens!BG13</f>
        <v>0</v>
      </c>
      <c r="BF11">
        <f>Tokens!BH13</f>
        <v>0</v>
      </c>
      <c r="BG11">
        <f>Tokens!BI13</f>
        <v>0</v>
      </c>
      <c r="BH11" t="str">
        <f>Tokens!BJ13</f>
        <v>La Citadella</v>
      </c>
      <c r="BI11" t="str">
        <f>Tokens!BK13</f>
        <v>Calvi On The Rocks</v>
      </c>
    </row>
    <row r="12" spans="1:61" x14ac:dyDescent="0.25">
      <c r="A12" t="str">
        <f>Tokens!C14</f>
        <v>La Citadella #11</v>
      </c>
      <c r="B12" t="str">
        <f>Tokens!D14</f>
        <v>COR22A11</v>
      </c>
      <c r="C12" t="str">
        <f>Tokens!E14</f>
        <v>La Citadella - Pass Festival NFT 1 personne, valable pour 5 éditions Calvi On The Rocks de votre choix.</v>
      </c>
      <c r="D12">
        <f>Tokens!F14</f>
        <v>1000</v>
      </c>
      <c r="E12" t="str">
        <f>Tokens!G14</f>
        <v>https://bafybeib3boitkcsc7tarwytl7fn7gvt63kiryn65aa3idxplpolbfqw6ja.ipfs.nftstorage.link?image_4.webp</v>
      </c>
      <c r="F12" t="str">
        <f>Tokens!H14</f>
        <v>NfluenT for Calvi On The rocks</v>
      </c>
      <c r="G12">
        <f>Tokens!I14</f>
        <v>0</v>
      </c>
      <c r="H12" t="str">
        <f>Tokens!J14</f>
        <v>Pass festival &amp; Avantages</v>
      </c>
      <c r="I12" t="str">
        <f>Tokens!K14</f>
        <v>pour une (1) personne</v>
      </c>
      <c r="J12" t="str">
        <f>Tokens!L14</f>
        <v>Edition1</v>
      </c>
      <c r="K12">
        <f>Tokens!M14</f>
        <v>1</v>
      </c>
      <c r="L12" t="str">
        <f>Tokens!N14</f>
        <v>Edition2</v>
      </c>
      <c r="M12">
        <f>Tokens!O14</f>
        <v>1</v>
      </c>
      <c r="N12" t="str">
        <f>Tokens!P14</f>
        <v>Edition3</v>
      </c>
      <c r="O12">
        <f>Tokens!Q14</f>
        <v>1</v>
      </c>
      <c r="P12" t="str">
        <f>Tokens!R14</f>
        <v>Edition4</v>
      </c>
      <c r="Q12">
        <f>Tokens!S14</f>
        <v>1</v>
      </c>
      <c r="R12" t="str">
        <f>Tokens!T14</f>
        <v>Edition5</v>
      </c>
      <c r="S12">
        <f>Tokens!U14</f>
        <v>1</v>
      </c>
      <c r="T12" t="str">
        <f>Tokens!V14</f>
        <v>Last use</v>
      </c>
      <c r="U12">
        <f>Tokens!W14</f>
        <v>0</v>
      </c>
      <c r="V12" t="str">
        <f>Tokens!X14</f>
        <v>avantage1</v>
      </c>
      <c r="W12" t="str">
        <f>Tokens!Y14</f>
        <v>accès au Backstage</v>
      </c>
      <c r="X12" t="str">
        <f>Tokens!Z14</f>
        <v>avantage2</v>
      </c>
      <c r="Y12" t="str">
        <f>Tokens!AA14</f>
        <v>accès à un (1) événement partenaire officiel de Calvi on the Rocks</v>
      </c>
      <c r="Z12" t="str">
        <f>Tokens!AB14</f>
        <v>avantage3</v>
      </c>
      <c r="AA12" t="str">
        <f>Tokens!AC14</f>
        <v>rencontre privilégiée avec les artistes</v>
      </c>
      <c r="AB12" t="str">
        <f>Tokens!AD14</f>
        <v>avantage4</v>
      </c>
      <c r="AC12" t="str">
        <f>Tokens!AE14</f>
        <v>invitation aux soirées privées</v>
      </c>
      <c r="AD12" t="str">
        <f>Tokens!AF14</f>
        <v>avantage5</v>
      </c>
      <c r="AE12" t="str">
        <f>Tokens!AG14</f>
        <v>accès membre pour les after-party officielles</v>
      </c>
      <c r="AF12" t="str">
        <f>Tokens!AH14</f>
        <v>avantage6</v>
      </c>
      <c r="AG12" t="str">
        <f>Tokens!AI14</f>
        <v>accès prioritaire et bar dédié (consommation à la charge du festivalier)</v>
      </c>
      <c r="AH12" t="str">
        <f>Tokens!AJ14</f>
        <v>avantage7</v>
      </c>
      <c r="AI12" t="str">
        <f>Tokens!AK14</f>
        <v>tirage spécial du magazine Numéro Art</v>
      </c>
      <c r="AJ12" t="str">
        <f>Tokens!AL14</f>
        <v>avantage8</v>
      </c>
      <c r="AK12" t="str">
        <f>Tokens!AM14</f>
        <v>cadeaux partenaires</v>
      </c>
      <c r="AL12">
        <f>Tokens!AN14</f>
        <v>0</v>
      </c>
      <c r="AM12">
        <f>Tokens!AO14</f>
        <v>0</v>
      </c>
      <c r="AN12">
        <f>Tokens!AP14</f>
        <v>0</v>
      </c>
      <c r="AO12">
        <f>Tokens!AQ14</f>
        <v>0</v>
      </c>
      <c r="AP12">
        <f>Tokens!AR14</f>
        <v>0</v>
      </c>
      <c r="AQ12">
        <f>Tokens!AS14</f>
        <v>0</v>
      </c>
      <c r="AR12">
        <f>Tokens!AT14</f>
        <v>0</v>
      </c>
      <c r="AS12">
        <f>Tokens!AU14</f>
        <v>0</v>
      </c>
      <c r="AT12">
        <f>Tokens!AV14</f>
        <v>0</v>
      </c>
      <c r="AU12">
        <f>Tokens!AW14</f>
        <v>0</v>
      </c>
      <c r="AV12" t="str">
        <f>Tokens!AX14</f>
        <v>paul</v>
      </c>
      <c r="AW12">
        <f>Tokens!AY14</f>
        <v>10</v>
      </c>
      <c r="AX12" t="str">
        <f>Tokens!AZ14</f>
        <v>sophie</v>
      </c>
      <c r="AY12">
        <f>Tokens!BA14</f>
        <v>90</v>
      </c>
      <c r="AZ12" t="str">
        <f>Tokens!BB14</f>
        <v>roger</v>
      </c>
      <c r="BA12">
        <f>Tokens!BC14</f>
        <v>0</v>
      </c>
      <c r="BB12" t="str">
        <f>Tokens!BD14</f>
        <v>https://bafkreig74b3lix4pnhd7h3v6lwplmseg4724iigdqopatl5ewuw26r4lri.ipfs.nftstorage.link?file3.jpg</v>
      </c>
      <c r="BC12">
        <f>Tokens!BE14</f>
        <v>0</v>
      </c>
      <c r="BD12">
        <f>Tokens!BF14</f>
        <v>0</v>
      </c>
      <c r="BE12">
        <f>Tokens!BG14</f>
        <v>0</v>
      </c>
      <c r="BF12">
        <f>Tokens!BH14</f>
        <v>0</v>
      </c>
      <c r="BG12">
        <f>Tokens!BI14</f>
        <v>0</v>
      </c>
      <c r="BH12" t="str">
        <f>Tokens!BJ14</f>
        <v>La Citadella</v>
      </c>
      <c r="BI12" t="str">
        <f>Tokens!BK14</f>
        <v>Calvi On The Rocks</v>
      </c>
    </row>
    <row r="13" spans="1:61" x14ac:dyDescent="0.25">
      <c r="A13" t="str">
        <f>Tokens!C15</f>
        <v>La Citadella #12</v>
      </c>
      <c r="B13" t="str">
        <f>Tokens!D15</f>
        <v>COR22A12</v>
      </c>
      <c r="C13" t="str">
        <f>Tokens!E15</f>
        <v>La Citadella - Pass Festival NFT 1 personne, valable pour 5 éditions Calvi On The Rocks de votre choix.</v>
      </c>
      <c r="D13">
        <f>Tokens!F15</f>
        <v>1000</v>
      </c>
      <c r="E13" t="str">
        <f>Tokens!G15</f>
        <v>https://bafybeib3boitkcsc7tarwytl7fn7gvt63kiryn65aa3idxplpolbfqw6ja.ipfs.nftstorage.link?image_4.webp</v>
      </c>
      <c r="F13" t="str">
        <f>Tokens!H15</f>
        <v>NfluenT for Calvi On The rocks</v>
      </c>
      <c r="G13">
        <f>Tokens!I15</f>
        <v>0</v>
      </c>
      <c r="H13" t="str">
        <f>Tokens!J15</f>
        <v>Pass festival &amp; Avantages</v>
      </c>
      <c r="I13" t="str">
        <f>Tokens!K15</f>
        <v>pour une (1) personne</v>
      </c>
      <c r="J13" t="str">
        <f>Tokens!L15</f>
        <v>Edition1</v>
      </c>
      <c r="K13">
        <f>Tokens!M15</f>
        <v>1</v>
      </c>
      <c r="L13" t="str">
        <f>Tokens!N15</f>
        <v>Edition2</v>
      </c>
      <c r="M13">
        <f>Tokens!O15</f>
        <v>1</v>
      </c>
      <c r="N13" t="str">
        <f>Tokens!P15</f>
        <v>Edition3</v>
      </c>
      <c r="O13">
        <f>Tokens!Q15</f>
        <v>1</v>
      </c>
      <c r="P13" t="str">
        <f>Tokens!R15</f>
        <v>Edition4</v>
      </c>
      <c r="Q13">
        <f>Tokens!S15</f>
        <v>1</v>
      </c>
      <c r="R13" t="str">
        <f>Tokens!T15</f>
        <v>Edition5</v>
      </c>
      <c r="S13">
        <f>Tokens!U15</f>
        <v>1</v>
      </c>
      <c r="T13" t="str">
        <f>Tokens!V15</f>
        <v>Last use</v>
      </c>
      <c r="U13">
        <f>Tokens!W15</f>
        <v>0</v>
      </c>
      <c r="V13" t="str">
        <f>Tokens!X15</f>
        <v>avantage1</v>
      </c>
      <c r="W13" t="str">
        <f>Tokens!Y15</f>
        <v>accès au Backstage</v>
      </c>
      <c r="X13" t="str">
        <f>Tokens!Z15</f>
        <v>avantage2</v>
      </c>
      <c r="Y13" t="str">
        <f>Tokens!AA15</f>
        <v>accès à un (1) événement partenaire officiel de Calvi on the Rocks</v>
      </c>
      <c r="Z13" t="str">
        <f>Tokens!AB15</f>
        <v>avantage3</v>
      </c>
      <c r="AA13" t="str">
        <f>Tokens!AC15</f>
        <v>rencontre privilégiée avec les artistes</v>
      </c>
      <c r="AB13" t="str">
        <f>Tokens!AD15</f>
        <v>avantage4</v>
      </c>
      <c r="AC13" t="str">
        <f>Tokens!AE15</f>
        <v>invitation aux soirées privées</v>
      </c>
      <c r="AD13" t="str">
        <f>Tokens!AF15</f>
        <v>avantage5</v>
      </c>
      <c r="AE13" t="str">
        <f>Tokens!AG15</f>
        <v>accès membre pour les after-party officielles</v>
      </c>
      <c r="AF13" t="str">
        <f>Tokens!AH15</f>
        <v>avantage6</v>
      </c>
      <c r="AG13" t="str">
        <f>Tokens!AI15</f>
        <v>accès prioritaire et bar dédié (consommation à la charge du festivalier)</v>
      </c>
      <c r="AH13" t="str">
        <f>Tokens!AJ15</f>
        <v>avantage7</v>
      </c>
      <c r="AI13" t="str">
        <f>Tokens!AK15</f>
        <v>tirage spécial du magazine Numéro Art</v>
      </c>
      <c r="AJ13" t="str">
        <f>Tokens!AL15</f>
        <v>avantage8</v>
      </c>
      <c r="AK13" t="str">
        <f>Tokens!AM15</f>
        <v>cadeaux partenaires</v>
      </c>
      <c r="AL13">
        <f>Tokens!AN15</f>
        <v>0</v>
      </c>
      <c r="AM13">
        <f>Tokens!AO15</f>
        <v>0</v>
      </c>
      <c r="AN13">
        <f>Tokens!AP15</f>
        <v>0</v>
      </c>
      <c r="AO13">
        <f>Tokens!AQ15</f>
        <v>0</v>
      </c>
      <c r="AP13">
        <f>Tokens!AR15</f>
        <v>0</v>
      </c>
      <c r="AQ13">
        <f>Tokens!AS15</f>
        <v>0</v>
      </c>
      <c r="AR13">
        <f>Tokens!AT15</f>
        <v>0</v>
      </c>
      <c r="AS13">
        <f>Tokens!AU15</f>
        <v>0</v>
      </c>
      <c r="AT13">
        <f>Tokens!AV15</f>
        <v>0</v>
      </c>
      <c r="AU13">
        <f>Tokens!AW15</f>
        <v>0</v>
      </c>
      <c r="AV13" t="str">
        <f>Tokens!AX15</f>
        <v>paul</v>
      </c>
      <c r="AW13">
        <f>Tokens!AY15</f>
        <v>10</v>
      </c>
      <c r="AX13" t="str">
        <f>Tokens!AZ15</f>
        <v>sophie</v>
      </c>
      <c r="AY13">
        <f>Tokens!BA15</f>
        <v>90</v>
      </c>
      <c r="AZ13" t="str">
        <f>Tokens!BB15</f>
        <v>roger</v>
      </c>
      <c r="BA13">
        <f>Tokens!BC15</f>
        <v>0</v>
      </c>
      <c r="BB13" t="str">
        <f>Tokens!BD15</f>
        <v>https://bafkreictxn44a5fmse2kf24lisqddz777wwa5svh7cvkw67ejo4fuesuya.ipfs.nftstorage.link?qrcode.png</v>
      </c>
      <c r="BC13">
        <f>Tokens!BE15</f>
        <v>0</v>
      </c>
      <c r="BD13">
        <f>Tokens!BF15</f>
        <v>0</v>
      </c>
      <c r="BE13">
        <f>Tokens!BG15</f>
        <v>0</v>
      </c>
      <c r="BF13">
        <f>Tokens!BH15</f>
        <v>0</v>
      </c>
      <c r="BG13">
        <f>Tokens!BI15</f>
        <v>0</v>
      </c>
      <c r="BH13" t="str">
        <f>Tokens!BJ15</f>
        <v>La Citadella</v>
      </c>
      <c r="BI13" t="str">
        <f>Tokens!BK15</f>
        <v>Calvi On The Rocks</v>
      </c>
    </row>
    <row r="14" spans="1:61" x14ac:dyDescent="0.25">
      <c r="A14" t="str">
        <f>Tokens!C16</f>
        <v>La Citadella #13</v>
      </c>
      <c r="B14" t="str">
        <f>Tokens!D16</f>
        <v>COR22A13</v>
      </c>
      <c r="C14" t="str">
        <f>Tokens!E16</f>
        <v>La Citadella - Pass Festival NFT 1 personne, valable pour 5 éditions Calvi On The Rocks de votre choix.</v>
      </c>
      <c r="D14">
        <f>Tokens!F16</f>
        <v>1000</v>
      </c>
      <c r="E14" t="str">
        <f>Tokens!G16</f>
        <v>https://bafybeib3boitkcsc7tarwytl7fn7gvt63kiryn65aa3idxplpolbfqw6ja.ipfs.nftstorage.link?image_4.webp</v>
      </c>
      <c r="F14" t="str">
        <f>Tokens!H16</f>
        <v>NfluenT for Calvi On The rocks</v>
      </c>
      <c r="G14">
        <f>Tokens!I16</f>
        <v>0</v>
      </c>
      <c r="H14" t="str">
        <f>Tokens!J16</f>
        <v>Pass festival &amp; Avantages</v>
      </c>
      <c r="I14" t="str">
        <f>Tokens!K16</f>
        <v>pour une (1) personne</v>
      </c>
      <c r="J14" t="str">
        <f>Tokens!L16</f>
        <v>Edition1</v>
      </c>
      <c r="K14">
        <f>Tokens!M16</f>
        <v>1</v>
      </c>
      <c r="L14" t="str">
        <f>Tokens!N16</f>
        <v>Edition2</v>
      </c>
      <c r="M14">
        <f>Tokens!O16</f>
        <v>1</v>
      </c>
      <c r="N14" t="str">
        <f>Tokens!P16</f>
        <v>Edition3</v>
      </c>
      <c r="O14">
        <f>Tokens!Q16</f>
        <v>1</v>
      </c>
      <c r="P14" t="str">
        <f>Tokens!R16</f>
        <v>Edition4</v>
      </c>
      <c r="Q14">
        <f>Tokens!S16</f>
        <v>1</v>
      </c>
      <c r="R14" t="str">
        <f>Tokens!T16</f>
        <v>Edition5</v>
      </c>
      <c r="S14">
        <f>Tokens!U16</f>
        <v>1</v>
      </c>
      <c r="T14" t="str">
        <f>Tokens!V16</f>
        <v>Last use</v>
      </c>
      <c r="U14">
        <f>Tokens!W16</f>
        <v>0</v>
      </c>
      <c r="V14" t="str">
        <f>Tokens!X16</f>
        <v>avantage1</v>
      </c>
      <c r="W14" t="str">
        <f>Tokens!Y16</f>
        <v>accès au Backstage</v>
      </c>
      <c r="X14" t="str">
        <f>Tokens!Z16</f>
        <v>avantage2</v>
      </c>
      <c r="Y14" t="str">
        <f>Tokens!AA16</f>
        <v>accès à un (1) événement partenaire officiel de Calvi on the Rocks</v>
      </c>
      <c r="Z14" t="str">
        <f>Tokens!AB16</f>
        <v>avantage3</v>
      </c>
      <c r="AA14" t="str">
        <f>Tokens!AC16</f>
        <v>rencontre privilégiée avec les artistes</v>
      </c>
      <c r="AB14" t="str">
        <f>Tokens!AD16</f>
        <v>avantage4</v>
      </c>
      <c r="AC14" t="str">
        <f>Tokens!AE16</f>
        <v>invitation aux soirées privées</v>
      </c>
      <c r="AD14" t="str">
        <f>Tokens!AF16</f>
        <v>avantage5</v>
      </c>
      <c r="AE14" t="str">
        <f>Tokens!AG16</f>
        <v>accès membre pour les after-party officielles</v>
      </c>
      <c r="AF14" t="str">
        <f>Tokens!AH16</f>
        <v>avantage6</v>
      </c>
      <c r="AG14" t="str">
        <f>Tokens!AI16</f>
        <v>accès prioritaire et bar dédié (consommation à la charge du festivalier)</v>
      </c>
      <c r="AH14" t="str">
        <f>Tokens!AJ16</f>
        <v>avantage7</v>
      </c>
      <c r="AI14" t="str">
        <f>Tokens!AK16</f>
        <v>tirage spécial du magazine Numéro Art</v>
      </c>
      <c r="AJ14" t="str">
        <f>Tokens!AL16</f>
        <v>avantage8</v>
      </c>
      <c r="AK14" t="str">
        <f>Tokens!AM16</f>
        <v>cadeaux partenaires</v>
      </c>
      <c r="AL14">
        <f>Tokens!AN16</f>
        <v>0</v>
      </c>
      <c r="AM14">
        <f>Tokens!AO16</f>
        <v>0</v>
      </c>
      <c r="AN14">
        <f>Tokens!AP16</f>
        <v>0</v>
      </c>
      <c r="AO14">
        <f>Tokens!AQ16</f>
        <v>0</v>
      </c>
      <c r="AP14">
        <f>Tokens!AR16</f>
        <v>0</v>
      </c>
      <c r="AQ14">
        <f>Tokens!AS16</f>
        <v>0</v>
      </c>
      <c r="AR14">
        <f>Tokens!AT16</f>
        <v>0</v>
      </c>
      <c r="AS14">
        <f>Tokens!AU16</f>
        <v>0</v>
      </c>
      <c r="AT14">
        <f>Tokens!AV16</f>
        <v>0</v>
      </c>
      <c r="AU14">
        <f>Tokens!AW16</f>
        <v>0</v>
      </c>
      <c r="AV14" t="str">
        <f>Tokens!AX16</f>
        <v>paul</v>
      </c>
      <c r="AW14">
        <f>Tokens!AY16</f>
        <v>10</v>
      </c>
      <c r="AX14" t="str">
        <f>Tokens!AZ16</f>
        <v>sophie</v>
      </c>
      <c r="AY14">
        <f>Tokens!BA16</f>
        <v>90</v>
      </c>
      <c r="AZ14" t="str">
        <f>Tokens!BB16</f>
        <v>roger</v>
      </c>
      <c r="BA14">
        <f>Tokens!BC16</f>
        <v>0</v>
      </c>
      <c r="BB14" t="str">
        <f>Tokens!BD16</f>
        <v>https://bafkreicxgu7mxsnsja2hjkmvkniy6tseopqrjvfncdt3qouk222evzin7u.ipfs.nftstorage.link?qrcode.png</v>
      </c>
      <c r="BC14">
        <f>Tokens!BE16</f>
        <v>0</v>
      </c>
      <c r="BD14">
        <f>Tokens!BF16</f>
        <v>0</v>
      </c>
      <c r="BE14">
        <f>Tokens!BG16</f>
        <v>0</v>
      </c>
      <c r="BF14">
        <f>Tokens!BH16</f>
        <v>0</v>
      </c>
      <c r="BG14">
        <f>Tokens!BI16</f>
        <v>0</v>
      </c>
      <c r="BH14" t="str">
        <f>Tokens!BJ16</f>
        <v>La Citadella</v>
      </c>
      <c r="BI14" t="str">
        <f>Tokens!BK16</f>
        <v>Calvi On The Rocks</v>
      </c>
    </row>
    <row r="15" spans="1:61" x14ac:dyDescent="0.25">
      <c r="A15" t="str">
        <f>Tokens!C17</f>
        <v>La Citadella #14</v>
      </c>
      <c r="B15" t="str">
        <f>Tokens!D17</f>
        <v>COR22A14</v>
      </c>
      <c r="C15" t="str">
        <f>Tokens!E17</f>
        <v>La Citadella - Pass Festival NFT 1 personne, valable pour 5 éditions Calvi On The Rocks de votre choix.</v>
      </c>
      <c r="D15">
        <f>Tokens!F17</f>
        <v>1000</v>
      </c>
      <c r="E15" t="str">
        <f>Tokens!G17</f>
        <v>https://bafybeib3boitkcsc7tarwytl7fn7gvt63kiryn65aa3idxplpolbfqw6ja.ipfs.nftstorage.link?image_4.webp</v>
      </c>
      <c r="F15" t="str">
        <f>Tokens!H17</f>
        <v>NfluenT for Calvi On The rocks</v>
      </c>
      <c r="G15">
        <f>Tokens!I17</f>
        <v>0</v>
      </c>
      <c r="H15" t="str">
        <f>Tokens!J17</f>
        <v>Pass festival &amp; Avantages</v>
      </c>
      <c r="I15" t="str">
        <f>Tokens!K17</f>
        <v>pour une (1) personne</v>
      </c>
      <c r="J15" t="str">
        <f>Tokens!L17</f>
        <v>Edition1</v>
      </c>
      <c r="K15">
        <f>Tokens!M17</f>
        <v>1</v>
      </c>
      <c r="L15" t="str">
        <f>Tokens!N17</f>
        <v>Edition2</v>
      </c>
      <c r="M15">
        <f>Tokens!O17</f>
        <v>1</v>
      </c>
      <c r="N15" t="str">
        <f>Tokens!P17</f>
        <v>Edition3</v>
      </c>
      <c r="O15">
        <f>Tokens!Q17</f>
        <v>1</v>
      </c>
      <c r="P15" t="str">
        <f>Tokens!R17</f>
        <v>Edition4</v>
      </c>
      <c r="Q15">
        <f>Tokens!S17</f>
        <v>1</v>
      </c>
      <c r="R15" t="str">
        <f>Tokens!T17</f>
        <v>Edition5</v>
      </c>
      <c r="S15">
        <f>Tokens!U17</f>
        <v>1</v>
      </c>
      <c r="T15" t="str">
        <f>Tokens!V17</f>
        <v>Last use</v>
      </c>
      <c r="U15">
        <f>Tokens!W17</f>
        <v>0</v>
      </c>
      <c r="V15" t="str">
        <f>Tokens!X17</f>
        <v>avantage1</v>
      </c>
      <c r="W15" t="str">
        <f>Tokens!Y17</f>
        <v>accès au Backstage</v>
      </c>
      <c r="X15" t="str">
        <f>Tokens!Z17</f>
        <v>avantage2</v>
      </c>
      <c r="Y15" t="str">
        <f>Tokens!AA17</f>
        <v>accès à un (1) événement partenaire officiel de Calvi on the Rocks</v>
      </c>
      <c r="Z15" t="str">
        <f>Tokens!AB17</f>
        <v>avantage3</v>
      </c>
      <c r="AA15" t="str">
        <f>Tokens!AC17</f>
        <v>rencontre privilégiée avec les artistes</v>
      </c>
      <c r="AB15" t="str">
        <f>Tokens!AD17</f>
        <v>avantage4</v>
      </c>
      <c r="AC15" t="str">
        <f>Tokens!AE17</f>
        <v>invitation aux soirées privées</v>
      </c>
      <c r="AD15" t="str">
        <f>Tokens!AF17</f>
        <v>avantage5</v>
      </c>
      <c r="AE15" t="str">
        <f>Tokens!AG17</f>
        <v>accès membre pour les after-party officielles</v>
      </c>
      <c r="AF15" t="str">
        <f>Tokens!AH17</f>
        <v>avantage6</v>
      </c>
      <c r="AG15" t="str">
        <f>Tokens!AI17</f>
        <v>accès prioritaire et bar dédié (consommation à la charge du festivalier)</v>
      </c>
      <c r="AH15" t="str">
        <f>Tokens!AJ17</f>
        <v>avantage7</v>
      </c>
      <c r="AI15" t="str">
        <f>Tokens!AK17</f>
        <v>tirage spécial du magazine Numéro Art</v>
      </c>
      <c r="AJ15" t="str">
        <f>Tokens!AL17</f>
        <v>avantage8</v>
      </c>
      <c r="AK15" t="str">
        <f>Tokens!AM17</f>
        <v>cadeaux partenaires</v>
      </c>
      <c r="AL15">
        <f>Tokens!AN17</f>
        <v>0</v>
      </c>
      <c r="AM15">
        <f>Tokens!AO17</f>
        <v>0</v>
      </c>
      <c r="AN15">
        <f>Tokens!AP17</f>
        <v>0</v>
      </c>
      <c r="AO15">
        <f>Tokens!AQ17</f>
        <v>0</v>
      </c>
      <c r="AP15">
        <f>Tokens!AR17</f>
        <v>0</v>
      </c>
      <c r="AQ15">
        <f>Tokens!AS17</f>
        <v>0</v>
      </c>
      <c r="AR15">
        <f>Tokens!AT17</f>
        <v>0</v>
      </c>
      <c r="AS15">
        <f>Tokens!AU17</f>
        <v>0</v>
      </c>
      <c r="AT15">
        <f>Tokens!AV17</f>
        <v>0</v>
      </c>
      <c r="AU15">
        <f>Tokens!AW17</f>
        <v>0</v>
      </c>
      <c r="AV15" t="str">
        <f>Tokens!AX17</f>
        <v>paul</v>
      </c>
      <c r="AW15">
        <f>Tokens!AY17</f>
        <v>10</v>
      </c>
      <c r="AX15" t="str">
        <f>Tokens!AZ17</f>
        <v>sophie</v>
      </c>
      <c r="AY15">
        <f>Tokens!BA17</f>
        <v>90</v>
      </c>
      <c r="AZ15" t="str">
        <f>Tokens!BB17</f>
        <v>roger</v>
      </c>
      <c r="BA15">
        <f>Tokens!BC17</f>
        <v>0</v>
      </c>
      <c r="BB15" t="str">
        <f>Tokens!BD17</f>
        <v>https://bafkreig74b3lix4pnhd7h3v6lwplmseg4724iigdqopatl5ewuw26r4lri.ipfs.nftstorage.link?file1.jpg</v>
      </c>
      <c r="BC15">
        <f>Tokens!BE17</f>
        <v>0</v>
      </c>
      <c r="BD15">
        <f>Tokens!BF17</f>
        <v>0</v>
      </c>
      <c r="BE15">
        <f>Tokens!BG17</f>
        <v>0</v>
      </c>
      <c r="BF15">
        <f>Tokens!BH17</f>
        <v>0</v>
      </c>
      <c r="BG15">
        <f>Tokens!BI17</f>
        <v>0</v>
      </c>
      <c r="BH15" t="str">
        <f>Tokens!BJ17</f>
        <v>La Citadella</v>
      </c>
      <c r="BI15" t="str">
        <f>Tokens!BK17</f>
        <v>Calvi On The Rocks</v>
      </c>
    </row>
    <row r="16" spans="1:61" x14ac:dyDescent="0.25">
      <c r="A16" t="str">
        <f>Tokens!C18</f>
        <v>La Citadella #15</v>
      </c>
      <c r="B16" t="str">
        <f>Tokens!D18</f>
        <v>COR22A15</v>
      </c>
      <c r="C16" t="str">
        <f>Tokens!E18</f>
        <v>La Citadella - Pass Festival NFT 1 personne, valable pour 5 éditions Calvi On The Rocks de votre choix.</v>
      </c>
      <c r="D16">
        <f>Tokens!F18</f>
        <v>1000</v>
      </c>
      <c r="E16" t="str">
        <f>Tokens!G18</f>
        <v>https://bafybeib3boitkcsc7tarwytl7fn7gvt63kiryn65aa3idxplpolbfqw6ja.ipfs.nftstorage.link?image_4.webp</v>
      </c>
      <c r="F16" t="str">
        <f>Tokens!H18</f>
        <v>NfluenT for Calvi On The rocks</v>
      </c>
      <c r="G16">
        <f>Tokens!I18</f>
        <v>0</v>
      </c>
      <c r="H16" t="str">
        <f>Tokens!J18</f>
        <v>Pass festival &amp; Avantages</v>
      </c>
      <c r="I16" t="str">
        <f>Tokens!K18</f>
        <v>pour une (1) personne</v>
      </c>
      <c r="J16" t="str">
        <f>Tokens!L18</f>
        <v>Edition1</v>
      </c>
      <c r="K16">
        <f>Tokens!M18</f>
        <v>1</v>
      </c>
      <c r="L16" t="str">
        <f>Tokens!N18</f>
        <v>Edition2</v>
      </c>
      <c r="M16">
        <f>Tokens!O18</f>
        <v>1</v>
      </c>
      <c r="N16" t="str">
        <f>Tokens!P18</f>
        <v>Edition3</v>
      </c>
      <c r="O16">
        <f>Tokens!Q18</f>
        <v>1</v>
      </c>
      <c r="P16" t="str">
        <f>Tokens!R18</f>
        <v>Edition4</v>
      </c>
      <c r="Q16">
        <f>Tokens!S18</f>
        <v>1</v>
      </c>
      <c r="R16" t="str">
        <f>Tokens!T18</f>
        <v>Edition5</v>
      </c>
      <c r="S16">
        <f>Tokens!U18</f>
        <v>1</v>
      </c>
      <c r="T16" t="str">
        <f>Tokens!V18</f>
        <v>Last use</v>
      </c>
      <c r="U16">
        <f>Tokens!W18</f>
        <v>0</v>
      </c>
      <c r="V16" t="str">
        <f>Tokens!X18</f>
        <v>avantage1</v>
      </c>
      <c r="W16" t="str">
        <f>Tokens!Y18</f>
        <v>accès au Backstage</v>
      </c>
      <c r="X16" t="str">
        <f>Tokens!Z18</f>
        <v>avantage2</v>
      </c>
      <c r="Y16" t="str">
        <f>Tokens!AA18</f>
        <v>accès à un (1) événement partenaire officiel de Calvi on the Rocks</v>
      </c>
      <c r="Z16" t="str">
        <f>Tokens!AB18</f>
        <v>avantage3</v>
      </c>
      <c r="AA16" t="str">
        <f>Tokens!AC18</f>
        <v>rencontre privilégiée avec les artistes</v>
      </c>
      <c r="AB16" t="str">
        <f>Tokens!AD18</f>
        <v>avantage4</v>
      </c>
      <c r="AC16" t="str">
        <f>Tokens!AE18</f>
        <v>invitation aux soirées privées</v>
      </c>
      <c r="AD16" t="str">
        <f>Tokens!AF18</f>
        <v>avantage5</v>
      </c>
      <c r="AE16" t="str">
        <f>Tokens!AG18</f>
        <v>accès membre pour les after-party officielles</v>
      </c>
      <c r="AF16" t="str">
        <f>Tokens!AH18</f>
        <v>avantage6</v>
      </c>
      <c r="AG16" t="str">
        <f>Tokens!AI18</f>
        <v>accès prioritaire et bar dédié (consommation à la charge du festivalier)</v>
      </c>
      <c r="AH16" t="str">
        <f>Tokens!AJ18</f>
        <v>avantage7</v>
      </c>
      <c r="AI16" t="str">
        <f>Tokens!AK18</f>
        <v>tirage spécial du magazine Numéro Art</v>
      </c>
      <c r="AJ16" t="str">
        <f>Tokens!AL18</f>
        <v>avantage8</v>
      </c>
      <c r="AK16" t="str">
        <f>Tokens!AM18</f>
        <v>cadeaux partenaires</v>
      </c>
      <c r="AL16">
        <f>Tokens!AN18</f>
        <v>0</v>
      </c>
      <c r="AM16">
        <f>Tokens!AO18</f>
        <v>0</v>
      </c>
      <c r="AN16">
        <f>Tokens!AP18</f>
        <v>0</v>
      </c>
      <c r="AO16">
        <f>Tokens!AQ18</f>
        <v>0</v>
      </c>
      <c r="AP16">
        <f>Tokens!AR18</f>
        <v>0</v>
      </c>
      <c r="AQ16">
        <f>Tokens!AS18</f>
        <v>0</v>
      </c>
      <c r="AR16">
        <f>Tokens!AT18</f>
        <v>0</v>
      </c>
      <c r="AS16">
        <f>Tokens!AU18</f>
        <v>0</v>
      </c>
      <c r="AT16">
        <f>Tokens!AV18</f>
        <v>0</v>
      </c>
      <c r="AU16">
        <f>Tokens!AW18</f>
        <v>0</v>
      </c>
      <c r="AV16" t="str">
        <f>Tokens!AX18</f>
        <v>paul</v>
      </c>
      <c r="AW16">
        <f>Tokens!AY18</f>
        <v>10</v>
      </c>
      <c r="AX16" t="str">
        <f>Tokens!AZ18</f>
        <v>sophie</v>
      </c>
      <c r="AY16">
        <f>Tokens!BA18</f>
        <v>90</v>
      </c>
      <c r="AZ16" t="str">
        <f>Tokens!BB18</f>
        <v>roger</v>
      </c>
      <c r="BA16">
        <f>Tokens!BC18</f>
        <v>0</v>
      </c>
      <c r="BB16" t="str">
        <f>Tokens!BD18</f>
        <v>https://bafkreig74b3lix4pnhd7h3v6lwplmseg4724iigdqopatl5ewuw26r4lri.ipfs.nftstorage.link?file2.jpg</v>
      </c>
      <c r="BC16">
        <f>Tokens!BE18</f>
        <v>0</v>
      </c>
      <c r="BD16">
        <f>Tokens!BF18</f>
        <v>0</v>
      </c>
      <c r="BE16">
        <f>Tokens!BG18</f>
        <v>0</v>
      </c>
      <c r="BF16">
        <f>Tokens!BH18</f>
        <v>0</v>
      </c>
      <c r="BG16">
        <f>Tokens!BI18</f>
        <v>0</v>
      </c>
      <c r="BH16" t="str">
        <f>Tokens!BJ18</f>
        <v>La Citadella</v>
      </c>
      <c r="BI16" t="str">
        <f>Tokens!BK18</f>
        <v>Calvi On The Rocks</v>
      </c>
    </row>
    <row r="17" spans="1:61" x14ac:dyDescent="0.25">
      <c r="A17" t="str">
        <f>Tokens!C19</f>
        <v>La Citadella #16</v>
      </c>
      <c r="B17" t="str">
        <f>Tokens!D19</f>
        <v>COR22A16</v>
      </c>
      <c r="C17" t="str">
        <f>Tokens!E19</f>
        <v>La Citadella - Pass Festival NFT 1 personne, valable pour 5 éditions Calvi On The Rocks de votre choix.</v>
      </c>
      <c r="D17">
        <f>Tokens!F19</f>
        <v>1000</v>
      </c>
      <c r="E17" t="str">
        <f>Tokens!G19</f>
        <v>https://bafybeib3boitkcsc7tarwytl7fn7gvt63kiryn65aa3idxplpolbfqw6ja.ipfs.nftstorage.link?image_4.webp</v>
      </c>
      <c r="F17" t="str">
        <f>Tokens!H19</f>
        <v>NfluenT for Calvi On The rocks</v>
      </c>
      <c r="G17">
        <f>Tokens!I19</f>
        <v>0</v>
      </c>
      <c r="H17" t="str">
        <f>Tokens!J19</f>
        <v>Pass festival &amp; Avantages</v>
      </c>
      <c r="I17" t="str">
        <f>Tokens!K19</f>
        <v>pour une (1) personne</v>
      </c>
      <c r="J17" t="str">
        <f>Tokens!L19</f>
        <v>Edition1</v>
      </c>
      <c r="K17">
        <f>Tokens!M19</f>
        <v>1</v>
      </c>
      <c r="L17" t="str">
        <f>Tokens!N19</f>
        <v>Edition2</v>
      </c>
      <c r="M17">
        <f>Tokens!O19</f>
        <v>1</v>
      </c>
      <c r="N17" t="str">
        <f>Tokens!P19</f>
        <v>Edition3</v>
      </c>
      <c r="O17">
        <f>Tokens!Q19</f>
        <v>1</v>
      </c>
      <c r="P17" t="str">
        <f>Tokens!R19</f>
        <v>Edition4</v>
      </c>
      <c r="Q17">
        <f>Tokens!S19</f>
        <v>1</v>
      </c>
      <c r="R17" t="str">
        <f>Tokens!T19</f>
        <v>Edition5</v>
      </c>
      <c r="S17">
        <f>Tokens!U19</f>
        <v>1</v>
      </c>
      <c r="T17" t="str">
        <f>Tokens!V19</f>
        <v>Last use</v>
      </c>
      <c r="U17">
        <f>Tokens!W19</f>
        <v>0</v>
      </c>
      <c r="V17" t="str">
        <f>Tokens!X19</f>
        <v>avantage1</v>
      </c>
      <c r="W17" t="str">
        <f>Tokens!Y19</f>
        <v>accès au Backstage</v>
      </c>
      <c r="X17" t="str">
        <f>Tokens!Z19</f>
        <v>avantage2</v>
      </c>
      <c r="Y17" t="str">
        <f>Tokens!AA19</f>
        <v>accès à un (1) événement partenaire officiel de Calvi on the Rocks</v>
      </c>
      <c r="Z17" t="str">
        <f>Tokens!AB19</f>
        <v>avantage3</v>
      </c>
      <c r="AA17" t="str">
        <f>Tokens!AC19</f>
        <v>rencontre privilégiée avec les artistes</v>
      </c>
      <c r="AB17" t="str">
        <f>Tokens!AD19</f>
        <v>avantage4</v>
      </c>
      <c r="AC17" t="str">
        <f>Tokens!AE19</f>
        <v>invitation aux soirées privées</v>
      </c>
      <c r="AD17" t="str">
        <f>Tokens!AF19</f>
        <v>avantage5</v>
      </c>
      <c r="AE17" t="str">
        <f>Tokens!AG19</f>
        <v>accès membre pour les after-party officielles</v>
      </c>
      <c r="AF17" t="str">
        <f>Tokens!AH19</f>
        <v>avantage6</v>
      </c>
      <c r="AG17" t="str">
        <f>Tokens!AI19</f>
        <v>accès prioritaire et bar dédié (consommation à la charge du festivalier)</v>
      </c>
      <c r="AH17" t="str">
        <f>Tokens!AJ19</f>
        <v>avantage7</v>
      </c>
      <c r="AI17" t="str">
        <f>Tokens!AK19</f>
        <v>tirage spécial du magazine Numéro Art</v>
      </c>
      <c r="AJ17" t="str">
        <f>Tokens!AL19</f>
        <v>avantage8</v>
      </c>
      <c r="AK17" t="str">
        <f>Tokens!AM19</f>
        <v>cadeaux partenaires</v>
      </c>
      <c r="AL17">
        <f>Tokens!AN19</f>
        <v>0</v>
      </c>
      <c r="AM17">
        <f>Tokens!AO19</f>
        <v>0</v>
      </c>
      <c r="AN17">
        <f>Tokens!AP19</f>
        <v>0</v>
      </c>
      <c r="AO17">
        <f>Tokens!AQ19</f>
        <v>0</v>
      </c>
      <c r="AP17">
        <f>Tokens!AR19</f>
        <v>0</v>
      </c>
      <c r="AQ17">
        <f>Tokens!AS19</f>
        <v>0</v>
      </c>
      <c r="AR17">
        <f>Tokens!AT19</f>
        <v>0</v>
      </c>
      <c r="AS17">
        <f>Tokens!AU19</f>
        <v>0</v>
      </c>
      <c r="AT17">
        <f>Tokens!AV19</f>
        <v>0</v>
      </c>
      <c r="AU17">
        <f>Tokens!AW19</f>
        <v>0</v>
      </c>
      <c r="AV17" t="str">
        <f>Tokens!AX19</f>
        <v>paul</v>
      </c>
      <c r="AW17">
        <f>Tokens!AY19</f>
        <v>10</v>
      </c>
      <c r="AX17" t="str">
        <f>Tokens!AZ19</f>
        <v>sophie</v>
      </c>
      <c r="AY17">
        <f>Tokens!BA19</f>
        <v>90</v>
      </c>
      <c r="AZ17" t="str">
        <f>Tokens!BB19</f>
        <v>roger</v>
      </c>
      <c r="BA17">
        <f>Tokens!BC19</f>
        <v>0</v>
      </c>
      <c r="BB17" t="str">
        <f>Tokens!BD19</f>
        <v>https://bafkreig74b3lix4pnhd7h3v6lwplmseg4724iigdqopatl5ewuw26r4lri.ipfs.nftstorage.link?file3.jpg</v>
      </c>
      <c r="BC17">
        <f>Tokens!BE19</f>
        <v>0</v>
      </c>
      <c r="BD17">
        <f>Tokens!BF19</f>
        <v>0</v>
      </c>
      <c r="BE17">
        <f>Tokens!BG19</f>
        <v>0</v>
      </c>
      <c r="BF17">
        <f>Tokens!BH19</f>
        <v>0</v>
      </c>
      <c r="BG17">
        <f>Tokens!BI19</f>
        <v>0</v>
      </c>
      <c r="BH17" t="str">
        <f>Tokens!BJ19</f>
        <v>La Citadella</v>
      </c>
      <c r="BI17" t="str">
        <f>Tokens!BK19</f>
        <v>Calvi On The Rocks</v>
      </c>
    </row>
    <row r="18" spans="1:61" x14ac:dyDescent="0.25">
      <c r="A18" t="str">
        <f>Tokens!C20</f>
        <v>La Citadella #17</v>
      </c>
      <c r="B18" t="str">
        <f>Tokens!D20</f>
        <v>COR22A17</v>
      </c>
      <c r="C18" t="str">
        <f>Tokens!E20</f>
        <v>La Citadella - Pass Festival NFT 1 personne, valable pour 5 éditions Calvi On The Rocks de votre choix.</v>
      </c>
      <c r="D18">
        <f>Tokens!F20</f>
        <v>1000</v>
      </c>
      <c r="E18" t="str">
        <f>Tokens!G20</f>
        <v>https://bafybeib3boitkcsc7tarwytl7fn7gvt63kiryn65aa3idxplpolbfqw6ja.ipfs.nftstorage.link?image_4.webp</v>
      </c>
      <c r="F18" t="str">
        <f>Tokens!H20</f>
        <v>NfluenT for Calvi On The rocks</v>
      </c>
      <c r="G18">
        <f>Tokens!I20</f>
        <v>0</v>
      </c>
      <c r="H18" t="str">
        <f>Tokens!J20</f>
        <v>Pass festival &amp; Avantages</v>
      </c>
      <c r="I18" t="str">
        <f>Tokens!K20</f>
        <v>pour une (1) personne</v>
      </c>
      <c r="J18" t="str">
        <f>Tokens!L20</f>
        <v>Edition1</v>
      </c>
      <c r="K18">
        <f>Tokens!M20</f>
        <v>1</v>
      </c>
      <c r="L18" t="str">
        <f>Tokens!N20</f>
        <v>Edition2</v>
      </c>
      <c r="M18">
        <f>Tokens!O20</f>
        <v>1</v>
      </c>
      <c r="N18" t="str">
        <f>Tokens!P20</f>
        <v>Edition3</v>
      </c>
      <c r="O18">
        <f>Tokens!Q20</f>
        <v>1</v>
      </c>
      <c r="P18" t="str">
        <f>Tokens!R20</f>
        <v>Edition4</v>
      </c>
      <c r="Q18">
        <f>Tokens!S20</f>
        <v>1</v>
      </c>
      <c r="R18" t="str">
        <f>Tokens!T20</f>
        <v>Edition5</v>
      </c>
      <c r="S18">
        <f>Tokens!U20</f>
        <v>1</v>
      </c>
      <c r="T18" t="str">
        <f>Tokens!V20</f>
        <v>Last use</v>
      </c>
      <c r="U18">
        <f>Tokens!W20</f>
        <v>0</v>
      </c>
      <c r="V18" t="str">
        <f>Tokens!X20</f>
        <v>avantage1</v>
      </c>
      <c r="W18" t="str">
        <f>Tokens!Y20</f>
        <v>accès au Backstage</v>
      </c>
      <c r="X18" t="str">
        <f>Tokens!Z20</f>
        <v>avantage2</v>
      </c>
      <c r="Y18" t="str">
        <f>Tokens!AA20</f>
        <v>accès à un (1) événement partenaire officiel de Calvi on the Rocks</v>
      </c>
      <c r="Z18" t="str">
        <f>Tokens!AB20</f>
        <v>avantage3</v>
      </c>
      <c r="AA18" t="str">
        <f>Tokens!AC20</f>
        <v>rencontre privilégiée avec les artistes</v>
      </c>
      <c r="AB18" t="str">
        <f>Tokens!AD20</f>
        <v>avantage4</v>
      </c>
      <c r="AC18" t="str">
        <f>Tokens!AE20</f>
        <v>invitation aux soirées privées</v>
      </c>
      <c r="AD18" t="str">
        <f>Tokens!AF20</f>
        <v>avantage5</v>
      </c>
      <c r="AE18" t="str">
        <f>Tokens!AG20</f>
        <v>accès membre pour les after-party officielles</v>
      </c>
      <c r="AF18" t="str">
        <f>Tokens!AH20</f>
        <v>avantage6</v>
      </c>
      <c r="AG18" t="str">
        <f>Tokens!AI20</f>
        <v>accès prioritaire et bar dédié (consommation à la charge du festivalier)</v>
      </c>
      <c r="AH18" t="str">
        <f>Tokens!AJ20</f>
        <v>avantage7</v>
      </c>
      <c r="AI18" t="str">
        <f>Tokens!AK20</f>
        <v>tirage spécial du magazine Numéro Art</v>
      </c>
      <c r="AJ18" t="str">
        <f>Tokens!AL20</f>
        <v>avantage8</v>
      </c>
      <c r="AK18" t="str">
        <f>Tokens!AM20</f>
        <v>cadeaux partenaires</v>
      </c>
      <c r="AL18">
        <f>Tokens!AN20</f>
        <v>0</v>
      </c>
      <c r="AM18">
        <f>Tokens!AO20</f>
        <v>0</v>
      </c>
      <c r="AN18">
        <f>Tokens!AP20</f>
        <v>0</v>
      </c>
      <c r="AO18">
        <f>Tokens!AQ20</f>
        <v>0</v>
      </c>
      <c r="AP18">
        <f>Tokens!AR20</f>
        <v>0</v>
      </c>
      <c r="AQ18">
        <f>Tokens!AS20</f>
        <v>0</v>
      </c>
      <c r="AR18">
        <f>Tokens!AT20</f>
        <v>0</v>
      </c>
      <c r="AS18">
        <f>Tokens!AU20</f>
        <v>0</v>
      </c>
      <c r="AT18">
        <f>Tokens!AV20</f>
        <v>0</v>
      </c>
      <c r="AU18">
        <f>Tokens!AW20</f>
        <v>0</v>
      </c>
      <c r="AV18" t="str">
        <f>Tokens!AX20</f>
        <v>paul</v>
      </c>
      <c r="AW18">
        <f>Tokens!AY20</f>
        <v>10</v>
      </c>
      <c r="AX18" t="str">
        <f>Tokens!AZ20</f>
        <v>sophie</v>
      </c>
      <c r="AY18">
        <f>Tokens!BA20</f>
        <v>90</v>
      </c>
      <c r="AZ18" t="str">
        <f>Tokens!BB20</f>
        <v>roger</v>
      </c>
      <c r="BA18">
        <f>Tokens!BC20</f>
        <v>0</v>
      </c>
      <c r="BB18" t="str">
        <f>Tokens!BD20</f>
        <v>https://bafkreictxn44a5fmse2kf24lisqddz777wwa5svh7cvkw67ejo4fuesuya.ipfs.nftstorage.link?qrcode.png</v>
      </c>
      <c r="BC18">
        <f>Tokens!BE20</f>
        <v>0</v>
      </c>
      <c r="BD18">
        <f>Tokens!BF20</f>
        <v>0</v>
      </c>
      <c r="BE18">
        <f>Tokens!BG20</f>
        <v>0</v>
      </c>
      <c r="BF18">
        <f>Tokens!BH20</f>
        <v>0</v>
      </c>
      <c r="BG18">
        <f>Tokens!BI20</f>
        <v>0</v>
      </c>
      <c r="BH18" t="str">
        <f>Tokens!BJ20</f>
        <v>La Citadella</v>
      </c>
      <c r="BI18" t="str">
        <f>Tokens!BK20</f>
        <v>Calvi On The Rocks</v>
      </c>
    </row>
    <row r="19" spans="1:61" x14ac:dyDescent="0.25">
      <c r="A19" t="str">
        <f>Tokens!C21</f>
        <v>La Citadella #18</v>
      </c>
      <c r="B19" t="str">
        <f>Tokens!D21</f>
        <v>COR22A18</v>
      </c>
      <c r="C19" t="str">
        <f>Tokens!E21</f>
        <v>La Citadella - Pass Festival NFT 1 personne, valable pour 5 éditions Calvi On The Rocks de votre choix.</v>
      </c>
      <c r="D19">
        <f>Tokens!F21</f>
        <v>1000</v>
      </c>
      <c r="E19" t="str">
        <f>Tokens!G21</f>
        <v>https://bafybeib3boitkcsc7tarwytl7fn7gvt63kiryn65aa3idxplpolbfqw6ja.ipfs.nftstorage.link?image_4.webp</v>
      </c>
      <c r="F19" t="str">
        <f>Tokens!H21</f>
        <v>NfluenT for Calvi On The rocks</v>
      </c>
      <c r="G19">
        <f>Tokens!I21</f>
        <v>0</v>
      </c>
      <c r="H19" t="str">
        <f>Tokens!J21</f>
        <v>Pass festival &amp; Avantages</v>
      </c>
      <c r="I19" t="str">
        <f>Tokens!K21</f>
        <v>pour une (1) personne</v>
      </c>
      <c r="J19" t="str">
        <f>Tokens!L21</f>
        <v>Edition1</v>
      </c>
      <c r="K19">
        <f>Tokens!M21</f>
        <v>1</v>
      </c>
      <c r="L19" t="str">
        <f>Tokens!N21</f>
        <v>Edition2</v>
      </c>
      <c r="M19">
        <f>Tokens!O21</f>
        <v>1</v>
      </c>
      <c r="N19" t="str">
        <f>Tokens!P21</f>
        <v>Edition3</v>
      </c>
      <c r="O19">
        <f>Tokens!Q21</f>
        <v>1</v>
      </c>
      <c r="P19" t="str">
        <f>Tokens!R21</f>
        <v>Edition4</v>
      </c>
      <c r="Q19">
        <f>Tokens!S21</f>
        <v>1</v>
      </c>
      <c r="R19" t="str">
        <f>Tokens!T21</f>
        <v>Edition5</v>
      </c>
      <c r="S19">
        <f>Tokens!U21</f>
        <v>1</v>
      </c>
      <c r="T19" t="str">
        <f>Tokens!V21</f>
        <v>Last use</v>
      </c>
      <c r="U19">
        <f>Tokens!W21</f>
        <v>0</v>
      </c>
      <c r="V19" t="str">
        <f>Tokens!X21</f>
        <v>avantage1</v>
      </c>
      <c r="W19" t="str">
        <f>Tokens!Y21</f>
        <v>accès au Backstage</v>
      </c>
      <c r="X19" t="str">
        <f>Tokens!Z21</f>
        <v>avantage2</v>
      </c>
      <c r="Y19" t="str">
        <f>Tokens!AA21</f>
        <v>accès à un (1) événement partenaire officiel de Calvi on the Rocks</v>
      </c>
      <c r="Z19" t="str">
        <f>Tokens!AB21</f>
        <v>avantage3</v>
      </c>
      <c r="AA19" t="str">
        <f>Tokens!AC21</f>
        <v>rencontre privilégiée avec les artistes</v>
      </c>
      <c r="AB19" t="str">
        <f>Tokens!AD21</f>
        <v>avantage4</v>
      </c>
      <c r="AC19" t="str">
        <f>Tokens!AE21</f>
        <v>invitation aux soirées privées</v>
      </c>
      <c r="AD19" t="str">
        <f>Tokens!AF21</f>
        <v>avantage5</v>
      </c>
      <c r="AE19" t="str">
        <f>Tokens!AG21</f>
        <v>accès membre pour les after-party officielles</v>
      </c>
      <c r="AF19" t="str">
        <f>Tokens!AH21</f>
        <v>avantage6</v>
      </c>
      <c r="AG19" t="str">
        <f>Tokens!AI21</f>
        <v>accès prioritaire et bar dédié (consommation à la charge du festivalier)</v>
      </c>
      <c r="AH19" t="str">
        <f>Tokens!AJ21</f>
        <v>avantage7</v>
      </c>
      <c r="AI19" t="str">
        <f>Tokens!AK21</f>
        <v>tirage spécial du magazine Numéro Art</v>
      </c>
      <c r="AJ19" t="str">
        <f>Tokens!AL21</f>
        <v>avantage8</v>
      </c>
      <c r="AK19" t="str">
        <f>Tokens!AM21</f>
        <v>cadeaux partenaires</v>
      </c>
      <c r="AL19">
        <f>Tokens!AN21</f>
        <v>0</v>
      </c>
      <c r="AM19">
        <f>Tokens!AO21</f>
        <v>0</v>
      </c>
      <c r="AN19">
        <f>Tokens!AP21</f>
        <v>0</v>
      </c>
      <c r="AO19">
        <f>Tokens!AQ21</f>
        <v>0</v>
      </c>
      <c r="AP19">
        <f>Tokens!AR21</f>
        <v>0</v>
      </c>
      <c r="AQ19">
        <f>Tokens!AS21</f>
        <v>0</v>
      </c>
      <c r="AR19">
        <f>Tokens!AT21</f>
        <v>0</v>
      </c>
      <c r="AS19">
        <f>Tokens!AU21</f>
        <v>0</v>
      </c>
      <c r="AT19">
        <f>Tokens!AV21</f>
        <v>0</v>
      </c>
      <c r="AU19">
        <f>Tokens!AW21</f>
        <v>0</v>
      </c>
      <c r="AV19" t="str">
        <f>Tokens!AX21</f>
        <v>paul</v>
      </c>
      <c r="AW19">
        <f>Tokens!AY21</f>
        <v>10</v>
      </c>
      <c r="AX19" t="str">
        <f>Tokens!AZ21</f>
        <v>sophie</v>
      </c>
      <c r="AY19">
        <f>Tokens!BA21</f>
        <v>90</v>
      </c>
      <c r="AZ19" t="str">
        <f>Tokens!BB21</f>
        <v>roger</v>
      </c>
      <c r="BA19">
        <f>Tokens!BC21</f>
        <v>0</v>
      </c>
      <c r="BB19" t="str">
        <f>Tokens!BD21</f>
        <v>https://bafkreicxgu7mxsnsja2hjkmvkniy6tseopqrjvfncdt3qouk222evzin7u.ipfs.nftstorage.link?qrcode.png</v>
      </c>
      <c r="BC19">
        <f>Tokens!BE21</f>
        <v>0</v>
      </c>
      <c r="BD19">
        <f>Tokens!BF21</f>
        <v>0</v>
      </c>
      <c r="BE19">
        <f>Tokens!BG21</f>
        <v>0</v>
      </c>
      <c r="BF19">
        <f>Tokens!BH21</f>
        <v>0</v>
      </c>
      <c r="BG19">
        <f>Tokens!BI21</f>
        <v>0</v>
      </c>
      <c r="BH19" t="str">
        <f>Tokens!BJ21</f>
        <v>La Citadella</v>
      </c>
      <c r="BI19" t="str">
        <f>Tokens!BK21</f>
        <v>Calvi On The Rocks</v>
      </c>
    </row>
    <row r="20" spans="1:61" x14ac:dyDescent="0.25">
      <c r="A20" t="str">
        <f>Tokens!C22</f>
        <v>La Citadella #19</v>
      </c>
      <c r="B20" t="str">
        <f>Tokens!D22</f>
        <v>COR22A19</v>
      </c>
      <c r="C20" t="str">
        <f>Tokens!E22</f>
        <v>La Citadella - Pass Festival NFT 1 personne, valable pour 5 éditions Calvi On The Rocks de votre choix.</v>
      </c>
      <c r="D20">
        <f>Tokens!F22</f>
        <v>1000</v>
      </c>
      <c r="E20" t="str">
        <f>Tokens!G22</f>
        <v>https://bafybeib3boitkcsc7tarwytl7fn7gvt63kiryn65aa3idxplpolbfqw6ja.ipfs.nftstorage.link?image_4.webp</v>
      </c>
      <c r="F20" t="str">
        <f>Tokens!H22</f>
        <v>NfluenT for Calvi On The rocks</v>
      </c>
      <c r="G20">
        <f>Tokens!I22</f>
        <v>0</v>
      </c>
      <c r="H20" t="str">
        <f>Tokens!J22</f>
        <v>Pass festival &amp; Avantages</v>
      </c>
      <c r="I20" t="str">
        <f>Tokens!K22</f>
        <v>pour une (1) personne</v>
      </c>
      <c r="J20" t="str">
        <f>Tokens!L22</f>
        <v>Edition1</v>
      </c>
      <c r="K20">
        <f>Tokens!M22</f>
        <v>1</v>
      </c>
      <c r="L20" t="str">
        <f>Tokens!N22</f>
        <v>Edition2</v>
      </c>
      <c r="M20">
        <f>Tokens!O22</f>
        <v>1</v>
      </c>
      <c r="N20" t="str">
        <f>Tokens!P22</f>
        <v>Edition3</v>
      </c>
      <c r="O20">
        <f>Tokens!Q22</f>
        <v>1</v>
      </c>
      <c r="P20" t="str">
        <f>Tokens!R22</f>
        <v>Edition4</v>
      </c>
      <c r="Q20">
        <f>Tokens!S22</f>
        <v>1</v>
      </c>
      <c r="R20" t="str">
        <f>Tokens!T22</f>
        <v>Edition5</v>
      </c>
      <c r="S20">
        <f>Tokens!U22</f>
        <v>1</v>
      </c>
      <c r="T20" t="str">
        <f>Tokens!V22</f>
        <v>Last use</v>
      </c>
      <c r="U20">
        <f>Tokens!W22</f>
        <v>0</v>
      </c>
      <c r="V20" t="str">
        <f>Tokens!X22</f>
        <v>avantage1</v>
      </c>
      <c r="W20" t="str">
        <f>Tokens!Y22</f>
        <v>accès au Backstage</v>
      </c>
      <c r="X20" t="str">
        <f>Tokens!Z22</f>
        <v>avantage2</v>
      </c>
      <c r="Y20" t="str">
        <f>Tokens!AA22</f>
        <v>accès à un (1) événement partenaire officiel de Calvi on the Rocks</v>
      </c>
      <c r="Z20" t="str">
        <f>Tokens!AB22</f>
        <v>avantage3</v>
      </c>
      <c r="AA20" t="str">
        <f>Tokens!AC22</f>
        <v>rencontre privilégiée avec les artistes</v>
      </c>
      <c r="AB20" t="str">
        <f>Tokens!AD22</f>
        <v>avantage4</v>
      </c>
      <c r="AC20" t="str">
        <f>Tokens!AE22</f>
        <v>invitation aux soirées privées</v>
      </c>
      <c r="AD20" t="str">
        <f>Tokens!AF22</f>
        <v>avantage5</v>
      </c>
      <c r="AE20" t="str">
        <f>Tokens!AG22</f>
        <v>accès membre pour les after-party officielles</v>
      </c>
      <c r="AF20" t="str">
        <f>Tokens!AH22</f>
        <v>avantage6</v>
      </c>
      <c r="AG20" t="str">
        <f>Tokens!AI22</f>
        <v>accès prioritaire et bar dédié (consommation à la charge du festivalier)</v>
      </c>
      <c r="AH20" t="str">
        <f>Tokens!AJ22</f>
        <v>avantage7</v>
      </c>
      <c r="AI20" t="str">
        <f>Tokens!AK22</f>
        <v>tirage spécial du magazine Numéro Art</v>
      </c>
      <c r="AJ20" t="str">
        <f>Tokens!AL22</f>
        <v>avantage8</v>
      </c>
      <c r="AK20" t="str">
        <f>Tokens!AM22</f>
        <v>cadeaux partenaires</v>
      </c>
      <c r="AL20">
        <f>Tokens!AN22</f>
        <v>0</v>
      </c>
      <c r="AM20">
        <f>Tokens!AO22</f>
        <v>0</v>
      </c>
      <c r="AN20">
        <f>Tokens!AP22</f>
        <v>0</v>
      </c>
      <c r="AO20">
        <f>Tokens!AQ22</f>
        <v>0</v>
      </c>
      <c r="AP20">
        <f>Tokens!AR22</f>
        <v>0</v>
      </c>
      <c r="AQ20">
        <f>Tokens!AS22</f>
        <v>0</v>
      </c>
      <c r="AR20">
        <f>Tokens!AT22</f>
        <v>0</v>
      </c>
      <c r="AS20">
        <f>Tokens!AU22</f>
        <v>0</v>
      </c>
      <c r="AT20">
        <f>Tokens!AV22</f>
        <v>0</v>
      </c>
      <c r="AU20">
        <f>Tokens!AW22</f>
        <v>0</v>
      </c>
      <c r="AV20" t="str">
        <f>Tokens!AX22</f>
        <v>paul</v>
      </c>
      <c r="AW20">
        <f>Tokens!AY22</f>
        <v>10</v>
      </c>
      <c r="AX20" t="str">
        <f>Tokens!AZ22</f>
        <v>sophie</v>
      </c>
      <c r="AY20">
        <f>Tokens!BA22</f>
        <v>90</v>
      </c>
      <c r="AZ20" t="str">
        <f>Tokens!BB22</f>
        <v>roger</v>
      </c>
      <c r="BA20">
        <f>Tokens!BC22</f>
        <v>0</v>
      </c>
      <c r="BB20" t="str">
        <f>Tokens!BD22</f>
        <v>https://bafkreig74b3lix4pnhd7h3v6lwplmseg4724iigdqopatl5ewuw26r4lri.ipfs.nftstorage.link?file1.jpg</v>
      </c>
      <c r="BC20">
        <f>Tokens!BE22</f>
        <v>0</v>
      </c>
      <c r="BD20">
        <f>Tokens!BF22</f>
        <v>0</v>
      </c>
      <c r="BE20">
        <f>Tokens!BG22</f>
        <v>0</v>
      </c>
      <c r="BF20">
        <f>Tokens!BH22</f>
        <v>0</v>
      </c>
      <c r="BG20">
        <f>Tokens!BI22</f>
        <v>0</v>
      </c>
      <c r="BH20" t="str">
        <f>Tokens!BJ22</f>
        <v>La Citadella</v>
      </c>
      <c r="BI20" t="str">
        <f>Tokens!BK22</f>
        <v>Calvi On The Rocks</v>
      </c>
    </row>
    <row r="21" spans="1:61" x14ac:dyDescent="0.25">
      <c r="A21" t="str">
        <f>Tokens!C23</f>
        <v>La Citadella #20</v>
      </c>
      <c r="B21" t="str">
        <f>Tokens!D23</f>
        <v>COR22A20</v>
      </c>
      <c r="C21" t="str">
        <f>Tokens!E23</f>
        <v>La Citadella - Pass Festival NFT 1 personne, valable pour 5 éditions Calvi On The Rocks de votre choix.</v>
      </c>
      <c r="D21">
        <f>Tokens!F23</f>
        <v>1000</v>
      </c>
      <c r="E21" t="str">
        <f>Tokens!G23</f>
        <v>https://bafybeib3boitkcsc7tarwytl7fn7gvt63kiryn65aa3idxplpolbfqw6ja.ipfs.nftstorage.link?image_4.webp</v>
      </c>
      <c r="F21" t="str">
        <f>Tokens!H23</f>
        <v>NfluenT for Calvi On The rocks</v>
      </c>
      <c r="G21">
        <f>Tokens!I23</f>
        <v>0</v>
      </c>
      <c r="H21" t="str">
        <f>Tokens!J23</f>
        <v>Pass festival &amp; Avantages</v>
      </c>
      <c r="I21" t="str">
        <f>Tokens!K23</f>
        <v>pour une (1) personne</v>
      </c>
      <c r="J21" t="str">
        <f>Tokens!L23</f>
        <v>Edition1</v>
      </c>
      <c r="K21">
        <f>Tokens!M23</f>
        <v>1</v>
      </c>
      <c r="L21" t="str">
        <f>Tokens!N23</f>
        <v>Edition2</v>
      </c>
      <c r="M21">
        <f>Tokens!O23</f>
        <v>1</v>
      </c>
      <c r="N21" t="str">
        <f>Tokens!P23</f>
        <v>Edition3</v>
      </c>
      <c r="O21">
        <f>Tokens!Q23</f>
        <v>1</v>
      </c>
      <c r="P21" t="str">
        <f>Tokens!R23</f>
        <v>Edition4</v>
      </c>
      <c r="Q21">
        <f>Tokens!S23</f>
        <v>1</v>
      </c>
      <c r="R21" t="str">
        <f>Tokens!T23</f>
        <v>Edition5</v>
      </c>
      <c r="S21">
        <f>Tokens!U23</f>
        <v>1</v>
      </c>
      <c r="T21" t="str">
        <f>Tokens!V23</f>
        <v>Last use</v>
      </c>
      <c r="U21">
        <f>Tokens!W23</f>
        <v>0</v>
      </c>
      <c r="V21" t="str">
        <f>Tokens!X23</f>
        <v>avantage1</v>
      </c>
      <c r="W21" t="str">
        <f>Tokens!Y23</f>
        <v>accès au Backstage</v>
      </c>
      <c r="X21" t="str">
        <f>Tokens!Z23</f>
        <v>avantage2</v>
      </c>
      <c r="Y21" t="str">
        <f>Tokens!AA23</f>
        <v>accès à un (1) événement partenaire officiel de Calvi on the Rocks</v>
      </c>
      <c r="Z21" t="str">
        <f>Tokens!AB23</f>
        <v>avantage3</v>
      </c>
      <c r="AA21" t="str">
        <f>Tokens!AC23</f>
        <v>rencontre privilégiée avec les artistes</v>
      </c>
      <c r="AB21" t="str">
        <f>Tokens!AD23</f>
        <v>avantage4</v>
      </c>
      <c r="AC21" t="str">
        <f>Tokens!AE23</f>
        <v>invitation aux soirées privées</v>
      </c>
      <c r="AD21" t="str">
        <f>Tokens!AF23</f>
        <v>avantage5</v>
      </c>
      <c r="AE21" t="str">
        <f>Tokens!AG23</f>
        <v>accès membre pour les after-party officielles</v>
      </c>
      <c r="AF21" t="str">
        <f>Tokens!AH23</f>
        <v>avantage6</v>
      </c>
      <c r="AG21" t="str">
        <f>Tokens!AI23</f>
        <v>accès prioritaire et bar dédié (consommation à la charge du festivalier)</v>
      </c>
      <c r="AH21" t="str">
        <f>Tokens!AJ23</f>
        <v>avantage7</v>
      </c>
      <c r="AI21" t="str">
        <f>Tokens!AK23</f>
        <v>tirage spécial du magazine Numéro Art</v>
      </c>
      <c r="AJ21" t="str">
        <f>Tokens!AL23</f>
        <v>avantage8</v>
      </c>
      <c r="AK21" t="str">
        <f>Tokens!AM23</f>
        <v>cadeaux partenaires</v>
      </c>
      <c r="AL21">
        <f>Tokens!AN23</f>
        <v>0</v>
      </c>
      <c r="AM21">
        <f>Tokens!AO23</f>
        <v>0</v>
      </c>
      <c r="AN21">
        <f>Tokens!AP23</f>
        <v>0</v>
      </c>
      <c r="AO21">
        <f>Tokens!AQ23</f>
        <v>0</v>
      </c>
      <c r="AP21">
        <f>Tokens!AR23</f>
        <v>0</v>
      </c>
      <c r="AQ21">
        <f>Tokens!AS23</f>
        <v>0</v>
      </c>
      <c r="AR21">
        <f>Tokens!AT23</f>
        <v>0</v>
      </c>
      <c r="AS21">
        <f>Tokens!AU23</f>
        <v>0</v>
      </c>
      <c r="AT21">
        <f>Tokens!AV23</f>
        <v>0</v>
      </c>
      <c r="AU21">
        <f>Tokens!AW23</f>
        <v>0</v>
      </c>
      <c r="AV21" t="str">
        <f>Tokens!AX23</f>
        <v>paul</v>
      </c>
      <c r="AW21">
        <f>Tokens!AY23</f>
        <v>10</v>
      </c>
      <c r="AX21" t="str">
        <f>Tokens!AZ23</f>
        <v>sophie</v>
      </c>
      <c r="AY21">
        <f>Tokens!BA23</f>
        <v>90</v>
      </c>
      <c r="AZ21" t="str">
        <f>Tokens!BB23</f>
        <v>roger</v>
      </c>
      <c r="BA21">
        <f>Tokens!BC23</f>
        <v>0</v>
      </c>
      <c r="BB21" t="str">
        <f>Tokens!BD23</f>
        <v>https://bafkreig74b3lix4pnhd7h3v6lwplmseg4724iigdqopatl5ewuw26r4lri.ipfs.nftstorage.link?file2.jpg</v>
      </c>
      <c r="BC21">
        <f>Tokens!BE23</f>
        <v>0</v>
      </c>
      <c r="BD21">
        <f>Tokens!BF23</f>
        <v>0</v>
      </c>
      <c r="BE21">
        <f>Tokens!BG23</f>
        <v>0</v>
      </c>
      <c r="BF21">
        <f>Tokens!BH23</f>
        <v>0</v>
      </c>
      <c r="BG21">
        <f>Tokens!BI23</f>
        <v>0</v>
      </c>
      <c r="BH21" t="str">
        <f>Tokens!BJ23</f>
        <v>La Citadella</v>
      </c>
      <c r="BI21" t="str">
        <f>Tokens!BK23</f>
        <v>Calvi On The Rocks</v>
      </c>
    </row>
    <row r="22" spans="1:61" x14ac:dyDescent="0.25">
      <c r="A22" t="str">
        <f>Tokens!C24</f>
        <v>La Citadella #21</v>
      </c>
      <c r="B22" t="str">
        <f>Tokens!D24</f>
        <v>COR22A21</v>
      </c>
      <c r="C22" t="str">
        <f>Tokens!E24</f>
        <v>La Citadella - Pass Festival NFT 1 personne, valable pour 5 éditions Calvi On The Rocks de votre choix.</v>
      </c>
      <c r="D22">
        <f>Tokens!F24</f>
        <v>1000</v>
      </c>
      <c r="E22" t="str">
        <f>Tokens!G24</f>
        <v>https://bafybeib3boitkcsc7tarwytl7fn7gvt63kiryn65aa3idxplpolbfqw6ja.ipfs.nftstorage.link?image_4.webp</v>
      </c>
      <c r="F22" t="str">
        <f>Tokens!H24</f>
        <v>NfluenT for Calvi On The rocks</v>
      </c>
      <c r="G22">
        <f>Tokens!I24</f>
        <v>0</v>
      </c>
      <c r="H22" t="str">
        <f>Tokens!J24</f>
        <v>Pass festival &amp; Avantages</v>
      </c>
      <c r="I22" t="str">
        <f>Tokens!K24</f>
        <v>pour une (1) personne</v>
      </c>
      <c r="J22" t="str">
        <f>Tokens!L24</f>
        <v>Edition1</v>
      </c>
      <c r="K22">
        <f>Tokens!M24</f>
        <v>1</v>
      </c>
      <c r="L22" t="str">
        <f>Tokens!N24</f>
        <v>Edition2</v>
      </c>
      <c r="M22">
        <f>Tokens!O24</f>
        <v>1</v>
      </c>
      <c r="N22" t="str">
        <f>Tokens!P24</f>
        <v>Edition3</v>
      </c>
      <c r="O22">
        <f>Tokens!Q24</f>
        <v>1</v>
      </c>
      <c r="P22" t="str">
        <f>Tokens!R24</f>
        <v>Edition4</v>
      </c>
      <c r="Q22">
        <f>Tokens!S24</f>
        <v>1</v>
      </c>
      <c r="R22" t="str">
        <f>Tokens!T24</f>
        <v>Edition5</v>
      </c>
      <c r="S22">
        <f>Tokens!U24</f>
        <v>1</v>
      </c>
      <c r="T22" t="str">
        <f>Tokens!V24</f>
        <v>Last use</v>
      </c>
      <c r="U22">
        <f>Tokens!W24</f>
        <v>0</v>
      </c>
      <c r="V22" t="str">
        <f>Tokens!X24</f>
        <v>avantage1</v>
      </c>
      <c r="W22" t="str">
        <f>Tokens!Y24</f>
        <v>accès au Backstage</v>
      </c>
      <c r="X22" t="str">
        <f>Tokens!Z24</f>
        <v>avantage2</v>
      </c>
      <c r="Y22" t="str">
        <f>Tokens!AA24</f>
        <v>accès à un (1) événement partenaire officiel de Calvi on the Rocks</v>
      </c>
      <c r="Z22" t="str">
        <f>Tokens!AB24</f>
        <v>avantage3</v>
      </c>
      <c r="AA22" t="str">
        <f>Tokens!AC24</f>
        <v>rencontre privilégiée avec les artistes</v>
      </c>
      <c r="AB22" t="str">
        <f>Tokens!AD24</f>
        <v>avantage4</v>
      </c>
      <c r="AC22" t="str">
        <f>Tokens!AE24</f>
        <v>invitation aux soirées privées</v>
      </c>
      <c r="AD22" t="str">
        <f>Tokens!AF24</f>
        <v>avantage5</v>
      </c>
      <c r="AE22" t="str">
        <f>Tokens!AG24</f>
        <v>accès membre pour les after-party officielles</v>
      </c>
      <c r="AF22" t="str">
        <f>Tokens!AH24</f>
        <v>avantage6</v>
      </c>
      <c r="AG22" t="str">
        <f>Tokens!AI24</f>
        <v>accès prioritaire et bar dédié (consommation à la charge du festivalier)</v>
      </c>
      <c r="AH22" t="str">
        <f>Tokens!AJ24</f>
        <v>avantage7</v>
      </c>
      <c r="AI22" t="str">
        <f>Tokens!AK24</f>
        <v>tirage spécial du magazine Numéro Art</v>
      </c>
      <c r="AJ22" t="str">
        <f>Tokens!AL24</f>
        <v>avantage8</v>
      </c>
      <c r="AK22" t="str">
        <f>Tokens!AM24</f>
        <v>cadeaux partenaires</v>
      </c>
      <c r="AL22">
        <f>Tokens!AN24</f>
        <v>0</v>
      </c>
      <c r="AM22">
        <f>Tokens!AO24</f>
        <v>0</v>
      </c>
      <c r="AN22">
        <f>Tokens!AP24</f>
        <v>0</v>
      </c>
      <c r="AO22">
        <f>Tokens!AQ24</f>
        <v>0</v>
      </c>
      <c r="AP22">
        <f>Tokens!AR24</f>
        <v>0</v>
      </c>
      <c r="AQ22">
        <f>Tokens!AS24</f>
        <v>0</v>
      </c>
      <c r="AR22">
        <f>Tokens!AT24</f>
        <v>0</v>
      </c>
      <c r="AS22">
        <f>Tokens!AU24</f>
        <v>0</v>
      </c>
      <c r="AT22">
        <f>Tokens!AV24</f>
        <v>0</v>
      </c>
      <c r="AU22">
        <f>Tokens!AW24</f>
        <v>0</v>
      </c>
      <c r="AV22" t="str">
        <f>Tokens!AX24</f>
        <v>paul</v>
      </c>
      <c r="AW22">
        <f>Tokens!AY24</f>
        <v>10</v>
      </c>
      <c r="AX22" t="str">
        <f>Tokens!AZ24</f>
        <v>sophie</v>
      </c>
      <c r="AY22">
        <f>Tokens!BA24</f>
        <v>90</v>
      </c>
      <c r="AZ22">
        <f>Tokens!BB24</f>
        <v>0</v>
      </c>
      <c r="BA22">
        <f>Tokens!BC24</f>
        <v>0</v>
      </c>
      <c r="BB22">
        <f>Tokens!BD24</f>
        <v>0</v>
      </c>
      <c r="BC22">
        <f>Tokens!BE24</f>
        <v>0</v>
      </c>
      <c r="BD22">
        <f>Tokens!BF24</f>
        <v>0</v>
      </c>
      <c r="BE22">
        <f>Tokens!BG24</f>
        <v>0</v>
      </c>
      <c r="BF22">
        <f>Tokens!BH24</f>
        <v>0</v>
      </c>
      <c r="BG22">
        <f>Tokens!BI24</f>
        <v>0</v>
      </c>
      <c r="BH22" t="str">
        <f>Tokens!BJ24</f>
        <v>La Citadella</v>
      </c>
      <c r="BI22" t="str">
        <f>Tokens!BK24</f>
        <v>Calvi On The Rocks</v>
      </c>
    </row>
    <row r="23" spans="1:61" x14ac:dyDescent="0.25">
      <c r="A23" t="str">
        <f>Tokens!C25</f>
        <v>La Citadella #22</v>
      </c>
      <c r="B23" t="str">
        <f>Tokens!D25</f>
        <v>COR22A22</v>
      </c>
      <c r="C23" t="str">
        <f>Tokens!E25</f>
        <v>La Citadella - Pass Festival NFT 1 personne, valable pour 5 éditions Calvi On The Rocks de votre choix.</v>
      </c>
      <c r="D23">
        <f>Tokens!F25</f>
        <v>1000</v>
      </c>
      <c r="E23" t="str">
        <f>Tokens!G25</f>
        <v>https://bafybeib3boitkcsc7tarwytl7fn7gvt63kiryn65aa3idxplpolbfqw6ja.ipfs.nftstorage.link?image_4.webp</v>
      </c>
      <c r="F23" t="str">
        <f>Tokens!H25</f>
        <v>NfluenT for Calvi On The rocks</v>
      </c>
      <c r="G23">
        <f>Tokens!I25</f>
        <v>0</v>
      </c>
      <c r="H23" t="str">
        <f>Tokens!J25</f>
        <v>Pass festival &amp; Avantages</v>
      </c>
      <c r="I23" t="str">
        <f>Tokens!K25</f>
        <v>pour une (1) personne</v>
      </c>
      <c r="J23" t="str">
        <f>Tokens!L25</f>
        <v>Edition1</v>
      </c>
      <c r="K23">
        <f>Tokens!M25</f>
        <v>1</v>
      </c>
      <c r="L23" t="str">
        <f>Tokens!N25</f>
        <v>Edition2</v>
      </c>
      <c r="M23">
        <f>Tokens!O25</f>
        <v>1</v>
      </c>
      <c r="N23" t="str">
        <f>Tokens!P25</f>
        <v>Edition3</v>
      </c>
      <c r="O23">
        <f>Tokens!Q25</f>
        <v>1</v>
      </c>
      <c r="P23" t="str">
        <f>Tokens!R25</f>
        <v>Edition4</v>
      </c>
      <c r="Q23">
        <f>Tokens!S25</f>
        <v>1</v>
      </c>
      <c r="R23" t="str">
        <f>Tokens!T25</f>
        <v>Edition5</v>
      </c>
      <c r="S23">
        <f>Tokens!U25</f>
        <v>1</v>
      </c>
      <c r="T23" t="str">
        <f>Tokens!V25</f>
        <v>Last use</v>
      </c>
      <c r="U23">
        <f>Tokens!W25</f>
        <v>0</v>
      </c>
      <c r="V23" t="str">
        <f>Tokens!X25</f>
        <v>avantage1</v>
      </c>
      <c r="W23" t="str">
        <f>Tokens!Y25</f>
        <v>accès au Backstage</v>
      </c>
      <c r="X23" t="str">
        <f>Tokens!Z25</f>
        <v>avantage2</v>
      </c>
      <c r="Y23" t="str">
        <f>Tokens!AA25</f>
        <v>accès à un (1) événement partenaire officiel de Calvi on the Rocks</v>
      </c>
      <c r="Z23" t="str">
        <f>Tokens!AB25</f>
        <v>avantage3</v>
      </c>
      <c r="AA23" t="str">
        <f>Tokens!AC25</f>
        <v>rencontre privilégiée avec les artistes</v>
      </c>
      <c r="AB23" t="str">
        <f>Tokens!AD25</f>
        <v>avantage4</v>
      </c>
      <c r="AC23" t="str">
        <f>Tokens!AE25</f>
        <v>invitation aux soirées privées</v>
      </c>
      <c r="AD23" t="str">
        <f>Tokens!AF25</f>
        <v>avantage5</v>
      </c>
      <c r="AE23" t="str">
        <f>Tokens!AG25</f>
        <v>accès membre pour les after-party officielles</v>
      </c>
      <c r="AF23" t="str">
        <f>Tokens!AH25</f>
        <v>avantage6</v>
      </c>
      <c r="AG23" t="str">
        <f>Tokens!AI25</f>
        <v>accès prioritaire et bar dédié (consommation à la charge du festivalier)</v>
      </c>
      <c r="AH23" t="str">
        <f>Tokens!AJ25</f>
        <v>avantage7</v>
      </c>
      <c r="AI23" t="str">
        <f>Tokens!AK25</f>
        <v>tirage spécial du magazine Numéro Art</v>
      </c>
      <c r="AJ23" t="str">
        <f>Tokens!AL25</f>
        <v>avantage8</v>
      </c>
      <c r="AK23" t="str">
        <f>Tokens!AM25</f>
        <v>cadeaux partenaires</v>
      </c>
      <c r="AL23">
        <f>Tokens!AN25</f>
        <v>0</v>
      </c>
      <c r="AM23">
        <f>Tokens!AO25</f>
        <v>0</v>
      </c>
      <c r="AN23">
        <f>Tokens!AP25</f>
        <v>0</v>
      </c>
      <c r="AO23">
        <f>Tokens!AQ25</f>
        <v>0</v>
      </c>
      <c r="AP23">
        <f>Tokens!AR25</f>
        <v>0</v>
      </c>
      <c r="AQ23">
        <f>Tokens!AS25</f>
        <v>0</v>
      </c>
      <c r="AR23">
        <f>Tokens!AT25</f>
        <v>0</v>
      </c>
      <c r="AS23">
        <f>Tokens!AU25</f>
        <v>0</v>
      </c>
      <c r="AT23">
        <f>Tokens!AV25</f>
        <v>0</v>
      </c>
      <c r="AU23">
        <f>Tokens!AW25</f>
        <v>0</v>
      </c>
      <c r="AV23" t="str">
        <f>Tokens!AX25</f>
        <v>paul</v>
      </c>
      <c r="AW23">
        <f>Tokens!AY25</f>
        <v>10</v>
      </c>
      <c r="AX23" t="str">
        <f>Tokens!AZ25</f>
        <v>sophie</v>
      </c>
      <c r="AY23">
        <f>Tokens!BA25</f>
        <v>90</v>
      </c>
      <c r="AZ23">
        <f>Tokens!BB25</f>
        <v>0</v>
      </c>
      <c r="BA23">
        <f>Tokens!BC25</f>
        <v>0</v>
      </c>
      <c r="BB23">
        <f>Tokens!BD25</f>
        <v>0</v>
      </c>
      <c r="BC23">
        <f>Tokens!BE25</f>
        <v>0</v>
      </c>
      <c r="BD23">
        <f>Tokens!BF25</f>
        <v>0</v>
      </c>
      <c r="BE23">
        <f>Tokens!BG25</f>
        <v>0</v>
      </c>
      <c r="BF23">
        <f>Tokens!BH25</f>
        <v>0</v>
      </c>
      <c r="BG23">
        <f>Tokens!BI25</f>
        <v>0</v>
      </c>
      <c r="BH23" t="str">
        <f>Tokens!BJ25</f>
        <v>La Citadella</v>
      </c>
      <c r="BI23" t="str">
        <f>Tokens!BK25</f>
        <v>Calvi On The Rocks</v>
      </c>
    </row>
    <row r="24" spans="1:61" x14ac:dyDescent="0.25">
      <c r="A24" t="str">
        <f>Tokens!C26</f>
        <v>La Citadella #23</v>
      </c>
      <c r="B24" t="str">
        <f>Tokens!D26</f>
        <v>COR22A23</v>
      </c>
      <c r="C24" t="str">
        <f>Tokens!E26</f>
        <v>La Citadella - Pass Festival NFT 1 personne, valable pour 5 éditions Calvi On The Rocks de votre choix.</v>
      </c>
      <c r="D24">
        <f>Tokens!F26</f>
        <v>1000</v>
      </c>
      <c r="E24" t="str">
        <f>Tokens!G26</f>
        <v>https://bafybeib3boitkcsc7tarwytl7fn7gvt63kiryn65aa3idxplpolbfqw6ja.ipfs.nftstorage.link?image_4.webp</v>
      </c>
      <c r="F24" t="str">
        <f>Tokens!H26</f>
        <v>NfluenT for Calvi On The rocks</v>
      </c>
      <c r="G24">
        <f>Tokens!I26</f>
        <v>0</v>
      </c>
      <c r="H24" t="str">
        <f>Tokens!J26</f>
        <v>Pass festival &amp; Avantages</v>
      </c>
      <c r="I24" t="str">
        <f>Tokens!K26</f>
        <v>pour une (1) personne</v>
      </c>
      <c r="J24" t="str">
        <f>Tokens!L26</f>
        <v>Edition1</v>
      </c>
      <c r="K24">
        <f>Tokens!M26</f>
        <v>1</v>
      </c>
      <c r="L24" t="str">
        <f>Tokens!N26</f>
        <v>Edition2</v>
      </c>
      <c r="M24">
        <f>Tokens!O26</f>
        <v>1</v>
      </c>
      <c r="N24" t="str">
        <f>Tokens!P26</f>
        <v>Edition3</v>
      </c>
      <c r="O24">
        <f>Tokens!Q26</f>
        <v>1</v>
      </c>
      <c r="P24" t="str">
        <f>Tokens!R26</f>
        <v>Edition4</v>
      </c>
      <c r="Q24">
        <f>Tokens!S26</f>
        <v>1</v>
      </c>
      <c r="R24" t="str">
        <f>Tokens!T26</f>
        <v>Edition5</v>
      </c>
      <c r="S24">
        <f>Tokens!U26</f>
        <v>1</v>
      </c>
      <c r="T24" t="str">
        <f>Tokens!V26</f>
        <v>Last use</v>
      </c>
      <c r="U24">
        <f>Tokens!W26</f>
        <v>0</v>
      </c>
      <c r="V24" t="str">
        <f>Tokens!X26</f>
        <v>avantage1</v>
      </c>
      <c r="W24" t="str">
        <f>Tokens!Y26</f>
        <v>accès au Backstage</v>
      </c>
      <c r="X24" t="str">
        <f>Tokens!Z26</f>
        <v>avantage2</v>
      </c>
      <c r="Y24" t="str">
        <f>Tokens!AA26</f>
        <v>accès à un (1) événement partenaire officiel de Calvi on the Rocks</v>
      </c>
      <c r="Z24" t="str">
        <f>Tokens!AB26</f>
        <v>avantage3</v>
      </c>
      <c r="AA24" t="str">
        <f>Tokens!AC26</f>
        <v>rencontre privilégiée avec les artistes</v>
      </c>
      <c r="AB24" t="str">
        <f>Tokens!AD26</f>
        <v>avantage4</v>
      </c>
      <c r="AC24" t="str">
        <f>Tokens!AE26</f>
        <v>invitation aux soirées privées</v>
      </c>
      <c r="AD24" t="str">
        <f>Tokens!AF26</f>
        <v>avantage5</v>
      </c>
      <c r="AE24" t="str">
        <f>Tokens!AG26</f>
        <v>accès membre pour les after-party officielles</v>
      </c>
      <c r="AF24" t="str">
        <f>Tokens!AH26</f>
        <v>avantage6</v>
      </c>
      <c r="AG24" t="str">
        <f>Tokens!AI26</f>
        <v>accès prioritaire et bar dédié (consommation à la charge du festivalier)</v>
      </c>
      <c r="AH24" t="str">
        <f>Tokens!AJ26</f>
        <v>avantage7</v>
      </c>
      <c r="AI24" t="str">
        <f>Tokens!AK26</f>
        <v>tirage spécial du magazine Numéro Art</v>
      </c>
      <c r="AJ24" t="str">
        <f>Tokens!AL26</f>
        <v>avantage8</v>
      </c>
      <c r="AK24" t="str">
        <f>Tokens!AM26</f>
        <v>cadeaux partenaires</v>
      </c>
      <c r="AL24">
        <f>Tokens!AN26</f>
        <v>0</v>
      </c>
      <c r="AM24">
        <f>Tokens!AO26</f>
        <v>0</v>
      </c>
      <c r="AN24">
        <f>Tokens!AP26</f>
        <v>0</v>
      </c>
      <c r="AO24">
        <f>Tokens!AQ26</f>
        <v>0</v>
      </c>
      <c r="AP24">
        <f>Tokens!AR26</f>
        <v>0</v>
      </c>
      <c r="AQ24">
        <f>Tokens!AS26</f>
        <v>0</v>
      </c>
      <c r="AR24">
        <f>Tokens!AT26</f>
        <v>0</v>
      </c>
      <c r="AS24">
        <f>Tokens!AU26</f>
        <v>0</v>
      </c>
      <c r="AT24">
        <f>Tokens!AV26</f>
        <v>0</v>
      </c>
      <c r="AU24">
        <f>Tokens!AW26</f>
        <v>0</v>
      </c>
      <c r="AV24" t="str">
        <f>Tokens!AX26</f>
        <v>paul</v>
      </c>
      <c r="AW24">
        <f>Tokens!AY26</f>
        <v>10</v>
      </c>
      <c r="AX24" t="str">
        <f>Tokens!AZ26</f>
        <v>sophie</v>
      </c>
      <c r="AY24">
        <f>Tokens!BA26</f>
        <v>90</v>
      </c>
      <c r="AZ24">
        <f>Tokens!BB26</f>
        <v>0</v>
      </c>
      <c r="BA24">
        <f>Tokens!BC26</f>
        <v>0</v>
      </c>
      <c r="BB24">
        <f>Tokens!BD26</f>
        <v>0</v>
      </c>
      <c r="BC24">
        <f>Tokens!BE26</f>
        <v>0</v>
      </c>
      <c r="BD24">
        <f>Tokens!BF26</f>
        <v>0</v>
      </c>
      <c r="BE24">
        <f>Tokens!BG26</f>
        <v>0</v>
      </c>
      <c r="BF24">
        <f>Tokens!BH26</f>
        <v>0</v>
      </c>
      <c r="BG24">
        <f>Tokens!BI26</f>
        <v>0</v>
      </c>
      <c r="BH24" t="str">
        <f>Tokens!BJ26</f>
        <v>La Citadella</v>
      </c>
      <c r="BI24" t="str">
        <f>Tokens!BK26</f>
        <v>Calvi On The Rocks</v>
      </c>
    </row>
    <row r="25" spans="1:61" x14ac:dyDescent="0.25">
      <c r="A25" t="str">
        <f>Tokens!C27</f>
        <v>La Citadella #24</v>
      </c>
      <c r="B25" t="str">
        <f>Tokens!D27</f>
        <v>COR22A24</v>
      </c>
      <c r="C25" t="str">
        <f>Tokens!E27</f>
        <v>La Citadella - Pass Festival NFT 1 personne, valable pour 5 éditions Calvi On The Rocks de votre choix.</v>
      </c>
      <c r="D25">
        <f>Tokens!F27</f>
        <v>1000</v>
      </c>
      <c r="E25" t="str">
        <f>Tokens!G27</f>
        <v>https://bafybeib3boitkcsc7tarwytl7fn7gvt63kiryn65aa3idxplpolbfqw6ja.ipfs.nftstorage.link?image_4.webp</v>
      </c>
      <c r="F25" t="str">
        <f>Tokens!H27</f>
        <v>NfluenT for Calvi On The rocks</v>
      </c>
      <c r="G25">
        <f>Tokens!I27</f>
        <v>0</v>
      </c>
      <c r="H25" t="str">
        <f>Tokens!J27</f>
        <v>Pass festival &amp; Avantages</v>
      </c>
      <c r="I25" t="str">
        <f>Tokens!K27</f>
        <v>pour une (1) personne</v>
      </c>
      <c r="J25" t="str">
        <f>Tokens!L27</f>
        <v>Edition1</v>
      </c>
      <c r="K25">
        <f>Tokens!M27</f>
        <v>1</v>
      </c>
      <c r="L25" t="str">
        <f>Tokens!N27</f>
        <v>Edition2</v>
      </c>
      <c r="M25">
        <f>Tokens!O27</f>
        <v>1</v>
      </c>
      <c r="N25" t="str">
        <f>Tokens!P27</f>
        <v>Edition3</v>
      </c>
      <c r="O25">
        <f>Tokens!Q27</f>
        <v>1</v>
      </c>
      <c r="P25" t="str">
        <f>Tokens!R27</f>
        <v>Edition4</v>
      </c>
      <c r="Q25">
        <f>Tokens!S27</f>
        <v>1</v>
      </c>
      <c r="R25" t="str">
        <f>Tokens!T27</f>
        <v>Edition5</v>
      </c>
      <c r="S25">
        <f>Tokens!U27</f>
        <v>1</v>
      </c>
      <c r="T25" t="str">
        <f>Tokens!V27</f>
        <v>Last use</v>
      </c>
      <c r="U25">
        <f>Tokens!W27</f>
        <v>0</v>
      </c>
      <c r="V25" t="str">
        <f>Tokens!X27</f>
        <v>avantage1</v>
      </c>
      <c r="W25" t="str">
        <f>Tokens!Y27</f>
        <v>accès au Backstage</v>
      </c>
      <c r="X25" t="str">
        <f>Tokens!Z27</f>
        <v>avantage2</v>
      </c>
      <c r="Y25" t="str">
        <f>Tokens!AA27</f>
        <v>accès à un (1) événement partenaire officiel de Calvi on the Rocks</v>
      </c>
      <c r="Z25" t="str">
        <f>Tokens!AB27</f>
        <v>avantage3</v>
      </c>
      <c r="AA25" t="str">
        <f>Tokens!AC27</f>
        <v>rencontre privilégiée avec les artistes</v>
      </c>
      <c r="AB25" t="str">
        <f>Tokens!AD27</f>
        <v>avantage4</v>
      </c>
      <c r="AC25" t="str">
        <f>Tokens!AE27</f>
        <v>invitation aux soirées privées</v>
      </c>
      <c r="AD25" t="str">
        <f>Tokens!AF27</f>
        <v>avantage5</v>
      </c>
      <c r="AE25" t="str">
        <f>Tokens!AG27</f>
        <v>accès membre pour les after-party officielles</v>
      </c>
      <c r="AF25" t="str">
        <f>Tokens!AH27</f>
        <v>avantage6</v>
      </c>
      <c r="AG25" t="str">
        <f>Tokens!AI27</f>
        <v>accès prioritaire et bar dédié (consommation à la charge du festivalier)</v>
      </c>
      <c r="AH25" t="str">
        <f>Tokens!AJ27</f>
        <v>avantage7</v>
      </c>
      <c r="AI25" t="str">
        <f>Tokens!AK27</f>
        <v>tirage spécial du magazine Numéro Art</v>
      </c>
      <c r="AJ25" t="str">
        <f>Tokens!AL27</f>
        <v>avantage8</v>
      </c>
      <c r="AK25" t="str">
        <f>Tokens!AM27</f>
        <v>cadeaux partenaires</v>
      </c>
      <c r="AL25">
        <f>Tokens!AN27</f>
        <v>0</v>
      </c>
      <c r="AM25">
        <f>Tokens!AO27</f>
        <v>0</v>
      </c>
      <c r="AN25">
        <f>Tokens!AP27</f>
        <v>0</v>
      </c>
      <c r="AO25">
        <f>Tokens!AQ27</f>
        <v>0</v>
      </c>
      <c r="AP25">
        <f>Tokens!AR27</f>
        <v>0</v>
      </c>
      <c r="AQ25">
        <f>Tokens!AS27</f>
        <v>0</v>
      </c>
      <c r="AR25">
        <f>Tokens!AT27</f>
        <v>0</v>
      </c>
      <c r="AS25">
        <f>Tokens!AU27</f>
        <v>0</v>
      </c>
      <c r="AT25">
        <f>Tokens!AV27</f>
        <v>0</v>
      </c>
      <c r="AU25">
        <f>Tokens!AW27</f>
        <v>0</v>
      </c>
      <c r="AV25" t="str">
        <f>Tokens!AX27</f>
        <v>paul</v>
      </c>
      <c r="AW25">
        <f>Tokens!AY27</f>
        <v>10</v>
      </c>
      <c r="AX25" t="str">
        <f>Tokens!AZ27</f>
        <v>sophie</v>
      </c>
      <c r="AY25">
        <f>Tokens!BA27</f>
        <v>90</v>
      </c>
      <c r="AZ25">
        <f>Tokens!BB27</f>
        <v>0</v>
      </c>
      <c r="BA25">
        <f>Tokens!BC27</f>
        <v>0</v>
      </c>
      <c r="BB25">
        <f>Tokens!BD27</f>
        <v>0</v>
      </c>
      <c r="BC25">
        <f>Tokens!BE27</f>
        <v>0</v>
      </c>
      <c r="BD25">
        <f>Tokens!BF27</f>
        <v>0</v>
      </c>
      <c r="BE25">
        <f>Tokens!BG27</f>
        <v>0</v>
      </c>
      <c r="BF25">
        <f>Tokens!BH27</f>
        <v>0</v>
      </c>
      <c r="BG25">
        <f>Tokens!BI27</f>
        <v>0</v>
      </c>
      <c r="BH25" t="str">
        <f>Tokens!BJ27</f>
        <v>La Citadella</v>
      </c>
      <c r="BI25" t="str">
        <f>Tokens!BK27</f>
        <v>Calvi On The Rocks</v>
      </c>
    </row>
    <row r="26" spans="1:61" x14ac:dyDescent="0.25">
      <c r="A26" t="str">
        <f>Tokens!C28</f>
        <v>La Citadella #25</v>
      </c>
      <c r="B26" t="str">
        <f>Tokens!D28</f>
        <v>COR22A25</v>
      </c>
      <c r="C26" t="str">
        <f>Tokens!E28</f>
        <v>La Citadella - Pass Festival NFT 1 personne, valable pour 5 éditions Calvi On The Rocks de votre choix.</v>
      </c>
      <c r="D26">
        <f>Tokens!F28</f>
        <v>1000</v>
      </c>
      <c r="E26" t="str">
        <f>Tokens!G28</f>
        <v>https://bafybeib3boitkcsc7tarwytl7fn7gvt63kiryn65aa3idxplpolbfqw6ja.ipfs.nftstorage.link?image_4.webp</v>
      </c>
      <c r="F26" t="str">
        <f>Tokens!H28</f>
        <v>NfluenT for Calvi On The rocks</v>
      </c>
      <c r="G26">
        <f>Tokens!I28</f>
        <v>0</v>
      </c>
      <c r="H26" t="str">
        <f>Tokens!J28</f>
        <v>Pass festival &amp; Avantages</v>
      </c>
      <c r="I26" t="str">
        <f>Tokens!K28</f>
        <v>pour une (1) personne</v>
      </c>
      <c r="J26" t="str">
        <f>Tokens!L28</f>
        <v>Edition1</v>
      </c>
      <c r="K26">
        <f>Tokens!M28</f>
        <v>1</v>
      </c>
      <c r="L26" t="str">
        <f>Tokens!N28</f>
        <v>Edition2</v>
      </c>
      <c r="M26">
        <f>Tokens!O28</f>
        <v>1</v>
      </c>
      <c r="N26" t="str">
        <f>Tokens!P28</f>
        <v>Edition3</v>
      </c>
      <c r="O26">
        <f>Tokens!Q28</f>
        <v>1</v>
      </c>
      <c r="P26" t="str">
        <f>Tokens!R28</f>
        <v>Edition4</v>
      </c>
      <c r="Q26">
        <f>Tokens!S28</f>
        <v>1</v>
      </c>
      <c r="R26" t="str">
        <f>Tokens!T28</f>
        <v>Edition5</v>
      </c>
      <c r="S26">
        <f>Tokens!U28</f>
        <v>1</v>
      </c>
      <c r="T26" t="str">
        <f>Tokens!V28</f>
        <v>Last use</v>
      </c>
      <c r="U26">
        <f>Tokens!W28</f>
        <v>0</v>
      </c>
      <c r="V26" t="str">
        <f>Tokens!X28</f>
        <v>avantage1</v>
      </c>
      <c r="W26" t="str">
        <f>Tokens!Y28</f>
        <v>accès au Backstage</v>
      </c>
      <c r="X26" t="str">
        <f>Tokens!Z28</f>
        <v>avantage2</v>
      </c>
      <c r="Y26" t="str">
        <f>Tokens!AA28</f>
        <v>accès à un (1) événement partenaire officiel de Calvi on the Rocks</v>
      </c>
      <c r="Z26" t="str">
        <f>Tokens!AB28</f>
        <v>avantage3</v>
      </c>
      <c r="AA26" t="str">
        <f>Tokens!AC28</f>
        <v>rencontre privilégiée avec les artistes</v>
      </c>
      <c r="AB26" t="str">
        <f>Tokens!AD28</f>
        <v>avantage4</v>
      </c>
      <c r="AC26" t="str">
        <f>Tokens!AE28</f>
        <v>invitation aux soirées privées</v>
      </c>
      <c r="AD26" t="str">
        <f>Tokens!AF28</f>
        <v>avantage5</v>
      </c>
      <c r="AE26" t="str">
        <f>Tokens!AG28</f>
        <v>accès membre pour les after-party officielles</v>
      </c>
      <c r="AF26" t="str">
        <f>Tokens!AH28</f>
        <v>avantage6</v>
      </c>
      <c r="AG26" t="str">
        <f>Tokens!AI28</f>
        <v>accès prioritaire et bar dédié (consommation à la charge du festivalier)</v>
      </c>
      <c r="AH26" t="str">
        <f>Tokens!AJ28</f>
        <v>avantage7</v>
      </c>
      <c r="AI26" t="str">
        <f>Tokens!AK28</f>
        <v>tirage spécial du magazine Numéro Art</v>
      </c>
      <c r="AJ26" t="str">
        <f>Tokens!AL28</f>
        <v>avantage8</v>
      </c>
      <c r="AK26" t="str">
        <f>Tokens!AM28</f>
        <v>cadeaux partenaires</v>
      </c>
      <c r="AL26">
        <f>Tokens!AN28</f>
        <v>0</v>
      </c>
      <c r="AM26">
        <f>Tokens!AO28</f>
        <v>0</v>
      </c>
      <c r="AN26">
        <f>Tokens!AP28</f>
        <v>0</v>
      </c>
      <c r="AO26">
        <f>Tokens!AQ28</f>
        <v>0</v>
      </c>
      <c r="AP26">
        <f>Tokens!AR28</f>
        <v>0</v>
      </c>
      <c r="AQ26">
        <f>Tokens!AS28</f>
        <v>0</v>
      </c>
      <c r="AR26">
        <f>Tokens!AT28</f>
        <v>0</v>
      </c>
      <c r="AS26">
        <f>Tokens!AU28</f>
        <v>0</v>
      </c>
      <c r="AT26">
        <f>Tokens!AV28</f>
        <v>0</v>
      </c>
      <c r="AU26">
        <f>Tokens!AW28</f>
        <v>0</v>
      </c>
      <c r="AV26" t="str">
        <f>Tokens!AX28</f>
        <v>paul</v>
      </c>
      <c r="AW26">
        <f>Tokens!AY28</f>
        <v>10</v>
      </c>
      <c r="AX26" t="str">
        <f>Tokens!AZ28</f>
        <v>sophie</v>
      </c>
      <c r="AY26">
        <f>Tokens!BA28</f>
        <v>90</v>
      </c>
      <c r="AZ26">
        <f>Tokens!BB28</f>
        <v>0</v>
      </c>
      <c r="BA26">
        <f>Tokens!BC28</f>
        <v>0</v>
      </c>
      <c r="BB26">
        <f>Tokens!BD28</f>
        <v>0</v>
      </c>
      <c r="BC26">
        <f>Tokens!BE28</f>
        <v>0</v>
      </c>
      <c r="BD26">
        <f>Tokens!BF28</f>
        <v>0</v>
      </c>
      <c r="BE26">
        <f>Tokens!BG28</f>
        <v>0</v>
      </c>
      <c r="BF26">
        <f>Tokens!BH28</f>
        <v>0</v>
      </c>
      <c r="BG26">
        <f>Tokens!BI28</f>
        <v>0</v>
      </c>
      <c r="BH26" t="str">
        <f>Tokens!BJ28</f>
        <v>La Citadella</v>
      </c>
      <c r="BI26" t="str">
        <f>Tokens!BK28</f>
        <v>Calvi On The Rocks</v>
      </c>
    </row>
    <row r="27" spans="1:61" x14ac:dyDescent="0.25">
      <c r="A27" t="str">
        <f>Tokens!C29</f>
        <v>La Citadella #26</v>
      </c>
      <c r="B27" t="str">
        <f>Tokens!D29</f>
        <v>COR22A26</v>
      </c>
      <c r="C27" t="str">
        <f>Tokens!E29</f>
        <v>La Citadella - Pass Festival NFT 1 personne, valable pour 5 éditions Calvi On The Rocks de votre choix.</v>
      </c>
      <c r="D27">
        <f>Tokens!F29</f>
        <v>1000</v>
      </c>
      <c r="E27" t="str">
        <f>Tokens!G29</f>
        <v>https://bafybeib3boitkcsc7tarwytl7fn7gvt63kiryn65aa3idxplpolbfqw6ja.ipfs.nftstorage.link?image_4.webp</v>
      </c>
      <c r="F27" t="str">
        <f>Tokens!H29</f>
        <v>NfluenT for Calvi On The rocks</v>
      </c>
      <c r="G27">
        <f>Tokens!I29</f>
        <v>0</v>
      </c>
      <c r="H27" t="str">
        <f>Tokens!J29</f>
        <v>Pass festival &amp; Avantages</v>
      </c>
      <c r="I27" t="str">
        <f>Tokens!K29</f>
        <v>pour une (1) personne</v>
      </c>
      <c r="J27" t="str">
        <f>Tokens!L29</f>
        <v>Edition1</v>
      </c>
      <c r="K27">
        <f>Tokens!M29</f>
        <v>1</v>
      </c>
      <c r="L27" t="str">
        <f>Tokens!N29</f>
        <v>Edition2</v>
      </c>
      <c r="M27">
        <f>Tokens!O29</f>
        <v>1</v>
      </c>
      <c r="N27" t="str">
        <f>Tokens!P29</f>
        <v>Edition3</v>
      </c>
      <c r="O27">
        <f>Tokens!Q29</f>
        <v>1</v>
      </c>
      <c r="P27" t="str">
        <f>Tokens!R29</f>
        <v>Edition4</v>
      </c>
      <c r="Q27">
        <f>Tokens!S29</f>
        <v>1</v>
      </c>
      <c r="R27" t="str">
        <f>Tokens!T29</f>
        <v>Edition5</v>
      </c>
      <c r="S27">
        <f>Tokens!U29</f>
        <v>1</v>
      </c>
      <c r="T27" t="str">
        <f>Tokens!V29</f>
        <v>Last use</v>
      </c>
      <c r="U27">
        <f>Tokens!W29</f>
        <v>0</v>
      </c>
      <c r="V27" t="str">
        <f>Tokens!X29</f>
        <v>avantage1</v>
      </c>
      <c r="W27" t="str">
        <f>Tokens!Y29</f>
        <v>accès au Backstage</v>
      </c>
      <c r="X27" t="str">
        <f>Tokens!Z29</f>
        <v>avantage2</v>
      </c>
      <c r="Y27" t="str">
        <f>Tokens!AA29</f>
        <v>accès à un (1) événement partenaire officiel de Calvi on the Rocks</v>
      </c>
      <c r="Z27" t="str">
        <f>Tokens!AB29</f>
        <v>avantage3</v>
      </c>
      <c r="AA27" t="str">
        <f>Tokens!AC29</f>
        <v>rencontre privilégiée avec les artistes</v>
      </c>
      <c r="AB27" t="str">
        <f>Tokens!AD29</f>
        <v>avantage4</v>
      </c>
      <c r="AC27" t="str">
        <f>Tokens!AE29</f>
        <v>invitation aux soirées privées</v>
      </c>
      <c r="AD27" t="str">
        <f>Tokens!AF29</f>
        <v>avantage5</v>
      </c>
      <c r="AE27" t="str">
        <f>Tokens!AG29</f>
        <v>accès membre pour les after-party officielles</v>
      </c>
      <c r="AF27" t="str">
        <f>Tokens!AH29</f>
        <v>avantage6</v>
      </c>
      <c r="AG27" t="str">
        <f>Tokens!AI29</f>
        <v>accès prioritaire et bar dédié (consommation à la charge du festivalier)</v>
      </c>
      <c r="AH27" t="str">
        <f>Tokens!AJ29</f>
        <v>avantage7</v>
      </c>
      <c r="AI27" t="str">
        <f>Tokens!AK29</f>
        <v>tirage spécial du magazine Numéro Art</v>
      </c>
      <c r="AJ27" t="str">
        <f>Tokens!AL29</f>
        <v>avantage8</v>
      </c>
      <c r="AK27" t="str">
        <f>Tokens!AM29</f>
        <v>cadeaux partenaires</v>
      </c>
      <c r="AL27">
        <f>Tokens!AN29</f>
        <v>0</v>
      </c>
      <c r="AM27">
        <f>Tokens!AO29</f>
        <v>0</v>
      </c>
      <c r="AN27">
        <f>Tokens!AP29</f>
        <v>0</v>
      </c>
      <c r="AO27">
        <f>Tokens!AQ29</f>
        <v>0</v>
      </c>
      <c r="AP27">
        <f>Tokens!AR29</f>
        <v>0</v>
      </c>
      <c r="AQ27">
        <f>Tokens!AS29</f>
        <v>0</v>
      </c>
      <c r="AR27">
        <f>Tokens!AT29</f>
        <v>0</v>
      </c>
      <c r="AS27">
        <f>Tokens!AU29</f>
        <v>0</v>
      </c>
      <c r="AT27">
        <f>Tokens!AV29</f>
        <v>0</v>
      </c>
      <c r="AU27">
        <f>Tokens!AW29</f>
        <v>0</v>
      </c>
      <c r="AV27" t="str">
        <f>Tokens!AX29</f>
        <v>paul</v>
      </c>
      <c r="AW27">
        <f>Tokens!AY29</f>
        <v>10</v>
      </c>
      <c r="AX27" t="str">
        <f>Tokens!AZ29</f>
        <v>sophie</v>
      </c>
      <c r="AY27">
        <f>Tokens!BA29</f>
        <v>90</v>
      </c>
      <c r="AZ27">
        <f>Tokens!BB29</f>
        <v>0</v>
      </c>
      <c r="BA27">
        <f>Tokens!BC29</f>
        <v>0</v>
      </c>
      <c r="BB27">
        <f>Tokens!BD29</f>
        <v>0</v>
      </c>
      <c r="BC27">
        <f>Tokens!BE29</f>
        <v>0</v>
      </c>
      <c r="BD27">
        <f>Tokens!BF29</f>
        <v>0</v>
      </c>
      <c r="BE27">
        <f>Tokens!BG29</f>
        <v>0</v>
      </c>
      <c r="BF27">
        <f>Tokens!BH29</f>
        <v>0</v>
      </c>
      <c r="BG27">
        <f>Tokens!BI29</f>
        <v>0</v>
      </c>
      <c r="BH27" t="str">
        <f>Tokens!BJ29</f>
        <v>La Citadella</v>
      </c>
      <c r="BI27" t="str">
        <f>Tokens!BK29</f>
        <v>Calvi On The Rocks</v>
      </c>
    </row>
    <row r="28" spans="1:61" x14ac:dyDescent="0.25">
      <c r="A28" t="str">
        <f>Tokens!C30</f>
        <v>La Citadella #27</v>
      </c>
      <c r="B28" t="str">
        <f>Tokens!D30</f>
        <v>COR22A27</v>
      </c>
      <c r="C28" t="str">
        <f>Tokens!E30</f>
        <v>La Citadella - Pass Festival NFT 1 personne, valable pour 5 éditions Calvi On The Rocks de votre choix.</v>
      </c>
      <c r="D28">
        <f>Tokens!F30</f>
        <v>1000</v>
      </c>
      <c r="E28" t="str">
        <f>Tokens!G30</f>
        <v>https://bafybeib3boitkcsc7tarwytl7fn7gvt63kiryn65aa3idxplpolbfqw6ja.ipfs.nftstorage.link?image_4.webp</v>
      </c>
      <c r="F28" t="str">
        <f>Tokens!H30</f>
        <v>NfluenT for Calvi On The rocks</v>
      </c>
      <c r="G28">
        <f>Tokens!I30</f>
        <v>0</v>
      </c>
      <c r="H28" t="str">
        <f>Tokens!J30</f>
        <v>Pass festival &amp; Avantages</v>
      </c>
      <c r="I28" t="str">
        <f>Tokens!K30</f>
        <v>pour une (1) personne</v>
      </c>
      <c r="J28" t="str">
        <f>Tokens!L30</f>
        <v>Edition1</v>
      </c>
      <c r="K28">
        <f>Tokens!M30</f>
        <v>1</v>
      </c>
      <c r="L28" t="str">
        <f>Tokens!N30</f>
        <v>Edition2</v>
      </c>
      <c r="M28">
        <f>Tokens!O30</f>
        <v>1</v>
      </c>
      <c r="N28" t="str">
        <f>Tokens!P30</f>
        <v>Edition3</v>
      </c>
      <c r="O28">
        <f>Tokens!Q30</f>
        <v>1</v>
      </c>
      <c r="P28" t="str">
        <f>Tokens!R30</f>
        <v>Edition4</v>
      </c>
      <c r="Q28">
        <f>Tokens!S30</f>
        <v>1</v>
      </c>
      <c r="R28" t="str">
        <f>Tokens!T30</f>
        <v>Edition5</v>
      </c>
      <c r="S28">
        <f>Tokens!U30</f>
        <v>1</v>
      </c>
      <c r="T28" t="str">
        <f>Tokens!V30</f>
        <v>Last use</v>
      </c>
      <c r="U28">
        <f>Tokens!W30</f>
        <v>0</v>
      </c>
      <c r="V28" t="str">
        <f>Tokens!X30</f>
        <v>avantage1</v>
      </c>
      <c r="W28" t="str">
        <f>Tokens!Y30</f>
        <v>accès au Backstage</v>
      </c>
      <c r="X28" t="str">
        <f>Tokens!Z30</f>
        <v>avantage2</v>
      </c>
      <c r="Y28" t="str">
        <f>Tokens!AA30</f>
        <v>accès à un (1) événement partenaire officiel de Calvi on the Rocks</v>
      </c>
      <c r="Z28" t="str">
        <f>Tokens!AB30</f>
        <v>avantage3</v>
      </c>
      <c r="AA28" t="str">
        <f>Tokens!AC30</f>
        <v>rencontre privilégiée avec les artistes</v>
      </c>
      <c r="AB28" t="str">
        <f>Tokens!AD30</f>
        <v>avantage4</v>
      </c>
      <c r="AC28" t="str">
        <f>Tokens!AE30</f>
        <v>invitation aux soirées privées</v>
      </c>
      <c r="AD28" t="str">
        <f>Tokens!AF30</f>
        <v>avantage5</v>
      </c>
      <c r="AE28" t="str">
        <f>Tokens!AG30</f>
        <v>accès membre pour les after-party officielles</v>
      </c>
      <c r="AF28" t="str">
        <f>Tokens!AH30</f>
        <v>avantage6</v>
      </c>
      <c r="AG28" t="str">
        <f>Tokens!AI30</f>
        <v>accès prioritaire et bar dédié (consommation à la charge du festivalier)</v>
      </c>
      <c r="AH28" t="str">
        <f>Tokens!AJ30</f>
        <v>avantage7</v>
      </c>
      <c r="AI28" t="str">
        <f>Tokens!AK30</f>
        <v>tirage spécial du magazine Numéro Art</v>
      </c>
      <c r="AJ28" t="str">
        <f>Tokens!AL30</f>
        <v>avantage8</v>
      </c>
      <c r="AK28" t="str">
        <f>Tokens!AM30</f>
        <v>cadeaux partenaires</v>
      </c>
      <c r="AL28">
        <f>Tokens!AN30</f>
        <v>0</v>
      </c>
      <c r="AM28">
        <f>Tokens!AO30</f>
        <v>0</v>
      </c>
      <c r="AN28">
        <f>Tokens!AP30</f>
        <v>0</v>
      </c>
      <c r="AO28">
        <f>Tokens!AQ30</f>
        <v>0</v>
      </c>
      <c r="AP28">
        <f>Tokens!AR30</f>
        <v>0</v>
      </c>
      <c r="AQ28">
        <f>Tokens!AS30</f>
        <v>0</v>
      </c>
      <c r="AR28">
        <f>Tokens!AT30</f>
        <v>0</v>
      </c>
      <c r="AS28">
        <f>Tokens!AU30</f>
        <v>0</v>
      </c>
      <c r="AT28">
        <f>Tokens!AV30</f>
        <v>0</v>
      </c>
      <c r="AU28">
        <f>Tokens!AW30</f>
        <v>0</v>
      </c>
      <c r="AV28" t="str">
        <f>Tokens!AX30</f>
        <v>paul</v>
      </c>
      <c r="AW28">
        <f>Tokens!AY30</f>
        <v>10</v>
      </c>
      <c r="AX28" t="str">
        <f>Tokens!AZ30</f>
        <v>sophie</v>
      </c>
      <c r="AY28">
        <f>Tokens!BA30</f>
        <v>90</v>
      </c>
      <c r="AZ28">
        <f>Tokens!BB30</f>
        <v>0</v>
      </c>
      <c r="BA28">
        <f>Tokens!BC30</f>
        <v>0</v>
      </c>
      <c r="BB28">
        <f>Tokens!BD30</f>
        <v>0</v>
      </c>
      <c r="BC28">
        <f>Tokens!BE30</f>
        <v>0</v>
      </c>
      <c r="BD28">
        <f>Tokens!BF30</f>
        <v>0</v>
      </c>
      <c r="BE28">
        <f>Tokens!BG30</f>
        <v>0</v>
      </c>
      <c r="BF28">
        <f>Tokens!BH30</f>
        <v>0</v>
      </c>
      <c r="BG28">
        <f>Tokens!BI30</f>
        <v>0</v>
      </c>
      <c r="BH28" t="str">
        <f>Tokens!BJ30</f>
        <v>La Citadella</v>
      </c>
      <c r="BI28" t="str">
        <f>Tokens!BK30</f>
        <v>Calvi On The Rocks</v>
      </c>
    </row>
    <row r="29" spans="1:61" x14ac:dyDescent="0.25">
      <c r="A29" t="str">
        <f>Tokens!C31</f>
        <v>La Citadella #28</v>
      </c>
      <c r="B29" t="str">
        <f>Tokens!D31</f>
        <v>COR22A28</v>
      </c>
      <c r="C29" t="str">
        <f>Tokens!E31</f>
        <v>La Citadella - Pass Festival NFT 1 personne, valable pour 5 éditions Calvi On The Rocks de votre choix.</v>
      </c>
      <c r="D29">
        <f>Tokens!F31</f>
        <v>1000</v>
      </c>
      <c r="E29" t="str">
        <f>Tokens!G31</f>
        <v>https://bafybeib3boitkcsc7tarwytl7fn7gvt63kiryn65aa3idxplpolbfqw6ja.ipfs.nftstorage.link?image_4.webp</v>
      </c>
      <c r="F29" t="str">
        <f>Tokens!H31</f>
        <v>NfluenT for Calvi On The rocks</v>
      </c>
      <c r="G29">
        <f>Tokens!I31</f>
        <v>0</v>
      </c>
      <c r="H29" t="str">
        <f>Tokens!J31</f>
        <v>Pass festival &amp; Avantages</v>
      </c>
      <c r="I29" t="str">
        <f>Tokens!K31</f>
        <v>pour une (1) personne</v>
      </c>
      <c r="J29" t="str">
        <f>Tokens!L31</f>
        <v>Edition1</v>
      </c>
      <c r="K29">
        <f>Tokens!M31</f>
        <v>1</v>
      </c>
      <c r="L29" t="str">
        <f>Tokens!N31</f>
        <v>Edition2</v>
      </c>
      <c r="M29">
        <f>Tokens!O31</f>
        <v>1</v>
      </c>
      <c r="N29" t="str">
        <f>Tokens!P31</f>
        <v>Edition3</v>
      </c>
      <c r="O29">
        <f>Tokens!Q31</f>
        <v>1</v>
      </c>
      <c r="P29" t="str">
        <f>Tokens!R31</f>
        <v>Edition4</v>
      </c>
      <c r="Q29">
        <f>Tokens!S31</f>
        <v>1</v>
      </c>
      <c r="R29" t="str">
        <f>Tokens!T31</f>
        <v>Edition5</v>
      </c>
      <c r="S29">
        <f>Tokens!U31</f>
        <v>1</v>
      </c>
      <c r="T29" t="str">
        <f>Tokens!V31</f>
        <v>Last use</v>
      </c>
      <c r="U29">
        <f>Tokens!W31</f>
        <v>0</v>
      </c>
      <c r="V29" t="str">
        <f>Tokens!X31</f>
        <v>avantage1</v>
      </c>
      <c r="W29" t="str">
        <f>Tokens!Y31</f>
        <v>accès au Backstage</v>
      </c>
      <c r="X29" t="str">
        <f>Tokens!Z31</f>
        <v>avantage2</v>
      </c>
      <c r="Y29" t="str">
        <f>Tokens!AA31</f>
        <v>accès à un (1) événement partenaire officiel de Calvi on the Rocks</v>
      </c>
      <c r="Z29" t="str">
        <f>Tokens!AB31</f>
        <v>avantage3</v>
      </c>
      <c r="AA29" t="str">
        <f>Tokens!AC31</f>
        <v>rencontre privilégiée avec les artistes</v>
      </c>
      <c r="AB29" t="str">
        <f>Tokens!AD31</f>
        <v>avantage4</v>
      </c>
      <c r="AC29" t="str">
        <f>Tokens!AE31</f>
        <v>invitation aux soirées privées</v>
      </c>
      <c r="AD29" t="str">
        <f>Tokens!AF31</f>
        <v>avantage5</v>
      </c>
      <c r="AE29" t="str">
        <f>Tokens!AG31</f>
        <v>accès membre pour les after-party officielles</v>
      </c>
      <c r="AF29" t="str">
        <f>Tokens!AH31</f>
        <v>avantage6</v>
      </c>
      <c r="AG29" t="str">
        <f>Tokens!AI31</f>
        <v>accès prioritaire et bar dédié (consommation à la charge du festivalier)</v>
      </c>
      <c r="AH29" t="str">
        <f>Tokens!AJ31</f>
        <v>avantage7</v>
      </c>
      <c r="AI29" t="str">
        <f>Tokens!AK31</f>
        <v>tirage spécial du magazine Numéro Art</v>
      </c>
      <c r="AJ29" t="str">
        <f>Tokens!AL31</f>
        <v>avantage8</v>
      </c>
      <c r="AK29" t="str">
        <f>Tokens!AM31</f>
        <v>cadeaux partenaires</v>
      </c>
      <c r="AL29">
        <f>Tokens!AN31</f>
        <v>0</v>
      </c>
      <c r="AM29">
        <f>Tokens!AO31</f>
        <v>0</v>
      </c>
      <c r="AN29">
        <f>Tokens!AP31</f>
        <v>0</v>
      </c>
      <c r="AO29">
        <f>Tokens!AQ31</f>
        <v>0</v>
      </c>
      <c r="AP29">
        <f>Tokens!AR31</f>
        <v>0</v>
      </c>
      <c r="AQ29">
        <f>Tokens!AS31</f>
        <v>0</v>
      </c>
      <c r="AR29">
        <f>Tokens!AT31</f>
        <v>0</v>
      </c>
      <c r="AS29">
        <f>Tokens!AU31</f>
        <v>0</v>
      </c>
      <c r="AT29">
        <f>Tokens!AV31</f>
        <v>0</v>
      </c>
      <c r="AU29">
        <f>Tokens!AW31</f>
        <v>0</v>
      </c>
      <c r="AV29" t="str">
        <f>Tokens!AX31</f>
        <v>paul</v>
      </c>
      <c r="AW29">
        <f>Tokens!AY31</f>
        <v>10</v>
      </c>
      <c r="AX29" t="str">
        <f>Tokens!AZ31</f>
        <v>sophie</v>
      </c>
      <c r="AY29">
        <f>Tokens!BA31</f>
        <v>90</v>
      </c>
      <c r="AZ29">
        <f>Tokens!BB31</f>
        <v>0</v>
      </c>
      <c r="BA29">
        <f>Tokens!BC31</f>
        <v>0</v>
      </c>
      <c r="BB29">
        <f>Tokens!BD31</f>
        <v>0</v>
      </c>
      <c r="BC29">
        <f>Tokens!BE31</f>
        <v>0</v>
      </c>
      <c r="BD29">
        <f>Tokens!BF31</f>
        <v>0</v>
      </c>
      <c r="BE29">
        <f>Tokens!BG31</f>
        <v>0</v>
      </c>
      <c r="BF29">
        <f>Tokens!BH31</f>
        <v>0</v>
      </c>
      <c r="BG29">
        <f>Tokens!BI31</f>
        <v>0</v>
      </c>
      <c r="BH29" t="str">
        <f>Tokens!BJ31</f>
        <v>La Citadella</v>
      </c>
      <c r="BI29" t="str">
        <f>Tokens!BK31</f>
        <v>Calvi On The Rocks</v>
      </c>
    </row>
    <row r="30" spans="1:61" x14ac:dyDescent="0.25">
      <c r="A30" t="str">
        <f>Tokens!C32</f>
        <v>La Citadella #29</v>
      </c>
      <c r="B30" t="str">
        <f>Tokens!D32</f>
        <v>COR22A29</v>
      </c>
      <c r="C30" t="str">
        <f>Tokens!E32</f>
        <v>La Citadella - Pass Festival NFT 1 personne, valable pour 5 éditions Calvi On The Rocks de votre choix.</v>
      </c>
      <c r="D30">
        <f>Tokens!F32</f>
        <v>1000</v>
      </c>
      <c r="E30" t="str">
        <f>Tokens!G32</f>
        <v>https://bafybeib3boitkcsc7tarwytl7fn7gvt63kiryn65aa3idxplpolbfqw6ja.ipfs.nftstorage.link?image_4.webp</v>
      </c>
      <c r="F30" t="str">
        <f>Tokens!H32</f>
        <v>NfluenT for Calvi On The rocks</v>
      </c>
      <c r="G30">
        <f>Tokens!I32</f>
        <v>0</v>
      </c>
      <c r="H30" t="str">
        <f>Tokens!J32</f>
        <v>Pass festival &amp; Avantages</v>
      </c>
      <c r="I30" t="str">
        <f>Tokens!K32</f>
        <v>pour une (1) personne</v>
      </c>
      <c r="J30" t="str">
        <f>Tokens!L32</f>
        <v>Edition1</v>
      </c>
      <c r="K30">
        <f>Tokens!M32</f>
        <v>1</v>
      </c>
      <c r="L30" t="str">
        <f>Tokens!N32</f>
        <v>Edition2</v>
      </c>
      <c r="M30">
        <f>Tokens!O32</f>
        <v>1</v>
      </c>
      <c r="N30" t="str">
        <f>Tokens!P32</f>
        <v>Edition3</v>
      </c>
      <c r="O30">
        <f>Tokens!Q32</f>
        <v>1</v>
      </c>
      <c r="P30" t="str">
        <f>Tokens!R32</f>
        <v>Edition4</v>
      </c>
      <c r="Q30">
        <f>Tokens!S32</f>
        <v>1</v>
      </c>
      <c r="R30" t="str">
        <f>Tokens!T32</f>
        <v>Edition5</v>
      </c>
      <c r="S30">
        <f>Tokens!U32</f>
        <v>1</v>
      </c>
      <c r="T30" t="str">
        <f>Tokens!V32</f>
        <v>Last use</v>
      </c>
      <c r="U30">
        <f>Tokens!W32</f>
        <v>0</v>
      </c>
      <c r="V30" t="str">
        <f>Tokens!X32</f>
        <v>avantage1</v>
      </c>
      <c r="W30" t="str">
        <f>Tokens!Y32</f>
        <v>accès au Backstage</v>
      </c>
      <c r="X30" t="str">
        <f>Tokens!Z32</f>
        <v>avantage2</v>
      </c>
      <c r="Y30" t="str">
        <f>Tokens!AA32</f>
        <v>accès à un (1) événement partenaire officiel de Calvi on the Rocks</v>
      </c>
      <c r="Z30" t="str">
        <f>Tokens!AB32</f>
        <v>avantage3</v>
      </c>
      <c r="AA30" t="str">
        <f>Tokens!AC32</f>
        <v>rencontre privilégiée avec les artistes</v>
      </c>
      <c r="AB30" t="str">
        <f>Tokens!AD32</f>
        <v>avantage4</v>
      </c>
      <c r="AC30" t="str">
        <f>Tokens!AE32</f>
        <v>invitation aux soirées privées</v>
      </c>
      <c r="AD30" t="str">
        <f>Tokens!AF32</f>
        <v>avantage5</v>
      </c>
      <c r="AE30" t="str">
        <f>Tokens!AG32</f>
        <v>accès membre pour les after-party officielles</v>
      </c>
      <c r="AF30" t="str">
        <f>Tokens!AH32</f>
        <v>avantage6</v>
      </c>
      <c r="AG30" t="str">
        <f>Tokens!AI32</f>
        <v>accès prioritaire et bar dédié (consommation à la charge du festivalier)</v>
      </c>
      <c r="AH30" t="str">
        <f>Tokens!AJ32</f>
        <v>avantage7</v>
      </c>
      <c r="AI30" t="str">
        <f>Tokens!AK32</f>
        <v>tirage spécial du magazine Numéro Art</v>
      </c>
      <c r="AJ30" t="str">
        <f>Tokens!AL32</f>
        <v>avantage8</v>
      </c>
      <c r="AK30" t="str">
        <f>Tokens!AM32</f>
        <v>cadeaux partenaires</v>
      </c>
      <c r="AL30">
        <f>Tokens!AN32</f>
        <v>0</v>
      </c>
      <c r="AM30">
        <f>Tokens!AO32</f>
        <v>0</v>
      </c>
      <c r="AN30">
        <f>Tokens!AP32</f>
        <v>0</v>
      </c>
      <c r="AO30">
        <f>Tokens!AQ32</f>
        <v>0</v>
      </c>
      <c r="AP30">
        <f>Tokens!AR32</f>
        <v>0</v>
      </c>
      <c r="AQ30">
        <f>Tokens!AS32</f>
        <v>0</v>
      </c>
      <c r="AR30">
        <f>Tokens!AT32</f>
        <v>0</v>
      </c>
      <c r="AS30">
        <f>Tokens!AU32</f>
        <v>0</v>
      </c>
      <c r="AT30">
        <f>Tokens!AV32</f>
        <v>0</v>
      </c>
      <c r="AU30">
        <f>Tokens!AW32</f>
        <v>0</v>
      </c>
      <c r="AV30" t="str">
        <f>Tokens!AX32</f>
        <v>paul</v>
      </c>
      <c r="AW30">
        <f>Tokens!AY32</f>
        <v>10</v>
      </c>
      <c r="AX30" t="str">
        <f>Tokens!AZ32</f>
        <v>sophie</v>
      </c>
      <c r="AY30">
        <f>Tokens!BA32</f>
        <v>90</v>
      </c>
      <c r="AZ30">
        <f>Tokens!BB32</f>
        <v>0</v>
      </c>
      <c r="BA30">
        <f>Tokens!BC32</f>
        <v>0</v>
      </c>
      <c r="BB30">
        <f>Tokens!BD32</f>
        <v>0</v>
      </c>
      <c r="BC30">
        <f>Tokens!BE32</f>
        <v>0</v>
      </c>
      <c r="BD30">
        <f>Tokens!BF32</f>
        <v>0</v>
      </c>
      <c r="BE30">
        <f>Tokens!BG32</f>
        <v>0</v>
      </c>
      <c r="BF30">
        <f>Tokens!BH32</f>
        <v>0</v>
      </c>
      <c r="BG30">
        <f>Tokens!BI32</f>
        <v>0</v>
      </c>
      <c r="BH30" t="str">
        <f>Tokens!BJ32</f>
        <v>La Citadella</v>
      </c>
      <c r="BI30" t="str">
        <f>Tokens!BK32</f>
        <v>Calvi On The Rocks</v>
      </c>
    </row>
    <row r="31" spans="1:61" x14ac:dyDescent="0.25">
      <c r="A31" t="str">
        <f>Tokens!C33</f>
        <v>La Citadella #30</v>
      </c>
      <c r="B31" t="str">
        <f>Tokens!D33</f>
        <v>COR22A30</v>
      </c>
      <c r="C31" t="str">
        <f>Tokens!E33</f>
        <v>La Citadella - Pass Festival NFT 1 personne, valable pour 5 éditions Calvi On The Rocks de votre choix.</v>
      </c>
      <c r="D31">
        <f>Tokens!F33</f>
        <v>1000</v>
      </c>
      <c r="E31" t="str">
        <f>Tokens!G33</f>
        <v>https://bafybeib3boitkcsc7tarwytl7fn7gvt63kiryn65aa3idxplpolbfqw6ja.ipfs.nftstorage.link?image_4.webp</v>
      </c>
      <c r="F31" t="str">
        <f>Tokens!H33</f>
        <v>NfluenT for Calvi On The rocks</v>
      </c>
      <c r="G31">
        <f>Tokens!I33</f>
        <v>0</v>
      </c>
      <c r="H31" t="str">
        <f>Tokens!J33</f>
        <v>Pass festival &amp; Avantages</v>
      </c>
      <c r="I31" t="str">
        <f>Tokens!K33</f>
        <v>pour une (1) personne</v>
      </c>
      <c r="J31" t="str">
        <f>Tokens!L33</f>
        <v>Edition1</v>
      </c>
      <c r="K31">
        <f>Tokens!M33</f>
        <v>1</v>
      </c>
      <c r="L31" t="str">
        <f>Tokens!N33</f>
        <v>Edition2</v>
      </c>
      <c r="M31">
        <f>Tokens!O33</f>
        <v>1</v>
      </c>
      <c r="N31" t="str">
        <f>Tokens!P33</f>
        <v>Edition3</v>
      </c>
      <c r="O31">
        <f>Tokens!Q33</f>
        <v>1</v>
      </c>
      <c r="P31" t="str">
        <f>Tokens!R33</f>
        <v>Edition4</v>
      </c>
      <c r="Q31">
        <f>Tokens!S33</f>
        <v>1</v>
      </c>
      <c r="R31" t="str">
        <f>Tokens!T33</f>
        <v>Edition5</v>
      </c>
      <c r="S31">
        <f>Tokens!U33</f>
        <v>1</v>
      </c>
      <c r="T31" t="str">
        <f>Tokens!V33</f>
        <v>Last use</v>
      </c>
      <c r="U31">
        <f>Tokens!W33</f>
        <v>0</v>
      </c>
      <c r="V31" t="str">
        <f>Tokens!X33</f>
        <v>avantage1</v>
      </c>
      <c r="W31" t="str">
        <f>Tokens!Y33</f>
        <v>accès au Backstage</v>
      </c>
      <c r="X31" t="str">
        <f>Tokens!Z33</f>
        <v>avantage2</v>
      </c>
      <c r="Y31" t="str">
        <f>Tokens!AA33</f>
        <v>accès à un (1) événement partenaire officiel de Calvi on the Rocks</v>
      </c>
      <c r="Z31" t="str">
        <f>Tokens!AB33</f>
        <v>avantage3</v>
      </c>
      <c r="AA31" t="str">
        <f>Tokens!AC33</f>
        <v>rencontre privilégiée avec les artistes</v>
      </c>
      <c r="AB31" t="str">
        <f>Tokens!AD33</f>
        <v>avantage4</v>
      </c>
      <c r="AC31" t="str">
        <f>Tokens!AE33</f>
        <v>invitation aux soirées privées</v>
      </c>
      <c r="AD31" t="str">
        <f>Tokens!AF33</f>
        <v>avantage5</v>
      </c>
      <c r="AE31" t="str">
        <f>Tokens!AG33</f>
        <v>accès membre pour les after-party officielles</v>
      </c>
      <c r="AF31" t="str">
        <f>Tokens!AH33</f>
        <v>avantage6</v>
      </c>
      <c r="AG31" t="str">
        <f>Tokens!AI33</f>
        <v>accès prioritaire et bar dédié (consommation à la charge du festivalier)</v>
      </c>
      <c r="AH31" t="str">
        <f>Tokens!AJ33</f>
        <v>avantage7</v>
      </c>
      <c r="AI31" t="str">
        <f>Tokens!AK33</f>
        <v>tirage spécial du magazine Numéro Art</v>
      </c>
      <c r="AJ31" t="str">
        <f>Tokens!AL33</f>
        <v>avantage8</v>
      </c>
      <c r="AK31" t="str">
        <f>Tokens!AM33</f>
        <v>cadeaux partenaires</v>
      </c>
      <c r="AL31">
        <f>Tokens!AN33</f>
        <v>0</v>
      </c>
      <c r="AM31">
        <f>Tokens!AO33</f>
        <v>0</v>
      </c>
      <c r="AN31">
        <f>Tokens!AP33</f>
        <v>0</v>
      </c>
      <c r="AO31">
        <f>Tokens!AQ33</f>
        <v>0</v>
      </c>
      <c r="AP31">
        <f>Tokens!AR33</f>
        <v>0</v>
      </c>
      <c r="AQ31">
        <f>Tokens!AS33</f>
        <v>0</v>
      </c>
      <c r="AR31">
        <f>Tokens!AT33</f>
        <v>0</v>
      </c>
      <c r="AS31">
        <f>Tokens!AU33</f>
        <v>0</v>
      </c>
      <c r="AT31">
        <f>Tokens!AV33</f>
        <v>0</v>
      </c>
      <c r="AU31">
        <f>Tokens!AW33</f>
        <v>0</v>
      </c>
      <c r="AV31" t="str">
        <f>Tokens!AX33</f>
        <v>paul</v>
      </c>
      <c r="AW31">
        <f>Tokens!AY33</f>
        <v>10</v>
      </c>
      <c r="AX31" t="str">
        <f>Tokens!AZ33</f>
        <v>sophie</v>
      </c>
      <c r="AY31">
        <f>Tokens!BA33</f>
        <v>90</v>
      </c>
      <c r="AZ31">
        <f>Tokens!BB33</f>
        <v>0</v>
      </c>
      <c r="BA31">
        <f>Tokens!BC33</f>
        <v>0</v>
      </c>
      <c r="BB31">
        <f>Tokens!BD33</f>
        <v>0</v>
      </c>
      <c r="BC31">
        <f>Tokens!BE33</f>
        <v>0</v>
      </c>
      <c r="BD31">
        <f>Tokens!BF33</f>
        <v>0</v>
      </c>
      <c r="BE31">
        <f>Tokens!BG33</f>
        <v>0</v>
      </c>
      <c r="BF31">
        <f>Tokens!BH33</f>
        <v>0</v>
      </c>
      <c r="BG31">
        <f>Tokens!BI33</f>
        <v>0</v>
      </c>
      <c r="BH31" t="str">
        <f>Tokens!BJ33</f>
        <v>La Citadella</v>
      </c>
      <c r="BI31" t="str">
        <f>Tokens!BK33</f>
        <v>Calvi On The Rocks</v>
      </c>
    </row>
    <row r="32" spans="1:61" x14ac:dyDescent="0.25">
      <c r="A32" t="str">
        <f>Tokens!C34</f>
        <v>La Citadella #31</v>
      </c>
      <c r="B32" t="str">
        <f>Tokens!D34</f>
        <v>COR22A31</v>
      </c>
      <c r="C32" t="str">
        <f>Tokens!E34</f>
        <v>La Citadella - Pass Festival NFT 1 personne, valable pour 5 éditions Calvi On The Rocks de votre choix.</v>
      </c>
      <c r="D32">
        <f>Tokens!F34</f>
        <v>1000</v>
      </c>
      <c r="E32" t="str">
        <f>Tokens!G34</f>
        <v>https://bafybeib3boitkcsc7tarwytl7fn7gvt63kiryn65aa3idxplpolbfqw6ja.ipfs.nftstorage.link?image_4.webp</v>
      </c>
      <c r="F32" t="str">
        <f>Tokens!H34</f>
        <v>NfluenT for Calvi On The rocks</v>
      </c>
      <c r="G32">
        <f>Tokens!I34</f>
        <v>0</v>
      </c>
      <c r="H32" t="str">
        <f>Tokens!J34</f>
        <v>Pass festival &amp; Avantages</v>
      </c>
      <c r="I32" t="str">
        <f>Tokens!K34</f>
        <v>pour une (1) personne</v>
      </c>
      <c r="J32" t="str">
        <f>Tokens!L34</f>
        <v>Edition1</v>
      </c>
      <c r="K32">
        <f>Tokens!M34</f>
        <v>1</v>
      </c>
      <c r="L32" t="str">
        <f>Tokens!N34</f>
        <v>Edition2</v>
      </c>
      <c r="M32">
        <f>Tokens!O34</f>
        <v>1</v>
      </c>
      <c r="N32" t="str">
        <f>Tokens!P34</f>
        <v>Edition3</v>
      </c>
      <c r="O32">
        <f>Tokens!Q34</f>
        <v>1</v>
      </c>
      <c r="P32" t="str">
        <f>Tokens!R34</f>
        <v>Edition4</v>
      </c>
      <c r="Q32">
        <f>Tokens!S34</f>
        <v>1</v>
      </c>
      <c r="R32" t="str">
        <f>Tokens!T34</f>
        <v>Edition5</v>
      </c>
      <c r="S32">
        <f>Tokens!U34</f>
        <v>1</v>
      </c>
      <c r="T32" t="str">
        <f>Tokens!V34</f>
        <v>Last use</v>
      </c>
      <c r="U32">
        <f>Tokens!W34</f>
        <v>0</v>
      </c>
      <c r="V32" t="str">
        <f>Tokens!X34</f>
        <v>avantage1</v>
      </c>
      <c r="W32" t="str">
        <f>Tokens!Y34</f>
        <v>accès au Backstage</v>
      </c>
      <c r="X32" t="str">
        <f>Tokens!Z34</f>
        <v>avantage2</v>
      </c>
      <c r="Y32" t="str">
        <f>Tokens!AA34</f>
        <v>accès à un (1) événement partenaire officiel de Calvi on the Rocks</v>
      </c>
      <c r="Z32" t="str">
        <f>Tokens!AB34</f>
        <v>avantage3</v>
      </c>
      <c r="AA32" t="str">
        <f>Tokens!AC34</f>
        <v>rencontre privilégiée avec les artistes</v>
      </c>
      <c r="AB32" t="str">
        <f>Tokens!AD34</f>
        <v>avantage4</v>
      </c>
      <c r="AC32" t="str">
        <f>Tokens!AE34</f>
        <v>invitation aux soirées privées</v>
      </c>
      <c r="AD32" t="str">
        <f>Tokens!AF34</f>
        <v>avantage5</v>
      </c>
      <c r="AE32" t="str">
        <f>Tokens!AG34</f>
        <v>accès membre pour les after-party officielles</v>
      </c>
      <c r="AF32" t="str">
        <f>Tokens!AH34</f>
        <v>avantage6</v>
      </c>
      <c r="AG32" t="str">
        <f>Tokens!AI34</f>
        <v>accès prioritaire et bar dédié (consommation à la charge du festivalier)</v>
      </c>
      <c r="AH32" t="str">
        <f>Tokens!AJ34</f>
        <v>avantage7</v>
      </c>
      <c r="AI32" t="str">
        <f>Tokens!AK34</f>
        <v>tirage spécial du magazine Numéro Art</v>
      </c>
      <c r="AJ32" t="str">
        <f>Tokens!AL34</f>
        <v>avantage8</v>
      </c>
      <c r="AK32" t="str">
        <f>Tokens!AM34</f>
        <v>cadeaux partenaires</v>
      </c>
      <c r="AL32">
        <f>Tokens!AN34</f>
        <v>0</v>
      </c>
      <c r="AM32">
        <f>Tokens!AO34</f>
        <v>0</v>
      </c>
      <c r="AN32">
        <f>Tokens!AP34</f>
        <v>0</v>
      </c>
      <c r="AO32">
        <f>Tokens!AQ34</f>
        <v>0</v>
      </c>
      <c r="AP32">
        <f>Tokens!AR34</f>
        <v>0</v>
      </c>
      <c r="AQ32">
        <f>Tokens!AS34</f>
        <v>0</v>
      </c>
      <c r="AR32">
        <f>Tokens!AT34</f>
        <v>0</v>
      </c>
      <c r="AS32">
        <f>Tokens!AU34</f>
        <v>0</v>
      </c>
      <c r="AT32">
        <f>Tokens!AV34</f>
        <v>0</v>
      </c>
      <c r="AU32">
        <f>Tokens!AW34</f>
        <v>0</v>
      </c>
      <c r="AV32" t="str">
        <f>Tokens!AX34</f>
        <v>paul</v>
      </c>
      <c r="AW32">
        <f>Tokens!AY34</f>
        <v>10</v>
      </c>
      <c r="AX32" t="str">
        <f>Tokens!AZ34</f>
        <v>sophie</v>
      </c>
      <c r="AY32">
        <f>Tokens!BA34</f>
        <v>90</v>
      </c>
      <c r="AZ32">
        <f>Tokens!BB34</f>
        <v>0</v>
      </c>
      <c r="BA32">
        <f>Tokens!BC34</f>
        <v>0</v>
      </c>
      <c r="BB32">
        <f>Tokens!BD34</f>
        <v>0</v>
      </c>
      <c r="BC32">
        <f>Tokens!BE34</f>
        <v>0</v>
      </c>
      <c r="BD32">
        <f>Tokens!BF34</f>
        <v>0</v>
      </c>
      <c r="BE32">
        <f>Tokens!BG34</f>
        <v>0</v>
      </c>
      <c r="BF32">
        <f>Tokens!BH34</f>
        <v>0</v>
      </c>
      <c r="BG32">
        <f>Tokens!BI34</f>
        <v>0</v>
      </c>
      <c r="BH32" t="str">
        <f>Tokens!BJ34</f>
        <v>La Citadella</v>
      </c>
      <c r="BI32" t="str">
        <f>Tokens!BK34</f>
        <v>Calvi On The Rocks</v>
      </c>
    </row>
    <row r="33" spans="1:61" x14ac:dyDescent="0.25">
      <c r="A33" t="str">
        <f>Tokens!C35</f>
        <v>La Citadella #32</v>
      </c>
      <c r="B33" t="str">
        <f>Tokens!D35</f>
        <v>COR22A32</v>
      </c>
      <c r="C33" t="str">
        <f>Tokens!E35</f>
        <v>La Citadella - Pass Festival NFT 1 personne, valable pour 5 éditions Calvi On The Rocks de votre choix.</v>
      </c>
      <c r="D33">
        <f>Tokens!F35</f>
        <v>1000</v>
      </c>
      <c r="E33" t="str">
        <f>Tokens!G35</f>
        <v>https://bafybeib3boitkcsc7tarwytl7fn7gvt63kiryn65aa3idxplpolbfqw6ja.ipfs.nftstorage.link?image_4.webp</v>
      </c>
      <c r="F33" t="str">
        <f>Tokens!H35</f>
        <v>NfluenT for Calvi On The rocks</v>
      </c>
      <c r="G33">
        <f>Tokens!I35</f>
        <v>0</v>
      </c>
      <c r="H33" t="str">
        <f>Tokens!J35</f>
        <v>Pass festival &amp; Avantages</v>
      </c>
      <c r="I33" t="str">
        <f>Tokens!K35</f>
        <v>pour une (1) personne</v>
      </c>
      <c r="J33" t="str">
        <f>Tokens!L35</f>
        <v>Edition1</v>
      </c>
      <c r="K33">
        <f>Tokens!M35</f>
        <v>1</v>
      </c>
      <c r="L33" t="str">
        <f>Tokens!N35</f>
        <v>Edition2</v>
      </c>
      <c r="M33">
        <f>Tokens!O35</f>
        <v>1</v>
      </c>
      <c r="N33" t="str">
        <f>Tokens!P35</f>
        <v>Edition3</v>
      </c>
      <c r="O33">
        <f>Tokens!Q35</f>
        <v>1</v>
      </c>
      <c r="P33" t="str">
        <f>Tokens!R35</f>
        <v>Edition4</v>
      </c>
      <c r="Q33">
        <f>Tokens!S35</f>
        <v>1</v>
      </c>
      <c r="R33" t="str">
        <f>Tokens!T35</f>
        <v>Edition5</v>
      </c>
      <c r="S33">
        <f>Tokens!U35</f>
        <v>1</v>
      </c>
      <c r="T33" t="str">
        <f>Tokens!V35</f>
        <v>Last use</v>
      </c>
      <c r="U33">
        <f>Tokens!W35</f>
        <v>0</v>
      </c>
      <c r="V33" t="str">
        <f>Tokens!X35</f>
        <v>avantage1</v>
      </c>
      <c r="W33" t="str">
        <f>Tokens!Y35</f>
        <v>accès au Backstage</v>
      </c>
      <c r="X33" t="str">
        <f>Tokens!Z35</f>
        <v>avantage2</v>
      </c>
      <c r="Y33" t="str">
        <f>Tokens!AA35</f>
        <v>accès à un (1) événement partenaire officiel de Calvi on the Rocks</v>
      </c>
      <c r="Z33" t="str">
        <f>Tokens!AB35</f>
        <v>avantage3</v>
      </c>
      <c r="AA33" t="str">
        <f>Tokens!AC35</f>
        <v>rencontre privilégiée avec les artistes</v>
      </c>
      <c r="AB33" t="str">
        <f>Tokens!AD35</f>
        <v>avantage4</v>
      </c>
      <c r="AC33" t="str">
        <f>Tokens!AE35</f>
        <v>invitation aux soirées privées</v>
      </c>
      <c r="AD33" t="str">
        <f>Tokens!AF35</f>
        <v>avantage5</v>
      </c>
      <c r="AE33" t="str">
        <f>Tokens!AG35</f>
        <v>accès membre pour les after-party officielles</v>
      </c>
      <c r="AF33" t="str">
        <f>Tokens!AH35</f>
        <v>avantage6</v>
      </c>
      <c r="AG33" t="str">
        <f>Tokens!AI35</f>
        <v>accès prioritaire et bar dédié (consommation à la charge du festivalier)</v>
      </c>
      <c r="AH33" t="str">
        <f>Tokens!AJ35</f>
        <v>avantage7</v>
      </c>
      <c r="AI33" t="str">
        <f>Tokens!AK35</f>
        <v>tirage spécial du magazine Numéro Art</v>
      </c>
      <c r="AJ33" t="str">
        <f>Tokens!AL35</f>
        <v>avantage8</v>
      </c>
      <c r="AK33" t="str">
        <f>Tokens!AM35</f>
        <v>cadeaux partenaires</v>
      </c>
      <c r="AL33">
        <f>Tokens!AN35</f>
        <v>0</v>
      </c>
      <c r="AM33">
        <f>Tokens!AO35</f>
        <v>0</v>
      </c>
      <c r="AN33">
        <f>Tokens!AP35</f>
        <v>0</v>
      </c>
      <c r="AO33">
        <f>Tokens!AQ35</f>
        <v>0</v>
      </c>
      <c r="AP33">
        <f>Tokens!AR35</f>
        <v>0</v>
      </c>
      <c r="AQ33">
        <f>Tokens!AS35</f>
        <v>0</v>
      </c>
      <c r="AR33">
        <f>Tokens!AT35</f>
        <v>0</v>
      </c>
      <c r="AS33">
        <f>Tokens!AU35</f>
        <v>0</v>
      </c>
      <c r="AT33">
        <f>Tokens!AV35</f>
        <v>0</v>
      </c>
      <c r="AU33">
        <f>Tokens!AW35</f>
        <v>0</v>
      </c>
      <c r="AV33" t="str">
        <f>Tokens!AX35</f>
        <v>paul</v>
      </c>
      <c r="AW33">
        <f>Tokens!AY35</f>
        <v>10</v>
      </c>
      <c r="AX33" t="str">
        <f>Tokens!AZ35</f>
        <v>sophie</v>
      </c>
      <c r="AY33">
        <f>Tokens!BA35</f>
        <v>90</v>
      </c>
      <c r="AZ33">
        <f>Tokens!BB35</f>
        <v>0</v>
      </c>
      <c r="BA33">
        <f>Tokens!BC35</f>
        <v>0</v>
      </c>
      <c r="BB33">
        <f>Tokens!BD35</f>
        <v>0</v>
      </c>
      <c r="BC33">
        <f>Tokens!BE35</f>
        <v>0</v>
      </c>
      <c r="BD33">
        <f>Tokens!BF35</f>
        <v>0</v>
      </c>
      <c r="BE33">
        <f>Tokens!BG35</f>
        <v>0</v>
      </c>
      <c r="BF33">
        <f>Tokens!BH35</f>
        <v>0</v>
      </c>
      <c r="BG33">
        <f>Tokens!BI35</f>
        <v>0</v>
      </c>
      <c r="BH33" t="str">
        <f>Tokens!BJ35</f>
        <v>La Citadella</v>
      </c>
      <c r="BI33" t="str">
        <f>Tokens!BK35</f>
        <v>Calvi On The Rocks</v>
      </c>
    </row>
    <row r="34" spans="1:61" x14ac:dyDescent="0.25">
      <c r="A34" t="str">
        <f>Tokens!C36</f>
        <v>La Citadella #33</v>
      </c>
      <c r="B34" t="str">
        <f>Tokens!D36</f>
        <v>COR22A33</v>
      </c>
      <c r="C34" t="str">
        <f>Tokens!E36</f>
        <v>La Citadella - Pass Festival NFT 1 personne, valable pour 5 éditions Calvi On The Rocks de votre choix.</v>
      </c>
      <c r="D34">
        <f>Tokens!F36</f>
        <v>1000</v>
      </c>
      <c r="E34" t="str">
        <f>Tokens!G36</f>
        <v>https://bafybeib3boitkcsc7tarwytl7fn7gvt63kiryn65aa3idxplpolbfqw6ja.ipfs.nftstorage.link?image_4.webp</v>
      </c>
      <c r="F34" t="str">
        <f>Tokens!H36</f>
        <v>NfluenT for Calvi On The rocks</v>
      </c>
      <c r="G34">
        <f>Tokens!I36</f>
        <v>0</v>
      </c>
      <c r="H34" t="str">
        <f>Tokens!J36</f>
        <v>Pass festival &amp; Avantages</v>
      </c>
      <c r="I34" t="str">
        <f>Tokens!K36</f>
        <v>pour une (1) personne</v>
      </c>
      <c r="J34" t="str">
        <f>Tokens!L36</f>
        <v>Edition1</v>
      </c>
      <c r="K34">
        <f>Tokens!M36</f>
        <v>1</v>
      </c>
      <c r="L34" t="str">
        <f>Tokens!N36</f>
        <v>Edition2</v>
      </c>
      <c r="M34">
        <f>Tokens!O36</f>
        <v>1</v>
      </c>
      <c r="N34" t="str">
        <f>Tokens!P36</f>
        <v>Edition3</v>
      </c>
      <c r="O34">
        <f>Tokens!Q36</f>
        <v>1</v>
      </c>
      <c r="P34" t="str">
        <f>Tokens!R36</f>
        <v>Edition4</v>
      </c>
      <c r="Q34">
        <f>Tokens!S36</f>
        <v>1</v>
      </c>
      <c r="R34" t="str">
        <f>Tokens!T36</f>
        <v>Edition5</v>
      </c>
      <c r="S34">
        <f>Tokens!U36</f>
        <v>1</v>
      </c>
      <c r="T34" t="str">
        <f>Tokens!V36</f>
        <v>Last use</v>
      </c>
      <c r="U34">
        <f>Tokens!W36</f>
        <v>0</v>
      </c>
      <c r="V34" t="str">
        <f>Tokens!X36</f>
        <v>avantage1</v>
      </c>
      <c r="W34" t="str">
        <f>Tokens!Y36</f>
        <v>accès au Backstage</v>
      </c>
      <c r="X34" t="str">
        <f>Tokens!Z36</f>
        <v>avantage2</v>
      </c>
      <c r="Y34" t="str">
        <f>Tokens!AA36</f>
        <v>accès à un (1) événement partenaire officiel de Calvi on the Rocks</v>
      </c>
      <c r="Z34" t="str">
        <f>Tokens!AB36</f>
        <v>avantage3</v>
      </c>
      <c r="AA34" t="str">
        <f>Tokens!AC36</f>
        <v>rencontre privilégiée avec les artistes</v>
      </c>
      <c r="AB34" t="str">
        <f>Tokens!AD36</f>
        <v>avantage4</v>
      </c>
      <c r="AC34" t="str">
        <f>Tokens!AE36</f>
        <v>invitation aux soirées privées</v>
      </c>
      <c r="AD34" t="str">
        <f>Tokens!AF36</f>
        <v>avantage5</v>
      </c>
      <c r="AE34" t="str">
        <f>Tokens!AG36</f>
        <v>accès membre pour les after-party officielles</v>
      </c>
      <c r="AF34" t="str">
        <f>Tokens!AH36</f>
        <v>avantage6</v>
      </c>
      <c r="AG34" t="str">
        <f>Tokens!AI36</f>
        <v>accès prioritaire et bar dédié (consommation à la charge du festivalier)</v>
      </c>
      <c r="AH34" t="str">
        <f>Tokens!AJ36</f>
        <v>avantage7</v>
      </c>
      <c r="AI34" t="str">
        <f>Tokens!AK36</f>
        <v>tirage spécial du magazine Numéro Art</v>
      </c>
      <c r="AJ34" t="str">
        <f>Tokens!AL36</f>
        <v>avantage8</v>
      </c>
      <c r="AK34" t="str">
        <f>Tokens!AM36</f>
        <v>cadeaux partenaires</v>
      </c>
      <c r="AL34">
        <f>Tokens!AN36</f>
        <v>0</v>
      </c>
      <c r="AM34">
        <f>Tokens!AO36</f>
        <v>0</v>
      </c>
      <c r="AN34">
        <f>Tokens!AP36</f>
        <v>0</v>
      </c>
      <c r="AO34">
        <f>Tokens!AQ36</f>
        <v>0</v>
      </c>
      <c r="AP34">
        <f>Tokens!AR36</f>
        <v>0</v>
      </c>
      <c r="AQ34">
        <f>Tokens!AS36</f>
        <v>0</v>
      </c>
      <c r="AR34">
        <f>Tokens!AT36</f>
        <v>0</v>
      </c>
      <c r="AS34">
        <f>Tokens!AU36</f>
        <v>0</v>
      </c>
      <c r="AT34">
        <f>Tokens!AV36</f>
        <v>0</v>
      </c>
      <c r="AU34">
        <f>Tokens!AW36</f>
        <v>0</v>
      </c>
      <c r="AV34" t="str">
        <f>Tokens!AX36</f>
        <v>paul</v>
      </c>
      <c r="AW34">
        <f>Tokens!AY36</f>
        <v>10</v>
      </c>
      <c r="AX34" t="str">
        <f>Tokens!AZ36</f>
        <v>sophie</v>
      </c>
      <c r="AY34">
        <f>Tokens!BA36</f>
        <v>90</v>
      </c>
      <c r="AZ34">
        <f>Tokens!BB36</f>
        <v>0</v>
      </c>
      <c r="BA34">
        <f>Tokens!BC36</f>
        <v>0</v>
      </c>
      <c r="BB34">
        <f>Tokens!BD36</f>
        <v>0</v>
      </c>
      <c r="BC34">
        <f>Tokens!BE36</f>
        <v>0</v>
      </c>
      <c r="BD34">
        <f>Tokens!BF36</f>
        <v>0</v>
      </c>
      <c r="BE34">
        <f>Tokens!BG36</f>
        <v>0</v>
      </c>
      <c r="BF34">
        <f>Tokens!BH36</f>
        <v>0</v>
      </c>
      <c r="BG34">
        <f>Tokens!BI36</f>
        <v>0</v>
      </c>
      <c r="BH34" t="str">
        <f>Tokens!BJ36</f>
        <v>La Citadella</v>
      </c>
      <c r="BI34" t="str">
        <f>Tokens!BK36</f>
        <v>Calvi On The Rocks</v>
      </c>
    </row>
    <row r="35" spans="1:61" x14ac:dyDescent="0.25">
      <c r="A35" t="str">
        <f>Tokens!C37</f>
        <v>La Citadella #34</v>
      </c>
      <c r="B35" t="str">
        <f>Tokens!D37</f>
        <v>COR22A34</v>
      </c>
      <c r="C35" t="str">
        <f>Tokens!E37</f>
        <v>La Citadella - Pass Festival NFT 1 personne, valable pour 5 éditions Calvi On The Rocks de votre choix.</v>
      </c>
      <c r="D35">
        <f>Tokens!F37</f>
        <v>1000</v>
      </c>
      <c r="E35" t="str">
        <f>Tokens!G37</f>
        <v>https://bafybeib3boitkcsc7tarwytl7fn7gvt63kiryn65aa3idxplpolbfqw6ja.ipfs.nftstorage.link?image_4.webp</v>
      </c>
      <c r="F35" t="str">
        <f>Tokens!H37</f>
        <v>NfluenT for Calvi On The rocks</v>
      </c>
      <c r="G35">
        <f>Tokens!I37</f>
        <v>0</v>
      </c>
      <c r="H35" t="str">
        <f>Tokens!J37</f>
        <v>Pass festival &amp; Avantages</v>
      </c>
      <c r="I35" t="str">
        <f>Tokens!K37</f>
        <v>pour une (1) personne</v>
      </c>
      <c r="J35" t="str">
        <f>Tokens!L37</f>
        <v>Edition1</v>
      </c>
      <c r="K35">
        <f>Tokens!M37</f>
        <v>1</v>
      </c>
      <c r="L35" t="str">
        <f>Tokens!N37</f>
        <v>Edition2</v>
      </c>
      <c r="M35">
        <f>Tokens!O37</f>
        <v>1</v>
      </c>
      <c r="N35" t="str">
        <f>Tokens!P37</f>
        <v>Edition3</v>
      </c>
      <c r="O35">
        <f>Tokens!Q37</f>
        <v>1</v>
      </c>
      <c r="P35" t="str">
        <f>Tokens!R37</f>
        <v>Edition4</v>
      </c>
      <c r="Q35">
        <f>Tokens!S37</f>
        <v>1</v>
      </c>
      <c r="R35" t="str">
        <f>Tokens!T37</f>
        <v>Edition5</v>
      </c>
      <c r="S35">
        <f>Tokens!U37</f>
        <v>1</v>
      </c>
      <c r="T35" t="str">
        <f>Tokens!V37</f>
        <v>Last use</v>
      </c>
      <c r="U35">
        <f>Tokens!W37</f>
        <v>0</v>
      </c>
      <c r="V35" t="str">
        <f>Tokens!X37</f>
        <v>avantage1</v>
      </c>
      <c r="W35" t="str">
        <f>Tokens!Y37</f>
        <v>accès au Backstage</v>
      </c>
      <c r="X35" t="str">
        <f>Tokens!Z37</f>
        <v>avantage2</v>
      </c>
      <c r="Y35" t="str">
        <f>Tokens!AA37</f>
        <v>accès à un (1) événement partenaire officiel de Calvi on the Rocks</v>
      </c>
      <c r="Z35" t="str">
        <f>Tokens!AB37</f>
        <v>avantage3</v>
      </c>
      <c r="AA35" t="str">
        <f>Tokens!AC37</f>
        <v>rencontre privilégiée avec les artistes</v>
      </c>
      <c r="AB35" t="str">
        <f>Tokens!AD37</f>
        <v>avantage4</v>
      </c>
      <c r="AC35" t="str">
        <f>Tokens!AE37</f>
        <v>invitation aux soirées privées</v>
      </c>
      <c r="AD35" t="str">
        <f>Tokens!AF37</f>
        <v>avantage5</v>
      </c>
      <c r="AE35" t="str">
        <f>Tokens!AG37</f>
        <v>accès membre pour les after-party officielles</v>
      </c>
      <c r="AF35" t="str">
        <f>Tokens!AH37</f>
        <v>avantage6</v>
      </c>
      <c r="AG35" t="str">
        <f>Tokens!AI37</f>
        <v>accès prioritaire et bar dédié (consommation à la charge du festivalier)</v>
      </c>
      <c r="AH35" t="str">
        <f>Tokens!AJ37</f>
        <v>avantage7</v>
      </c>
      <c r="AI35" t="str">
        <f>Tokens!AK37</f>
        <v>tirage spécial du magazine Numéro Art</v>
      </c>
      <c r="AJ35" t="str">
        <f>Tokens!AL37</f>
        <v>avantage8</v>
      </c>
      <c r="AK35" t="str">
        <f>Tokens!AM37</f>
        <v>cadeaux partenaires</v>
      </c>
      <c r="AL35">
        <f>Tokens!AN37</f>
        <v>0</v>
      </c>
      <c r="AM35">
        <f>Tokens!AO37</f>
        <v>0</v>
      </c>
      <c r="AN35">
        <f>Tokens!AP37</f>
        <v>0</v>
      </c>
      <c r="AO35">
        <f>Tokens!AQ37</f>
        <v>0</v>
      </c>
      <c r="AP35">
        <f>Tokens!AR37</f>
        <v>0</v>
      </c>
      <c r="AQ35">
        <f>Tokens!AS37</f>
        <v>0</v>
      </c>
      <c r="AR35">
        <f>Tokens!AT37</f>
        <v>0</v>
      </c>
      <c r="AS35">
        <f>Tokens!AU37</f>
        <v>0</v>
      </c>
      <c r="AT35">
        <f>Tokens!AV37</f>
        <v>0</v>
      </c>
      <c r="AU35">
        <f>Tokens!AW37</f>
        <v>0</v>
      </c>
      <c r="AV35" t="str">
        <f>Tokens!AX37</f>
        <v>paul</v>
      </c>
      <c r="AW35">
        <f>Tokens!AY37</f>
        <v>10</v>
      </c>
      <c r="AX35" t="str">
        <f>Tokens!AZ37</f>
        <v>sophie</v>
      </c>
      <c r="AY35">
        <f>Tokens!BA37</f>
        <v>90</v>
      </c>
      <c r="AZ35">
        <f>Tokens!BB37</f>
        <v>0</v>
      </c>
      <c r="BA35">
        <f>Tokens!BC37</f>
        <v>0</v>
      </c>
      <c r="BB35">
        <f>Tokens!BD37</f>
        <v>0</v>
      </c>
      <c r="BC35">
        <f>Tokens!BE37</f>
        <v>0</v>
      </c>
      <c r="BD35">
        <f>Tokens!BF37</f>
        <v>0</v>
      </c>
      <c r="BE35">
        <f>Tokens!BG37</f>
        <v>0</v>
      </c>
      <c r="BF35">
        <f>Tokens!BH37</f>
        <v>0</v>
      </c>
      <c r="BG35">
        <f>Tokens!BI37</f>
        <v>0</v>
      </c>
      <c r="BH35" t="str">
        <f>Tokens!BJ37</f>
        <v>La Citadella</v>
      </c>
      <c r="BI35" t="str">
        <f>Tokens!BK37</f>
        <v>Calvi On The Rocks</v>
      </c>
    </row>
    <row r="36" spans="1:61" x14ac:dyDescent="0.25">
      <c r="A36" t="str">
        <f>Tokens!C38</f>
        <v>La Citadella #35</v>
      </c>
      <c r="B36" t="str">
        <f>Tokens!D38</f>
        <v>COR22A35</v>
      </c>
      <c r="C36" t="str">
        <f>Tokens!E38</f>
        <v>La Citadella - Pass Festival NFT 1 personne, valable pour 5 éditions Calvi On The Rocks de votre choix.</v>
      </c>
      <c r="D36">
        <f>Tokens!F38</f>
        <v>1000</v>
      </c>
      <c r="E36" t="str">
        <f>Tokens!G38</f>
        <v>https://bafybeib3boitkcsc7tarwytl7fn7gvt63kiryn65aa3idxplpolbfqw6ja.ipfs.nftstorage.link?image_4.webp</v>
      </c>
      <c r="F36" t="str">
        <f>Tokens!H38</f>
        <v>NfluenT for Calvi On The rocks</v>
      </c>
      <c r="G36">
        <f>Tokens!I38</f>
        <v>0</v>
      </c>
      <c r="H36" t="str">
        <f>Tokens!J38</f>
        <v>Pass festival &amp; Avantages</v>
      </c>
      <c r="I36" t="str">
        <f>Tokens!K38</f>
        <v>pour une (1) personne</v>
      </c>
      <c r="J36" t="str">
        <f>Tokens!L38</f>
        <v>Edition1</v>
      </c>
      <c r="K36">
        <f>Tokens!M38</f>
        <v>1</v>
      </c>
      <c r="L36" t="str">
        <f>Tokens!N38</f>
        <v>Edition2</v>
      </c>
      <c r="M36">
        <f>Tokens!O38</f>
        <v>1</v>
      </c>
      <c r="N36" t="str">
        <f>Tokens!P38</f>
        <v>Edition3</v>
      </c>
      <c r="O36">
        <f>Tokens!Q38</f>
        <v>1</v>
      </c>
      <c r="P36" t="str">
        <f>Tokens!R38</f>
        <v>Edition4</v>
      </c>
      <c r="Q36">
        <f>Tokens!S38</f>
        <v>1</v>
      </c>
      <c r="R36" t="str">
        <f>Tokens!T38</f>
        <v>Edition5</v>
      </c>
      <c r="S36">
        <f>Tokens!U38</f>
        <v>1</v>
      </c>
      <c r="T36" t="str">
        <f>Tokens!V38</f>
        <v>Last use</v>
      </c>
      <c r="U36">
        <f>Tokens!W38</f>
        <v>0</v>
      </c>
      <c r="V36" t="str">
        <f>Tokens!X38</f>
        <v>avantage1</v>
      </c>
      <c r="W36" t="str">
        <f>Tokens!Y38</f>
        <v>accès au Backstage</v>
      </c>
      <c r="X36" t="str">
        <f>Tokens!Z38</f>
        <v>avantage2</v>
      </c>
      <c r="Y36" t="str">
        <f>Tokens!AA38</f>
        <v>accès à un (1) événement partenaire officiel de Calvi on the Rocks</v>
      </c>
      <c r="Z36" t="str">
        <f>Tokens!AB38</f>
        <v>avantage3</v>
      </c>
      <c r="AA36" t="str">
        <f>Tokens!AC38</f>
        <v>rencontre privilégiée avec les artistes</v>
      </c>
      <c r="AB36" t="str">
        <f>Tokens!AD38</f>
        <v>avantage4</v>
      </c>
      <c r="AC36" t="str">
        <f>Tokens!AE38</f>
        <v>invitation aux soirées privées</v>
      </c>
      <c r="AD36" t="str">
        <f>Tokens!AF38</f>
        <v>avantage5</v>
      </c>
      <c r="AE36" t="str">
        <f>Tokens!AG38</f>
        <v>accès membre pour les after-party officielles</v>
      </c>
      <c r="AF36" t="str">
        <f>Tokens!AH38</f>
        <v>avantage6</v>
      </c>
      <c r="AG36" t="str">
        <f>Tokens!AI38</f>
        <v>accès prioritaire et bar dédié (consommation à la charge du festivalier)</v>
      </c>
      <c r="AH36" t="str">
        <f>Tokens!AJ38</f>
        <v>avantage7</v>
      </c>
      <c r="AI36" t="str">
        <f>Tokens!AK38</f>
        <v>tirage spécial du magazine Numéro Art</v>
      </c>
      <c r="AJ36" t="str">
        <f>Tokens!AL38</f>
        <v>avantage8</v>
      </c>
      <c r="AK36" t="str">
        <f>Tokens!AM38</f>
        <v>cadeaux partenaires</v>
      </c>
      <c r="AL36">
        <f>Tokens!AN38</f>
        <v>0</v>
      </c>
      <c r="AM36">
        <f>Tokens!AO38</f>
        <v>0</v>
      </c>
      <c r="AN36">
        <f>Tokens!AP38</f>
        <v>0</v>
      </c>
      <c r="AO36">
        <f>Tokens!AQ38</f>
        <v>0</v>
      </c>
      <c r="AP36">
        <f>Tokens!AR38</f>
        <v>0</v>
      </c>
      <c r="AQ36">
        <f>Tokens!AS38</f>
        <v>0</v>
      </c>
      <c r="AR36">
        <f>Tokens!AT38</f>
        <v>0</v>
      </c>
      <c r="AS36">
        <f>Tokens!AU38</f>
        <v>0</v>
      </c>
      <c r="AT36">
        <f>Tokens!AV38</f>
        <v>0</v>
      </c>
      <c r="AU36">
        <f>Tokens!AW38</f>
        <v>0</v>
      </c>
      <c r="AV36" t="str">
        <f>Tokens!AX38</f>
        <v>paul</v>
      </c>
      <c r="AW36">
        <f>Tokens!AY38</f>
        <v>10</v>
      </c>
      <c r="AX36" t="str">
        <f>Tokens!AZ38</f>
        <v>sophie</v>
      </c>
      <c r="AY36">
        <f>Tokens!BA38</f>
        <v>90</v>
      </c>
      <c r="AZ36">
        <f>Tokens!BB38</f>
        <v>0</v>
      </c>
      <c r="BA36">
        <f>Tokens!BC38</f>
        <v>0</v>
      </c>
      <c r="BB36">
        <f>Tokens!BD38</f>
        <v>0</v>
      </c>
      <c r="BC36">
        <f>Tokens!BE38</f>
        <v>0</v>
      </c>
      <c r="BD36">
        <f>Tokens!BF38</f>
        <v>0</v>
      </c>
      <c r="BE36">
        <f>Tokens!BG38</f>
        <v>0</v>
      </c>
      <c r="BF36">
        <f>Tokens!BH38</f>
        <v>0</v>
      </c>
      <c r="BG36">
        <f>Tokens!BI38</f>
        <v>0</v>
      </c>
      <c r="BH36" t="str">
        <f>Tokens!BJ38</f>
        <v>La Citadella</v>
      </c>
      <c r="BI36" t="str">
        <f>Tokens!BK38</f>
        <v>Calvi On The Rocks</v>
      </c>
    </row>
    <row r="37" spans="1:61" x14ac:dyDescent="0.25">
      <c r="A37" t="str">
        <f>Tokens!C39</f>
        <v>La Citadella #36</v>
      </c>
      <c r="B37" t="str">
        <f>Tokens!D39</f>
        <v>COR22A36</v>
      </c>
      <c r="C37" t="str">
        <f>Tokens!E39</f>
        <v>La Citadella - Pass Festival NFT 1 personne, valable pour 5 éditions Calvi On The Rocks de votre choix.</v>
      </c>
      <c r="D37">
        <f>Tokens!F39</f>
        <v>1000</v>
      </c>
      <c r="E37" t="str">
        <f>Tokens!G39</f>
        <v>https://bafybeib3boitkcsc7tarwytl7fn7gvt63kiryn65aa3idxplpolbfqw6ja.ipfs.nftstorage.link?image_4.webp</v>
      </c>
      <c r="F37" t="str">
        <f>Tokens!H39</f>
        <v>NfluenT for Calvi On The rocks</v>
      </c>
      <c r="G37">
        <f>Tokens!I39</f>
        <v>0</v>
      </c>
      <c r="H37" t="str">
        <f>Tokens!J39</f>
        <v>Pass festival &amp; Avantages</v>
      </c>
      <c r="I37" t="str">
        <f>Tokens!K39</f>
        <v>pour une (1) personne</v>
      </c>
      <c r="J37" t="str">
        <f>Tokens!L39</f>
        <v>Edition1</v>
      </c>
      <c r="K37">
        <f>Tokens!M39</f>
        <v>1</v>
      </c>
      <c r="L37" t="str">
        <f>Tokens!N39</f>
        <v>Edition2</v>
      </c>
      <c r="M37">
        <f>Tokens!O39</f>
        <v>1</v>
      </c>
      <c r="N37" t="str">
        <f>Tokens!P39</f>
        <v>Edition3</v>
      </c>
      <c r="O37">
        <f>Tokens!Q39</f>
        <v>1</v>
      </c>
      <c r="P37" t="str">
        <f>Tokens!R39</f>
        <v>Edition4</v>
      </c>
      <c r="Q37">
        <f>Tokens!S39</f>
        <v>1</v>
      </c>
      <c r="R37" t="str">
        <f>Tokens!T39</f>
        <v>Edition5</v>
      </c>
      <c r="S37">
        <f>Tokens!U39</f>
        <v>1</v>
      </c>
      <c r="T37" t="str">
        <f>Tokens!V39</f>
        <v>Last use</v>
      </c>
      <c r="U37">
        <f>Tokens!W39</f>
        <v>0</v>
      </c>
      <c r="V37" t="str">
        <f>Tokens!X39</f>
        <v>avantage1</v>
      </c>
      <c r="W37" t="str">
        <f>Tokens!Y39</f>
        <v>accès au Backstage</v>
      </c>
      <c r="X37" t="str">
        <f>Tokens!Z39</f>
        <v>avantage2</v>
      </c>
      <c r="Y37" t="str">
        <f>Tokens!AA39</f>
        <v>accès à un (1) événement partenaire officiel de Calvi on the Rocks</v>
      </c>
      <c r="Z37" t="str">
        <f>Tokens!AB39</f>
        <v>avantage3</v>
      </c>
      <c r="AA37" t="str">
        <f>Tokens!AC39</f>
        <v>rencontre privilégiée avec les artistes</v>
      </c>
      <c r="AB37" t="str">
        <f>Tokens!AD39</f>
        <v>avantage4</v>
      </c>
      <c r="AC37" t="str">
        <f>Tokens!AE39</f>
        <v>invitation aux soirées privées</v>
      </c>
      <c r="AD37" t="str">
        <f>Tokens!AF39</f>
        <v>avantage5</v>
      </c>
      <c r="AE37" t="str">
        <f>Tokens!AG39</f>
        <v>accès membre pour les after-party officielles</v>
      </c>
      <c r="AF37" t="str">
        <f>Tokens!AH39</f>
        <v>avantage6</v>
      </c>
      <c r="AG37" t="str">
        <f>Tokens!AI39</f>
        <v>accès prioritaire et bar dédié (consommation à la charge du festivalier)</v>
      </c>
      <c r="AH37" t="str">
        <f>Tokens!AJ39</f>
        <v>avantage7</v>
      </c>
      <c r="AI37" t="str">
        <f>Tokens!AK39</f>
        <v>tirage spécial du magazine Numéro Art</v>
      </c>
      <c r="AJ37" t="str">
        <f>Tokens!AL39</f>
        <v>avantage8</v>
      </c>
      <c r="AK37" t="str">
        <f>Tokens!AM39</f>
        <v>cadeaux partenaires</v>
      </c>
      <c r="AL37">
        <f>Tokens!AN39</f>
        <v>0</v>
      </c>
      <c r="AM37">
        <f>Tokens!AO39</f>
        <v>0</v>
      </c>
      <c r="AN37">
        <f>Tokens!AP39</f>
        <v>0</v>
      </c>
      <c r="AO37">
        <f>Tokens!AQ39</f>
        <v>0</v>
      </c>
      <c r="AP37">
        <f>Tokens!AR39</f>
        <v>0</v>
      </c>
      <c r="AQ37">
        <f>Tokens!AS39</f>
        <v>0</v>
      </c>
      <c r="AR37">
        <f>Tokens!AT39</f>
        <v>0</v>
      </c>
      <c r="AS37">
        <f>Tokens!AU39</f>
        <v>0</v>
      </c>
      <c r="AT37">
        <f>Tokens!AV39</f>
        <v>0</v>
      </c>
      <c r="AU37">
        <f>Tokens!AW39</f>
        <v>0</v>
      </c>
      <c r="AV37" t="str">
        <f>Tokens!AX39</f>
        <v>paul</v>
      </c>
      <c r="AW37">
        <f>Tokens!AY39</f>
        <v>10</v>
      </c>
      <c r="AX37" t="str">
        <f>Tokens!AZ39</f>
        <v>sophie</v>
      </c>
      <c r="AY37">
        <f>Tokens!BA39</f>
        <v>90</v>
      </c>
      <c r="AZ37">
        <f>Tokens!BB39</f>
        <v>0</v>
      </c>
      <c r="BA37">
        <f>Tokens!BC39</f>
        <v>0</v>
      </c>
      <c r="BB37">
        <f>Tokens!BD39</f>
        <v>0</v>
      </c>
      <c r="BC37">
        <f>Tokens!BE39</f>
        <v>0</v>
      </c>
      <c r="BD37">
        <f>Tokens!BF39</f>
        <v>0</v>
      </c>
      <c r="BE37">
        <f>Tokens!BG39</f>
        <v>0</v>
      </c>
      <c r="BF37">
        <f>Tokens!BH39</f>
        <v>0</v>
      </c>
      <c r="BG37">
        <f>Tokens!BI39</f>
        <v>0</v>
      </c>
      <c r="BH37" t="str">
        <f>Tokens!BJ39</f>
        <v>La Citadella</v>
      </c>
      <c r="BI37" t="str">
        <f>Tokens!BK39</f>
        <v>Calvi On The Rocks</v>
      </c>
    </row>
    <row r="38" spans="1:61" x14ac:dyDescent="0.25">
      <c r="A38" t="str">
        <f>Tokens!C40</f>
        <v>La Citadella #37</v>
      </c>
      <c r="B38" t="str">
        <f>Tokens!D40</f>
        <v>COR22A37</v>
      </c>
      <c r="C38" t="str">
        <f>Tokens!E40</f>
        <v>La Citadella - Pass Festival NFT 1 personne, valable pour 5 éditions Calvi On The Rocks de votre choix.</v>
      </c>
      <c r="D38">
        <f>Tokens!F40</f>
        <v>1000</v>
      </c>
      <c r="E38" t="str">
        <f>Tokens!G40</f>
        <v>https://bafybeib3boitkcsc7tarwytl7fn7gvt63kiryn65aa3idxplpolbfqw6ja.ipfs.nftstorage.link?image_4.webp</v>
      </c>
      <c r="F38" t="str">
        <f>Tokens!H40</f>
        <v>NfluenT for Calvi On The rocks</v>
      </c>
      <c r="G38">
        <f>Tokens!I40</f>
        <v>0</v>
      </c>
      <c r="H38" t="str">
        <f>Tokens!J40</f>
        <v>Pass festival &amp; Avantages</v>
      </c>
      <c r="I38" t="str">
        <f>Tokens!K40</f>
        <v>pour une (1) personne</v>
      </c>
      <c r="J38" t="str">
        <f>Tokens!L40</f>
        <v>Edition1</v>
      </c>
      <c r="K38">
        <f>Tokens!M40</f>
        <v>1</v>
      </c>
      <c r="L38" t="str">
        <f>Tokens!N40</f>
        <v>Edition2</v>
      </c>
      <c r="M38">
        <f>Tokens!O40</f>
        <v>1</v>
      </c>
      <c r="N38" t="str">
        <f>Tokens!P40</f>
        <v>Edition3</v>
      </c>
      <c r="O38">
        <f>Tokens!Q40</f>
        <v>1</v>
      </c>
      <c r="P38" t="str">
        <f>Tokens!R40</f>
        <v>Edition4</v>
      </c>
      <c r="Q38">
        <f>Tokens!S40</f>
        <v>1</v>
      </c>
      <c r="R38" t="str">
        <f>Tokens!T40</f>
        <v>Edition5</v>
      </c>
      <c r="S38">
        <f>Tokens!U40</f>
        <v>1</v>
      </c>
      <c r="T38" t="str">
        <f>Tokens!V40</f>
        <v>Last use</v>
      </c>
      <c r="U38">
        <f>Tokens!W40</f>
        <v>0</v>
      </c>
      <c r="V38" t="str">
        <f>Tokens!X40</f>
        <v>avantage1</v>
      </c>
      <c r="W38" t="str">
        <f>Tokens!Y40</f>
        <v>accès au Backstage</v>
      </c>
      <c r="X38" t="str">
        <f>Tokens!Z40</f>
        <v>avantage2</v>
      </c>
      <c r="Y38" t="str">
        <f>Tokens!AA40</f>
        <v>accès à un (1) événement partenaire officiel de Calvi on the Rocks</v>
      </c>
      <c r="Z38" t="str">
        <f>Tokens!AB40</f>
        <v>avantage3</v>
      </c>
      <c r="AA38" t="str">
        <f>Tokens!AC40</f>
        <v>rencontre privilégiée avec les artistes</v>
      </c>
      <c r="AB38" t="str">
        <f>Tokens!AD40</f>
        <v>avantage4</v>
      </c>
      <c r="AC38" t="str">
        <f>Tokens!AE40</f>
        <v>invitation aux soirées privées</v>
      </c>
      <c r="AD38" t="str">
        <f>Tokens!AF40</f>
        <v>avantage5</v>
      </c>
      <c r="AE38" t="str">
        <f>Tokens!AG40</f>
        <v>accès membre pour les after-party officielles</v>
      </c>
      <c r="AF38" t="str">
        <f>Tokens!AH40</f>
        <v>avantage6</v>
      </c>
      <c r="AG38" t="str">
        <f>Tokens!AI40</f>
        <v>accès prioritaire et bar dédié (consommation à la charge du festivalier)</v>
      </c>
      <c r="AH38" t="str">
        <f>Tokens!AJ40</f>
        <v>avantage7</v>
      </c>
      <c r="AI38" t="str">
        <f>Tokens!AK40</f>
        <v>tirage spécial du magazine Numéro Art</v>
      </c>
      <c r="AJ38" t="str">
        <f>Tokens!AL40</f>
        <v>avantage8</v>
      </c>
      <c r="AK38" t="str">
        <f>Tokens!AM40</f>
        <v>cadeaux partenaires</v>
      </c>
      <c r="AL38">
        <f>Tokens!AN40</f>
        <v>0</v>
      </c>
      <c r="AM38">
        <f>Tokens!AO40</f>
        <v>0</v>
      </c>
      <c r="AN38">
        <f>Tokens!AP40</f>
        <v>0</v>
      </c>
      <c r="AO38">
        <f>Tokens!AQ40</f>
        <v>0</v>
      </c>
      <c r="AP38">
        <f>Tokens!AR40</f>
        <v>0</v>
      </c>
      <c r="AQ38">
        <f>Tokens!AS40</f>
        <v>0</v>
      </c>
      <c r="AR38">
        <f>Tokens!AT40</f>
        <v>0</v>
      </c>
      <c r="AS38">
        <f>Tokens!AU40</f>
        <v>0</v>
      </c>
      <c r="AT38">
        <f>Tokens!AV40</f>
        <v>0</v>
      </c>
      <c r="AU38">
        <f>Tokens!AW40</f>
        <v>0</v>
      </c>
      <c r="AV38" t="str">
        <f>Tokens!AX40</f>
        <v>paul</v>
      </c>
      <c r="AW38">
        <f>Tokens!AY40</f>
        <v>10</v>
      </c>
      <c r="AX38" t="str">
        <f>Tokens!AZ40</f>
        <v>sophie</v>
      </c>
      <c r="AY38">
        <f>Tokens!BA40</f>
        <v>90</v>
      </c>
      <c r="AZ38">
        <f>Tokens!BB40</f>
        <v>0</v>
      </c>
      <c r="BA38">
        <f>Tokens!BC40</f>
        <v>0</v>
      </c>
      <c r="BB38">
        <f>Tokens!BD40</f>
        <v>0</v>
      </c>
      <c r="BC38">
        <f>Tokens!BE40</f>
        <v>0</v>
      </c>
      <c r="BD38">
        <f>Tokens!BF40</f>
        <v>0</v>
      </c>
      <c r="BE38">
        <f>Tokens!BG40</f>
        <v>0</v>
      </c>
      <c r="BF38">
        <f>Tokens!BH40</f>
        <v>0</v>
      </c>
      <c r="BG38">
        <f>Tokens!BI40</f>
        <v>0</v>
      </c>
      <c r="BH38" t="str">
        <f>Tokens!BJ40</f>
        <v>La Citadella</v>
      </c>
      <c r="BI38" t="str">
        <f>Tokens!BK40</f>
        <v>Calvi On The Rocks</v>
      </c>
    </row>
    <row r="39" spans="1:61" x14ac:dyDescent="0.25">
      <c r="A39" t="str">
        <f>Tokens!C41</f>
        <v>La Citadella #38</v>
      </c>
      <c r="B39" t="str">
        <f>Tokens!D41</f>
        <v>COR22A38</v>
      </c>
      <c r="C39" t="str">
        <f>Tokens!E41</f>
        <v>La Citadella - Pass Festival NFT 1 personne, valable pour 5 éditions Calvi On The Rocks de votre choix.</v>
      </c>
      <c r="D39">
        <f>Tokens!F41</f>
        <v>1000</v>
      </c>
      <c r="E39" t="str">
        <f>Tokens!G41</f>
        <v>https://bafybeib3boitkcsc7tarwytl7fn7gvt63kiryn65aa3idxplpolbfqw6ja.ipfs.nftstorage.link?image_4.webp</v>
      </c>
      <c r="F39" t="str">
        <f>Tokens!H41</f>
        <v>NfluenT for Calvi On The rocks</v>
      </c>
      <c r="G39">
        <f>Tokens!I41</f>
        <v>0</v>
      </c>
      <c r="H39" t="str">
        <f>Tokens!J41</f>
        <v>Pass festival &amp; Avantages</v>
      </c>
      <c r="I39" t="str">
        <f>Tokens!K41</f>
        <v>pour une (1) personne</v>
      </c>
      <c r="J39" t="str">
        <f>Tokens!L41</f>
        <v>Edition1</v>
      </c>
      <c r="K39">
        <f>Tokens!M41</f>
        <v>1</v>
      </c>
      <c r="L39" t="str">
        <f>Tokens!N41</f>
        <v>Edition2</v>
      </c>
      <c r="M39">
        <f>Tokens!O41</f>
        <v>1</v>
      </c>
      <c r="N39" t="str">
        <f>Tokens!P41</f>
        <v>Edition3</v>
      </c>
      <c r="O39">
        <f>Tokens!Q41</f>
        <v>1</v>
      </c>
      <c r="P39" t="str">
        <f>Tokens!R41</f>
        <v>Edition4</v>
      </c>
      <c r="Q39">
        <f>Tokens!S41</f>
        <v>1</v>
      </c>
      <c r="R39" t="str">
        <f>Tokens!T41</f>
        <v>Edition5</v>
      </c>
      <c r="S39">
        <f>Tokens!U41</f>
        <v>1</v>
      </c>
      <c r="T39" t="str">
        <f>Tokens!V41</f>
        <v>Last use</v>
      </c>
      <c r="U39">
        <f>Tokens!W41</f>
        <v>0</v>
      </c>
      <c r="V39" t="str">
        <f>Tokens!X41</f>
        <v>avantage1</v>
      </c>
      <c r="W39" t="str">
        <f>Tokens!Y41</f>
        <v>accès au Backstage</v>
      </c>
      <c r="X39" t="str">
        <f>Tokens!Z41</f>
        <v>avantage2</v>
      </c>
      <c r="Y39" t="str">
        <f>Tokens!AA41</f>
        <v>accès à un (1) événement partenaire officiel de Calvi on the Rocks</v>
      </c>
      <c r="Z39" t="str">
        <f>Tokens!AB41</f>
        <v>avantage3</v>
      </c>
      <c r="AA39" t="str">
        <f>Tokens!AC41</f>
        <v>rencontre privilégiée avec les artistes</v>
      </c>
      <c r="AB39" t="str">
        <f>Tokens!AD41</f>
        <v>avantage4</v>
      </c>
      <c r="AC39" t="str">
        <f>Tokens!AE41</f>
        <v>invitation aux soirées privées</v>
      </c>
      <c r="AD39" t="str">
        <f>Tokens!AF41</f>
        <v>avantage5</v>
      </c>
      <c r="AE39" t="str">
        <f>Tokens!AG41</f>
        <v>accès membre pour les after-party officielles</v>
      </c>
      <c r="AF39" t="str">
        <f>Tokens!AH41</f>
        <v>avantage6</v>
      </c>
      <c r="AG39" t="str">
        <f>Tokens!AI41</f>
        <v>accès prioritaire et bar dédié (consommation à la charge du festivalier)</v>
      </c>
      <c r="AH39" t="str">
        <f>Tokens!AJ41</f>
        <v>avantage7</v>
      </c>
      <c r="AI39" t="str">
        <f>Tokens!AK41</f>
        <v>tirage spécial du magazine Numéro Art</v>
      </c>
      <c r="AJ39" t="str">
        <f>Tokens!AL41</f>
        <v>avantage8</v>
      </c>
      <c r="AK39" t="str">
        <f>Tokens!AM41</f>
        <v>cadeaux partenaires</v>
      </c>
      <c r="AL39">
        <f>Tokens!AN41</f>
        <v>0</v>
      </c>
      <c r="AM39">
        <f>Tokens!AO41</f>
        <v>0</v>
      </c>
      <c r="AN39">
        <f>Tokens!AP41</f>
        <v>0</v>
      </c>
      <c r="AO39">
        <f>Tokens!AQ41</f>
        <v>0</v>
      </c>
      <c r="AP39">
        <f>Tokens!AR41</f>
        <v>0</v>
      </c>
      <c r="AQ39">
        <f>Tokens!AS41</f>
        <v>0</v>
      </c>
      <c r="AR39">
        <f>Tokens!AT41</f>
        <v>0</v>
      </c>
      <c r="AS39">
        <f>Tokens!AU41</f>
        <v>0</v>
      </c>
      <c r="AT39">
        <f>Tokens!AV41</f>
        <v>0</v>
      </c>
      <c r="AU39">
        <f>Tokens!AW41</f>
        <v>0</v>
      </c>
      <c r="AV39" t="str">
        <f>Tokens!AX41</f>
        <v>paul</v>
      </c>
      <c r="AW39">
        <f>Tokens!AY41</f>
        <v>10</v>
      </c>
      <c r="AX39" t="str">
        <f>Tokens!AZ41</f>
        <v>sophie</v>
      </c>
      <c r="AY39">
        <f>Tokens!BA41</f>
        <v>90</v>
      </c>
      <c r="AZ39">
        <f>Tokens!BB41</f>
        <v>0</v>
      </c>
      <c r="BA39">
        <f>Tokens!BC41</f>
        <v>0</v>
      </c>
      <c r="BB39">
        <f>Tokens!BD41</f>
        <v>0</v>
      </c>
      <c r="BC39">
        <f>Tokens!BE41</f>
        <v>0</v>
      </c>
      <c r="BD39">
        <f>Tokens!BF41</f>
        <v>0</v>
      </c>
      <c r="BE39">
        <f>Tokens!BG41</f>
        <v>0</v>
      </c>
      <c r="BF39">
        <f>Tokens!BH41</f>
        <v>0</v>
      </c>
      <c r="BG39">
        <f>Tokens!BI41</f>
        <v>0</v>
      </c>
      <c r="BH39" t="str">
        <f>Tokens!BJ41</f>
        <v>La Citadella</v>
      </c>
      <c r="BI39" t="str">
        <f>Tokens!BK41</f>
        <v>Calvi On The Rocks</v>
      </c>
    </row>
    <row r="40" spans="1:61" x14ac:dyDescent="0.25">
      <c r="A40" t="str">
        <f>Tokens!C42</f>
        <v>La Citadella #39</v>
      </c>
      <c r="B40" t="str">
        <f>Tokens!D42</f>
        <v>COR22A39</v>
      </c>
      <c r="C40" t="str">
        <f>Tokens!E42</f>
        <v>La Citadella - Pass Festival NFT 1 personne, valable pour 5 éditions Calvi On The Rocks de votre choix.</v>
      </c>
      <c r="D40">
        <f>Tokens!F42</f>
        <v>1000</v>
      </c>
      <c r="E40" t="str">
        <f>Tokens!G42</f>
        <v>https://bafybeib3boitkcsc7tarwytl7fn7gvt63kiryn65aa3idxplpolbfqw6ja.ipfs.nftstorage.link?image_4.webp</v>
      </c>
      <c r="F40" t="str">
        <f>Tokens!H42</f>
        <v>NfluenT for Calvi On The rocks</v>
      </c>
      <c r="G40">
        <f>Tokens!I42</f>
        <v>0</v>
      </c>
      <c r="H40" t="str">
        <f>Tokens!J42</f>
        <v>Pass festival &amp; Avantages</v>
      </c>
      <c r="I40" t="str">
        <f>Tokens!K42</f>
        <v>pour une (1) personne</v>
      </c>
      <c r="J40" t="str">
        <f>Tokens!L42</f>
        <v>Edition1</v>
      </c>
      <c r="K40">
        <f>Tokens!M42</f>
        <v>1</v>
      </c>
      <c r="L40" t="str">
        <f>Tokens!N42</f>
        <v>Edition2</v>
      </c>
      <c r="M40">
        <f>Tokens!O42</f>
        <v>1</v>
      </c>
      <c r="N40" t="str">
        <f>Tokens!P42</f>
        <v>Edition3</v>
      </c>
      <c r="O40">
        <f>Tokens!Q42</f>
        <v>1</v>
      </c>
      <c r="P40" t="str">
        <f>Tokens!R42</f>
        <v>Edition4</v>
      </c>
      <c r="Q40">
        <f>Tokens!S42</f>
        <v>1</v>
      </c>
      <c r="R40" t="str">
        <f>Tokens!T42</f>
        <v>Edition5</v>
      </c>
      <c r="S40">
        <f>Tokens!U42</f>
        <v>1</v>
      </c>
      <c r="T40" t="str">
        <f>Tokens!V42</f>
        <v>Last use</v>
      </c>
      <c r="U40">
        <f>Tokens!W42</f>
        <v>0</v>
      </c>
      <c r="V40" t="str">
        <f>Tokens!X42</f>
        <v>avantage1</v>
      </c>
      <c r="W40" t="str">
        <f>Tokens!Y42</f>
        <v>accès au Backstage</v>
      </c>
      <c r="X40" t="str">
        <f>Tokens!Z42</f>
        <v>avantage2</v>
      </c>
      <c r="Y40" t="str">
        <f>Tokens!AA42</f>
        <v>accès à un (1) événement partenaire officiel de Calvi on the Rocks</v>
      </c>
      <c r="Z40" t="str">
        <f>Tokens!AB42</f>
        <v>avantage3</v>
      </c>
      <c r="AA40" t="str">
        <f>Tokens!AC42</f>
        <v>rencontre privilégiée avec les artistes</v>
      </c>
      <c r="AB40" t="str">
        <f>Tokens!AD42</f>
        <v>avantage4</v>
      </c>
      <c r="AC40" t="str">
        <f>Tokens!AE42</f>
        <v>invitation aux soirées privées</v>
      </c>
      <c r="AD40" t="str">
        <f>Tokens!AF42</f>
        <v>avantage5</v>
      </c>
      <c r="AE40" t="str">
        <f>Tokens!AG42</f>
        <v>accès membre pour les after-party officielles</v>
      </c>
      <c r="AF40" t="str">
        <f>Tokens!AH42</f>
        <v>avantage6</v>
      </c>
      <c r="AG40" t="str">
        <f>Tokens!AI42</f>
        <v>accès prioritaire et bar dédié (consommation à la charge du festivalier)</v>
      </c>
      <c r="AH40" t="str">
        <f>Tokens!AJ42</f>
        <v>avantage7</v>
      </c>
      <c r="AI40" t="str">
        <f>Tokens!AK42</f>
        <v>tirage spécial du magazine Numéro Art</v>
      </c>
      <c r="AJ40" t="str">
        <f>Tokens!AL42</f>
        <v>avantage8</v>
      </c>
      <c r="AK40" t="str">
        <f>Tokens!AM42</f>
        <v>cadeaux partenaires</v>
      </c>
      <c r="AL40">
        <f>Tokens!AN42</f>
        <v>0</v>
      </c>
      <c r="AM40">
        <f>Tokens!AO42</f>
        <v>0</v>
      </c>
      <c r="AN40">
        <f>Tokens!AP42</f>
        <v>0</v>
      </c>
      <c r="AO40">
        <f>Tokens!AQ42</f>
        <v>0</v>
      </c>
      <c r="AP40">
        <f>Tokens!AR42</f>
        <v>0</v>
      </c>
      <c r="AQ40">
        <f>Tokens!AS42</f>
        <v>0</v>
      </c>
      <c r="AR40">
        <f>Tokens!AT42</f>
        <v>0</v>
      </c>
      <c r="AS40">
        <f>Tokens!AU42</f>
        <v>0</v>
      </c>
      <c r="AT40">
        <f>Tokens!AV42</f>
        <v>0</v>
      </c>
      <c r="AU40">
        <f>Tokens!AW42</f>
        <v>0</v>
      </c>
      <c r="AV40" t="str">
        <f>Tokens!AX42</f>
        <v>paul</v>
      </c>
      <c r="AW40">
        <f>Tokens!AY42</f>
        <v>10</v>
      </c>
      <c r="AX40" t="str">
        <f>Tokens!AZ42</f>
        <v>sophie</v>
      </c>
      <c r="AY40">
        <f>Tokens!BA42</f>
        <v>90</v>
      </c>
      <c r="AZ40">
        <f>Tokens!BB42</f>
        <v>0</v>
      </c>
      <c r="BA40">
        <f>Tokens!BC42</f>
        <v>0</v>
      </c>
      <c r="BB40">
        <f>Tokens!BD42</f>
        <v>0</v>
      </c>
      <c r="BC40">
        <f>Tokens!BE42</f>
        <v>0</v>
      </c>
      <c r="BD40">
        <f>Tokens!BF42</f>
        <v>0</v>
      </c>
      <c r="BE40">
        <f>Tokens!BG42</f>
        <v>0</v>
      </c>
      <c r="BF40">
        <f>Tokens!BH42</f>
        <v>0</v>
      </c>
      <c r="BG40">
        <f>Tokens!BI42</f>
        <v>0</v>
      </c>
      <c r="BH40" t="str">
        <f>Tokens!BJ42</f>
        <v>La Citadella</v>
      </c>
      <c r="BI40" t="str">
        <f>Tokens!BK42</f>
        <v>Calvi On The Rocks</v>
      </c>
    </row>
    <row r="41" spans="1:61" x14ac:dyDescent="0.25">
      <c r="A41" t="str">
        <f>Tokens!C43</f>
        <v>La Citadella #40</v>
      </c>
      <c r="B41" t="str">
        <f>Tokens!D43</f>
        <v>COR22A40</v>
      </c>
      <c r="C41" t="str">
        <f>Tokens!E43</f>
        <v>La Citadella - Pass Festival NFT 1 personne, valable pour 5 éditions Calvi On The Rocks de votre choix.</v>
      </c>
      <c r="D41">
        <f>Tokens!F43</f>
        <v>1000</v>
      </c>
      <c r="E41" t="str">
        <f>Tokens!G43</f>
        <v>https://bafybeib3boitkcsc7tarwytl7fn7gvt63kiryn65aa3idxplpolbfqw6ja.ipfs.nftstorage.link?image_4.webp</v>
      </c>
      <c r="F41" t="str">
        <f>Tokens!H43</f>
        <v>NfluenT for Calvi On The rocks</v>
      </c>
      <c r="G41">
        <f>Tokens!I43</f>
        <v>0</v>
      </c>
      <c r="H41" t="str">
        <f>Tokens!J43</f>
        <v>Pass festival &amp; Avantages</v>
      </c>
      <c r="I41" t="str">
        <f>Tokens!K43</f>
        <v>pour une (1) personne</v>
      </c>
      <c r="J41" t="str">
        <f>Tokens!L43</f>
        <v>Edition1</v>
      </c>
      <c r="K41">
        <f>Tokens!M43</f>
        <v>1</v>
      </c>
      <c r="L41" t="str">
        <f>Tokens!N43</f>
        <v>Edition2</v>
      </c>
      <c r="M41">
        <f>Tokens!O43</f>
        <v>1</v>
      </c>
      <c r="N41" t="str">
        <f>Tokens!P43</f>
        <v>Edition3</v>
      </c>
      <c r="O41">
        <f>Tokens!Q43</f>
        <v>1</v>
      </c>
      <c r="P41" t="str">
        <f>Tokens!R43</f>
        <v>Edition4</v>
      </c>
      <c r="Q41">
        <f>Tokens!S43</f>
        <v>1</v>
      </c>
      <c r="R41" t="str">
        <f>Tokens!T43</f>
        <v>Edition5</v>
      </c>
      <c r="S41">
        <f>Tokens!U43</f>
        <v>1</v>
      </c>
      <c r="T41" t="str">
        <f>Tokens!V43</f>
        <v>Last use</v>
      </c>
      <c r="U41">
        <f>Tokens!W43</f>
        <v>0</v>
      </c>
      <c r="V41" t="str">
        <f>Tokens!X43</f>
        <v>avantage1</v>
      </c>
      <c r="W41" t="str">
        <f>Tokens!Y43</f>
        <v>accès au Backstage</v>
      </c>
      <c r="X41" t="str">
        <f>Tokens!Z43</f>
        <v>avantage2</v>
      </c>
      <c r="Y41" t="str">
        <f>Tokens!AA43</f>
        <v>accès à un (1) événement partenaire officiel de Calvi on the Rocks</v>
      </c>
      <c r="Z41" t="str">
        <f>Tokens!AB43</f>
        <v>avantage3</v>
      </c>
      <c r="AA41" t="str">
        <f>Tokens!AC43</f>
        <v>rencontre privilégiée avec les artistes</v>
      </c>
      <c r="AB41" t="str">
        <f>Tokens!AD43</f>
        <v>avantage4</v>
      </c>
      <c r="AC41" t="str">
        <f>Tokens!AE43</f>
        <v>invitation aux soirées privées</v>
      </c>
      <c r="AD41" t="str">
        <f>Tokens!AF43</f>
        <v>avantage5</v>
      </c>
      <c r="AE41" t="str">
        <f>Tokens!AG43</f>
        <v>accès membre pour les after-party officielles</v>
      </c>
      <c r="AF41" t="str">
        <f>Tokens!AH43</f>
        <v>avantage6</v>
      </c>
      <c r="AG41" t="str">
        <f>Tokens!AI43</f>
        <v>accès prioritaire et bar dédié (consommation à la charge du festivalier)</v>
      </c>
      <c r="AH41" t="str">
        <f>Tokens!AJ43</f>
        <v>avantage7</v>
      </c>
      <c r="AI41" t="str">
        <f>Tokens!AK43</f>
        <v>tirage spécial du magazine Numéro Art</v>
      </c>
      <c r="AJ41" t="str">
        <f>Tokens!AL43</f>
        <v>avantage8</v>
      </c>
      <c r="AK41" t="str">
        <f>Tokens!AM43</f>
        <v>cadeaux partenaires</v>
      </c>
      <c r="AL41">
        <f>Tokens!AN43</f>
        <v>0</v>
      </c>
      <c r="AM41">
        <f>Tokens!AO43</f>
        <v>0</v>
      </c>
      <c r="AN41">
        <f>Tokens!AP43</f>
        <v>0</v>
      </c>
      <c r="AO41">
        <f>Tokens!AQ43</f>
        <v>0</v>
      </c>
      <c r="AP41">
        <f>Tokens!AR43</f>
        <v>0</v>
      </c>
      <c r="AQ41">
        <f>Tokens!AS43</f>
        <v>0</v>
      </c>
      <c r="AR41">
        <f>Tokens!AT43</f>
        <v>0</v>
      </c>
      <c r="AS41">
        <f>Tokens!AU43</f>
        <v>0</v>
      </c>
      <c r="AT41">
        <f>Tokens!AV43</f>
        <v>0</v>
      </c>
      <c r="AU41">
        <f>Tokens!AW43</f>
        <v>0</v>
      </c>
      <c r="AV41" t="str">
        <f>Tokens!AX43</f>
        <v>paul</v>
      </c>
      <c r="AW41">
        <f>Tokens!AY43</f>
        <v>10</v>
      </c>
      <c r="AX41" t="str">
        <f>Tokens!AZ43</f>
        <v>sophie</v>
      </c>
      <c r="AY41">
        <f>Tokens!BA43</f>
        <v>90</v>
      </c>
      <c r="AZ41">
        <f>Tokens!BB43</f>
        <v>0</v>
      </c>
      <c r="BA41">
        <f>Tokens!BC43</f>
        <v>0</v>
      </c>
      <c r="BB41">
        <f>Tokens!BD43</f>
        <v>0</v>
      </c>
      <c r="BC41">
        <f>Tokens!BE43</f>
        <v>0</v>
      </c>
      <c r="BD41">
        <f>Tokens!BF43</f>
        <v>0</v>
      </c>
      <c r="BE41">
        <f>Tokens!BG43</f>
        <v>0</v>
      </c>
      <c r="BF41">
        <f>Tokens!BH43</f>
        <v>0</v>
      </c>
      <c r="BG41">
        <f>Tokens!BI43</f>
        <v>0</v>
      </c>
      <c r="BH41" t="str">
        <f>Tokens!BJ43</f>
        <v>La Citadella</v>
      </c>
      <c r="BI41" t="str">
        <f>Tokens!BK43</f>
        <v>Calvi On The Rocks</v>
      </c>
    </row>
    <row r="42" spans="1:61" x14ac:dyDescent="0.25">
      <c r="A42" t="str">
        <f>Tokens!C44</f>
        <v>La Citadella #41</v>
      </c>
      <c r="B42" t="str">
        <f>Tokens!D44</f>
        <v>COR22A41</v>
      </c>
      <c r="C42" t="str">
        <f>Tokens!E44</f>
        <v>La Citadella - Pass Festival NFT 1 personne, valable pour 5 éditions Calvi On The Rocks de votre choix.</v>
      </c>
      <c r="D42">
        <f>Tokens!F44</f>
        <v>1000</v>
      </c>
      <c r="E42" t="str">
        <f>Tokens!G44</f>
        <v>https://bafybeib3boitkcsc7tarwytl7fn7gvt63kiryn65aa3idxplpolbfqw6ja.ipfs.nftstorage.link?image_4.webp</v>
      </c>
      <c r="F42" t="str">
        <f>Tokens!H44</f>
        <v>NfluenT for Calvi On The rocks</v>
      </c>
      <c r="G42">
        <f>Tokens!I44</f>
        <v>0</v>
      </c>
      <c r="H42" t="str">
        <f>Tokens!J44</f>
        <v>Pass festival &amp; Avantages</v>
      </c>
      <c r="I42" t="str">
        <f>Tokens!K44</f>
        <v>pour une (1) personne</v>
      </c>
      <c r="J42" t="str">
        <f>Tokens!L44</f>
        <v>Edition1</v>
      </c>
      <c r="K42">
        <f>Tokens!M44</f>
        <v>1</v>
      </c>
      <c r="L42" t="str">
        <f>Tokens!N44</f>
        <v>Edition2</v>
      </c>
      <c r="M42">
        <f>Tokens!O44</f>
        <v>1</v>
      </c>
      <c r="N42" t="str">
        <f>Tokens!P44</f>
        <v>Edition3</v>
      </c>
      <c r="O42">
        <f>Tokens!Q44</f>
        <v>1</v>
      </c>
      <c r="P42" t="str">
        <f>Tokens!R44</f>
        <v>Edition4</v>
      </c>
      <c r="Q42">
        <f>Tokens!S44</f>
        <v>1</v>
      </c>
      <c r="R42" t="str">
        <f>Tokens!T44</f>
        <v>Edition5</v>
      </c>
      <c r="S42">
        <f>Tokens!U44</f>
        <v>1</v>
      </c>
      <c r="T42" t="str">
        <f>Tokens!V44</f>
        <v>Last use</v>
      </c>
      <c r="U42">
        <f>Tokens!W44</f>
        <v>0</v>
      </c>
      <c r="V42" t="str">
        <f>Tokens!X44</f>
        <v>avantage1</v>
      </c>
      <c r="W42" t="str">
        <f>Tokens!Y44</f>
        <v>accès au Backstage</v>
      </c>
      <c r="X42" t="str">
        <f>Tokens!Z44</f>
        <v>avantage2</v>
      </c>
      <c r="Y42" t="str">
        <f>Tokens!AA44</f>
        <v>accès à un (1) événement partenaire officiel de Calvi on the Rocks</v>
      </c>
      <c r="Z42" t="str">
        <f>Tokens!AB44</f>
        <v>avantage3</v>
      </c>
      <c r="AA42" t="str">
        <f>Tokens!AC44</f>
        <v>rencontre privilégiée avec les artistes</v>
      </c>
      <c r="AB42" t="str">
        <f>Tokens!AD44</f>
        <v>avantage4</v>
      </c>
      <c r="AC42" t="str">
        <f>Tokens!AE44</f>
        <v>invitation aux soirées privées</v>
      </c>
      <c r="AD42" t="str">
        <f>Tokens!AF44</f>
        <v>avantage5</v>
      </c>
      <c r="AE42" t="str">
        <f>Tokens!AG44</f>
        <v>accès membre pour les after-party officielles</v>
      </c>
      <c r="AF42" t="str">
        <f>Tokens!AH44</f>
        <v>avantage6</v>
      </c>
      <c r="AG42" t="str">
        <f>Tokens!AI44</f>
        <v>accès prioritaire et bar dédié (consommation à la charge du festivalier)</v>
      </c>
      <c r="AH42" t="str">
        <f>Tokens!AJ44</f>
        <v>avantage7</v>
      </c>
      <c r="AI42" t="str">
        <f>Tokens!AK44</f>
        <v>tirage spécial du magazine Numéro Art</v>
      </c>
      <c r="AJ42" t="str">
        <f>Tokens!AL44</f>
        <v>avantage8</v>
      </c>
      <c r="AK42" t="str">
        <f>Tokens!AM44</f>
        <v>cadeaux partenaires</v>
      </c>
      <c r="AL42">
        <f>Tokens!AN44</f>
        <v>0</v>
      </c>
      <c r="AM42">
        <f>Tokens!AO44</f>
        <v>0</v>
      </c>
      <c r="AN42">
        <f>Tokens!AP44</f>
        <v>0</v>
      </c>
      <c r="AO42">
        <f>Tokens!AQ44</f>
        <v>0</v>
      </c>
      <c r="AP42">
        <f>Tokens!AR44</f>
        <v>0</v>
      </c>
      <c r="AQ42">
        <f>Tokens!AS44</f>
        <v>0</v>
      </c>
      <c r="AR42">
        <f>Tokens!AT44</f>
        <v>0</v>
      </c>
      <c r="AS42">
        <f>Tokens!AU44</f>
        <v>0</v>
      </c>
      <c r="AT42">
        <f>Tokens!AV44</f>
        <v>0</v>
      </c>
      <c r="AU42">
        <f>Tokens!AW44</f>
        <v>0</v>
      </c>
      <c r="AV42" t="str">
        <f>Tokens!AX44</f>
        <v>paul</v>
      </c>
      <c r="AW42">
        <f>Tokens!AY44</f>
        <v>10</v>
      </c>
      <c r="AX42" t="str">
        <f>Tokens!AZ44</f>
        <v>sophie</v>
      </c>
      <c r="AY42">
        <f>Tokens!BA44</f>
        <v>90</v>
      </c>
      <c r="AZ42">
        <f>Tokens!BB44</f>
        <v>0</v>
      </c>
      <c r="BA42">
        <f>Tokens!BC44</f>
        <v>0</v>
      </c>
      <c r="BB42">
        <f>Tokens!BD44</f>
        <v>0</v>
      </c>
      <c r="BC42">
        <f>Tokens!BE44</f>
        <v>0</v>
      </c>
      <c r="BD42">
        <f>Tokens!BF44</f>
        <v>0</v>
      </c>
      <c r="BE42">
        <f>Tokens!BG44</f>
        <v>0</v>
      </c>
      <c r="BF42">
        <f>Tokens!BH44</f>
        <v>0</v>
      </c>
      <c r="BG42">
        <f>Tokens!BI44</f>
        <v>0</v>
      </c>
      <c r="BH42" t="str">
        <f>Tokens!BJ44</f>
        <v>La Citadella</v>
      </c>
      <c r="BI42" t="str">
        <f>Tokens!BK44</f>
        <v>Calvi On The Rocks</v>
      </c>
    </row>
    <row r="43" spans="1:61" x14ac:dyDescent="0.25">
      <c r="A43" t="str">
        <f>Tokens!C45</f>
        <v>La Citadella #42</v>
      </c>
      <c r="B43" t="str">
        <f>Tokens!D45</f>
        <v>COR22A42</v>
      </c>
      <c r="C43" t="str">
        <f>Tokens!E45</f>
        <v>La Citadella - Pass Festival NFT 1 personne, valable pour 5 éditions Calvi On The Rocks de votre choix.</v>
      </c>
      <c r="D43">
        <f>Tokens!F45</f>
        <v>1000</v>
      </c>
      <c r="E43" t="str">
        <f>Tokens!G45</f>
        <v>https://bafybeib3boitkcsc7tarwytl7fn7gvt63kiryn65aa3idxplpolbfqw6ja.ipfs.nftstorage.link?image_4.webp</v>
      </c>
      <c r="F43" t="str">
        <f>Tokens!H45</f>
        <v>NfluenT for Calvi On The rocks</v>
      </c>
      <c r="G43">
        <f>Tokens!I45</f>
        <v>0</v>
      </c>
      <c r="H43" t="str">
        <f>Tokens!J45</f>
        <v>Pass festival &amp; Avantages</v>
      </c>
      <c r="I43" t="str">
        <f>Tokens!K45</f>
        <v>pour une (1) personne</v>
      </c>
      <c r="J43" t="str">
        <f>Tokens!L45</f>
        <v>Edition1</v>
      </c>
      <c r="K43">
        <f>Tokens!M45</f>
        <v>1</v>
      </c>
      <c r="L43" t="str">
        <f>Tokens!N45</f>
        <v>Edition2</v>
      </c>
      <c r="M43">
        <f>Tokens!O45</f>
        <v>1</v>
      </c>
      <c r="N43" t="str">
        <f>Tokens!P45</f>
        <v>Edition3</v>
      </c>
      <c r="O43">
        <f>Tokens!Q45</f>
        <v>1</v>
      </c>
      <c r="P43" t="str">
        <f>Tokens!R45</f>
        <v>Edition4</v>
      </c>
      <c r="Q43">
        <f>Tokens!S45</f>
        <v>1</v>
      </c>
      <c r="R43" t="str">
        <f>Tokens!T45</f>
        <v>Edition5</v>
      </c>
      <c r="S43">
        <f>Tokens!U45</f>
        <v>1</v>
      </c>
      <c r="T43" t="str">
        <f>Tokens!V45</f>
        <v>Last use</v>
      </c>
      <c r="U43">
        <f>Tokens!W45</f>
        <v>0</v>
      </c>
      <c r="V43" t="str">
        <f>Tokens!X45</f>
        <v>avantage1</v>
      </c>
      <c r="W43" t="str">
        <f>Tokens!Y45</f>
        <v>accès au Backstage</v>
      </c>
      <c r="X43" t="str">
        <f>Tokens!Z45</f>
        <v>avantage2</v>
      </c>
      <c r="Y43" t="str">
        <f>Tokens!AA45</f>
        <v>accès à un (1) événement partenaire officiel de Calvi on the Rocks</v>
      </c>
      <c r="Z43" t="str">
        <f>Tokens!AB45</f>
        <v>avantage3</v>
      </c>
      <c r="AA43" t="str">
        <f>Tokens!AC45</f>
        <v>rencontre privilégiée avec les artistes</v>
      </c>
      <c r="AB43" t="str">
        <f>Tokens!AD45</f>
        <v>avantage4</v>
      </c>
      <c r="AC43" t="str">
        <f>Tokens!AE45</f>
        <v>invitation aux soirées privées</v>
      </c>
      <c r="AD43" t="str">
        <f>Tokens!AF45</f>
        <v>avantage5</v>
      </c>
      <c r="AE43" t="str">
        <f>Tokens!AG45</f>
        <v>accès membre pour les after-party officielles</v>
      </c>
      <c r="AF43" t="str">
        <f>Tokens!AH45</f>
        <v>avantage6</v>
      </c>
      <c r="AG43" t="str">
        <f>Tokens!AI45</f>
        <v>accès prioritaire et bar dédié (consommation à la charge du festivalier)</v>
      </c>
      <c r="AH43" t="str">
        <f>Tokens!AJ45</f>
        <v>avantage7</v>
      </c>
      <c r="AI43" t="str">
        <f>Tokens!AK45</f>
        <v>tirage spécial du magazine Numéro Art</v>
      </c>
      <c r="AJ43" t="str">
        <f>Tokens!AL45</f>
        <v>avantage8</v>
      </c>
      <c r="AK43" t="str">
        <f>Tokens!AM45</f>
        <v>cadeaux partenaires</v>
      </c>
      <c r="AL43">
        <f>Tokens!AN45</f>
        <v>0</v>
      </c>
      <c r="AM43">
        <f>Tokens!AO45</f>
        <v>0</v>
      </c>
      <c r="AN43">
        <f>Tokens!AP45</f>
        <v>0</v>
      </c>
      <c r="AO43">
        <f>Tokens!AQ45</f>
        <v>0</v>
      </c>
      <c r="AP43">
        <f>Tokens!AR45</f>
        <v>0</v>
      </c>
      <c r="AQ43">
        <f>Tokens!AS45</f>
        <v>0</v>
      </c>
      <c r="AR43">
        <f>Tokens!AT45</f>
        <v>0</v>
      </c>
      <c r="AS43">
        <f>Tokens!AU45</f>
        <v>0</v>
      </c>
      <c r="AT43">
        <f>Tokens!AV45</f>
        <v>0</v>
      </c>
      <c r="AU43">
        <f>Tokens!AW45</f>
        <v>0</v>
      </c>
      <c r="AV43" t="str">
        <f>Tokens!AX45</f>
        <v>paul</v>
      </c>
      <c r="AW43">
        <f>Tokens!AY45</f>
        <v>10</v>
      </c>
      <c r="AX43" t="str">
        <f>Tokens!AZ45</f>
        <v>sophie</v>
      </c>
      <c r="AY43">
        <f>Tokens!BA45</f>
        <v>90</v>
      </c>
      <c r="AZ43">
        <f>Tokens!BB45</f>
        <v>0</v>
      </c>
      <c r="BA43">
        <f>Tokens!BC45</f>
        <v>0</v>
      </c>
      <c r="BB43">
        <f>Tokens!BD45</f>
        <v>0</v>
      </c>
      <c r="BC43">
        <f>Tokens!BE45</f>
        <v>0</v>
      </c>
      <c r="BD43">
        <f>Tokens!BF45</f>
        <v>0</v>
      </c>
      <c r="BE43">
        <f>Tokens!BG45</f>
        <v>0</v>
      </c>
      <c r="BF43">
        <f>Tokens!BH45</f>
        <v>0</v>
      </c>
      <c r="BG43">
        <f>Tokens!BI45</f>
        <v>0</v>
      </c>
      <c r="BH43" t="str">
        <f>Tokens!BJ45</f>
        <v>La Citadella</v>
      </c>
      <c r="BI43" t="str">
        <f>Tokens!BK45</f>
        <v>Calvi On The Rocks</v>
      </c>
    </row>
    <row r="44" spans="1:61" x14ac:dyDescent="0.25">
      <c r="A44" t="str">
        <f>Tokens!C46</f>
        <v>La Citadella #43</v>
      </c>
      <c r="B44" t="str">
        <f>Tokens!D46</f>
        <v>COR22A43</v>
      </c>
      <c r="C44" t="str">
        <f>Tokens!E46</f>
        <v>La Citadella - Pass Festival NFT 1 personne, valable pour 5 éditions Calvi On The Rocks de votre choix.</v>
      </c>
      <c r="D44">
        <f>Tokens!F46</f>
        <v>1000</v>
      </c>
      <c r="E44" t="str">
        <f>Tokens!G46</f>
        <v>https://bafybeib3boitkcsc7tarwytl7fn7gvt63kiryn65aa3idxplpolbfqw6ja.ipfs.nftstorage.link?image_4.webp</v>
      </c>
      <c r="F44" t="str">
        <f>Tokens!H46</f>
        <v>NfluenT for Calvi On The rocks</v>
      </c>
      <c r="G44">
        <f>Tokens!I46</f>
        <v>0</v>
      </c>
      <c r="H44" t="str">
        <f>Tokens!J46</f>
        <v>Pass festival &amp; Avantages</v>
      </c>
      <c r="I44" t="str">
        <f>Tokens!K46</f>
        <v>pour une (1) personne</v>
      </c>
      <c r="J44" t="str">
        <f>Tokens!L46</f>
        <v>Edition1</v>
      </c>
      <c r="K44">
        <f>Tokens!M46</f>
        <v>1</v>
      </c>
      <c r="L44" t="str">
        <f>Tokens!N46</f>
        <v>Edition2</v>
      </c>
      <c r="M44">
        <f>Tokens!O46</f>
        <v>1</v>
      </c>
      <c r="N44" t="str">
        <f>Tokens!P46</f>
        <v>Edition3</v>
      </c>
      <c r="O44">
        <f>Tokens!Q46</f>
        <v>1</v>
      </c>
      <c r="P44" t="str">
        <f>Tokens!R46</f>
        <v>Edition4</v>
      </c>
      <c r="Q44">
        <f>Tokens!S46</f>
        <v>1</v>
      </c>
      <c r="R44" t="str">
        <f>Tokens!T46</f>
        <v>Edition5</v>
      </c>
      <c r="S44">
        <f>Tokens!U46</f>
        <v>1</v>
      </c>
      <c r="T44" t="str">
        <f>Tokens!V46</f>
        <v>Last use</v>
      </c>
      <c r="U44">
        <f>Tokens!W46</f>
        <v>0</v>
      </c>
      <c r="V44" t="str">
        <f>Tokens!X46</f>
        <v>avantage1</v>
      </c>
      <c r="W44" t="str">
        <f>Tokens!Y46</f>
        <v>accès au Backstage</v>
      </c>
      <c r="X44" t="str">
        <f>Tokens!Z46</f>
        <v>avantage2</v>
      </c>
      <c r="Y44" t="str">
        <f>Tokens!AA46</f>
        <v>accès à un (1) événement partenaire officiel de Calvi on the Rocks</v>
      </c>
      <c r="Z44" t="str">
        <f>Tokens!AB46</f>
        <v>avantage3</v>
      </c>
      <c r="AA44" t="str">
        <f>Tokens!AC46</f>
        <v>rencontre privilégiée avec les artistes</v>
      </c>
      <c r="AB44" t="str">
        <f>Tokens!AD46</f>
        <v>avantage4</v>
      </c>
      <c r="AC44" t="str">
        <f>Tokens!AE46</f>
        <v>invitation aux soirées privées</v>
      </c>
      <c r="AD44" t="str">
        <f>Tokens!AF46</f>
        <v>avantage5</v>
      </c>
      <c r="AE44" t="str">
        <f>Tokens!AG46</f>
        <v>accès membre pour les after-party officielles</v>
      </c>
      <c r="AF44" t="str">
        <f>Tokens!AH46</f>
        <v>avantage6</v>
      </c>
      <c r="AG44" t="str">
        <f>Tokens!AI46</f>
        <v>accès prioritaire et bar dédié (consommation à la charge du festivalier)</v>
      </c>
      <c r="AH44" t="str">
        <f>Tokens!AJ46</f>
        <v>avantage7</v>
      </c>
      <c r="AI44" t="str">
        <f>Tokens!AK46</f>
        <v>tirage spécial du magazine Numéro Art</v>
      </c>
      <c r="AJ44" t="str">
        <f>Tokens!AL46</f>
        <v>avantage8</v>
      </c>
      <c r="AK44" t="str">
        <f>Tokens!AM46</f>
        <v>cadeaux partenaires</v>
      </c>
      <c r="AL44">
        <f>Tokens!AN46</f>
        <v>0</v>
      </c>
      <c r="AM44">
        <f>Tokens!AO46</f>
        <v>0</v>
      </c>
      <c r="AN44">
        <f>Tokens!AP46</f>
        <v>0</v>
      </c>
      <c r="AO44">
        <f>Tokens!AQ46</f>
        <v>0</v>
      </c>
      <c r="AP44">
        <f>Tokens!AR46</f>
        <v>0</v>
      </c>
      <c r="AQ44">
        <f>Tokens!AS46</f>
        <v>0</v>
      </c>
      <c r="AR44">
        <f>Tokens!AT46</f>
        <v>0</v>
      </c>
      <c r="AS44">
        <f>Tokens!AU46</f>
        <v>0</v>
      </c>
      <c r="AT44">
        <f>Tokens!AV46</f>
        <v>0</v>
      </c>
      <c r="AU44">
        <f>Tokens!AW46</f>
        <v>0</v>
      </c>
      <c r="AV44" t="str">
        <f>Tokens!AX46</f>
        <v>paul</v>
      </c>
      <c r="AW44">
        <f>Tokens!AY46</f>
        <v>10</v>
      </c>
      <c r="AX44" t="str">
        <f>Tokens!AZ46</f>
        <v>sophie</v>
      </c>
      <c r="AY44">
        <f>Tokens!BA46</f>
        <v>90</v>
      </c>
      <c r="AZ44">
        <f>Tokens!BB46</f>
        <v>0</v>
      </c>
      <c r="BA44">
        <f>Tokens!BC46</f>
        <v>0</v>
      </c>
      <c r="BB44">
        <f>Tokens!BD46</f>
        <v>0</v>
      </c>
      <c r="BC44">
        <f>Tokens!BE46</f>
        <v>0</v>
      </c>
      <c r="BD44">
        <f>Tokens!BF46</f>
        <v>0</v>
      </c>
      <c r="BE44">
        <f>Tokens!BG46</f>
        <v>0</v>
      </c>
      <c r="BF44">
        <f>Tokens!BH46</f>
        <v>0</v>
      </c>
      <c r="BG44">
        <f>Tokens!BI46</f>
        <v>0</v>
      </c>
      <c r="BH44" t="str">
        <f>Tokens!BJ46</f>
        <v>La Citadella</v>
      </c>
      <c r="BI44" t="str">
        <f>Tokens!BK46</f>
        <v>Calvi On The Rocks</v>
      </c>
    </row>
    <row r="45" spans="1:61" x14ac:dyDescent="0.25">
      <c r="A45" t="str">
        <f>Tokens!C47</f>
        <v>La Citadella #44</v>
      </c>
      <c r="B45" t="str">
        <f>Tokens!D47</f>
        <v>COR22A44</v>
      </c>
      <c r="C45" t="str">
        <f>Tokens!E47</f>
        <v>La Citadella - Pass Festival NFT 1 personne, valable pour 5 éditions Calvi On The Rocks de votre choix.</v>
      </c>
      <c r="D45">
        <f>Tokens!F47</f>
        <v>1000</v>
      </c>
      <c r="E45" t="str">
        <f>Tokens!G47</f>
        <v>https://bafybeib3boitkcsc7tarwytl7fn7gvt63kiryn65aa3idxplpolbfqw6ja.ipfs.nftstorage.link?image_4.webp</v>
      </c>
      <c r="F45" t="str">
        <f>Tokens!H47</f>
        <v>NfluenT for Calvi On The rocks</v>
      </c>
      <c r="G45">
        <f>Tokens!I47</f>
        <v>0</v>
      </c>
      <c r="H45" t="str">
        <f>Tokens!J47</f>
        <v>Pass festival &amp; Avantages</v>
      </c>
      <c r="I45" t="str">
        <f>Tokens!K47</f>
        <v>pour une (1) personne</v>
      </c>
      <c r="J45" t="str">
        <f>Tokens!L47</f>
        <v>Edition1</v>
      </c>
      <c r="K45">
        <f>Tokens!M47</f>
        <v>1</v>
      </c>
      <c r="L45" t="str">
        <f>Tokens!N47</f>
        <v>Edition2</v>
      </c>
      <c r="M45">
        <f>Tokens!O47</f>
        <v>1</v>
      </c>
      <c r="N45" t="str">
        <f>Tokens!P47</f>
        <v>Edition3</v>
      </c>
      <c r="O45">
        <f>Tokens!Q47</f>
        <v>1</v>
      </c>
      <c r="P45" t="str">
        <f>Tokens!R47</f>
        <v>Edition4</v>
      </c>
      <c r="Q45">
        <f>Tokens!S47</f>
        <v>1</v>
      </c>
      <c r="R45" t="str">
        <f>Tokens!T47</f>
        <v>Edition5</v>
      </c>
      <c r="S45">
        <f>Tokens!U47</f>
        <v>1</v>
      </c>
      <c r="T45" t="str">
        <f>Tokens!V47</f>
        <v>Last use</v>
      </c>
      <c r="U45">
        <f>Tokens!W47</f>
        <v>0</v>
      </c>
      <c r="V45" t="str">
        <f>Tokens!X47</f>
        <v>avantage1</v>
      </c>
      <c r="W45" t="str">
        <f>Tokens!Y47</f>
        <v>accès au Backstage</v>
      </c>
      <c r="X45" t="str">
        <f>Tokens!Z47</f>
        <v>avantage2</v>
      </c>
      <c r="Y45" t="str">
        <f>Tokens!AA47</f>
        <v>accès à un (1) événement partenaire officiel de Calvi on the Rocks</v>
      </c>
      <c r="Z45" t="str">
        <f>Tokens!AB47</f>
        <v>avantage3</v>
      </c>
      <c r="AA45" t="str">
        <f>Tokens!AC47</f>
        <v>rencontre privilégiée avec les artistes</v>
      </c>
      <c r="AB45" t="str">
        <f>Tokens!AD47</f>
        <v>avantage4</v>
      </c>
      <c r="AC45" t="str">
        <f>Tokens!AE47</f>
        <v>invitation aux soirées privées</v>
      </c>
      <c r="AD45" t="str">
        <f>Tokens!AF47</f>
        <v>avantage5</v>
      </c>
      <c r="AE45" t="str">
        <f>Tokens!AG47</f>
        <v>accès membre pour les after-party officielles</v>
      </c>
      <c r="AF45" t="str">
        <f>Tokens!AH47</f>
        <v>avantage6</v>
      </c>
      <c r="AG45" t="str">
        <f>Tokens!AI47</f>
        <v>accès prioritaire et bar dédié (consommation à la charge du festivalier)</v>
      </c>
      <c r="AH45" t="str">
        <f>Tokens!AJ47</f>
        <v>avantage7</v>
      </c>
      <c r="AI45" t="str">
        <f>Tokens!AK47</f>
        <v>tirage spécial du magazine Numéro Art</v>
      </c>
      <c r="AJ45" t="str">
        <f>Tokens!AL47</f>
        <v>avantage8</v>
      </c>
      <c r="AK45" t="str">
        <f>Tokens!AM47</f>
        <v>cadeaux partenaires</v>
      </c>
      <c r="AL45">
        <f>Tokens!AN47</f>
        <v>0</v>
      </c>
      <c r="AM45">
        <f>Tokens!AO47</f>
        <v>0</v>
      </c>
      <c r="AN45">
        <f>Tokens!AP47</f>
        <v>0</v>
      </c>
      <c r="AO45">
        <f>Tokens!AQ47</f>
        <v>0</v>
      </c>
      <c r="AP45">
        <f>Tokens!AR47</f>
        <v>0</v>
      </c>
      <c r="AQ45">
        <f>Tokens!AS47</f>
        <v>0</v>
      </c>
      <c r="AR45">
        <f>Tokens!AT47</f>
        <v>0</v>
      </c>
      <c r="AS45">
        <f>Tokens!AU47</f>
        <v>0</v>
      </c>
      <c r="AT45">
        <f>Tokens!AV47</f>
        <v>0</v>
      </c>
      <c r="AU45">
        <f>Tokens!AW47</f>
        <v>0</v>
      </c>
      <c r="AV45" t="str">
        <f>Tokens!AX47</f>
        <v>paul</v>
      </c>
      <c r="AW45">
        <f>Tokens!AY47</f>
        <v>10</v>
      </c>
      <c r="AX45" t="str">
        <f>Tokens!AZ47</f>
        <v>sophie</v>
      </c>
      <c r="AY45">
        <f>Tokens!BA47</f>
        <v>90</v>
      </c>
      <c r="AZ45">
        <f>Tokens!BB47</f>
        <v>0</v>
      </c>
      <c r="BA45">
        <f>Tokens!BC47</f>
        <v>0</v>
      </c>
      <c r="BB45">
        <f>Tokens!BD47</f>
        <v>0</v>
      </c>
      <c r="BC45">
        <f>Tokens!BE47</f>
        <v>0</v>
      </c>
      <c r="BD45">
        <f>Tokens!BF47</f>
        <v>0</v>
      </c>
      <c r="BE45">
        <f>Tokens!BG47</f>
        <v>0</v>
      </c>
      <c r="BF45">
        <f>Tokens!BH47</f>
        <v>0</v>
      </c>
      <c r="BG45">
        <f>Tokens!BI47</f>
        <v>0</v>
      </c>
      <c r="BH45" t="str">
        <f>Tokens!BJ47</f>
        <v>La Citadella</v>
      </c>
      <c r="BI45" t="str">
        <f>Tokens!BK47</f>
        <v>Calvi On The Rocks</v>
      </c>
    </row>
    <row r="46" spans="1:61" x14ac:dyDescent="0.25">
      <c r="A46" t="str">
        <f>Tokens!C48</f>
        <v>La Citadella #45</v>
      </c>
      <c r="B46" t="str">
        <f>Tokens!D48</f>
        <v>COR22A45</v>
      </c>
      <c r="C46" t="str">
        <f>Tokens!E48</f>
        <v>La Citadella - Pass Festival NFT 1 personne, valable pour 5 éditions Calvi On The Rocks de votre choix.</v>
      </c>
      <c r="D46">
        <f>Tokens!F48</f>
        <v>1000</v>
      </c>
      <c r="E46" t="str">
        <f>Tokens!G48</f>
        <v>https://bafybeib3boitkcsc7tarwytl7fn7gvt63kiryn65aa3idxplpolbfqw6ja.ipfs.nftstorage.link?image_4.webp</v>
      </c>
      <c r="F46" t="str">
        <f>Tokens!H48</f>
        <v>NfluenT for Calvi On The rocks</v>
      </c>
      <c r="G46">
        <f>Tokens!I48</f>
        <v>0</v>
      </c>
      <c r="H46" t="str">
        <f>Tokens!J48</f>
        <v>Pass festival &amp; Avantages</v>
      </c>
      <c r="I46" t="str">
        <f>Tokens!K48</f>
        <v>pour une (1) personne</v>
      </c>
      <c r="J46" t="str">
        <f>Tokens!L48</f>
        <v>Edition1</v>
      </c>
      <c r="K46">
        <f>Tokens!M48</f>
        <v>1</v>
      </c>
      <c r="L46" t="str">
        <f>Tokens!N48</f>
        <v>Edition2</v>
      </c>
      <c r="M46">
        <f>Tokens!O48</f>
        <v>1</v>
      </c>
      <c r="N46" t="str">
        <f>Tokens!P48</f>
        <v>Edition3</v>
      </c>
      <c r="O46">
        <f>Tokens!Q48</f>
        <v>1</v>
      </c>
      <c r="P46" t="str">
        <f>Tokens!R48</f>
        <v>Edition4</v>
      </c>
      <c r="Q46">
        <f>Tokens!S48</f>
        <v>1</v>
      </c>
      <c r="R46" t="str">
        <f>Tokens!T48</f>
        <v>Edition5</v>
      </c>
      <c r="S46">
        <f>Tokens!U48</f>
        <v>1</v>
      </c>
      <c r="T46" t="str">
        <f>Tokens!V48</f>
        <v>Last use</v>
      </c>
      <c r="U46">
        <f>Tokens!W48</f>
        <v>0</v>
      </c>
      <c r="V46" t="str">
        <f>Tokens!X48</f>
        <v>avantage1</v>
      </c>
      <c r="W46" t="str">
        <f>Tokens!Y48</f>
        <v>accès au Backstage</v>
      </c>
      <c r="X46" t="str">
        <f>Tokens!Z48</f>
        <v>avantage2</v>
      </c>
      <c r="Y46" t="str">
        <f>Tokens!AA48</f>
        <v>accès à un (1) événement partenaire officiel de Calvi on the Rocks</v>
      </c>
      <c r="Z46" t="str">
        <f>Tokens!AB48</f>
        <v>avantage3</v>
      </c>
      <c r="AA46" t="str">
        <f>Tokens!AC48</f>
        <v>rencontre privilégiée avec les artistes</v>
      </c>
      <c r="AB46" t="str">
        <f>Tokens!AD48</f>
        <v>avantage4</v>
      </c>
      <c r="AC46" t="str">
        <f>Tokens!AE48</f>
        <v>invitation aux soirées privées</v>
      </c>
      <c r="AD46" t="str">
        <f>Tokens!AF48</f>
        <v>avantage5</v>
      </c>
      <c r="AE46" t="str">
        <f>Tokens!AG48</f>
        <v>accès membre pour les after-party officielles</v>
      </c>
      <c r="AF46" t="str">
        <f>Tokens!AH48</f>
        <v>avantage6</v>
      </c>
      <c r="AG46" t="str">
        <f>Tokens!AI48</f>
        <v>accès prioritaire et bar dédié (consommation à la charge du festivalier)</v>
      </c>
      <c r="AH46" t="str">
        <f>Tokens!AJ48</f>
        <v>avantage7</v>
      </c>
      <c r="AI46" t="str">
        <f>Tokens!AK48</f>
        <v>tirage spécial du magazine Numéro Art</v>
      </c>
      <c r="AJ46" t="str">
        <f>Tokens!AL48</f>
        <v>avantage8</v>
      </c>
      <c r="AK46" t="str">
        <f>Tokens!AM48</f>
        <v>cadeaux partenaires</v>
      </c>
      <c r="AL46">
        <f>Tokens!AN48</f>
        <v>0</v>
      </c>
      <c r="AM46">
        <f>Tokens!AO48</f>
        <v>0</v>
      </c>
      <c r="AN46">
        <f>Tokens!AP48</f>
        <v>0</v>
      </c>
      <c r="AO46">
        <f>Tokens!AQ48</f>
        <v>0</v>
      </c>
      <c r="AP46">
        <f>Tokens!AR48</f>
        <v>0</v>
      </c>
      <c r="AQ46">
        <f>Tokens!AS48</f>
        <v>0</v>
      </c>
      <c r="AR46">
        <f>Tokens!AT48</f>
        <v>0</v>
      </c>
      <c r="AS46">
        <f>Tokens!AU48</f>
        <v>0</v>
      </c>
      <c r="AT46">
        <f>Tokens!AV48</f>
        <v>0</v>
      </c>
      <c r="AU46">
        <f>Tokens!AW48</f>
        <v>0</v>
      </c>
      <c r="AV46" t="str">
        <f>Tokens!AX48</f>
        <v>paul</v>
      </c>
      <c r="AW46">
        <f>Tokens!AY48</f>
        <v>10</v>
      </c>
      <c r="AX46" t="str">
        <f>Tokens!AZ48</f>
        <v>sophie</v>
      </c>
      <c r="AY46">
        <f>Tokens!BA48</f>
        <v>90</v>
      </c>
      <c r="AZ46">
        <f>Tokens!BB48</f>
        <v>0</v>
      </c>
      <c r="BA46">
        <f>Tokens!BC48</f>
        <v>0</v>
      </c>
      <c r="BB46">
        <f>Tokens!BD48</f>
        <v>0</v>
      </c>
      <c r="BC46">
        <f>Tokens!BE48</f>
        <v>0</v>
      </c>
      <c r="BD46">
        <f>Tokens!BF48</f>
        <v>0</v>
      </c>
      <c r="BE46">
        <f>Tokens!BG48</f>
        <v>0</v>
      </c>
      <c r="BF46">
        <f>Tokens!BH48</f>
        <v>0</v>
      </c>
      <c r="BG46">
        <f>Tokens!BI48</f>
        <v>0</v>
      </c>
      <c r="BH46" t="str">
        <f>Tokens!BJ48</f>
        <v>La Citadella</v>
      </c>
      <c r="BI46" t="str">
        <f>Tokens!BK48</f>
        <v>Calvi On The Rocks</v>
      </c>
    </row>
    <row r="47" spans="1:61" x14ac:dyDescent="0.25">
      <c r="A47" t="str">
        <f>Tokens!C49</f>
        <v>La Citadella #46</v>
      </c>
      <c r="B47" t="str">
        <f>Tokens!D49</f>
        <v>COR22A46</v>
      </c>
      <c r="C47" t="str">
        <f>Tokens!E49</f>
        <v>La Citadella - Pass Festival NFT 1 personne, valable pour 5 éditions Calvi On The Rocks de votre choix.</v>
      </c>
      <c r="D47">
        <f>Tokens!F49</f>
        <v>1000</v>
      </c>
      <c r="E47" t="str">
        <f>Tokens!G49</f>
        <v>https://bafybeib3boitkcsc7tarwytl7fn7gvt63kiryn65aa3idxplpolbfqw6ja.ipfs.nftstorage.link?image_4.webp</v>
      </c>
      <c r="F47" t="str">
        <f>Tokens!H49</f>
        <v>NfluenT for Calvi On The rocks</v>
      </c>
      <c r="G47">
        <f>Tokens!I49</f>
        <v>0</v>
      </c>
      <c r="H47" t="str">
        <f>Tokens!J49</f>
        <v>Pass festival &amp; Avantages</v>
      </c>
      <c r="I47" t="str">
        <f>Tokens!K49</f>
        <v>pour une (1) personne</v>
      </c>
      <c r="J47" t="str">
        <f>Tokens!L49</f>
        <v>Edition1</v>
      </c>
      <c r="K47">
        <f>Tokens!M49</f>
        <v>1</v>
      </c>
      <c r="L47" t="str">
        <f>Tokens!N49</f>
        <v>Edition2</v>
      </c>
      <c r="M47">
        <f>Tokens!O49</f>
        <v>1</v>
      </c>
      <c r="N47" t="str">
        <f>Tokens!P49</f>
        <v>Edition3</v>
      </c>
      <c r="O47">
        <f>Tokens!Q49</f>
        <v>1</v>
      </c>
      <c r="P47" t="str">
        <f>Tokens!R49</f>
        <v>Edition4</v>
      </c>
      <c r="Q47">
        <f>Tokens!S49</f>
        <v>1</v>
      </c>
      <c r="R47" t="str">
        <f>Tokens!T49</f>
        <v>Edition5</v>
      </c>
      <c r="S47">
        <f>Tokens!U49</f>
        <v>1</v>
      </c>
      <c r="T47" t="str">
        <f>Tokens!V49</f>
        <v>Last use</v>
      </c>
      <c r="U47">
        <f>Tokens!W49</f>
        <v>0</v>
      </c>
      <c r="V47" t="str">
        <f>Tokens!X49</f>
        <v>avantage1</v>
      </c>
      <c r="W47" t="str">
        <f>Tokens!Y49</f>
        <v>accès au Backstage</v>
      </c>
      <c r="X47" t="str">
        <f>Tokens!Z49</f>
        <v>avantage2</v>
      </c>
      <c r="Y47" t="str">
        <f>Tokens!AA49</f>
        <v>accès à un (1) événement partenaire officiel de Calvi on the Rocks</v>
      </c>
      <c r="Z47" t="str">
        <f>Tokens!AB49</f>
        <v>avantage3</v>
      </c>
      <c r="AA47" t="str">
        <f>Tokens!AC49</f>
        <v>rencontre privilégiée avec les artistes</v>
      </c>
      <c r="AB47" t="str">
        <f>Tokens!AD49</f>
        <v>avantage4</v>
      </c>
      <c r="AC47" t="str">
        <f>Tokens!AE49</f>
        <v>invitation aux soirées privées</v>
      </c>
      <c r="AD47" t="str">
        <f>Tokens!AF49</f>
        <v>avantage5</v>
      </c>
      <c r="AE47" t="str">
        <f>Tokens!AG49</f>
        <v>accès membre pour les after-party officielles</v>
      </c>
      <c r="AF47" t="str">
        <f>Tokens!AH49</f>
        <v>avantage6</v>
      </c>
      <c r="AG47" t="str">
        <f>Tokens!AI49</f>
        <v>accès prioritaire et bar dédié (consommation à la charge du festivalier)</v>
      </c>
      <c r="AH47" t="str">
        <f>Tokens!AJ49</f>
        <v>avantage7</v>
      </c>
      <c r="AI47" t="str">
        <f>Tokens!AK49</f>
        <v>tirage spécial du magazine Numéro Art</v>
      </c>
      <c r="AJ47" t="str">
        <f>Tokens!AL49</f>
        <v>avantage8</v>
      </c>
      <c r="AK47" t="str">
        <f>Tokens!AM49</f>
        <v>cadeaux partenaires</v>
      </c>
      <c r="AL47">
        <f>Tokens!AN49</f>
        <v>0</v>
      </c>
      <c r="AM47">
        <f>Tokens!AO49</f>
        <v>0</v>
      </c>
      <c r="AN47">
        <f>Tokens!AP49</f>
        <v>0</v>
      </c>
      <c r="AO47">
        <f>Tokens!AQ49</f>
        <v>0</v>
      </c>
      <c r="AP47">
        <f>Tokens!AR49</f>
        <v>0</v>
      </c>
      <c r="AQ47">
        <f>Tokens!AS49</f>
        <v>0</v>
      </c>
      <c r="AR47">
        <f>Tokens!AT49</f>
        <v>0</v>
      </c>
      <c r="AS47">
        <f>Tokens!AU49</f>
        <v>0</v>
      </c>
      <c r="AT47">
        <f>Tokens!AV49</f>
        <v>0</v>
      </c>
      <c r="AU47">
        <f>Tokens!AW49</f>
        <v>0</v>
      </c>
      <c r="AV47" t="str">
        <f>Tokens!AX49</f>
        <v>paul</v>
      </c>
      <c r="AW47">
        <f>Tokens!AY49</f>
        <v>10</v>
      </c>
      <c r="AX47" t="str">
        <f>Tokens!AZ49</f>
        <v>sophie</v>
      </c>
      <c r="AY47">
        <f>Tokens!BA49</f>
        <v>90</v>
      </c>
      <c r="AZ47">
        <f>Tokens!BB49</f>
        <v>0</v>
      </c>
      <c r="BA47">
        <f>Tokens!BC49</f>
        <v>0</v>
      </c>
      <c r="BB47">
        <f>Tokens!BD49</f>
        <v>0</v>
      </c>
      <c r="BC47">
        <f>Tokens!BE49</f>
        <v>0</v>
      </c>
      <c r="BD47">
        <f>Tokens!BF49</f>
        <v>0</v>
      </c>
      <c r="BE47">
        <f>Tokens!BG49</f>
        <v>0</v>
      </c>
      <c r="BF47">
        <f>Tokens!BH49</f>
        <v>0</v>
      </c>
      <c r="BG47">
        <f>Tokens!BI49</f>
        <v>0</v>
      </c>
      <c r="BH47" t="str">
        <f>Tokens!BJ49</f>
        <v>La Citadella</v>
      </c>
      <c r="BI47" t="str">
        <f>Tokens!BK49</f>
        <v>Calvi On The Rocks</v>
      </c>
    </row>
    <row r="48" spans="1:61" x14ac:dyDescent="0.25">
      <c r="A48" t="str">
        <f>Tokens!C50</f>
        <v>La Citadella #47</v>
      </c>
      <c r="B48" t="str">
        <f>Tokens!D50</f>
        <v>COR22A47</v>
      </c>
      <c r="C48" t="str">
        <f>Tokens!E50</f>
        <v>La Citadella - Pass Festival NFT 1 personne, valable pour 5 éditions Calvi On The Rocks de votre choix.</v>
      </c>
      <c r="D48">
        <f>Tokens!F50</f>
        <v>1000</v>
      </c>
      <c r="E48" t="str">
        <f>Tokens!G50</f>
        <v>https://bafybeib3boitkcsc7tarwytl7fn7gvt63kiryn65aa3idxplpolbfqw6ja.ipfs.nftstorage.link?image_4.webp</v>
      </c>
      <c r="F48" t="str">
        <f>Tokens!H50</f>
        <v>NfluenT for Calvi On The rocks</v>
      </c>
      <c r="G48">
        <f>Tokens!I50</f>
        <v>0</v>
      </c>
      <c r="H48" t="str">
        <f>Tokens!J50</f>
        <v>Pass festival &amp; Avantages</v>
      </c>
      <c r="I48" t="str">
        <f>Tokens!K50</f>
        <v>pour une (1) personne</v>
      </c>
      <c r="J48" t="str">
        <f>Tokens!L50</f>
        <v>Edition1</v>
      </c>
      <c r="K48">
        <f>Tokens!M50</f>
        <v>1</v>
      </c>
      <c r="L48" t="str">
        <f>Tokens!N50</f>
        <v>Edition2</v>
      </c>
      <c r="M48">
        <f>Tokens!O50</f>
        <v>1</v>
      </c>
      <c r="N48" t="str">
        <f>Tokens!P50</f>
        <v>Edition3</v>
      </c>
      <c r="O48">
        <f>Tokens!Q50</f>
        <v>1</v>
      </c>
      <c r="P48" t="str">
        <f>Tokens!R50</f>
        <v>Edition4</v>
      </c>
      <c r="Q48">
        <f>Tokens!S50</f>
        <v>1</v>
      </c>
      <c r="R48" t="str">
        <f>Tokens!T50</f>
        <v>Edition5</v>
      </c>
      <c r="S48">
        <f>Tokens!U50</f>
        <v>1</v>
      </c>
      <c r="T48" t="str">
        <f>Tokens!V50</f>
        <v>Last use</v>
      </c>
      <c r="U48">
        <f>Tokens!W50</f>
        <v>0</v>
      </c>
      <c r="V48" t="str">
        <f>Tokens!X50</f>
        <v>avantage1</v>
      </c>
      <c r="W48" t="str">
        <f>Tokens!Y50</f>
        <v>accès au Backstage</v>
      </c>
      <c r="X48" t="str">
        <f>Tokens!Z50</f>
        <v>avantage2</v>
      </c>
      <c r="Y48" t="str">
        <f>Tokens!AA50</f>
        <v>accès à un (1) événement partenaire officiel de Calvi on the Rocks</v>
      </c>
      <c r="Z48" t="str">
        <f>Tokens!AB50</f>
        <v>avantage3</v>
      </c>
      <c r="AA48" t="str">
        <f>Tokens!AC50</f>
        <v>rencontre privilégiée avec les artistes</v>
      </c>
      <c r="AB48" t="str">
        <f>Tokens!AD50</f>
        <v>avantage4</v>
      </c>
      <c r="AC48" t="str">
        <f>Tokens!AE50</f>
        <v>invitation aux soirées privées</v>
      </c>
      <c r="AD48" t="str">
        <f>Tokens!AF50</f>
        <v>avantage5</v>
      </c>
      <c r="AE48" t="str">
        <f>Tokens!AG50</f>
        <v>accès membre pour les after-party officielles</v>
      </c>
      <c r="AF48" t="str">
        <f>Tokens!AH50</f>
        <v>avantage6</v>
      </c>
      <c r="AG48" t="str">
        <f>Tokens!AI50</f>
        <v>accès prioritaire et bar dédié (consommation à la charge du festivalier)</v>
      </c>
      <c r="AH48" t="str">
        <f>Tokens!AJ50</f>
        <v>avantage7</v>
      </c>
      <c r="AI48" t="str">
        <f>Tokens!AK50</f>
        <v>tirage spécial du magazine Numéro Art</v>
      </c>
      <c r="AJ48" t="str">
        <f>Tokens!AL50</f>
        <v>avantage8</v>
      </c>
      <c r="AK48" t="str">
        <f>Tokens!AM50</f>
        <v>cadeaux partenaires</v>
      </c>
      <c r="AL48">
        <f>Tokens!AN50</f>
        <v>0</v>
      </c>
      <c r="AM48">
        <f>Tokens!AO50</f>
        <v>0</v>
      </c>
      <c r="AN48">
        <f>Tokens!AP50</f>
        <v>0</v>
      </c>
      <c r="AO48">
        <f>Tokens!AQ50</f>
        <v>0</v>
      </c>
      <c r="AP48">
        <f>Tokens!AR50</f>
        <v>0</v>
      </c>
      <c r="AQ48">
        <f>Tokens!AS50</f>
        <v>0</v>
      </c>
      <c r="AR48">
        <f>Tokens!AT50</f>
        <v>0</v>
      </c>
      <c r="AS48">
        <f>Tokens!AU50</f>
        <v>0</v>
      </c>
      <c r="AT48">
        <f>Tokens!AV50</f>
        <v>0</v>
      </c>
      <c r="AU48">
        <f>Tokens!AW50</f>
        <v>0</v>
      </c>
      <c r="AV48" t="str">
        <f>Tokens!AX50</f>
        <v>paul</v>
      </c>
      <c r="AW48">
        <f>Tokens!AY50</f>
        <v>10</v>
      </c>
      <c r="AX48" t="str">
        <f>Tokens!AZ50</f>
        <v>sophie</v>
      </c>
      <c r="AY48">
        <f>Tokens!BA50</f>
        <v>90</v>
      </c>
      <c r="AZ48">
        <f>Tokens!BB50</f>
        <v>0</v>
      </c>
      <c r="BA48">
        <f>Tokens!BC50</f>
        <v>0</v>
      </c>
      <c r="BB48">
        <f>Tokens!BD50</f>
        <v>0</v>
      </c>
      <c r="BC48">
        <f>Tokens!BE50</f>
        <v>0</v>
      </c>
      <c r="BD48">
        <f>Tokens!BF50</f>
        <v>0</v>
      </c>
      <c r="BE48">
        <f>Tokens!BG50</f>
        <v>0</v>
      </c>
      <c r="BF48">
        <f>Tokens!BH50</f>
        <v>0</v>
      </c>
      <c r="BG48">
        <f>Tokens!BI50</f>
        <v>0</v>
      </c>
      <c r="BH48" t="str">
        <f>Tokens!BJ50</f>
        <v>La Citadella</v>
      </c>
      <c r="BI48" t="str">
        <f>Tokens!BK50</f>
        <v>Calvi On The Rocks</v>
      </c>
    </row>
    <row r="49" spans="1:61" x14ac:dyDescent="0.25">
      <c r="A49" t="str">
        <f>Tokens!C51</f>
        <v>La Citadella #48</v>
      </c>
      <c r="B49" t="str">
        <f>Tokens!D51</f>
        <v>COR22A48</v>
      </c>
      <c r="C49" t="str">
        <f>Tokens!E51</f>
        <v>La Citadella - Pass Festival NFT 1 personne, valable pour 5 éditions Calvi On The Rocks de votre choix.</v>
      </c>
      <c r="D49">
        <f>Tokens!F51</f>
        <v>1000</v>
      </c>
      <c r="E49" t="str">
        <f>Tokens!G51</f>
        <v>https://bafybeib3boitkcsc7tarwytl7fn7gvt63kiryn65aa3idxplpolbfqw6ja.ipfs.nftstorage.link?image_4.webp</v>
      </c>
      <c r="F49" t="str">
        <f>Tokens!H51</f>
        <v>NfluenT for Calvi On The rocks</v>
      </c>
      <c r="G49">
        <f>Tokens!I51</f>
        <v>0</v>
      </c>
      <c r="H49" t="str">
        <f>Tokens!J51</f>
        <v>Pass festival &amp; Avantages</v>
      </c>
      <c r="I49" t="str">
        <f>Tokens!K51</f>
        <v>pour une (1) personne</v>
      </c>
      <c r="J49" t="str">
        <f>Tokens!L51</f>
        <v>Edition1</v>
      </c>
      <c r="K49">
        <f>Tokens!M51</f>
        <v>1</v>
      </c>
      <c r="L49" t="str">
        <f>Tokens!N51</f>
        <v>Edition2</v>
      </c>
      <c r="M49">
        <f>Tokens!O51</f>
        <v>1</v>
      </c>
      <c r="N49" t="str">
        <f>Tokens!P51</f>
        <v>Edition3</v>
      </c>
      <c r="O49">
        <f>Tokens!Q51</f>
        <v>1</v>
      </c>
      <c r="P49" t="str">
        <f>Tokens!R51</f>
        <v>Edition4</v>
      </c>
      <c r="Q49">
        <f>Tokens!S51</f>
        <v>1</v>
      </c>
      <c r="R49" t="str">
        <f>Tokens!T51</f>
        <v>Edition5</v>
      </c>
      <c r="S49">
        <f>Tokens!U51</f>
        <v>1</v>
      </c>
      <c r="T49" t="str">
        <f>Tokens!V51</f>
        <v>Last use</v>
      </c>
      <c r="U49">
        <f>Tokens!W51</f>
        <v>0</v>
      </c>
      <c r="V49" t="str">
        <f>Tokens!X51</f>
        <v>avantage1</v>
      </c>
      <c r="W49" t="str">
        <f>Tokens!Y51</f>
        <v>accès au Backstage</v>
      </c>
      <c r="X49" t="str">
        <f>Tokens!Z51</f>
        <v>avantage2</v>
      </c>
      <c r="Y49" t="str">
        <f>Tokens!AA51</f>
        <v>accès à un (1) événement partenaire officiel de Calvi on the Rocks</v>
      </c>
      <c r="Z49" t="str">
        <f>Tokens!AB51</f>
        <v>avantage3</v>
      </c>
      <c r="AA49" t="str">
        <f>Tokens!AC51</f>
        <v>rencontre privilégiée avec les artistes</v>
      </c>
      <c r="AB49" t="str">
        <f>Tokens!AD51</f>
        <v>avantage4</v>
      </c>
      <c r="AC49" t="str">
        <f>Tokens!AE51</f>
        <v>invitation aux soirées privées</v>
      </c>
      <c r="AD49" t="str">
        <f>Tokens!AF51</f>
        <v>avantage5</v>
      </c>
      <c r="AE49" t="str">
        <f>Tokens!AG51</f>
        <v>accès membre pour les after-party officielles</v>
      </c>
      <c r="AF49" t="str">
        <f>Tokens!AH51</f>
        <v>avantage6</v>
      </c>
      <c r="AG49" t="str">
        <f>Tokens!AI51</f>
        <v>accès prioritaire et bar dédié (consommation à la charge du festivalier)</v>
      </c>
      <c r="AH49" t="str">
        <f>Tokens!AJ51</f>
        <v>avantage7</v>
      </c>
      <c r="AI49" t="str">
        <f>Tokens!AK51</f>
        <v>tirage spécial du magazine Numéro Art</v>
      </c>
      <c r="AJ49" t="str">
        <f>Tokens!AL51</f>
        <v>avantage8</v>
      </c>
      <c r="AK49" t="str">
        <f>Tokens!AM51</f>
        <v>cadeaux partenaires</v>
      </c>
      <c r="AL49">
        <f>Tokens!AN51</f>
        <v>0</v>
      </c>
      <c r="AM49">
        <f>Tokens!AO51</f>
        <v>0</v>
      </c>
      <c r="AN49">
        <f>Tokens!AP51</f>
        <v>0</v>
      </c>
      <c r="AO49">
        <f>Tokens!AQ51</f>
        <v>0</v>
      </c>
      <c r="AP49">
        <f>Tokens!AR51</f>
        <v>0</v>
      </c>
      <c r="AQ49">
        <f>Tokens!AS51</f>
        <v>0</v>
      </c>
      <c r="AR49">
        <f>Tokens!AT51</f>
        <v>0</v>
      </c>
      <c r="AS49">
        <f>Tokens!AU51</f>
        <v>0</v>
      </c>
      <c r="AT49">
        <f>Tokens!AV51</f>
        <v>0</v>
      </c>
      <c r="AU49">
        <f>Tokens!AW51</f>
        <v>0</v>
      </c>
      <c r="AV49" t="str">
        <f>Tokens!AX51</f>
        <v>paul</v>
      </c>
      <c r="AW49">
        <f>Tokens!AY51</f>
        <v>10</v>
      </c>
      <c r="AX49" t="str">
        <f>Tokens!AZ51</f>
        <v>sophie</v>
      </c>
      <c r="AY49">
        <f>Tokens!BA51</f>
        <v>90</v>
      </c>
      <c r="AZ49">
        <f>Tokens!BB51</f>
        <v>0</v>
      </c>
      <c r="BA49">
        <f>Tokens!BC51</f>
        <v>0</v>
      </c>
      <c r="BB49">
        <f>Tokens!BD51</f>
        <v>0</v>
      </c>
      <c r="BC49">
        <f>Tokens!BE51</f>
        <v>0</v>
      </c>
      <c r="BD49">
        <f>Tokens!BF51</f>
        <v>0</v>
      </c>
      <c r="BE49">
        <f>Tokens!BG51</f>
        <v>0</v>
      </c>
      <c r="BF49">
        <f>Tokens!BH51</f>
        <v>0</v>
      </c>
      <c r="BG49">
        <f>Tokens!BI51</f>
        <v>0</v>
      </c>
      <c r="BH49" t="str">
        <f>Tokens!BJ51</f>
        <v>La Citadella</v>
      </c>
      <c r="BI49" t="str">
        <f>Tokens!BK51</f>
        <v>Calvi On The Rocks</v>
      </c>
    </row>
    <row r="50" spans="1:61" x14ac:dyDescent="0.25">
      <c r="A50" t="str">
        <f>Tokens!C52</f>
        <v>La Citadella #49</v>
      </c>
      <c r="B50" t="str">
        <f>Tokens!D52</f>
        <v>COR22A49</v>
      </c>
      <c r="C50" t="str">
        <f>Tokens!E52</f>
        <v>La Citadella - Pass Festival NFT 1 personne, valable pour 5 éditions Calvi On The Rocks de votre choix.</v>
      </c>
      <c r="D50">
        <f>Tokens!F52</f>
        <v>1000</v>
      </c>
      <c r="E50" t="str">
        <f>Tokens!G52</f>
        <v>https://bafybeib3boitkcsc7tarwytl7fn7gvt63kiryn65aa3idxplpolbfqw6ja.ipfs.nftstorage.link?image_4.webp</v>
      </c>
      <c r="F50" t="str">
        <f>Tokens!H52</f>
        <v>NfluenT for Calvi On The rocks</v>
      </c>
      <c r="G50">
        <f>Tokens!I52</f>
        <v>0</v>
      </c>
      <c r="H50" t="str">
        <f>Tokens!J52</f>
        <v>Pass festival &amp; Avantages</v>
      </c>
      <c r="I50" t="str">
        <f>Tokens!K52</f>
        <v>pour une (1) personne</v>
      </c>
      <c r="J50" t="str">
        <f>Tokens!L52</f>
        <v>Edition1</v>
      </c>
      <c r="K50">
        <f>Tokens!M52</f>
        <v>1</v>
      </c>
      <c r="L50" t="str">
        <f>Tokens!N52</f>
        <v>Edition2</v>
      </c>
      <c r="M50">
        <f>Tokens!O52</f>
        <v>1</v>
      </c>
      <c r="N50" t="str">
        <f>Tokens!P52</f>
        <v>Edition3</v>
      </c>
      <c r="O50">
        <f>Tokens!Q52</f>
        <v>1</v>
      </c>
      <c r="P50" t="str">
        <f>Tokens!R52</f>
        <v>Edition4</v>
      </c>
      <c r="Q50">
        <f>Tokens!S52</f>
        <v>1</v>
      </c>
      <c r="R50" t="str">
        <f>Tokens!T52</f>
        <v>Edition5</v>
      </c>
      <c r="S50">
        <f>Tokens!U52</f>
        <v>1</v>
      </c>
      <c r="T50" t="str">
        <f>Tokens!V52</f>
        <v>Last use</v>
      </c>
      <c r="U50">
        <f>Tokens!W52</f>
        <v>0</v>
      </c>
      <c r="V50" t="str">
        <f>Tokens!X52</f>
        <v>avantage1</v>
      </c>
      <c r="W50" t="str">
        <f>Tokens!Y52</f>
        <v>accès au Backstage</v>
      </c>
      <c r="X50" t="str">
        <f>Tokens!Z52</f>
        <v>avantage2</v>
      </c>
      <c r="Y50" t="str">
        <f>Tokens!AA52</f>
        <v>accès à un (1) événement partenaire officiel de Calvi on the Rocks</v>
      </c>
      <c r="Z50" t="str">
        <f>Tokens!AB52</f>
        <v>avantage3</v>
      </c>
      <c r="AA50" t="str">
        <f>Tokens!AC52</f>
        <v>rencontre privilégiée avec les artistes</v>
      </c>
      <c r="AB50" t="str">
        <f>Tokens!AD52</f>
        <v>avantage4</v>
      </c>
      <c r="AC50" t="str">
        <f>Tokens!AE52</f>
        <v>invitation aux soirées privées</v>
      </c>
      <c r="AD50" t="str">
        <f>Tokens!AF52</f>
        <v>avantage5</v>
      </c>
      <c r="AE50" t="str">
        <f>Tokens!AG52</f>
        <v>accès membre pour les after-party officielles</v>
      </c>
      <c r="AF50" t="str">
        <f>Tokens!AH52</f>
        <v>avantage6</v>
      </c>
      <c r="AG50" t="str">
        <f>Tokens!AI52</f>
        <v>accès prioritaire et bar dédié (consommation à la charge du festivalier)</v>
      </c>
      <c r="AH50" t="str">
        <f>Tokens!AJ52</f>
        <v>avantage7</v>
      </c>
      <c r="AI50" t="str">
        <f>Tokens!AK52</f>
        <v>tirage spécial du magazine Numéro Art</v>
      </c>
      <c r="AJ50" t="str">
        <f>Tokens!AL52</f>
        <v>avantage8</v>
      </c>
      <c r="AK50" t="str">
        <f>Tokens!AM52</f>
        <v>cadeaux partenaires</v>
      </c>
      <c r="AL50">
        <f>Tokens!AN52</f>
        <v>0</v>
      </c>
      <c r="AM50">
        <f>Tokens!AO52</f>
        <v>0</v>
      </c>
      <c r="AN50">
        <f>Tokens!AP52</f>
        <v>0</v>
      </c>
      <c r="AO50">
        <f>Tokens!AQ52</f>
        <v>0</v>
      </c>
      <c r="AP50">
        <f>Tokens!AR52</f>
        <v>0</v>
      </c>
      <c r="AQ50">
        <f>Tokens!AS52</f>
        <v>0</v>
      </c>
      <c r="AR50">
        <f>Tokens!AT52</f>
        <v>0</v>
      </c>
      <c r="AS50">
        <f>Tokens!AU52</f>
        <v>0</v>
      </c>
      <c r="AT50">
        <f>Tokens!AV52</f>
        <v>0</v>
      </c>
      <c r="AU50">
        <f>Tokens!AW52</f>
        <v>0</v>
      </c>
      <c r="AV50" t="str">
        <f>Tokens!AX52</f>
        <v>paul</v>
      </c>
      <c r="AW50">
        <f>Tokens!AY52</f>
        <v>10</v>
      </c>
      <c r="AX50" t="str">
        <f>Tokens!AZ52</f>
        <v>sophie</v>
      </c>
      <c r="AY50">
        <f>Tokens!BA52</f>
        <v>90</v>
      </c>
      <c r="AZ50">
        <f>Tokens!BB52</f>
        <v>0</v>
      </c>
      <c r="BA50">
        <f>Tokens!BC52</f>
        <v>0</v>
      </c>
      <c r="BB50">
        <f>Tokens!BD52</f>
        <v>0</v>
      </c>
      <c r="BC50">
        <f>Tokens!BE52</f>
        <v>0</v>
      </c>
      <c r="BD50">
        <f>Tokens!BF52</f>
        <v>0</v>
      </c>
      <c r="BE50">
        <f>Tokens!BG52</f>
        <v>0</v>
      </c>
      <c r="BF50">
        <f>Tokens!BH52</f>
        <v>0</v>
      </c>
      <c r="BG50">
        <f>Tokens!BI52</f>
        <v>0</v>
      </c>
      <c r="BH50" t="str">
        <f>Tokens!BJ52</f>
        <v>La Citadella</v>
      </c>
      <c r="BI50" t="str">
        <f>Tokens!BK52</f>
        <v>Calvi On The Rocks</v>
      </c>
    </row>
    <row r="51" spans="1:61" x14ac:dyDescent="0.25">
      <c r="A51" t="str">
        <f>Tokens!C53</f>
        <v>La Citadella #50</v>
      </c>
      <c r="B51" t="str">
        <f>Tokens!D53</f>
        <v>COR22A50</v>
      </c>
      <c r="C51" t="str">
        <f>Tokens!E53</f>
        <v>La Citadella - Pass Festival NFT 1 personne, valable pour 5 éditions Calvi On The Rocks de votre choix.</v>
      </c>
      <c r="D51">
        <f>Tokens!F53</f>
        <v>1000</v>
      </c>
      <c r="E51" t="str">
        <f>Tokens!G53</f>
        <v>https://bafybeib3boitkcsc7tarwytl7fn7gvt63kiryn65aa3idxplpolbfqw6ja.ipfs.nftstorage.link?image_4.webp</v>
      </c>
      <c r="F51" t="str">
        <f>Tokens!H53</f>
        <v>NfluenT for Calvi On The rocks</v>
      </c>
      <c r="G51">
        <f>Tokens!I53</f>
        <v>0</v>
      </c>
      <c r="H51" t="str">
        <f>Tokens!J53</f>
        <v>Pass festival &amp; Avantages</v>
      </c>
      <c r="I51" t="str">
        <f>Tokens!K53</f>
        <v>pour une (1) personne</v>
      </c>
      <c r="J51" t="str">
        <f>Tokens!L53</f>
        <v>Edition1</v>
      </c>
      <c r="K51">
        <f>Tokens!M53</f>
        <v>1</v>
      </c>
      <c r="L51" t="str">
        <f>Tokens!N53</f>
        <v>Edition2</v>
      </c>
      <c r="M51">
        <f>Tokens!O53</f>
        <v>1</v>
      </c>
      <c r="N51" t="str">
        <f>Tokens!P53</f>
        <v>Edition3</v>
      </c>
      <c r="O51">
        <f>Tokens!Q53</f>
        <v>1</v>
      </c>
      <c r="P51" t="str">
        <f>Tokens!R53</f>
        <v>Edition4</v>
      </c>
      <c r="Q51">
        <f>Tokens!S53</f>
        <v>1</v>
      </c>
      <c r="R51" t="str">
        <f>Tokens!T53</f>
        <v>Edition5</v>
      </c>
      <c r="S51">
        <f>Tokens!U53</f>
        <v>1</v>
      </c>
      <c r="T51" t="str">
        <f>Tokens!V53</f>
        <v>Last use</v>
      </c>
      <c r="U51">
        <f>Tokens!W53</f>
        <v>0</v>
      </c>
      <c r="V51" t="str">
        <f>Tokens!X53</f>
        <v>avantage1</v>
      </c>
      <c r="W51" t="str">
        <f>Tokens!Y53</f>
        <v>accès au Backstage</v>
      </c>
      <c r="X51" t="str">
        <f>Tokens!Z53</f>
        <v>avantage2</v>
      </c>
      <c r="Y51" t="str">
        <f>Tokens!AA53</f>
        <v>accès à un (1) événement partenaire officiel de Calvi on the Rocks</v>
      </c>
      <c r="Z51" t="str">
        <f>Tokens!AB53</f>
        <v>avantage3</v>
      </c>
      <c r="AA51" t="str">
        <f>Tokens!AC53</f>
        <v>rencontre privilégiée avec les artistes</v>
      </c>
      <c r="AB51" t="str">
        <f>Tokens!AD53</f>
        <v>avantage4</v>
      </c>
      <c r="AC51" t="str">
        <f>Tokens!AE53</f>
        <v>invitation aux soirées privées</v>
      </c>
      <c r="AD51" t="str">
        <f>Tokens!AF53</f>
        <v>avantage5</v>
      </c>
      <c r="AE51" t="str">
        <f>Tokens!AG53</f>
        <v>accès membre pour les after-party officielles</v>
      </c>
      <c r="AF51" t="str">
        <f>Tokens!AH53</f>
        <v>avantage6</v>
      </c>
      <c r="AG51" t="str">
        <f>Tokens!AI53</f>
        <v>accès prioritaire et bar dédié (consommation à la charge du festivalier)</v>
      </c>
      <c r="AH51" t="str">
        <f>Tokens!AJ53</f>
        <v>avantage7</v>
      </c>
      <c r="AI51" t="str">
        <f>Tokens!AK53</f>
        <v>tirage spécial du magazine Numéro Art</v>
      </c>
      <c r="AJ51" t="str">
        <f>Tokens!AL53</f>
        <v>avantage8</v>
      </c>
      <c r="AK51" t="str">
        <f>Tokens!AM53</f>
        <v>cadeaux partenaires</v>
      </c>
      <c r="AL51">
        <f>Tokens!AN53</f>
        <v>0</v>
      </c>
      <c r="AM51">
        <f>Tokens!AO53</f>
        <v>0</v>
      </c>
      <c r="AN51">
        <f>Tokens!AP53</f>
        <v>0</v>
      </c>
      <c r="AO51">
        <f>Tokens!AQ53</f>
        <v>0</v>
      </c>
      <c r="AP51">
        <f>Tokens!AR53</f>
        <v>0</v>
      </c>
      <c r="AQ51">
        <f>Tokens!AS53</f>
        <v>0</v>
      </c>
      <c r="AR51">
        <f>Tokens!AT53</f>
        <v>0</v>
      </c>
      <c r="AS51">
        <f>Tokens!AU53</f>
        <v>0</v>
      </c>
      <c r="AT51">
        <f>Tokens!AV53</f>
        <v>0</v>
      </c>
      <c r="AU51">
        <f>Tokens!AW53</f>
        <v>0</v>
      </c>
      <c r="AV51" t="str">
        <f>Tokens!AX53</f>
        <v>paul</v>
      </c>
      <c r="AW51">
        <f>Tokens!AY53</f>
        <v>10</v>
      </c>
      <c r="AX51" t="str">
        <f>Tokens!AZ53</f>
        <v>sophie</v>
      </c>
      <c r="AY51">
        <f>Tokens!BA53</f>
        <v>90</v>
      </c>
      <c r="AZ51">
        <f>Tokens!BB53</f>
        <v>0</v>
      </c>
      <c r="BA51">
        <f>Tokens!BC53</f>
        <v>0</v>
      </c>
      <c r="BB51">
        <f>Tokens!BD53</f>
        <v>0</v>
      </c>
      <c r="BC51">
        <f>Tokens!BE53</f>
        <v>0</v>
      </c>
      <c r="BD51">
        <f>Tokens!BF53</f>
        <v>0</v>
      </c>
      <c r="BE51">
        <f>Tokens!BG53</f>
        <v>0</v>
      </c>
      <c r="BF51">
        <f>Tokens!BH53</f>
        <v>0</v>
      </c>
      <c r="BG51">
        <f>Tokens!BI53</f>
        <v>0</v>
      </c>
      <c r="BH51" t="str">
        <f>Tokens!BJ53</f>
        <v>La Citadella</v>
      </c>
      <c r="BI51" t="str">
        <f>Tokens!BK53</f>
        <v>Calvi On The Rocks</v>
      </c>
    </row>
    <row r="52" spans="1:61" x14ac:dyDescent="0.25">
      <c r="A52" t="str">
        <f>Tokens!C54</f>
        <v>La Citadella #51</v>
      </c>
      <c r="B52" t="str">
        <f>Tokens!D54</f>
        <v>COR22A51</v>
      </c>
      <c r="C52" t="str">
        <f>Tokens!E54</f>
        <v>La Citadella - Pass Festival NFT 1 personne, valable pour 5 éditions Calvi On The Rocks de votre choix.</v>
      </c>
      <c r="D52">
        <f>Tokens!F54</f>
        <v>1000</v>
      </c>
      <c r="E52" t="str">
        <f>Tokens!G54</f>
        <v>https://bafybeib3boitkcsc7tarwytl7fn7gvt63kiryn65aa3idxplpolbfqw6ja.ipfs.nftstorage.link?image_4.webp</v>
      </c>
      <c r="F52" t="str">
        <f>Tokens!H54</f>
        <v>NfluenT for Calvi On The rocks</v>
      </c>
      <c r="G52">
        <f>Tokens!I54</f>
        <v>0</v>
      </c>
      <c r="H52" t="str">
        <f>Tokens!J54</f>
        <v>Pass festival &amp; Avantages</v>
      </c>
      <c r="I52" t="str">
        <f>Tokens!K54</f>
        <v>pour une (1) personne</v>
      </c>
      <c r="J52" t="str">
        <f>Tokens!L54</f>
        <v>Edition1</v>
      </c>
      <c r="K52">
        <f>Tokens!M54</f>
        <v>1</v>
      </c>
      <c r="L52" t="str">
        <f>Tokens!N54</f>
        <v>Edition2</v>
      </c>
      <c r="M52">
        <f>Tokens!O54</f>
        <v>1</v>
      </c>
      <c r="N52" t="str">
        <f>Tokens!P54</f>
        <v>Edition3</v>
      </c>
      <c r="O52">
        <f>Tokens!Q54</f>
        <v>1</v>
      </c>
      <c r="P52" t="str">
        <f>Tokens!R54</f>
        <v>Edition4</v>
      </c>
      <c r="Q52">
        <f>Tokens!S54</f>
        <v>1</v>
      </c>
      <c r="R52" t="str">
        <f>Tokens!T54</f>
        <v>Edition5</v>
      </c>
      <c r="S52">
        <f>Tokens!U54</f>
        <v>1</v>
      </c>
      <c r="T52" t="str">
        <f>Tokens!V54</f>
        <v>Last use</v>
      </c>
      <c r="U52">
        <f>Tokens!W54</f>
        <v>0</v>
      </c>
      <c r="V52" t="str">
        <f>Tokens!X54</f>
        <v>avantage1</v>
      </c>
      <c r="W52" t="str">
        <f>Tokens!Y54</f>
        <v>accès au Backstage</v>
      </c>
      <c r="X52" t="str">
        <f>Tokens!Z54</f>
        <v>avantage2</v>
      </c>
      <c r="Y52" t="str">
        <f>Tokens!AA54</f>
        <v>accès à un (1) événement partenaire officiel de Calvi on the Rocks</v>
      </c>
      <c r="Z52" t="str">
        <f>Tokens!AB54</f>
        <v>avantage3</v>
      </c>
      <c r="AA52" t="str">
        <f>Tokens!AC54</f>
        <v>rencontre privilégiée avec les artistes</v>
      </c>
      <c r="AB52" t="str">
        <f>Tokens!AD54</f>
        <v>avantage4</v>
      </c>
      <c r="AC52" t="str">
        <f>Tokens!AE54</f>
        <v>invitation aux soirées privées</v>
      </c>
      <c r="AD52" t="str">
        <f>Tokens!AF54</f>
        <v>avantage5</v>
      </c>
      <c r="AE52" t="str">
        <f>Tokens!AG54</f>
        <v>accès membre pour les after-party officielles</v>
      </c>
      <c r="AF52" t="str">
        <f>Tokens!AH54</f>
        <v>avantage6</v>
      </c>
      <c r="AG52" t="str">
        <f>Tokens!AI54</f>
        <v>accès prioritaire et bar dédié (consommation à la charge du festivalier)</v>
      </c>
      <c r="AH52" t="str">
        <f>Tokens!AJ54</f>
        <v>avantage7</v>
      </c>
      <c r="AI52" t="str">
        <f>Tokens!AK54</f>
        <v>tirage spécial du magazine Numéro Art</v>
      </c>
      <c r="AJ52" t="str">
        <f>Tokens!AL54</f>
        <v>avantage8</v>
      </c>
      <c r="AK52" t="str">
        <f>Tokens!AM54</f>
        <v>cadeaux partenaires</v>
      </c>
      <c r="AL52">
        <f>Tokens!AN54</f>
        <v>0</v>
      </c>
      <c r="AM52">
        <f>Tokens!AO54</f>
        <v>0</v>
      </c>
      <c r="AN52">
        <f>Tokens!AP54</f>
        <v>0</v>
      </c>
      <c r="AO52">
        <f>Tokens!AQ54</f>
        <v>0</v>
      </c>
      <c r="AP52">
        <f>Tokens!AR54</f>
        <v>0</v>
      </c>
      <c r="AQ52">
        <f>Tokens!AS54</f>
        <v>0</v>
      </c>
      <c r="AR52">
        <f>Tokens!AT54</f>
        <v>0</v>
      </c>
      <c r="AS52">
        <f>Tokens!AU54</f>
        <v>0</v>
      </c>
      <c r="AT52">
        <f>Tokens!AV54</f>
        <v>0</v>
      </c>
      <c r="AU52">
        <f>Tokens!AW54</f>
        <v>0</v>
      </c>
      <c r="AV52" t="str">
        <f>Tokens!AX54</f>
        <v>paul</v>
      </c>
      <c r="AW52">
        <f>Tokens!AY54</f>
        <v>10</v>
      </c>
      <c r="AX52" t="str">
        <f>Tokens!AZ54</f>
        <v>sophie</v>
      </c>
      <c r="AY52">
        <f>Tokens!BA54</f>
        <v>90</v>
      </c>
      <c r="AZ52">
        <f>Tokens!BB54</f>
        <v>0</v>
      </c>
      <c r="BA52">
        <f>Tokens!BC54</f>
        <v>0</v>
      </c>
      <c r="BB52">
        <f>Tokens!BD54</f>
        <v>0</v>
      </c>
      <c r="BC52">
        <f>Tokens!BE54</f>
        <v>0</v>
      </c>
      <c r="BD52">
        <f>Tokens!BF54</f>
        <v>0</v>
      </c>
      <c r="BE52">
        <f>Tokens!BG54</f>
        <v>0</v>
      </c>
      <c r="BF52">
        <f>Tokens!BH54</f>
        <v>0</v>
      </c>
      <c r="BG52">
        <f>Tokens!BI54</f>
        <v>0</v>
      </c>
      <c r="BH52" t="str">
        <f>Tokens!BJ54</f>
        <v>La Citadella</v>
      </c>
      <c r="BI52" t="str">
        <f>Tokens!BK54</f>
        <v>Calvi On The Rocks</v>
      </c>
    </row>
    <row r="53" spans="1:61" x14ac:dyDescent="0.25">
      <c r="A53" t="str">
        <f>Tokens!C55</f>
        <v>La Citadella #52</v>
      </c>
      <c r="B53" t="str">
        <f>Tokens!D55</f>
        <v>COR22A52</v>
      </c>
      <c r="C53" t="str">
        <f>Tokens!E55</f>
        <v>La Citadella - Pass Festival NFT 1 personne, valable pour 5 éditions Calvi On The Rocks de votre choix.</v>
      </c>
      <c r="D53">
        <f>Tokens!F55</f>
        <v>1000</v>
      </c>
      <c r="E53" t="str">
        <f>Tokens!G55</f>
        <v>https://bafybeib3boitkcsc7tarwytl7fn7gvt63kiryn65aa3idxplpolbfqw6ja.ipfs.nftstorage.link?image_4.webp</v>
      </c>
      <c r="F53" t="str">
        <f>Tokens!H55</f>
        <v>NfluenT for Calvi On The rocks</v>
      </c>
      <c r="G53">
        <f>Tokens!I55</f>
        <v>0</v>
      </c>
      <c r="H53" t="str">
        <f>Tokens!J55</f>
        <v>Pass festival &amp; Avantages</v>
      </c>
      <c r="I53" t="str">
        <f>Tokens!K55</f>
        <v>pour une (1) personne</v>
      </c>
      <c r="J53" t="str">
        <f>Tokens!L55</f>
        <v>Edition1</v>
      </c>
      <c r="K53">
        <f>Tokens!M55</f>
        <v>1</v>
      </c>
      <c r="L53" t="str">
        <f>Tokens!N55</f>
        <v>Edition2</v>
      </c>
      <c r="M53">
        <f>Tokens!O55</f>
        <v>1</v>
      </c>
      <c r="N53" t="str">
        <f>Tokens!P55</f>
        <v>Edition3</v>
      </c>
      <c r="O53">
        <f>Tokens!Q55</f>
        <v>1</v>
      </c>
      <c r="P53" t="str">
        <f>Tokens!R55</f>
        <v>Edition4</v>
      </c>
      <c r="Q53">
        <f>Tokens!S55</f>
        <v>1</v>
      </c>
      <c r="R53" t="str">
        <f>Tokens!T55</f>
        <v>Edition5</v>
      </c>
      <c r="S53">
        <f>Tokens!U55</f>
        <v>1</v>
      </c>
      <c r="T53" t="str">
        <f>Tokens!V55</f>
        <v>Last use</v>
      </c>
      <c r="U53">
        <f>Tokens!W55</f>
        <v>0</v>
      </c>
      <c r="V53" t="str">
        <f>Tokens!X55</f>
        <v>avantage1</v>
      </c>
      <c r="W53" t="str">
        <f>Tokens!Y55</f>
        <v>accès au Backstage</v>
      </c>
      <c r="X53" t="str">
        <f>Tokens!Z55</f>
        <v>avantage2</v>
      </c>
      <c r="Y53" t="str">
        <f>Tokens!AA55</f>
        <v>accès à un (1) événement partenaire officiel de Calvi on the Rocks</v>
      </c>
      <c r="Z53" t="str">
        <f>Tokens!AB55</f>
        <v>avantage3</v>
      </c>
      <c r="AA53" t="str">
        <f>Tokens!AC55</f>
        <v>rencontre privilégiée avec les artistes</v>
      </c>
      <c r="AB53" t="str">
        <f>Tokens!AD55</f>
        <v>avantage4</v>
      </c>
      <c r="AC53" t="str">
        <f>Tokens!AE55</f>
        <v>invitation aux soirées privées</v>
      </c>
      <c r="AD53" t="str">
        <f>Tokens!AF55</f>
        <v>avantage5</v>
      </c>
      <c r="AE53" t="str">
        <f>Tokens!AG55</f>
        <v>accès membre pour les after-party officielles</v>
      </c>
      <c r="AF53" t="str">
        <f>Tokens!AH55</f>
        <v>avantage6</v>
      </c>
      <c r="AG53" t="str">
        <f>Tokens!AI55</f>
        <v>accès prioritaire et bar dédié (consommation à la charge du festivalier)</v>
      </c>
      <c r="AH53" t="str">
        <f>Tokens!AJ55</f>
        <v>avantage7</v>
      </c>
      <c r="AI53" t="str">
        <f>Tokens!AK55</f>
        <v>tirage spécial du magazine Numéro Art</v>
      </c>
      <c r="AJ53" t="str">
        <f>Tokens!AL55</f>
        <v>avantage8</v>
      </c>
      <c r="AK53" t="str">
        <f>Tokens!AM55</f>
        <v>cadeaux partenaires</v>
      </c>
      <c r="AL53">
        <f>Tokens!AN55</f>
        <v>0</v>
      </c>
      <c r="AM53">
        <f>Tokens!AO55</f>
        <v>0</v>
      </c>
      <c r="AN53">
        <f>Tokens!AP55</f>
        <v>0</v>
      </c>
      <c r="AO53">
        <f>Tokens!AQ55</f>
        <v>0</v>
      </c>
      <c r="AP53">
        <f>Tokens!AR55</f>
        <v>0</v>
      </c>
      <c r="AQ53">
        <f>Tokens!AS55</f>
        <v>0</v>
      </c>
      <c r="AR53">
        <f>Tokens!AT55</f>
        <v>0</v>
      </c>
      <c r="AS53">
        <f>Tokens!AU55</f>
        <v>0</v>
      </c>
      <c r="AT53">
        <f>Tokens!AV55</f>
        <v>0</v>
      </c>
      <c r="AU53">
        <f>Tokens!AW55</f>
        <v>0</v>
      </c>
      <c r="AV53" t="str">
        <f>Tokens!AX55</f>
        <v>paul</v>
      </c>
      <c r="AW53">
        <f>Tokens!AY55</f>
        <v>10</v>
      </c>
      <c r="AX53" t="str">
        <f>Tokens!AZ55</f>
        <v>sophie</v>
      </c>
      <c r="AY53">
        <f>Tokens!BA55</f>
        <v>90</v>
      </c>
      <c r="AZ53">
        <f>Tokens!BB55</f>
        <v>0</v>
      </c>
      <c r="BA53">
        <f>Tokens!BC55</f>
        <v>0</v>
      </c>
      <c r="BB53">
        <f>Tokens!BD55</f>
        <v>0</v>
      </c>
      <c r="BC53">
        <f>Tokens!BE55</f>
        <v>0</v>
      </c>
      <c r="BD53">
        <f>Tokens!BF55</f>
        <v>0</v>
      </c>
      <c r="BE53">
        <f>Tokens!BG55</f>
        <v>0</v>
      </c>
      <c r="BF53">
        <f>Tokens!BH55</f>
        <v>0</v>
      </c>
      <c r="BG53">
        <f>Tokens!BI55</f>
        <v>0</v>
      </c>
      <c r="BH53" t="str">
        <f>Tokens!BJ55</f>
        <v>La Citadella</v>
      </c>
      <c r="BI53" t="str">
        <f>Tokens!BK55</f>
        <v>Calvi On The Rocks</v>
      </c>
    </row>
    <row r="54" spans="1:61" x14ac:dyDescent="0.25">
      <c r="A54" t="str">
        <f>Tokens!C56</f>
        <v>La Citadella #53</v>
      </c>
      <c r="B54" t="str">
        <f>Tokens!D56</f>
        <v>COR22A53</v>
      </c>
      <c r="C54" t="str">
        <f>Tokens!E56</f>
        <v>La Citadella - Pass Festival NFT 1 personne, valable pour 5 éditions Calvi On The Rocks de votre choix.</v>
      </c>
      <c r="D54">
        <f>Tokens!F56</f>
        <v>1000</v>
      </c>
      <c r="E54" t="str">
        <f>Tokens!G56</f>
        <v>https://bafybeib3boitkcsc7tarwytl7fn7gvt63kiryn65aa3idxplpolbfqw6ja.ipfs.nftstorage.link?image_4.webp</v>
      </c>
      <c r="F54" t="str">
        <f>Tokens!H56</f>
        <v>NfluenT for Calvi On The rocks</v>
      </c>
      <c r="G54">
        <f>Tokens!I56</f>
        <v>0</v>
      </c>
      <c r="H54" t="str">
        <f>Tokens!J56</f>
        <v>Pass festival &amp; Avantages</v>
      </c>
      <c r="I54" t="str">
        <f>Tokens!K56</f>
        <v>pour une (1) personne</v>
      </c>
      <c r="J54" t="str">
        <f>Tokens!L56</f>
        <v>Edition1</v>
      </c>
      <c r="K54">
        <f>Tokens!M56</f>
        <v>1</v>
      </c>
      <c r="L54" t="str">
        <f>Tokens!N56</f>
        <v>Edition2</v>
      </c>
      <c r="M54">
        <f>Tokens!O56</f>
        <v>1</v>
      </c>
      <c r="N54" t="str">
        <f>Tokens!P56</f>
        <v>Edition3</v>
      </c>
      <c r="O54">
        <f>Tokens!Q56</f>
        <v>1</v>
      </c>
      <c r="P54" t="str">
        <f>Tokens!R56</f>
        <v>Edition4</v>
      </c>
      <c r="Q54">
        <f>Tokens!S56</f>
        <v>1</v>
      </c>
      <c r="R54" t="str">
        <f>Tokens!T56</f>
        <v>Edition5</v>
      </c>
      <c r="S54">
        <f>Tokens!U56</f>
        <v>1</v>
      </c>
      <c r="T54" t="str">
        <f>Tokens!V56</f>
        <v>Last use</v>
      </c>
      <c r="U54">
        <f>Tokens!W56</f>
        <v>0</v>
      </c>
      <c r="V54" t="str">
        <f>Tokens!X56</f>
        <v>avantage1</v>
      </c>
      <c r="W54" t="str">
        <f>Tokens!Y56</f>
        <v>accès au Backstage</v>
      </c>
      <c r="X54" t="str">
        <f>Tokens!Z56</f>
        <v>avantage2</v>
      </c>
      <c r="Y54" t="str">
        <f>Tokens!AA56</f>
        <v>accès à un (1) événement partenaire officiel de Calvi on the Rocks</v>
      </c>
      <c r="Z54" t="str">
        <f>Tokens!AB56</f>
        <v>avantage3</v>
      </c>
      <c r="AA54" t="str">
        <f>Tokens!AC56</f>
        <v>rencontre privilégiée avec les artistes</v>
      </c>
      <c r="AB54" t="str">
        <f>Tokens!AD56</f>
        <v>avantage4</v>
      </c>
      <c r="AC54" t="str">
        <f>Tokens!AE56</f>
        <v>invitation aux soirées privées</v>
      </c>
      <c r="AD54" t="str">
        <f>Tokens!AF56</f>
        <v>avantage5</v>
      </c>
      <c r="AE54" t="str">
        <f>Tokens!AG56</f>
        <v>accès membre pour les after-party officielles</v>
      </c>
      <c r="AF54" t="str">
        <f>Tokens!AH56</f>
        <v>avantage6</v>
      </c>
      <c r="AG54" t="str">
        <f>Tokens!AI56</f>
        <v>accès prioritaire et bar dédié (consommation à la charge du festivalier)</v>
      </c>
      <c r="AH54" t="str">
        <f>Tokens!AJ56</f>
        <v>avantage7</v>
      </c>
      <c r="AI54" t="str">
        <f>Tokens!AK56</f>
        <v>tirage spécial du magazine Numéro Art</v>
      </c>
      <c r="AJ54" t="str">
        <f>Tokens!AL56</f>
        <v>avantage8</v>
      </c>
      <c r="AK54" t="str">
        <f>Tokens!AM56</f>
        <v>cadeaux partenaires</v>
      </c>
      <c r="AL54">
        <f>Tokens!AN56</f>
        <v>0</v>
      </c>
      <c r="AM54">
        <f>Tokens!AO56</f>
        <v>0</v>
      </c>
      <c r="AN54">
        <f>Tokens!AP56</f>
        <v>0</v>
      </c>
      <c r="AO54">
        <f>Tokens!AQ56</f>
        <v>0</v>
      </c>
      <c r="AP54">
        <f>Tokens!AR56</f>
        <v>0</v>
      </c>
      <c r="AQ54">
        <f>Tokens!AS56</f>
        <v>0</v>
      </c>
      <c r="AR54">
        <f>Tokens!AT56</f>
        <v>0</v>
      </c>
      <c r="AS54">
        <f>Tokens!AU56</f>
        <v>0</v>
      </c>
      <c r="AT54">
        <f>Tokens!AV56</f>
        <v>0</v>
      </c>
      <c r="AU54">
        <f>Tokens!AW56</f>
        <v>0</v>
      </c>
      <c r="AV54" t="str">
        <f>Tokens!AX56</f>
        <v>paul</v>
      </c>
      <c r="AW54">
        <f>Tokens!AY56</f>
        <v>10</v>
      </c>
      <c r="AX54" t="str">
        <f>Tokens!AZ56</f>
        <v>sophie</v>
      </c>
      <c r="AY54">
        <f>Tokens!BA56</f>
        <v>90</v>
      </c>
      <c r="AZ54">
        <f>Tokens!BB56</f>
        <v>0</v>
      </c>
      <c r="BA54">
        <f>Tokens!BC56</f>
        <v>0</v>
      </c>
      <c r="BB54">
        <f>Tokens!BD56</f>
        <v>0</v>
      </c>
      <c r="BC54">
        <f>Tokens!BE56</f>
        <v>0</v>
      </c>
      <c r="BD54">
        <f>Tokens!BF56</f>
        <v>0</v>
      </c>
      <c r="BE54">
        <f>Tokens!BG56</f>
        <v>0</v>
      </c>
      <c r="BF54">
        <f>Tokens!BH56</f>
        <v>0</v>
      </c>
      <c r="BG54">
        <f>Tokens!BI56</f>
        <v>0</v>
      </c>
      <c r="BH54" t="str">
        <f>Tokens!BJ56</f>
        <v>La Citadella</v>
      </c>
      <c r="BI54" t="str">
        <f>Tokens!BK56</f>
        <v>Calvi On The Rocks</v>
      </c>
    </row>
    <row r="55" spans="1:61" x14ac:dyDescent="0.25">
      <c r="A55" t="str">
        <f>Tokens!C57</f>
        <v>La Citadella #54</v>
      </c>
      <c r="B55" t="str">
        <f>Tokens!D57</f>
        <v>COR22A54</v>
      </c>
      <c r="C55" t="str">
        <f>Tokens!E57</f>
        <v>La Citadella - Pass Festival NFT 1 personne, valable pour 5 éditions Calvi On The Rocks de votre choix.</v>
      </c>
      <c r="D55">
        <f>Tokens!F57</f>
        <v>1000</v>
      </c>
      <c r="E55" t="str">
        <f>Tokens!G57</f>
        <v>https://bafybeib3boitkcsc7tarwytl7fn7gvt63kiryn65aa3idxplpolbfqw6ja.ipfs.nftstorage.link?image_4.webp</v>
      </c>
      <c r="F55" t="str">
        <f>Tokens!H57</f>
        <v>NfluenT for Calvi On The rocks</v>
      </c>
      <c r="G55">
        <f>Tokens!I57</f>
        <v>0</v>
      </c>
      <c r="H55" t="str">
        <f>Tokens!J57</f>
        <v>Pass festival &amp; Avantages</v>
      </c>
      <c r="I55" t="str">
        <f>Tokens!K57</f>
        <v>pour une (1) personne</v>
      </c>
      <c r="J55" t="str">
        <f>Tokens!L57</f>
        <v>Edition1</v>
      </c>
      <c r="K55">
        <f>Tokens!M57</f>
        <v>1</v>
      </c>
      <c r="L55" t="str">
        <f>Tokens!N57</f>
        <v>Edition2</v>
      </c>
      <c r="M55">
        <f>Tokens!O57</f>
        <v>1</v>
      </c>
      <c r="N55" t="str">
        <f>Tokens!P57</f>
        <v>Edition3</v>
      </c>
      <c r="O55">
        <f>Tokens!Q57</f>
        <v>1</v>
      </c>
      <c r="P55" t="str">
        <f>Tokens!R57</f>
        <v>Edition4</v>
      </c>
      <c r="Q55">
        <f>Tokens!S57</f>
        <v>1</v>
      </c>
      <c r="R55" t="str">
        <f>Tokens!T57</f>
        <v>Edition5</v>
      </c>
      <c r="S55">
        <f>Tokens!U57</f>
        <v>1</v>
      </c>
      <c r="T55" t="str">
        <f>Tokens!V57</f>
        <v>Last use</v>
      </c>
      <c r="U55">
        <f>Tokens!W57</f>
        <v>0</v>
      </c>
      <c r="V55" t="str">
        <f>Tokens!X57</f>
        <v>avantage1</v>
      </c>
      <c r="W55" t="str">
        <f>Tokens!Y57</f>
        <v>accès au Backstage</v>
      </c>
      <c r="X55" t="str">
        <f>Tokens!Z57</f>
        <v>avantage2</v>
      </c>
      <c r="Y55" t="str">
        <f>Tokens!AA57</f>
        <v>accès à un (1) événement partenaire officiel de Calvi on the Rocks</v>
      </c>
      <c r="Z55" t="str">
        <f>Tokens!AB57</f>
        <v>avantage3</v>
      </c>
      <c r="AA55" t="str">
        <f>Tokens!AC57</f>
        <v>rencontre privilégiée avec les artistes</v>
      </c>
      <c r="AB55" t="str">
        <f>Tokens!AD57</f>
        <v>avantage4</v>
      </c>
      <c r="AC55" t="str">
        <f>Tokens!AE57</f>
        <v>invitation aux soirées privées</v>
      </c>
      <c r="AD55" t="str">
        <f>Tokens!AF57</f>
        <v>avantage5</v>
      </c>
      <c r="AE55" t="str">
        <f>Tokens!AG57</f>
        <v>accès membre pour les after-party officielles</v>
      </c>
      <c r="AF55" t="str">
        <f>Tokens!AH57</f>
        <v>avantage6</v>
      </c>
      <c r="AG55" t="str">
        <f>Tokens!AI57</f>
        <v>accès prioritaire et bar dédié (consommation à la charge du festivalier)</v>
      </c>
      <c r="AH55" t="str">
        <f>Tokens!AJ57</f>
        <v>avantage7</v>
      </c>
      <c r="AI55" t="str">
        <f>Tokens!AK57</f>
        <v>tirage spécial du magazine Numéro Art</v>
      </c>
      <c r="AJ55" t="str">
        <f>Tokens!AL57</f>
        <v>avantage8</v>
      </c>
      <c r="AK55" t="str">
        <f>Tokens!AM57</f>
        <v>cadeaux partenaires</v>
      </c>
      <c r="AL55">
        <f>Tokens!AN57</f>
        <v>0</v>
      </c>
      <c r="AM55">
        <f>Tokens!AO57</f>
        <v>0</v>
      </c>
      <c r="AN55">
        <f>Tokens!AP57</f>
        <v>0</v>
      </c>
      <c r="AO55">
        <f>Tokens!AQ57</f>
        <v>0</v>
      </c>
      <c r="AP55">
        <f>Tokens!AR57</f>
        <v>0</v>
      </c>
      <c r="AQ55">
        <f>Tokens!AS57</f>
        <v>0</v>
      </c>
      <c r="AR55">
        <f>Tokens!AT57</f>
        <v>0</v>
      </c>
      <c r="AS55">
        <f>Tokens!AU57</f>
        <v>0</v>
      </c>
      <c r="AT55">
        <f>Tokens!AV57</f>
        <v>0</v>
      </c>
      <c r="AU55">
        <f>Tokens!AW57</f>
        <v>0</v>
      </c>
      <c r="AV55" t="str">
        <f>Tokens!AX57</f>
        <v>paul</v>
      </c>
      <c r="AW55">
        <f>Tokens!AY57</f>
        <v>10</v>
      </c>
      <c r="AX55" t="str">
        <f>Tokens!AZ57</f>
        <v>sophie</v>
      </c>
      <c r="AY55">
        <f>Tokens!BA57</f>
        <v>90</v>
      </c>
      <c r="AZ55">
        <f>Tokens!BB57</f>
        <v>0</v>
      </c>
      <c r="BA55">
        <f>Tokens!BC57</f>
        <v>0</v>
      </c>
      <c r="BB55">
        <f>Tokens!BD57</f>
        <v>0</v>
      </c>
      <c r="BC55">
        <f>Tokens!BE57</f>
        <v>0</v>
      </c>
      <c r="BD55">
        <f>Tokens!BF57</f>
        <v>0</v>
      </c>
      <c r="BE55">
        <f>Tokens!BG57</f>
        <v>0</v>
      </c>
      <c r="BF55">
        <f>Tokens!BH57</f>
        <v>0</v>
      </c>
      <c r="BG55">
        <f>Tokens!BI57</f>
        <v>0</v>
      </c>
      <c r="BH55" t="str">
        <f>Tokens!BJ57</f>
        <v>La Citadella</v>
      </c>
      <c r="BI55" t="str">
        <f>Tokens!BK57</f>
        <v>Calvi On The Rocks</v>
      </c>
    </row>
    <row r="56" spans="1:61" x14ac:dyDescent="0.25">
      <c r="A56" t="str">
        <f>Tokens!C58</f>
        <v>La Citadella #55</v>
      </c>
      <c r="B56" t="str">
        <f>Tokens!D58</f>
        <v>COR22A55</v>
      </c>
      <c r="C56" t="str">
        <f>Tokens!E58</f>
        <v>La Citadella - Pass Festival NFT 1 personne, valable pour 5 éditions Calvi On The Rocks de votre choix.</v>
      </c>
      <c r="D56">
        <f>Tokens!F58</f>
        <v>1000</v>
      </c>
      <c r="E56" t="str">
        <f>Tokens!G58</f>
        <v>https://bafybeib3boitkcsc7tarwytl7fn7gvt63kiryn65aa3idxplpolbfqw6ja.ipfs.nftstorage.link?image_4.webp</v>
      </c>
      <c r="F56" t="str">
        <f>Tokens!H58</f>
        <v>NfluenT for Calvi On The rocks</v>
      </c>
      <c r="G56">
        <f>Tokens!I58</f>
        <v>0</v>
      </c>
      <c r="H56" t="str">
        <f>Tokens!J58</f>
        <v>Pass festival &amp; Avantages</v>
      </c>
      <c r="I56" t="str">
        <f>Tokens!K58</f>
        <v>pour une (1) personne</v>
      </c>
      <c r="J56" t="str">
        <f>Tokens!L58</f>
        <v>Edition1</v>
      </c>
      <c r="K56">
        <f>Tokens!M58</f>
        <v>1</v>
      </c>
      <c r="L56" t="str">
        <f>Tokens!N58</f>
        <v>Edition2</v>
      </c>
      <c r="M56">
        <f>Tokens!O58</f>
        <v>1</v>
      </c>
      <c r="N56" t="str">
        <f>Tokens!P58</f>
        <v>Edition3</v>
      </c>
      <c r="O56">
        <f>Tokens!Q58</f>
        <v>1</v>
      </c>
      <c r="P56" t="str">
        <f>Tokens!R58</f>
        <v>Edition4</v>
      </c>
      <c r="Q56">
        <f>Tokens!S58</f>
        <v>1</v>
      </c>
      <c r="R56" t="str">
        <f>Tokens!T58</f>
        <v>Edition5</v>
      </c>
      <c r="S56">
        <f>Tokens!U58</f>
        <v>1</v>
      </c>
      <c r="T56" t="str">
        <f>Tokens!V58</f>
        <v>Last use</v>
      </c>
      <c r="U56">
        <f>Tokens!W58</f>
        <v>0</v>
      </c>
      <c r="V56" t="str">
        <f>Tokens!X58</f>
        <v>avantage1</v>
      </c>
      <c r="W56" t="str">
        <f>Tokens!Y58</f>
        <v>accès au Backstage</v>
      </c>
      <c r="X56" t="str">
        <f>Tokens!Z58</f>
        <v>avantage2</v>
      </c>
      <c r="Y56" t="str">
        <f>Tokens!AA58</f>
        <v>accès à un (1) événement partenaire officiel de Calvi on the Rocks</v>
      </c>
      <c r="Z56" t="str">
        <f>Tokens!AB58</f>
        <v>avantage3</v>
      </c>
      <c r="AA56" t="str">
        <f>Tokens!AC58</f>
        <v>rencontre privilégiée avec les artistes</v>
      </c>
      <c r="AB56" t="str">
        <f>Tokens!AD58</f>
        <v>avantage4</v>
      </c>
      <c r="AC56" t="str">
        <f>Tokens!AE58</f>
        <v>invitation aux soirées privées</v>
      </c>
      <c r="AD56" t="str">
        <f>Tokens!AF58</f>
        <v>avantage5</v>
      </c>
      <c r="AE56" t="str">
        <f>Tokens!AG58</f>
        <v>accès membre pour les after-party officielles</v>
      </c>
      <c r="AF56" t="str">
        <f>Tokens!AH58</f>
        <v>avantage6</v>
      </c>
      <c r="AG56" t="str">
        <f>Tokens!AI58</f>
        <v>accès prioritaire et bar dédié (consommation à la charge du festivalier)</v>
      </c>
      <c r="AH56" t="str">
        <f>Tokens!AJ58</f>
        <v>avantage7</v>
      </c>
      <c r="AI56" t="str">
        <f>Tokens!AK58</f>
        <v>tirage spécial du magazine Numéro Art</v>
      </c>
      <c r="AJ56" t="str">
        <f>Tokens!AL58</f>
        <v>avantage8</v>
      </c>
      <c r="AK56" t="str">
        <f>Tokens!AM58</f>
        <v>cadeaux partenaires</v>
      </c>
      <c r="AL56">
        <f>Tokens!AN58</f>
        <v>0</v>
      </c>
      <c r="AM56">
        <f>Tokens!AO58</f>
        <v>0</v>
      </c>
      <c r="AN56">
        <f>Tokens!AP58</f>
        <v>0</v>
      </c>
      <c r="AO56">
        <f>Tokens!AQ58</f>
        <v>0</v>
      </c>
      <c r="AP56">
        <f>Tokens!AR58</f>
        <v>0</v>
      </c>
      <c r="AQ56">
        <f>Tokens!AS58</f>
        <v>0</v>
      </c>
      <c r="AR56">
        <f>Tokens!AT58</f>
        <v>0</v>
      </c>
      <c r="AS56">
        <f>Tokens!AU58</f>
        <v>0</v>
      </c>
      <c r="AT56">
        <f>Tokens!AV58</f>
        <v>0</v>
      </c>
      <c r="AU56">
        <f>Tokens!AW58</f>
        <v>0</v>
      </c>
      <c r="AV56" t="str">
        <f>Tokens!AX58</f>
        <v>paul</v>
      </c>
      <c r="AW56">
        <f>Tokens!AY58</f>
        <v>10</v>
      </c>
      <c r="AX56" t="str">
        <f>Tokens!AZ58</f>
        <v>sophie</v>
      </c>
      <c r="AY56">
        <f>Tokens!BA58</f>
        <v>90</v>
      </c>
      <c r="AZ56">
        <f>Tokens!BB58</f>
        <v>0</v>
      </c>
      <c r="BA56">
        <f>Tokens!BC58</f>
        <v>0</v>
      </c>
      <c r="BB56">
        <f>Tokens!BD58</f>
        <v>0</v>
      </c>
      <c r="BC56">
        <f>Tokens!BE58</f>
        <v>0</v>
      </c>
      <c r="BD56">
        <f>Tokens!BF58</f>
        <v>0</v>
      </c>
      <c r="BE56">
        <f>Tokens!BG58</f>
        <v>0</v>
      </c>
      <c r="BF56">
        <f>Tokens!BH58</f>
        <v>0</v>
      </c>
      <c r="BG56">
        <f>Tokens!BI58</f>
        <v>0</v>
      </c>
      <c r="BH56" t="str">
        <f>Tokens!BJ58</f>
        <v>La Citadella</v>
      </c>
      <c r="BI56" t="str">
        <f>Tokens!BK58</f>
        <v>Calvi On The Rocks</v>
      </c>
    </row>
    <row r="57" spans="1:61" x14ac:dyDescent="0.25">
      <c r="A57" t="str">
        <f>Tokens!C59</f>
        <v>La Citadella #56</v>
      </c>
      <c r="B57" t="str">
        <f>Tokens!D59</f>
        <v>COR22A56</v>
      </c>
      <c r="C57" t="str">
        <f>Tokens!E59</f>
        <v>La Citadella - Pass Festival NFT 1 personne, valable pour 5 éditions Calvi On The Rocks de votre choix.</v>
      </c>
      <c r="D57">
        <f>Tokens!F59</f>
        <v>1000</v>
      </c>
      <c r="E57" t="str">
        <f>Tokens!G59</f>
        <v>https://bafybeib3boitkcsc7tarwytl7fn7gvt63kiryn65aa3idxplpolbfqw6ja.ipfs.nftstorage.link?image_4.webp</v>
      </c>
      <c r="F57" t="str">
        <f>Tokens!H59</f>
        <v>NfluenT for Calvi On The rocks</v>
      </c>
      <c r="G57">
        <f>Tokens!I59</f>
        <v>0</v>
      </c>
      <c r="H57" t="str">
        <f>Tokens!J59</f>
        <v>Pass festival &amp; Avantages</v>
      </c>
      <c r="I57" t="str">
        <f>Tokens!K59</f>
        <v>pour une (1) personne</v>
      </c>
      <c r="J57" t="str">
        <f>Tokens!L59</f>
        <v>Edition1</v>
      </c>
      <c r="K57">
        <f>Tokens!M59</f>
        <v>1</v>
      </c>
      <c r="L57" t="str">
        <f>Tokens!N59</f>
        <v>Edition2</v>
      </c>
      <c r="M57">
        <f>Tokens!O59</f>
        <v>1</v>
      </c>
      <c r="N57" t="str">
        <f>Tokens!P59</f>
        <v>Edition3</v>
      </c>
      <c r="O57">
        <f>Tokens!Q59</f>
        <v>1</v>
      </c>
      <c r="P57" t="str">
        <f>Tokens!R59</f>
        <v>Edition4</v>
      </c>
      <c r="Q57">
        <f>Tokens!S59</f>
        <v>1</v>
      </c>
      <c r="R57" t="str">
        <f>Tokens!T59</f>
        <v>Edition5</v>
      </c>
      <c r="S57">
        <f>Tokens!U59</f>
        <v>1</v>
      </c>
      <c r="T57" t="str">
        <f>Tokens!V59</f>
        <v>Last use</v>
      </c>
      <c r="U57">
        <f>Tokens!W59</f>
        <v>0</v>
      </c>
      <c r="V57" t="str">
        <f>Tokens!X59</f>
        <v>avantage1</v>
      </c>
      <c r="W57" t="str">
        <f>Tokens!Y59</f>
        <v>accès au Backstage</v>
      </c>
      <c r="X57" t="str">
        <f>Tokens!Z59</f>
        <v>avantage2</v>
      </c>
      <c r="Y57" t="str">
        <f>Tokens!AA59</f>
        <v>accès à un (1) événement partenaire officiel de Calvi on the Rocks</v>
      </c>
      <c r="Z57" t="str">
        <f>Tokens!AB59</f>
        <v>avantage3</v>
      </c>
      <c r="AA57" t="str">
        <f>Tokens!AC59</f>
        <v>rencontre privilégiée avec les artistes</v>
      </c>
      <c r="AB57" t="str">
        <f>Tokens!AD59</f>
        <v>avantage4</v>
      </c>
      <c r="AC57" t="str">
        <f>Tokens!AE59</f>
        <v>invitation aux soirées privées</v>
      </c>
      <c r="AD57" t="str">
        <f>Tokens!AF59</f>
        <v>avantage5</v>
      </c>
      <c r="AE57" t="str">
        <f>Tokens!AG59</f>
        <v>accès membre pour les after-party officielles</v>
      </c>
      <c r="AF57" t="str">
        <f>Tokens!AH59</f>
        <v>avantage6</v>
      </c>
      <c r="AG57" t="str">
        <f>Tokens!AI59</f>
        <v>accès prioritaire et bar dédié (consommation à la charge du festivalier)</v>
      </c>
      <c r="AH57" t="str">
        <f>Tokens!AJ59</f>
        <v>avantage7</v>
      </c>
      <c r="AI57" t="str">
        <f>Tokens!AK59</f>
        <v>tirage spécial du magazine Numéro Art</v>
      </c>
      <c r="AJ57" t="str">
        <f>Tokens!AL59</f>
        <v>avantage8</v>
      </c>
      <c r="AK57" t="str">
        <f>Tokens!AM59</f>
        <v>cadeaux partenaires</v>
      </c>
      <c r="AL57">
        <f>Tokens!AN59</f>
        <v>0</v>
      </c>
      <c r="AM57">
        <f>Tokens!AO59</f>
        <v>0</v>
      </c>
      <c r="AN57">
        <f>Tokens!AP59</f>
        <v>0</v>
      </c>
      <c r="AO57">
        <f>Tokens!AQ59</f>
        <v>0</v>
      </c>
      <c r="AP57">
        <f>Tokens!AR59</f>
        <v>0</v>
      </c>
      <c r="AQ57">
        <f>Tokens!AS59</f>
        <v>0</v>
      </c>
      <c r="AR57">
        <f>Tokens!AT59</f>
        <v>0</v>
      </c>
      <c r="AS57">
        <f>Tokens!AU59</f>
        <v>0</v>
      </c>
      <c r="AT57">
        <f>Tokens!AV59</f>
        <v>0</v>
      </c>
      <c r="AU57">
        <f>Tokens!AW59</f>
        <v>0</v>
      </c>
      <c r="AV57" t="str">
        <f>Tokens!AX59</f>
        <v>paul</v>
      </c>
      <c r="AW57">
        <f>Tokens!AY59</f>
        <v>10</v>
      </c>
      <c r="AX57" t="str">
        <f>Tokens!AZ59</f>
        <v>sophie</v>
      </c>
      <c r="AY57">
        <f>Tokens!BA59</f>
        <v>90</v>
      </c>
      <c r="AZ57">
        <f>Tokens!BB59</f>
        <v>0</v>
      </c>
      <c r="BA57">
        <f>Tokens!BC59</f>
        <v>0</v>
      </c>
      <c r="BB57">
        <f>Tokens!BD59</f>
        <v>0</v>
      </c>
      <c r="BC57">
        <f>Tokens!BE59</f>
        <v>0</v>
      </c>
      <c r="BD57">
        <f>Tokens!BF59</f>
        <v>0</v>
      </c>
      <c r="BE57">
        <f>Tokens!BG59</f>
        <v>0</v>
      </c>
      <c r="BF57">
        <f>Tokens!BH59</f>
        <v>0</v>
      </c>
      <c r="BG57">
        <f>Tokens!BI59</f>
        <v>0</v>
      </c>
      <c r="BH57" t="str">
        <f>Tokens!BJ59</f>
        <v>La Citadella</v>
      </c>
      <c r="BI57" t="str">
        <f>Tokens!BK59</f>
        <v>Calvi On The Rocks</v>
      </c>
    </row>
    <row r="58" spans="1:61" x14ac:dyDescent="0.25">
      <c r="A58" t="str">
        <f>Tokens!C60</f>
        <v>La Citadella #57</v>
      </c>
      <c r="B58" t="str">
        <f>Tokens!D60</f>
        <v>COR22A57</v>
      </c>
      <c r="C58" t="str">
        <f>Tokens!E60</f>
        <v>La Citadella - Pass Festival NFT 1 personne, valable pour 5 éditions Calvi On The Rocks de votre choix.</v>
      </c>
      <c r="D58">
        <f>Tokens!F60</f>
        <v>1000</v>
      </c>
      <c r="E58" t="str">
        <f>Tokens!G60</f>
        <v>https://bafybeib3boitkcsc7tarwytl7fn7gvt63kiryn65aa3idxplpolbfqw6ja.ipfs.nftstorage.link?image_4.webp</v>
      </c>
      <c r="F58" t="str">
        <f>Tokens!H60</f>
        <v>NfluenT for Calvi On The rocks</v>
      </c>
      <c r="G58">
        <f>Tokens!I60</f>
        <v>0</v>
      </c>
      <c r="H58" t="str">
        <f>Tokens!J60</f>
        <v>Pass festival &amp; Avantages</v>
      </c>
      <c r="I58" t="str">
        <f>Tokens!K60</f>
        <v>pour une (1) personne</v>
      </c>
      <c r="J58" t="str">
        <f>Tokens!L60</f>
        <v>Edition1</v>
      </c>
      <c r="K58">
        <f>Tokens!M60</f>
        <v>1</v>
      </c>
      <c r="L58" t="str">
        <f>Tokens!N60</f>
        <v>Edition2</v>
      </c>
      <c r="M58">
        <f>Tokens!O60</f>
        <v>1</v>
      </c>
      <c r="N58" t="str">
        <f>Tokens!P60</f>
        <v>Edition3</v>
      </c>
      <c r="O58">
        <f>Tokens!Q60</f>
        <v>1</v>
      </c>
      <c r="P58" t="str">
        <f>Tokens!R60</f>
        <v>Edition4</v>
      </c>
      <c r="Q58">
        <f>Tokens!S60</f>
        <v>1</v>
      </c>
      <c r="R58" t="str">
        <f>Tokens!T60</f>
        <v>Edition5</v>
      </c>
      <c r="S58">
        <f>Tokens!U60</f>
        <v>1</v>
      </c>
      <c r="T58" t="str">
        <f>Tokens!V60</f>
        <v>Last use</v>
      </c>
      <c r="U58">
        <f>Tokens!W60</f>
        <v>0</v>
      </c>
      <c r="V58" t="str">
        <f>Tokens!X60</f>
        <v>avantage1</v>
      </c>
      <c r="W58" t="str">
        <f>Tokens!Y60</f>
        <v>accès au Backstage</v>
      </c>
      <c r="X58" t="str">
        <f>Tokens!Z60</f>
        <v>avantage2</v>
      </c>
      <c r="Y58" t="str">
        <f>Tokens!AA60</f>
        <v>accès à un (1) événement partenaire officiel de Calvi on the Rocks</v>
      </c>
      <c r="Z58" t="str">
        <f>Tokens!AB60</f>
        <v>avantage3</v>
      </c>
      <c r="AA58" t="str">
        <f>Tokens!AC60</f>
        <v>rencontre privilégiée avec les artistes</v>
      </c>
      <c r="AB58" t="str">
        <f>Tokens!AD60</f>
        <v>avantage4</v>
      </c>
      <c r="AC58" t="str">
        <f>Tokens!AE60</f>
        <v>invitation aux soirées privées</v>
      </c>
      <c r="AD58" t="str">
        <f>Tokens!AF60</f>
        <v>avantage5</v>
      </c>
      <c r="AE58" t="str">
        <f>Tokens!AG60</f>
        <v>accès membre pour les after-party officielles</v>
      </c>
      <c r="AF58" t="str">
        <f>Tokens!AH60</f>
        <v>avantage6</v>
      </c>
      <c r="AG58" t="str">
        <f>Tokens!AI60</f>
        <v>accès prioritaire et bar dédié (consommation à la charge du festivalier)</v>
      </c>
      <c r="AH58" t="str">
        <f>Tokens!AJ60</f>
        <v>avantage7</v>
      </c>
      <c r="AI58" t="str">
        <f>Tokens!AK60</f>
        <v>tirage spécial du magazine Numéro Art</v>
      </c>
      <c r="AJ58" t="str">
        <f>Tokens!AL60</f>
        <v>avantage8</v>
      </c>
      <c r="AK58" t="str">
        <f>Tokens!AM60</f>
        <v>cadeaux partenaires</v>
      </c>
      <c r="AL58">
        <f>Tokens!AN60</f>
        <v>0</v>
      </c>
      <c r="AM58">
        <f>Tokens!AO60</f>
        <v>0</v>
      </c>
      <c r="AN58">
        <f>Tokens!AP60</f>
        <v>0</v>
      </c>
      <c r="AO58">
        <f>Tokens!AQ60</f>
        <v>0</v>
      </c>
      <c r="AP58">
        <f>Tokens!AR60</f>
        <v>0</v>
      </c>
      <c r="AQ58">
        <f>Tokens!AS60</f>
        <v>0</v>
      </c>
      <c r="AR58">
        <f>Tokens!AT60</f>
        <v>0</v>
      </c>
      <c r="AS58">
        <f>Tokens!AU60</f>
        <v>0</v>
      </c>
      <c r="AT58">
        <f>Tokens!AV60</f>
        <v>0</v>
      </c>
      <c r="AU58">
        <f>Tokens!AW60</f>
        <v>0</v>
      </c>
      <c r="AV58" t="str">
        <f>Tokens!AX60</f>
        <v>paul</v>
      </c>
      <c r="AW58">
        <f>Tokens!AY60</f>
        <v>10</v>
      </c>
      <c r="AX58" t="str">
        <f>Tokens!AZ60</f>
        <v>sophie</v>
      </c>
      <c r="AY58">
        <f>Tokens!BA60</f>
        <v>90</v>
      </c>
      <c r="AZ58">
        <f>Tokens!BB60</f>
        <v>0</v>
      </c>
      <c r="BA58">
        <f>Tokens!BC60</f>
        <v>0</v>
      </c>
      <c r="BB58">
        <f>Tokens!BD60</f>
        <v>0</v>
      </c>
      <c r="BC58">
        <f>Tokens!BE60</f>
        <v>0</v>
      </c>
      <c r="BD58">
        <f>Tokens!BF60</f>
        <v>0</v>
      </c>
      <c r="BE58">
        <f>Tokens!BG60</f>
        <v>0</v>
      </c>
      <c r="BF58">
        <f>Tokens!BH60</f>
        <v>0</v>
      </c>
      <c r="BG58">
        <f>Tokens!BI60</f>
        <v>0</v>
      </c>
      <c r="BH58" t="str">
        <f>Tokens!BJ60</f>
        <v>La Citadella</v>
      </c>
      <c r="BI58" t="str">
        <f>Tokens!BK60</f>
        <v>Calvi On The Rocks</v>
      </c>
    </row>
    <row r="59" spans="1:61" x14ac:dyDescent="0.25">
      <c r="A59" t="str">
        <f>Tokens!C61</f>
        <v>La Citadella #58</v>
      </c>
      <c r="B59" t="str">
        <f>Tokens!D61</f>
        <v>COR22A58</v>
      </c>
      <c r="C59" t="str">
        <f>Tokens!E61</f>
        <v>La Citadella - Pass Festival NFT 1 personne, valable pour 5 éditions Calvi On The Rocks de votre choix.</v>
      </c>
      <c r="D59">
        <f>Tokens!F61</f>
        <v>1000</v>
      </c>
      <c r="E59" t="str">
        <f>Tokens!G61</f>
        <v>https://bafybeib3boitkcsc7tarwytl7fn7gvt63kiryn65aa3idxplpolbfqw6ja.ipfs.nftstorage.link?image_4.webp</v>
      </c>
      <c r="F59" t="str">
        <f>Tokens!H61</f>
        <v>NfluenT for Calvi On The rocks</v>
      </c>
      <c r="G59">
        <f>Tokens!I61</f>
        <v>0</v>
      </c>
      <c r="H59" t="str">
        <f>Tokens!J61</f>
        <v>Pass festival &amp; Avantages</v>
      </c>
      <c r="I59" t="str">
        <f>Tokens!K61</f>
        <v>pour une (1) personne</v>
      </c>
      <c r="J59" t="str">
        <f>Tokens!L61</f>
        <v>Edition1</v>
      </c>
      <c r="K59">
        <f>Tokens!M61</f>
        <v>1</v>
      </c>
      <c r="L59" t="str">
        <f>Tokens!N61</f>
        <v>Edition2</v>
      </c>
      <c r="M59">
        <f>Tokens!O61</f>
        <v>1</v>
      </c>
      <c r="N59" t="str">
        <f>Tokens!P61</f>
        <v>Edition3</v>
      </c>
      <c r="O59">
        <f>Tokens!Q61</f>
        <v>1</v>
      </c>
      <c r="P59" t="str">
        <f>Tokens!R61</f>
        <v>Edition4</v>
      </c>
      <c r="Q59">
        <f>Tokens!S61</f>
        <v>1</v>
      </c>
      <c r="R59" t="str">
        <f>Tokens!T61</f>
        <v>Edition5</v>
      </c>
      <c r="S59">
        <f>Tokens!U61</f>
        <v>1</v>
      </c>
      <c r="T59" t="str">
        <f>Tokens!V61</f>
        <v>Last use</v>
      </c>
      <c r="U59">
        <f>Tokens!W61</f>
        <v>0</v>
      </c>
      <c r="V59" t="str">
        <f>Tokens!X61</f>
        <v>avantage1</v>
      </c>
      <c r="W59" t="str">
        <f>Tokens!Y61</f>
        <v>accès au Backstage</v>
      </c>
      <c r="X59" t="str">
        <f>Tokens!Z61</f>
        <v>avantage2</v>
      </c>
      <c r="Y59" t="str">
        <f>Tokens!AA61</f>
        <v>accès à un (1) événement partenaire officiel de Calvi on the Rocks</v>
      </c>
      <c r="Z59" t="str">
        <f>Tokens!AB61</f>
        <v>avantage3</v>
      </c>
      <c r="AA59" t="str">
        <f>Tokens!AC61</f>
        <v>rencontre privilégiée avec les artistes</v>
      </c>
      <c r="AB59" t="str">
        <f>Tokens!AD61</f>
        <v>avantage4</v>
      </c>
      <c r="AC59" t="str">
        <f>Tokens!AE61</f>
        <v>invitation aux soirées privées</v>
      </c>
      <c r="AD59" t="str">
        <f>Tokens!AF61</f>
        <v>avantage5</v>
      </c>
      <c r="AE59" t="str">
        <f>Tokens!AG61</f>
        <v>accès membre pour les after-party officielles</v>
      </c>
      <c r="AF59" t="str">
        <f>Tokens!AH61</f>
        <v>avantage6</v>
      </c>
      <c r="AG59" t="str">
        <f>Tokens!AI61</f>
        <v>accès prioritaire et bar dédié (consommation à la charge du festivalier)</v>
      </c>
      <c r="AH59" t="str">
        <f>Tokens!AJ61</f>
        <v>avantage7</v>
      </c>
      <c r="AI59" t="str">
        <f>Tokens!AK61</f>
        <v>tirage spécial du magazine Numéro Art</v>
      </c>
      <c r="AJ59" t="str">
        <f>Tokens!AL61</f>
        <v>avantage8</v>
      </c>
      <c r="AK59" t="str">
        <f>Tokens!AM61</f>
        <v>cadeaux partenaires</v>
      </c>
      <c r="AL59">
        <f>Tokens!AN61</f>
        <v>0</v>
      </c>
      <c r="AM59">
        <f>Tokens!AO61</f>
        <v>0</v>
      </c>
      <c r="AN59">
        <f>Tokens!AP61</f>
        <v>0</v>
      </c>
      <c r="AO59">
        <f>Tokens!AQ61</f>
        <v>0</v>
      </c>
      <c r="AP59">
        <f>Tokens!AR61</f>
        <v>0</v>
      </c>
      <c r="AQ59">
        <f>Tokens!AS61</f>
        <v>0</v>
      </c>
      <c r="AR59">
        <f>Tokens!AT61</f>
        <v>0</v>
      </c>
      <c r="AS59">
        <f>Tokens!AU61</f>
        <v>0</v>
      </c>
      <c r="AT59">
        <f>Tokens!AV61</f>
        <v>0</v>
      </c>
      <c r="AU59">
        <f>Tokens!AW61</f>
        <v>0</v>
      </c>
      <c r="AV59" t="str">
        <f>Tokens!AX61</f>
        <v>paul</v>
      </c>
      <c r="AW59">
        <f>Tokens!AY61</f>
        <v>10</v>
      </c>
      <c r="AX59" t="str">
        <f>Tokens!AZ61</f>
        <v>sophie</v>
      </c>
      <c r="AY59">
        <f>Tokens!BA61</f>
        <v>90</v>
      </c>
      <c r="AZ59">
        <f>Tokens!BB61</f>
        <v>0</v>
      </c>
      <c r="BA59">
        <f>Tokens!BC61</f>
        <v>0</v>
      </c>
      <c r="BB59">
        <f>Tokens!BD61</f>
        <v>0</v>
      </c>
      <c r="BC59">
        <f>Tokens!BE61</f>
        <v>0</v>
      </c>
      <c r="BD59">
        <f>Tokens!BF61</f>
        <v>0</v>
      </c>
      <c r="BE59">
        <f>Tokens!BG61</f>
        <v>0</v>
      </c>
      <c r="BF59">
        <f>Tokens!BH61</f>
        <v>0</v>
      </c>
      <c r="BG59">
        <f>Tokens!BI61</f>
        <v>0</v>
      </c>
      <c r="BH59" t="str">
        <f>Tokens!BJ61</f>
        <v>La Citadella</v>
      </c>
      <c r="BI59" t="str">
        <f>Tokens!BK61</f>
        <v>Calvi On The Rocks</v>
      </c>
    </row>
    <row r="60" spans="1:61" x14ac:dyDescent="0.25">
      <c r="A60" t="str">
        <f>Tokens!C62</f>
        <v>La Citadella #59</v>
      </c>
      <c r="B60" t="str">
        <f>Tokens!D62</f>
        <v>COR22A59</v>
      </c>
      <c r="C60" t="str">
        <f>Tokens!E62</f>
        <v>La Citadella - Pass Festival NFT 1 personne, valable pour 5 éditions Calvi On The Rocks de votre choix.</v>
      </c>
      <c r="D60">
        <f>Tokens!F62</f>
        <v>1000</v>
      </c>
      <c r="E60" t="str">
        <f>Tokens!G62</f>
        <v>https://bafybeib3boitkcsc7tarwytl7fn7gvt63kiryn65aa3idxplpolbfqw6ja.ipfs.nftstorage.link?image_4.webp</v>
      </c>
      <c r="F60" t="str">
        <f>Tokens!H62</f>
        <v>NfluenT for Calvi On The rocks</v>
      </c>
      <c r="G60">
        <f>Tokens!I62</f>
        <v>0</v>
      </c>
      <c r="H60" t="str">
        <f>Tokens!J62</f>
        <v>Pass festival &amp; Avantages</v>
      </c>
      <c r="I60" t="str">
        <f>Tokens!K62</f>
        <v>pour une (1) personne</v>
      </c>
      <c r="J60" t="str">
        <f>Tokens!L62</f>
        <v>Edition1</v>
      </c>
      <c r="K60">
        <f>Tokens!M62</f>
        <v>1</v>
      </c>
      <c r="L60" t="str">
        <f>Tokens!N62</f>
        <v>Edition2</v>
      </c>
      <c r="M60">
        <f>Tokens!O62</f>
        <v>1</v>
      </c>
      <c r="N60" t="str">
        <f>Tokens!P62</f>
        <v>Edition3</v>
      </c>
      <c r="O60">
        <f>Tokens!Q62</f>
        <v>1</v>
      </c>
      <c r="P60" t="str">
        <f>Tokens!R62</f>
        <v>Edition4</v>
      </c>
      <c r="Q60">
        <f>Tokens!S62</f>
        <v>1</v>
      </c>
      <c r="R60" t="str">
        <f>Tokens!T62</f>
        <v>Edition5</v>
      </c>
      <c r="S60">
        <f>Tokens!U62</f>
        <v>1</v>
      </c>
      <c r="T60" t="str">
        <f>Tokens!V62</f>
        <v>Last use</v>
      </c>
      <c r="U60">
        <f>Tokens!W62</f>
        <v>0</v>
      </c>
      <c r="V60" t="str">
        <f>Tokens!X62</f>
        <v>avantage1</v>
      </c>
      <c r="W60" t="str">
        <f>Tokens!Y62</f>
        <v>accès au Backstage</v>
      </c>
      <c r="X60" t="str">
        <f>Tokens!Z62</f>
        <v>avantage2</v>
      </c>
      <c r="Y60" t="str">
        <f>Tokens!AA62</f>
        <v>accès à un (1) événement partenaire officiel de Calvi on the Rocks</v>
      </c>
      <c r="Z60" t="str">
        <f>Tokens!AB62</f>
        <v>avantage3</v>
      </c>
      <c r="AA60" t="str">
        <f>Tokens!AC62</f>
        <v>rencontre privilégiée avec les artistes</v>
      </c>
      <c r="AB60" t="str">
        <f>Tokens!AD62</f>
        <v>avantage4</v>
      </c>
      <c r="AC60" t="str">
        <f>Tokens!AE62</f>
        <v>invitation aux soirées privées</v>
      </c>
      <c r="AD60" t="str">
        <f>Tokens!AF62</f>
        <v>avantage5</v>
      </c>
      <c r="AE60" t="str">
        <f>Tokens!AG62</f>
        <v>accès membre pour les after-party officielles</v>
      </c>
      <c r="AF60" t="str">
        <f>Tokens!AH62</f>
        <v>avantage6</v>
      </c>
      <c r="AG60" t="str">
        <f>Tokens!AI62</f>
        <v>accès prioritaire et bar dédié (consommation à la charge du festivalier)</v>
      </c>
      <c r="AH60" t="str">
        <f>Tokens!AJ62</f>
        <v>avantage7</v>
      </c>
      <c r="AI60" t="str">
        <f>Tokens!AK62</f>
        <v>tirage spécial du magazine Numéro Art</v>
      </c>
      <c r="AJ60" t="str">
        <f>Tokens!AL62</f>
        <v>avantage8</v>
      </c>
      <c r="AK60" t="str">
        <f>Tokens!AM62</f>
        <v>cadeaux partenaires</v>
      </c>
      <c r="AL60">
        <f>Tokens!AN62</f>
        <v>0</v>
      </c>
      <c r="AM60">
        <f>Tokens!AO62</f>
        <v>0</v>
      </c>
      <c r="AN60">
        <f>Tokens!AP62</f>
        <v>0</v>
      </c>
      <c r="AO60">
        <f>Tokens!AQ62</f>
        <v>0</v>
      </c>
      <c r="AP60">
        <f>Tokens!AR62</f>
        <v>0</v>
      </c>
      <c r="AQ60">
        <f>Tokens!AS62</f>
        <v>0</v>
      </c>
      <c r="AR60">
        <f>Tokens!AT62</f>
        <v>0</v>
      </c>
      <c r="AS60">
        <f>Tokens!AU62</f>
        <v>0</v>
      </c>
      <c r="AT60">
        <f>Tokens!AV62</f>
        <v>0</v>
      </c>
      <c r="AU60">
        <f>Tokens!AW62</f>
        <v>0</v>
      </c>
      <c r="AV60" t="str">
        <f>Tokens!AX62</f>
        <v>paul</v>
      </c>
      <c r="AW60">
        <f>Tokens!AY62</f>
        <v>10</v>
      </c>
      <c r="AX60" t="str">
        <f>Tokens!AZ62</f>
        <v>sophie</v>
      </c>
      <c r="AY60">
        <f>Tokens!BA62</f>
        <v>90</v>
      </c>
      <c r="AZ60">
        <f>Tokens!BB62</f>
        <v>0</v>
      </c>
      <c r="BA60">
        <f>Tokens!BC62</f>
        <v>0</v>
      </c>
      <c r="BB60">
        <f>Tokens!BD62</f>
        <v>0</v>
      </c>
      <c r="BC60">
        <f>Tokens!BE62</f>
        <v>0</v>
      </c>
      <c r="BD60">
        <f>Tokens!BF62</f>
        <v>0</v>
      </c>
      <c r="BE60">
        <f>Tokens!BG62</f>
        <v>0</v>
      </c>
      <c r="BF60">
        <f>Tokens!BH62</f>
        <v>0</v>
      </c>
      <c r="BG60">
        <f>Tokens!BI62</f>
        <v>0</v>
      </c>
      <c r="BH60" t="str">
        <f>Tokens!BJ62</f>
        <v>La Citadella</v>
      </c>
      <c r="BI60" t="str">
        <f>Tokens!BK62</f>
        <v>Calvi On The Rocks</v>
      </c>
    </row>
    <row r="61" spans="1:61" x14ac:dyDescent="0.25">
      <c r="A61" t="str">
        <f>Tokens!C63</f>
        <v>La Citadella #60</v>
      </c>
      <c r="B61" t="str">
        <f>Tokens!D63</f>
        <v>COR22A60</v>
      </c>
      <c r="C61" t="str">
        <f>Tokens!E63</f>
        <v>La Citadella - Pass Festival NFT 1 personne, valable pour 5 éditions Calvi On The Rocks de votre choix.</v>
      </c>
      <c r="D61">
        <f>Tokens!F63</f>
        <v>1000</v>
      </c>
      <c r="E61" t="str">
        <f>Tokens!G63</f>
        <v>https://bafybeib3boitkcsc7tarwytl7fn7gvt63kiryn65aa3idxplpolbfqw6ja.ipfs.nftstorage.link?image_4.webp</v>
      </c>
      <c r="F61" t="str">
        <f>Tokens!H63</f>
        <v>NfluenT for Calvi On The rocks</v>
      </c>
      <c r="G61">
        <f>Tokens!I63</f>
        <v>0</v>
      </c>
      <c r="H61" t="str">
        <f>Tokens!J63</f>
        <v>Pass festival &amp; Avantages</v>
      </c>
      <c r="I61" t="str">
        <f>Tokens!K63</f>
        <v>pour une (1) personne</v>
      </c>
      <c r="J61" t="str">
        <f>Tokens!L63</f>
        <v>Edition1</v>
      </c>
      <c r="K61">
        <f>Tokens!M63</f>
        <v>1</v>
      </c>
      <c r="L61" t="str">
        <f>Tokens!N63</f>
        <v>Edition2</v>
      </c>
      <c r="M61">
        <f>Tokens!O63</f>
        <v>1</v>
      </c>
      <c r="N61" t="str">
        <f>Tokens!P63</f>
        <v>Edition3</v>
      </c>
      <c r="O61">
        <f>Tokens!Q63</f>
        <v>1</v>
      </c>
      <c r="P61" t="str">
        <f>Tokens!R63</f>
        <v>Edition4</v>
      </c>
      <c r="Q61">
        <f>Tokens!S63</f>
        <v>1</v>
      </c>
      <c r="R61" t="str">
        <f>Tokens!T63</f>
        <v>Edition5</v>
      </c>
      <c r="S61">
        <f>Tokens!U63</f>
        <v>1</v>
      </c>
      <c r="T61" t="str">
        <f>Tokens!V63</f>
        <v>Last use</v>
      </c>
      <c r="U61">
        <f>Tokens!W63</f>
        <v>0</v>
      </c>
      <c r="V61" t="str">
        <f>Tokens!X63</f>
        <v>avantage1</v>
      </c>
      <c r="W61" t="str">
        <f>Tokens!Y63</f>
        <v>accès au Backstage</v>
      </c>
      <c r="X61" t="str">
        <f>Tokens!Z63</f>
        <v>avantage2</v>
      </c>
      <c r="Y61" t="str">
        <f>Tokens!AA63</f>
        <v>accès à un (1) événement partenaire officiel de Calvi on the Rocks</v>
      </c>
      <c r="Z61" t="str">
        <f>Tokens!AB63</f>
        <v>avantage3</v>
      </c>
      <c r="AA61" t="str">
        <f>Tokens!AC63</f>
        <v>rencontre privilégiée avec les artistes</v>
      </c>
      <c r="AB61" t="str">
        <f>Tokens!AD63</f>
        <v>avantage4</v>
      </c>
      <c r="AC61" t="str">
        <f>Tokens!AE63</f>
        <v>invitation aux soirées privées</v>
      </c>
      <c r="AD61" t="str">
        <f>Tokens!AF63</f>
        <v>avantage5</v>
      </c>
      <c r="AE61" t="str">
        <f>Tokens!AG63</f>
        <v>accès membre pour les after-party officielles</v>
      </c>
      <c r="AF61" t="str">
        <f>Tokens!AH63</f>
        <v>avantage6</v>
      </c>
      <c r="AG61" t="str">
        <f>Tokens!AI63</f>
        <v>accès prioritaire et bar dédié (consommation à la charge du festivalier)</v>
      </c>
      <c r="AH61" t="str">
        <f>Tokens!AJ63</f>
        <v>avantage7</v>
      </c>
      <c r="AI61" t="str">
        <f>Tokens!AK63</f>
        <v>tirage spécial du magazine Numéro Art</v>
      </c>
      <c r="AJ61" t="str">
        <f>Tokens!AL63</f>
        <v>avantage8</v>
      </c>
      <c r="AK61" t="str">
        <f>Tokens!AM63</f>
        <v>cadeaux partenaires</v>
      </c>
      <c r="AL61">
        <f>Tokens!AN63</f>
        <v>0</v>
      </c>
      <c r="AM61">
        <f>Tokens!AO63</f>
        <v>0</v>
      </c>
      <c r="AN61">
        <f>Tokens!AP63</f>
        <v>0</v>
      </c>
      <c r="AO61">
        <f>Tokens!AQ63</f>
        <v>0</v>
      </c>
      <c r="AP61">
        <f>Tokens!AR63</f>
        <v>0</v>
      </c>
      <c r="AQ61">
        <f>Tokens!AS63</f>
        <v>0</v>
      </c>
      <c r="AR61">
        <f>Tokens!AT63</f>
        <v>0</v>
      </c>
      <c r="AS61">
        <f>Tokens!AU63</f>
        <v>0</v>
      </c>
      <c r="AT61">
        <f>Tokens!AV63</f>
        <v>0</v>
      </c>
      <c r="AU61">
        <f>Tokens!AW63</f>
        <v>0</v>
      </c>
      <c r="AV61" t="str">
        <f>Tokens!AX63</f>
        <v>paul</v>
      </c>
      <c r="AW61">
        <f>Tokens!AY63</f>
        <v>10</v>
      </c>
      <c r="AX61" t="str">
        <f>Tokens!AZ63</f>
        <v>sophie</v>
      </c>
      <c r="AY61">
        <f>Tokens!BA63</f>
        <v>90</v>
      </c>
      <c r="AZ61">
        <f>Tokens!BB63</f>
        <v>0</v>
      </c>
      <c r="BA61">
        <f>Tokens!BC63</f>
        <v>0</v>
      </c>
      <c r="BB61">
        <f>Tokens!BD63</f>
        <v>0</v>
      </c>
      <c r="BC61">
        <f>Tokens!BE63</f>
        <v>0</v>
      </c>
      <c r="BD61">
        <f>Tokens!BF63</f>
        <v>0</v>
      </c>
      <c r="BE61">
        <f>Tokens!BG63</f>
        <v>0</v>
      </c>
      <c r="BF61">
        <f>Tokens!BH63</f>
        <v>0</v>
      </c>
      <c r="BG61">
        <f>Tokens!BI63</f>
        <v>0</v>
      </c>
      <c r="BH61" t="str">
        <f>Tokens!BJ63</f>
        <v>La Citadella</v>
      </c>
      <c r="BI61" t="str">
        <f>Tokens!BK63</f>
        <v>Calvi On The Rocks</v>
      </c>
    </row>
    <row r="62" spans="1:61" x14ac:dyDescent="0.25">
      <c r="A62" t="str">
        <f>Tokens!C64</f>
        <v>La Citadella #61</v>
      </c>
      <c r="B62" t="str">
        <f>Tokens!D64</f>
        <v>COR22A61</v>
      </c>
      <c r="C62" t="str">
        <f>Tokens!E64</f>
        <v>La Citadella - Pass Festival NFT 1 personne, valable pour 5 éditions Calvi On The Rocks de votre choix.</v>
      </c>
      <c r="D62">
        <f>Tokens!F64</f>
        <v>1000</v>
      </c>
      <c r="E62" t="str">
        <f>Tokens!G64</f>
        <v>https://bafybeib3boitkcsc7tarwytl7fn7gvt63kiryn65aa3idxplpolbfqw6ja.ipfs.nftstorage.link?image_4.webp</v>
      </c>
      <c r="F62" t="str">
        <f>Tokens!H64</f>
        <v>NfluenT for Calvi On The rocks</v>
      </c>
      <c r="G62">
        <f>Tokens!I64</f>
        <v>0</v>
      </c>
      <c r="H62" t="str">
        <f>Tokens!J64</f>
        <v>Pass festival &amp; Avantages</v>
      </c>
      <c r="I62" t="str">
        <f>Tokens!K64</f>
        <v>pour une (1) personne</v>
      </c>
      <c r="J62" t="str">
        <f>Tokens!L64</f>
        <v>Edition1</v>
      </c>
      <c r="K62">
        <f>Tokens!M64</f>
        <v>1</v>
      </c>
      <c r="L62" t="str">
        <f>Tokens!N64</f>
        <v>Edition2</v>
      </c>
      <c r="M62">
        <f>Tokens!O64</f>
        <v>1</v>
      </c>
      <c r="N62" t="str">
        <f>Tokens!P64</f>
        <v>Edition3</v>
      </c>
      <c r="O62">
        <f>Tokens!Q64</f>
        <v>1</v>
      </c>
      <c r="P62" t="str">
        <f>Tokens!R64</f>
        <v>Edition4</v>
      </c>
      <c r="Q62">
        <f>Tokens!S64</f>
        <v>1</v>
      </c>
      <c r="R62" t="str">
        <f>Tokens!T64</f>
        <v>Edition5</v>
      </c>
      <c r="S62">
        <f>Tokens!U64</f>
        <v>1</v>
      </c>
      <c r="T62" t="str">
        <f>Tokens!V64</f>
        <v>Last use</v>
      </c>
      <c r="U62">
        <f>Tokens!W64</f>
        <v>0</v>
      </c>
      <c r="V62" t="str">
        <f>Tokens!X64</f>
        <v>avantage1</v>
      </c>
      <c r="W62" t="str">
        <f>Tokens!Y64</f>
        <v>accès au Backstage</v>
      </c>
      <c r="X62" t="str">
        <f>Tokens!Z64</f>
        <v>avantage2</v>
      </c>
      <c r="Y62" t="str">
        <f>Tokens!AA64</f>
        <v>accès à un (1) événement partenaire officiel de Calvi on the Rocks</v>
      </c>
      <c r="Z62" t="str">
        <f>Tokens!AB64</f>
        <v>avantage3</v>
      </c>
      <c r="AA62" t="str">
        <f>Tokens!AC64</f>
        <v>rencontre privilégiée avec les artistes</v>
      </c>
      <c r="AB62" t="str">
        <f>Tokens!AD64</f>
        <v>avantage4</v>
      </c>
      <c r="AC62" t="str">
        <f>Tokens!AE64</f>
        <v>invitation aux soirées privées</v>
      </c>
      <c r="AD62" t="str">
        <f>Tokens!AF64</f>
        <v>avantage5</v>
      </c>
      <c r="AE62" t="str">
        <f>Tokens!AG64</f>
        <v>accès membre pour les after-party officielles</v>
      </c>
      <c r="AF62" t="str">
        <f>Tokens!AH64</f>
        <v>avantage6</v>
      </c>
      <c r="AG62" t="str">
        <f>Tokens!AI64</f>
        <v>accès prioritaire et bar dédié (consommation à la charge du festivalier)</v>
      </c>
      <c r="AH62" t="str">
        <f>Tokens!AJ64</f>
        <v>avantage7</v>
      </c>
      <c r="AI62" t="str">
        <f>Tokens!AK64</f>
        <v>tirage spécial du magazine Numéro Art</v>
      </c>
      <c r="AJ62" t="str">
        <f>Tokens!AL64</f>
        <v>avantage8</v>
      </c>
      <c r="AK62" t="str">
        <f>Tokens!AM64</f>
        <v>cadeaux partenaires</v>
      </c>
      <c r="AL62">
        <f>Tokens!AN64</f>
        <v>0</v>
      </c>
      <c r="AM62">
        <f>Tokens!AO64</f>
        <v>0</v>
      </c>
      <c r="AN62">
        <f>Tokens!AP64</f>
        <v>0</v>
      </c>
      <c r="AO62">
        <f>Tokens!AQ64</f>
        <v>0</v>
      </c>
      <c r="AP62">
        <f>Tokens!AR64</f>
        <v>0</v>
      </c>
      <c r="AQ62">
        <f>Tokens!AS64</f>
        <v>0</v>
      </c>
      <c r="AR62">
        <f>Tokens!AT64</f>
        <v>0</v>
      </c>
      <c r="AS62">
        <f>Tokens!AU64</f>
        <v>0</v>
      </c>
      <c r="AT62">
        <f>Tokens!AV64</f>
        <v>0</v>
      </c>
      <c r="AU62">
        <f>Tokens!AW64</f>
        <v>0</v>
      </c>
      <c r="AV62" t="str">
        <f>Tokens!AX64</f>
        <v>paul</v>
      </c>
      <c r="AW62">
        <f>Tokens!AY64</f>
        <v>10</v>
      </c>
      <c r="AX62" t="str">
        <f>Tokens!AZ64</f>
        <v>sophie</v>
      </c>
      <c r="AY62">
        <f>Tokens!BA64</f>
        <v>90</v>
      </c>
      <c r="AZ62">
        <f>Tokens!BB64</f>
        <v>0</v>
      </c>
      <c r="BA62">
        <f>Tokens!BC64</f>
        <v>0</v>
      </c>
      <c r="BB62">
        <f>Tokens!BD64</f>
        <v>0</v>
      </c>
      <c r="BC62">
        <f>Tokens!BE64</f>
        <v>0</v>
      </c>
      <c r="BD62">
        <f>Tokens!BF64</f>
        <v>0</v>
      </c>
      <c r="BE62">
        <f>Tokens!BG64</f>
        <v>0</v>
      </c>
      <c r="BF62">
        <f>Tokens!BH64</f>
        <v>0</v>
      </c>
      <c r="BG62">
        <f>Tokens!BI64</f>
        <v>0</v>
      </c>
      <c r="BH62" t="str">
        <f>Tokens!BJ64</f>
        <v>La Citadella</v>
      </c>
      <c r="BI62" t="str">
        <f>Tokens!BK64</f>
        <v>Calvi On The Rocks</v>
      </c>
    </row>
    <row r="63" spans="1:61" x14ac:dyDescent="0.25">
      <c r="A63" t="str">
        <f>Tokens!C65</f>
        <v>La Citadella #62</v>
      </c>
      <c r="B63" t="str">
        <f>Tokens!D65</f>
        <v>COR22A62</v>
      </c>
      <c r="C63" t="str">
        <f>Tokens!E65</f>
        <v>La Citadella - Pass Festival NFT 1 personne, valable pour 5 éditions Calvi On The Rocks de votre choix.</v>
      </c>
      <c r="D63">
        <f>Tokens!F65</f>
        <v>1000</v>
      </c>
      <c r="E63" t="str">
        <f>Tokens!G65</f>
        <v>https://bafybeib3boitkcsc7tarwytl7fn7gvt63kiryn65aa3idxplpolbfqw6ja.ipfs.nftstorage.link?image_4.webp</v>
      </c>
      <c r="F63" t="str">
        <f>Tokens!H65</f>
        <v>NfluenT for Calvi On The rocks</v>
      </c>
      <c r="G63">
        <f>Tokens!I65</f>
        <v>0</v>
      </c>
      <c r="H63" t="str">
        <f>Tokens!J65</f>
        <v>Pass festival &amp; Avantages</v>
      </c>
      <c r="I63" t="str">
        <f>Tokens!K65</f>
        <v>pour une (1) personne</v>
      </c>
      <c r="J63" t="str">
        <f>Tokens!L65</f>
        <v>Edition1</v>
      </c>
      <c r="K63">
        <f>Tokens!M65</f>
        <v>1</v>
      </c>
      <c r="L63" t="str">
        <f>Tokens!N65</f>
        <v>Edition2</v>
      </c>
      <c r="M63">
        <f>Tokens!O65</f>
        <v>1</v>
      </c>
      <c r="N63" t="str">
        <f>Tokens!P65</f>
        <v>Edition3</v>
      </c>
      <c r="O63">
        <f>Tokens!Q65</f>
        <v>1</v>
      </c>
      <c r="P63" t="str">
        <f>Tokens!R65</f>
        <v>Edition4</v>
      </c>
      <c r="Q63">
        <f>Tokens!S65</f>
        <v>1</v>
      </c>
      <c r="R63" t="str">
        <f>Tokens!T65</f>
        <v>Edition5</v>
      </c>
      <c r="S63">
        <f>Tokens!U65</f>
        <v>1</v>
      </c>
      <c r="T63" t="str">
        <f>Tokens!V65</f>
        <v>Last use</v>
      </c>
      <c r="U63">
        <f>Tokens!W65</f>
        <v>0</v>
      </c>
      <c r="V63" t="str">
        <f>Tokens!X65</f>
        <v>avantage1</v>
      </c>
      <c r="W63" t="str">
        <f>Tokens!Y65</f>
        <v>accès au Backstage</v>
      </c>
      <c r="X63" t="str">
        <f>Tokens!Z65</f>
        <v>avantage2</v>
      </c>
      <c r="Y63" t="str">
        <f>Tokens!AA65</f>
        <v>accès à un (1) événement partenaire officiel de Calvi on the Rocks</v>
      </c>
      <c r="Z63" t="str">
        <f>Tokens!AB65</f>
        <v>avantage3</v>
      </c>
      <c r="AA63" t="str">
        <f>Tokens!AC65</f>
        <v>rencontre privilégiée avec les artistes</v>
      </c>
      <c r="AB63" t="str">
        <f>Tokens!AD65</f>
        <v>avantage4</v>
      </c>
      <c r="AC63" t="str">
        <f>Tokens!AE65</f>
        <v>invitation aux soirées privées</v>
      </c>
      <c r="AD63" t="str">
        <f>Tokens!AF65</f>
        <v>avantage5</v>
      </c>
      <c r="AE63" t="str">
        <f>Tokens!AG65</f>
        <v>accès membre pour les after-party officielles</v>
      </c>
      <c r="AF63" t="str">
        <f>Tokens!AH65</f>
        <v>avantage6</v>
      </c>
      <c r="AG63" t="str">
        <f>Tokens!AI65</f>
        <v>accès prioritaire et bar dédié (consommation à la charge du festivalier)</v>
      </c>
      <c r="AH63" t="str">
        <f>Tokens!AJ65</f>
        <v>avantage7</v>
      </c>
      <c r="AI63" t="str">
        <f>Tokens!AK65</f>
        <v>tirage spécial du magazine Numéro Art</v>
      </c>
      <c r="AJ63" t="str">
        <f>Tokens!AL65</f>
        <v>avantage8</v>
      </c>
      <c r="AK63" t="str">
        <f>Tokens!AM65</f>
        <v>cadeaux partenaires</v>
      </c>
      <c r="AL63">
        <f>Tokens!AN65</f>
        <v>0</v>
      </c>
      <c r="AM63">
        <f>Tokens!AO65</f>
        <v>0</v>
      </c>
      <c r="AN63">
        <f>Tokens!AP65</f>
        <v>0</v>
      </c>
      <c r="AO63">
        <f>Tokens!AQ65</f>
        <v>0</v>
      </c>
      <c r="AP63">
        <f>Tokens!AR65</f>
        <v>0</v>
      </c>
      <c r="AQ63">
        <f>Tokens!AS65</f>
        <v>0</v>
      </c>
      <c r="AR63">
        <f>Tokens!AT65</f>
        <v>0</v>
      </c>
      <c r="AS63">
        <f>Tokens!AU65</f>
        <v>0</v>
      </c>
      <c r="AT63">
        <f>Tokens!AV65</f>
        <v>0</v>
      </c>
      <c r="AU63">
        <f>Tokens!AW65</f>
        <v>0</v>
      </c>
      <c r="AV63" t="str">
        <f>Tokens!AX65</f>
        <v>paul</v>
      </c>
      <c r="AW63">
        <f>Tokens!AY65</f>
        <v>10</v>
      </c>
      <c r="AX63" t="str">
        <f>Tokens!AZ65</f>
        <v>sophie</v>
      </c>
      <c r="AY63">
        <f>Tokens!BA65</f>
        <v>90</v>
      </c>
      <c r="AZ63">
        <f>Tokens!BB65</f>
        <v>0</v>
      </c>
      <c r="BA63">
        <f>Tokens!BC65</f>
        <v>0</v>
      </c>
      <c r="BB63">
        <f>Tokens!BD65</f>
        <v>0</v>
      </c>
      <c r="BC63">
        <f>Tokens!BE65</f>
        <v>0</v>
      </c>
      <c r="BD63">
        <f>Tokens!BF65</f>
        <v>0</v>
      </c>
      <c r="BE63">
        <f>Tokens!BG65</f>
        <v>0</v>
      </c>
      <c r="BF63">
        <f>Tokens!BH65</f>
        <v>0</v>
      </c>
      <c r="BG63">
        <f>Tokens!BI65</f>
        <v>0</v>
      </c>
      <c r="BH63" t="str">
        <f>Tokens!BJ65</f>
        <v>La Citadella</v>
      </c>
      <c r="BI63" t="str">
        <f>Tokens!BK65</f>
        <v>Calvi On The Rocks</v>
      </c>
    </row>
    <row r="64" spans="1:61" x14ac:dyDescent="0.25">
      <c r="A64" t="str">
        <f>Tokens!C66</f>
        <v>La Citadella #63</v>
      </c>
      <c r="B64" t="str">
        <f>Tokens!D66</f>
        <v>COR22A63</v>
      </c>
      <c r="C64" t="str">
        <f>Tokens!E66</f>
        <v>La Citadella - Pass Festival NFT 1 personne, valable pour 5 éditions Calvi On The Rocks de votre choix.</v>
      </c>
      <c r="D64">
        <f>Tokens!F66</f>
        <v>1000</v>
      </c>
      <c r="E64" t="str">
        <f>Tokens!G66</f>
        <v>https://bafybeib3boitkcsc7tarwytl7fn7gvt63kiryn65aa3idxplpolbfqw6ja.ipfs.nftstorage.link?image_4.webp</v>
      </c>
      <c r="F64" t="str">
        <f>Tokens!H66</f>
        <v>NfluenT for Calvi On The rocks</v>
      </c>
      <c r="G64">
        <f>Tokens!I66</f>
        <v>0</v>
      </c>
      <c r="H64" t="str">
        <f>Tokens!J66</f>
        <v>Pass festival &amp; Avantages</v>
      </c>
      <c r="I64" t="str">
        <f>Tokens!K66</f>
        <v>pour une (1) personne</v>
      </c>
      <c r="J64" t="str">
        <f>Tokens!L66</f>
        <v>Edition1</v>
      </c>
      <c r="K64">
        <f>Tokens!M66</f>
        <v>1</v>
      </c>
      <c r="L64" t="str">
        <f>Tokens!N66</f>
        <v>Edition2</v>
      </c>
      <c r="M64">
        <f>Tokens!O66</f>
        <v>1</v>
      </c>
      <c r="N64" t="str">
        <f>Tokens!P66</f>
        <v>Edition3</v>
      </c>
      <c r="O64">
        <f>Tokens!Q66</f>
        <v>1</v>
      </c>
      <c r="P64" t="str">
        <f>Tokens!R66</f>
        <v>Edition4</v>
      </c>
      <c r="Q64">
        <f>Tokens!S66</f>
        <v>1</v>
      </c>
      <c r="R64" t="str">
        <f>Tokens!T66</f>
        <v>Edition5</v>
      </c>
      <c r="S64">
        <f>Tokens!U66</f>
        <v>1</v>
      </c>
      <c r="T64" t="str">
        <f>Tokens!V66</f>
        <v>Last use</v>
      </c>
      <c r="U64">
        <f>Tokens!W66</f>
        <v>0</v>
      </c>
      <c r="V64" t="str">
        <f>Tokens!X66</f>
        <v>avantage1</v>
      </c>
      <c r="W64" t="str">
        <f>Tokens!Y66</f>
        <v>accès au Backstage</v>
      </c>
      <c r="X64" t="str">
        <f>Tokens!Z66</f>
        <v>avantage2</v>
      </c>
      <c r="Y64" t="str">
        <f>Tokens!AA66</f>
        <v>accès à un (1) événement partenaire officiel de Calvi on the Rocks</v>
      </c>
      <c r="Z64" t="str">
        <f>Tokens!AB66</f>
        <v>avantage3</v>
      </c>
      <c r="AA64" t="str">
        <f>Tokens!AC66</f>
        <v>rencontre privilégiée avec les artistes</v>
      </c>
      <c r="AB64" t="str">
        <f>Tokens!AD66</f>
        <v>avantage4</v>
      </c>
      <c r="AC64" t="str">
        <f>Tokens!AE66</f>
        <v>invitation aux soirées privées</v>
      </c>
      <c r="AD64" t="str">
        <f>Tokens!AF66</f>
        <v>avantage5</v>
      </c>
      <c r="AE64" t="str">
        <f>Tokens!AG66</f>
        <v>accès membre pour les after-party officielles</v>
      </c>
      <c r="AF64" t="str">
        <f>Tokens!AH66</f>
        <v>avantage6</v>
      </c>
      <c r="AG64" t="str">
        <f>Tokens!AI66</f>
        <v>accès prioritaire et bar dédié (consommation à la charge du festivalier)</v>
      </c>
      <c r="AH64" t="str">
        <f>Tokens!AJ66</f>
        <v>avantage7</v>
      </c>
      <c r="AI64" t="str">
        <f>Tokens!AK66</f>
        <v>tirage spécial du magazine Numéro Art</v>
      </c>
      <c r="AJ64" t="str">
        <f>Tokens!AL66</f>
        <v>avantage8</v>
      </c>
      <c r="AK64" t="str">
        <f>Tokens!AM66</f>
        <v>cadeaux partenaires</v>
      </c>
      <c r="AL64">
        <f>Tokens!AN66</f>
        <v>0</v>
      </c>
      <c r="AM64">
        <f>Tokens!AO66</f>
        <v>0</v>
      </c>
      <c r="AN64">
        <f>Tokens!AP66</f>
        <v>0</v>
      </c>
      <c r="AO64">
        <f>Tokens!AQ66</f>
        <v>0</v>
      </c>
      <c r="AP64">
        <f>Tokens!AR66</f>
        <v>0</v>
      </c>
      <c r="AQ64">
        <f>Tokens!AS66</f>
        <v>0</v>
      </c>
      <c r="AR64">
        <f>Tokens!AT66</f>
        <v>0</v>
      </c>
      <c r="AS64">
        <f>Tokens!AU66</f>
        <v>0</v>
      </c>
      <c r="AT64">
        <f>Tokens!AV66</f>
        <v>0</v>
      </c>
      <c r="AU64">
        <f>Tokens!AW66</f>
        <v>0</v>
      </c>
      <c r="AV64" t="str">
        <f>Tokens!AX66</f>
        <v>paul</v>
      </c>
      <c r="AW64">
        <f>Tokens!AY66</f>
        <v>10</v>
      </c>
      <c r="AX64" t="str">
        <f>Tokens!AZ66</f>
        <v>sophie</v>
      </c>
      <c r="AY64">
        <f>Tokens!BA66</f>
        <v>90</v>
      </c>
      <c r="AZ64">
        <f>Tokens!BB66</f>
        <v>0</v>
      </c>
      <c r="BA64">
        <f>Tokens!BC66</f>
        <v>0</v>
      </c>
      <c r="BB64">
        <f>Tokens!BD66</f>
        <v>0</v>
      </c>
      <c r="BC64">
        <f>Tokens!BE66</f>
        <v>0</v>
      </c>
      <c r="BD64">
        <f>Tokens!BF66</f>
        <v>0</v>
      </c>
      <c r="BE64">
        <f>Tokens!BG66</f>
        <v>0</v>
      </c>
      <c r="BF64">
        <f>Tokens!BH66</f>
        <v>0</v>
      </c>
      <c r="BG64">
        <f>Tokens!BI66</f>
        <v>0</v>
      </c>
      <c r="BH64" t="str">
        <f>Tokens!BJ66</f>
        <v>La Citadella</v>
      </c>
      <c r="BI64" t="str">
        <f>Tokens!BK66</f>
        <v>Calvi On The Rocks</v>
      </c>
    </row>
    <row r="65" spans="1:61" x14ac:dyDescent="0.25">
      <c r="A65" t="str">
        <f>Tokens!C67</f>
        <v>La Citadella #64</v>
      </c>
      <c r="B65" t="str">
        <f>Tokens!D67</f>
        <v>COR22A64</v>
      </c>
      <c r="C65" t="str">
        <f>Tokens!E67</f>
        <v>La Citadella - Pass Festival NFT 1 personne, valable pour 5 éditions Calvi On The Rocks de votre choix.</v>
      </c>
      <c r="D65">
        <f>Tokens!F67</f>
        <v>1000</v>
      </c>
      <c r="E65" t="str">
        <f>Tokens!G67</f>
        <v>https://bafybeib3boitkcsc7tarwytl7fn7gvt63kiryn65aa3idxplpolbfqw6ja.ipfs.nftstorage.link?image_4.webp</v>
      </c>
      <c r="F65" t="str">
        <f>Tokens!H67</f>
        <v>NfluenT for Calvi On The rocks</v>
      </c>
      <c r="G65">
        <f>Tokens!I67</f>
        <v>0</v>
      </c>
      <c r="H65" t="str">
        <f>Tokens!J67</f>
        <v>Pass festival &amp; Avantages</v>
      </c>
      <c r="I65" t="str">
        <f>Tokens!K67</f>
        <v>pour une (1) personne</v>
      </c>
      <c r="J65" t="str">
        <f>Tokens!L67</f>
        <v>Edition1</v>
      </c>
      <c r="K65">
        <f>Tokens!M67</f>
        <v>1</v>
      </c>
      <c r="L65" t="str">
        <f>Tokens!N67</f>
        <v>Edition2</v>
      </c>
      <c r="M65">
        <f>Tokens!O67</f>
        <v>1</v>
      </c>
      <c r="N65" t="str">
        <f>Tokens!P67</f>
        <v>Edition3</v>
      </c>
      <c r="O65">
        <f>Tokens!Q67</f>
        <v>1</v>
      </c>
      <c r="P65" t="str">
        <f>Tokens!R67</f>
        <v>Edition4</v>
      </c>
      <c r="Q65">
        <f>Tokens!S67</f>
        <v>1</v>
      </c>
      <c r="R65" t="str">
        <f>Tokens!T67</f>
        <v>Edition5</v>
      </c>
      <c r="S65">
        <f>Tokens!U67</f>
        <v>1</v>
      </c>
      <c r="T65" t="str">
        <f>Tokens!V67</f>
        <v>Last use</v>
      </c>
      <c r="U65">
        <f>Tokens!W67</f>
        <v>0</v>
      </c>
      <c r="V65" t="str">
        <f>Tokens!X67</f>
        <v>avantage1</v>
      </c>
      <c r="W65" t="str">
        <f>Tokens!Y67</f>
        <v>accès au Backstage</v>
      </c>
      <c r="X65" t="str">
        <f>Tokens!Z67</f>
        <v>avantage2</v>
      </c>
      <c r="Y65" t="str">
        <f>Tokens!AA67</f>
        <v>accès à un (1) événement partenaire officiel de Calvi on the Rocks</v>
      </c>
      <c r="Z65" t="str">
        <f>Tokens!AB67</f>
        <v>avantage3</v>
      </c>
      <c r="AA65" t="str">
        <f>Tokens!AC67</f>
        <v>rencontre privilégiée avec les artistes</v>
      </c>
      <c r="AB65" t="str">
        <f>Tokens!AD67</f>
        <v>avantage4</v>
      </c>
      <c r="AC65" t="str">
        <f>Tokens!AE67</f>
        <v>invitation aux soirées privées</v>
      </c>
      <c r="AD65" t="str">
        <f>Tokens!AF67</f>
        <v>avantage5</v>
      </c>
      <c r="AE65" t="str">
        <f>Tokens!AG67</f>
        <v>accès membre pour les after-party officielles</v>
      </c>
      <c r="AF65" t="str">
        <f>Tokens!AH67</f>
        <v>avantage6</v>
      </c>
      <c r="AG65" t="str">
        <f>Tokens!AI67</f>
        <v>accès prioritaire et bar dédié (consommation à la charge du festivalier)</v>
      </c>
      <c r="AH65" t="str">
        <f>Tokens!AJ67</f>
        <v>avantage7</v>
      </c>
      <c r="AI65" t="str">
        <f>Tokens!AK67</f>
        <v>tirage spécial du magazine Numéro Art</v>
      </c>
      <c r="AJ65" t="str">
        <f>Tokens!AL67</f>
        <v>avantage8</v>
      </c>
      <c r="AK65" t="str">
        <f>Tokens!AM67</f>
        <v>cadeaux partenaires</v>
      </c>
      <c r="AL65">
        <f>Tokens!AN67</f>
        <v>0</v>
      </c>
      <c r="AM65">
        <f>Tokens!AO67</f>
        <v>0</v>
      </c>
      <c r="AN65">
        <f>Tokens!AP67</f>
        <v>0</v>
      </c>
      <c r="AO65">
        <f>Tokens!AQ67</f>
        <v>0</v>
      </c>
      <c r="AP65">
        <f>Tokens!AR67</f>
        <v>0</v>
      </c>
      <c r="AQ65">
        <f>Tokens!AS67</f>
        <v>0</v>
      </c>
      <c r="AR65">
        <f>Tokens!AT67</f>
        <v>0</v>
      </c>
      <c r="AS65">
        <f>Tokens!AU67</f>
        <v>0</v>
      </c>
      <c r="AT65">
        <f>Tokens!AV67</f>
        <v>0</v>
      </c>
      <c r="AU65">
        <f>Tokens!AW67</f>
        <v>0</v>
      </c>
      <c r="AV65" t="str">
        <f>Tokens!AX67</f>
        <v>paul</v>
      </c>
      <c r="AW65">
        <f>Tokens!AY67</f>
        <v>10</v>
      </c>
      <c r="AX65" t="str">
        <f>Tokens!AZ67</f>
        <v>sophie</v>
      </c>
      <c r="AY65">
        <f>Tokens!BA67</f>
        <v>90</v>
      </c>
      <c r="AZ65">
        <f>Tokens!BB67</f>
        <v>0</v>
      </c>
      <c r="BA65">
        <f>Tokens!BC67</f>
        <v>0</v>
      </c>
      <c r="BB65">
        <f>Tokens!BD67</f>
        <v>0</v>
      </c>
      <c r="BC65">
        <f>Tokens!BE67</f>
        <v>0</v>
      </c>
      <c r="BD65">
        <f>Tokens!BF67</f>
        <v>0</v>
      </c>
      <c r="BE65">
        <f>Tokens!BG67</f>
        <v>0</v>
      </c>
      <c r="BF65">
        <f>Tokens!BH67</f>
        <v>0</v>
      </c>
      <c r="BG65">
        <f>Tokens!BI67</f>
        <v>0</v>
      </c>
      <c r="BH65" t="str">
        <f>Tokens!BJ67</f>
        <v>La Citadella</v>
      </c>
      <c r="BI65" t="str">
        <f>Tokens!BK67</f>
        <v>Calvi On The Rocks</v>
      </c>
    </row>
    <row r="66" spans="1:61" x14ac:dyDescent="0.25">
      <c r="A66" t="str">
        <f>Tokens!C68</f>
        <v>La Citadella #65</v>
      </c>
      <c r="B66" t="str">
        <f>Tokens!D68</f>
        <v>COR22A65</v>
      </c>
      <c r="C66" t="str">
        <f>Tokens!E68</f>
        <v>La Citadella - Pass Festival NFT 1 personne, valable pour 5 éditions Calvi On The Rocks de votre choix.</v>
      </c>
      <c r="D66">
        <f>Tokens!F68</f>
        <v>1000</v>
      </c>
      <c r="E66" t="str">
        <f>Tokens!G68</f>
        <v>https://bafybeib3boitkcsc7tarwytl7fn7gvt63kiryn65aa3idxplpolbfqw6ja.ipfs.nftstorage.link?image_4.webp</v>
      </c>
      <c r="F66" t="str">
        <f>Tokens!H68</f>
        <v>NfluenT for Calvi On The rocks</v>
      </c>
      <c r="G66">
        <f>Tokens!I68</f>
        <v>0</v>
      </c>
      <c r="H66" t="str">
        <f>Tokens!J68</f>
        <v>Pass festival &amp; Avantages</v>
      </c>
      <c r="I66" t="str">
        <f>Tokens!K68</f>
        <v>pour une (1) personne</v>
      </c>
      <c r="J66" t="str">
        <f>Tokens!L68</f>
        <v>Edition1</v>
      </c>
      <c r="K66">
        <f>Tokens!M68</f>
        <v>1</v>
      </c>
      <c r="L66" t="str">
        <f>Tokens!N68</f>
        <v>Edition2</v>
      </c>
      <c r="M66">
        <f>Tokens!O68</f>
        <v>1</v>
      </c>
      <c r="N66" t="str">
        <f>Tokens!P68</f>
        <v>Edition3</v>
      </c>
      <c r="O66">
        <f>Tokens!Q68</f>
        <v>1</v>
      </c>
      <c r="P66" t="str">
        <f>Tokens!R68</f>
        <v>Edition4</v>
      </c>
      <c r="Q66">
        <f>Tokens!S68</f>
        <v>1</v>
      </c>
      <c r="R66" t="str">
        <f>Tokens!T68</f>
        <v>Edition5</v>
      </c>
      <c r="S66">
        <f>Tokens!U68</f>
        <v>1</v>
      </c>
      <c r="T66" t="str">
        <f>Tokens!V68</f>
        <v>Last use</v>
      </c>
      <c r="U66">
        <f>Tokens!W68</f>
        <v>0</v>
      </c>
      <c r="V66" t="str">
        <f>Tokens!X68</f>
        <v>avantage1</v>
      </c>
      <c r="W66" t="str">
        <f>Tokens!Y68</f>
        <v>accès au Backstage</v>
      </c>
      <c r="X66" t="str">
        <f>Tokens!Z68</f>
        <v>avantage2</v>
      </c>
      <c r="Y66" t="str">
        <f>Tokens!AA68</f>
        <v>accès à un (1) événement partenaire officiel de Calvi on the Rocks</v>
      </c>
      <c r="Z66" t="str">
        <f>Tokens!AB68</f>
        <v>avantage3</v>
      </c>
      <c r="AA66" t="str">
        <f>Tokens!AC68</f>
        <v>rencontre privilégiée avec les artistes</v>
      </c>
      <c r="AB66" t="str">
        <f>Tokens!AD68</f>
        <v>avantage4</v>
      </c>
      <c r="AC66" t="str">
        <f>Tokens!AE68</f>
        <v>invitation aux soirées privées</v>
      </c>
      <c r="AD66" t="str">
        <f>Tokens!AF68</f>
        <v>avantage5</v>
      </c>
      <c r="AE66" t="str">
        <f>Tokens!AG68</f>
        <v>accès membre pour les after-party officielles</v>
      </c>
      <c r="AF66" t="str">
        <f>Tokens!AH68</f>
        <v>avantage6</v>
      </c>
      <c r="AG66" t="str">
        <f>Tokens!AI68</f>
        <v>accès prioritaire et bar dédié (consommation à la charge du festivalier)</v>
      </c>
      <c r="AH66" t="str">
        <f>Tokens!AJ68</f>
        <v>avantage7</v>
      </c>
      <c r="AI66" t="str">
        <f>Tokens!AK68</f>
        <v>tirage spécial du magazine Numéro Art</v>
      </c>
      <c r="AJ66" t="str">
        <f>Tokens!AL68</f>
        <v>avantage8</v>
      </c>
      <c r="AK66" t="str">
        <f>Tokens!AM68</f>
        <v>cadeaux partenaires</v>
      </c>
      <c r="AL66">
        <f>Tokens!AN68</f>
        <v>0</v>
      </c>
      <c r="AM66">
        <f>Tokens!AO68</f>
        <v>0</v>
      </c>
      <c r="AN66">
        <f>Tokens!AP68</f>
        <v>0</v>
      </c>
      <c r="AO66">
        <f>Tokens!AQ68</f>
        <v>0</v>
      </c>
      <c r="AP66">
        <f>Tokens!AR68</f>
        <v>0</v>
      </c>
      <c r="AQ66">
        <f>Tokens!AS68</f>
        <v>0</v>
      </c>
      <c r="AR66">
        <f>Tokens!AT68</f>
        <v>0</v>
      </c>
      <c r="AS66">
        <f>Tokens!AU68</f>
        <v>0</v>
      </c>
      <c r="AT66">
        <f>Tokens!AV68</f>
        <v>0</v>
      </c>
      <c r="AU66">
        <f>Tokens!AW68</f>
        <v>0</v>
      </c>
      <c r="AV66" t="str">
        <f>Tokens!AX68</f>
        <v>paul</v>
      </c>
      <c r="AW66">
        <f>Tokens!AY68</f>
        <v>10</v>
      </c>
      <c r="AX66" t="str">
        <f>Tokens!AZ68</f>
        <v>sophie</v>
      </c>
      <c r="AY66">
        <f>Tokens!BA68</f>
        <v>90</v>
      </c>
      <c r="AZ66">
        <f>Tokens!BB68</f>
        <v>0</v>
      </c>
      <c r="BA66">
        <f>Tokens!BC68</f>
        <v>0</v>
      </c>
      <c r="BB66">
        <f>Tokens!BD68</f>
        <v>0</v>
      </c>
      <c r="BC66">
        <f>Tokens!BE68</f>
        <v>0</v>
      </c>
      <c r="BD66">
        <f>Tokens!BF68</f>
        <v>0</v>
      </c>
      <c r="BE66">
        <f>Tokens!BG68</f>
        <v>0</v>
      </c>
      <c r="BF66">
        <f>Tokens!BH68</f>
        <v>0</v>
      </c>
      <c r="BG66">
        <f>Tokens!BI68</f>
        <v>0</v>
      </c>
      <c r="BH66" t="str">
        <f>Tokens!BJ68</f>
        <v>La Citadella</v>
      </c>
      <c r="BI66" t="str">
        <f>Tokens!BK68</f>
        <v>Calvi On The Rocks</v>
      </c>
    </row>
    <row r="67" spans="1:61" x14ac:dyDescent="0.25">
      <c r="A67" t="str">
        <f>Tokens!C69</f>
        <v>La Citadella #66</v>
      </c>
      <c r="B67" t="str">
        <f>Tokens!D69</f>
        <v>COR22A66</v>
      </c>
      <c r="C67" t="str">
        <f>Tokens!E69</f>
        <v>La Citadella - Pass Festival NFT 1 personne, valable pour 5 éditions Calvi On The Rocks de votre choix.</v>
      </c>
      <c r="D67">
        <f>Tokens!F69</f>
        <v>1000</v>
      </c>
      <c r="E67" t="str">
        <f>Tokens!G69</f>
        <v>https://bafybeib3boitkcsc7tarwytl7fn7gvt63kiryn65aa3idxplpolbfqw6ja.ipfs.nftstorage.link?image_4.webp</v>
      </c>
      <c r="F67" t="str">
        <f>Tokens!H69</f>
        <v>NfluenT for Calvi On The rocks</v>
      </c>
      <c r="G67">
        <f>Tokens!I69</f>
        <v>0</v>
      </c>
      <c r="H67" t="str">
        <f>Tokens!J69</f>
        <v>Pass festival &amp; Avantages</v>
      </c>
      <c r="I67" t="str">
        <f>Tokens!K69</f>
        <v>pour une (1) personne</v>
      </c>
      <c r="J67" t="str">
        <f>Tokens!L69</f>
        <v>Edition1</v>
      </c>
      <c r="K67">
        <f>Tokens!M69</f>
        <v>1</v>
      </c>
      <c r="L67" t="str">
        <f>Tokens!N69</f>
        <v>Edition2</v>
      </c>
      <c r="M67">
        <f>Tokens!O69</f>
        <v>1</v>
      </c>
      <c r="N67" t="str">
        <f>Tokens!P69</f>
        <v>Edition3</v>
      </c>
      <c r="O67">
        <f>Tokens!Q69</f>
        <v>1</v>
      </c>
      <c r="P67" t="str">
        <f>Tokens!R69</f>
        <v>Edition4</v>
      </c>
      <c r="Q67">
        <f>Tokens!S69</f>
        <v>1</v>
      </c>
      <c r="R67" t="str">
        <f>Tokens!T69</f>
        <v>Edition5</v>
      </c>
      <c r="S67">
        <f>Tokens!U69</f>
        <v>1</v>
      </c>
      <c r="T67" t="str">
        <f>Tokens!V69</f>
        <v>Last use</v>
      </c>
      <c r="U67">
        <f>Tokens!W69</f>
        <v>0</v>
      </c>
      <c r="V67" t="str">
        <f>Tokens!X69</f>
        <v>avantage1</v>
      </c>
      <c r="W67" t="str">
        <f>Tokens!Y69</f>
        <v>accès au Backstage</v>
      </c>
      <c r="X67" t="str">
        <f>Tokens!Z69</f>
        <v>avantage2</v>
      </c>
      <c r="Y67" t="str">
        <f>Tokens!AA69</f>
        <v>accès à un (1) événement partenaire officiel de Calvi on the Rocks</v>
      </c>
      <c r="Z67" t="str">
        <f>Tokens!AB69</f>
        <v>avantage3</v>
      </c>
      <c r="AA67" t="str">
        <f>Tokens!AC69</f>
        <v>rencontre privilégiée avec les artistes</v>
      </c>
      <c r="AB67" t="str">
        <f>Tokens!AD69</f>
        <v>avantage4</v>
      </c>
      <c r="AC67" t="str">
        <f>Tokens!AE69</f>
        <v>invitation aux soirées privées</v>
      </c>
      <c r="AD67" t="str">
        <f>Tokens!AF69</f>
        <v>avantage5</v>
      </c>
      <c r="AE67" t="str">
        <f>Tokens!AG69</f>
        <v>accès membre pour les after-party officielles</v>
      </c>
      <c r="AF67" t="str">
        <f>Tokens!AH69</f>
        <v>avantage6</v>
      </c>
      <c r="AG67" t="str">
        <f>Tokens!AI69</f>
        <v>accès prioritaire et bar dédié (consommation à la charge du festivalier)</v>
      </c>
      <c r="AH67" t="str">
        <f>Tokens!AJ69</f>
        <v>avantage7</v>
      </c>
      <c r="AI67" t="str">
        <f>Tokens!AK69</f>
        <v>tirage spécial du magazine Numéro Art</v>
      </c>
      <c r="AJ67" t="str">
        <f>Tokens!AL69</f>
        <v>avantage8</v>
      </c>
      <c r="AK67" t="str">
        <f>Tokens!AM69</f>
        <v>cadeaux partenaires</v>
      </c>
      <c r="AL67">
        <f>Tokens!AN69</f>
        <v>0</v>
      </c>
      <c r="AM67">
        <f>Tokens!AO69</f>
        <v>0</v>
      </c>
      <c r="AN67">
        <f>Tokens!AP69</f>
        <v>0</v>
      </c>
      <c r="AO67">
        <f>Tokens!AQ69</f>
        <v>0</v>
      </c>
      <c r="AP67">
        <f>Tokens!AR69</f>
        <v>0</v>
      </c>
      <c r="AQ67">
        <f>Tokens!AS69</f>
        <v>0</v>
      </c>
      <c r="AR67">
        <f>Tokens!AT69</f>
        <v>0</v>
      </c>
      <c r="AS67">
        <f>Tokens!AU69</f>
        <v>0</v>
      </c>
      <c r="AT67">
        <f>Tokens!AV69</f>
        <v>0</v>
      </c>
      <c r="AU67">
        <f>Tokens!AW69</f>
        <v>0</v>
      </c>
      <c r="AV67" t="str">
        <f>Tokens!AX69</f>
        <v>paul</v>
      </c>
      <c r="AW67">
        <f>Tokens!AY69</f>
        <v>10</v>
      </c>
      <c r="AX67" t="str">
        <f>Tokens!AZ69</f>
        <v>sophie</v>
      </c>
      <c r="AY67">
        <f>Tokens!BA69</f>
        <v>90</v>
      </c>
      <c r="AZ67">
        <f>Tokens!BB69</f>
        <v>0</v>
      </c>
      <c r="BA67">
        <f>Tokens!BC69</f>
        <v>0</v>
      </c>
      <c r="BB67">
        <f>Tokens!BD69</f>
        <v>0</v>
      </c>
      <c r="BC67">
        <f>Tokens!BE69</f>
        <v>0</v>
      </c>
      <c r="BD67">
        <f>Tokens!BF69</f>
        <v>0</v>
      </c>
      <c r="BE67">
        <f>Tokens!BG69</f>
        <v>0</v>
      </c>
      <c r="BF67">
        <f>Tokens!BH69</f>
        <v>0</v>
      </c>
      <c r="BG67">
        <f>Tokens!BI69</f>
        <v>0</v>
      </c>
      <c r="BH67" t="str">
        <f>Tokens!BJ69</f>
        <v>La Citadella</v>
      </c>
      <c r="BI67" t="str">
        <f>Tokens!BK69</f>
        <v>Calvi On The Rocks</v>
      </c>
    </row>
    <row r="68" spans="1:61" x14ac:dyDescent="0.25">
      <c r="A68" t="str">
        <f>Tokens!C70</f>
        <v>La Citadella #67</v>
      </c>
      <c r="B68" t="str">
        <f>Tokens!D70</f>
        <v>COR22A67</v>
      </c>
      <c r="C68" t="str">
        <f>Tokens!E70</f>
        <v>La Citadella - Pass Festival NFT 1 personne, valable pour 5 éditions Calvi On The Rocks de votre choix.</v>
      </c>
      <c r="D68">
        <f>Tokens!F70</f>
        <v>1000</v>
      </c>
      <c r="E68" t="str">
        <f>Tokens!G70</f>
        <v>https://bafybeib3boitkcsc7tarwytl7fn7gvt63kiryn65aa3idxplpolbfqw6ja.ipfs.nftstorage.link?image_4.webp</v>
      </c>
      <c r="F68" t="str">
        <f>Tokens!H70</f>
        <v>NfluenT for Calvi On The rocks</v>
      </c>
      <c r="G68">
        <f>Tokens!I70</f>
        <v>0</v>
      </c>
      <c r="H68" t="str">
        <f>Tokens!J70</f>
        <v>Pass festival &amp; Avantages</v>
      </c>
      <c r="I68" t="str">
        <f>Tokens!K70</f>
        <v>pour une (1) personne</v>
      </c>
      <c r="J68" t="str">
        <f>Tokens!L70</f>
        <v>Edition1</v>
      </c>
      <c r="K68">
        <f>Tokens!M70</f>
        <v>1</v>
      </c>
      <c r="L68" t="str">
        <f>Tokens!N70</f>
        <v>Edition2</v>
      </c>
      <c r="M68">
        <f>Tokens!O70</f>
        <v>1</v>
      </c>
      <c r="N68" t="str">
        <f>Tokens!P70</f>
        <v>Edition3</v>
      </c>
      <c r="O68">
        <f>Tokens!Q70</f>
        <v>1</v>
      </c>
      <c r="P68" t="str">
        <f>Tokens!R70</f>
        <v>Edition4</v>
      </c>
      <c r="Q68">
        <f>Tokens!S70</f>
        <v>1</v>
      </c>
      <c r="R68" t="str">
        <f>Tokens!T70</f>
        <v>Edition5</v>
      </c>
      <c r="S68">
        <f>Tokens!U70</f>
        <v>1</v>
      </c>
      <c r="T68" t="str">
        <f>Tokens!V70</f>
        <v>Last use</v>
      </c>
      <c r="U68">
        <f>Tokens!W70</f>
        <v>0</v>
      </c>
      <c r="V68" t="str">
        <f>Tokens!X70</f>
        <v>avantage1</v>
      </c>
      <c r="W68" t="str">
        <f>Tokens!Y70</f>
        <v>accès au Backstage</v>
      </c>
      <c r="X68" t="str">
        <f>Tokens!Z70</f>
        <v>avantage2</v>
      </c>
      <c r="Y68" t="str">
        <f>Tokens!AA70</f>
        <v>accès à un (1) événement partenaire officiel de Calvi on the Rocks</v>
      </c>
      <c r="Z68" t="str">
        <f>Tokens!AB70</f>
        <v>avantage3</v>
      </c>
      <c r="AA68" t="str">
        <f>Tokens!AC70</f>
        <v>rencontre privilégiée avec les artistes</v>
      </c>
      <c r="AB68" t="str">
        <f>Tokens!AD70</f>
        <v>avantage4</v>
      </c>
      <c r="AC68" t="str">
        <f>Tokens!AE70</f>
        <v>invitation aux soirées privées</v>
      </c>
      <c r="AD68" t="str">
        <f>Tokens!AF70</f>
        <v>avantage5</v>
      </c>
      <c r="AE68" t="str">
        <f>Tokens!AG70</f>
        <v>accès membre pour les after-party officielles</v>
      </c>
      <c r="AF68" t="str">
        <f>Tokens!AH70</f>
        <v>avantage6</v>
      </c>
      <c r="AG68" t="str">
        <f>Tokens!AI70</f>
        <v>accès prioritaire et bar dédié (consommation à la charge du festivalier)</v>
      </c>
      <c r="AH68" t="str">
        <f>Tokens!AJ70</f>
        <v>avantage7</v>
      </c>
      <c r="AI68" t="str">
        <f>Tokens!AK70</f>
        <v>tirage spécial du magazine Numéro Art</v>
      </c>
      <c r="AJ68" t="str">
        <f>Tokens!AL70</f>
        <v>avantage8</v>
      </c>
      <c r="AK68" t="str">
        <f>Tokens!AM70</f>
        <v>cadeaux partenaires</v>
      </c>
      <c r="AL68">
        <f>Tokens!AN70</f>
        <v>0</v>
      </c>
      <c r="AM68">
        <f>Tokens!AO70</f>
        <v>0</v>
      </c>
      <c r="AN68">
        <f>Tokens!AP70</f>
        <v>0</v>
      </c>
      <c r="AO68">
        <f>Tokens!AQ70</f>
        <v>0</v>
      </c>
      <c r="AP68">
        <f>Tokens!AR70</f>
        <v>0</v>
      </c>
      <c r="AQ68">
        <f>Tokens!AS70</f>
        <v>0</v>
      </c>
      <c r="AR68">
        <f>Tokens!AT70</f>
        <v>0</v>
      </c>
      <c r="AS68">
        <f>Tokens!AU70</f>
        <v>0</v>
      </c>
      <c r="AT68">
        <f>Tokens!AV70</f>
        <v>0</v>
      </c>
      <c r="AU68">
        <f>Tokens!AW70</f>
        <v>0</v>
      </c>
      <c r="AV68" t="str">
        <f>Tokens!AX70</f>
        <v>paul</v>
      </c>
      <c r="AW68">
        <f>Tokens!AY70</f>
        <v>10</v>
      </c>
      <c r="AX68" t="str">
        <f>Tokens!AZ70</f>
        <v>sophie</v>
      </c>
      <c r="AY68">
        <f>Tokens!BA70</f>
        <v>90</v>
      </c>
      <c r="AZ68">
        <f>Tokens!BB70</f>
        <v>0</v>
      </c>
      <c r="BA68">
        <f>Tokens!BC70</f>
        <v>0</v>
      </c>
      <c r="BB68">
        <f>Tokens!BD70</f>
        <v>0</v>
      </c>
      <c r="BC68">
        <f>Tokens!BE70</f>
        <v>0</v>
      </c>
      <c r="BD68">
        <f>Tokens!BF70</f>
        <v>0</v>
      </c>
      <c r="BE68">
        <f>Tokens!BG70</f>
        <v>0</v>
      </c>
      <c r="BF68">
        <f>Tokens!BH70</f>
        <v>0</v>
      </c>
      <c r="BG68">
        <f>Tokens!BI70</f>
        <v>0</v>
      </c>
      <c r="BH68" t="str">
        <f>Tokens!BJ70</f>
        <v>La Citadella</v>
      </c>
      <c r="BI68" t="str">
        <f>Tokens!BK70</f>
        <v>Calvi On The Rocks</v>
      </c>
    </row>
    <row r="69" spans="1:61" x14ac:dyDescent="0.25">
      <c r="A69" t="str">
        <f>Tokens!C71</f>
        <v>La Citadella #68</v>
      </c>
      <c r="B69" t="str">
        <f>Tokens!D71</f>
        <v>COR22A68</v>
      </c>
      <c r="C69" t="str">
        <f>Tokens!E71</f>
        <v>La Citadella - Pass Festival NFT 1 personne, valable pour 5 éditions Calvi On The Rocks de votre choix.</v>
      </c>
      <c r="D69">
        <f>Tokens!F71</f>
        <v>1000</v>
      </c>
      <c r="E69" t="str">
        <f>Tokens!G71</f>
        <v>https://bafybeib3boitkcsc7tarwytl7fn7gvt63kiryn65aa3idxplpolbfqw6ja.ipfs.nftstorage.link?image_4.webp</v>
      </c>
      <c r="F69" t="str">
        <f>Tokens!H71</f>
        <v>NfluenT for Calvi On The rocks</v>
      </c>
      <c r="G69">
        <f>Tokens!I71</f>
        <v>0</v>
      </c>
      <c r="H69" t="str">
        <f>Tokens!J71</f>
        <v>Pass festival &amp; Avantages</v>
      </c>
      <c r="I69" t="str">
        <f>Tokens!K71</f>
        <v>pour une (1) personne</v>
      </c>
      <c r="J69" t="str">
        <f>Tokens!L71</f>
        <v>Edition1</v>
      </c>
      <c r="K69">
        <f>Tokens!M71</f>
        <v>1</v>
      </c>
      <c r="L69" t="str">
        <f>Tokens!N71</f>
        <v>Edition2</v>
      </c>
      <c r="M69">
        <f>Tokens!O71</f>
        <v>1</v>
      </c>
      <c r="N69" t="str">
        <f>Tokens!P71</f>
        <v>Edition3</v>
      </c>
      <c r="O69">
        <f>Tokens!Q71</f>
        <v>1</v>
      </c>
      <c r="P69" t="str">
        <f>Tokens!R71</f>
        <v>Edition4</v>
      </c>
      <c r="Q69">
        <f>Tokens!S71</f>
        <v>1</v>
      </c>
      <c r="R69" t="str">
        <f>Tokens!T71</f>
        <v>Edition5</v>
      </c>
      <c r="S69">
        <f>Tokens!U71</f>
        <v>1</v>
      </c>
      <c r="T69" t="str">
        <f>Tokens!V71</f>
        <v>Last use</v>
      </c>
      <c r="U69">
        <f>Tokens!W71</f>
        <v>0</v>
      </c>
      <c r="V69" t="str">
        <f>Tokens!X71</f>
        <v>avantage1</v>
      </c>
      <c r="W69" t="str">
        <f>Tokens!Y71</f>
        <v>accès au Backstage</v>
      </c>
      <c r="X69" t="str">
        <f>Tokens!Z71</f>
        <v>avantage2</v>
      </c>
      <c r="Y69" t="str">
        <f>Tokens!AA71</f>
        <v>accès à un (1) événement partenaire officiel de Calvi on the Rocks</v>
      </c>
      <c r="Z69" t="str">
        <f>Tokens!AB71</f>
        <v>avantage3</v>
      </c>
      <c r="AA69" t="str">
        <f>Tokens!AC71</f>
        <v>rencontre privilégiée avec les artistes</v>
      </c>
      <c r="AB69" t="str">
        <f>Tokens!AD71</f>
        <v>avantage4</v>
      </c>
      <c r="AC69" t="str">
        <f>Tokens!AE71</f>
        <v>invitation aux soirées privées</v>
      </c>
      <c r="AD69" t="str">
        <f>Tokens!AF71</f>
        <v>avantage5</v>
      </c>
      <c r="AE69" t="str">
        <f>Tokens!AG71</f>
        <v>accès membre pour les after-party officielles</v>
      </c>
      <c r="AF69" t="str">
        <f>Tokens!AH71</f>
        <v>avantage6</v>
      </c>
      <c r="AG69" t="str">
        <f>Tokens!AI71</f>
        <v>accès prioritaire et bar dédié (consommation à la charge du festivalier)</v>
      </c>
      <c r="AH69" t="str">
        <f>Tokens!AJ71</f>
        <v>avantage7</v>
      </c>
      <c r="AI69" t="str">
        <f>Tokens!AK71</f>
        <v>tirage spécial du magazine Numéro Art</v>
      </c>
      <c r="AJ69" t="str">
        <f>Tokens!AL71</f>
        <v>avantage8</v>
      </c>
      <c r="AK69" t="str">
        <f>Tokens!AM71</f>
        <v>cadeaux partenaires</v>
      </c>
      <c r="AL69">
        <f>Tokens!AN71</f>
        <v>0</v>
      </c>
      <c r="AM69">
        <f>Tokens!AO71</f>
        <v>0</v>
      </c>
      <c r="AN69">
        <f>Tokens!AP71</f>
        <v>0</v>
      </c>
      <c r="AO69">
        <f>Tokens!AQ71</f>
        <v>0</v>
      </c>
      <c r="AP69">
        <f>Tokens!AR71</f>
        <v>0</v>
      </c>
      <c r="AQ69">
        <f>Tokens!AS71</f>
        <v>0</v>
      </c>
      <c r="AR69">
        <f>Tokens!AT71</f>
        <v>0</v>
      </c>
      <c r="AS69">
        <f>Tokens!AU71</f>
        <v>0</v>
      </c>
      <c r="AT69">
        <f>Tokens!AV71</f>
        <v>0</v>
      </c>
      <c r="AU69">
        <f>Tokens!AW71</f>
        <v>0</v>
      </c>
      <c r="AV69" t="str">
        <f>Tokens!AX71</f>
        <v>paul</v>
      </c>
      <c r="AW69">
        <f>Tokens!AY71</f>
        <v>10</v>
      </c>
      <c r="AX69" t="str">
        <f>Tokens!AZ71</f>
        <v>sophie</v>
      </c>
      <c r="AY69">
        <f>Tokens!BA71</f>
        <v>90</v>
      </c>
      <c r="AZ69">
        <f>Tokens!BB71</f>
        <v>0</v>
      </c>
      <c r="BA69">
        <f>Tokens!BC71</f>
        <v>0</v>
      </c>
      <c r="BB69">
        <f>Tokens!BD71</f>
        <v>0</v>
      </c>
      <c r="BC69">
        <f>Tokens!BE71</f>
        <v>0</v>
      </c>
      <c r="BD69">
        <f>Tokens!BF71</f>
        <v>0</v>
      </c>
      <c r="BE69">
        <f>Tokens!BG71</f>
        <v>0</v>
      </c>
      <c r="BF69">
        <f>Tokens!BH71</f>
        <v>0</v>
      </c>
      <c r="BG69">
        <f>Tokens!BI71</f>
        <v>0</v>
      </c>
      <c r="BH69" t="str">
        <f>Tokens!BJ71</f>
        <v>La Citadella</v>
      </c>
      <c r="BI69" t="str">
        <f>Tokens!BK71</f>
        <v>Calvi On The Rocks</v>
      </c>
    </row>
    <row r="70" spans="1:61" x14ac:dyDescent="0.25">
      <c r="A70" t="str">
        <f>Tokens!C72</f>
        <v>La Citadella #69</v>
      </c>
      <c r="B70" t="str">
        <f>Tokens!D72</f>
        <v>COR22A69</v>
      </c>
      <c r="C70" t="str">
        <f>Tokens!E72</f>
        <v>La Citadella - Pass Festival NFT 1 personne, valable pour 5 éditions Calvi On The Rocks de votre choix.</v>
      </c>
      <c r="D70">
        <f>Tokens!F72</f>
        <v>1000</v>
      </c>
      <c r="E70" t="str">
        <f>Tokens!G72</f>
        <v>https://bafybeib3boitkcsc7tarwytl7fn7gvt63kiryn65aa3idxplpolbfqw6ja.ipfs.nftstorage.link?image_4.webp</v>
      </c>
      <c r="F70" t="str">
        <f>Tokens!H72</f>
        <v>NfluenT for Calvi On The rocks</v>
      </c>
      <c r="G70">
        <f>Tokens!I72</f>
        <v>0</v>
      </c>
      <c r="H70" t="str">
        <f>Tokens!J72</f>
        <v>Pass festival &amp; Avantages</v>
      </c>
      <c r="I70" t="str">
        <f>Tokens!K72</f>
        <v>pour une (1) personne</v>
      </c>
      <c r="J70" t="str">
        <f>Tokens!L72</f>
        <v>Edition1</v>
      </c>
      <c r="K70">
        <f>Tokens!M72</f>
        <v>1</v>
      </c>
      <c r="L70" t="str">
        <f>Tokens!N72</f>
        <v>Edition2</v>
      </c>
      <c r="M70">
        <f>Tokens!O72</f>
        <v>1</v>
      </c>
      <c r="N70" t="str">
        <f>Tokens!P72</f>
        <v>Edition3</v>
      </c>
      <c r="O70">
        <f>Tokens!Q72</f>
        <v>1</v>
      </c>
      <c r="P70" t="str">
        <f>Tokens!R72</f>
        <v>Edition4</v>
      </c>
      <c r="Q70">
        <f>Tokens!S72</f>
        <v>1</v>
      </c>
      <c r="R70" t="str">
        <f>Tokens!T72</f>
        <v>Edition5</v>
      </c>
      <c r="S70">
        <f>Tokens!U72</f>
        <v>1</v>
      </c>
      <c r="T70" t="str">
        <f>Tokens!V72</f>
        <v>Last use</v>
      </c>
      <c r="U70">
        <f>Tokens!W72</f>
        <v>0</v>
      </c>
      <c r="V70" t="str">
        <f>Tokens!X72</f>
        <v>avantage1</v>
      </c>
      <c r="W70" t="str">
        <f>Tokens!Y72</f>
        <v>accès au Backstage</v>
      </c>
      <c r="X70" t="str">
        <f>Tokens!Z72</f>
        <v>avantage2</v>
      </c>
      <c r="Y70" t="str">
        <f>Tokens!AA72</f>
        <v>accès à un (1) événement partenaire officiel de Calvi on the Rocks</v>
      </c>
      <c r="Z70" t="str">
        <f>Tokens!AB72</f>
        <v>avantage3</v>
      </c>
      <c r="AA70" t="str">
        <f>Tokens!AC72</f>
        <v>rencontre privilégiée avec les artistes</v>
      </c>
      <c r="AB70" t="str">
        <f>Tokens!AD72</f>
        <v>avantage4</v>
      </c>
      <c r="AC70" t="str">
        <f>Tokens!AE72</f>
        <v>invitation aux soirées privées</v>
      </c>
      <c r="AD70" t="str">
        <f>Tokens!AF72</f>
        <v>avantage5</v>
      </c>
      <c r="AE70" t="str">
        <f>Tokens!AG72</f>
        <v>accès membre pour les after-party officielles</v>
      </c>
      <c r="AF70" t="str">
        <f>Tokens!AH72</f>
        <v>avantage6</v>
      </c>
      <c r="AG70" t="str">
        <f>Tokens!AI72</f>
        <v>accès prioritaire et bar dédié (consommation à la charge du festivalier)</v>
      </c>
      <c r="AH70" t="str">
        <f>Tokens!AJ72</f>
        <v>avantage7</v>
      </c>
      <c r="AI70" t="str">
        <f>Tokens!AK72</f>
        <v>tirage spécial du magazine Numéro Art</v>
      </c>
      <c r="AJ70" t="str">
        <f>Tokens!AL72</f>
        <v>avantage8</v>
      </c>
      <c r="AK70" t="str">
        <f>Tokens!AM72</f>
        <v>cadeaux partenaires</v>
      </c>
      <c r="AL70">
        <f>Tokens!AN72</f>
        <v>0</v>
      </c>
      <c r="AM70">
        <f>Tokens!AO72</f>
        <v>0</v>
      </c>
      <c r="AN70">
        <f>Tokens!AP72</f>
        <v>0</v>
      </c>
      <c r="AO70">
        <f>Tokens!AQ72</f>
        <v>0</v>
      </c>
      <c r="AP70">
        <f>Tokens!AR72</f>
        <v>0</v>
      </c>
      <c r="AQ70">
        <f>Tokens!AS72</f>
        <v>0</v>
      </c>
      <c r="AR70">
        <f>Tokens!AT72</f>
        <v>0</v>
      </c>
      <c r="AS70">
        <f>Tokens!AU72</f>
        <v>0</v>
      </c>
      <c r="AT70">
        <f>Tokens!AV72</f>
        <v>0</v>
      </c>
      <c r="AU70">
        <f>Tokens!AW72</f>
        <v>0</v>
      </c>
      <c r="AV70" t="str">
        <f>Tokens!AX72</f>
        <v>paul</v>
      </c>
      <c r="AW70">
        <f>Tokens!AY72</f>
        <v>10</v>
      </c>
      <c r="AX70" t="str">
        <f>Tokens!AZ72</f>
        <v>sophie</v>
      </c>
      <c r="AY70">
        <f>Tokens!BA72</f>
        <v>90</v>
      </c>
      <c r="AZ70">
        <f>Tokens!BB72</f>
        <v>0</v>
      </c>
      <c r="BA70">
        <f>Tokens!BC72</f>
        <v>0</v>
      </c>
      <c r="BB70">
        <f>Tokens!BD72</f>
        <v>0</v>
      </c>
      <c r="BC70">
        <f>Tokens!BE72</f>
        <v>0</v>
      </c>
      <c r="BD70">
        <f>Tokens!BF72</f>
        <v>0</v>
      </c>
      <c r="BE70">
        <f>Tokens!BG72</f>
        <v>0</v>
      </c>
      <c r="BF70">
        <f>Tokens!BH72</f>
        <v>0</v>
      </c>
      <c r="BG70">
        <f>Tokens!BI72</f>
        <v>0</v>
      </c>
      <c r="BH70" t="str">
        <f>Tokens!BJ72</f>
        <v>La Citadella</v>
      </c>
      <c r="BI70" t="str">
        <f>Tokens!BK72</f>
        <v>Calvi On The Rocks</v>
      </c>
    </row>
    <row r="71" spans="1:61" x14ac:dyDescent="0.25">
      <c r="A71" t="str">
        <f>Tokens!C73</f>
        <v>La Citadella #70</v>
      </c>
      <c r="B71" t="str">
        <f>Tokens!D73</f>
        <v>COR22A70</v>
      </c>
      <c r="C71" t="str">
        <f>Tokens!E73</f>
        <v>La Citadella - Pass Festival NFT 1 personne, valable pour 5 éditions Calvi On The Rocks de votre choix.</v>
      </c>
      <c r="D71">
        <f>Tokens!F73</f>
        <v>1000</v>
      </c>
      <c r="E71" t="str">
        <f>Tokens!G73</f>
        <v>https://bafybeib3boitkcsc7tarwytl7fn7gvt63kiryn65aa3idxplpolbfqw6ja.ipfs.nftstorage.link?image_4.webp</v>
      </c>
      <c r="F71" t="str">
        <f>Tokens!H73</f>
        <v>NfluenT for Calvi On The rocks</v>
      </c>
      <c r="G71">
        <f>Tokens!I73</f>
        <v>0</v>
      </c>
      <c r="H71" t="str">
        <f>Tokens!J73</f>
        <v>Pass festival &amp; Avantages</v>
      </c>
      <c r="I71" t="str">
        <f>Tokens!K73</f>
        <v>pour une (1) personne</v>
      </c>
      <c r="J71" t="str">
        <f>Tokens!L73</f>
        <v>Edition1</v>
      </c>
      <c r="K71">
        <f>Tokens!M73</f>
        <v>1</v>
      </c>
      <c r="L71" t="str">
        <f>Tokens!N73</f>
        <v>Edition2</v>
      </c>
      <c r="M71">
        <f>Tokens!O73</f>
        <v>1</v>
      </c>
      <c r="N71" t="str">
        <f>Tokens!P73</f>
        <v>Edition3</v>
      </c>
      <c r="O71">
        <f>Tokens!Q73</f>
        <v>1</v>
      </c>
      <c r="P71" t="str">
        <f>Tokens!R73</f>
        <v>Edition4</v>
      </c>
      <c r="Q71">
        <f>Tokens!S73</f>
        <v>1</v>
      </c>
      <c r="R71" t="str">
        <f>Tokens!T73</f>
        <v>Edition5</v>
      </c>
      <c r="S71">
        <f>Tokens!U73</f>
        <v>1</v>
      </c>
      <c r="T71" t="str">
        <f>Tokens!V73</f>
        <v>Last use</v>
      </c>
      <c r="U71">
        <f>Tokens!W73</f>
        <v>0</v>
      </c>
      <c r="V71" t="str">
        <f>Tokens!X73</f>
        <v>avantage1</v>
      </c>
      <c r="W71" t="str">
        <f>Tokens!Y73</f>
        <v>accès au Backstage</v>
      </c>
      <c r="X71" t="str">
        <f>Tokens!Z73</f>
        <v>avantage2</v>
      </c>
      <c r="Y71" t="str">
        <f>Tokens!AA73</f>
        <v>accès à un (1) événement partenaire officiel de Calvi on the Rocks</v>
      </c>
      <c r="Z71" t="str">
        <f>Tokens!AB73</f>
        <v>avantage3</v>
      </c>
      <c r="AA71" t="str">
        <f>Tokens!AC73</f>
        <v>rencontre privilégiée avec les artistes</v>
      </c>
      <c r="AB71" t="str">
        <f>Tokens!AD73</f>
        <v>avantage4</v>
      </c>
      <c r="AC71" t="str">
        <f>Tokens!AE73</f>
        <v>invitation aux soirées privées</v>
      </c>
      <c r="AD71" t="str">
        <f>Tokens!AF73</f>
        <v>avantage5</v>
      </c>
      <c r="AE71" t="str">
        <f>Tokens!AG73</f>
        <v>accès membre pour les after-party officielles</v>
      </c>
      <c r="AF71" t="str">
        <f>Tokens!AH73</f>
        <v>avantage6</v>
      </c>
      <c r="AG71" t="str">
        <f>Tokens!AI73</f>
        <v>accès prioritaire et bar dédié (consommation à la charge du festivalier)</v>
      </c>
      <c r="AH71" t="str">
        <f>Tokens!AJ73</f>
        <v>avantage7</v>
      </c>
      <c r="AI71" t="str">
        <f>Tokens!AK73</f>
        <v>tirage spécial du magazine Numéro Art</v>
      </c>
      <c r="AJ71" t="str">
        <f>Tokens!AL73</f>
        <v>avantage8</v>
      </c>
      <c r="AK71" t="str">
        <f>Tokens!AM73</f>
        <v>cadeaux partenaires</v>
      </c>
      <c r="AL71">
        <f>Tokens!AN73</f>
        <v>0</v>
      </c>
      <c r="AM71">
        <f>Tokens!AO73</f>
        <v>0</v>
      </c>
      <c r="AN71">
        <f>Tokens!AP73</f>
        <v>0</v>
      </c>
      <c r="AO71">
        <f>Tokens!AQ73</f>
        <v>0</v>
      </c>
      <c r="AP71">
        <f>Tokens!AR73</f>
        <v>0</v>
      </c>
      <c r="AQ71">
        <f>Tokens!AS73</f>
        <v>0</v>
      </c>
      <c r="AR71">
        <f>Tokens!AT73</f>
        <v>0</v>
      </c>
      <c r="AS71">
        <f>Tokens!AU73</f>
        <v>0</v>
      </c>
      <c r="AT71">
        <f>Tokens!AV73</f>
        <v>0</v>
      </c>
      <c r="AU71">
        <f>Tokens!AW73</f>
        <v>0</v>
      </c>
      <c r="AV71" t="str">
        <f>Tokens!AX73</f>
        <v>paul</v>
      </c>
      <c r="AW71">
        <f>Tokens!AY73</f>
        <v>10</v>
      </c>
      <c r="AX71" t="str">
        <f>Tokens!AZ73</f>
        <v>sophie</v>
      </c>
      <c r="AY71">
        <f>Tokens!BA73</f>
        <v>90</v>
      </c>
      <c r="AZ71">
        <f>Tokens!BB73</f>
        <v>0</v>
      </c>
      <c r="BA71">
        <f>Tokens!BC73</f>
        <v>0</v>
      </c>
      <c r="BB71">
        <f>Tokens!BD73</f>
        <v>0</v>
      </c>
      <c r="BC71">
        <f>Tokens!BE73</f>
        <v>0</v>
      </c>
      <c r="BD71">
        <f>Tokens!BF73</f>
        <v>0</v>
      </c>
      <c r="BE71">
        <f>Tokens!BG73</f>
        <v>0</v>
      </c>
      <c r="BF71">
        <f>Tokens!BH73</f>
        <v>0</v>
      </c>
      <c r="BG71">
        <f>Tokens!BI73</f>
        <v>0</v>
      </c>
      <c r="BH71" t="str">
        <f>Tokens!BJ73</f>
        <v>La Citadella</v>
      </c>
      <c r="BI71" t="str">
        <f>Tokens!BK73</f>
        <v>Calvi On The Rocks</v>
      </c>
    </row>
    <row r="72" spans="1:61" x14ac:dyDescent="0.25">
      <c r="A72" t="str">
        <f>Tokens!C74</f>
        <v>La Citadella #71</v>
      </c>
      <c r="B72" t="str">
        <f>Tokens!D74</f>
        <v>COR22A71</v>
      </c>
      <c r="C72" t="str">
        <f>Tokens!E74</f>
        <v>La Citadella - Pass Festival NFT 1 personne, valable pour 5 éditions Calvi On The Rocks de votre choix.</v>
      </c>
      <c r="D72">
        <f>Tokens!F74</f>
        <v>1000</v>
      </c>
      <c r="E72" t="str">
        <f>Tokens!G74</f>
        <v>https://bafybeib3boitkcsc7tarwytl7fn7gvt63kiryn65aa3idxplpolbfqw6ja.ipfs.nftstorage.link?image_4.webp</v>
      </c>
      <c r="F72" t="str">
        <f>Tokens!H74</f>
        <v>NfluenT for Calvi On The rocks</v>
      </c>
      <c r="G72">
        <f>Tokens!I74</f>
        <v>0</v>
      </c>
      <c r="H72" t="str">
        <f>Tokens!J74</f>
        <v>Pass festival &amp; Avantages</v>
      </c>
      <c r="I72" t="str">
        <f>Tokens!K74</f>
        <v>pour une (1) personne</v>
      </c>
      <c r="J72" t="str">
        <f>Tokens!L74</f>
        <v>Edition1</v>
      </c>
      <c r="K72">
        <f>Tokens!M74</f>
        <v>1</v>
      </c>
      <c r="L72" t="str">
        <f>Tokens!N74</f>
        <v>Edition2</v>
      </c>
      <c r="M72">
        <f>Tokens!O74</f>
        <v>1</v>
      </c>
      <c r="N72" t="str">
        <f>Tokens!P74</f>
        <v>Edition3</v>
      </c>
      <c r="O72">
        <f>Tokens!Q74</f>
        <v>1</v>
      </c>
      <c r="P72" t="str">
        <f>Tokens!R74</f>
        <v>Edition4</v>
      </c>
      <c r="Q72">
        <f>Tokens!S74</f>
        <v>1</v>
      </c>
      <c r="R72" t="str">
        <f>Tokens!T74</f>
        <v>Edition5</v>
      </c>
      <c r="S72">
        <f>Tokens!U74</f>
        <v>1</v>
      </c>
      <c r="T72" t="str">
        <f>Tokens!V74</f>
        <v>Last use</v>
      </c>
      <c r="U72">
        <f>Tokens!W74</f>
        <v>0</v>
      </c>
      <c r="V72" t="str">
        <f>Tokens!X74</f>
        <v>avantage1</v>
      </c>
      <c r="W72" t="str">
        <f>Tokens!Y74</f>
        <v>accès au Backstage</v>
      </c>
      <c r="X72" t="str">
        <f>Tokens!Z74</f>
        <v>avantage2</v>
      </c>
      <c r="Y72" t="str">
        <f>Tokens!AA74</f>
        <v>accès à un (1) événement partenaire officiel de Calvi on the Rocks</v>
      </c>
      <c r="Z72" t="str">
        <f>Tokens!AB74</f>
        <v>avantage3</v>
      </c>
      <c r="AA72" t="str">
        <f>Tokens!AC74</f>
        <v>rencontre privilégiée avec les artistes</v>
      </c>
      <c r="AB72" t="str">
        <f>Tokens!AD74</f>
        <v>avantage4</v>
      </c>
      <c r="AC72" t="str">
        <f>Tokens!AE74</f>
        <v>invitation aux soirées privées</v>
      </c>
      <c r="AD72" t="str">
        <f>Tokens!AF74</f>
        <v>avantage5</v>
      </c>
      <c r="AE72" t="str">
        <f>Tokens!AG74</f>
        <v>accès membre pour les after-party officielles</v>
      </c>
      <c r="AF72" t="str">
        <f>Tokens!AH74</f>
        <v>avantage6</v>
      </c>
      <c r="AG72" t="str">
        <f>Tokens!AI74</f>
        <v>accès prioritaire et bar dédié (consommation à la charge du festivalier)</v>
      </c>
      <c r="AH72" t="str">
        <f>Tokens!AJ74</f>
        <v>avantage7</v>
      </c>
      <c r="AI72" t="str">
        <f>Tokens!AK74</f>
        <v>tirage spécial du magazine Numéro Art</v>
      </c>
      <c r="AJ72" t="str">
        <f>Tokens!AL74</f>
        <v>avantage8</v>
      </c>
      <c r="AK72" t="str">
        <f>Tokens!AM74</f>
        <v>cadeaux partenaires</v>
      </c>
      <c r="AL72">
        <f>Tokens!AN74</f>
        <v>0</v>
      </c>
      <c r="AM72">
        <f>Tokens!AO74</f>
        <v>0</v>
      </c>
      <c r="AN72">
        <f>Tokens!AP74</f>
        <v>0</v>
      </c>
      <c r="AO72">
        <f>Tokens!AQ74</f>
        <v>0</v>
      </c>
      <c r="AP72">
        <f>Tokens!AR74</f>
        <v>0</v>
      </c>
      <c r="AQ72">
        <f>Tokens!AS74</f>
        <v>0</v>
      </c>
      <c r="AR72">
        <f>Tokens!AT74</f>
        <v>0</v>
      </c>
      <c r="AS72">
        <f>Tokens!AU74</f>
        <v>0</v>
      </c>
      <c r="AT72">
        <f>Tokens!AV74</f>
        <v>0</v>
      </c>
      <c r="AU72">
        <f>Tokens!AW74</f>
        <v>0</v>
      </c>
      <c r="AV72" t="str">
        <f>Tokens!AX74</f>
        <v>paul</v>
      </c>
      <c r="AW72">
        <f>Tokens!AY74</f>
        <v>10</v>
      </c>
      <c r="AX72" t="str">
        <f>Tokens!AZ74</f>
        <v>sophie</v>
      </c>
      <c r="AY72">
        <f>Tokens!BA74</f>
        <v>90</v>
      </c>
      <c r="AZ72">
        <f>Tokens!BB74</f>
        <v>0</v>
      </c>
      <c r="BA72">
        <f>Tokens!BC74</f>
        <v>0</v>
      </c>
      <c r="BB72">
        <f>Tokens!BD74</f>
        <v>0</v>
      </c>
      <c r="BC72">
        <f>Tokens!BE74</f>
        <v>0</v>
      </c>
      <c r="BD72">
        <f>Tokens!BF74</f>
        <v>0</v>
      </c>
      <c r="BE72">
        <f>Tokens!BG74</f>
        <v>0</v>
      </c>
      <c r="BF72">
        <f>Tokens!BH74</f>
        <v>0</v>
      </c>
      <c r="BG72">
        <f>Tokens!BI74</f>
        <v>0</v>
      </c>
      <c r="BH72" t="str">
        <f>Tokens!BJ74</f>
        <v>La Citadella</v>
      </c>
      <c r="BI72" t="str">
        <f>Tokens!BK74</f>
        <v>Calvi On The Rocks</v>
      </c>
    </row>
    <row r="73" spans="1:61" x14ac:dyDescent="0.25">
      <c r="A73" t="str">
        <f>Tokens!C75</f>
        <v>La Citadella #72</v>
      </c>
      <c r="B73" t="str">
        <f>Tokens!D75</f>
        <v>COR22A72</v>
      </c>
      <c r="C73" t="str">
        <f>Tokens!E75</f>
        <v>La Citadella - Pass Festival NFT 1 personne, valable pour 5 éditions Calvi On The Rocks de votre choix.</v>
      </c>
      <c r="D73">
        <f>Tokens!F75</f>
        <v>1000</v>
      </c>
      <c r="E73" t="str">
        <f>Tokens!G75</f>
        <v>https://bafybeib3boitkcsc7tarwytl7fn7gvt63kiryn65aa3idxplpolbfqw6ja.ipfs.nftstorage.link?image_4.webp</v>
      </c>
      <c r="F73" t="str">
        <f>Tokens!H75</f>
        <v>NfluenT for Calvi On The rocks</v>
      </c>
      <c r="G73">
        <f>Tokens!I75</f>
        <v>0</v>
      </c>
      <c r="H73" t="str">
        <f>Tokens!J75</f>
        <v>Pass festival &amp; Avantages</v>
      </c>
      <c r="I73" t="str">
        <f>Tokens!K75</f>
        <v>pour une (1) personne</v>
      </c>
      <c r="J73" t="str">
        <f>Tokens!L75</f>
        <v>Edition1</v>
      </c>
      <c r="K73">
        <f>Tokens!M75</f>
        <v>1</v>
      </c>
      <c r="L73" t="str">
        <f>Tokens!N75</f>
        <v>Edition2</v>
      </c>
      <c r="M73">
        <f>Tokens!O75</f>
        <v>1</v>
      </c>
      <c r="N73" t="str">
        <f>Tokens!P75</f>
        <v>Edition3</v>
      </c>
      <c r="O73">
        <f>Tokens!Q75</f>
        <v>1</v>
      </c>
      <c r="P73" t="str">
        <f>Tokens!R75</f>
        <v>Edition4</v>
      </c>
      <c r="Q73">
        <f>Tokens!S75</f>
        <v>1</v>
      </c>
      <c r="R73" t="str">
        <f>Tokens!T75</f>
        <v>Edition5</v>
      </c>
      <c r="S73">
        <f>Tokens!U75</f>
        <v>1</v>
      </c>
      <c r="T73" t="str">
        <f>Tokens!V75</f>
        <v>Last use</v>
      </c>
      <c r="U73">
        <f>Tokens!W75</f>
        <v>0</v>
      </c>
      <c r="V73" t="str">
        <f>Tokens!X75</f>
        <v>avantage1</v>
      </c>
      <c r="W73" t="str">
        <f>Tokens!Y75</f>
        <v>accès au Backstage</v>
      </c>
      <c r="X73" t="str">
        <f>Tokens!Z75</f>
        <v>avantage2</v>
      </c>
      <c r="Y73" t="str">
        <f>Tokens!AA75</f>
        <v>accès à un (1) événement partenaire officiel de Calvi on the Rocks</v>
      </c>
      <c r="Z73" t="str">
        <f>Tokens!AB75</f>
        <v>avantage3</v>
      </c>
      <c r="AA73" t="str">
        <f>Tokens!AC75</f>
        <v>rencontre privilégiée avec les artistes</v>
      </c>
      <c r="AB73" t="str">
        <f>Tokens!AD75</f>
        <v>avantage4</v>
      </c>
      <c r="AC73" t="str">
        <f>Tokens!AE75</f>
        <v>invitation aux soirées privées</v>
      </c>
      <c r="AD73" t="str">
        <f>Tokens!AF75</f>
        <v>avantage5</v>
      </c>
      <c r="AE73" t="str">
        <f>Tokens!AG75</f>
        <v>accès membre pour les after-party officielles</v>
      </c>
      <c r="AF73" t="str">
        <f>Tokens!AH75</f>
        <v>avantage6</v>
      </c>
      <c r="AG73" t="str">
        <f>Tokens!AI75</f>
        <v>accès prioritaire et bar dédié (consommation à la charge du festivalier)</v>
      </c>
      <c r="AH73" t="str">
        <f>Tokens!AJ75</f>
        <v>avantage7</v>
      </c>
      <c r="AI73" t="str">
        <f>Tokens!AK75</f>
        <v>tirage spécial du magazine Numéro Art</v>
      </c>
      <c r="AJ73" t="str">
        <f>Tokens!AL75</f>
        <v>avantage8</v>
      </c>
      <c r="AK73" t="str">
        <f>Tokens!AM75</f>
        <v>cadeaux partenaires</v>
      </c>
      <c r="AL73">
        <f>Tokens!AN75</f>
        <v>0</v>
      </c>
      <c r="AM73">
        <f>Tokens!AO75</f>
        <v>0</v>
      </c>
      <c r="AN73">
        <f>Tokens!AP75</f>
        <v>0</v>
      </c>
      <c r="AO73">
        <f>Tokens!AQ75</f>
        <v>0</v>
      </c>
      <c r="AP73">
        <f>Tokens!AR75</f>
        <v>0</v>
      </c>
      <c r="AQ73">
        <f>Tokens!AS75</f>
        <v>0</v>
      </c>
      <c r="AR73">
        <f>Tokens!AT75</f>
        <v>0</v>
      </c>
      <c r="AS73">
        <f>Tokens!AU75</f>
        <v>0</v>
      </c>
      <c r="AT73">
        <f>Tokens!AV75</f>
        <v>0</v>
      </c>
      <c r="AU73">
        <f>Tokens!AW75</f>
        <v>0</v>
      </c>
      <c r="AV73" t="str">
        <f>Tokens!AX75</f>
        <v>paul</v>
      </c>
      <c r="AW73">
        <f>Tokens!AY75</f>
        <v>10</v>
      </c>
      <c r="AX73" t="str">
        <f>Tokens!AZ75</f>
        <v>sophie</v>
      </c>
      <c r="AY73">
        <f>Tokens!BA75</f>
        <v>90</v>
      </c>
      <c r="AZ73">
        <f>Tokens!BB75</f>
        <v>0</v>
      </c>
      <c r="BA73">
        <f>Tokens!BC75</f>
        <v>0</v>
      </c>
      <c r="BB73">
        <f>Tokens!BD75</f>
        <v>0</v>
      </c>
      <c r="BC73">
        <f>Tokens!BE75</f>
        <v>0</v>
      </c>
      <c r="BD73">
        <f>Tokens!BF75</f>
        <v>0</v>
      </c>
      <c r="BE73">
        <f>Tokens!BG75</f>
        <v>0</v>
      </c>
      <c r="BF73">
        <f>Tokens!BH75</f>
        <v>0</v>
      </c>
      <c r="BG73">
        <f>Tokens!BI75</f>
        <v>0</v>
      </c>
      <c r="BH73" t="str">
        <f>Tokens!BJ75</f>
        <v>La Citadella</v>
      </c>
      <c r="BI73" t="str">
        <f>Tokens!BK75</f>
        <v>Calvi On The Rocks</v>
      </c>
    </row>
    <row r="74" spans="1:61" x14ac:dyDescent="0.25">
      <c r="A74" t="str">
        <f>Tokens!C76</f>
        <v>La Citadella #73</v>
      </c>
      <c r="B74" t="str">
        <f>Tokens!D76</f>
        <v>COR22A73</v>
      </c>
      <c r="C74" t="str">
        <f>Tokens!E76</f>
        <v>La Citadella - Pass Festival NFT 1 personne, valable pour 5 éditions Calvi On The Rocks de votre choix.</v>
      </c>
      <c r="D74">
        <f>Tokens!F76</f>
        <v>1000</v>
      </c>
      <c r="E74" t="str">
        <f>Tokens!G76</f>
        <v>https://bafybeib3boitkcsc7tarwytl7fn7gvt63kiryn65aa3idxplpolbfqw6ja.ipfs.nftstorage.link?image_4.webp</v>
      </c>
      <c r="F74" t="str">
        <f>Tokens!H76</f>
        <v>NfluenT for Calvi On The rocks</v>
      </c>
      <c r="G74">
        <f>Tokens!I76</f>
        <v>0</v>
      </c>
      <c r="H74" t="str">
        <f>Tokens!J76</f>
        <v>Pass festival &amp; Avantages</v>
      </c>
      <c r="I74" t="str">
        <f>Tokens!K76</f>
        <v>pour une (1) personne</v>
      </c>
      <c r="J74" t="str">
        <f>Tokens!L76</f>
        <v>Edition1</v>
      </c>
      <c r="K74">
        <f>Tokens!M76</f>
        <v>1</v>
      </c>
      <c r="L74" t="str">
        <f>Tokens!N76</f>
        <v>Edition2</v>
      </c>
      <c r="M74">
        <f>Tokens!O76</f>
        <v>1</v>
      </c>
      <c r="N74" t="str">
        <f>Tokens!P76</f>
        <v>Edition3</v>
      </c>
      <c r="O74">
        <f>Tokens!Q76</f>
        <v>1</v>
      </c>
      <c r="P74" t="str">
        <f>Tokens!R76</f>
        <v>Edition4</v>
      </c>
      <c r="Q74">
        <f>Tokens!S76</f>
        <v>1</v>
      </c>
      <c r="R74" t="str">
        <f>Tokens!T76</f>
        <v>Edition5</v>
      </c>
      <c r="S74">
        <f>Tokens!U76</f>
        <v>1</v>
      </c>
      <c r="T74" t="str">
        <f>Tokens!V76</f>
        <v>Last use</v>
      </c>
      <c r="U74">
        <f>Tokens!W76</f>
        <v>0</v>
      </c>
      <c r="V74" t="str">
        <f>Tokens!X76</f>
        <v>avantage1</v>
      </c>
      <c r="W74" t="str">
        <f>Tokens!Y76</f>
        <v>accès au Backstage</v>
      </c>
      <c r="X74" t="str">
        <f>Tokens!Z76</f>
        <v>avantage2</v>
      </c>
      <c r="Y74" t="str">
        <f>Tokens!AA76</f>
        <v>accès à un (1) événement partenaire officiel de Calvi on the Rocks</v>
      </c>
      <c r="Z74" t="str">
        <f>Tokens!AB76</f>
        <v>avantage3</v>
      </c>
      <c r="AA74" t="str">
        <f>Tokens!AC76</f>
        <v>rencontre privilégiée avec les artistes</v>
      </c>
      <c r="AB74" t="str">
        <f>Tokens!AD76</f>
        <v>avantage4</v>
      </c>
      <c r="AC74" t="str">
        <f>Tokens!AE76</f>
        <v>invitation aux soirées privées</v>
      </c>
      <c r="AD74" t="str">
        <f>Tokens!AF76</f>
        <v>avantage5</v>
      </c>
      <c r="AE74" t="str">
        <f>Tokens!AG76</f>
        <v>accès membre pour les after-party officielles</v>
      </c>
      <c r="AF74" t="str">
        <f>Tokens!AH76</f>
        <v>avantage6</v>
      </c>
      <c r="AG74" t="str">
        <f>Tokens!AI76</f>
        <v>accès prioritaire et bar dédié (consommation à la charge du festivalier)</v>
      </c>
      <c r="AH74" t="str">
        <f>Tokens!AJ76</f>
        <v>avantage7</v>
      </c>
      <c r="AI74" t="str">
        <f>Tokens!AK76</f>
        <v>tirage spécial du magazine Numéro Art</v>
      </c>
      <c r="AJ74" t="str">
        <f>Tokens!AL76</f>
        <v>avantage8</v>
      </c>
      <c r="AK74" t="str">
        <f>Tokens!AM76</f>
        <v>cadeaux partenaires</v>
      </c>
      <c r="AL74">
        <f>Tokens!AN76</f>
        <v>0</v>
      </c>
      <c r="AM74">
        <f>Tokens!AO76</f>
        <v>0</v>
      </c>
      <c r="AN74">
        <f>Tokens!AP76</f>
        <v>0</v>
      </c>
      <c r="AO74">
        <f>Tokens!AQ76</f>
        <v>0</v>
      </c>
      <c r="AP74">
        <f>Tokens!AR76</f>
        <v>0</v>
      </c>
      <c r="AQ74">
        <f>Tokens!AS76</f>
        <v>0</v>
      </c>
      <c r="AR74">
        <f>Tokens!AT76</f>
        <v>0</v>
      </c>
      <c r="AS74">
        <f>Tokens!AU76</f>
        <v>0</v>
      </c>
      <c r="AT74">
        <f>Tokens!AV76</f>
        <v>0</v>
      </c>
      <c r="AU74">
        <f>Tokens!AW76</f>
        <v>0</v>
      </c>
      <c r="AV74" t="str">
        <f>Tokens!AX76</f>
        <v>paul</v>
      </c>
      <c r="AW74">
        <f>Tokens!AY76</f>
        <v>10</v>
      </c>
      <c r="AX74" t="str">
        <f>Tokens!AZ76</f>
        <v>sophie</v>
      </c>
      <c r="AY74">
        <f>Tokens!BA76</f>
        <v>90</v>
      </c>
      <c r="AZ74">
        <f>Tokens!BB76</f>
        <v>0</v>
      </c>
      <c r="BA74">
        <f>Tokens!BC76</f>
        <v>0</v>
      </c>
      <c r="BB74">
        <f>Tokens!BD76</f>
        <v>0</v>
      </c>
      <c r="BC74">
        <f>Tokens!BE76</f>
        <v>0</v>
      </c>
      <c r="BD74">
        <f>Tokens!BF76</f>
        <v>0</v>
      </c>
      <c r="BE74">
        <f>Tokens!BG76</f>
        <v>0</v>
      </c>
      <c r="BF74">
        <f>Tokens!BH76</f>
        <v>0</v>
      </c>
      <c r="BG74">
        <f>Tokens!BI76</f>
        <v>0</v>
      </c>
      <c r="BH74" t="str">
        <f>Tokens!BJ76</f>
        <v>La Citadella</v>
      </c>
      <c r="BI74" t="str">
        <f>Tokens!BK76</f>
        <v>Calvi On The Rocks</v>
      </c>
    </row>
    <row r="75" spans="1:61" x14ac:dyDescent="0.25">
      <c r="A75" t="str">
        <f>Tokens!C77</f>
        <v>La Citadella #74</v>
      </c>
      <c r="B75" t="str">
        <f>Tokens!D77</f>
        <v>COR22A74</v>
      </c>
      <c r="C75" t="str">
        <f>Tokens!E77</f>
        <v>La Citadella - Pass Festival NFT 1 personne, valable pour 5 éditions Calvi On The Rocks de votre choix.</v>
      </c>
      <c r="D75">
        <f>Tokens!F77</f>
        <v>1000</v>
      </c>
      <c r="E75" t="str">
        <f>Tokens!G77</f>
        <v>https://bafybeib3boitkcsc7tarwytl7fn7gvt63kiryn65aa3idxplpolbfqw6ja.ipfs.nftstorage.link?image_4.webp</v>
      </c>
      <c r="F75" t="str">
        <f>Tokens!H77</f>
        <v>NfluenT for Calvi On The rocks</v>
      </c>
      <c r="G75">
        <f>Tokens!I77</f>
        <v>0</v>
      </c>
      <c r="H75" t="str">
        <f>Tokens!J77</f>
        <v>Pass festival &amp; Avantages</v>
      </c>
      <c r="I75" t="str">
        <f>Tokens!K77</f>
        <v>pour une (1) personne</v>
      </c>
      <c r="J75" t="str">
        <f>Tokens!L77</f>
        <v>Edition1</v>
      </c>
      <c r="K75">
        <f>Tokens!M77</f>
        <v>1</v>
      </c>
      <c r="L75" t="str">
        <f>Tokens!N77</f>
        <v>Edition2</v>
      </c>
      <c r="M75">
        <f>Tokens!O77</f>
        <v>1</v>
      </c>
      <c r="N75" t="str">
        <f>Tokens!P77</f>
        <v>Edition3</v>
      </c>
      <c r="O75">
        <f>Tokens!Q77</f>
        <v>1</v>
      </c>
      <c r="P75" t="str">
        <f>Tokens!R77</f>
        <v>Edition4</v>
      </c>
      <c r="Q75">
        <f>Tokens!S77</f>
        <v>1</v>
      </c>
      <c r="R75" t="str">
        <f>Tokens!T77</f>
        <v>Edition5</v>
      </c>
      <c r="S75">
        <f>Tokens!U77</f>
        <v>1</v>
      </c>
      <c r="T75" t="str">
        <f>Tokens!V77</f>
        <v>Last use</v>
      </c>
      <c r="U75">
        <f>Tokens!W77</f>
        <v>0</v>
      </c>
      <c r="V75" t="str">
        <f>Tokens!X77</f>
        <v>avantage1</v>
      </c>
      <c r="W75" t="str">
        <f>Tokens!Y77</f>
        <v>accès au Backstage</v>
      </c>
      <c r="X75" t="str">
        <f>Tokens!Z77</f>
        <v>avantage2</v>
      </c>
      <c r="Y75" t="str">
        <f>Tokens!AA77</f>
        <v>accès à un (1) événement partenaire officiel de Calvi on the Rocks</v>
      </c>
      <c r="Z75" t="str">
        <f>Tokens!AB77</f>
        <v>avantage3</v>
      </c>
      <c r="AA75" t="str">
        <f>Tokens!AC77</f>
        <v>rencontre privilégiée avec les artistes</v>
      </c>
      <c r="AB75" t="str">
        <f>Tokens!AD77</f>
        <v>avantage4</v>
      </c>
      <c r="AC75" t="str">
        <f>Tokens!AE77</f>
        <v>invitation aux soirées privées</v>
      </c>
      <c r="AD75" t="str">
        <f>Tokens!AF77</f>
        <v>avantage5</v>
      </c>
      <c r="AE75" t="str">
        <f>Tokens!AG77</f>
        <v>accès membre pour les after-party officielles</v>
      </c>
      <c r="AF75" t="str">
        <f>Tokens!AH77</f>
        <v>avantage6</v>
      </c>
      <c r="AG75" t="str">
        <f>Tokens!AI77</f>
        <v>accès prioritaire et bar dédié (consommation à la charge du festivalier)</v>
      </c>
      <c r="AH75" t="str">
        <f>Tokens!AJ77</f>
        <v>avantage7</v>
      </c>
      <c r="AI75" t="str">
        <f>Tokens!AK77</f>
        <v>tirage spécial du magazine Numéro Art</v>
      </c>
      <c r="AJ75" t="str">
        <f>Tokens!AL77</f>
        <v>avantage8</v>
      </c>
      <c r="AK75" t="str">
        <f>Tokens!AM77</f>
        <v>cadeaux partenaires</v>
      </c>
      <c r="AL75">
        <f>Tokens!AN77</f>
        <v>0</v>
      </c>
      <c r="AM75">
        <f>Tokens!AO77</f>
        <v>0</v>
      </c>
      <c r="AN75">
        <f>Tokens!AP77</f>
        <v>0</v>
      </c>
      <c r="AO75">
        <f>Tokens!AQ77</f>
        <v>0</v>
      </c>
      <c r="AP75">
        <f>Tokens!AR77</f>
        <v>0</v>
      </c>
      <c r="AQ75">
        <f>Tokens!AS77</f>
        <v>0</v>
      </c>
      <c r="AR75">
        <f>Tokens!AT77</f>
        <v>0</v>
      </c>
      <c r="AS75">
        <f>Tokens!AU77</f>
        <v>0</v>
      </c>
      <c r="AT75">
        <f>Tokens!AV77</f>
        <v>0</v>
      </c>
      <c r="AU75">
        <f>Tokens!AW77</f>
        <v>0</v>
      </c>
      <c r="AV75" t="str">
        <f>Tokens!AX77</f>
        <v>paul</v>
      </c>
      <c r="AW75">
        <f>Tokens!AY77</f>
        <v>10</v>
      </c>
      <c r="AX75" t="str">
        <f>Tokens!AZ77</f>
        <v>sophie</v>
      </c>
      <c r="AY75">
        <f>Tokens!BA77</f>
        <v>90</v>
      </c>
      <c r="AZ75">
        <f>Tokens!BB77</f>
        <v>0</v>
      </c>
      <c r="BA75">
        <f>Tokens!BC77</f>
        <v>0</v>
      </c>
      <c r="BB75">
        <f>Tokens!BD77</f>
        <v>0</v>
      </c>
      <c r="BC75">
        <f>Tokens!BE77</f>
        <v>0</v>
      </c>
      <c r="BD75">
        <f>Tokens!BF77</f>
        <v>0</v>
      </c>
      <c r="BE75">
        <f>Tokens!BG77</f>
        <v>0</v>
      </c>
      <c r="BF75">
        <f>Tokens!BH77</f>
        <v>0</v>
      </c>
      <c r="BG75">
        <f>Tokens!BI77</f>
        <v>0</v>
      </c>
      <c r="BH75" t="str">
        <f>Tokens!BJ77</f>
        <v>La Citadella</v>
      </c>
      <c r="BI75" t="str">
        <f>Tokens!BK77</f>
        <v>Calvi On The Rocks</v>
      </c>
    </row>
    <row r="76" spans="1:61" x14ac:dyDescent="0.25">
      <c r="A76" t="str">
        <f>Tokens!C78</f>
        <v>La Citadella #75</v>
      </c>
      <c r="B76" t="str">
        <f>Tokens!D78</f>
        <v>COR22A75</v>
      </c>
      <c r="C76" t="str">
        <f>Tokens!E78</f>
        <v>La Citadella - Pass Festival NFT 1 personne, valable pour 5 éditions Calvi On The Rocks de votre choix.</v>
      </c>
      <c r="D76">
        <f>Tokens!F78</f>
        <v>1000</v>
      </c>
      <c r="E76" t="str">
        <f>Tokens!G78</f>
        <v>https://bafybeib3boitkcsc7tarwytl7fn7gvt63kiryn65aa3idxplpolbfqw6ja.ipfs.nftstorage.link?image_4.webp</v>
      </c>
      <c r="F76" t="str">
        <f>Tokens!H78</f>
        <v>NfluenT for Calvi On The rocks</v>
      </c>
      <c r="G76">
        <f>Tokens!I78</f>
        <v>0</v>
      </c>
      <c r="H76" t="str">
        <f>Tokens!J78</f>
        <v>Pass festival &amp; Avantages</v>
      </c>
      <c r="I76" t="str">
        <f>Tokens!K78</f>
        <v>pour une (1) personne</v>
      </c>
      <c r="J76" t="str">
        <f>Tokens!L78</f>
        <v>Edition1</v>
      </c>
      <c r="K76">
        <f>Tokens!M78</f>
        <v>1</v>
      </c>
      <c r="L76" t="str">
        <f>Tokens!N78</f>
        <v>Edition2</v>
      </c>
      <c r="M76">
        <f>Tokens!O78</f>
        <v>1</v>
      </c>
      <c r="N76" t="str">
        <f>Tokens!P78</f>
        <v>Edition3</v>
      </c>
      <c r="O76">
        <f>Tokens!Q78</f>
        <v>1</v>
      </c>
      <c r="P76" t="str">
        <f>Tokens!R78</f>
        <v>Edition4</v>
      </c>
      <c r="Q76">
        <f>Tokens!S78</f>
        <v>1</v>
      </c>
      <c r="R76" t="str">
        <f>Tokens!T78</f>
        <v>Edition5</v>
      </c>
      <c r="S76">
        <f>Tokens!U78</f>
        <v>1</v>
      </c>
      <c r="T76" t="str">
        <f>Tokens!V78</f>
        <v>Last use</v>
      </c>
      <c r="U76">
        <f>Tokens!W78</f>
        <v>0</v>
      </c>
      <c r="V76" t="str">
        <f>Tokens!X78</f>
        <v>avantage1</v>
      </c>
      <c r="W76" t="str">
        <f>Tokens!Y78</f>
        <v>accès au Backstage</v>
      </c>
      <c r="X76" t="str">
        <f>Tokens!Z78</f>
        <v>avantage2</v>
      </c>
      <c r="Y76" t="str">
        <f>Tokens!AA78</f>
        <v>accès à un (1) événement partenaire officiel de Calvi on the Rocks</v>
      </c>
      <c r="Z76" t="str">
        <f>Tokens!AB78</f>
        <v>avantage3</v>
      </c>
      <c r="AA76" t="str">
        <f>Tokens!AC78</f>
        <v>rencontre privilégiée avec les artistes</v>
      </c>
      <c r="AB76" t="str">
        <f>Tokens!AD78</f>
        <v>avantage4</v>
      </c>
      <c r="AC76" t="str">
        <f>Tokens!AE78</f>
        <v>invitation aux soirées privées</v>
      </c>
      <c r="AD76" t="str">
        <f>Tokens!AF78</f>
        <v>avantage5</v>
      </c>
      <c r="AE76" t="str">
        <f>Tokens!AG78</f>
        <v>accès membre pour les after-party officielles</v>
      </c>
      <c r="AF76" t="str">
        <f>Tokens!AH78</f>
        <v>avantage6</v>
      </c>
      <c r="AG76" t="str">
        <f>Tokens!AI78</f>
        <v>accès prioritaire et bar dédié (consommation à la charge du festivalier)</v>
      </c>
      <c r="AH76" t="str">
        <f>Tokens!AJ78</f>
        <v>avantage7</v>
      </c>
      <c r="AI76" t="str">
        <f>Tokens!AK78</f>
        <v>tirage spécial du magazine Numéro Art</v>
      </c>
      <c r="AJ76" t="str">
        <f>Tokens!AL78</f>
        <v>avantage8</v>
      </c>
      <c r="AK76" t="str">
        <f>Tokens!AM78</f>
        <v>cadeaux partenaires</v>
      </c>
      <c r="AL76">
        <f>Tokens!AN78</f>
        <v>0</v>
      </c>
      <c r="AM76">
        <f>Tokens!AO78</f>
        <v>0</v>
      </c>
      <c r="AN76">
        <f>Tokens!AP78</f>
        <v>0</v>
      </c>
      <c r="AO76">
        <f>Tokens!AQ78</f>
        <v>0</v>
      </c>
      <c r="AP76">
        <f>Tokens!AR78</f>
        <v>0</v>
      </c>
      <c r="AQ76">
        <f>Tokens!AS78</f>
        <v>0</v>
      </c>
      <c r="AR76">
        <f>Tokens!AT78</f>
        <v>0</v>
      </c>
      <c r="AS76">
        <f>Tokens!AU78</f>
        <v>0</v>
      </c>
      <c r="AT76">
        <f>Tokens!AV78</f>
        <v>0</v>
      </c>
      <c r="AU76">
        <f>Tokens!AW78</f>
        <v>0</v>
      </c>
      <c r="AV76" t="str">
        <f>Tokens!AX78</f>
        <v>paul</v>
      </c>
      <c r="AW76">
        <f>Tokens!AY78</f>
        <v>10</v>
      </c>
      <c r="AX76" t="str">
        <f>Tokens!AZ78</f>
        <v>sophie</v>
      </c>
      <c r="AY76">
        <f>Tokens!BA78</f>
        <v>90</v>
      </c>
      <c r="AZ76">
        <f>Tokens!BB78</f>
        <v>0</v>
      </c>
      <c r="BA76">
        <f>Tokens!BC78</f>
        <v>0</v>
      </c>
      <c r="BB76">
        <f>Tokens!BD78</f>
        <v>0</v>
      </c>
      <c r="BC76">
        <f>Tokens!BE78</f>
        <v>0</v>
      </c>
      <c r="BD76">
        <f>Tokens!BF78</f>
        <v>0</v>
      </c>
      <c r="BE76">
        <f>Tokens!BG78</f>
        <v>0</v>
      </c>
      <c r="BF76">
        <f>Tokens!BH78</f>
        <v>0</v>
      </c>
      <c r="BG76">
        <f>Tokens!BI78</f>
        <v>0</v>
      </c>
      <c r="BH76" t="str">
        <f>Tokens!BJ78</f>
        <v>La Citadella</v>
      </c>
      <c r="BI76" t="str">
        <f>Tokens!BK78</f>
        <v>Calvi On The Rocks</v>
      </c>
    </row>
    <row r="77" spans="1:61" x14ac:dyDescent="0.25">
      <c r="A77" t="str">
        <f>Tokens!C79</f>
        <v>La Citadella #76</v>
      </c>
      <c r="B77" t="str">
        <f>Tokens!D79</f>
        <v>COR22A76</v>
      </c>
      <c r="C77" t="str">
        <f>Tokens!E79</f>
        <v>La Citadella - Pass Festival NFT 1 personne, valable pour 5 éditions Calvi On The Rocks de votre choix.</v>
      </c>
      <c r="D77">
        <f>Tokens!F79</f>
        <v>1000</v>
      </c>
      <c r="E77" t="str">
        <f>Tokens!G79</f>
        <v>https://bafybeib3boitkcsc7tarwytl7fn7gvt63kiryn65aa3idxplpolbfqw6ja.ipfs.nftstorage.link?image_4.webp</v>
      </c>
      <c r="F77" t="str">
        <f>Tokens!H79</f>
        <v>NfluenT for Calvi On The rocks</v>
      </c>
      <c r="G77">
        <f>Tokens!I79</f>
        <v>0</v>
      </c>
      <c r="H77" t="str">
        <f>Tokens!J79</f>
        <v>Pass festival &amp; Avantages</v>
      </c>
      <c r="I77" t="str">
        <f>Tokens!K79</f>
        <v>pour une (1) personne</v>
      </c>
      <c r="J77" t="str">
        <f>Tokens!L79</f>
        <v>Edition1</v>
      </c>
      <c r="K77">
        <f>Tokens!M79</f>
        <v>1</v>
      </c>
      <c r="L77" t="str">
        <f>Tokens!N79</f>
        <v>Edition2</v>
      </c>
      <c r="M77">
        <f>Tokens!O79</f>
        <v>1</v>
      </c>
      <c r="N77" t="str">
        <f>Tokens!P79</f>
        <v>Edition3</v>
      </c>
      <c r="O77">
        <f>Tokens!Q79</f>
        <v>1</v>
      </c>
      <c r="P77" t="str">
        <f>Tokens!R79</f>
        <v>Edition4</v>
      </c>
      <c r="Q77">
        <f>Tokens!S79</f>
        <v>1</v>
      </c>
      <c r="R77" t="str">
        <f>Tokens!T79</f>
        <v>Edition5</v>
      </c>
      <c r="S77">
        <f>Tokens!U79</f>
        <v>1</v>
      </c>
      <c r="T77" t="str">
        <f>Tokens!V79</f>
        <v>Last use</v>
      </c>
      <c r="U77">
        <f>Tokens!W79</f>
        <v>0</v>
      </c>
      <c r="V77" t="str">
        <f>Tokens!X79</f>
        <v>avantage1</v>
      </c>
      <c r="W77" t="str">
        <f>Tokens!Y79</f>
        <v>accès au Backstage</v>
      </c>
      <c r="X77" t="str">
        <f>Tokens!Z79</f>
        <v>avantage2</v>
      </c>
      <c r="Y77" t="str">
        <f>Tokens!AA79</f>
        <v>accès à un (1) événement partenaire officiel de Calvi on the Rocks</v>
      </c>
      <c r="Z77" t="str">
        <f>Tokens!AB79</f>
        <v>avantage3</v>
      </c>
      <c r="AA77" t="str">
        <f>Tokens!AC79</f>
        <v>rencontre privilégiée avec les artistes</v>
      </c>
      <c r="AB77" t="str">
        <f>Tokens!AD79</f>
        <v>avantage4</v>
      </c>
      <c r="AC77" t="str">
        <f>Tokens!AE79</f>
        <v>invitation aux soirées privées</v>
      </c>
      <c r="AD77" t="str">
        <f>Tokens!AF79</f>
        <v>avantage5</v>
      </c>
      <c r="AE77" t="str">
        <f>Tokens!AG79</f>
        <v>accès membre pour les after-party officielles</v>
      </c>
      <c r="AF77" t="str">
        <f>Tokens!AH79</f>
        <v>avantage6</v>
      </c>
      <c r="AG77" t="str">
        <f>Tokens!AI79</f>
        <v>accès prioritaire et bar dédié (consommation à la charge du festivalier)</v>
      </c>
      <c r="AH77" t="str">
        <f>Tokens!AJ79</f>
        <v>avantage7</v>
      </c>
      <c r="AI77" t="str">
        <f>Tokens!AK79</f>
        <v>tirage spécial du magazine Numéro Art</v>
      </c>
      <c r="AJ77" t="str">
        <f>Tokens!AL79</f>
        <v>avantage8</v>
      </c>
      <c r="AK77" t="str">
        <f>Tokens!AM79</f>
        <v>cadeaux partenaires</v>
      </c>
      <c r="AL77">
        <f>Tokens!AN79</f>
        <v>0</v>
      </c>
      <c r="AM77">
        <f>Tokens!AO79</f>
        <v>0</v>
      </c>
      <c r="AN77">
        <f>Tokens!AP79</f>
        <v>0</v>
      </c>
      <c r="AO77">
        <f>Tokens!AQ79</f>
        <v>0</v>
      </c>
      <c r="AP77">
        <f>Tokens!AR79</f>
        <v>0</v>
      </c>
      <c r="AQ77">
        <f>Tokens!AS79</f>
        <v>0</v>
      </c>
      <c r="AR77">
        <f>Tokens!AT79</f>
        <v>0</v>
      </c>
      <c r="AS77">
        <f>Tokens!AU79</f>
        <v>0</v>
      </c>
      <c r="AT77">
        <f>Tokens!AV79</f>
        <v>0</v>
      </c>
      <c r="AU77">
        <f>Tokens!AW79</f>
        <v>0</v>
      </c>
      <c r="AV77" t="str">
        <f>Tokens!AX79</f>
        <v>paul</v>
      </c>
      <c r="AW77">
        <f>Tokens!AY79</f>
        <v>10</v>
      </c>
      <c r="AX77" t="str">
        <f>Tokens!AZ79</f>
        <v>sophie</v>
      </c>
      <c r="AY77">
        <f>Tokens!BA79</f>
        <v>90</v>
      </c>
      <c r="AZ77">
        <f>Tokens!BB79</f>
        <v>0</v>
      </c>
      <c r="BA77">
        <f>Tokens!BC79</f>
        <v>0</v>
      </c>
      <c r="BB77">
        <f>Tokens!BD79</f>
        <v>0</v>
      </c>
      <c r="BC77">
        <f>Tokens!BE79</f>
        <v>0</v>
      </c>
      <c r="BD77">
        <f>Tokens!BF79</f>
        <v>0</v>
      </c>
      <c r="BE77">
        <f>Tokens!BG79</f>
        <v>0</v>
      </c>
      <c r="BF77">
        <f>Tokens!BH79</f>
        <v>0</v>
      </c>
      <c r="BG77">
        <f>Tokens!BI79</f>
        <v>0</v>
      </c>
      <c r="BH77" t="str">
        <f>Tokens!BJ79</f>
        <v>La Citadella</v>
      </c>
      <c r="BI77" t="str">
        <f>Tokens!BK79</f>
        <v>Calvi On The Rocks</v>
      </c>
    </row>
    <row r="78" spans="1:61" x14ac:dyDescent="0.25">
      <c r="A78" t="str">
        <f>Tokens!C80</f>
        <v>La Citadella #77</v>
      </c>
      <c r="B78" t="str">
        <f>Tokens!D80</f>
        <v>COR22A77</v>
      </c>
      <c r="C78" t="str">
        <f>Tokens!E80</f>
        <v>La Citadella - Pass Festival NFT 1 personne, valable pour 5 éditions Calvi On The Rocks de votre choix.</v>
      </c>
      <c r="D78">
        <f>Tokens!F80</f>
        <v>1000</v>
      </c>
      <c r="E78" t="str">
        <f>Tokens!G80</f>
        <v>https://bafybeib3boitkcsc7tarwytl7fn7gvt63kiryn65aa3idxplpolbfqw6ja.ipfs.nftstorage.link?image_4.webp</v>
      </c>
      <c r="F78" t="str">
        <f>Tokens!H80</f>
        <v>NfluenT for Calvi On The rocks</v>
      </c>
      <c r="G78">
        <f>Tokens!I80</f>
        <v>0</v>
      </c>
      <c r="H78" t="str">
        <f>Tokens!J80</f>
        <v>Pass festival &amp; Avantages</v>
      </c>
      <c r="I78" t="str">
        <f>Tokens!K80</f>
        <v>pour une (1) personne</v>
      </c>
      <c r="J78" t="str">
        <f>Tokens!L80</f>
        <v>Edition1</v>
      </c>
      <c r="K78">
        <f>Tokens!M80</f>
        <v>1</v>
      </c>
      <c r="L78" t="str">
        <f>Tokens!N80</f>
        <v>Edition2</v>
      </c>
      <c r="M78">
        <f>Tokens!O80</f>
        <v>1</v>
      </c>
      <c r="N78" t="str">
        <f>Tokens!P80</f>
        <v>Edition3</v>
      </c>
      <c r="O78">
        <f>Tokens!Q80</f>
        <v>1</v>
      </c>
      <c r="P78" t="str">
        <f>Tokens!R80</f>
        <v>Edition4</v>
      </c>
      <c r="Q78">
        <f>Tokens!S80</f>
        <v>1</v>
      </c>
      <c r="R78" t="str">
        <f>Tokens!T80</f>
        <v>Edition5</v>
      </c>
      <c r="S78">
        <f>Tokens!U80</f>
        <v>1</v>
      </c>
      <c r="T78" t="str">
        <f>Tokens!V80</f>
        <v>Last use</v>
      </c>
      <c r="U78">
        <f>Tokens!W80</f>
        <v>0</v>
      </c>
      <c r="V78" t="str">
        <f>Tokens!X80</f>
        <v>avantage1</v>
      </c>
      <c r="W78" t="str">
        <f>Tokens!Y80</f>
        <v>accès au Backstage</v>
      </c>
      <c r="X78" t="str">
        <f>Tokens!Z80</f>
        <v>avantage2</v>
      </c>
      <c r="Y78" t="str">
        <f>Tokens!AA80</f>
        <v>accès à un (1) événement partenaire officiel de Calvi on the Rocks</v>
      </c>
      <c r="Z78" t="str">
        <f>Tokens!AB80</f>
        <v>avantage3</v>
      </c>
      <c r="AA78" t="str">
        <f>Tokens!AC80</f>
        <v>rencontre privilégiée avec les artistes</v>
      </c>
      <c r="AB78" t="str">
        <f>Tokens!AD80</f>
        <v>avantage4</v>
      </c>
      <c r="AC78" t="str">
        <f>Tokens!AE80</f>
        <v>invitation aux soirées privées</v>
      </c>
      <c r="AD78" t="str">
        <f>Tokens!AF80</f>
        <v>avantage5</v>
      </c>
      <c r="AE78" t="str">
        <f>Tokens!AG80</f>
        <v>accès membre pour les after-party officielles</v>
      </c>
      <c r="AF78" t="str">
        <f>Tokens!AH80</f>
        <v>avantage6</v>
      </c>
      <c r="AG78" t="str">
        <f>Tokens!AI80</f>
        <v>accès prioritaire et bar dédié (consommation à la charge du festivalier)</v>
      </c>
      <c r="AH78" t="str">
        <f>Tokens!AJ80</f>
        <v>avantage7</v>
      </c>
      <c r="AI78" t="str">
        <f>Tokens!AK80</f>
        <v>tirage spécial du magazine Numéro Art</v>
      </c>
      <c r="AJ78" t="str">
        <f>Tokens!AL80</f>
        <v>avantage8</v>
      </c>
      <c r="AK78" t="str">
        <f>Tokens!AM80</f>
        <v>cadeaux partenaires</v>
      </c>
      <c r="AL78">
        <f>Tokens!AN80</f>
        <v>0</v>
      </c>
      <c r="AM78">
        <f>Tokens!AO80</f>
        <v>0</v>
      </c>
      <c r="AN78">
        <f>Tokens!AP80</f>
        <v>0</v>
      </c>
      <c r="AO78">
        <f>Tokens!AQ80</f>
        <v>0</v>
      </c>
      <c r="AP78">
        <f>Tokens!AR80</f>
        <v>0</v>
      </c>
      <c r="AQ78">
        <f>Tokens!AS80</f>
        <v>0</v>
      </c>
      <c r="AR78">
        <f>Tokens!AT80</f>
        <v>0</v>
      </c>
      <c r="AS78">
        <f>Tokens!AU80</f>
        <v>0</v>
      </c>
      <c r="AT78">
        <f>Tokens!AV80</f>
        <v>0</v>
      </c>
      <c r="AU78">
        <f>Tokens!AW80</f>
        <v>0</v>
      </c>
      <c r="AV78" t="str">
        <f>Tokens!AX80</f>
        <v>paul</v>
      </c>
      <c r="AW78">
        <f>Tokens!AY80</f>
        <v>10</v>
      </c>
      <c r="AX78" t="str">
        <f>Tokens!AZ80</f>
        <v>sophie</v>
      </c>
      <c r="AY78">
        <f>Tokens!BA80</f>
        <v>90</v>
      </c>
      <c r="AZ78">
        <f>Tokens!BB80</f>
        <v>0</v>
      </c>
      <c r="BA78">
        <f>Tokens!BC80</f>
        <v>0</v>
      </c>
      <c r="BB78">
        <f>Tokens!BD80</f>
        <v>0</v>
      </c>
      <c r="BC78">
        <f>Tokens!BE80</f>
        <v>0</v>
      </c>
      <c r="BD78">
        <f>Tokens!BF80</f>
        <v>0</v>
      </c>
      <c r="BE78">
        <f>Tokens!BG80</f>
        <v>0</v>
      </c>
      <c r="BF78">
        <f>Tokens!BH80</f>
        <v>0</v>
      </c>
      <c r="BG78">
        <f>Tokens!BI80</f>
        <v>0</v>
      </c>
      <c r="BH78" t="str">
        <f>Tokens!BJ80</f>
        <v>La Citadella</v>
      </c>
      <c r="BI78" t="str">
        <f>Tokens!BK80</f>
        <v>Calvi On The Rocks</v>
      </c>
    </row>
    <row r="79" spans="1:61" x14ac:dyDescent="0.25">
      <c r="A79" t="str">
        <f>Tokens!C81</f>
        <v>La Citadella #78</v>
      </c>
      <c r="B79" t="str">
        <f>Tokens!D81</f>
        <v>COR22A78</v>
      </c>
      <c r="C79" t="str">
        <f>Tokens!E81</f>
        <v>La Citadella - Pass Festival NFT 1 personne, valable pour 5 éditions Calvi On The Rocks de votre choix.</v>
      </c>
      <c r="D79">
        <f>Tokens!F81</f>
        <v>1000</v>
      </c>
      <c r="E79" t="str">
        <f>Tokens!G81</f>
        <v>https://bafybeib3boitkcsc7tarwytl7fn7gvt63kiryn65aa3idxplpolbfqw6ja.ipfs.nftstorage.link?image_4.webp</v>
      </c>
      <c r="F79" t="str">
        <f>Tokens!H81</f>
        <v>NfluenT for Calvi On The rocks</v>
      </c>
      <c r="G79">
        <f>Tokens!I81</f>
        <v>0</v>
      </c>
      <c r="H79" t="str">
        <f>Tokens!J81</f>
        <v>Pass festival &amp; Avantages</v>
      </c>
      <c r="I79" t="str">
        <f>Tokens!K81</f>
        <v>pour une (1) personne</v>
      </c>
      <c r="J79" t="str">
        <f>Tokens!L81</f>
        <v>Edition1</v>
      </c>
      <c r="K79">
        <f>Tokens!M81</f>
        <v>1</v>
      </c>
      <c r="L79" t="str">
        <f>Tokens!N81</f>
        <v>Edition2</v>
      </c>
      <c r="M79">
        <f>Tokens!O81</f>
        <v>1</v>
      </c>
      <c r="N79" t="str">
        <f>Tokens!P81</f>
        <v>Edition3</v>
      </c>
      <c r="O79">
        <f>Tokens!Q81</f>
        <v>1</v>
      </c>
      <c r="P79" t="str">
        <f>Tokens!R81</f>
        <v>Edition4</v>
      </c>
      <c r="Q79">
        <f>Tokens!S81</f>
        <v>1</v>
      </c>
      <c r="R79" t="str">
        <f>Tokens!T81</f>
        <v>Edition5</v>
      </c>
      <c r="S79">
        <f>Tokens!U81</f>
        <v>1</v>
      </c>
      <c r="T79" t="str">
        <f>Tokens!V81</f>
        <v>Last use</v>
      </c>
      <c r="U79">
        <f>Tokens!W81</f>
        <v>0</v>
      </c>
      <c r="V79" t="str">
        <f>Tokens!X81</f>
        <v>avantage1</v>
      </c>
      <c r="W79" t="str">
        <f>Tokens!Y81</f>
        <v>accès au Backstage</v>
      </c>
      <c r="X79" t="str">
        <f>Tokens!Z81</f>
        <v>avantage2</v>
      </c>
      <c r="Y79" t="str">
        <f>Tokens!AA81</f>
        <v>accès à un (1) événement partenaire officiel de Calvi on the Rocks</v>
      </c>
      <c r="Z79" t="str">
        <f>Tokens!AB81</f>
        <v>avantage3</v>
      </c>
      <c r="AA79" t="str">
        <f>Tokens!AC81</f>
        <v>rencontre privilégiée avec les artistes</v>
      </c>
      <c r="AB79" t="str">
        <f>Tokens!AD81</f>
        <v>avantage4</v>
      </c>
      <c r="AC79" t="str">
        <f>Tokens!AE81</f>
        <v>invitation aux soirées privées</v>
      </c>
      <c r="AD79" t="str">
        <f>Tokens!AF81</f>
        <v>avantage5</v>
      </c>
      <c r="AE79" t="str">
        <f>Tokens!AG81</f>
        <v>accès membre pour les after-party officielles</v>
      </c>
      <c r="AF79" t="str">
        <f>Tokens!AH81</f>
        <v>avantage6</v>
      </c>
      <c r="AG79" t="str">
        <f>Tokens!AI81</f>
        <v>accès prioritaire et bar dédié (consommation à la charge du festivalier)</v>
      </c>
      <c r="AH79" t="str">
        <f>Tokens!AJ81</f>
        <v>avantage7</v>
      </c>
      <c r="AI79" t="str">
        <f>Tokens!AK81</f>
        <v>tirage spécial du magazine Numéro Art</v>
      </c>
      <c r="AJ79" t="str">
        <f>Tokens!AL81</f>
        <v>avantage8</v>
      </c>
      <c r="AK79" t="str">
        <f>Tokens!AM81</f>
        <v>cadeaux partenaires</v>
      </c>
      <c r="AL79">
        <f>Tokens!AN81</f>
        <v>0</v>
      </c>
      <c r="AM79">
        <f>Tokens!AO81</f>
        <v>0</v>
      </c>
      <c r="AN79">
        <f>Tokens!AP81</f>
        <v>0</v>
      </c>
      <c r="AO79">
        <f>Tokens!AQ81</f>
        <v>0</v>
      </c>
      <c r="AP79">
        <f>Tokens!AR81</f>
        <v>0</v>
      </c>
      <c r="AQ79">
        <f>Tokens!AS81</f>
        <v>0</v>
      </c>
      <c r="AR79">
        <f>Tokens!AT81</f>
        <v>0</v>
      </c>
      <c r="AS79">
        <f>Tokens!AU81</f>
        <v>0</v>
      </c>
      <c r="AT79">
        <f>Tokens!AV81</f>
        <v>0</v>
      </c>
      <c r="AU79">
        <f>Tokens!AW81</f>
        <v>0</v>
      </c>
      <c r="AV79" t="str">
        <f>Tokens!AX81</f>
        <v>paul</v>
      </c>
      <c r="AW79">
        <f>Tokens!AY81</f>
        <v>10</v>
      </c>
      <c r="AX79" t="str">
        <f>Tokens!AZ81</f>
        <v>sophie</v>
      </c>
      <c r="AY79">
        <f>Tokens!BA81</f>
        <v>90</v>
      </c>
      <c r="AZ79">
        <f>Tokens!BB81</f>
        <v>0</v>
      </c>
      <c r="BA79">
        <f>Tokens!BC81</f>
        <v>0</v>
      </c>
      <c r="BB79">
        <f>Tokens!BD81</f>
        <v>0</v>
      </c>
      <c r="BC79">
        <f>Tokens!BE81</f>
        <v>0</v>
      </c>
      <c r="BD79">
        <f>Tokens!BF81</f>
        <v>0</v>
      </c>
      <c r="BE79">
        <f>Tokens!BG81</f>
        <v>0</v>
      </c>
      <c r="BF79">
        <f>Tokens!BH81</f>
        <v>0</v>
      </c>
      <c r="BG79">
        <f>Tokens!BI81</f>
        <v>0</v>
      </c>
      <c r="BH79" t="str">
        <f>Tokens!BJ81</f>
        <v>La Citadella</v>
      </c>
      <c r="BI79" t="str">
        <f>Tokens!BK81</f>
        <v>Calvi On The Rocks</v>
      </c>
    </row>
    <row r="80" spans="1:61" x14ac:dyDescent="0.25">
      <c r="A80" t="str">
        <f>Tokens!C82</f>
        <v>La Citadella #79</v>
      </c>
      <c r="B80" t="str">
        <f>Tokens!D82</f>
        <v>COR22A79</v>
      </c>
      <c r="C80" t="str">
        <f>Tokens!E82</f>
        <v>La Citadella - Pass Festival NFT 1 personne, valable pour 5 éditions Calvi On The Rocks de votre choix.</v>
      </c>
      <c r="D80">
        <f>Tokens!F82</f>
        <v>1000</v>
      </c>
      <c r="E80" t="str">
        <f>Tokens!G82</f>
        <v>https://bafybeib3boitkcsc7tarwytl7fn7gvt63kiryn65aa3idxplpolbfqw6ja.ipfs.nftstorage.link?image_4.webp</v>
      </c>
      <c r="F80" t="str">
        <f>Tokens!H82</f>
        <v>NfluenT for Calvi On The rocks</v>
      </c>
      <c r="G80">
        <f>Tokens!I82</f>
        <v>0</v>
      </c>
      <c r="H80" t="str">
        <f>Tokens!J82</f>
        <v>Pass festival &amp; Avantages</v>
      </c>
      <c r="I80" t="str">
        <f>Tokens!K82</f>
        <v>pour une (1) personne</v>
      </c>
      <c r="J80" t="str">
        <f>Tokens!L82</f>
        <v>Edition1</v>
      </c>
      <c r="K80">
        <f>Tokens!M82</f>
        <v>1</v>
      </c>
      <c r="L80" t="str">
        <f>Tokens!N82</f>
        <v>Edition2</v>
      </c>
      <c r="M80">
        <f>Tokens!O82</f>
        <v>1</v>
      </c>
      <c r="N80" t="str">
        <f>Tokens!P82</f>
        <v>Edition3</v>
      </c>
      <c r="O80">
        <f>Tokens!Q82</f>
        <v>1</v>
      </c>
      <c r="P80" t="str">
        <f>Tokens!R82</f>
        <v>Edition4</v>
      </c>
      <c r="Q80">
        <f>Tokens!S82</f>
        <v>1</v>
      </c>
      <c r="R80" t="str">
        <f>Tokens!T82</f>
        <v>Edition5</v>
      </c>
      <c r="S80">
        <f>Tokens!U82</f>
        <v>1</v>
      </c>
      <c r="T80" t="str">
        <f>Tokens!V82</f>
        <v>Last use</v>
      </c>
      <c r="U80">
        <f>Tokens!W82</f>
        <v>0</v>
      </c>
      <c r="V80" t="str">
        <f>Tokens!X82</f>
        <v>avantage1</v>
      </c>
      <c r="W80" t="str">
        <f>Tokens!Y82</f>
        <v>accès au Backstage</v>
      </c>
      <c r="X80" t="str">
        <f>Tokens!Z82</f>
        <v>avantage2</v>
      </c>
      <c r="Y80" t="str">
        <f>Tokens!AA82</f>
        <v>accès à un (1) événement partenaire officiel de Calvi on the Rocks</v>
      </c>
      <c r="Z80" t="str">
        <f>Tokens!AB82</f>
        <v>avantage3</v>
      </c>
      <c r="AA80" t="str">
        <f>Tokens!AC82</f>
        <v>rencontre privilégiée avec les artistes</v>
      </c>
      <c r="AB80" t="str">
        <f>Tokens!AD82</f>
        <v>avantage4</v>
      </c>
      <c r="AC80" t="str">
        <f>Tokens!AE82</f>
        <v>invitation aux soirées privées</v>
      </c>
      <c r="AD80" t="str">
        <f>Tokens!AF82</f>
        <v>avantage5</v>
      </c>
      <c r="AE80" t="str">
        <f>Tokens!AG82</f>
        <v>accès membre pour les after-party officielles</v>
      </c>
      <c r="AF80" t="str">
        <f>Tokens!AH82</f>
        <v>avantage6</v>
      </c>
      <c r="AG80" t="str">
        <f>Tokens!AI82</f>
        <v>accès prioritaire et bar dédié (consommation à la charge du festivalier)</v>
      </c>
      <c r="AH80" t="str">
        <f>Tokens!AJ82</f>
        <v>avantage7</v>
      </c>
      <c r="AI80" t="str">
        <f>Tokens!AK82</f>
        <v>tirage spécial du magazine Numéro Art</v>
      </c>
      <c r="AJ80" t="str">
        <f>Tokens!AL82</f>
        <v>avantage8</v>
      </c>
      <c r="AK80" t="str">
        <f>Tokens!AM82</f>
        <v>cadeaux partenaires</v>
      </c>
      <c r="AL80">
        <f>Tokens!AN82</f>
        <v>0</v>
      </c>
      <c r="AM80">
        <f>Tokens!AO82</f>
        <v>0</v>
      </c>
      <c r="AN80">
        <f>Tokens!AP82</f>
        <v>0</v>
      </c>
      <c r="AO80">
        <f>Tokens!AQ82</f>
        <v>0</v>
      </c>
      <c r="AP80">
        <f>Tokens!AR82</f>
        <v>0</v>
      </c>
      <c r="AQ80">
        <f>Tokens!AS82</f>
        <v>0</v>
      </c>
      <c r="AR80">
        <f>Tokens!AT82</f>
        <v>0</v>
      </c>
      <c r="AS80">
        <f>Tokens!AU82</f>
        <v>0</v>
      </c>
      <c r="AT80">
        <f>Tokens!AV82</f>
        <v>0</v>
      </c>
      <c r="AU80">
        <f>Tokens!AW82</f>
        <v>0</v>
      </c>
      <c r="AV80" t="str">
        <f>Tokens!AX82</f>
        <v>paul</v>
      </c>
      <c r="AW80">
        <f>Tokens!AY82</f>
        <v>10</v>
      </c>
      <c r="AX80" t="str">
        <f>Tokens!AZ82</f>
        <v>sophie</v>
      </c>
      <c r="AY80">
        <f>Tokens!BA82</f>
        <v>90</v>
      </c>
      <c r="AZ80">
        <f>Tokens!BB82</f>
        <v>0</v>
      </c>
      <c r="BA80">
        <f>Tokens!BC82</f>
        <v>0</v>
      </c>
      <c r="BB80">
        <f>Tokens!BD82</f>
        <v>0</v>
      </c>
      <c r="BC80">
        <f>Tokens!BE82</f>
        <v>0</v>
      </c>
      <c r="BD80">
        <f>Tokens!BF82</f>
        <v>0</v>
      </c>
      <c r="BE80">
        <f>Tokens!BG82</f>
        <v>0</v>
      </c>
      <c r="BF80">
        <f>Tokens!BH82</f>
        <v>0</v>
      </c>
      <c r="BG80">
        <f>Tokens!BI82</f>
        <v>0</v>
      </c>
      <c r="BH80" t="str">
        <f>Tokens!BJ82</f>
        <v>La Citadella</v>
      </c>
      <c r="BI80" t="str">
        <f>Tokens!BK82</f>
        <v>Calvi On The Rocks</v>
      </c>
    </row>
    <row r="81" spans="1:61" x14ac:dyDescent="0.25">
      <c r="A81" t="str">
        <f>Tokens!C83</f>
        <v>La Citadella #80</v>
      </c>
      <c r="B81" t="str">
        <f>Tokens!D83</f>
        <v>COR22A80</v>
      </c>
      <c r="C81" t="str">
        <f>Tokens!E83</f>
        <v>La Citadella - Pass Festival NFT 1 personne, valable pour 5 éditions Calvi On The Rocks de votre choix.</v>
      </c>
      <c r="D81">
        <f>Tokens!F83</f>
        <v>1000</v>
      </c>
      <c r="E81" t="str">
        <f>Tokens!G83</f>
        <v>https://bafybeib3boitkcsc7tarwytl7fn7gvt63kiryn65aa3idxplpolbfqw6ja.ipfs.nftstorage.link?image_4.webp</v>
      </c>
      <c r="F81" t="str">
        <f>Tokens!H83</f>
        <v>NfluenT for Calvi On The rocks</v>
      </c>
      <c r="G81">
        <f>Tokens!I83</f>
        <v>0</v>
      </c>
      <c r="H81" t="str">
        <f>Tokens!J83</f>
        <v>Pass festival &amp; Avantages</v>
      </c>
      <c r="I81" t="str">
        <f>Tokens!K83</f>
        <v>pour une (1) personne</v>
      </c>
      <c r="J81" t="str">
        <f>Tokens!L83</f>
        <v>Edition1</v>
      </c>
      <c r="K81">
        <f>Tokens!M83</f>
        <v>1</v>
      </c>
      <c r="L81" t="str">
        <f>Tokens!N83</f>
        <v>Edition2</v>
      </c>
      <c r="M81">
        <f>Tokens!O83</f>
        <v>1</v>
      </c>
      <c r="N81" t="str">
        <f>Tokens!P83</f>
        <v>Edition3</v>
      </c>
      <c r="O81">
        <f>Tokens!Q83</f>
        <v>1</v>
      </c>
      <c r="P81" t="str">
        <f>Tokens!R83</f>
        <v>Edition4</v>
      </c>
      <c r="Q81">
        <f>Tokens!S83</f>
        <v>1</v>
      </c>
      <c r="R81" t="str">
        <f>Tokens!T83</f>
        <v>Edition5</v>
      </c>
      <c r="S81">
        <f>Tokens!U83</f>
        <v>1</v>
      </c>
      <c r="T81" t="str">
        <f>Tokens!V83</f>
        <v>Last use</v>
      </c>
      <c r="U81">
        <f>Tokens!W83</f>
        <v>0</v>
      </c>
      <c r="V81" t="str">
        <f>Tokens!X83</f>
        <v>avantage1</v>
      </c>
      <c r="W81" t="str">
        <f>Tokens!Y83</f>
        <v>accès au Backstage</v>
      </c>
      <c r="X81" t="str">
        <f>Tokens!Z83</f>
        <v>avantage2</v>
      </c>
      <c r="Y81" t="str">
        <f>Tokens!AA83</f>
        <v>accès à un (1) événement partenaire officiel de Calvi on the Rocks</v>
      </c>
      <c r="Z81" t="str">
        <f>Tokens!AB83</f>
        <v>avantage3</v>
      </c>
      <c r="AA81" t="str">
        <f>Tokens!AC83</f>
        <v>rencontre privilégiée avec les artistes</v>
      </c>
      <c r="AB81" t="str">
        <f>Tokens!AD83</f>
        <v>avantage4</v>
      </c>
      <c r="AC81" t="str">
        <f>Tokens!AE83</f>
        <v>invitation aux soirées privées</v>
      </c>
      <c r="AD81" t="str">
        <f>Tokens!AF83</f>
        <v>avantage5</v>
      </c>
      <c r="AE81" t="str">
        <f>Tokens!AG83</f>
        <v>accès membre pour les after-party officielles</v>
      </c>
      <c r="AF81" t="str">
        <f>Tokens!AH83</f>
        <v>avantage6</v>
      </c>
      <c r="AG81" t="str">
        <f>Tokens!AI83</f>
        <v>accès prioritaire et bar dédié (consommation à la charge du festivalier)</v>
      </c>
      <c r="AH81" t="str">
        <f>Tokens!AJ83</f>
        <v>avantage7</v>
      </c>
      <c r="AI81" t="str">
        <f>Tokens!AK83</f>
        <v>tirage spécial du magazine Numéro Art</v>
      </c>
      <c r="AJ81" t="str">
        <f>Tokens!AL83</f>
        <v>avantage8</v>
      </c>
      <c r="AK81" t="str">
        <f>Tokens!AM83</f>
        <v>cadeaux partenaires</v>
      </c>
      <c r="AL81">
        <f>Tokens!AN83</f>
        <v>0</v>
      </c>
      <c r="AM81">
        <f>Tokens!AO83</f>
        <v>0</v>
      </c>
      <c r="AN81">
        <f>Tokens!AP83</f>
        <v>0</v>
      </c>
      <c r="AO81">
        <f>Tokens!AQ83</f>
        <v>0</v>
      </c>
      <c r="AP81">
        <f>Tokens!AR83</f>
        <v>0</v>
      </c>
      <c r="AQ81">
        <f>Tokens!AS83</f>
        <v>0</v>
      </c>
      <c r="AR81">
        <f>Tokens!AT83</f>
        <v>0</v>
      </c>
      <c r="AS81">
        <f>Tokens!AU83</f>
        <v>0</v>
      </c>
      <c r="AT81">
        <f>Tokens!AV83</f>
        <v>0</v>
      </c>
      <c r="AU81">
        <f>Tokens!AW83</f>
        <v>0</v>
      </c>
      <c r="AV81" t="str">
        <f>Tokens!AX83</f>
        <v>paul</v>
      </c>
      <c r="AW81">
        <f>Tokens!AY83</f>
        <v>10</v>
      </c>
      <c r="AX81" t="str">
        <f>Tokens!AZ83</f>
        <v>sophie</v>
      </c>
      <c r="AY81">
        <f>Tokens!BA83</f>
        <v>90</v>
      </c>
      <c r="AZ81">
        <f>Tokens!BB83</f>
        <v>0</v>
      </c>
      <c r="BA81">
        <f>Tokens!BC83</f>
        <v>0</v>
      </c>
      <c r="BB81">
        <f>Tokens!BD83</f>
        <v>0</v>
      </c>
      <c r="BC81">
        <f>Tokens!BE83</f>
        <v>0</v>
      </c>
      <c r="BD81">
        <f>Tokens!BF83</f>
        <v>0</v>
      </c>
      <c r="BE81">
        <f>Tokens!BG83</f>
        <v>0</v>
      </c>
      <c r="BF81">
        <f>Tokens!BH83</f>
        <v>0</v>
      </c>
      <c r="BG81">
        <f>Tokens!BI83</f>
        <v>0</v>
      </c>
      <c r="BH81" t="str">
        <f>Tokens!BJ83</f>
        <v>La Citadella</v>
      </c>
      <c r="BI81" t="str">
        <f>Tokens!BK83</f>
        <v>Calvi On The Rocks</v>
      </c>
    </row>
    <row r="82" spans="1:61" x14ac:dyDescent="0.25">
      <c r="A82" t="str">
        <f>Tokens!C84</f>
        <v>La Citadella #81</v>
      </c>
      <c r="B82" t="str">
        <f>Tokens!D84</f>
        <v>COR22A81</v>
      </c>
      <c r="C82" t="str">
        <f>Tokens!E84</f>
        <v>La Citadella - Pass Festival NFT 1 personne, valable pour 5 éditions Calvi On The Rocks de votre choix.</v>
      </c>
      <c r="D82">
        <f>Tokens!F84</f>
        <v>1000</v>
      </c>
      <c r="E82" t="str">
        <f>Tokens!G84</f>
        <v>https://bafybeib3boitkcsc7tarwytl7fn7gvt63kiryn65aa3idxplpolbfqw6ja.ipfs.nftstorage.link?image_4.webp</v>
      </c>
      <c r="F82" t="str">
        <f>Tokens!H84</f>
        <v>NfluenT for Calvi On The rocks</v>
      </c>
      <c r="G82">
        <f>Tokens!I84</f>
        <v>0</v>
      </c>
      <c r="H82" t="str">
        <f>Tokens!J84</f>
        <v>Pass festival &amp; Avantages</v>
      </c>
      <c r="I82" t="str">
        <f>Tokens!K84</f>
        <v>pour une (1) personne</v>
      </c>
      <c r="J82" t="str">
        <f>Tokens!L84</f>
        <v>Edition1</v>
      </c>
      <c r="K82">
        <f>Tokens!M84</f>
        <v>1</v>
      </c>
      <c r="L82" t="str">
        <f>Tokens!N84</f>
        <v>Edition2</v>
      </c>
      <c r="M82">
        <f>Tokens!O84</f>
        <v>1</v>
      </c>
      <c r="N82" t="str">
        <f>Tokens!P84</f>
        <v>Edition3</v>
      </c>
      <c r="O82">
        <f>Tokens!Q84</f>
        <v>1</v>
      </c>
      <c r="P82" t="str">
        <f>Tokens!R84</f>
        <v>Edition4</v>
      </c>
      <c r="Q82">
        <f>Tokens!S84</f>
        <v>1</v>
      </c>
      <c r="R82" t="str">
        <f>Tokens!T84</f>
        <v>Edition5</v>
      </c>
      <c r="S82">
        <f>Tokens!U84</f>
        <v>1</v>
      </c>
      <c r="T82" t="str">
        <f>Tokens!V84</f>
        <v>Last use</v>
      </c>
      <c r="U82">
        <f>Tokens!W84</f>
        <v>0</v>
      </c>
      <c r="V82" t="str">
        <f>Tokens!X84</f>
        <v>avantage1</v>
      </c>
      <c r="W82" t="str">
        <f>Tokens!Y84</f>
        <v>accès au Backstage</v>
      </c>
      <c r="X82" t="str">
        <f>Tokens!Z84</f>
        <v>avantage2</v>
      </c>
      <c r="Y82" t="str">
        <f>Tokens!AA84</f>
        <v>accès à un (1) événement partenaire officiel de Calvi on the Rocks</v>
      </c>
      <c r="Z82" t="str">
        <f>Tokens!AB84</f>
        <v>avantage3</v>
      </c>
      <c r="AA82" t="str">
        <f>Tokens!AC84</f>
        <v>rencontre privilégiée avec les artistes</v>
      </c>
      <c r="AB82" t="str">
        <f>Tokens!AD84</f>
        <v>avantage4</v>
      </c>
      <c r="AC82" t="str">
        <f>Tokens!AE84</f>
        <v>invitation aux soirées privées</v>
      </c>
      <c r="AD82" t="str">
        <f>Tokens!AF84</f>
        <v>avantage5</v>
      </c>
      <c r="AE82" t="str">
        <f>Tokens!AG84</f>
        <v>accès membre pour les after-party officielles</v>
      </c>
      <c r="AF82" t="str">
        <f>Tokens!AH84</f>
        <v>avantage6</v>
      </c>
      <c r="AG82" t="str">
        <f>Tokens!AI84</f>
        <v>accès prioritaire et bar dédié (consommation à la charge du festivalier)</v>
      </c>
      <c r="AH82" t="str">
        <f>Tokens!AJ84</f>
        <v>avantage7</v>
      </c>
      <c r="AI82" t="str">
        <f>Tokens!AK84</f>
        <v>tirage spécial du magazine Numéro Art</v>
      </c>
      <c r="AJ82" t="str">
        <f>Tokens!AL84</f>
        <v>avantage8</v>
      </c>
      <c r="AK82" t="str">
        <f>Tokens!AM84</f>
        <v>cadeaux partenaires</v>
      </c>
      <c r="AL82">
        <f>Tokens!AN84</f>
        <v>0</v>
      </c>
      <c r="AM82">
        <f>Tokens!AO84</f>
        <v>0</v>
      </c>
      <c r="AN82">
        <f>Tokens!AP84</f>
        <v>0</v>
      </c>
      <c r="AO82">
        <f>Tokens!AQ84</f>
        <v>0</v>
      </c>
      <c r="AP82">
        <f>Tokens!AR84</f>
        <v>0</v>
      </c>
      <c r="AQ82">
        <f>Tokens!AS84</f>
        <v>0</v>
      </c>
      <c r="AR82">
        <f>Tokens!AT84</f>
        <v>0</v>
      </c>
      <c r="AS82">
        <f>Tokens!AU84</f>
        <v>0</v>
      </c>
      <c r="AT82">
        <f>Tokens!AV84</f>
        <v>0</v>
      </c>
      <c r="AU82">
        <f>Tokens!AW84</f>
        <v>0</v>
      </c>
      <c r="AV82" t="str">
        <f>Tokens!AX84</f>
        <v>paul</v>
      </c>
      <c r="AW82">
        <f>Tokens!AY84</f>
        <v>10</v>
      </c>
      <c r="AX82" t="str">
        <f>Tokens!AZ84</f>
        <v>sophie</v>
      </c>
      <c r="AY82">
        <f>Tokens!BA84</f>
        <v>90</v>
      </c>
      <c r="AZ82">
        <f>Tokens!BB84</f>
        <v>0</v>
      </c>
      <c r="BA82">
        <f>Tokens!BC84</f>
        <v>0</v>
      </c>
      <c r="BB82">
        <f>Tokens!BD84</f>
        <v>0</v>
      </c>
      <c r="BC82">
        <f>Tokens!BE84</f>
        <v>0</v>
      </c>
      <c r="BD82">
        <f>Tokens!BF84</f>
        <v>0</v>
      </c>
      <c r="BE82">
        <f>Tokens!BG84</f>
        <v>0</v>
      </c>
      <c r="BF82">
        <f>Tokens!BH84</f>
        <v>0</v>
      </c>
      <c r="BG82">
        <f>Tokens!BI84</f>
        <v>0</v>
      </c>
      <c r="BH82" t="str">
        <f>Tokens!BJ84</f>
        <v>La Citadella</v>
      </c>
      <c r="BI82" t="str">
        <f>Tokens!BK84</f>
        <v>Calvi On The Rocks</v>
      </c>
    </row>
    <row r="83" spans="1:61" x14ac:dyDescent="0.25">
      <c r="A83" t="str">
        <f>Tokens!C85</f>
        <v>La Citadella #82</v>
      </c>
      <c r="B83" t="str">
        <f>Tokens!D85</f>
        <v>COR22A82</v>
      </c>
      <c r="C83" t="str">
        <f>Tokens!E85</f>
        <v>La Citadella - Pass Festival NFT 1 personne, valable pour 5 éditions Calvi On The Rocks de votre choix.</v>
      </c>
      <c r="D83">
        <f>Tokens!F85</f>
        <v>1000</v>
      </c>
      <c r="E83" t="str">
        <f>Tokens!G85</f>
        <v>https://bafybeib3boitkcsc7tarwytl7fn7gvt63kiryn65aa3idxplpolbfqw6ja.ipfs.nftstorage.link?image_4.webp</v>
      </c>
      <c r="F83" t="str">
        <f>Tokens!H85</f>
        <v>NfluenT for Calvi On The rocks</v>
      </c>
      <c r="G83">
        <f>Tokens!I85</f>
        <v>0</v>
      </c>
      <c r="H83" t="str">
        <f>Tokens!J85</f>
        <v>Pass festival &amp; Avantages</v>
      </c>
      <c r="I83" t="str">
        <f>Tokens!K85</f>
        <v>pour une (1) personne</v>
      </c>
      <c r="J83" t="str">
        <f>Tokens!L85</f>
        <v>Edition1</v>
      </c>
      <c r="K83">
        <f>Tokens!M85</f>
        <v>1</v>
      </c>
      <c r="L83" t="str">
        <f>Tokens!N85</f>
        <v>Edition2</v>
      </c>
      <c r="M83">
        <f>Tokens!O85</f>
        <v>1</v>
      </c>
      <c r="N83" t="str">
        <f>Tokens!P85</f>
        <v>Edition3</v>
      </c>
      <c r="O83">
        <f>Tokens!Q85</f>
        <v>1</v>
      </c>
      <c r="P83" t="str">
        <f>Tokens!R85</f>
        <v>Edition4</v>
      </c>
      <c r="Q83">
        <f>Tokens!S85</f>
        <v>1</v>
      </c>
      <c r="R83" t="str">
        <f>Tokens!T85</f>
        <v>Edition5</v>
      </c>
      <c r="S83">
        <f>Tokens!U85</f>
        <v>1</v>
      </c>
      <c r="T83" t="str">
        <f>Tokens!V85</f>
        <v>Last use</v>
      </c>
      <c r="U83">
        <f>Tokens!W85</f>
        <v>0</v>
      </c>
      <c r="V83" t="str">
        <f>Tokens!X85</f>
        <v>avantage1</v>
      </c>
      <c r="W83" t="str">
        <f>Tokens!Y85</f>
        <v>accès au Backstage</v>
      </c>
      <c r="X83" t="str">
        <f>Tokens!Z85</f>
        <v>avantage2</v>
      </c>
      <c r="Y83" t="str">
        <f>Tokens!AA85</f>
        <v>accès à un (1) événement partenaire officiel de Calvi on the Rocks</v>
      </c>
      <c r="Z83" t="str">
        <f>Tokens!AB85</f>
        <v>avantage3</v>
      </c>
      <c r="AA83" t="str">
        <f>Tokens!AC85</f>
        <v>rencontre privilégiée avec les artistes</v>
      </c>
      <c r="AB83" t="str">
        <f>Tokens!AD85</f>
        <v>avantage4</v>
      </c>
      <c r="AC83" t="str">
        <f>Tokens!AE85</f>
        <v>invitation aux soirées privées</v>
      </c>
      <c r="AD83" t="str">
        <f>Tokens!AF85</f>
        <v>avantage5</v>
      </c>
      <c r="AE83" t="str">
        <f>Tokens!AG85</f>
        <v>accès membre pour les after-party officielles</v>
      </c>
      <c r="AF83" t="str">
        <f>Tokens!AH85</f>
        <v>avantage6</v>
      </c>
      <c r="AG83" t="str">
        <f>Tokens!AI85</f>
        <v>accès prioritaire et bar dédié (consommation à la charge du festivalier)</v>
      </c>
      <c r="AH83" t="str">
        <f>Tokens!AJ85</f>
        <v>avantage7</v>
      </c>
      <c r="AI83" t="str">
        <f>Tokens!AK85</f>
        <v>tirage spécial du magazine Numéro Art</v>
      </c>
      <c r="AJ83" t="str">
        <f>Tokens!AL85</f>
        <v>avantage8</v>
      </c>
      <c r="AK83" t="str">
        <f>Tokens!AM85</f>
        <v>cadeaux partenaires</v>
      </c>
      <c r="AL83">
        <f>Tokens!AN85</f>
        <v>0</v>
      </c>
      <c r="AM83">
        <f>Tokens!AO85</f>
        <v>0</v>
      </c>
      <c r="AN83">
        <f>Tokens!AP85</f>
        <v>0</v>
      </c>
      <c r="AO83">
        <f>Tokens!AQ85</f>
        <v>0</v>
      </c>
      <c r="AP83">
        <f>Tokens!AR85</f>
        <v>0</v>
      </c>
      <c r="AQ83">
        <f>Tokens!AS85</f>
        <v>0</v>
      </c>
      <c r="AR83">
        <f>Tokens!AT85</f>
        <v>0</v>
      </c>
      <c r="AS83">
        <f>Tokens!AU85</f>
        <v>0</v>
      </c>
      <c r="AT83">
        <f>Tokens!AV85</f>
        <v>0</v>
      </c>
      <c r="AU83">
        <f>Tokens!AW85</f>
        <v>0</v>
      </c>
      <c r="AV83" t="str">
        <f>Tokens!AX85</f>
        <v>paul</v>
      </c>
      <c r="AW83">
        <f>Tokens!AY85</f>
        <v>10</v>
      </c>
      <c r="AX83" t="str">
        <f>Tokens!AZ85</f>
        <v>sophie</v>
      </c>
      <c r="AY83">
        <f>Tokens!BA85</f>
        <v>90</v>
      </c>
      <c r="AZ83">
        <f>Tokens!BB85</f>
        <v>0</v>
      </c>
      <c r="BA83">
        <f>Tokens!BC85</f>
        <v>0</v>
      </c>
      <c r="BB83">
        <f>Tokens!BD85</f>
        <v>0</v>
      </c>
      <c r="BC83">
        <f>Tokens!BE85</f>
        <v>0</v>
      </c>
      <c r="BD83">
        <f>Tokens!BF85</f>
        <v>0</v>
      </c>
      <c r="BE83">
        <f>Tokens!BG85</f>
        <v>0</v>
      </c>
      <c r="BF83">
        <f>Tokens!BH85</f>
        <v>0</v>
      </c>
      <c r="BG83">
        <f>Tokens!BI85</f>
        <v>0</v>
      </c>
      <c r="BH83" t="str">
        <f>Tokens!BJ85</f>
        <v>La Citadella</v>
      </c>
      <c r="BI83" t="str">
        <f>Tokens!BK85</f>
        <v>Calvi On The Rocks</v>
      </c>
    </row>
    <row r="84" spans="1:61" x14ac:dyDescent="0.25">
      <c r="A84" t="str">
        <f>Tokens!C86</f>
        <v>La Citadella #83</v>
      </c>
      <c r="B84" t="str">
        <f>Tokens!D86</f>
        <v>COR22A83</v>
      </c>
      <c r="C84" t="str">
        <f>Tokens!E86</f>
        <v>La Citadella - Pass Festival NFT 1 personne, valable pour 5 éditions Calvi On The Rocks de votre choix.</v>
      </c>
      <c r="D84">
        <f>Tokens!F86</f>
        <v>1000</v>
      </c>
      <c r="E84" t="str">
        <f>Tokens!G86</f>
        <v>https://bafybeib3boitkcsc7tarwytl7fn7gvt63kiryn65aa3idxplpolbfqw6ja.ipfs.nftstorage.link?image_4.webp</v>
      </c>
      <c r="F84" t="str">
        <f>Tokens!H86</f>
        <v>NfluenT for Calvi On The rocks</v>
      </c>
      <c r="G84">
        <f>Tokens!I86</f>
        <v>0</v>
      </c>
      <c r="H84" t="str">
        <f>Tokens!J86</f>
        <v>Pass festival &amp; Avantages</v>
      </c>
      <c r="I84" t="str">
        <f>Tokens!K86</f>
        <v>pour une (1) personne</v>
      </c>
      <c r="J84" t="str">
        <f>Tokens!L86</f>
        <v>Edition1</v>
      </c>
      <c r="K84">
        <f>Tokens!M86</f>
        <v>1</v>
      </c>
      <c r="L84" t="str">
        <f>Tokens!N86</f>
        <v>Edition2</v>
      </c>
      <c r="M84">
        <f>Tokens!O86</f>
        <v>1</v>
      </c>
      <c r="N84" t="str">
        <f>Tokens!P86</f>
        <v>Edition3</v>
      </c>
      <c r="O84">
        <f>Tokens!Q86</f>
        <v>1</v>
      </c>
      <c r="P84" t="str">
        <f>Tokens!R86</f>
        <v>Edition4</v>
      </c>
      <c r="Q84">
        <f>Tokens!S86</f>
        <v>1</v>
      </c>
      <c r="R84" t="str">
        <f>Tokens!T86</f>
        <v>Edition5</v>
      </c>
      <c r="S84">
        <f>Tokens!U86</f>
        <v>1</v>
      </c>
      <c r="T84" t="str">
        <f>Tokens!V86</f>
        <v>Last use</v>
      </c>
      <c r="U84">
        <f>Tokens!W86</f>
        <v>0</v>
      </c>
      <c r="V84" t="str">
        <f>Tokens!X86</f>
        <v>avantage1</v>
      </c>
      <c r="W84" t="str">
        <f>Tokens!Y86</f>
        <v>accès au Backstage</v>
      </c>
      <c r="X84" t="str">
        <f>Tokens!Z86</f>
        <v>avantage2</v>
      </c>
      <c r="Y84" t="str">
        <f>Tokens!AA86</f>
        <v>accès à un (1) événement partenaire officiel de Calvi on the Rocks</v>
      </c>
      <c r="Z84" t="str">
        <f>Tokens!AB86</f>
        <v>avantage3</v>
      </c>
      <c r="AA84" t="str">
        <f>Tokens!AC86</f>
        <v>rencontre privilégiée avec les artistes</v>
      </c>
      <c r="AB84" t="str">
        <f>Tokens!AD86</f>
        <v>avantage4</v>
      </c>
      <c r="AC84" t="str">
        <f>Tokens!AE86</f>
        <v>invitation aux soirées privées</v>
      </c>
      <c r="AD84" t="str">
        <f>Tokens!AF86</f>
        <v>avantage5</v>
      </c>
      <c r="AE84" t="str">
        <f>Tokens!AG86</f>
        <v>accès membre pour les after-party officielles</v>
      </c>
      <c r="AF84" t="str">
        <f>Tokens!AH86</f>
        <v>avantage6</v>
      </c>
      <c r="AG84" t="str">
        <f>Tokens!AI86</f>
        <v>accès prioritaire et bar dédié (consommation à la charge du festivalier)</v>
      </c>
      <c r="AH84" t="str">
        <f>Tokens!AJ86</f>
        <v>avantage7</v>
      </c>
      <c r="AI84" t="str">
        <f>Tokens!AK86</f>
        <v>tirage spécial du magazine Numéro Art</v>
      </c>
      <c r="AJ84" t="str">
        <f>Tokens!AL86</f>
        <v>avantage8</v>
      </c>
      <c r="AK84" t="str">
        <f>Tokens!AM86</f>
        <v>cadeaux partenaires</v>
      </c>
      <c r="AL84">
        <f>Tokens!AN86</f>
        <v>0</v>
      </c>
      <c r="AM84">
        <f>Tokens!AO86</f>
        <v>0</v>
      </c>
      <c r="AN84">
        <f>Tokens!AP86</f>
        <v>0</v>
      </c>
      <c r="AO84">
        <f>Tokens!AQ86</f>
        <v>0</v>
      </c>
      <c r="AP84">
        <f>Tokens!AR86</f>
        <v>0</v>
      </c>
      <c r="AQ84">
        <f>Tokens!AS86</f>
        <v>0</v>
      </c>
      <c r="AR84">
        <f>Tokens!AT86</f>
        <v>0</v>
      </c>
      <c r="AS84">
        <f>Tokens!AU86</f>
        <v>0</v>
      </c>
      <c r="AT84">
        <f>Tokens!AV86</f>
        <v>0</v>
      </c>
      <c r="AU84">
        <f>Tokens!AW86</f>
        <v>0</v>
      </c>
      <c r="AV84" t="str">
        <f>Tokens!AX86</f>
        <v>paul</v>
      </c>
      <c r="AW84">
        <f>Tokens!AY86</f>
        <v>10</v>
      </c>
      <c r="AX84" t="str">
        <f>Tokens!AZ86</f>
        <v>sophie</v>
      </c>
      <c r="AY84">
        <f>Tokens!BA86</f>
        <v>90</v>
      </c>
      <c r="AZ84">
        <f>Tokens!BB86</f>
        <v>0</v>
      </c>
      <c r="BA84">
        <f>Tokens!BC86</f>
        <v>0</v>
      </c>
      <c r="BB84">
        <f>Tokens!BD86</f>
        <v>0</v>
      </c>
      <c r="BC84">
        <f>Tokens!BE86</f>
        <v>0</v>
      </c>
      <c r="BD84">
        <f>Tokens!BF86</f>
        <v>0</v>
      </c>
      <c r="BE84">
        <f>Tokens!BG86</f>
        <v>0</v>
      </c>
      <c r="BF84">
        <f>Tokens!BH86</f>
        <v>0</v>
      </c>
      <c r="BG84">
        <f>Tokens!BI86</f>
        <v>0</v>
      </c>
      <c r="BH84" t="str">
        <f>Tokens!BJ86</f>
        <v>La Citadella</v>
      </c>
      <c r="BI84" t="str">
        <f>Tokens!BK86</f>
        <v>Calvi On The Rocks</v>
      </c>
    </row>
    <row r="85" spans="1:61" x14ac:dyDescent="0.25">
      <c r="A85" t="str">
        <f>Tokens!C87</f>
        <v>La Citadella #84</v>
      </c>
      <c r="B85" t="str">
        <f>Tokens!D87</f>
        <v>COR22A84</v>
      </c>
      <c r="C85" t="str">
        <f>Tokens!E87</f>
        <v>La Citadella - Pass Festival NFT 1 personne, valable pour 5 éditions Calvi On The Rocks de votre choix.</v>
      </c>
      <c r="D85">
        <f>Tokens!F87</f>
        <v>1000</v>
      </c>
      <c r="E85" t="str">
        <f>Tokens!G87</f>
        <v>https://bafybeib3boitkcsc7tarwytl7fn7gvt63kiryn65aa3idxplpolbfqw6ja.ipfs.nftstorage.link?image_4.webp</v>
      </c>
      <c r="F85" t="str">
        <f>Tokens!H87</f>
        <v>NfluenT for Calvi On The rocks</v>
      </c>
      <c r="G85">
        <f>Tokens!I87</f>
        <v>0</v>
      </c>
      <c r="H85" t="str">
        <f>Tokens!J87</f>
        <v>Pass festival &amp; Avantages</v>
      </c>
      <c r="I85" t="str">
        <f>Tokens!K87</f>
        <v>pour une (1) personne</v>
      </c>
      <c r="J85" t="str">
        <f>Tokens!L87</f>
        <v>Edition1</v>
      </c>
      <c r="K85">
        <f>Tokens!M87</f>
        <v>1</v>
      </c>
      <c r="L85" t="str">
        <f>Tokens!N87</f>
        <v>Edition2</v>
      </c>
      <c r="M85">
        <f>Tokens!O87</f>
        <v>1</v>
      </c>
      <c r="N85" t="str">
        <f>Tokens!P87</f>
        <v>Edition3</v>
      </c>
      <c r="O85">
        <f>Tokens!Q87</f>
        <v>1</v>
      </c>
      <c r="P85" t="str">
        <f>Tokens!R87</f>
        <v>Edition4</v>
      </c>
      <c r="Q85">
        <f>Tokens!S87</f>
        <v>1</v>
      </c>
      <c r="R85" t="str">
        <f>Tokens!T87</f>
        <v>Edition5</v>
      </c>
      <c r="S85">
        <f>Tokens!U87</f>
        <v>1</v>
      </c>
      <c r="T85" t="str">
        <f>Tokens!V87</f>
        <v>Last use</v>
      </c>
      <c r="U85">
        <f>Tokens!W87</f>
        <v>0</v>
      </c>
      <c r="V85" t="str">
        <f>Tokens!X87</f>
        <v>avantage1</v>
      </c>
      <c r="W85" t="str">
        <f>Tokens!Y87</f>
        <v>accès au Backstage</v>
      </c>
      <c r="X85" t="str">
        <f>Tokens!Z87</f>
        <v>avantage2</v>
      </c>
      <c r="Y85" t="str">
        <f>Tokens!AA87</f>
        <v>accès à un (1) événement partenaire officiel de Calvi on the Rocks</v>
      </c>
      <c r="Z85" t="str">
        <f>Tokens!AB87</f>
        <v>avantage3</v>
      </c>
      <c r="AA85" t="str">
        <f>Tokens!AC87</f>
        <v>rencontre privilégiée avec les artistes</v>
      </c>
      <c r="AB85" t="str">
        <f>Tokens!AD87</f>
        <v>avantage4</v>
      </c>
      <c r="AC85" t="str">
        <f>Tokens!AE87</f>
        <v>invitation aux soirées privées</v>
      </c>
      <c r="AD85" t="str">
        <f>Tokens!AF87</f>
        <v>avantage5</v>
      </c>
      <c r="AE85" t="str">
        <f>Tokens!AG87</f>
        <v>accès membre pour les after-party officielles</v>
      </c>
      <c r="AF85" t="str">
        <f>Tokens!AH87</f>
        <v>avantage6</v>
      </c>
      <c r="AG85" t="str">
        <f>Tokens!AI87</f>
        <v>accès prioritaire et bar dédié (consommation à la charge du festivalier)</v>
      </c>
      <c r="AH85" t="str">
        <f>Tokens!AJ87</f>
        <v>avantage7</v>
      </c>
      <c r="AI85" t="str">
        <f>Tokens!AK87</f>
        <v>tirage spécial du magazine Numéro Art</v>
      </c>
      <c r="AJ85" t="str">
        <f>Tokens!AL87</f>
        <v>avantage8</v>
      </c>
      <c r="AK85" t="str">
        <f>Tokens!AM87</f>
        <v>cadeaux partenaires</v>
      </c>
      <c r="AL85">
        <f>Tokens!AN87</f>
        <v>0</v>
      </c>
      <c r="AM85">
        <f>Tokens!AO87</f>
        <v>0</v>
      </c>
      <c r="AN85">
        <f>Tokens!AP87</f>
        <v>0</v>
      </c>
      <c r="AO85">
        <f>Tokens!AQ87</f>
        <v>0</v>
      </c>
      <c r="AP85">
        <f>Tokens!AR87</f>
        <v>0</v>
      </c>
      <c r="AQ85">
        <f>Tokens!AS87</f>
        <v>0</v>
      </c>
      <c r="AR85">
        <f>Tokens!AT87</f>
        <v>0</v>
      </c>
      <c r="AS85">
        <f>Tokens!AU87</f>
        <v>0</v>
      </c>
      <c r="AT85">
        <f>Tokens!AV87</f>
        <v>0</v>
      </c>
      <c r="AU85">
        <f>Tokens!AW87</f>
        <v>0</v>
      </c>
      <c r="AV85" t="str">
        <f>Tokens!AX87</f>
        <v>paul</v>
      </c>
      <c r="AW85">
        <f>Tokens!AY87</f>
        <v>10</v>
      </c>
      <c r="AX85" t="str">
        <f>Tokens!AZ87</f>
        <v>sophie</v>
      </c>
      <c r="AY85">
        <f>Tokens!BA87</f>
        <v>90</v>
      </c>
      <c r="AZ85">
        <f>Tokens!BB87</f>
        <v>0</v>
      </c>
      <c r="BA85">
        <f>Tokens!BC87</f>
        <v>0</v>
      </c>
      <c r="BB85">
        <f>Tokens!BD87</f>
        <v>0</v>
      </c>
      <c r="BC85">
        <f>Tokens!BE87</f>
        <v>0</v>
      </c>
      <c r="BD85">
        <f>Tokens!BF87</f>
        <v>0</v>
      </c>
      <c r="BE85">
        <f>Tokens!BG87</f>
        <v>0</v>
      </c>
      <c r="BF85">
        <f>Tokens!BH87</f>
        <v>0</v>
      </c>
      <c r="BG85">
        <f>Tokens!BI87</f>
        <v>0</v>
      </c>
      <c r="BH85" t="str">
        <f>Tokens!BJ87</f>
        <v>La Citadella</v>
      </c>
      <c r="BI85" t="str">
        <f>Tokens!BK87</f>
        <v>Calvi On The Rocks</v>
      </c>
    </row>
    <row r="86" spans="1:61" x14ac:dyDescent="0.25">
      <c r="A86" t="str">
        <f>Tokens!C88</f>
        <v>La Citadella #85</v>
      </c>
      <c r="B86" t="str">
        <f>Tokens!D88</f>
        <v>COR22A85</v>
      </c>
      <c r="C86" t="str">
        <f>Tokens!E88</f>
        <v>La Citadella - Pass Festival NFT 1 personne, valable pour 5 éditions Calvi On The Rocks de votre choix.</v>
      </c>
      <c r="D86">
        <f>Tokens!F88</f>
        <v>1000</v>
      </c>
      <c r="E86" t="str">
        <f>Tokens!G88</f>
        <v>https://bafybeib3boitkcsc7tarwytl7fn7gvt63kiryn65aa3idxplpolbfqw6ja.ipfs.nftstorage.link?image_4.webp</v>
      </c>
      <c r="F86" t="str">
        <f>Tokens!H88</f>
        <v>NfluenT for Calvi On The rocks</v>
      </c>
      <c r="G86">
        <f>Tokens!I88</f>
        <v>0</v>
      </c>
      <c r="H86" t="str">
        <f>Tokens!J88</f>
        <v>Pass festival &amp; Avantages</v>
      </c>
      <c r="I86" t="str">
        <f>Tokens!K88</f>
        <v>pour une (1) personne</v>
      </c>
      <c r="J86" t="str">
        <f>Tokens!L88</f>
        <v>Edition1</v>
      </c>
      <c r="K86">
        <f>Tokens!M88</f>
        <v>1</v>
      </c>
      <c r="L86" t="str">
        <f>Tokens!N88</f>
        <v>Edition2</v>
      </c>
      <c r="M86">
        <f>Tokens!O88</f>
        <v>1</v>
      </c>
      <c r="N86" t="str">
        <f>Tokens!P88</f>
        <v>Edition3</v>
      </c>
      <c r="O86">
        <f>Tokens!Q88</f>
        <v>1</v>
      </c>
      <c r="P86" t="str">
        <f>Tokens!R88</f>
        <v>Edition4</v>
      </c>
      <c r="Q86">
        <f>Tokens!S88</f>
        <v>1</v>
      </c>
      <c r="R86" t="str">
        <f>Tokens!T88</f>
        <v>Edition5</v>
      </c>
      <c r="S86">
        <f>Tokens!U88</f>
        <v>1</v>
      </c>
      <c r="T86" t="str">
        <f>Tokens!V88</f>
        <v>Last use</v>
      </c>
      <c r="U86">
        <f>Tokens!W88</f>
        <v>0</v>
      </c>
      <c r="V86" t="str">
        <f>Tokens!X88</f>
        <v>avantage1</v>
      </c>
      <c r="W86" t="str">
        <f>Tokens!Y88</f>
        <v>accès au Backstage</v>
      </c>
      <c r="X86" t="str">
        <f>Tokens!Z88</f>
        <v>avantage2</v>
      </c>
      <c r="Y86" t="str">
        <f>Tokens!AA88</f>
        <v>accès à un (1) événement partenaire officiel de Calvi on the Rocks</v>
      </c>
      <c r="Z86" t="str">
        <f>Tokens!AB88</f>
        <v>avantage3</v>
      </c>
      <c r="AA86" t="str">
        <f>Tokens!AC88</f>
        <v>rencontre privilégiée avec les artistes</v>
      </c>
      <c r="AB86" t="str">
        <f>Tokens!AD88</f>
        <v>avantage4</v>
      </c>
      <c r="AC86" t="str">
        <f>Tokens!AE88</f>
        <v>invitation aux soirées privées</v>
      </c>
      <c r="AD86" t="str">
        <f>Tokens!AF88</f>
        <v>avantage5</v>
      </c>
      <c r="AE86" t="str">
        <f>Tokens!AG88</f>
        <v>accès membre pour les after-party officielles</v>
      </c>
      <c r="AF86" t="str">
        <f>Tokens!AH88</f>
        <v>avantage6</v>
      </c>
      <c r="AG86" t="str">
        <f>Tokens!AI88</f>
        <v>accès prioritaire et bar dédié (consommation à la charge du festivalier)</v>
      </c>
      <c r="AH86" t="str">
        <f>Tokens!AJ88</f>
        <v>avantage7</v>
      </c>
      <c r="AI86" t="str">
        <f>Tokens!AK88</f>
        <v>tirage spécial du magazine Numéro Art</v>
      </c>
      <c r="AJ86" t="str">
        <f>Tokens!AL88</f>
        <v>avantage8</v>
      </c>
      <c r="AK86" t="str">
        <f>Tokens!AM88</f>
        <v>cadeaux partenaires</v>
      </c>
      <c r="AL86">
        <f>Tokens!AN88</f>
        <v>0</v>
      </c>
      <c r="AM86">
        <f>Tokens!AO88</f>
        <v>0</v>
      </c>
      <c r="AN86">
        <f>Tokens!AP88</f>
        <v>0</v>
      </c>
      <c r="AO86">
        <f>Tokens!AQ88</f>
        <v>0</v>
      </c>
      <c r="AP86">
        <f>Tokens!AR88</f>
        <v>0</v>
      </c>
      <c r="AQ86">
        <f>Tokens!AS88</f>
        <v>0</v>
      </c>
      <c r="AR86">
        <f>Tokens!AT88</f>
        <v>0</v>
      </c>
      <c r="AS86">
        <f>Tokens!AU88</f>
        <v>0</v>
      </c>
      <c r="AT86">
        <f>Tokens!AV88</f>
        <v>0</v>
      </c>
      <c r="AU86">
        <f>Tokens!AW88</f>
        <v>0</v>
      </c>
      <c r="AV86" t="str">
        <f>Tokens!AX88</f>
        <v>paul</v>
      </c>
      <c r="AW86">
        <f>Tokens!AY88</f>
        <v>10</v>
      </c>
      <c r="AX86" t="str">
        <f>Tokens!AZ88</f>
        <v>sophie</v>
      </c>
      <c r="AY86">
        <f>Tokens!BA88</f>
        <v>90</v>
      </c>
      <c r="AZ86">
        <f>Tokens!BB88</f>
        <v>0</v>
      </c>
      <c r="BA86">
        <f>Tokens!BC88</f>
        <v>0</v>
      </c>
      <c r="BB86">
        <f>Tokens!BD88</f>
        <v>0</v>
      </c>
      <c r="BC86">
        <f>Tokens!BE88</f>
        <v>0</v>
      </c>
      <c r="BD86">
        <f>Tokens!BF88</f>
        <v>0</v>
      </c>
      <c r="BE86">
        <f>Tokens!BG88</f>
        <v>0</v>
      </c>
      <c r="BF86">
        <f>Tokens!BH88</f>
        <v>0</v>
      </c>
      <c r="BG86">
        <f>Tokens!BI88</f>
        <v>0</v>
      </c>
      <c r="BH86" t="str">
        <f>Tokens!BJ88</f>
        <v>La Citadella</v>
      </c>
      <c r="BI86" t="str">
        <f>Tokens!BK88</f>
        <v>Calvi On The Rocks</v>
      </c>
    </row>
    <row r="87" spans="1:61" x14ac:dyDescent="0.25">
      <c r="A87" t="str">
        <f>Tokens!C89</f>
        <v>La Citadella #86</v>
      </c>
      <c r="B87" t="str">
        <f>Tokens!D89</f>
        <v>COR22A86</v>
      </c>
      <c r="C87" t="str">
        <f>Tokens!E89</f>
        <v>La Citadella - Pass Festival NFT 1 personne, valable pour 5 éditions Calvi On The Rocks de votre choix.</v>
      </c>
      <c r="D87">
        <f>Tokens!F89</f>
        <v>1000</v>
      </c>
      <c r="E87" t="str">
        <f>Tokens!G89</f>
        <v>https://bafybeib3boitkcsc7tarwytl7fn7gvt63kiryn65aa3idxplpolbfqw6ja.ipfs.nftstorage.link?image_4.webp</v>
      </c>
      <c r="F87" t="str">
        <f>Tokens!H89</f>
        <v>NfluenT for Calvi On The rocks</v>
      </c>
      <c r="G87">
        <f>Tokens!I89</f>
        <v>0</v>
      </c>
      <c r="H87" t="str">
        <f>Tokens!J89</f>
        <v>Pass festival &amp; Avantages</v>
      </c>
      <c r="I87" t="str">
        <f>Tokens!K89</f>
        <v>pour une (1) personne</v>
      </c>
      <c r="J87" t="str">
        <f>Tokens!L89</f>
        <v>Edition1</v>
      </c>
      <c r="K87">
        <f>Tokens!M89</f>
        <v>1</v>
      </c>
      <c r="L87" t="str">
        <f>Tokens!N89</f>
        <v>Edition2</v>
      </c>
      <c r="M87">
        <f>Tokens!O89</f>
        <v>1</v>
      </c>
      <c r="N87" t="str">
        <f>Tokens!P89</f>
        <v>Edition3</v>
      </c>
      <c r="O87">
        <f>Tokens!Q89</f>
        <v>1</v>
      </c>
      <c r="P87" t="str">
        <f>Tokens!R89</f>
        <v>Edition4</v>
      </c>
      <c r="Q87">
        <f>Tokens!S89</f>
        <v>1</v>
      </c>
      <c r="R87" t="str">
        <f>Tokens!T89</f>
        <v>Edition5</v>
      </c>
      <c r="S87">
        <f>Tokens!U89</f>
        <v>1</v>
      </c>
      <c r="T87" t="str">
        <f>Tokens!V89</f>
        <v>Last use</v>
      </c>
      <c r="U87">
        <f>Tokens!W89</f>
        <v>0</v>
      </c>
      <c r="V87" t="str">
        <f>Tokens!X89</f>
        <v>avantage1</v>
      </c>
      <c r="W87" t="str">
        <f>Tokens!Y89</f>
        <v>accès au Backstage</v>
      </c>
      <c r="X87" t="str">
        <f>Tokens!Z89</f>
        <v>avantage2</v>
      </c>
      <c r="Y87" t="str">
        <f>Tokens!AA89</f>
        <v>accès à un (1) événement partenaire officiel de Calvi on the Rocks</v>
      </c>
      <c r="Z87" t="str">
        <f>Tokens!AB89</f>
        <v>avantage3</v>
      </c>
      <c r="AA87" t="str">
        <f>Tokens!AC89</f>
        <v>rencontre privilégiée avec les artistes</v>
      </c>
      <c r="AB87" t="str">
        <f>Tokens!AD89</f>
        <v>avantage4</v>
      </c>
      <c r="AC87" t="str">
        <f>Tokens!AE89</f>
        <v>invitation aux soirées privées</v>
      </c>
      <c r="AD87" t="str">
        <f>Tokens!AF89</f>
        <v>avantage5</v>
      </c>
      <c r="AE87" t="str">
        <f>Tokens!AG89</f>
        <v>accès membre pour les after-party officielles</v>
      </c>
      <c r="AF87" t="str">
        <f>Tokens!AH89</f>
        <v>avantage6</v>
      </c>
      <c r="AG87" t="str">
        <f>Tokens!AI89</f>
        <v>accès prioritaire et bar dédié (consommation à la charge du festivalier)</v>
      </c>
      <c r="AH87" t="str">
        <f>Tokens!AJ89</f>
        <v>avantage7</v>
      </c>
      <c r="AI87" t="str">
        <f>Tokens!AK89</f>
        <v>tirage spécial du magazine Numéro Art</v>
      </c>
      <c r="AJ87" t="str">
        <f>Tokens!AL89</f>
        <v>avantage8</v>
      </c>
      <c r="AK87" t="str">
        <f>Tokens!AM89</f>
        <v>cadeaux partenaires</v>
      </c>
      <c r="AL87">
        <f>Tokens!AN89</f>
        <v>0</v>
      </c>
      <c r="AM87">
        <f>Tokens!AO89</f>
        <v>0</v>
      </c>
      <c r="AN87">
        <f>Tokens!AP89</f>
        <v>0</v>
      </c>
      <c r="AO87">
        <f>Tokens!AQ89</f>
        <v>0</v>
      </c>
      <c r="AP87">
        <f>Tokens!AR89</f>
        <v>0</v>
      </c>
      <c r="AQ87">
        <f>Tokens!AS89</f>
        <v>0</v>
      </c>
      <c r="AR87">
        <f>Tokens!AT89</f>
        <v>0</v>
      </c>
      <c r="AS87">
        <f>Tokens!AU89</f>
        <v>0</v>
      </c>
      <c r="AT87">
        <f>Tokens!AV89</f>
        <v>0</v>
      </c>
      <c r="AU87">
        <f>Tokens!AW89</f>
        <v>0</v>
      </c>
      <c r="AV87" t="str">
        <f>Tokens!AX89</f>
        <v>paul</v>
      </c>
      <c r="AW87">
        <f>Tokens!AY89</f>
        <v>10</v>
      </c>
      <c r="AX87" t="str">
        <f>Tokens!AZ89</f>
        <v>sophie</v>
      </c>
      <c r="AY87">
        <f>Tokens!BA89</f>
        <v>90</v>
      </c>
      <c r="AZ87">
        <f>Tokens!BB89</f>
        <v>0</v>
      </c>
      <c r="BA87">
        <f>Tokens!BC89</f>
        <v>0</v>
      </c>
      <c r="BB87">
        <f>Tokens!BD89</f>
        <v>0</v>
      </c>
      <c r="BC87">
        <f>Tokens!BE89</f>
        <v>0</v>
      </c>
      <c r="BD87">
        <f>Tokens!BF89</f>
        <v>0</v>
      </c>
      <c r="BE87">
        <f>Tokens!BG89</f>
        <v>0</v>
      </c>
      <c r="BF87">
        <f>Tokens!BH89</f>
        <v>0</v>
      </c>
      <c r="BG87">
        <f>Tokens!BI89</f>
        <v>0</v>
      </c>
      <c r="BH87" t="str">
        <f>Tokens!BJ89</f>
        <v>La Citadella</v>
      </c>
      <c r="BI87" t="str">
        <f>Tokens!BK89</f>
        <v>Calvi On The Rocks</v>
      </c>
    </row>
    <row r="88" spans="1:61" x14ac:dyDescent="0.25">
      <c r="A88" t="str">
        <f>Tokens!C90</f>
        <v>La Citadella #87</v>
      </c>
      <c r="B88" t="str">
        <f>Tokens!D90</f>
        <v>COR22A87</v>
      </c>
      <c r="C88" t="str">
        <f>Tokens!E90</f>
        <v>La Citadella - Pass Festival NFT 1 personne, valable pour 5 éditions Calvi On The Rocks de votre choix.</v>
      </c>
      <c r="D88">
        <f>Tokens!F90</f>
        <v>1000</v>
      </c>
      <c r="E88" t="str">
        <f>Tokens!G90</f>
        <v>https://bafybeib3boitkcsc7tarwytl7fn7gvt63kiryn65aa3idxplpolbfqw6ja.ipfs.nftstorage.link?image_4.webp</v>
      </c>
      <c r="F88" t="str">
        <f>Tokens!H90</f>
        <v>NfluenT for Calvi On The rocks</v>
      </c>
      <c r="G88">
        <f>Tokens!I90</f>
        <v>0</v>
      </c>
      <c r="H88" t="str">
        <f>Tokens!J90</f>
        <v>Pass festival &amp; Avantages</v>
      </c>
      <c r="I88" t="str">
        <f>Tokens!K90</f>
        <v>pour une (1) personne</v>
      </c>
      <c r="J88" t="str">
        <f>Tokens!L90</f>
        <v>Edition1</v>
      </c>
      <c r="K88">
        <f>Tokens!M90</f>
        <v>1</v>
      </c>
      <c r="L88" t="str">
        <f>Tokens!N90</f>
        <v>Edition2</v>
      </c>
      <c r="M88">
        <f>Tokens!O90</f>
        <v>1</v>
      </c>
      <c r="N88" t="str">
        <f>Tokens!P90</f>
        <v>Edition3</v>
      </c>
      <c r="O88">
        <f>Tokens!Q90</f>
        <v>1</v>
      </c>
      <c r="P88" t="str">
        <f>Tokens!R90</f>
        <v>Edition4</v>
      </c>
      <c r="Q88">
        <f>Tokens!S90</f>
        <v>1</v>
      </c>
      <c r="R88" t="str">
        <f>Tokens!T90</f>
        <v>Edition5</v>
      </c>
      <c r="S88">
        <f>Tokens!U90</f>
        <v>1</v>
      </c>
      <c r="T88" t="str">
        <f>Tokens!V90</f>
        <v>Last use</v>
      </c>
      <c r="U88">
        <f>Tokens!W90</f>
        <v>0</v>
      </c>
      <c r="V88" t="str">
        <f>Tokens!X90</f>
        <v>avantage1</v>
      </c>
      <c r="W88" t="str">
        <f>Tokens!Y90</f>
        <v>accès au Backstage</v>
      </c>
      <c r="X88" t="str">
        <f>Tokens!Z90</f>
        <v>avantage2</v>
      </c>
      <c r="Y88" t="str">
        <f>Tokens!AA90</f>
        <v>accès à un (1) événement partenaire officiel de Calvi on the Rocks</v>
      </c>
      <c r="Z88" t="str">
        <f>Tokens!AB90</f>
        <v>avantage3</v>
      </c>
      <c r="AA88" t="str">
        <f>Tokens!AC90</f>
        <v>rencontre privilégiée avec les artistes</v>
      </c>
      <c r="AB88" t="str">
        <f>Tokens!AD90</f>
        <v>avantage4</v>
      </c>
      <c r="AC88" t="str">
        <f>Tokens!AE90</f>
        <v>invitation aux soirées privées</v>
      </c>
      <c r="AD88" t="str">
        <f>Tokens!AF90</f>
        <v>avantage5</v>
      </c>
      <c r="AE88" t="str">
        <f>Tokens!AG90</f>
        <v>accès membre pour les after-party officielles</v>
      </c>
      <c r="AF88" t="str">
        <f>Tokens!AH90</f>
        <v>avantage6</v>
      </c>
      <c r="AG88" t="str">
        <f>Tokens!AI90</f>
        <v>accès prioritaire et bar dédié (consommation à la charge du festivalier)</v>
      </c>
      <c r="AH88" t="str">
        <f>Tokens!AJ90</f>
        <v>avantage7</v>
      </c>
      <c r="AI88" t="str">
        <f>Tokens!AK90</f>
        <v>tirage spécial du magazine Numéro Art</v>
      </c>
      <c r="AJ88" t="str">
        <f>Tokens!AL90</f>
        <v>avantage8</v>
      </c>
      <c r="AK88" t="str">
        <f>Tokens!AM90</f>
        <v>cadeaux partenaires</v>
      </c>
      <c r="AL88">
        <f>Tokens!AN90</f>
        <v>0</v>
      </c>
      <c r="AM88">
        <f>Tokens!AO90</f>
        <v>0</v>
      </c>
      <c r="AN88">
        <f>Tokens!AP90</f>
        <v>0</v>
      </c>
      <c r="AO88">
        <f>Tokens!AQ90</f>
        <v>0</v>
      </c>
      <c r="AP88">
        <f>Tokens!AR90</f>
        <v>0</v>
      </c>
      <c r="AQ88">
        <f>Tokens!AS90</f>
        <v>0</v>
      </c>
      <c r="AR88">
        <f>Tokens!AT90</f>
        <v>0</v>
      </c>
      <c r="AS88">
        <f>Tokens!AU90</f>
        <v>0</v>
      </c>
      <c r="AT88">
        <f>Tokens!AV90</f>
        <v>0</v>
      </c>
      <c r="AU88">
        <f>Tokens!AW90</f>
        <v>0</v>
      </c>
      <c r="AV88" t="str">
        <f>Tokens!AX90</f>
        <v>paul</v>
      </c>
      <c r="AW88">
        <f>Tokens!AY90</f>
        <v>10</v>
      </c>
      <c r="AX88" t="str">
        <f>Tokens!AZ90</f>
        <v>sophie</v>
      </c>
      <c r="AY88">
        <f>Tokens!BA90</f>
        <v>90</v>
      </c>
      <c r="AZ88">
        <f>Tokens!BB90</f>
        <v>0</v>
      </c>
      <c r="BA88">
        <f>Tokens!BC90</f>
        <v>0</v>
      </c>
      <c r="BB88">
        <f>Tokens!BD90</f>
        <v>0</v>
      </c>
      <c r="BC88">
        <f>Tokens!BE90</f>
        <v>0</v>
      </c>
      <c r="BD88">
        <f>Tokens!BF90</f>
        <v>0</v>
      </c>
      <c r="BE88">
        <f>Tokens!BG90</f>
        <v>0</v>
      </c>
      <c r="BF88">
        <f>Tokens!BH90</f>
        <v>0</v>
      </c>
      <c r="BG88">
        <f>Tokens!BI90</f>
        <v>0</v>
      </c>
      <c r="BH88" t="str">
        <f>Tokens!BJ90</f>
        <v>La Citadella</v>
      </c>
      <c r="BI88" t="str">
        <f>Tokens!BK90</f>
        <v>Calvi On The Rocks</v>
      </c>
    </row>
    <row r="89" spans="1:61" x14ac:dyDescent="0.25">
      <c r="A89" t="str">
        <f>Tokens!C91</f>
        <v>La Citadella #88</v>
      </c>
      <c r="B89" t="str">
        <f>Tokens!D91</f>
        <v>COR22A88</v>
      </c>
      <c r="C89" t="str">
        <f>Tokens!E91</f>
        <v>La Citadella - Pass Festival NFT 1 personne, valable pour 5 éditions Calvi On The Rocks de votre choix.</v>
      </c>
      <c r="D89">
        <f>Tokens!F91</f>
        <v>1000</v>
      </c>
      <c r="E89" t="str">
        <f>Tokens!G91</f>
        <v>https://bafybeib3boitkcsc7tarwytl7fn7gvt63kiryn65aa3idxplpolbfqw6ja.ipfs.nftstorage.link?image_4.webp</v>
      </c>
      <c r="F89" t="str">
        <f>Tokens!H91</f>
        <v>NfluenT for Calvi On The rocks</v>
      </c>
      <c r="G89">
        <f>Tokens!I91</f>
        <v>0</v>
      </c>
      <c r="H89" t="str">
        <f>Tokens!J91</f>
        <v>Pass festival &amp; Avantages</v>
      </c>
      <c r="I89" t="str">
        <f>Tokens!K91</f>
        <v>pour une (1) personne</v>
      </c>
      <c r="J89" t="str">
        <f>Tokens!L91</f>
        <v>Edition1</v>
      </c>
      <c r="K89">
        <f>Tokens!M91</f>
        <v>1</v>
      </c>
      <c r="L89" t="str">
        <f>Tokens!N91</f>
        <v>Edition2</v>
      </c>
      <c r="M89">
        <f>Tokens!O91</f>
        <v>1</v>
      </c>
      <c r="N89" t="str">
        <f>Tokens!P91</f>
        <v>Edition3</v>
      </c>
      <c r="O89">
        <f>Tokens!Q91</f>
        <v>1</v>
      </c>
      <c r="P89" t="str">
        <f>Tokens!R91</f>
        <v>Edition4</v>
      </c>
      <c r="Q89">
        <f>Tokens!S91</f>
        <v>1</v>
      </c>
      <c r="R89" t="str">
        <f>Tokens!T91</f>
        <v>Edition5</v>
      </c>
      <c r="S89">
        <f>Tokens!U91</f>
        <v>1</v>
      </c>
      <c r="T89" t="str">
        <f>Tokens!V91</f>
        <v>Last use</v>
      </c>
      <c r="U89">
        <f>Tokens!W91</f>
        <v>0</v>
      </c>
      <c r="V89" t="str">
        <f>Tokens!X91</f>
        <v>avantage1</v>
      </c>
      <c r="W89" t="str">
        <f>Tokens!Y91</f>
        <v>accès au Backstage</v>
      </c>
      <c r="X89" t="str">
        <f>Tokens!Z91</f>
        <v>avantage2</v>
      </c>
      <c r="Y89" t="str">
        <f>Tokens!AA91</f>
        <v>accès à un (1) événement partenaire officiel de Calvi on the Rocks</v>
      </c>
      <c r="Z89" t="str">
        <f>Tokens!AB91</f>
        <v>avantage3</v>
      </c>
      <c r="AA89" t="str">
        <f>Tokens!AC91</f>
        <v>rencontre privilégiée avec les artistes</v>
      </c>
      <c r="AB89" t="str">
        <f>Tokens!AD91</f>
        <v>avantage4</v>
      </c>
      <c r="AC89" t="str">
        <f>Tokens!AE91</f>
        <v>invitation aux soirées privées</v>
      </c>
      <c r="AD89" t="str">
        <f>Tokens!AF91</f>
        <v>avantage5</v>
      </c>
      <c r="AE89" t="str">
        <f>Tokens!AG91</f>
        <v>accès membre pour les after-party officielles</v>
      </c>
      <c r="AF89" t="str">
        <f>Tokens!AH91</f>
        <v>avantage6</v>
      </c>
      <c r="AG89" t="str">
        <f>Tokens!AI91</f>
        <v>accès prioritaire et bar dédié (consommation à la charge du festivalier)</v>
      </c>
      <c r="AH89" t="str">
        <f>Tokens!AJ91</f>
        <v>avantage7</v>
      </c>
      <c r="AI89" t="str">
        <f>Tokens!AK91</f>
        <v>tirage spécial du magazine Numéro Art</v>
      </c>
      <c r="AJ89" t="str">
        <f>Tokens!AL91</f>
        <v>avantage8</v>
      </c>
      <c r="AK89" t="str">
        <f>Tokens!AM91</f>
        <v>cadeaux partenaires</v>
      </c>
      <c r="AL89">
        <f>Tokens!AN91</f>
        <v>0</v>
      </c>
      <c r="AM89">
        <f>Tokens!AO91</f>
        <v>0</v>
      </c>
      <c r="AN89">
        <f>Tokens!AP91</f>
        <v>0</v>
      </c>
      <c r="AO89">
        <f>Tokens!AQ91</f>
        <v>0</v>
      </c>
      <c r="AP89">
        <f>Tokens!AR91</f>
        <v>0</v>
      </c>
      <c r="AQ89">
        <f>Tokens!AS91</f>
        <v>0</v>
      </c>
      <c r="AR89">
        <f>Tokens!AT91</f>
        <v>0</v>
      </c>
      <c r="AS89">
        <f>Tokens!AU91</f>
        <v>0</v>
      </c>
      <c r="AT89">
        <f>Tokens!AV91</f>
        <v>0</v>
      </c>
      <c r="AU89">
        <f>Tokens!AW91</f>
        <v>0</v>
      </c>
      <c r="AV89" t="str">
        <f>Tokens!AX91</f>
        <v>paul</v>
      </c>
      <c r="AW89">
        <f>Tokens!AY91</f>
        <v>10</v>
      </c>
      <c r="AX89" t="str">
        <f>Tokens!AZ91</f>
        <v>sophie</v>
      </c>
      <c r="AY89">
        <f>Tokens!BA91</f>
        <v>90</v>
      </c>
      <c r="AZ89">
        <f>Tokens!BB91</f>
        <v>0</v>
      </c>
      <c r="BA89">
        <f>Tokens!BC91</f>
        <v>0</v>
      </c>
      <c r="BB89">
        <f>Tokens!BD91</f>
        <v>0</v>
      </c>
      <c r="BC89">
        <f>Tokens!BE91</f>
        <v>0</v>
      </c>
      <c r="BD89">
        <f>Tokens!BF91</f>
        <v>0</v>
      </c>
      <c r="BE89">
        <f>Tokens!BG91</f>
        <v>0</v>
      </c>
      <c r="BF89">
        <f>Tokens!BH91</f>
        <v>0</v>
      </c>
      <c r="BG89">
        <f>Tokens!BI91</f>
        <v>0</v>
      </c>
      <c r="BH89" t="str">
        <f>Tokens!BJ91</f>
        <v>La Citadella</v>
      </c>
      <c r="BI89" t="str">
        <f>Tokens!BK91</f>
        <v>Calvi On The Rocks</v>
      </c>
    </row>
    <row r="90" spans="1:61" x14ac:dyDescent="0.25">
      <c r="A90" t="str">
        <f>Tokens!C92</f>
        <v>La Citadella #89</v>
      </c>
      <c r="B90" t="str">
        <f>Tokens!D92</f>
        <v>COR22A89</v>
      </c>
      <c r="C90" t="str">
        <f>Tokens!E92</f>
        <v>La Citadella - Pass Festival NFT 1 personne, valable pour 5 éditions Calvi On The Rocks de votre choix.</v>
      </c>
      <c r="D90">
        <f>Tokens!F92</f>
        <v>1000</v>
      </c>
      <c r="E90" t="str">
        <f>Tokens!G92</f>
        <v>https://bafybeib3boitkcsc7tarwytl7fn7gvt63kiryn65aa3idxplpolbfqw6ja.ipfs.nftstorage.link?image_4.webp</v>
      </c>
      <c r="F90" t="str">
        <f>Tokens!H92</f>
        <v>NfluenT for Calvi On The rocks</v>
      </c>
      <c r="G90">
        <f>Tokens!I92</f>
        <v>0</v>
      </c>
      <c r="H90" t="str">
        <f>Tokens!J92</f>
        <v>Pass festival &amp; Avantages</v>
      </c>
      <c r="I90" t="str">
        <f>Tokens!K92</f>
        <v>pour une (1) personne</v>
      </c>
      <c r="J90" t="str">
        <f>Tokens!L92</f>
        <v>Edition1</v>
      </c>
      <c r="K90">
        <f>Tokens!M92</f>
        <v>1</v>
      </c>
      <c r="L90" t="str">
        <f>Tokens!N92</f>
        <v>Edition2</v>
      </c>
      <c r="M90">
        <f>Tokens!O92</f>
        <v>1</v>
      </c>
      <c r="N90" t="str">
        <f>Tokens!P92</f>
        <v>Edition3</v>
      </c>
      <c r="O90">
        <f>Tokens!Q92</f>
        <v>1</v>
      </c>
      <c r="P90" t="str">
        <f>Tokens!R92</f>
        <v>Edition4</v>
      </c>
      <c r="Q90">
        <f>Tokens!S92</f>
        <v>1</v>
      </c>
      <c r="R90" t="str">
        <f>Tokens!T92</f>
        <v>Edition5</v>
      </c>
      <c r="S90">
        <f>Tokens!U92</f>
        <v>1</v>
      </c>
      <c r="T90" t="str">
        <f>Tokens!V92</f>
        <v>Last use</v>
      </c>
      <c r="U90">
        <f>Tokens!W92</f>
        <v>0</v>
      </c>
      <c r="V90" t="str">
        <f>Tokens!X92</f>
        <v>avantage1</v>
      </c>
      <c r="W90" t="str">
        <f>Tokens!Y92</f>
        <v>accès au Backstage</v>
      </c>
      <c r="X90" t="str">
        <f>Tokens!Z92</f>
        <v>avantage2</v>
      </c>
      <c r="Y90" t="str">
        <f>Tokens!AA92</f>
        <v>accès à un (1) événement partenaire officiel de Calvi on the Rocks</v>
      </c>
      <c r="Z90" t="str">
        <f>Tokens!AB92</f>
        <v>avantage3</v>
      </c>
      <c r="AA90" t="str">
        <f>Tokens!AC92</f>
        <v>rencontre privilégiée avec les artistes</v>
      </c>
      <c r="AB90" t="str">
        <f>Tokens!AD92</f>
        <v>avantage4</v>
      </c>
      <c r="AC90" t="str">
        <f>Tokens!AE92</f>
        <v>invitation aux soirées privées</v>
      </c>
      <c r="AD90" t="str">
        <f>Tokens!AF92</f>
        <v>avantage5</v>
      </c>
      <c r="AE90" t="str">
        <f>Tokens!AG92</f>
        <v>accès membre pour les after-party officielles</v>
      </c>
      <c r="AF90" t="str">
        <f>Tokens!AH92</f>
        <v>avantage6</v>
      </c>
      <c r="AG90" t="str">
        <f>Tokens!AI92</f>
        <v>accès prioritaire et bar dédié (consommation à la charge du festivalier)</v>
      </c>
      <c r="AH90" t="str">
        <f>Tokens!AJ92</f>
        <v>avantage7</v>
      </c>
      <c r="AI90" t="str">
        <f>Tokens!AK92</f>
        <v>tirage spécial du magazine Numéro Art</v>
      </c>
      <c r="AJ90" t="str">
        <f>Tokens!AL92</f>
        <v>avantage8</v>
      </c>
      <c r="AK90" t="str">
        <f>Tokens!AM92</f>
        <v>cadeaux partenaires</v>
      </c>
      <c r="AL90">
        <f>Tokens!AN92</f>
        <v>0</v>
      </c>
      <c r="AM90">
        <f>Tokens!AO92</f>
        <v>0</v>
      </c>
      <c r="AN90">
        <f>Tokens!AP92</f>
        <v>0</v>
      </c>
      <c r="AO90">
        <f>Tokens!AQ92</f>
        <v>0</v>
      </c>
      <c r="AP90">
        <f>Tokens!AR92</f>
        <v>0</v>
      </c>
      <c r="AQ90">
        <f>Tokens!AS92</f>
        <v>0</v>
      </c>
      <c r="AR90">
        <f>Tokens!AT92</f>
        <v>0</v>
      </c>
      <c r="AS90">
        <f>Tokens!AU92</f>
        <v>0</v>
      </c>
      <c r="AT90">
        <f>Tokens!AV92</f>
        <v>0</v>
      </c>
      <c r="AU90">
        <f>Tokens!AW92</f>
        <v>0</v>
      </c>
      <c r="AV90" t="str">
        <f>Tokens!AX92</f>
        <v>paul</v>
      </c>
      <c r="AW90">
        <f>Tokens!AY92</f>
        <v>10</v>
      </c>
      <c r="AX90" t="str">
        <f>Tokens!AZ92</f>
        <v>sophie</v>
      </c>
      <c r="AY90">
        <f>Tokens!BA92</f>
        <v>90</v>
      </c>
      <c r="AZ90">
        <f>Tokens!BB92</f>
        <v>0</v>
      </c>
      <c r="BA90">
        <f>Tokens!BC92</f>
        <v>0</v>
      </c>
      <c r="BB90">
        <f>Tokens!BD92</f>
        <v>0</v>
      </c>
      <c r="BC90">
        <f>Tokens!BE92</f>
        <v>0</v>
      </c>
      <c r="BD90">
        <f>Tokens!BF92</f>
        <v>0</v>
      </c>
      <c r="BE90">
        <f>Tokens!BG92</f>
        <v>0</v>
      </c>
      <c r="BF90">
        <f>Tokens!BH92</f>
        <v>0</v>
      </c>
      <c r="BG90">
        <f>Tokens!BI92</f>
        <v>0</v>
      </c>
      <c r="BH90" t="str">
        <f>Tokens!BJ92</f>
        <v>La Citadella</v>
      </c>
      <c r="BI90" t="str">
        <f>Tokens!BK92</f>
        <v>Calvi On The Rocks</v>
      </c>
    </row>
    <row r="91" spans="1:61" x14ac:dyDescent="0.25">
      <c r="A91" t="str">
        <f>Tokens!C93</f>
        <v>La Citadella #90</v>
      </c>
      <c r="B91" t="str">
        <f>Tokens!D93</f>
        <v>COR22A90</v>
      </c>
      <c r="C91" t="str">
        <f>Tokens!E93</f>
        <v>La Citadella - Pass Festival NFT 1 personne, valable pour 5 éditions Calvi On The Rocks de votre choix.</v>
      </c>
      <c r="D91">
        <f>Tokens!F93</f>
        <v>1000</v>
      </c>
      <c r="E91" t="str">
        <f>Tokens!G93</f>
        <v>https://bafybeib3boitkcsc7tarwytl7fn7gvt63kiryn65aa3idxplpolbfqw6ja.ipfs.nftstorage.link?image_4.webp</v>
      </c>
      <c r="F91" t="str">
        <f>Tokens!H93</f>
        <v>NfluenT for Calvi On The rocks</v>
      </c>
      <c r="G91">
        <f>Tokens!I93</f>
        <v>0</v>
      </c>
      <c r="H91" t="str">
        <f>Tokens!J93</f>
        <v>Pass festival &amp; Avantages</v>
      </c>
      <c r="I91" t="str">
        <f>Tokens!K93</f>
        <v>pour une (1) personne</v>
      </c>
      <c r="J91" t="str">
        <f>Tokens!L93</f>
        <v>Edition1</v>
      </c>
      <c r="K91">
        <f>Tokens!M93</f>
        <v>1</v>
      </c>
      <c r="L91" t="str">
        <f>Tokens!N93</f>
        <v>Edition2</v>
      </c>
      <c r="M91">
        <f>Tokens!O93</f>
        <v>1</v>
      </c>
      <c r="N91" t="str">
        <f>Tokens!P93</f>
        <v>Edition3</v>
      </c>
      <c r="O91">
        <f>Tokens!Q93</f>
        <v>1</v>
      </c>
      <c r="P91" t="str">
        <f>Tokens!R93</f>
        <v>Edition4</v>
      </c>
      <c r="Q91">
        <f>Tokens!S93</f>
        <v>1</v>
      </c>
      <c r="R91" t="str">
        <f>Tokens!T93</f>
        <v>Edition5</v>
      </c>
      <c r="S91">
        <f>Tokens!U93</f>
        <v>1</v>
      </c>
      <c r="T91" t="str">
        <f>Tokens!V93</f>
        <v>Last use</v>
      </c>
      <c r="U91">
        <f>Tokens!W93</f>
        <v>0</v>
      </c>
      <c r="V91" t="str">
        <f>Tokens!X93</f>
        <v>avantage1</v>
      </c>
      <c r="W91" t="str">
        <f>Tokens!Y93</f>
        <v>accès au Backstage</v>
      </c>
      <c r="X91" t="str">
        <f>Tokens!Z93</f>
        <v>avantage2</v>
      </c>
      <c r="Y91" t="str">
        <f>Tokens!AA93</f>
        <v>accès à un (1) événement partenaire officiel de Calvi on the Rocks</v>
      </c>
      <c r="Z91" t="str">
        <f>Tokens!AB93</f>
        <v>avantage3</v>
      </c>
      <c r="AA91" t="str">
        <f>Tokens!AC93</f>
        <v>rencontre privilégiée avec les artistes</v>
      </c>
      <c r="AB91" t="str">
        <f>Tokens!AD93</f>
        <v>avantage4</v>
      </c>
      <c r="AC91" t="str">
        <f>Tokens!AE93</f>
        <v>invitation aux soirées privées</v>
      </c>
      <c r="AD91" t="str">
        <f>Tokens!AF93</f>
        <v>avantage5</v>
      </c>
      <c r="AE91" t="str">
        <f>Tokens!AG93</f>
        <v>accès membre pour les after-party officielles</v>
      </c>
      <c r="AF91" t="str">
        <f>Tokens!AH93</f>
        <v>avantage6</v>
      </c>
      <c r="AG91" t="str">
        <f>Tokens!AI93</f>
        <v>accès prioritaire et bar dédié (consommation à la charge du festivalier)</v>
      </c>
      <c r="AH91" t="str">
        <f>Tokens!AJ93</f>
        <v>avantage7</v>
      </c>
      <c r="AI91" t="str">
        <f>Tokens!AK93</f>
        <v>tirage spécial du magazine Numéro Art</v>
      </c>
      <c r="AJ91" t="str">
        <f>Tokens!AL93</f>
        <v>avantage8</v>
      </c>
      <c r="AK91" t="str">
        <f>Tokens!AM93</f>
        <v>cadeaux partenaires</v>
      </c>
      <c r="AL91">
        <f>Tokens!AN93</f>
        <v>0</v>
      </c>
      <c r="AM91">
        <f>Tokens!AO93</f>
        <v>0</v>
      </c>
      <c r="AN91">
        <f>Tokens!AP93</f>
        <v>0</v>
      </c>
      <c r="AO91">
        <f>Tokens!AQ93</f>
        <v>0</v>
      </c>
      <c r="AP91">
        <f>Tokens!AR93</f>
        <v>0</v>
      </c>
      <c r="AQ91">
        <f>Tokens!AS93</f>
        <v>0</v>
      </c>
      <c r="AR91">
        <f>Tokens!AT93</f>
        <v>0</v>
      </c>
      <c r="AS91">
        <f>Tokens!AU93</f>
        <v>0</v>
      </c>
      <c r="AT91">
        <f>Tokens!AV93</f>
        <v>0</v>
      </c>
      <c r="AU91">
        <f>Tokens!AW93</f>
        <v>0</v>
      </c>
      <c r="AV91" t="str">
        <f>Tokens!AX93</f>
        <v>paul</v>
      </c>
      <c r="AW91">
        <f>Tokens!AY93</f>
        <v>10</v>
      </c>
      <c r="AX91" t="str">
        <f>Tokens!AZ93</f>
        <v>sophie</v>
      </c>
      <c r="AY91">
        <f>Tokens!BA93</f>
        <v>90</v>
      </c>
      <c r="AZ91">
        <f>Tokens!BB93</f>
        <v>0</v>
      </c>
      <c r="BA91">
        <f>Tokens!BC93</f>
        <v>0</v>
      </c>
      <c r="BB91">
        <f>Tokens!BD93</f>
        <v>0</v>
      </c>
      <c r="BC91">
        <f>Tokens!BE93</f>
        <v>0</v>
      </c>
      <c r="BD91">
        <f>Tokens!BF93</f>
        <v>0</v>
      </c>
      <c r="BE91">
        <f>Tokens!BG93</f>
        <v>0</v>
      </c>
      <c r="BF91">
        <f>Tokens!BH93</f>
        <v>0</v>
      </c>
      <c r="BG91">
        <f>Tokens!BI93</f>
        <v>0</v>
      </c>
      <c r="BH91" t="str">
        <f>Tokens!BJ93</f>
        <v>La Citadella</v>
      </c>
      <c r="BI91" t="str">
        <f>Tokens!BK93</f>
        <v>Calvi On The Rocks</v>
      </c>
    </row>
    <row r="92" spans="1:61" x14ac:dyDescent="0.25">
      <c r="A92" t="str">
        <f>Tokens!C94</f>
        <v>La Citadella #91</v>
      </c>
      <c r="B92" t="str">
        <f>Tokens!D94</f>
        <v>COR22A91</v>
      </c>
      <c r="C92" t="str">
        <f>Tokens!E94</f>
        <v>La Citadella - Pass Festival NFT 1 personne, valable pour 5 éditions Calvi On The Rocks de votre choix.</v>
      </c>
      <c r="D92">
        <f>Tokens!F94</f>
        <v>1000</v>
      </c>
      <c r="E92" t="str">
        <f>Tokens!G94</f>
        <v>https://bafybeib3boitkcsc7tarwytl7fn7gvt63kiryn65aa3idxplpolbfqw6ja.ipfs.nftstorage.link?image_4.webp</v>
      </c>
      <c r="F92" t="str">
        <f>Tokens!H94</f>
        <v>NfluenT for Calvi On The rocks</v>
      </c>
      <c r="G92">
        <f>Tokens!I94</f>
        <v>0</v>
      </c>
      <c r="H92" t="str">
        <f>Tokens!J94</f>
        <v>Pass festival &amp; Avantages</v>
      </c>
      <c r="I92" t="str">
        <f>Tokens!K94</f>
        <v>pour une (1) personne</v>
      </c>
      <c r="J92" t="str">
        <f>Tokens!L94</f>
        <v>Edition1</v>
      </c>
      <c r="K92">
        <f>Tokens!M94</f>
        <v>1</v>
      </c>
      <c r="L92" t="str">
        <f>Tokens!N94</f>
        <v>Edition2</v>
      </c>
      <c r="M92">
        <f>Tokens!O94</f>
        <v>1</v>
      </c>
      <c r="N92" t="str">
        <f>Tokens!P94</f>
        <v>Edition3</v>
      </c>
      <c r="O92">
        <f>Tokens!Q94</f>
        <v>1</v>
      </c>
      <c r="P92" t="str">
        <f>Tokens!R94</f>
        <v>Edition4</v>
      </c>
      <c r="Q92">
        <f>Tokens!S94</f>
        <v>1</v>
      </c>
      <c r="R92" t="str">
        <f>Tokens!T94</f>
        <v>Edition5</v>
      </c>
      <c r="S92">
        <f>Tokens!U94</f>
        <v>1</v>
      </c>
      <c r="T92" t="str">
        <f>Tokens!V94</f>
        <v>Last use</v>
      </c>
      <c r="U92">
        <f>Tokens!W94</f>
        <v>0</v>
      </c>
      <c r="V92" t="str">
        <f>Tokens!X94</f>
        <v>avantage1</v>
      </c>
      <c r="W92" t="str">
        <f>Tokens!Y94</f>
        <v>accès au Backstage</v>
      </c>
      <c r="X92" t="str">
        <f>Tokens!Z94</f>
        <v>avantage2</v>
      </c>
      <c r="Y92" t="str">
        <f>Tokens!AA94</f>
        <v>accès à un (1) événement partenaire officiel de Calvi on the Rocks</v>
      </c>
      <c r="Z92" t="str">
        <f>Tokens!AB94</f>
        <v>avantage3</v>
      </c>
      <c r="AA92" t="str">
        <f>Tokens!AC94</f>
        <v>rencontre privilégiée avec les artistes</v>
      </c>
      <c r="AB92" t="str">
        <f>Tokens!AD94</f>
        <v>avantage4</v>
      </c>
      <c r="AC92" t="str">
        <f>Tokens!AE94</f>
        <v>invitation aux soirées privées</v>
      </c>
      <c r="AD92" t="str">
        <f>Tokens!AF94</f>
        <v>avantage5</v>
      </c>
      <c r="AE92" t="str">
        <f>Tokens!AG94</f>
        <v>accès membre pour les after-party officielles</v>
      </c>
      <c r="AF92" t="str">
        <f>Tokens!AH94</f>
        <v>avantage6</v>
      </c>
      <c r="AG92" t="str">
        <f>Tokens!AI94</f>
        <v>accès prioritaire et bar dédié (consommation à la charge du festivalier)</v>
      </c>
      <c r="AH92" t="str">
        <f>Tokens!AJ94</f>
        <v>avantage7</v>
      </c>
      <c r="AI92" t="str">
        <f>Tokens!AK94</f>
        <v>tirage spécial du magazine Numéro Art</v>
      </c>
      <c r="AJ92" t="str">
        <f>Tokens!AL94</f>
        <v>avantage8</v>
      </c>
      <c r="AK92" t="str">
        <f>Tokens!AM94</f>
        <v>cadeaux partenaires</v>
      </c>
      <c r="AL92">
        <f>Tokens!AN94</f>
        <v>0</v>
      </c>
      <c r="AM92">
        <f>Tokens!AO94</f>
        <v>0</v>
      </c>
      <c r="AN92">
        <f>Tokens!AP94</f>
        <v>0</v>
      </c>
      <c r="AO92">
        <f>Tokens!AQ94</f>
        <v>0</v>
      </c>
      <c r="AP92">
        <f>Tokens!AR94</f>
        <v>0</v>
      </c>
      <c r="AQ92">
        <f>Tokens!AS94</f>
        <v>0</v>
      </c>
      <c r="AR92">
        <f>Tokens!AT94</f>
        <v>0</v>
      </c>
      <c r="AS92">
        <f>Tokens!AU94</f>
        <v>0</v>
      </c>
      <c r="AT92">
        <f>Tokens!AV94</f>
        <v>0</v>
      </c>
      <c r="AU92">
        <f>Tokens!AW94</f>
        <v>0</v>
      </c>
      <c r="AV92" t="str">
        <f>Tokens!AX94</f>
        <v>paul</v>
      </c>
      <c r="AW92">
        <f>Tokens!AY94</f>
        <v>10</v>
      </c>
      <c r="AX92" t="str">
        <f>Tokens!AZ94</f>
        <v>sophie</v>
      </c>
      <c r="AY92">
        <f>Tokens!BA94</f>
        <v>90</v>
      </c>
      <c r="AZ92">
        <f>Tokens!BB94</f>
        <v>0</v>
      </c>
      <c r="BA92">
        <f>Tokens!BC94</f>
        <v>0</v>
      </c>
      <c r="BB92">
        <f>Tokens!BD94</f>
        <v>0</v>
      </c>
      <c r="BC92">
        <f>Tokens!BE94</f>
        <v>0</v>
      </c>
      <c r="BD92">
        <f>Tokens!BF94</f>
        <v>0</v>
      </c>
      <c r="BE92">
        <f>Tokens!BG94</f>
        <v>0</v>
      </c>
      <c r="BF92">
        <f>Tokens!BH94</f>
        <v>0</v>
      </c>
      <c r="BG92">
        <f>Tokens!BI94</f>
        <v>0</v>
      </c>
      <c r="BH92" t="str">
        <f>Tokens!BJ94</f>
        <v>La Citadella</v>
      </c>
      <c r="BI92" t="str">
        <f>Tokens!BK94</f>
        <v>Calvi On The Rocks</v>
      </c>
    </row>
    <row r="93" spans="1:61" x14ac:dyDescent="0.25">
      <c r="A93" t="str">
        <f>Tokens!C95</f>
        <v>La Citadella #92</v>
      </c>
      <c r="B93" t="str">
        <f>Tokens!D95</f>
        <v>COR22A92</v>
      </c>
      <c r="C93" t="str">
        <f>Tokens!E95</f>
        <v>La Citadella - Pass Festival NFT 1 personne, valable pour 5 éditions Calvi On The Rocks de votre choix.</v>
      </c>
      <c r="D93">
        <f>Tokens!F95</f>
        <v>1000</v>
      </c>
      <c r="E93" t="str">
        <f>Tokens!G95</f>
        <v>https://bafybeib3boitkcsc7tarwytl7fn7gvt63kiryn65aa3idxplpolbfqw6ja.ipfs.nftstorage.link?image_4.webp</v>
      </c>
      <c r="F93" t="str">
        <f>Tokens!H95</f>
        <v>NfluenT for Calvi On The rocks</v>
      </c>
      <c r="G93">
        <f>Tokens!I95</f>
        <v>0</v>
      </c>
      <c r="H93" t="str">
        <f>Tokens!J95</f>
        <v>Pass festival &amp; Avantages</v>
      </c>
      <c r="I93" t="str">
        <f>Tokens!K95</f>
        <v>pour une (1) personne</v>
      </c>
      <c r="J93" t="str">
        <f>Tokens!L95</f>
        <v>Edition1</v>
      </c>
      <c r="K93">
        <f>Tokens!M95</f>
        <v>1</v>
      </c>
      <c r="L93" t="str">
        <f>Tokens!N95</f>
        <v>Edition2</v>
      </c>
      <c r="M93">
        <f>Tokens!O95</f>
        <v>1</v>
      </c>
      <c r="N93" t="str">
        <f>Tokens!P95</f>
        <v>Edition3</v>
      </c>
      <c r="O93">
        <f>Tokens!Q95</f>
        <v>1</v>
      </c>
      <c r="P93" t="str">
        <f>Tokens!R95</f>
        <v>Edition4</v>
      </c>
      <c r="Q93">
        <f>Tokens!S95</f>
        <v>1</v>
      </c>
      <c r="R93" t="str">
        <f>Tokens!T95</f>
        <v>Edition5</v>
      </c>
      <c r="S93">
        <f>Tokens!U95</f>
        <v>1</v>
      </c>
      <c r="T93" t="str">
        <f>Tokens!V95</f>
        <v>Last use</v>
      </c>
      <c r="U93">
        <f>Tokens!W95</f>
        <v>0</v>
      </c>
      <c r="V93" t="str">
        <f>Tokens!X95</f>
        <v>avantage1</v>
      </c>
      <c r="W93" t="str">
        <f>Tokens!Y95</f>
        <v>accès au Backstage</v>
      </c>
      <c r="X93" t="str">
        <f>Tokens!Z95</f>
        <v>avantage2</v>
      </c>
      <c r="Y93" t="str">
        <f>Tokens!AA95</f>
        <v>accès à un (1) événement partenaire officiel de Calvi on the Rocks</v>
      </c>
      <c r="Z93" t="str">
        <f>Tokens!AB95</f>
        <v>avantage3</v>
      </c>
      <c r="AA93" t="str">
        <f>Tokens!AC95</f>
        <v>rencontre privilégiée avec les artistes</v>
      </c>
      <c r="AB93" t="str">
        <f>Tokens!AD95</f>
        <v>avantage4</v>
      </c>
      <c r="AC93" t="str">
        <f>Tokens!AE95</f>
        <v>invitation aux soirées privées</v>
      </c>
      <c r="AD93" t="str">
        <f>Tokens!AF95</f>
        <v>avantage5</v>
      </c>
      <c r="AE93" t="str">
        <f>Tokens!AG95</f>
        <v>accès membre pour les after-party officielles</v>
      </c>
      <c r="AF93" t="str">
        <f>Tokens!AH95</f>
        <v>avantage6</v>
      </c>
      <c r="AG93" t="str">
        <f>Tokens!AI95</f>
        <v>accès prioritaire et bar dédié (consommation à la charge du festivalier)</v>
      </c>
      <c r="AH93" t="str">
        <f>Tokens!AJ95</f>
        <v>avantage7</v>
      </c>
      <c r="AI93" t="str">
        <f>Tokens!AK95</f>
        <v>tirage spécial du magazine Numéro Art</v>
      </c>
      <c r="AJ93" t="str">
        <f>Tokens!AL95</f>
        <v>avantage8</v>
      </c>
      <c r="AK93" t="str">
        <f>Tokens!AM95</f>
        <v>cadeaux partenaires</v>
      </c>
      <c r="AL93">
        <f>Tokens!AN95</f>
        <v>0</v>
      </c>
      <c r="AM93">
        <f>Tokens!AO95</f>
        <v>0</v>
      </c>
      <c r="AN93">
        <f>Tokens!AP95</f>
        <v>0</v>
      </c>
      <c r="AO93">
        <f>Tokens!AQ95</f>
        <v>0</v>
      </c>
      <c r="AP93">
        <f>Tokens!AR95</f>
        <v>0</v>
      </c>
      <c r="AQ93">
        <f>Tokens!AS95</f>
        <v>0</v>
      </c>
      <c r="AR93">
        <f>Tokens!AT95</f>
        <v>0</v>
      </c>
      <c r="AS93">
        <f>Tokens!AU95</f>
        <v>0</v>
      </c>
      <c r="AT93">
        <f>Tokens!AV95</f>
        <v>0</v>
      </c>
      <c r="AU93">
        <f>Tokens!AW95</f>
        <v>0</v>
      </c>
      <c r="AV93" t="str">
        <f>Tokens!AX95</f>
        <v>paul</v>
      </c>
      <c r="AW93">
        <f>Tokens!AY95</f>
        <v>10</v>
      </c>
      <c r="AX93" t="str">
        <f>Tokens!AZ95</f>
        <v>sophie</v>
      </c>
      <c r="AY93">
        <f>Tokens!BA95</f>
        <v>90</v>
      </c>
      <c r="AZ93">
        <f>Tokens!BB95</f>
        <v>0</v>
      </c>
      <c r="BA93">
        <f>Tokens!BC95</f>
        <v>0</v>
      </c>
      <c r="BB93">
        <f>Tokens!BD95</f>
        <v>0</v>
      </c>
      <c r="BC93">
        <f>Tokens!BE95</f>
        <v>0</v>
      </c>
      <c r="BD93">
        <f>Tokens!BF95</f>
        <v>0</v>
      </c>
      <c r="BE93">
        <f>Tokens!BG95</f>
        <v>0</v>
      </c>
      <c r="BF93">
        <f>Tokens!BH95</f>
        <v>0</v>
      </c>
      <c r="BG93">
        <f>Tokens!BI95</f>
        <v>0</v>
      </c>
      <c r="BH93" t="str">
        <f>Tokens!BJ95</f>
        <v>La Citadella</v>
      </c>
      <c r="BI93" t="str">
        <f>Tokens!BK95</f>
        <v>Calvi On The Rocks</v>
      </c>
    </row>
    <row r="94" spans="1:61" x14ac:dyDescent="0.25">
      <c r="A94" t="str">
        <f>Tokens!C96</f>
        <v>La Citadella #93</v>
      </c>
      <c r="B94" t="str">
        <f>Tokens!D96</f>
        <v>COR22A93</v>
      </c>
      <c r="C94" t="str">
        <f>Tokens!E96</f>
        <v>La Citadella - Pass Festival NFT 1 personne, valable pour 5 éditions Calvi On The Rocks de votre choix.</v>
      </c>
      <c r="D94">
        <f>Tokens!F96</f>
        <v>1000</v>
      </c>
      <c r="E94" t="str">
        <f>Tokens!G96</f>
        <v>https://bafybeib3boitkcsc7tarwytl7fn7gvt63kiryn65aa3idxplpolbfqw6ja.ipfs.nftstorage.link?image_4.webp</v>
      </c>
      <c r="F94" t="str">
        <f>Tokens!H96</f>
        <v>NfluenT for Calvi On The rocks</v>
      </c>
      <c r="G94">
        <f>Tokens!I96</f>
        <v>0</v>
      </c>
      <c r="H94" t="str">
        <f>Tokens!J96</f>
        <v>Pass festival &amp; Avantages</v>
      </c>
      <c r="I94" t="str">
        <f>Tokens!K96</f>
        <v>pour une (1) personne</v>
      </c>
      <c r="J94" t="str">
        <f>Tokens!L96</f>
        <v>Edition1</v>
      </c>
      <c r="K94">
        <f>Tokens!M96</f>
        <v>1</v>
      </c>
      <c r="L94" t="str">
        <f>Tokens!N96</f>
        <v>Edition2</v>
      </c>
      <c r="M94">
        <f>Tokens!O96</f>
        <v>1</v>
      </c>
      <c r="N94" t="str">
        <f>Tokens!P96</f>
        <v>Edition3</v>
      </c>
      <c r="O94">
        <f>Tokens!Q96</f>
        <v>1</v>
      </c>
      <c r="P94" t="str">
        <f>Tokens!R96</f>
        <v>Edition4</v>
      </c>
      <c r="Q94">
        <f>Tokens!S96</f>
        <v>1</v>
      </c>
      <c r="R94" t="str">
        <f>Tokens!T96</f>
        <v>Edition5</v>
      </c>
      <c r="S94">
        <f>Tokens!U96</f>
        <v>1</v>
      </c>
      <c r="T94" t="str">
        <f>Tokens!V96</f>
        <v>Last use</v>
      </c>
      <c r="U94">
        <f>Tokens!W96</f>
        <v>0</v>
      </c>
      <c r="V94" t="str">
        <f>Tokens!X96</f>
        <v>avantage1</v>
      </c>
      <c r="W94" t="str">
        <f>Tokens!Y96</f>
        <v>accès au Backstage</v>
      </c>
      <c r="X94" t="str">
        <f>Tokens!Z96</f>
        <v>avantage2</v>
      </c>
      <c r="Y94" t="str">
        <f>Tokens!AA96</f>
        <v>accès à un (1) événement partenaire officiel de Calvi on the Rocks</v>
      </c>
      <c r="Z94" t="str">
        <f>Tokens!AB96</f>
        <v>avantage3</v>
      </c>
      <c r="AA94" t="str">
        <f>Tokens!AC96</f>
        <v>rencontre privilégiée avec les artistes</v>
      </c>
      <c r="AB94" t="str">
        <f>Tokens!AD96</f>
        <v>avantage4</v>
      </c>
      <c r="AC94" t="str">
        <f>Tokens!AE96</f>
        <v>invitation aux soirées privées</v>
      </c>
      <c r="AD94" t="str">
        <f>Tokens!AF96</f>
        <v>avantage5</v>
      </c>
      <c r="AE94" t="str">
        <f>Tokens!AG96</f>
        <v>accès membre pour les after-party officielles</v>
      </c>
      <c r="AF94" t="str">
        <f>Tokens!AH96</f>
        <v>avantage6</v>
      </c>
      <c r="AG94" t="str">
        <f>Tokens!AI96</f>
        <v>accès prioritaire et bar dédié (consommation à la charge du festivalier)</v>
      </c>
      <c r="AH94" t="str">
        <f>Tokens!AJ96</f>
        <v>avantage7</v>
      </c>
      <c r="AI94" t="str">
        <f>Tokens!AK96</f>
        <v>tirage spécial du magazine Numéro Art</v>
      </c>
      <c r="AJ94" t="str">
        <f>Tokens!AL96</f>
        <v>avantage8</v>
      </c>
      <c r="AK94" t="str">
        <f>Tokens!AM96</f>
        <v>cadeaux partenaires</v>
      </c>
      <c r="AL94">
        <f>Tokens!AN96</f>
        <v>0</v>
      </c>
      <c r="AM94">
        <f>Tokens!AO96</f>
        <v>0</v>
      </c>
      <c r="AN94">
        <f>Tokens!AP96</f>
        <v>0</v>
      </c>
      <c r="AO94">
        <f>Tokens!AQ96</f>
        <v>0</v>
      </c>
      <c r="AP94">
        <f>Tokens!AR96</f>
        <v>0</v>
      </c>
      <c r="AQ94">
        <f>Tokens!AS96</f>
        <v>0</v>
      </c>
      <c r="AR94">
        <f>Tokens!AT96</f>
        <v>0</v>
      </c>
      <c r="AS94">
        <f>Tokens!AU96</f>
        <v>0</v>
      </c>
      <c r="AT94">
        <f>Tokens!AV96</f>
        <v>0</v>
      </c>
      <c r="AU94">
        <f>Tokens!AW96</f>
        <v>0</v>
      </c>
      <c r="AV94" t="str">
        <f>Tokens!AX96</f>
        <v>paul</v>
      </c>
      <c r="AW94">
        <f>Tokens!AY96</f>
        <v>10</v>
      </c>
      <c r="AX94" t="str">
        <f>Tokens!AZ96</f>
        <v>sophie</v>
      </c>
      <c r="AY94">
        <f>Tokens!BA96</f>
        <v>90</v>
      </c>
      <c r="AZ94">
        <f>Tokens!BB96</f>
        <v>0</v>
      </c>
      <c r="BA94">
        <f>Tokens!BC96</f>
        <v>0</v>
      </c>
      <c r="BB94">
        <f>Tokens!BD96</f>
        <v>0</v>
      </c>
      <c r="BC94">
        <f>Tokens!BE96</f>
        <v>0</v>
      </c>
      <c r="BD94">
        <f>Tokens!BF96</f>
        <v>0</v>
      </c>
      <c r="BE94">
        <f>Tokens!BG96</f>
        <v>0</v>
      </c>
      <c r="BF94">
        <f>Tokens!BH96</f>
        <v>0</v>
      </c>
      <c r="BG94">
        <f>Tokens!BI96</f>
        <v>0</v>
      </c>
      <c r="BH94" t="str">
        <f>Tokens!BJ96</f>
        <v>La Citadella</v>
      </c>
      <c r="BI94" t="str">
        <f>Tokens!BK96</f>
        <v>Calvi On The Rocks</v>
      </c>
    </row>
    <row r="95" spans="1:61" x14ac:dyDescent="0.25">
      <c r="A95" t="str">
        <f>Tokens!C97</f>
        <v>La Citadella #94</v>
      </c>
      <c r="B95" t="str">
        <f>Tokens!D97</f>
        <v>COR22A94</v>
      </c>
      <c r="C95" t="str">
        <f>Tokens!E97</f>
        <v>La Citadella - Pass Festival NFT 1 personne, valable pour 5 éditions Calvi On The Rocks de votre choix.</v>
      </c>
      <c r="D95">
        <f>Tokens!F97</f>
        <v>1000</v>
      </c>
      <c r="E95" t="str">
        <f>Tokens!G97</f>
        <v>https://bafybeib3boitkcsc7tarwytl7fn7gvt63kiryn65aa3idxplpolbfqw6ja.ipfs.nftstorage.link?image_4.webp</v>
      </c>
      <c r="F95" t="str">
        <f>Tokens!H97</f>
        <v>NfluenT for Calvi On The rocks</v>
      </c>
      <c r="G95">
        <f>Tokens!I97</f>
        <v>0</v>
      </c>
      <c r="H95" t="str">
        <f>Tokens!J97</f>
        <v>Pass festival &amp; Avantages</v>
      </c>
      <c r="I95" t="str">
        <f>Tokens!K97</f>
        <v>pour une (1) personne</v>
      </c>
      <c r="J95" t="str">
        <f>Tokens!L97</f>
        <v>Edition1</v>
      </c>
      <c r="K95">
        <f>Tokens!M97</f>
        <v>1</v>
      </c>
      <c r="L95" t="str">
        <f>Tokens!N97</f>
        <v>Edition2</v>
      </c>
      <c r="M95">
        <f>Tokens!O97</f>
        <v>1</v>
      </c>
      <c r="N95" t="str">
        <f>Tokens!P97</f>
        <v>Edition3</v>
      </c>
      <c r="O95">
        <f>Tokens!Q97</f>
        <v>1</v>
      </c>
      <c r="P95" t="str">
        <f>Tokens!R97</f>
        <v>Edition4</v>
      </c>
      <c r="Q95">
        <f>Tokens!S97</f>
        <v>1</v>
      </c>
      <c r="R95" t="str">
        <f>Tokens!T97</f>
        <v>Edition5</v>
      </c>
      <c r="S95">
        <f>Tokens!U97</f>
        <v>1</v>
      </c>
      <c r="T95" t="str">
        <f>Tokens!V97</f>
        <v>Last use</v>
      </c>
      <c r="U95">
        <f>Tokens!W97</f>
        <v>0</v>
      </c>
      <c r="V95" t="str">
        <f>Tokens!X97</f>
        <v>avantage1</v>
      </c>
      <c r="W95" t="str">
        <f>Tokens!Y97</f>
        <v>accès au Backstage</v>
      </c>
      <c r="X95" t="str">
        <f>Tokens!Z97</f>
        <v>avantage2</v>
      </c>
      <c r="Y95" t="str">
        <f>Tokens!AA97</f>
        <v>accès à un (1) événement partenaire officiel de Calvi on the Rocks</v>
      </c>
      <c r="Z95" t="str">
        <f>Tokens!AB97</f>
        <v>avantage3</v>
      </c>
      <c r="AA95" t="str">
        <f>Tokens!AC97</f>
        <v>rencontre privilégiée avec les artistes</v>
      </c>
      <c r="AB95" t="str">
        <f>Tokens!AD97</f>
        <v>avantage4</v>
      </c>
      <c r="AC95" t="str">
        <f>Tokens!AE97</f>
        <v>invitation aux soirées privées</v>
      </c>
      <c r="AD95" t="str">
        <f>Tokens!AF97</f>
        <v>avantage5</v>
      </c>
      <c r="AE95" t="str">
        <f>Tokens!AG97</f>
        <v>accès membre pour les after-party officielles</v>
      </c>
      <c r="AF95" t="str">
        <f>Tokens!AH97</f>
        <v>avantage6</v>
      </c>
      <c r="AG95" t="str">
        <f>Tokens!AI97</f>
        <v>accès prioritaire et bar dédié (consommation à la charge du festivalier)</v>
      </c>
      <c r="AH95" t="str">
        <f>Tokens!AJ97</f>
        <v>avantage7</v>
      </c>
      <c r="AI95" t="str">
        <f>Tokens!AK97</f>
        <v>tirage spécial du magazine Numéro Art</v>
      </c>
      <c r="AJ95" t="str">
        <f>Tokens!AL97</f>
        <v>avantage8</v>
      </c>
      <c r="AK95" t="str">
        <f>Tokens!AM97</f>
        <v>cadeaux partenaires</v>
      </c>
      <c r="AL95">
        <f>Tokens!AN97</f>
        <v>0</v>
      </c>
      <c r="AM95">
        <f>Tokens!AO97</f>
        <v>0</v>
      </c>
      <c r="AN95">
        <f>Tokens!AP97</f>
        <v>0</v>
      </c>
      <c r="AO95">
        <f>Tokens!AQ97</f>
        <v>0</v>
      </c>
      <c r="AP95">
        <f>Tokens!AR97</f>
        <v>0</v>
      </c>
      <c r="AQ95">
        <f>Tokens!AS97</f>
        <v>0</v>
      </c>
      <c r="AR95">
        <f>Tokens!AT97</f>
        <v>0</v>
      </c>
      <c r="AS95">
        <f>Tokens!AU97</f>
        <v>0</v>
      </c>
      <c r="AT95">
        <f>Tokens!AV97</f>
        <v>0</v>
      </c>
      <c r="AU95">
        <f>Tokens!AW97</f>
        <v>0</v>
      </c>
      <c r="AV95" t="str">
        <f>Tokens!AX97</f>
        <v>paul</v>
      </c>
      <c r="AW95">
        <f>Tokens!AY97</f>
        <v>10</v>
      </c>
      <c r="AX95" t="str">
        <f>Tokens!AZ97</f>
        <v>sophie</v>
      </c>
      <c r="AY95">
        <f>Tokens!BA97</f>
        <v>90</v>
      </c>
      <c r="AZ95">
        <f>Tokens!BB97</f>
        <v>0</v>
      </c>
      <c r="BA95">
        <f>Tokens!BC97</f>
        <v>0</v>
      </c>
      <c r="BB95">
        <f>Tokens!BD97</f>
        <v>0</v>
      </c>
      <c r="BC95">
        <f>Tokens!BE97</f>
        <v>0</v>
      </c>
      <c r="BD95">
        <f>Tokens!BF97</f>
        <v>0</v>
      </c>
      <c r="BE95">
        <f>Tokens!BG97</f>
        <v>0</v>
      </c>
      <c r="BF95">
        <f>Tokens!BH97</f>
        <v>0</v>
      </c>
      <c r="BG95">
        <f>Tokens!BI97</f>
        <v>0</v>
      </c>
      <c r="BH95" t="str">
        <f>Tokens!BJ97</f>
        <v>La Citadella</v>
      </c>
      <c r="BI95" t="str">
        <f>Tokens!BK97</f>
        <v>Calvi On The Rocks</v>
      </c>
    </row>
    <row r="96" spans="1:61" x14ac:dyDescent="0.25">
      <c r="A96" t="str">
        <f>Tokens!C98</f>
        <v>La Citadella #95</v>
      </c>
      <c r="B96" t="str">
        <f>Tokens!D98</f>
        <v>COR22A95</v>
      </c>
      <c r="C96" t="str">
        <f>Tokens!E98</f>
        <v>La Citadella - Pass Festival NFT 1 personne, valable pour 5 éditions Calvi On The Rocks de votre choix.</v>
      </c>
      <c r="D96">
        <f>Tokens!F98</f>
        <v>1000</v>
      </c>
      <c r="E96" t="str">
        <f>Tokens!G98</f>
        <v>https://bafybeib3boitkcsc7tarwytl7fn7gvt63kiryn65aa3idxplpolbfqw6ja.ipfs.nftstorage.link?image_4.webp</v>
      </c>
      <c r="F96" t="str">
        <f>Tokens!H98</f>
        <v>NfluenT for Calvi On The rocks</v>
      </c>
      <c r="G96">
        <f>Tokens!I98</f>
        <v>0</v>
      </c>
      <c r="H96" t="str">
        <f>Tokens!J98</f>
        <v>Pass festival &amp; Avantages</v>
      </c>
      <c r="I96" t="str">
        <f>Tokens!K98</f>
        <v>pour une (1) personne</v>
      </c>
      <c r="J96" t="str">
        <f>Tokens!L98</f>
        <v>Edition1</v>
      </c>
      <c r="K96">
        <f>Tokens!M98</f>
        <v>1</v>
      </c>
      <c r="L96" t="str">
        <f>Tokens!N98</f>
        <v>Edition2</v>
      </c>
      <c r="M96">
        <f>Tokens!O98</f>
        <v>1</v>
      </c>
      <c r="N96" t="str">
        <f>Tokens!P98</f>
        <v>Edition3</v>
      </c>
      <c r="O96">
        <f>Tokens!Q98</f>
        <v>1</v>
      </c>
      <c r="P96" t="str">
        <f>Tokens!R98</f>
        <v>Edition4</v>
      </c>
      <c r="Q96">
        <f>Tokens!S98</f>
        <v>1</v>
      </c>
      <c r="R96" t="str">
        <f>Tokens!T98</f>
        <v>Edition5</v>
      </c>
      <c r="S96">
        <f>Tokens!U98</f>
        <v>1</v>
      </c>
      <c r="T96" t="str">
        <f>Tokens!V98</f>
        <v>Last use</v>
      </c>
      <c r="U96">
        <f>Tokens!W98</f>
        <v>0</v>
      </c>
      <c r="V96" t="str">
        <f>Tokens!X98</f>
        <v>avantage1</v>
      </c>
      <c r="W96" t="str">
        <f>Tokens!Y98</f>
        <v>accès au Backstage</v>
      </c>
      <c r="X96" t="str">
        <f>Tokens!Z98</f>
        <v>avantage2</v>
      </c>
      <c r="Y96" t="str">
        <f>Tokens!AA98</f>
        <v>accès à un (1) événement partenaire officiel de Calvi on the Rocks</v>
      </c>
      <c r="Z96" t="str">
        <f>Tokens!AB98</f>
        <v>avantage3</v>
      </c>
      <c r="AA96" t="str">
        <f>Tokens!AC98</f>
        <v>rencontre privilégiée avec les artistes</v>
      </c>
      <c r="AB96" t="str">
        <f>Tokens!AD98</f>
        <v>avantage4</v>
      </c>
      <c r="AC96" t="str">
        <f>Tokens!AE98</f>
        <v>invitation aux soirées privées</v>
      </c>
      <c r="AD96" t="str">
        <f>Tokens!AF98</f>
        <v>avantage5</v>
      </c>
      <c r="AE96" t="str">
        <f>Tokens!AG98</f>
        <v>accès membre pour les after-party officielles</v>
      </c>
      <c r="AF96" t="str">
        <f>Tokens!AH98</f>
        <v>avantage6</v>
      </c>
      <c r="AG96" t="str">
        <f>Tokens!AI98</f>
        <v>accès prioritaire et bar dédié (consommation à la charge du festivalier)</v>
      </c>
      <c r="AH96" t="str">
        <f>Tokens!AJ98</f>
        <v>avantage7</v>
      </c>
      <c r="AI96" t="str">
        <f>Tokens!AK98</f>
        <v>tirage spécial du magazine Numéro Art</v>
      </c>
      <c r="AJ96" t="str">
        <f>Tokens!AL98</f>
        <v>avantage8</v>
      </c>
      <c r="AK96" t="str">
        <f>Tokens!AM98</f>
        <v>cadeaux partenaires</v>
      </c>
      <c r="AL96">
        <f>Tokens!AN98</f>
        <v>0</v>
      </c>
      <c r="AM96">
        <f>Tokens!AO98</f>
        <v>0</v>
      </c>
      <c r="AN96">
        <f>Tokens!AP98</f>
        <v>0</v>
      </c>
      <c r="AO96">
        <f>Tokens!AQ98</f>
        <v>0</v>
      </c>
      <c r="AP96">
        <f>Tokens!AR98</f>
        <v>0</v>
      </c>
      <c r="AQ96">
        <f>Tokens!AS98</f>
        <v>0</v>
      </c>
      <c r="AR96">
        <f>Tokens!AT98</f>
        <v>0</v>
      </c>
      <c r="AS96">
        <f>Tokens!AU98</f>
        <v>0</v>
      </c>
      <c r="AT96">
        <f>Tokens!AV98</f>
        <v>0</v>
      </c>
      <c r="AU96">
        <f>Tokens!AW98</f>
        <v>0</v>
      </c>
      <c r="AV96" t="str">
        <f>Tokens!AX98</f>
        <v>paul</v>
      </c>
      <c r="AW96">
        <f>Tokens!AY98</f>
        <v>10</v>
      </c>
      <c r="AX96" t="str">
        <f>Tokens!AZ98</f>
        <v>sophie</v>
      </c>
      <c r="AY96">
        <f>Tokens!BA98</f>
        <v>90</v>
      </c>
      <c r="AZ96">
        <f>Tokens!BB98</f>
        <v>0</v>
      </c>
      <c r="BA96">
        <f>Tokens!BC98</f>
        <v>0</v>
      </c>
      <c r="BB96">
        <f>Tokens!BD98</f>
        <v>0</v>
      </c>
      <c r="BC96">
        <f>Tokens!BE98</f>
        <v>0</v>
      </c>
      <c r="BD96">
        <f>Tokens!BF98</f>
        <v>0</v>
      </c>
      <c r="BE96">
        <f>Tokens!BG98</f>
        <v>0</v>
      </c>
      <c r="BF96">
        <f>Tokens!BH98</f>
        <v>0</v>
      </c>
      <c r="BG96">
        <f>Tokens!BI98</f>
        <v>0</v>
      </c>
      <c r="BH96" t="str">
        <f>Tokens!BJ98</f>
        <v>La Citadella</v>
      </c>
      <c r="BI96" t="str">
        <f>Tokens!BK98</f>
        <v>Calvi On The Rocks</v>
      </c>
    </row>
    <row r="97" spans="1:61" x14ac:dyDescent="0.25">
      <c r="A97" t="str">
        <f>Tokens!C99</f>
        <v>La Citadella #96</v>
      </c>
      <c r="B97" t="str">
        <f>Tokens!D99</f>
        <v>COR22A96</v>
      </c>
      <c r="C97" t="str">
        <f>Tokens!E99</f>
        <v>La Citadella - Pass Festival NFT 1 personne, valable pour 5 éditions Calvi On The Rocks de votre choix.</v>
      </c>
      <c r="D97">
        <f>Tokens!F99</f>
        <v>1000</v>
      </c>
      <c r="E97" t="str">
        <f>Tokens!G99</f>
        <v>https://bafybeib3boitkcsc7tarwytl7fn7gvt63kiryn65aa3idxplpolbfqw6ja.ipfs.nftstorage.link?image_4.webp</v>
      </c>
      <c r="F97" t="str">
        <f>Tokens!H99</f>
        <v>NfluenT for Calvi On The rocks</v>
      </c>
      <c r="G97">
        <f>Tokens!I99</f>
        <v>0</v>
      </c>
      <c r="H97" t="str">
        <f>Tokens!J99</f>
        <v>Pass festival &amp; Avantages</v>
      </c>
      <c r="I97" t="str">
        <f>Tokens!K99</f>
        <v>pour une (1) personne</v>
      </c>
      <c r="J97" t="str">
        <f>Tokens!L99</f>
        <v>Edition1</v>
      </c>
      <c r="K97">
        <f>Tokens!M99</f>
        <v>1</v>
      </c>
      <c r="L97" t="str">
        <f>Tokens!N99</f>
        <v>Edition2</v>
      </c>
      <c r="M97">
        <f>Tokens!O99</f>
        <v>1</v>
      </c>
      <c r="N97" t="str">
        <f>Tokens!P99</f>
        <v>Edition3</v>
      </c>
      <c r="O97">
        <f>Tokens!Q99</f>
        <v>1</v>
      </c>
      <c r="P97" t="str">
        <f>Tokens!R99</f>
        <v>Edition4</v>
      </c>
      <c r="Q97">
        <f>Tokens!S99</f>
        <v>1</v>
      </c>
      <c r="R97" t="str">
        <f>Tokens!T99</f>
        <v>Edition5</v>
      </c>
      <c r="S97">
        <f>Tokens!U99</f>
        <v>1</v>
      </c>
      <c r="T97" t="str">
        <f>Tokens!V99</f>
        <v>Last use</v>
      </c>
      <c r="U97">
        <f>Tokens!W99</f>
        <v>0</v>
      </c>
      <c r="V97" t="str">
        <f>Tokens!X99</f>
        <v>avantage1</v>
      </c>
      <c r="W97" t="str">
        <f>Tokens!Y99</f>
        <v>accès au Backstage</v>
      </c>
      <c r="X97" t="str">
        <f>Tokens!Z99</f>
        <v>avantage2</v>
      </c>
      <c r="Y97" t="str">
        <f>Tokens!AA99</f>
        <v>accès à un (1) événement partenaire officiel de Calvi on the Rocks</v>
      </c>
      <c r="Z97" t="str">
        <f>Tokens!AB99</f>
        <v>avantage3</v>
      </c>
      <c r="AA97" t="str">
        <f>Tokens!AC99</f>
        <v>rencontre privilégiée avec les artistes</v>
      </c>
      <c r="AB97" t="str">
        <f>Tokens!AD99</f>
        <v>avantage4</v>
      </c>
      <c r="AC97" t="str">
        <f>Tokens!AE99</f>
        <v>invitation aux soirées privées</v>
      </c>
      <c r="AD97" t="str">
        <f>Tokens!AF99</f>
        <v>avantage5</v>
      </c>
      <c r="AE97" t="str">
        <f>Tokens!AG99</f>
        <v>accès membre pour les after-party officielles</v>
      </c>
      <c r="AF97" t="str">
        <f>Tokens!AH99</f>
        <v>avantage6</v>
      </c>
      <c r="AG97" t="str">
        <f>Tokens!AI99</f>
        <v>accès prioritaire et bar dédié (consommation à la charge du festivalier)</v>
      </c>
      <c r="AH97" t="str">
        <f>Tokens!AJ99</f>
        <v>avantage7</v>
      </c>
      <c r="AI97" t="str">
        <f>Tokens!AK99</f>
        <v>tirage spécial du magazine Numéro Art</v>
      </c>
      <c r="AJ97" t="str">
        <f>Tokens!AL99</f>
        <v>avantage8</v>
      </c>
      <c r="AK97" t="str">
        <f>Tokens!AM99</f>
        <v>cadeaux partenaires</v>
      </c>
      <c r="AL97">
        <f>Tokens!AN99</f>
        <v>0</v>
      </c>
      <c r="AM97">
        <f>Tokens!AO99</f>
        <v>0</v>
      </c>
      <c r="AN97">
        <f>Tokens!AP99</f>
        <v>0</v>
      </c>
      <c r="AO97">
        <f>Tokens!AQ99</f>
        <v>0</v>
      </c>
      <c r="AP97">
        <f>Tokens!AR99</f>
        <v>0</v>
      </c>
      <c r="AQ97">
        <f>Tokens!AS99</f>
        <v>0</v>
      </c>
      <c r="AR97">
        <f>Tokens!AT99</f>
        <v>0</v>
      </c>
      <c r="AS97">
        <f>Tokens!AU99</f>
        <v>0</v>
      </c>
      <c r="AT97">
        <f>Tokens!AV99</f>
        <v>0</v>
      </c>
      <c r="AU97">
        <f>Tokens!AW99</f>
        <v>0</v>
      </c>
      <c r="AV97" t="str">
        <f>Tokens!AX99</f>
        <v>paul</v>
      </c>
      <c r="AW97">
        <f>Tokens!AY99</f>
        <v>10</v>
      </c>
      <c r="AX97" t="str">
        <f>Tokens!AZ99</f>
        <v>sophie</v>
      </c>
      <c r="AY97">
        <f>Tokens!BA99</f>
        <v>90</v>
      </c>
      <c r="AZ97">
        <f>Tokens!BB99</f>
        <v>0</v>
      </c>
      <c r="BA97">
        <f>Tokens!BC99</f>
        <v>0</v>
      </c>
      <c r="BB97">
        <f>Tokens!BD99</f>
        <v>0</v>
      </c>
      <c r="BC97">
        <f>Tokens!BE99</f>
        <v>0</v>
      </c>
      <c r="BD97">
        <f>Tokens!BF99</f>
        <v>0</v>
      </c>
      <c r="BE97">
        <f>Tokens!BG99</f>
        <v>0</v>
      </c>
      <c r="BF97">
        <f>Tokens!BH99</f>
        <v>0</v>
      </c>
      <c r="BG97">
        <f>Tokens!BI99</f>
        <v>0</v>
      </c>
      <c r="BH97" t="str">
        <f>Tokens!BJ99</f>
        <v>La Citadella</v>
      </c>
      <c r="BI97" t="str">
        <f>Tokens!BK99</f>
        <v>Calvi On The Rocks</v>
      </c>
    </row>
    <row r="98" spans="1:61" x14ac:dyDescent="0.25">
      <c r="A98" t="str">
        <f>Tokens!C100</f>
        <v>La Citadella #97</v>
      </c>
      <c r="B98" t="str">
        <f>Tokens!D100</f>
        <v>COR22A97</v>
      </c>
      <c r="C98" t="str">
        <f>Tokens!E100</f>
        <v>La Citadella - Pass Festival NFT 1 personne, valable pour 5 éditions Calvi On The Rocks de votre choix.</v>
      </c>
      <c r="D98">
        <f>Tokens!F100</f>
        <v>1000</v>
      </c>
      <c r="E98" t="str">
        <f>Tokens!G100</f>
        <v>https://bafybeib3boitkcsc7tarwytl7fn7gvt63kiryn65aa3idxplpolbfqw6ja.ipfs.nftstorage.link?image_4.webp</v>
      </c>
      <c r="F98" t="str">
        <f>Tokens!H100</f>
        <v>NfluenT for Calvi On The rocks</v>
      </c>
      <c r="G98">
        <f>Tokens!I100</f>
        <v>0</v>
      </c>
      <c r="H98" t="str">
        <f>Tokens!J100</f>
        <v>Pass festival &amp; Avantages</v>
      </c>
      <c r="I98" t="str">
        <f>Tokens!K100</f>
        <v>pour une (1) personne</v>
      </c>
      <c r="J98" t="str">
        <f>Tokens!L100</f>
        <v>Edition1</v>
      </c>
      <c r="K98">
        <f>Tokens!M100</f>
        <v>1</v>
      </c>
      <c r="L98" t="str">
        <f>Tokens!N100</f>
        <v>Edition2</v>
      </c>
      <c r="M98">
        <f>Tokens!O100</f>
        <v>1</v>
      </c>
      <c r="N98" t="str">
        <f>Tokens!P100</f>
        <v>Edition3</v>
      </c>
      <c r="O98">
        <f>Tokens!Q100</f>
        <v>1</v>
      </c>
      <c r="P98" t="str">
        <f>Tokens!R100</f>
        <v>Edition4</v>
      </c>
      <c r="Q98">
        <f>Tokens!S100</f>
        <v>1</v>
      </c>
      <c r="R98" t="str">
        <f>Tokens!T100</f>
        <v>Edition5</v>
      </c>
      <c r="S98">
        <f>Tokens!U100</f>
        <v>1</v>
      </c>
      <c r="T98" t="str">
        <f>Tokens!V100</f>
        <v>Last use</v>
      </c>
      <c r="U98">
        <f>Tokens!W100</f>
        <v>0</v>
      </c>
      <c r="V98" t="str">
        <f>Tokens!X100</f>
        <v>avantage1</v>
      </c>
      <c r="W98" t="str">
        <f>Tokens!Y100</f>
        <v>accès au Backstage</v>
      </c>
      <c r="X98" t="str">
        <f>Tokens!Z100</f>
        <v>avantage2</v>
      </c>
      <c r="Y98" t="str">
        <f>Tokens!AA100</f>
        <v>accès à un (1) événement partenaire officiel de Calvi on the Rocks</v>
      </c>
      <c r="Z98" t="str">
        <f>Tokens!AB100</f>
        <v>avantage3</v>
      </c>
      <c r="AA98" t="str">
        <f>Tokens!AC100</f>
        <v>rencontre privilégiée avec les artistes</v>
      </c>
      <c r="AB98" t="str">
        <f>Tokens!AD100</f>
        <v>avantage4</v>
      </c>
      <c r="AC98" t="str">
        <f>Tokens!AE100</f>
        <v>invitation aux soirées privées</v>
      </c>
      <c r="AD98" t="str">
        <f>Tokens!AF100</f>
        <v>avantage5</v>
      </c>
      <c r="AE98" t="str">
        <f>Tokens!AG100</f>
        <v>accès membre pour les after-party officielles</v>
      </c>
      <c r="AF98" t="str">
        <f>Tokens!AH100</f>
        <v>avantage6</v>
      </c>
      <c r="AG98" t="str">
        <f>Tokens!AI100</f>
        <v>accès prioritaire et bar dédié (consommation à la charge du festivalier)</v>
      </c>
      <c r="AH98" t="str">
        <f>Tokens!AJ100</f>
        <v>avantage7</v>
      </c>
      <c r="AI98" t="str">
        <f>Tokens!AK100</f>
        <v>tirage spécial du magazine Numéro Art</v>
      </c>
      <c r="AJ98" t="str">
        <f>Tokens!AL100</f>
        <v>avantage8</v>
      </c>
      <c r="AK98" t="str">
        <f>Tokens!AM100</f>
        <v>cadeaux partenaires</v>
      </c>
      <c r="AL98">
        <f>Tokens!AN100</f>
        <v>0</v>
      </c>
      <c r="AM98">
        <f>Tokens!AO100</f>
        <v>0</v>
      </c>
      <c r="AN98">
        <f>Tokens!AP100</f>
        <v>0</v>
      </c>
      <c r="AO98">
        <f>Tokens!AQ100</f>
        <v>0</v>
      </c>
      <c r="AP98">
        <f>Tokens!AR100</f>
        <v>0</v>
      </c>
      <c r="AQ98">
        <f>Tokens!AS100</f>
        <v>0</v>
      </c>
      <c r="AR98">
        <f>Tokens!AT100</f>
        <v>0</v>
      </c>
      <c r="AS98">
        <f>Tokens!AU100</f>
        <v>0</v>
      </c>
      <c r="AT98">
        <f>Tokens!AV100</f>
        <v>0</v>
      </c>
      <c r="AU98">
        <f>Tokens!AW100</f>
        <v>0</v>
      </c>
      <c r="AV98" t="str">
        <f>Tokens!AX100</f>
        <v>paul</v>
      </c>
      <c r="AW98">
        <f>Tokens!AY100</f>
        <v>10</v>
      </c>
      <c r="AX98" t="str">
        <f>Tokens!AZ100</f>
        <v>sophie</v>
      </c>
      <c r="AY98">
        <f>Tokens!BA100</f>
        <v>90</v>
      </c>
      <c r="AZ98">
        <f>Tokens!BB100</f>
        <v>0</v>
      </c>
      <c r="BA98">
        <f>Tokens!BC100</f>
        <v>0</v>
      </c>
      <c r="BB98">
        <f>Tokens!BD100</f>
        <v>0</v>
      </c>
      <c r="BC98">
        <f>Tokens!BE100</f>
        <v>0</v>
      </c>
      <c r="BD98">
        <f>Tokens!BF100</f>
        <v>0</v>
      </c>
      <c r="BE98">
        <f>Tokens!BG100</f>
        <v>0</v>
      </c>
      <c r="BF98">
        <f>Tokens!BH100</f>
        <v>0</v>
      </c>
      <c r="BG98">
        <f>Tokens!BI100</f>
        <v>0</v>
      </c>
      <c r="BH98" t="str">
        <f>Tokens!BJ100</f>
        <v>La Citadella</v>
      </c>
      <c r="BI98" t="str">
        <f>Tokens!BK100</f>
        <v>Calvi On The Rocks</v>
      </c>
    </row>
    <row r="99" spans="1:61" x14ac:dyDescent="0.25">
      <c r="A99" t="str">
        <f>Tokens!C101</f>
        <v>La Citadella #98</v>
      </c>
      <c r="B99" t="str">
        <f>Tokens!D101</f>
        <v>COR22A98</v>
      </c>
      <c r="C99" t="str">
        <f>Tokens!E101</f>
        <v>La Citadella - Pass Festival NFT 1 personne, valable pour 5 éditions Calvi On The Rocks de votre choix.</v>
      </c>
      <c r="D99">
        <f>Tokens!F101</f>
        <v>1000</v>
      </c>
      <c r="E99" t="str">
        <f>Tokens!G101</f>
        <v>https://bafybeib3boitkcsc7tarwytl7fn7gvt63kiryn65aa3idxplpolbfqw6ja.ipfs.nftstorage.link?image_4.webp</v>
      </c>
      <c r="F99" t="str">
        <f>Tokens!H101</f>
        <v>NfluenT for Calvi On The rocks</v>
      </c>
      <c r="G99">
        <f>Tokens!I101</f>
        <v>0</v>
      </c>
      <c r="H99" t="str">
        <f>Tokens!J101</f>
        <v>Pass festival &amp; Avantages</v>
      </c>
      <c r="I99" t="str">
        <f>Tokens!K101</f>
        <v>pour une (1) personne</v>
      </c>
      <c r="J99" t="str">
        <f>Tokens!L101</f>
        <v>Edition1</v>
      </c>
      <c r="K99">
        <f>Tokens!M101</f>
        <v>1</v>
      </c>
      <c r="L99" t="str">
        <f>Tokens!N101</f>
        <v>Edition2</v>
      </c>
      <c r="M99">
        <f>Tokens!O101</f>
        <v>1</v>
      </c>
      <c r="N99" t="str">
        <f>Tokens!P101</f>
        <v>Edition3</v>
      </c>
      <c r="O99">
        <f>Tokens!Q101</f>
        <v>1</v>
      </c>
      <c r="P99" t="str">
        <f>Tokens!R101</f>
        <v>Edition4</v>
      </c>
      <c r="Q99">
        <f>Tokens!S101</f>
        <v>1</v>
      </c>
      <c r="R99" t="str">
        <f>Tokens!T101</f>
        <v>Edition5</v>
      </c>
      <c r="S99">
        <f>Tokens!U101</f>
        <v>1</v>
      </c>
      <c r="T99" t="str">
        <f>Tokens!V101</f>
        <v>Last use</v>
      </c>
      <c r="U99">
        <f>Tokens!W101</f>
        <v>0</v>
      </c>
      <c r="V99" t="str">
        <f>Tokens!X101</f>
        <v>avantage1</v>
      </c>
      <c r="W99" t="str">
        <f>Tokens!Y101</f>
        <v>accès au Backstage</v>
      </c>
      <c r="X99" t="str">
        <f>Tokens!Z101</f>
        <v>avantage2</v>
      </c>
      <c r="Y99" t="str">
        <f>Tokens!AA101</f>
        <v>accès à un (1) événement partenaire officiel de Calvi on the Rocks</v>
      </c>
      <c r="Z99" t="str">
        <f>Tokens!AB101</f>
        <v>avantage3</v>
      </c>
      <c r="AA99" t="str">
        <f>Tokens!AC101</f>
        <v>rencontre privilégiée avec les artistes</v>
      </c>
      <c r="AB99" t="str">
        <f>Tokens!AD101</f>
        <v>avantage4</v>
      </c>
      <c r="AC99" t="str">
        <f>Tokens!AE101</f>
        <v>invitation aux soirées privées</v>
      </c>
      <c r="AD99" t="str">
        <f>Tokens!AF101</f>
        <v>avantage5</v>
      </c>
      <c r="AE99" t="str">
        <f>Tokens!AG101</f>
        <v>accès membre pour les after-party officielles</v>
      </c>
      <c r="AF99" t="str">
        <f>Tokens!AH101</f>
        <v>avantage6</v>
      </c>
      <c r="AG99" t="str">
        <f>Tokens!AI101</f>
        <v>accès prioritaire et bar dédié (consommation à la charge du festivalier)</v>
      </c>
      <c r="AH99" t="str">
        <f>Tokens!AJ101</f>
        <v>avantage7</v>
      </c>
      <c r="AI99" t="str">
        <f>Tokens!AK101</f>
        <v>tirage spécial du magazine Numéro Art</v>
      </c>
      <c r="AJ99" t="str">
        <f>Tokens!AL101</f>
        <v>avantage8</v>
      </c>
      <c r="AK99" t="str">
        <f>Tokens!AM101</f>
        <v>cadeaux partenaires</v>
      </c>
      <c r="AL99">
        <f>Tokens!AN101</f>
        <v>0</v>
      </c>
      <c r="AM99">
        <f>Tokens!AO101</f>
        <v>0</v>
      </c>
      <c r="AN99">
        <f>Tokens!AP101</f>
        <v>0</v>
      </c>
      <c r="AO99">
        <f>Tokens!AQ101</f>
        <v>0</v>
      </c>
      <c r="AP99">
        <f>Tokens!AR101</f>
        <v>0</v>
      </c>
      <c r="AQ99">
        <f>Tokens!AS101</f>
        <v>0</v>
      </c>
      <c r="AR99">
        <f>Tokens!AT101</f>
        <v>0</v>
      </c>
      <c r="AS99">
        <f>Tokens!AU101</f>
        <v>0</v>
      </c>
      <c r="AT99">
        <f>Tokens!AV101</f>
        <v>0</v>
      </c>
      <c r="AU99">
        <f>Tokens!AW101</f>
        <v>0</v>
      </c>
      <c r="AV99" t="str">
        <f>Tokens!AX101</f>
        <v>paul</v>
      </c>
      <c r="AW99">
        <f>Tokens!AY101</f>
        <v>10</v>
      </c>
      <c r="AX99" t="str">
        <f>Tokens!AZ101</f>
        <v>sophie</v>
      </c>
      <c r="AY99">
        <f>Tokens!BA101</f>
        <v>90</v>
      </c>
      <c r="AZ99">
        <f>Tokens!BB101</f>
        <v>0</v>
      </c>
      <c r="BA99">
        <f>Tokens!BC101</f>
        <v>0</v>
      </c>
      <c r="BB99">
        <f>Tokens!BD101</f>
        <v>0</v>
      </c>
      <c r="BC99">
        <f>Tokens!BE101</f>
        <v>0</v>
      </c>
      <c r="BD99">
        <f>Tokens!BF101</f>
        <v>0</v>
      </c>
      <c r="BE99">
        <f>Tokens!BG101</f>
        <v>0</v>
      </c>
      <c r="BF99">
        <f>Tokens!BH101</f>
        <v>0</v>
      </c>
      <c r="BG99">
        <f>Tokens!BI101</f>
        <v>0</v>
      </c>
      <c r="BH99" t="str">
        <f>Tokens!BJ101</f>
        <v>La Citadella</v>
      </c>
      <c r="BI99" t="str">
        <f>Tokens!BK101</f>
        <v>Calvi On The Rocks</v>
      </c>
    </row>
    <row r="100" spans="1:61" x14ac:dyDescent="0.25">
      <c r="A100" t="str">
        <f>Tokens!C102</f>
        <v>A Madonna Di A Sierra #99</v>
      </c>
      <c r="B100" t="str">
        <f>Tokens!D102</f>
        <v>COR22B99</v>
      </c>
      <c r="C100" t="str">
        <f>Tokens!E102</f>
        <v>A Madonna Di A Sierra - Pass Festival NFT pour 2 personnes, valable pour 3 éditions Calvi On The Rocks de votre choix.</v>
      </c>
      <c r="D100">
        <f>Tokens!F102</f>
        <v>1000</v>
      </c>
      <c r="E100" t="str">
        <f>Tokens!G102</f>
        <v>https://</v>
      </c>
      <c r="F100" t="str">
        <f>Tokens!H102</f>
        <v>NfluenT for Calvi On The rocks</v>
      </c>
      <c r="G100">
        <f>Tokens!I102</f>
        <v>0</v>
      </c>
      <c r="H100" t="str">
        <f>Tokens!J102</f>
        <v>Pass festival &amp; Avantages</v>
      </c>
      <c r="I100" t="str">
        <f>Tokens!K102</f>
        <v>pour deux (2) personnes</v>
      </c>
      <c r="J100" t="str">
        <f>Tokens!L102</f>
        <v>Edition1</v>
      </c>
      <c r="K100">
        <f>Tokens!M102</f>
        <v>2</v>
      </c>
      <c r="L100" t="str">
        <f>Tokens!N102</f>
        <v>Edition2</v>
      </c>
      <c r="M100">
        <f>Tokens!O102</f>
        <v>2</v>
      </c>
      <c r="N100" t="str">
        <f>Tokens!P102</f>
        <v>Edition3</v>
      </c>
      <c r="O100">
        <f>Tokens!Q102</f>
        <v>2</v>
      </c>
      <c r="P100">
        <f>Tokens!R102</f>
        <v>0</v>
      </c>
      <c r="Q100">
        <f>Tokens!S102</f>
        <v>0</v>
      </c>
      <c r="R100">
        <f>Tokens!T102</f>
        <v>0</v>
      </c>
      <c r="S100">
        <f>Tokens!U102</f>
        <v>0</v>
      </c>
      <c r="T100" t="str">
        <f>Tokens!V102</f>
        <v>Last use</v>
      </c>
      <c r="U100">
        <f>Tokens!W102</f>
        <v>0</v>
      </c>
      <c r="V100">
        <f>Tokens!X102</f>
        <v>0</v>
      </c>
      <c r="W100">
        <f>Tokens!Y102</f>
        <v>0</v>
      </c>
      <c r="X100" t="str">
        <f>Tokens!Z102</f>
        <v>avantage1</v>
      </c>
      <c r="Y100" t="str">
        <f>Tokens!AA102</f>
        <v>accès à un (1) événement partenaire officiel de Calvi on the Rocks</v>
      </c>
      <c r="Z100">
        <f>Tokens!AB102</f>
        <v>0</v>
      </c>
      <c r="AA100">
        <f>Tokens!AC102</f>
        <v>0</v>
      </c>
      <c r="AB100">
        <f>Tokens!AD102</f>
        <v>0</v>
      </c>
      <c r="AC100">
        <f>Tokens!AE102</f>
        <v>0</v>
      </c>
      <c r="AD100" t="str">
        <f>Tokens!AF102</f>
        <v>avantage2</v>
      </c>
      <c r="AE100" t="str">
        <f>Tokens!AG102</f>
        <v>accès membre pour les after-party officielles</v>
      </c>
      <c r="AF100" t="str">
        <f>Tokens!AH102</f>
        <v>avantage3</v>
      </c>
      <c r="AG100" t="str">
        <f>Tokens!AI102</f>
        <v>accès prioritaire et bar dédié (consommation à la charge du festivalier)</v>
      </c>
      <c r="AH100">
        <f>Tokens!AJ102</f>
        <v>0</v>
      </c>
      <c r="AI100">
        <f>Tokens!AK102</f>
        <v>0</v>
      </c>
      <c r="AJ100">
        <f>Tokens!AL102</f>
        <v>0</v>
      </c>
      <c r="AK100">
        <f>Tokens!AM102</f>
        <v>0</v>
      </c>
      <c r="AL100">
        <f>Tokens!AN102</f>
        <v>0</v>
      </c>
      <c r="AM100">
        <f>Tokens!AO102</f>
        <v>0</v>
      </c>
      <c r="AN100">
        <f>Tokens!AP102</f>
        <v>0</v>
      </c>
      <c r="AO100">
        <f>Tokens!AQ102</f>
        <v>0</v>
      </c>
      <c r="AP100">
        <f>Tokens!AR102</f>
        <v>0</v>
      </c>
      <c r="AQ100">
        <f>Tokens!AS102</f>
        <v>0</v>
      </c>
      <c r="AR100">
        <f>Tokens!AT102</f>
        <v>0</v>
      </c>
      <c r="AS100">
        <f>Tokens!AU102</f>
        <v>0</v>
      </c>
      <c r="AT100">
        <f>Tokens!AV102</f>
        <v>0</v>
      </c>
      <c r="AU100">
        <f>Tokens!AW102</f>
        <v>0</v>
      </c>
      <c r="AV100" t="str">
        <f>Tokens!AX102</f>
        <v>paul</v>
      </c>
      <c r="AW100">
        <f>Tokens!AY102</f>
        <v>10</v>
      </c>
      <c r="AX100" t="str">
        <f>Tokens!AZ102</f>
        <v>sophie</v>
      </c>
      <c r="AY100">
        <f>Tokens!BA102</f>
        <v>90</v>
      </c>
      <c r="AZ100">
        <f>Tokens!BB102</f>
        <v>0</v>
      </c>
      <c r="BA100">
        <f>Tokens!BC102</f>
        <v>0</v>
      </c>
      <c r="BB100" t="str">
        <f>Tokens!BD102</f>
        <v>https://bafybeibhftvuycyyd3bpdz3ruj4wljmxnyom445nrijcggu7rbeoe2n4zm.ipfs.nftstorage.link/</v>
      </c>
      <c r="BC100" t="str">
        <f>Tokens!BE102</f>
        <v>mp4</v>
      </c>
      <c r="BD100">
        <f>Tokens!BF102</f>
        <v>0</v>
      </c>
      <c r="BE100">
        <f>Tokens!BG102</f>
        <v>0</v>
      </c>
      <c r="BF100">
        <f>Tokens!BH102</f>
        <v>0</v>
      </c>
      <c r="BG100">
        <f>Tokens!BI102</f>
        <v>0</v>
      </c>
      <c r="BH100" t="str">
        <f>Tokens!BJ102</f>
        <v>A Madonna Di A Sierra</v>
      </c>
      <c r="BI100" t="str">
        <f>Tokens!BK102</f>
        <v>Calvi On The Rocks</v>
      </c>
    </row>
    <row r="101" spans="1:61" x14ac:dyDescent="0.25">
      <c r="A101" t="str">
        <f>Tokens!C103</f>
        <v>A Madonna Di A Sierra #100</v>
      </c>
      <c r="B101" t="str">
        <f>Tokens!D103</f>
        <v>COR22B100</v>
      </c>
      <c r="C101" t="str">
        <f>Tokens!E103</f>
        <v>A Madonna Di A Sierra - Pass Festival NFT pour 2 personnes, valable pour 3 éditions Calvi On The Rocks de votre choix.</v>
      </c>
      <c r="D101">
        <f>Tokens!F103</f>
        <v>1000</v>
      </c>
      <c r="E101" t="str">
        <f>Tokens!G103</f>
        <v>https://</v>
      </c>
      <c r="F101" t="str">
        <f>Tokens!H103</f>
        <v>NfluenT for Calvi On The rocks</v>
      </c>
      <c r="G101">
        <f>Tokens!I103</f>
        <v>0</v>
      </c>
      <c r="H101" t="str">
        <f>Tokens!J103</f>
        <v>Pass festival &amp; Avantages</v>
      </c>
      <c r="I101" t="str">
        <f>Tokens!K103</f>
        <v>pour deux (2) personnes</v>
      </c>
      <c r="J101" t="str">
        <f>Tokens!L103</f>
        <v>Edition1</v>
      </c>
      <c r="K101">
        <f>Tokens!M103</f>
        <v>2</v>
      </c>
      <c r="L101" t="str">
        <f>Tokens!N103</f>
        <v>Edition2</v>
      </c>
      <c r="M101">
        <f>Tokens!O103</f>
        <v>2</v>
      </c>
      <c r="N101" t="str">
        <f>Tokens!P103</f>
        <v>Edition3</v>
      </c>
      <c r="O101">
        <f>Tokens!Q103</f>
        <v>2</v>
      </c>
      <c r="P101">
        <f>Tokens!R103</f>
        <v>0</v>
      </c>
      <c r="Q101">
        <f>Tokens!S103</f>
        <v>0</v>
      </c>
      <c r="R101">
        <f>Tokens!T103</f>
        <v>0</v>
      </c>
      <c r="S101">
        <f>Tokens!U103</f>
        <v>0</v>
      </c>
      <c r="T101" t="str">
        <f>Tokens!V103</f>
        <v>Last use</v>
      </c>
      <c r="U101">
        <f>Tokens!W103</f>
        <v>0</v>
      </c>
      <c r="V101">
        <f>Tokens!X103</f>
        <v>0</v>
      </c>
      <c r="W101">
        <f>Tokens!Y103</f>
        <v>0</v>
      </c>
      <c r="X101" t="str">
        <f>Tokens!Z103</f>
        <v>avantage1</v>
      </c>
      <c r="Y101" t="str">
        <f>Tokens!AA103</f>
        <v>accès à un (1) événement partenaire officiel de Calvi on the Rocks</v>
      </c>
      <c r="Z101">
        <f>Tokens!AB103</f>
        <v>0</v>
      </c>
      <c r="AA101">
        <f>Tokens!AC103</f>
        <v>0</v>
      </c>
      <c r="AB101">
        <f>Tokens!AD103</f>
        <v>0</v>
      </c>
      <c r="AC101">
        <f>Tokens!AE103</f>
        <v>0</v>
      </c>
      <c r="AD101" t="str">
        <f>Tokens!AF103</f>
        <v>avantage2</v>
      </c>
      <c r="AE101" t="str">
        <f>Tokens!AG103</f>
        <v>accès membre pour les after-party officielles</v>
      </c>
      <c r="AF101" t="str">
        <f>Tokens!AH103</f>
        <v>avantage3</v>
      </c>
      <c r="AG101" t="str">
        <f>Tokens!AI103</f>
        <v>accès prioritaire et bar dédié (consommation à la charge du festivalier)</v>
      </c>
      <c r="AH101">
        <f>Tokens!AJ103</f>
        <v>0</v>
      </c>
      <c r="AI101">
        <f>Tokens!AK103</f>
        <v>0</v>
      </c>
      <c r="AJ101">
        <f>Tokens!AL103</f>
        <v>0</v>
      </c>
      <c r="AK101">
        <f>Tokens!AM103</f>
        <v>0</v>
      </c>
      <c r="AL101">
        <f>Tokens!AN103</f>
        <v>0</v>
      </c>
      <c r="AM101">
        <f>Tokens!AO103</f>
        <v>0</v>
      </c>
      <c r="AN101">
        <f>Tokens!AP103</f>
        <v>0</v>
      </c>
      <c r="AO101">
        <f>Tokens!AQ103</f>
        <v>0</v>
      </c>
      <c r="AP101">
        <f>Tokens!AR103</f>
        <v>0</v>
      </c>
      <c r="AQ101">
        <f>Tokens!AS103</f>
        <v>0</v>
      </c>
      <c r="AR101">
        <f>Tokens!AT103</f>
        <v>0</v>
      </c>
      <c r="AS101">
        <f>Tokens!AU103</f>
        <v>0</v>
      </c>
      <c r="AT101">
        <f>Tokens!AV103</f>
        <v>0</v>
      </c>
      <c r="AU101">
        <f>Tokens!AW103</f>
        <v>0</v>
      </c>
      <c r="AV101" t="str">
        <f>Tokens!AX103</f>
        <v>paul</v>
      </c>
      <c r="AW101">
        <f>Tokens!AY103</f>
        <v>10</v>
      </c>
      <c r="AX101" t="str">
        <f>Tokens!AZ103</f>
        <v>sophie</v>
      </c>
      <c r="AY101">
        <f>Tokens!BA103</f>
        <v>90</v>
      </c>
      <c r="AZ101">
        <f>Tokens!BB103</f>
        <v>0</v>
      </c>
      <c r="BA101">
        <f>Tokens!BC103</f>
        <v>0</v>
      </c>
      <c r="BB101">
        <f>Tokens!BD103</f>
        <v>0</v>
      </c>
      <c r="BC101">
        <f>Tokens!BE103</f>
        <v>0</v>
      </c>
      <c r="BD101">
        <f>Tokens!BF103</f>
        <v>0</v>
      </c>
      <c r="BE101">
        <f>Tokens!BG103</f>
        <v>0</v>
      </c>
      <c r="BF101">
        <f>Tokens!BH103</f>
        <v>0</v>
      </c>
      <c r="BG101">
        <f>Tokens!BI103</f>
        <v>0</v>
      </c>
      <c r="BH101" t="str">
        <f>Tokens!BJ103</f>
        <v>A Madonna Di A Sierra</v>
      </c>
      <c r="BI101" t="str">
        <f>Tokens!BK103</f>
        <v>Calvi On The Rocks</v>
      </c>
    </row>
    <row r="102" spans="1:61" x14ac:dyDescent="0.25">
      <c r="A102" t="str">
        <f>Tokens!C104</f>
        <v>A Madonna Di A Sierra #101</v>
      </c>
      <c r="B102" t="str">
        <f>Tokens!D104</f>
        <v>COR22B101</v>
      </c>
      <c r="C102" t="str">
        <f>Tokens!E104</f>
        <v>A Madonna Di A Sierra - Pass Festival NFT pour 2 personnes, valable pour 3 éditions Calvi On The Rocks de votre choix.</v>
      </c>
      <c r="D102">
        <f>Tokens!F104</f>
        <v>1000</v>
      </c>
      <c r="E102" t="str">
        <f>Tokens!G104</f>
        <v>https://bafybeib3boitkcsc7tarwytl7fn7gvt63kiryn65aa3idxplpolbfqw6ja.ipfs.nftstorage.link?image_4.webp</v>
      </c>
      <c r="F102" t="str">
        <f>Tokens!H104</f>
        <v>NfluenT for Calvi On The rocks</v>
      </c>
      <c r="G102">
        <f>Tokens!I104</f>
        <v>0</v>
      </c>
      <c r="H102" t="str">
        <f>Tokens!J104</f>
        <v>Pass festival &amp; Avantages</v>
      </c>
      <c r="I102" t="str">
        <f>Tokens!K104</f>
        <v>pour deux (2) personnes</v>
      </c>
      <c r="J102" t="str">
        <f>Tokens!L104</f>
        <v>Edition1</v>
      </c>
      <c r="K102">
        <f>Tokens!M104</f>
        <v>2</v>
      </c>
      <c r="L102" t="str">
        <f>Tokens!N104</f>
        <v>Edition2</v>
      </c>
      <c r="M102">
        <f>Tokens!O104</f>
        <v>2</v>
      </c>
      <c r="N102" t="str">
        <f>Tokens!P104</f>
        <v>Edition3</v>
      </c>
      <c r="O102">
        <f>Tokens!Q104</f>
        <v>2</v>
      </c>
      <c r="P102">
        <f>Tokens!R104</f>
        <v>0</v>
      </c>
      <c r="Q102">
        <f>Tokens!S104</f>
        <v>0</v>
      </c>
      <c r="R102">
        <f>Tokens!T104</f>
        <v>0</v>
      </c>
      <c r="S102">
        <f>Tokens!U104</f>
        <v>0</v>
      </c>
      <c r="T102" t="str">
        <f>Tokens!V104</f>
        <v>Last use</v>
      </c>
      <c r="U102">
        <f>Tokens!W104</f>
        <v>0</v>
      </c>
      <c r="V102">
        <f>Tokens!X104</f>
        <v>0</v>
      </c>
      <c r="W102">
        <f>Tokens!Y104</f>
        <v>0</v>
      </c>
      <c r="X102" t="str">
        <f>Tokens!Z104</f>
        <v>avantage1</v>
      </c>
      <c r="Y102" t="str">
        <f>Tokens!AA104</f>
        <v>accès à un (1) événement partenaire officiel de Calvi on the Rocks</v>
      </c>
      <c r="Z102">
        <f>Tokens!AB104</f>
        <v>0</v>
      </c>
      <c r="AA102">
        <f>Tokens!AC104</f>
        <v>0</v>
      </c>
      <c r="AB102">
        <f>Tokens!AD104</f>
        <v>0</v>
      </c>
      <c r="AC102">
        <f>Tokens!AE104</f>
        <v>0</v>
      </c>
      <c r="AD102" t="str">
        <f>Tokens!AF104</f>
        <v>avantage2</v>
      </c>
      <c r="AE102" t="str">
        <f>Tokens!AG104</f>
        <v>accès membre pour les after-party officielles</v>
      </c>
      <c r="AF102" t="str">
        <f>Tokens!AH104</f>
        <v>avantage3</v>
      </c>
      <c r="AG102" t="str">
        <f>Tokens!AI104</f>
        <v>accès prioritaire et bar dédié (consommation à la charge du festivalier)</v>
      </c>
      <c r="AH102">
        <f>Tokens!AJ104</f>
        <v>0</v>
      </c>
      <c r="AI102">
        <f>Tokens!AK104</f>
        <v>0</v>
      </c>
      <c r="AJ102">
        <f>Tokens!AL104</f>
        <v>0</v>
      </c>
      <c r="AK102">
        <f>Tokens!AM104</f>
        <v>0</v>
      </c>
      <c r="AL102">
        <f>Tokens!AN104</f>
        <v>0</v>
      </c>
      <c r="AM102">
        <f>Tokens!AO104</f>
        <v>0</v>
      </c>
      <c r="AN102">
        <f>Tokens!AP104</f>
        <v>0</v>
      </c>
      <c r="AO102">
        <f>Tokens!AQ104</f>
        <v>0</v>
      </c>
      <c r="AP102">
        <f>Tokens!AR104</f>
        <v>0</v>
      </c>
      <c r="AQ102">
        <f>Tokens!AS104</f>
        <v>0</v>
      </c>
      <c r="AR102">
        <f>Tokens!AT104</f>
        <v>0</v>
      </c>
      <c r="AS102">
        <f>Tokens!AU104</f>
        <v>0</v>
      </c>
      <c r="AT102">
        <f>Tokens!AV104</f>
        <v>0</v>
      </c>
      <c r="AU102">
        <f>Tokens!AW104</f>
        <v>0</v>
      </c>
      <c r="AV102" t="str">
        <f>Tokens!AX104</f>
        <v>paul</v>
      </c>
      <c r="AW102">
        <f>Tokens!AY104</f>
        <v>10</v>
      </c>
      <c r="AX102" t="str">
        <f>Tokens!AZ104</f>
        <v>sophie</v>
      </c>
      <c r="AY102">
        <f>Tokens!BA104</f>
        <v>90</v>
      </c>
      <c r="AZ102">
        <f>Tokens!BB104</f>
        <v>0</v>
      </c>
      <c r="BA102">
        <f>Tokens!BC104</f>
        <v>0</v>
      </c>
      <c r="BB102">
        <f>Tokens!BD104</f>
        <v>0</v>
      </c>
      <c r="BC102">
        <f>Tokens!BE104</f>
        <v>0</v>
      </c>
      <c r="BD102">
        <f>Tokens!BF104</f>
        <v>0</v>
      </c>
      <c r="BE102">
        <f>Tokens!BG104</f>
        <v>0</v>
      </c>
      <c r="BF102">
        <f>Tokens!BH104</f>
        <v>0</v>
      </c>
      <c r="BG102">
        <f>Tokens!BI104</f>
        <v>0</v>
      </c>
      <c r="BH102" t="str">
        <f>Tokens!BJ104</f>
        <v>A Madonna Di A Sierra</v>
      </c>
      <c r="BI102" t="str">
        <f>Tokens!BK104</f>
        <v>Calvi On The Rocks</v>
      </c>
    </row>
    <row r="103" spans="1:61" x14ac:dyDescent="0.25">
      <c r="A103" t="str">
        <f>Tokens!C105</f>
        <v>A Madonna Di A Sierra #102</v>
      </c>
      <c r="B103" t="str">
        <f>Tokens!D105</f>
        <v>COR22B102</v>
      </c>
      <c r="C103" t="str">
        <f>Tokens!E105</f>
        <v>A Madonna Di A Sierra - Pass Festival NFT pour 2 personnes, valable pour 3 éditions Calvi On The Rocks de votre choix.</v>
      </c>
      <c r="D103">
        <f>Tokens!F105</f>
        <v>1000</v>
      </c>
      <c r="E103" t="str">
        <f>Tokens!G105</f>
        <v>https://bafybeib3boitkcsc7tarwytl7fn7gvt63kiryn65aa3idxplpolbfqw6ja.ipfs.nftstorage.link?image_4.webp</v>
      </c>
      <c r="F103" t="str">
        <f>Tokens!H105</f>
        <v>NfluenT for Calvi On The rocks</v>
      </c>
      <c r="G103">
        <f>Tokens!I105</f>
        <v>0</v>
      </c>
      <c r="H103" t="str">
        <f>Tokens!J105</f>
        <v>Pass festival &amp; Avantages</v>
      </c>
      <c r="I103" t="str">
        <f>Tokens!K105</f>
        <v>pour deux (2) personnes</v>
      </c>
      <c r="J103" t="str">
        <f>Tokens!L105</f>
        <v>Edition1</v>
      </c>
      <c r="K103">
        <f>Tokens!M105</f>
        <v>2</v>
      </c>
      <c r="L103" t="str">
        <f>Tokens!N105</f>
        <v>Edition2</v>
      </c>
      <c r="M103">
        <f>Tokens!O105</f>
        <v>2</v>
      </c>
      <c r="N103" t="str">
        <f>Tokens!P105</f>
        <v>Edition3</v>
      </c>
      <c r="O103">
        <f>Tokens!Q105</f>
        <v>2</v>
      </c>
      <c r="P103">
        <f>Tokens!R105</f>
        <v>0</v>
      </c>
      <c r="Q103">
        <f>Tokens!S105</f>
        <v>0</v>
      </c>
      <c r="R103">
        <f>Tokens!T105</f>
        <v>0</v>
      </c>
      <c r="S103">
        <f>Tokens!U105</f>
        <v>0</v>
      </c>
      <c r="T103" t="str">
        <f>Tokens!V105</f>
        <v>Last use</v>
      </c>
      <c r="U103">
        <f>Tokens!W105</f>
        <v>0</v>
      </c>
      <c r="V103">
        <f>Tokens!X105</f>
        <v>0</v>
      </c>
      <c r="W103">
        <f>Tokens!Y105</f>
        <v>0</v>
      </c>
      <c r="X103" t="str">
        <f>Tokens!Z105</f>
        <v>avantage1</v>
      </c>
      <c r="Y103" t="str">
        <f>Tokens!AA105</f>
        <v>accès à un (1) événement partenaire officiel de Calvi on the Rocks</v>
      </c>
      <c r="Z103">
        <f>Tokens!AB105</f>
        <v>0</v>
      </c>
      <c r="AA103">
        <f>Tokens!AC105</f>
        <v>0</v>
      </c>
      <c r="AB103">
        <f>Tokens!AD105</f>
        <v>0</v>
      </c>
      <c r="AC103">
        <f>Tokens!AE105</f>
        <v>0</v>
      </c>
      <c r="AD103" t="str">
        <f>Tokens!AF105</f>
        <v>avantage2</v>
      </c>
      <c r="AE103" t="str">
        <f>Tokens!AG105</f>
        <v>accès membre pour les after-party officielles</v>
      </c>
      <c r="AF103" t="str">
        <f>Tokens!AH105</f>
        <v>avantage3</v>
      </c>
      <c r="AG103" t="str">
        <f>Tokens!AI105</f>
        <v>accès prioritaire et bar dédié (consommation à la charge du festivalier)</v>
      </c>
      <c r="AH103">
        <f>Tokens!AJ105</f>
        <v>0</v>
      </c>
      <c r="AI103">
        <f>Tokens!AK105</f>
        <v>0</v>
      </c>
      <c r="AJ103">
        <f>Tokens!AL105</f>
        <v>0</v>
      </c>
      <c r="AK103">
        <f>Tokens!AM105</f>
        <v>0</v>
      </c>
      <c r="AL103">
        <f>Tokens!AN105</f>
        <v>0</v>
      </c>
      <c r="AM103">
        <f>Tokens!AO105</f>
        <v>0</v>
      </c>
      <c r="AN103">
        <f>Tokens!AP105</f>
        <v>0</v>
      </c>
      <c r="AO103">
        <f>Tokens!AQ105</f>
        <v>0</v>
      </c>
      <c r="AP103">
        <f>Tokens!AR105</f>
        <v>0</v>
      </c>
      <c r="AQ103">
        <f>Tokens!AS105</f>
        <v>0</v>
      </c>
      <c r="AR103">
        <f>Tokens!AT105</f>
        <v>0</v>
      </c>
      <c r="AS103">
        <f>Tokens!AU105</f>
        <v>0</v>
      </c>
      <c r="AT103">
        <f>Tokens!AV105</f>
        <v>0</v>
      </c>
      <c r="AU103">
        <f>Tokens!AW105</f>
        <v>0</v>
      </c>
      <c r="AV103" t="str">
        <f>Tokens!AX105</f>
        <v>paul</v>
      </c>
      <c r="AW103">
        <f>Tokens!AY105</f>
        <v>10</v>
      </c>
      <c r="AX103" t="str">
        <f>Tokens!AZ105</f>
        <v>sophie</v>
      </c>
      <c r="AY103">
        <f>Tokens!BA105</f>
        <v>90</v>
      </c>
      <c r="AZ103">
        <f>Tokens!BB105</f>
        <v>0</v>
      </c>
      <c r="BA103">
        <f>Tokens!BC105</f>
        <v>0</v>
      </c>
      <c r="BB103">
        <f>Tokens!BD105</f>
        <v>0</v>
      </c>
      <c r="BC103">
        <f>Tokens!BE105</f>
        <v>0</v>
      </c>
      <c r="BD103">
        <f>Tokens!BF105</f>
        <v>0</v>
      </c>
      <c r="BE103">
        <f>Tokens!BG105</f>
        <v>0</v>
      </c>
      <c r="BF103">
        <f>Tokens!BH105</f>
        <v>0</v>
      </c>
      <c r="BG103">
        <f>Tokens!BI105</f>
        <v>0</v>
      </c>
      <c r="BH103" t="str">
        <f>Tokens!BJ105</f>
        <v>A Madonna Di A Sierra</v>
      </c>
      <c r="BI103" t="str">
        <f>Tokens!BK105</f>
        <v>Calvi On The Rocks</v>
      </c>
    </row>
    <row r="104" spans="1:61" x14ac:dyDescent="0.25">
      <c r="A104" t="str">
        <f>Tokens!C106</f>
        <v>A Madonna Di A Sierra #103</v>
      </c>
      <c r="B104" t="str">
        <f>Tokens!D106</f>
        <v>COR22B103</v>
      </c>
      <c r="C104" t="str">
        <f>Tokens!E106</f>
        <v>A Madonna Di A Sierra - Pass Festival NFT pour 2 personnes, valable pour 3 éditions Calvi On The Rocks de votre choix.</v>
      </c>
      <c r="D104">
        <f>Tokens!F106</f>
        <v>1000</v>
      </c>
      <c r="E104" t="str">
        <f>Tokens!G106</f>
        <v>https://bafybeib3boitkcsc7tarwytl7fn7gvt63kiryn65aa3idxplpolbfqw6ja.ipfs.nftstorage.link?image_4.webp</v>
      </c>
      <c r="F104" t="str">
        <f>Tokens!H106</f>
        <v>NfluenT for Calvi On The rocks</v>
      </c>
      <c r="G104">
        <f>Tokens!I106</f>
        <v>0</v>
      </c>
      <c r="H104" t="str">
        <f>Tokens!J106</f>
        <v>Pass festival &amp; Avantages</v>
      </c>
      <c r="I104" t="str">
        <f>Tokens!K106</f>
        <v>pour deux (2) personnes</v>
      </c>
      <c r="J104" t="str">
        <f>Tokens!L106</f>
        <v>Edition1</v>
      </c>
      <c r="K104">
        <f>Tokens!M106</f>
        <v>2</v>
      </c>
      <c r="L104" t="str">
        <f>Tokens!N106</f>
        <v>Edition2</v>
      </c>
      <c r="M104">
        <f>Tokens!O106</f>
        <v>2</v>
      </c>
      <c r="N104" t="str">
        <f>Tokens!P106</f>
        <v>Edition3</v>
      </c>
      <c r="O104">
        <f>Tokens!Q106</f>
        <v>2</v>
      </c>
      <c r="P104">
        <f>Tokens!R106</f>
        <v>0</v>
      </c>
      <c r="Q104">
        <f>Tokens!S106</f>
        <v>0</v>
      </c>
      <c r="R104">
        <f>Tokens!T106</f>
        <v>0</v>
      </c>
      <c r="S104">
        <f>Tokens!U106</f>
        <v>0</v>
      </c>
      <c r="T104" t="str">
        <f>Tokens!V106</f>
        <v>Last use</v>
      </c>
      <c r="U104">
        <f>Tokens!W106</f>
        <v>0</v>
      </c>
      <c r="V104">
        <f>Tokens!X106</f>
        <v>0</v>
      </c>
      <c r="W104">
        <f>Tokens!Y106</f>
        <v>0</v>
      </c>
      <c r="X104" t="str">
        <f>Tokens!Z106</f>
        <v>avantage1</v>
      </c>
      <c r="Y104" t="str">
        <f>Tokens!AA106</f>
        <v>accès à un (1) événement partenaire officiel de Calvi on the Rocks</v>
      </c>
      <c r="Z104">
        <f>Tokens!AB106</f>
        <v>0</v>
      </c>
      <c r="AA104">
        <f>Tokens!AC106</f>
        <v>0</v>
      </c>
      <c r="AB104">
        <f>Tokens!AD106</f>
        <v>0</v>
      </c>
      <c r="AC104">
        <f>Tokens!AE106</f>
        <v>0</v>
      </c>
      <c r="AD104" t="str">
        <f>Tokens!AF106</f>
        <v>avantage2</v>
      </c>
      <c r="AE104" t="str">
        <f>Tokens!AG106</f>
        <v>accès membre pour les after-party officielles</v>
      </c>
      <c r="AF104" t="str">
        <f>Tokens!AH106</f>
        <v>avantage3</v>
      </c>
      <c r="AG104" t="str">
        <f>Tokens!AI106</f>
        <v>accès prioritaire et bar dédié (consommation à la charge du festivalier)</v>
      </c>
      <c r="AH104">
        <f>Tokens!AJ106</f>
        <v>0</v>
      </c>
      <c r="AI104">
        <f>Tokens!AK106</f>
        <v>0</v>
      </c>
      <c r="AJ104">
        <f>Tokens!AL106</f>
        <v>0</v>
      </c>
      <c r="AK104">
        <f>Tokens!AM106</f>
        <v>0</v>
      </c>
      <c r="AL104">
        <f>Tokens!AN106</f>
        <v>0</v>
      </c>
      <c r="AM104">
        <f>Tokens!AO106</f>
        <v>0</v>
      </c>
      <c r="AN104">
        <f>Tokens!AP106</f>
        <v>0</v>
      </c>
      <c r="AO104">
        <f>Tokens!AQ106</f>
        <v>0</v>
      </c>
      <c r="AP104">
        <f>Tokens!AR106</f>
        <v>0</v>
      </c>
      <c r="AQ104">
        <f>Tokens!AS106</f>
        <v>0</v>
      </c>
      <c r="AR104">
        <f>Tokens!AT106</f>
        <v>0</v>
      </c>
      <c r="AS104">
        <f>Tokens!AU106</f>
        <v>0</v>
      </c>
      <c r="AT104">
        <f>Tokens!AV106</f>
        <v>0</v>
      </c>
      <c r="AU104">
        <f>Tokens!AW106</f>
        <v>0</v>
      </c>
      <c r="AV104" t="str">
        <f>Tokens!AX106</f>
        <v>paul</v>
      </c>
      <c r="AW104">
        <f>Tokens!AY106</f>
        <v>10</v>
      </c>
      <c r="AX104" t="str">
        <f>Tokens!AZ106</f>
        <v>sophie</v>
      </c>
      <c r="AY104">
        <f>Tokens!BA106</f>
        <v>90</v>
      </c>
      <c r="AZ104">
        <f>Tokens!BB106</f>
        <v>0</v>
      </c>
      <c r="BA104">
        <f>Tokens!BC106</f>
        <v>0</v>
      </c>
      <c r="BB104">
        <f>Tokens!BD106</f>
        <v>0</v>
      </c>
      <c r="BC104">
        <f>Tokens!BE106</f>
        <v>0</v>
      </c>
      <c r="BD104">
        <f>Tokens!BF106</f>
        <v>0</v>
      </c>
      <c r="BE104">
        <f>Tokens!BG106</f>
        <v>0</v>
      </c>
      <c r="BF104">
        <f>Tokens!BH106</f>
        <v>0</v>
      </c>
      <c r="BG104">
        <f>Tokens!BI106</f>
        <v>0</v>
      </c>
      <c r="BH104" t="str">
        <f>Tokens!BJ106</f>
        <v>A Madonna Di A Sierra</v>
      </c>
      <c r="BI104" t="str">
        <f>Tokens!BK106</f>
        <v>Calvi On The Rocks</v>
      </c>
    </row>
    <row r="105" spans="1:61" x14ac:dyDescent="0.25">
      <c r="A105" t="str">
        <f>Tokens!C107</f>
        <v>A Madonna Di A Sierra #104</v>
      </c>
      <c r="B105" t="str">
        <f>Tokens!D107</f>
        <v>COR22B104</v>
      </c>
      <c r="C105" t="str">
        <f>Tokens!E107</f>
        <v>A Madonna Di A Sierra - Pass Festival NFT pour 2 personnes, valable pour 3 éditions Calvi On The Rocks de votre choix.</v>
      </c>
      <c r="D105">
        <f>Tokens!F107</f>
        <v>1000</v>
      </c>
      <c r="E105" t="str">
        <f>Tokens!G107</f>
        <v>https://bafybeib3boitkcsc7tarwytl7fn7gvt63kiryn65aa3idxplpolbfqw6ja.ipfs.nftstorage.link?image_4.webp</v>
      </c>
      <c r="F105" t="str">
        <f>Tokens!H107</f>
        <v>NfluenT for Calvi On The rocks</v>
      </c>
      <c r="G105">
        <f>Tokens!I107</f>
        <v>0</v>
      </c>
      <c r="H105" t="str">
        <f>Tokens!J107</f>
        <v>Pass festival &amp; Avantages</v>
      </c>
      <c r="I105" t="str">
        <f>Tokens!K107</f>
        <v>pour deux (2) personnes</v>
      </c>
      <c r="J105" t="str">
        <f>Tokens!L107</f>
        <v>Edition1</v>
      </c>
      <c r="K105">
        <f>Tokens!M107</f>
        <v>2</v>
      </c>
      <c r="L105" t="str">
        <f>Tokens!N107</f>
        <v>Edition2</v>
      </c>
      <c r="M105">
        <f>Tokens!O107</f>
        <v>2</v>
      </c>
      <c r="N105" t="str">
        <f>Tokens!P107</f>
        <v>Edition3</v>
      </c>
      <c r="O105">
        <f>Tokens!Q107</f>
        <v>2</v>
      </c>
      <c r="P105">
        <f>Tokens!R107</f>
        <v>0</v>
      </c>
      <c r="Q105">
        <f>Tokens!S107</f>
        <v>0</v>
      </c>
      <c r="R105">
        <f>Tokens!T107</f>
        <v>0</v>
      </c>
      <c r="S105">
        <f>Tokens!U107</f>
        <v>0</v>
      </c>
      <c r="T105" t="str">
        <f>Tokens!V107</f>
        <v>Last use</v>
      </c>
      <c r="U105">
        <f>Tokens!W107</f>
        <v>0</v>
      </c>
      <c r="V105">
        <f>Tokens!X107</f>
        <v>0</v>
      </c>
      <c r="W105">
        <f>Tokens!Y107</f>
        <v>0</v>
      </c>
      <c r="X105" t="str">
        <f>Tokens!Z107</f>
        <v>avantage1</v>
      </c>
      <c r="Y105" t="str">
        <f>Tokens!AA107</f>
        <v>accès à un (1) événement partenaire officiel de Calvi on the Rocks</v>
      </c>
      <c r="Z105">
        <f>Tokens!AB107</f>
        <v>0</v>
      </c>
      <c r="AA105">
        <f>Tokens!AC107</f>
        <v>0</v>
      </c>
      <c r="AB105">
        <f>Tokens!AD107</f>
        <v>0</v>
      </c>
      <c r="AC105">
        <f>Tokens!AE107</f>
        <v>0</v>
      </c>
      <c r="AD105" t="str">
        <f>Tokens!AF107</f>
        <v>avantage2</v>
      </c>
      <c r="AE105" t="str">
        <f>Tokens!AG107</f>
        <v>accès membre pour les after-party officielles</v>
      </c>
      <c r="AF105" t="str">
        <f>Tokens!AH107</f>
        <v>avantage3</v>
      </c>
      <c r="AG105" t="str">
        <f>Tokens!AI107</f>
        <v>accès prioritaire et bar dédié (consommation à la charge du festivalier)</v>
      </c>
      <c r="AH105">
        <f>Tokens!AJ107</f>
        <v>0</v>
      </c>
      <c r="AI105">
        <f>Tokens!AK107</f>
        <v>0</v>
      </c>
      <c r="AJ105">
        <f>Tokens!AL107</f>
        <v>0</v>
      </c>
      <c r="AK105">
        <f>Tokens!AM107</f>
        <v>0</v>
      </c>
      <c r="AL105">
        <f>Tokens!AN107</f>
        <v>0</v>
      </c>
      <c r="AM105">
        <f>Tokens!AO107</f>
        <v>0</v>
      </c>
      <c r="AN105">
        <f>Tokens!AP107</f>
        <v>0</v>
      </c>
      <c r="AO105">
        <f>Tokens!AQ107</f>
        <v>0</v>
      </c>
      <c r="AP105">
        <f>Tokens!AR107</f>
        <v>0</v>
      </c>
      <c r="AQ105">
        <f>Tokens!AS107</f>
        <v>0</v>
      </c>
      <c r="AR105">
        <f>Tokens!AT107</f>
        <v>0</v>
      </c>
      <c r="AS105">
        <f>Tokens!AU107</f>
        <v>0</v>
      </c>
      <c r="AT105">
        <f>Tokens!AV107</f>
        <v>0</v>
      </c>
      <c r="AU105">
        <f>Tokens!AW107</f>
        <v>0</v>
      </c>
      <c r="AV105" t="str">
        <f>Tokens!AX107</f>
        <v>paul</v>
      </c>
      <c r="AW105">
        <f>Tokens!AY107</f>
        <v>10</v>
      </c>
      <c r="AX105" t="str">
        <f>Tokens!AZ107</f>
        <v>sophie</v>
      </c>
      <c r="AY105">
        <f>Tokens!BA107</f>
        <v>90</v>
      </c>
      <c r="AZ105">
        <f>Tokens!BB107</f>
        <v>0</v>
      </c>
      <c r="BA105">
        <f>Tokens!BC107</f>
        <v>0</v>
      </c>
      <c r="BB105">
        <f>Tokens!BD107</f>
        <v>0</v>
      </c>
      <c r="BC105">
        <f>Tokens!BE107</f>
        <v>0</v>
      </c>
      <c r="BD105">
        <f>Tokens!BF107</f>
        <v>0</v>
      </c>
      <c r="BE105">
        <f>Tokens!BG107</f>
        <v>0</v>
      </c>
      <c r="BF105">
        <f>Tokens!BH107</f>
        <v>0</v>
      </c>
      <c r="BG105">
        <f>Tokens!BI107</f>
        <v>0</v>
      </c>
      <c r="BH105" t="str">
        <f>Tokens!BJ107</f>
        <v>A Madonna Di A Sierra</v>
      </c>
      <c r="BI105" t="str">
        <f>Tokens!BK107</f>
        <v>Calvi On The Rocks</v>
      </c>
    </row>
    <row r="106" spans="1:61" x14ac:dyDescent="0.25">
      <c r="A106" t="str">
        <f>Tokens!C108</f>
        <v>A Madonna Di A Sierra #105</v>
      </c>
      <c r="B106" t="str">
        <f>Tokens!D108</f>
        <v>COR22B105</v>
      </c>
      <c r="C106" t="str">
        <f>Tokens!E108</f>
        <v>A Madonna Di A Sierra - Pass Festival NFT pour 2 personnes, valable pour 3 éditions Calvi On The Rocks de votre choix.</v>
      </c>
      <c r="D106">
        <f>Tokens!F108</f>
        <v>1000</v>
      </c>
      <c r="E106" t="str">
        <f>Tokens!G108</f>
        <v>https://bafybeib3boitkcsc7tarwytl7fn7gvt63kiryn65aa3idxplpolbfqw6ja.ipfs.nftstorage.link?image_4.webp</v>
      </c>
      <c r="F106" t="str">
        <f>Tokens!H108</f>
        <v>NfluenT for Calvi On The rocks</v>
      </c>
      <c r="G106">
        <f>Tokens!I108</f>
        <v>0</v>
      </c>
      <c r="H106" t="str">
        <f>Tokens!J108</f>
        <v>Pass festival &amp; Avantages</v>
      </c>
      <c r="I106" t="str">
        <f>Tokens!K108</f>
        <v>pour deux (2) personnes</v>
      </c>
      <c r="J106" t="str">
        <f>Tokens!L108</f>
        <v>Edition1</v>
      </c>
      <c r="K106">
        <f>Tokens!M108</f>
        <v>2</v>
      </c>
      <c r="L106" t="str">
        <f>Tokens!N108</f>
        <v>Edition2</v>
      </c>
      <c r="M106">
        <f>Tokens!O108</f>
        <v>2</v>
      </c>
      <c r="N106" t="str">
        <f>Tokens!P108</f>
        <v>Edition3</v>
      </c>
      <c r="O106">
        <f>Tokens!Q108</f>
        <v>2</v>
      </c>
      <c r="P106">
        <f>Tokens!R108</f>
        <v>0</v>
      </c>
      <c r="Q106">
        <f>Tokens!S108</f>
        <v>0</v>
      </c>
      <c r="R106">
        <f>Tokens!T108</f>
        <v>0</v>
      </c>
      <c r="S106">
        <f>Tokens!U108</f>
        <v>0</v>
      </c>
      <c r="T106" t="str">
        <f>Tokens!V108</f>
        <v>Last use</v>
      </c>
      <c r="U106">
        <f>Tokens!W108</f>
        <v>0</v>
      </c>
      <c r="V106">
        <f>Tokens!X108</f>
        <v>0</v>
      </c>
      <c r="W106">
        <f>Tokens!Y108</f>
        <v>0</v>
      </c>
      <c r="X106" t="str">
        <f>Tokens!Z108</f>
        <v>avantage1</v>
      </c>
      <c r="Y106" t="str">
        <f>Tokens!AA108</f>
        <v>accès à un (1) événement partenaire officiel de Calvi on the Rocks</v>
      </c>
      <c r="Z106">
        <f>Tokens!AB108</f>
        <v>0</v>
      </c>
      <c r="AA106">
        <f>Tokens!AC108</f>
        <v>0</v>
      </c>
      <c r="AB106">
        <f>Tokens!AD108</f>
        <v>0</v>
      </c>
      <c r="AC106">
        <f>Tokens!AE108</f>
        <v>0</v>
      </c>
      <c r="AD106" t="str">
        <f>Tokens!AF108</f>
        <v>avantage2</v>
      </c>
      <c r="AE106" t="str">
        <f>Tokens!AG108</f>
        <v>accès membre pour les after-party officielles</v>
      </c>
      <c r="AF106" t="str">
        <f>Tokens!AH108</f>
        <v>avantage3</v>
      </c>
      <c r="AG106" t="str">
        <f>Tokens!AI108</f>
        <v>accès prioritaire et bar dédié (consommation à la charge du festivalier)</v>
      </c>
      <c r="AH106">
        <f>Tokens!AJ108</f>
        <v>0</v>
      </c>
      <c r="AI106">
        <f>Tokens!AK108</f>
        <v>0</v>
      </c>
      <c r="AJ106">
        <f>Tokens!AL108</f>
        <v>0</v>
      </c>
      <c r="AK106">
        <f>Tokens!AM108</f>
        <v>0</v>
      </c>
      <c r="AL106">
        <f>Tokens!AN108</f>
        <v>0</v>
      </c>
      <c r="AM106">
        <f>Tokens!AO108</f>
        <v>0</v>
      </c>
      <c r="AN106">
        <f>Tokens!AP108</f>
        <v>0</v>
      </c>
      <c r="AO106">
        <f>Tokens!AQ108</f>
        <v>0</v>
      </c>
      <c r="AP106">
        <f>Tokens!AR108</f>
        <v>0</v>
      </c>
      <c r="AQ106">
        <f>Tokens!AS108</f>
        <v>0</v>
      </c>
      <c r="AR106">
        <f>Tokens!AT108</f>
        <v>0</v>
      </c>
      <c r="AS106">
        <f>Tokens!AU108</f>
        <v>0</v>
      </c>
      <c r="AT106">
        <f>Tokens!AV108</f>
        <v>0</v>
      </c>
      <c r="AU106">
        <f>Tokens!AW108</f>
        <v>0</v>
      </c>
      <c r="AV106" t="str">
        <f>Tokens!AX108</f>
        <v>paul</v>
      </c>
      <c r="AW106">
        <f>Tokens!AY108</f>
        <v>10</v>
      </c>
      <c r="AX106" t="str">
        <f>Tokens!AZ108</f>
        <v>sophie</v>
      </c>
      <c r="AY106">
        <f>Tokens!BA108</f>
        <v>90</v>
      </c>
      <c r="AZ106">
        <f>Tokens!BB108</f>
        <v>0</v>
      </c>
      <c r="BA106">
        <f>Tokens!BC108</f>
        <v>0</v>
      </c>
      <c r="BB106">
        <f>Tokens!BD108</f>
        <v>0</v>
      </c>
      <c r="BC106">
        <f>Tokens!BE108</f>
        <v>0</v>
      </c>
      <c r="BD106">
        <f>Tokens!BF108</f>
        <v>0</v>
      </c>
      <c r="BE106">
        <f>Tokens!BG108</f>
        <v>0</v>
      </c>
      <c r="BF106">
        <f>Tokens!BH108</f>
        <v>0</v>
      </c>
      <c r="BG106">
        <f>Tokens!BI108</f>
        <v>0</v>
      </c>
      <c r="BH106" t="str">
        <f>Tokens!BJ108</f>
        <v>A Madonna Di A Sierra</v>
      </c>
      <c r="BI106" t="str">
        <f>Tokens!BK108</f>
        <v>Calvi On The Rocks</v>
      </c>
    </row>
    <row r="107" spans="1:61" x14ac:dyDescent="0.25">
      <c r="A107" t="str">
        <f>Tokens!C109</f>
        <v>A Madonna Di A Sierra #106</v>
      </c>
      <c r="B107" t="str">
        <f>Tokens!D109</f>
        <v>COR22B106</v>
      </c>
      <c r="C107" t="str">
        <f>Tokens!E109</f>
        <v>A Madonna Di A Sierra - Pass Festival NFT pour 2 personnes, valable pour 3 éditions Calvi On The Rocks de votre choix.</v>
      </c>
      <c r="D107">
        <f>Tokens!F109</f>
        <v>1000</v>
      </c>
      <c r="E107" t="str">
        <f>Tokens!G109</f>
        <v>https://bafybeib3boitkcsc7tarwytl7fn7gvt63kiryn65aa3idxplpolbfqw6ja.ipfs.nftstorage.link?image_4.webp</v>
      </c>
      <c r="F107" t="str">
        <f>Tokens!H109</f>
        <v>NfluenT for Calvi On The rocks</v>
      </c>
      <c r="G107">
        <f>Tokens!I109</f>
        <v>0</v>
      </c>
      <c r="H107" t="str">
        <f>Tokens!J109</f>
        <v>Pass festival &amp; Avantages</v>
      </c>
      <c r="I107" t="str">
        <f>Tokens!K109</f>
        <v>pour deux (2) personnes</v>
      </c>
      <c r="J107" t="str">
        <f>Tokens!L109</f>
        <v>Edition1</v>
      </c>
      <c r="K107">
        <f>Tokens!M109</f>
        <v>2</v>
      </c>
      <c r="L107" t="str">
        <f>Tokens!N109</f>
        <v>Edition2</v>
      </c>
      <c r="M107">
        <f>Tokens!O109</f>
        <v>2</v>
      </c>
      <c r="N107" t="str">
        <f>Tokens!P109</f>
        <v>Edition3</v>
      </c>
      <c r="O107">
        <f>Tokens!Q109</f>
        <v>2</v>
      </c>
      <c r="P107">
        <f>Tokens!R109</f>
        <v>0</v>
      </c>
      <c r="Q107">
        <f>Tokens!S109</f>
        <v>0</v>
      </c>
      <c r="R107">
        <f>Tokens!T109</f>
        <v>0</v>
      </c>
      <c r="S107">
        <f>Tokens!U109</f>
        <v>0</v>
      </c>
      <c r="T107" t="str">
        <f>Tokens!V109</f>
        <v>Last use</v>
      </c>
      <c r="U107">
        <f>Tokens!W109</f>
        <v>0</v>
      </c>
      <c r="V107">
        <f>Tokens!X109</f>
        <v>0</v>
      </c>
      <c r="W107">
        <f>Tokens!Y109</f>
        <v>0</v>
      </c>
      <c r="X107" t="str">
        <f>Tokens!Z109</f>
        <v>avantage1</v>
      </c>
      <c r="Y107" t="str">
        <f>Tokens!AA109</f>
        <v>accès à un (1) événement partenaire officiel de Calvi on the Rocks</v>
      </c>
      <c r="Z107">
        <f>Tokens!AB109</f>
        <v>0</v>
      </c>
      <c r="AA107">
        <f>Tokens!AC109</f>
        <v>0</v>
      </c>
      <c r="AB107">
        <f>Tokens!AD109</f>
        <v>0</v>
      </c>
      <c r="AC107">
        <f>Tokens!AE109</f>
        <v>0</v>
      </c>
      <c r="AD107" t="str">
        <f>Tokens!AF109</f>
        <v>avantage2</v>
      </c>
      <c r="AE107" t="str">
        <f>Tokens!AG109</f>
        <v>accès membre pour les after-party officielles</v>
      </c>
      <c r="AF107" t="str">
        <f>Tokens!AH109</f>
        <v>avantage3</v>
      </c>
      <c r="AG107" t="str">
        <f>Tokens!AI109</f>
        <v>accès prioritaire et bar dédié (consommation à la charge du festivalier)</v>
      </c>
      <c r="AH107">
        <f>Tokens!AJ109</f>
        <v>0</v>
      </c>
      <c r="AI107">
        <f>Tokens!AK109</f>
        <v>0</v>
      </c>
      <c r="AJ107">
        <f>Tokens!AL109</f>
        <v>0</v>
      </c>
      <c r="AK107">
        <f>Tokens!AM109</f>
        <v>0</v>
      </c>
      <c r="AL107">
        <f>Tokens!AN109</f>
        <v>0</v>
      </c>
      <c r="AM107">
        <f>Tokens!AO109</f>
        <v>0</v>
      </c>
      <c r="AN107">
        <f>Tokens!AP109</f>
        <v>0</v>
      </c>
      <c r="AO107">
        <f>Tokens!AQ109</f>
        <v>0</v>
      </c>
      <c r="AP107">
        <f>Tokens!AR109</f>
        <v>0</v>
      </c>
      <c r="AQ107">
        <f>Tokens!AS109</f>
        <v>0</v>
      </c>
      <c r="AR107">
        <f>Tokens!AT109</f>
        <v>0</v>
      </c>
      <c r="AS107">
        <f>Tokens!AU109</f>
        <v>0</v>
      </c>
      <c r="AT107">
        <f>Tokens!AV109</f>
        <v>0</v>
      </c>
      <c r="AU107">
        <f>Tokens!AW109</f>
        <v>0</v>
      </c>
      <c r="AV107" t="str">
        <f>Tokens!AX109</f>
        <v>paul</v>
      </c>
      <c r="AW107">
        <f>Tokens!AY109</f>
        <v>10</v>
      </c>
      <c r="AX107" t="str">
        <f>Tokens!AZ109</f>
        <v>sophie</v>
      </c>
      <c r="AY107">
        <f>Tokens!BA109</f>
        <v>90</v>
      </c>
      <c r="AZ107">
        <f>Tokens!BB109</f>
        <v>0</v>
      </c>
      <c r="BA107">
        <f>Tokens!BC109</f>
        <v>0</v>
      </c>
      <c r="BB107">
        <f>Tokens!BD109</f>
        <v>0</v>
      </c>
      <c r="BC107">
        <f>Tokens!BE109</f>
        <v>0</v>
      </c>
      <c r="BD107">
        <f>Tokens!BF109</f>
        <v>0</v>
      </c>
      <c r="BE107">
        <f>Tokens!BG109</f>
        <v>0</v>
      </c>
      <c r="BF107">
        <f>Tokens!BH109</f>
        <v>0</v>
      </c>
      <c r="BG107">
        <f>Tokens!BI109</f>
        <v>0</v>
      </c>
      <c r="BH107" t="str">
        <f>Tokens!BJ109</f>
        <v>A Madonna Di A Sierra</v>
      </c>
      <c r="BI107" t="str">
        <f>Tokens!BK109</f>
        <v>Calvi On The Rocks</v>
      </c>
    </row>
    <row r="108" spans="1:61" x14ac:dyDescent="0.25">
      <c r="A108" t="str">
        <f>Tokens!C110</f>
        <v>A Madonna Di A Sierra #107</v>
      </c>
      <c r="B108" t="str">
        <f>Tokens!D110</f>
        <v>COR22B107</v>
      </c>
      <c r="C108" t="str">
        <f>Tokens!E110</f>
        <v>A Madonna Di A Sierra - Pass Festival NFT pour 2 personnes, valable pour 3 éditions Calvi On The Rocks de votre choix.</v>
      </c>
      <c r="D108">
        <f>Tokens!F110</f>
        <v>1000</v>
      </c>
      <c r="E108" t="str">
        <f>Tokens!G110</f>
        <v>https://bafybeib3boitkcsc7tarwytl7fn7gvt63kiryn65aa3idxplpolbfqw6ja.ipfs.nftstorage.link?image_4.webp</v>
      </c>
      <c r="F108" t="str">
        <f>Tokens!H110</f>
        <v>NfluenT for Calvi On The rocks</v>
      </c>
      <c r="G108">
        <f>Tokens!I110</f>
        <v>0</v>
      </c>
      <c r="H108" t="str">
        <f>Tokens!J110</f>
        <v>Pass festival &amp; Avantages</v>
      </c>
      <c r="I108" t="str">
        <f>Tokens!K110</f>
        <v>pour deux (2) personnes</v>
      </c>
      <c r="J108" t="str">
        <f>Tokens!L110</f>
        <v>Edition1</v>
      </c>
      <c r="K108">
        <f>Tokens!M110</f>
        <v>2</v>
      </c>
      <c r="L108" t="str">
        <f>Tokens!N110</f>
        <v>Edition2</v>
      </c>
      <c r="M108">
        <f>Tokens!O110</f>
        <v>2</v>
      </c>
      <c r="N108" t="str">
        <f>Tokens!P110</f>
        <v>Edition3</v>
      </c>
      <c r="O108">
        <f>Tokens!Q110</f>
        <v>2</v>
      </c>
      <c r="P108">
        <f>Tokens!R110</f>
        <v>0</v>
      </c>
      <c r="Q108">
        <f>Tokens!S110</f>
        <v>0</v>
      </c>
      <c r="R108">
        <f>Tokens!T110</f>
        <v>0</v>
      </c>
      <c r="S108">
        <f>Tokens!U110</f>
        <v>0</v>
      </c>
      <c r="T108" t="str">
        <f>Tokens!V110</f>
        <v>Last use</v>
      </c>
      <c r="U108">
        <f>Tokens!W110</f>
        <v>0</v>
      </c>
      <c r="V108">
        <f>Tokens!X110</f>
        <v>0</v>
      </c>
      <c r="W108">
        <f>Tokens!Y110</f>
        <v>0</v>
      </c>
      <c r="X108" t="str">
        <f>Tokens!Z110</f>
        <v>avantage1</v>
      </c>
      <c r="Y108" t="str">
        <f>Tokens!AA110</f>
        <v>accès à un (1) événement partenaire officiel de Calvi on the Rocks</v>
      </c>
      <c r="Z108">
        <f>Tokens!AB110</f>
        <v>0</v>
      </c>
      <c r="AA108">
        <f>Tokens!AC110</f>
        <v>0</v>
      </c>
      <c r="AB108">
        <f>Tokens!AD110</f>
        <v>0</v>
      </c>
      <c r="AC108">
        <f>Tokens!AE110</f>
        <v>0</v>
      </c>
      <c r="AD108" t="str">
        <f>Tokens!AF110</f>
        <v>avantage2</v>
      </c>
      <c r="AE108" t="str">
        <f>Tokens!AG110</f>
        <v>accès membre pour les after-party officielles</v>
      </c>
      <c r="AF108" t="str">
        <f>Tokens!AH110</f>
        <v>avantage3</v>
      </c>
      <c r="AG108" t="str">
        <f>Tokens!AI110</f>
        <v>accès prioritaire et bar dédié (consommation à la charge du festivalier)</v>
      </c>
      <c r="AH108">
        <f>Tokens!AJ110</f>
        <v>0</v>
      </c>
      <c r="AI108">
        <f>Tokens!AK110</f>
        <v>0</v>
      </c>
      <c r="AJ108">
        <f>Tokens!AL110</f>
        <v>0</v>
      </c>
      <c r="AK108">
        <f>Tokens!AM110</f>
        <v>0</v>
      </c>
      <c r="AL108">
        <f>Tokens!AN110</f>
        <v>0</v>
      </c>
      <c r="AM108">
        <f>Tokens!AO110</f>
        <v>0</v>
      </c>
      <c r="AN108">
        <f>Tokens!AP110</f>
        <v>0</v>
      </c>
      <c r="AO108">
        <f>Tokens!AQ110</f>
        <v>0</v>
      </c>
      <c r="AP108">
        <f>Tokens!AR110</f>
        <v>0</v>
      </c>
      <c r="AQ108">
        <f>Tokens!AS110</f>
        <v>0</v>
      </c>
      <c r="AR108">
        <f>Tokens!AT110</f>
        <v>0</v>
      </c>
      <c r="AS108">
        <f>Tokens!AU110</f>
        <v>0</v>
      </c>
      <c r="AT108">
        <f>Tokens!AV110</f>
        <v>0</v>
      </c>
      <c r="AU108">
        <f>Tokens!AW110</f>
        <v>0</v>
      </c>
      <c r="AV108" t="str">
        <f>Tokens!AX110</f>
        <v>paul</v>
      </c>
      <c r="AW108">
        <f>Tokens!AY110</f>
        <v>10</v>
      </c>
      <c r="AX108" t="str">
        <f>Tokens!AZ110</f>
        <v>sophie</v>
      </c>
      <c r="AY108">
        <f>Tokens!BA110</f>
        <v>90</v>
      </c>
      <c r="AZ108">
        <f>Tokens!BB110</f>
        <v>0</v>
      </c>
      <c r="BA108">
        <f>Tokens!BC110</f>
        <v>0</v>
      </c>
      <c r="BB108">
        <f>Tokens!BD110</f>
        <v>0</v>
      </c>
      <c r="BC108">
        <f>Tokens!BE110</f>
        <v>0</v>
      </c>
      <c r="BD108">
        <f>Tokens!BF110</f>
        <v>0</v>
      </c>
      <c r="BE108">
        <f>Tokens!BG110</f>
        <v>0</v>
      </c>
      <c r="BF108">
        <f>Tokens!BH110</f>
        <v>0</v>
      </c>
      <c r="BG108">
        <f>Tokens!BI110</f>
        <v>0</v>
      </c>
      <c r="BH108" t="str">
        <f>Tokens!BJ110</f>
        <v>A Madonna Di A Sierra</v>
      </c>
      <c r="BI108" t="str">
        <f>Tokens!BK110</f>
        <v>Calvi On The Rocks</v>
      </c>
    </row>
    <row r="109" spans="1:61" x14ac:dyDescent="0.25">
      <c r="A109" t="str">
        <f>Tokens!C111</f>
        <v>A Madonna Di A Sierra #108</v>
      </c>
      <c r="B109" t="str">
        <f>Tokens!D111</f>
        <v>COR22B108</v>
      </c>
      <c r="C109" t="str">
        <f>Tokens!E111</f>
        <v>A Madonna Di A Sierra - Pass Festival NFT pour 2 personnes, valable pour 3 éditions Calvi On The Rocks de votre choix.</v>
      </c>
      <c r="D109">
        <f>Tokens!F111</f>
        <v>1000</v>
      </c>
      <c r="E109" t="str">
        <f>Tokens!G111</f>
        <v>https://bafybeib3boitkcsc7tarwytl7fn7gvt63kiryn65aa3idxplpolbfqw6ja.ipfs.nftstorage.link?image_4.webp</v>
      </c>
      <c r="F109" t="str">
        <f>Tokens!H111</f>
        <v>NfluenT for Calvi On The rocks</v>
      </c>
      <c r="G109">
        <f>Tokens!I111</f>
        <v>0</v>
      </c>
      <c r="H109" t="str">
        <f>Tokens!J111</f>
        <v>Pass festival &amp; Avantages</v>
      </c>
      <c r="I109" t="str">
        <f>Tokens!K111</f>
        <v>pour deux (2) personnes</v>
      </c>
      <c r="J109" t="str">
        <f>Tokens!L111</f>
        <v>Edition1</v>
      </c>
      <c r="K109">
        <f>Tokens!M111</f>
        <v>2</v>
      </c>
      <c r="L109" t="str">
        <f>Tokens!N111</f>
        <v>Edition2</v>
      </c>
      <c r="M109">
        <f>Tokens!O111</f>
        <v>2</v>
      </c>
      <c r="N109" t="str">
        <f>Tokens!P111</f>
        <v>Edition3</v>
      </c>
      <c r="O109">
        <f>Tokens!Q111</f>
        <v>2</v>
      </c>
      <c r="P109">
        <f>Tokens!R111</f>
        <v>0</v>
      </c>
      <c r="Q109">
        <f>Tokens!S111</f>
        <v>0</v>
      </c>
      <c r="R109">
        <f>Tokens!T111</f>
        <v>0</v>
      </c>
      <c r="S109">
        <f>Tokens!U111</f>
        <v>0</v>
      </c>
      <c r="T109" t="str">
        <f>Tokens!V111</f>
        <v>Last use</v>
      </c>
      <c r="U109">
        <f>Tokens!W111</f>
        <v>0</v>
      </c>
      <c r="V109">
        <f>Tokens!X111</f>
        <v>0</v>
      </c>
      <c r="W109">
        <f>Tokens!Y111</f>
        <v>0</v>
      </c>
      <c r="X109" t="str">
        <f>Tokens!Z111</f>
        <v>avantage1</v>
      </c>
      <c r="Y109" t="str">
        <f>Tokens!AA111</f>
        <v>accès à un (1) événement partenaire officiel de Calvi on the Rocks</v>
      </c>
      <c r="Z109">
        <f>Tokens!AB111</f>
        <v>0</v>
      </c>
      <c r="AA109">
        <f>Tokens!AC111</f>
        <v>0</v>
      </c>
      <c r="AB109">
        <f>Tokens!AD111</f>
        <v>0</v>
      </c>
      <c r="AC109">
        <f>Tokens!AE111</f>
        <v>0</v>
      </c>
      <c r="AD109" t="str">
        <f>Tokens!AF111</f>
        <v>avantage2</v>
      </c>
      <c r="AE109" t="str">
        <f>Tokens!AG111</f>
        <v>accès membre pour les after-party officielles</v>
      </c>
      <c r="AF109" t="str">
        <f>Tokens!AH111</f>
        <v>avantage3</v>
      </c>
      <c r="AG109" t="str">
        <f>Tokens!AI111</f>
        <v>accès prioritaire et bar dédié (consommation à la charge du festivalier)</v>
      </c>
      <c r="AH109">
        <f>Tokens!AJ111</f>
        <v>0</v>
      </c>
      <c r="AI109">
        <f>Tokens!AK111</f>
        <v>0</v>
      </c>
      <c r="AJ109">
        <f>Tokens!AL111</f>
        <v>0</v>
      </c>
      <c r="AK109">
        <f>Tokens!AM111</f>
        <v>0</v>
      </c>
      <c r="AL109">
        <f>Tokens!AN111</f>
        <v>0</v>
      </c>
      <c r="AM109">
        <f>Tokens!AO111</f>
        <v>0</v>
      </c>
      <c r="AN109">
        <f>Tokens!AP111</f>
        <v>0</v>
      </c>
      <c r="AO109">
        <f>Tokens!AQ111</f>
        <v>0</v>
      </c>
      <c r="AP109">
        <f>Tokens!AR111</f>
        <v>0</v>
      </c>
      <c r="AQ109">
        <f>Tokens!AS111</f>
        <v>0</v>
      </c>
      <c r="AR109">
        <f>Tokens!AT111</f>
        <v>0</v>
      </c>
      <c r="AS109">
        <f>Tokens!AU111</f>
        <v>0</v>
      </c>
      <c r="AT109">
        <f>Tokens!AV111</f>
        <v>0</v>
      </c>
      <c r="AU109">
        <f>Tokens!AW111</f>
        <v>0</v>
      </c>
      <c r="AV109" t="str">
        <f>Tokens!AX111</f>
        <v>paul</v>
      </c>
      <c r="AW109">
        <f>Tokens!AY111</f>
        <v>10</v>
      </c>
      <c r="AX109" t="str">
        <f>Tokens!AZ111</f>
        <v>sophie</v>
      </c>
      <c r="AY109">
        <f>Tokens!BA111</f>
        <v>90</v>
      </c>
      <c r="AZ109">
        <f>Tokens!BB111</f>
        <v>0</v>
      </c>
      <c r="BA109">
        <f>Tokens!BC111</f>
        <v>0</v>
      </c>
      <c r="BB109">
        <f>Tokens!BD111</f>
        <v>0</v>
      </c>
      <c r="BC109">
        <f>Tokens!BE111</f>
        <v>0</v>
      </c>
      <c r="BD109">
        <f>Tokens!BF111</f>
        <v>0</v>
      </c>
      <c r="BE109">
        <f>Tokens!BG111</f>
        <v>0</v>
      </c>
      <c r="BF109">
        <f>Tokens!BH111</f>
        <v>0</v>
      </c>
      <c r="BG109">
        <f>Tokens!BI111</f>
        <v>0</v>
      </c>
      <c r="BH109" t="str">
        <f>Tokens!BJ111</f>
        <v>A Madonna Di A Sierra</v>
      </c>
      <c r="BI109" t="str">
        <f>Tokens!BK111</f>
        <v>Calvi On The Rocks</v>
      </c>
    </row>
    <row r="110" spans="1:61" x14ac:dyDescent="0.25">
      <c r="A110" t="str">
        <f>Tokens!C112</f>
        <v>A Madonna Di A Sierra #109</v>
      </c>
      <c r="B110" t="str">
        <f>Tokens!D112</f>
        <v>COR22B109</v>
      </c>
      <c r="C110" t="str">
        <f>Tokens!E112</f>
        <v>A Madonna Di A Sierra - Pass Festival NFT pour 2 personnes, valable pour 3 éditions Calvi On The Rocks de votre choix.</v>
      </c>
      <c r="D110">
        <f>Tokens!F112</f>
        <v>1000</v>
      </c>
      <c r="E110" t="str">
        <f>Tokens!G112</f>
        <v>https://bafybeib3boitkcsc7tarwytl7fn7gvt63kiryn65aa3idxplpolbfqw6ja.ipfs.nftstorage.link?image_4.webp</v>
      </c>
      <c r="F110" t="str">
        <f>Tokens!H112</f>
        <v>NfluenT for Calvi On The rocks</v>
      </c>
      <c r="G110">
        <f>Tokens!I112</f>
        <v>0</v>
      </c>
      <c r="H110" t="str">
        <f>Tokens!J112</f>
        <v>Pass festival &amp; Avantages</v>
      </c>
      <c r="I110" t="str">
        <f>Tokens!K112</f>
        <v>pour deux (2) personnes</v>
      </c>
      <c r="J110" t="str">
        <f>Tokens!L112</f>
        <v>Edition1</v>
      </c>
      <c r="K110">
        <f>Tokens!M112</f>
        <v>2</v>
      </c>
      <c r="L110" t="str">
        <f>Tokens!N112</f>
        <v>Edition2</v>
      </c>
      <c r="M110">
        <f>Tokens!O112</f>
        <v>2</v>
      </c>
      <c r="N110" t="str">
        <f>Tokens!P112</f>
        <v>Edition3</v>
      </c>
      <c r="O110">
        <f>Tokens!Q112</f>
        <v>2</v>
      </c>
      <c r="P110">
        <f>Tokens!R112</f>
        <v>0</v>
      </c>
      <c r="Q110">
        <f>Tokens!S112</f>
        <v>0</v>
      </c>
      <c r="R110">
        <f>Tokens!T112</f>
        <v>0</v>
      </c>
      <c r="S110">
        <f>Tokens!U112</f>
        <v>0</v>
      </c>
      <c r="T110" t="str">
        <f>Tokens!V112</f>
        <v>Last use</v>
      </c>
      <c r="U110">
        <f>Tokens!W112</f>
        <v>0</v>
      </c>
      <c r="V110">
        <f>Tokens!X112</f>
        <v>0</v>
      </c>
      <c r="W110">
        <f>Tokens!Y112</f>
        <v>0</v>
      </c>
      <c r="X110" t="str">
        <f>Tokens!Z112</f>
        <v>avantage1</v>
      </c>
      <c r="Y110" t="str">
        <f>Tokens!AA112</f>
        <v>accès à un (1) événement partenaire officiel de Calvi on the Rocks</v>
      </c>
      <c r="Z110">
        <f>Tokens!AB112</f>
        <v>0</v>
      </c>
      <c r="AA110">
        <f>Tokens!AC112</f>
        <v>0</v>
      </c>
      <c r="AB110">
        <f>Tokens!AD112</f>
        <v>0</v>
      </c>
      <c r="AC110">
        <f>Tokens!AE112</f>
        <v>0</v>
      </c>
      <c r="AD110" t="str">
        <f>Tokens!AF112</f>
        <v>avantage2</v>
      </c>
      <c r="AE110" t="str">
        <f>Tokens!AG112</f>
        <v>accès membre pour les after-party officielles</v>
      </c>
      <c r="AF110" t="str">
        <f>Tokens!AH112</f>
        <v>avantage3</v>
      </c>
      <c r="AG110" t="str">
        <f>Tokens!AI112</f>
        <v>accès prioritaire et bar dédié (consommation à la charge du festivalier)</v>
      </c>
      <c r="AH110">
        <f>Tokens!AJ112</f>
        <v>0</v>
      </c>
      <c r="AI110">
        <f>Tokens!AK112</f>
        <v>0</v>
      </c>
      <c r="AJ110">
        <f>Tokens!AL112</f>
        <v>0</v>
      </c>
      <c r="AK110">
        <f>Tokens!AM112</f>
        <v>0</v>
      </c>
      <c r="AL110">
        <f>Tokens!AN112</f>
        <v>0</v>
      </c>
      <c r="AM110">
        <f>Tokens!AO112</f>
        <v>0</v>
      </c>
      <c r="AN110">
        <f>Tokens!AP112</f>
        <v>0</v>
      </c>
      <c r="AO110">
        <f>Tokens!AQ112</f>
        <v>0</v>
      </c>
      <c r="AP110">
        <f>Tokens!AR112</f>
        <v>0</v>
      </c>
      <c r="AQ110">
        <f>Tokens!AS112</f>
        <v>0</v>
      </c>
      <c r="AR110">
        <f>Tokens!AT112</f>
        <v>0</v>
      </c>
      <c r="AS110">
        <f>Tokens!AU112</f>
        <v>0</v>
      </c>
      <c r="AT110">
        <f>Tokens!AV112</f>
        <v>0</v>
      </c>
      <c r="AU110">
        <f>Tokens!AW112</f>
        <v>0</v>
      </c>
      <c r="AV110" t="str">
        <f>Tokens!AX112</f>
        <v>paul</v>
      </c>
      <c r="AW110">
        <f>Tokens!AY112</f>
        <v>10</v>
      </c>
      <c r="AX110" t="str">
        <f>Tokens!AZ112</f>
        <v>sophie</v>
      </c>
      <c r="AY110">
        <f>Tokens!BA112</f>
        <v>90</v>
      </c>
      <c r="AZ110">
        <f>Tokens!BB112</f>
        <v>0</v>
      </c>
      <c r="BA110">
        <f>Tokens!BC112</f>
        <v>0</v>
      </c>
      <c r="BB110">
        <f>Tokens!BD112</f>
        <v>0</v>
      </c>
      <c r="BC110">
        <f>Tokens!BE112</f>
        <v>0</v>
      </c>
      <c r="BD110">
        <f>Tokens!BF112</f>
        <v>0</v>
      </c>
      <c r="BE110">
        <f>Tokens!BG112</f>
        <v>0</v>
      </c>
      <c r="BF110">
        <f>Tokens!BH112</f>
        <v>0</v>
      </c>
      <c r="BG110">
        <f>Tokens!BI112</f>
        <v>0</v>
      </c>
      <c r="BH110" t="str">
        <f>Tokens!BJ112</f>
        <v>A Madonna Di A Sierra</v>
      </c>
      <c r="BI110" t="str">
        <f>Tokens!BK112</f>
        <v>Calvi On The Rocks</v>
      </c>
    </row>
    <row r="111" spans="1:61" x14ac:dyDescent="0.25">
      <c r="A111" t="str">
        <f>Tokens!C113</f>
        <v>A Madonna Di A Sierra #110</v>
      </c>
      <c r="B111" t="str">
        <f>Tokens!D113</f>
        <v>COR22B110</v>
      </c>
      <c r="C111" t="str">
        <f>Tokens!E113</f>
        <v>A Madonna Di A Sierra - Pass Festival NFT pour 2 personnes, valable pour 3 éditions Calvi On The Rocks de votre choix.</v>
      </c>
      <c r="D111">
        <f>Tokens!F113</f>
        <v>1000</v>
      </c>
      <c r="E111" t="str">
        <f>Tokens!G113</f>
        <v>https://bafybeib3boitkcsc7tarwytl7fn7gvt63kiryn65aa3idxplpolbfqw6ja.ipfs.nftstorage.link?image_4.webp</v>
      </c>
      <c r="F111" t="str">
        <f>Tokens!H113</f>
        <v>NfluenT for Calvi On The rocks</v>
      </c>
      <c r="G111">
        <f>Tokens!I113</f>
        <v>0</v>
      </c>
      <c r="H111" t="str">
        <f>Tokens!J113</f>
        <v>Pass festival &amp; Avantages</v>
      </c>
      <c r="I111" t="str">
        <f>Tokens!K113</f>
        <v>pour deux (2) personnes</v>
      </c>
      <c r="J111" t="str">
        <f>Tokens!L113</f>
        <v>Edition1</v>
      </c>
      <c r="K111">
        <f>Tokens!M113</f>
        <v>2</v>
      </c>
      <c r="L111" t="str">
        <f>Tokens!N113</f>
        <v>Edition2</v>
      </c>
      <c r="M111">
        <f>Tokens!O113</f>
        <v>2</v>
      </c>
      <c r="N111" t="str">
        <f>Tokens!P113</f>
        <v>Edition3</v>
      </c>
      <c r="O111">
        <f>Tokens!Q113</f>
        <v>2</v>
      </c>
      <c r="P111">
        <f>Tokens!R113</f>
        <v>0</v>
      </c>
      <c r="Q111">
        <f>Tokens!S113</f>
        <v>0</v>
      </c>
      <c r="R111">
        <f>Tokens!T113</f>
        <v>0</v>
      </c>
      <c r="S111">
        <f>Tokens!U113</f>
        <v>0</v>
      </c>
      <c r="T111" t="str">
        <f>Tokens!V113</f>
        <v>Last use</v>
      </c>
      <c r="U111">
        <f>Tokens!W113</f>
        <v>0</v>
      </c>
      <c r="V111">
        <f>Tokens!X113</f>
        <v>0</v>
      </c>
      <c r="W111">
        <f>Tokens!Y113</f>
        <v>0</v>
      </c>
      <c r="X111" t="str">
        <f>Tokens!Z113</f>
        <v>avantage1</v>
      </c>
      <c r="Y111" t="str">
        <f>Tokens!AA113</f>
        <v>accès à un (1) événement partenaire officiel de Calvi on the Rocks</v>
      </c>
      <c r="Z111">
        <f>Tokens!AB113</f>
        <v>0</v>
      </c>
      <c r="AA111">
        <f>Tokens!AC113</f>
        <v>0</v>
      </c>
      <c r="AB111">
        <f>Tokens!AD113</f>
        <v>0</v>
      </c>
      <c r="AC111">
        <f>Tokens!AE113</f>
        <v>0</v>
      </c>
      <c r="AD111" t="str">
        <f>Tokens!AF113</f>
        <v>avantage2</v>
      </c>
      <c r="AE111" t="str">
        <f>Tokens!AG113</f>
        <v>accès membre pour les after-party officielles</v>
      </c>
      <c r="AF111" t="str">
        <f>Tokens!AH113</f>
        <v>avantage3</v>
      </c>
      <c r="AG111" t="str">
        <f>Tokens!AI113</f>
        <v>accès prioritaire et bar dédié (consommation à la charge du festivalier)</v>
      </c>
      <c r="AH111">
        <f>Tokens!AJ113</f>
        <v>0</v>
      </c>
      <c r="AI111">
        <f>Tokens!AK113</f>
        <v>0</v>
      </c>
      <c r="AJ111">
        <f>Tokens!AL113</f>
        <v>0</v>
      </c>
      <c r="AK111">
        <f>Tokens!AM113</f>
        <v>0</v>
      </c>
      <c r="AL111">
        <f>Tokens!AN113</f>
        <v>0</v>
      </c>
      <c r="AM111">
        <f>Tokens!AO113</f>
        <v>0</v>
      </c>
      <c r="AN111">
        <f>Tokens!AP113</f>
        <v>0</v>
      </c>
      <c r="AO111">
        <f>Tokens!AQ113</f>
        <v>0</v>
      </c>
      <c r="AP111">
        <f>Tokens!AR113</f>
        <v>0</v>
      </c>
      <c r="AQ111">
        <f>Tokens!AS113</f>
        <v>0</v>
      </c>
      <c r="AR111">
        <f>Tokens!AT113</f>
        <v>0</v>
      </c>
      <c r="AS111">
        <f>Tokens!AU113</f>
        <v>0</v>
      </c>
      <c r="AT111">
        <f>Tokens!AV113</f>
        <v>0</v>
      </c>
      <c r="AU111">
        <f>Tokens!AW113</f>
        <v>0</v>
      </c>
      <c r="AV111" t="str">
        <f>Tokens!AX113</f>
        <v>paul</v>
      </c>
      <c r="AW111">
        <f>Tokens!AY113</f>
        <v>10</v>
      </c>
      <c r="AX111" t="str">
        <f>Tokens!AZ113</f>
        <v>sophie</v>
      </c>
      <c r="AY111">
        <f>Tokens!BA113</f>
        <v>90</v>
      </c>
      <c r="AZ111">
        <f>Tokens!BB113</f>
        <v>0</v>
      </c>
      <c r="BA111">
        <f>Tokens!BC113</f>
        <v>0</v>
      </c>
      <c r="BB111">
        <f>Tokens!BD113</f>
        <v>0</v>
      </c>
      <c r="BC111">
        <f>Tokens!BE113</f>
        <v>0</v>
      </c>
      <c r="BD111">
        <f>Tokens!BF113</f>
        <v>0</v>
      </c>
      <c r="BE111">
        <f>Tokens!BG113</f>
        <v>0</v>
      </c>
      <c r="BF111">
        <f>Tokens!BH113</f>
        <v>0</v>
      </c>
      <c r="BG111">
        <f>Tokens!BI113</f>
        <v>0</v>
      </c>
      <c r="BH111" t="str">
        <f>Tokens!BJ113</f>
        <v>A Madonna Di A Sierra</v>
      </c>
      <c r="BI111" t="str">
        <f>Tokens!BK113</f>
        <v>Calvi On The Rocks</v>
      </c>
    </row>
    <row r="112" spans="1:61" x14ac:dyDescent="0.25">
      <c r="A112" t="str">
        <f>Tokens!C114</f>
        <v>A Madonna Di A Sierra #111</v>
      </c>
      <c r="B112" t="str">
        <f>Tokens!D114</f>
        <v>COR22B111</v>
      </c>
      <c r="C112" t="str">
        <f>Tokens!E114</f>
        <v>A Madonna Di A Sierra - Pass Festival NFT pour 2 personnes, valable pour 3 éditions Calvi On The Rocks de votre choix.</v>
      </c>
      <c r="D112">
        <f>Tokens!F114</f>
        <v>1000</v>
      </c>
      <c r="E112" t="str">
        <f>Tokens!G114</f>
        <v>https://bafybeib3boitkcsc7tarwytl7fn7gvt63kiryn65aa3idxplpolbfqw6ja.ipfs.nftstorage.link?image_4.webp</v>
      </c>
      <c r="F112" t="str">
        <f>Tokens!H114</f>
        <v>NfluenT for Calvi On The rocks</v>
      </c>
      <c r="G112">
        <f>Tokens!I114</f>
        <v>0</v>
      </c>
      <c r="H112" t="str">
        <f>Tokens!J114</f>
        <v>Pass festival &amp; Avantages</v>
      </c>
      <c r="I112" t="str">
        <f>Tokens!K114</f>
        <v>pour deux (2) personnes</v>
      </c>
      <c r="J112" t="str">
        <f>Tokens!L114</f>
        <v>Edition1</v>
      </c>
      <c r="K112">
        <f>Tokens!M114</f>
        <v>2</v>
      </c>
      <c r="L112" t="str">
        <f>Tokens!N114</f>
        <v>Edition2</v>
      </c>
      <c r="M112">
        <f>Tokens!O114</f>
        <v>2</v>
      </c>
      <c r="N112" t="str">
        <f>Tokens!P114</f>
        <v>Edition3</v>
      </c>
      <c r="O112">
        <f>Tokens!Q114</f>
        <v>2</v>
      </c>
      <c r="P112">
        <f>Tokens!R114</f>
        <v>0</v>
      </c>
      <c r="Q112">
        <f>Tokens!S114</f>
        <v>0</v>
      </c>
      <c r="R112">
        <f>Tokens!T114</f>
        <v>0</v>
      </c>
      <c r="S112">
        <f>Tokens!U114</f>
        <v>0</v>
      </c>
      <c r="T112" t="str">
        <f>Tokens!V114</f>
        <v>Last use</v>
      </c>
      <c r="U112">
        <f>Tokens!W114</f>
        <v>0</v>
      </c>
      <c r="V112">
        <f>Tokens!X114</f>
        <v>0</v>
      </c>
      <c r="W112">
        <f>Tokens!Y114</f>
        <v>0</v>
      </c>
      <c r="X112" t="str">
        <f>Tokens!Z114</f>
        <v>avantage1</v>
      </c>
      <c r="Y112" t="str">
        <f>Tokens!AA114</f>
        <v>accès à un (1) événement partenaire officiel de Calvi on the Rocks</v>
      </c>
      <c r="Z112">
        <f>Tokens!AB114</f>
        <v>0</v>
      </c>
      <c r="AA112">
        <f>Tokens!AC114</f>
        <v>0</v>
      </c>
      <c r="AB112">
        <f>Tokens!AD114</f>
        <v>0</v>
      </c>
      <c r="AC112">
        <f>Tokens!AE114</f>
        <v>0</v>
      </c>
      <c r="AD112" t="str">
        <f>Tokens!AF114</f>
        <v>avantage2</v>
      </c>
      <c r="AE112" t="str">
        <f>Tokens!AG114</f>
        <v>accès membre pour les after-party officielles</v>
      </c>
      <c r="AF112" t="str">
        <f>Tokens!AH114</f>
        <v>avantage3</v>
      </c>
      <c r="AG112" t="str">
        <f>Tokens!AI114</f>
        <v>accès prioritaire et bar dédié (consommation à la charge du festivalier)</v>
      </c>
      <c r="AH112">
        <f>Tokens!AJ114</f>
        <v>0</v>
      </c>
      <c r="AI112">
        <f>Tokens!AK114</f>
        <v>0</v>
      </c>
      <c r="AJ112">
        <f>Tokens!AL114</f>
        <v>0</v>
      </c>
      <c r="AK112">
        <f>Tokens!AM114</f>
        <v>0</v>
      </c>
      <c r="AL112">
        <f>Tokens!AN114</f>
        <v>0</v>
      </c>
      <c r="AM112">
        <f>Tokens!AO114</f>
        <v>0</v>
      </c>
      <c r="AN112">
        <f>Tokens!AP114</f>
        <v>0</v>
      </c>
      <c r="AO112">
        <f>Tokens!AQ114</f>
        <v>0</v>
      </c>
      <c r="AP112">
        <f>Tokens!AR114</f>
        <v>0</v>
      </c>
      <c r="AQ112">
        <f>Tokens!AS114</f>
        <v>0</v>
      </c>
      <c r="AR112">
        <f>Tokens!AT114</f>
        <v>0</v>
      </c>
      <c r="AS112">
        <f>Tokens!AU114</f>
        <v>0</v>
      </c>
      <c r="AT112">
        <f>Tokens!AV114</f>
        <v>0</v>
      </c>
      <c r="AU112">
        <f>Tokens!AW114</f>
        <v>0</v>
      </c>
      <c r="AV112" t="str">
        <f>Tokens!AX114</f>
        <v>paul</v>
      </c>
      <c r="AW112">
        <f>Tokens!AY114</f>
        <v>10</v>
      </c>
      <c r="AX112" t="str">
        <f>Tokens!AZ114</f>
        <v>sophie</v>
      </c>
      <c r="AY112">
        <f>Tokens!BA114</f>
        <v>90</v>
      </c>
      <c r="AZ112">
        <f>Tokens!BB114</f>
        <v>0</v>
      </c>
      <c r="BA112">
        <f>Tokens!BC114</f>
        <v>0</v>
      </c>
      <c r="BB112">
        <f>Tokens!BD114</f>
        <v>0</v>
      </c>
      <c r="BC112">
        <f>Tokens!BE114</f>
        <v>0</v>
      </c>
      <c r="BD112">
        <f>Tokens!BF114</f>
        <v>0</v>
      </c>
      <c r="BE112">
        <f>Tokens!BG114</f>
        <v>0</v>
      </c>
      <c r="BF112">
        <f>Tokens!BH114</f>
        <v>0</v>
      </c>
      <c r="BG112">
        <f>Tokens!BI114</f>
        <v>0</v>
      </c>
      <c r="BH112" t="str">
        <f>Tokens!BJ114</f>
        <v>A Madonna Di A Sierra</v>
      </c>
      <c r="BI112" t="str">
        <f>Tokens!BK114</f>
        <v>Calvi On The Rocks</v>
      </c>
    </row>
    <row r="113" spans="1:61" x14ac:dyDescent="0.25">
      <c r="A113" t="str">
        <f>Tokens!C115</f>
        <v>A Madonna Di A Sierra #112</v>
      </c>
      <c r="B113" t="str">
        <f>Tokens!D115</f>
        <v>COR22B112</v>
      </c>
      <c r="C113" t="str">
        <f>Tokens!E115</f>
        <v>A Madonna Di A Sierra - Pass Festival NFT pour 2 personnes, valable pour 3 éditions Calvi On The Rocks de votre choix.</v>
      </c>
      <c r="D113">
        <f>Tokens!F115</f>
        <v>1000</v>
      </c>
      <c r="E113" t="str">
        <f>Tokens!G115</f>
        <v>https://bafybeib3boitkcsc7tarwytl7fn7gvt63kiryn65aa3idxplpolbfqw6ja.ipfs.nftstorage.link?image_4.webp</v>
      </c>
      <c r="F113" t="str">
        <f>Tokens!H115</f>
        <v>NfluenT for Calvi On The rocks</v>
      </c>
      <c r="G113">
        <f>Tokens!I115</f>
        <v>0</v>
      </c>
      <c r="H113" t="str">
        <f>Tokens!J115</f>
        <v>Pass festival &amp; Avantages</v>
      </c>
      <c r="I113" t="str">
        <f>Tokens!K115</f>
        <v>pour deux (2) personnes</v>
      </c>
      <c r="J113" t="str">
        <f>Tokens!L115</f>
        <v>Edition1</v>
      </c>
      <c r="K113">
        <f>Tokens!M115</f>
        <v>2</v>
      </c>
      <c r="L113" t="str">
        <f>Tokens!N115</f>
        <v>Edition2</v>
      </c>
      <c r="M113">
        <f>Tokens!O115</f>
        <v>2</v>
      </c>
      <c r="N113" t="str">
        <f>Tokens!P115</f>
        <v>Edition3</v>
      </c>
      <c r="O113">
        <f>Tokens!Q115</f>
        <v>2</v>
      </c>
      <c r="P113">
        <f>Tokens!R115</f>
        <v>0</v>
      </c>
      <c r="Q113">
        <f>Tokens!S115</f>
        <v>0</v>
      </c>
      <c r="R113">
        <f>Tokens!T115</f>
        <v>0</v>
      </c>
      <c r="S113">
        <f>Tokens!U115</f>
        <v>0</v>
      </c>
      <c r="T113" t="str">
        <f>Tokens!V115</f>
        <v>Last use</v>
      </c>
      <c r="U113">
        <f>Tokens!W115</f>
        <v>0</v>
      </c>
      <c r="V113">
        <f>Tokens!X115</f>
        <v>0</v>
      </c>
      <c r="W113">
        <f>Tokens!Y115</f>
        <v>0</v>
      </c>
      <c r="X113" t="str">
        <f>Tokens!Z115</f>
        <v>avantage1</v>
      </c>
      <c r="Y113" t="str">
        <f>Tokens!AA115</f>
        <v>accès à un (1) événement partenaire officiel de Calvi on the Rocks</v>
      </c>
      <c r="Z113">
        <f>Tokens!AB115</f>
        <v>0</v>
      </c>
      <c r="AA113">
        <f>Tokens!AC115</f>
        <v>0</v>
      </c>
      <c r="AB113">
        <f>Tokens!AD115</f>
        <v>0</v>
      </c>
      <c r="AC113">
        <f>Tokens!AE115</f>
        <v>0</v>
      </c>
      <c r="AD113" t="str">
        <f>Tokens!AF115</f>
        <v>avantage2</v>
      </c>
      <c r="AE113" t="str">
        <f>Tokens!AG115</f>
        <v>accès membre pour les after-party officielles</v>
      </c>
      <c r="AF113" t="str">
        <f>Tokens!AH115</f>
        <v>avantage3</v>
      </c>
      <c r="AG113" t="str">
        <f>Tokens!AI115</f>
        <v>accès prioritaire et bar dédié (consommation à la charge du festivalier)</v>
      </c>
      <c r="AH113">
        <f>Tokens!AJ115</f>
        <v>0</v>
      </c>
      <c r="AI113">
        <f>Tokens!AK115</f>
        <v>0</v>
      </c>
      <c r="AJ113">
        <f>Tokens!AL115</f>
        <v>0</v>
      </c>
      <c r="AK113">
        <f>Tokens!AM115</f>
        <v>0</v>
      </c>
      <c r="AL113">
        <f>Tokens!AN115</f>
        <v>0</v>
      </c>
      <c r="AM113">
        <f>Tokens!AO115</f>
        <v>0</v>
      </c>
      <c r="AN113">
        <f>Tokens!AP115</f>
        <v>0</v>
      </c>
      <c r="AO113">
        <f>Tokens!AQ115</f>
        <v>0</v>
      </c>
      <c r="AP113">
        <f>Tokens!AR115</f>
        <v>0</v>
      </c>
      <c r="AQ113">
        <f>Tokens!AS115</f>
        <v>0</v>
      </c>
      <c r="AR113">
        <f>Tokens!AT115</f>
        <v>0</v>
      </c>
      <c r="AS113">
        <f>Tokens!AU115</f>
        <v>0</v>
      </c>
      <c r="AT113">
        <f>Tokens!AV115</f>
        <v>0</v>
      </c>
      <c r="AU113">
        <f>Tokens!AW115</f>
        <v>0</v>
      </c>
      <c r="AV113" t="str">
        <f>Tokens!AX115</f>
        <v>paul</v>
      </c>
      <c r="AW113">
        <f>Tokens!AY115</f>
        <v>10</v>
      </c>
      <c r="AX113" t="str">
        <f>Tokens!AZ115</f>
        <v>sophie</v>
      </c>
      <c r="AY113">
        <f>Tokens!BA115</f>
        <v>90</v>
      </c>
      <c r="AZ113">
        <f>Tokens!BB115</f>
        <v>0</v>
      </c>
      <c r="BA113">
        <f>Tokens!BC115</f>
        <v>0</v>
      </c>
      <c r="BB113">
        <f>Tokens!BD115</f>
        <v>0</v>
      </c>
      <c r="BC113">
        <f>Tokens!BE115</f>
        <v>0</v>
      </c>
      <c r="BD113">
        <f>Tokens!BF115</f>
        <v>0</v>
      </c>
      <c r="BE113">
        <f>Tokens!BG115</f>
        <v>0</v>
      </c>
      <c r="BF113">
        <f>Tokens!BH115</f>
        <v>0</v>
      </c>
      <c r="BG113">
        <f>Tokens!BI115</f>
        <v>0</v>
      </c>
      <c r="BH113" t="str">
        <f>Tokens!BJ115</f>
        <v>A Madonna Di A Sierra</v>
      </c>
      <c r="BI113" t="str">
        <f>Tokens!BK115</f>
        <v>Calvi On The Rocks</v>
      </c>
    </row>
    <row r="114" spans="1:61" x14ac:dyDescent="0.25">
      <c r="A114" t="str">
        <f>Tokens!C116</f>
        <v>A Madonna Di A Sierra #113</v>
      </c>
      <c r="B114" t="str">
        <f>Tokens!D116</f>
        <v>COR22B113</v>
      </c>
      <c r="C114" t="str">
        <f>Tokens!E116</f>
        <v>A Madonna Di A Sierra - Pass Festival NFT pour 2 personnes, valable pour 3 éditions Calvi On The Rocks de votre choix.</v>
      </c>
      <c r="D114">
        <f>Tokens!F116</f>
        <v>1000</v>
      </c>
      <c r="E114" t="str">
        <f>Tokens!G116</f>
        <v>https://bafybeib3boitkcsc7tarwytl7fn7gvt63kiryn65aa3idxplpolbfqw6ja.ipfs.nftstorage.link?image_4.webp</v>
      </c>
      <c r="F114" t="str">
        <f>Tokens!H116</f>
        <v>NfluenT for Calvi On The rocks</v>
      </c>
      <c r="G114">
        <f>Tokens!I116</f>
        <v>0</v>
      </c>
      <c r="H114" t="str">
        <f>Tokens!J116</f>
        <v>Pass festival &amp; Avantages</v>
      </c>
      <c r="I114" t="str">
        <f>Tokens!K116</f>
        <v>pour deux (2) personnes</v>
      </c>
      <c r="J114" t="str">
        <f>Tokens!L116</f>
        <v>Edition1</v>
      </c>
      <c r="K114">
        <f>Tokens!M116</f>
        <v>2</v>
      </c>
      <c r="L114" t="str">
        <f>Tokens!N116</f>
        <v>Edition2</v>
      </c>
      <c r="M114">
        <f>Tokens!O116</f>
        <v>2</v>
      </c>
      <c r="N114" t="str">
        <f>Tokens!P116</f>
        <v>Edition3</v>
      </c>
      <c r="O114">
        <f>Tokens!Q116</f>
        <v>2</v>
      </c>
      <c r="P114">
        <f>Tokens!R116</f>
        <v>0</v>
      </c>
      <c r="Q114">
        <f>Tokens!S116</f>
        <v>0</v>
      </c>
      <c r="R114">
        <f>Tokens!T116</f>
        <v>0</v>
      </c>
      <c r="S114">
        <f>Tokens!U116</f>
        <v>0</v>
      </c>
      <c r="T114" t="str">
        <f>Tokens!V116</f>
        <v>Last use</v>
      </c>
      <c r="U114">
        <f>Tokens!W116</f>
        <v>0</v>
      </c>
      <c r="V114">
        <f>Tokens!X116</f>
        <v>0</v>
      </c>
      <c r="W114">
        <f>Tokens!Y116</f>
        <v>0</v>
      </c>
      <c r="X114" t="str">
        <f>Tokens!Z116</f>
        <v>avantage1</v>
      </c>
      <c r="Y114" t="str">
        <f>Tokens!AA116</f>
        <v>accès à un (1) événement partenaire officiel de Calvi on the Rocks</v>
      </c>
      <c r="Z114">
        <f>Tokens!AB116</f>
        <v>0</v>
      </c>
      <c r="AA114">
        <f>Tokens!AC116</f>
        <v>0</v>
      </c>
      <c r="AB114">
        <f>Tokens!AD116</f>
        <v>0</v>
      </c>
      <c r="AC114">
        <f>Tokens!AE116</f>
        <v>0</v>
      </c>
      <c r="AD114" t="str">
        <f>Tokens!AF116</f>
        <v>avantage2</v>
      </c>
      <c r="AE114" t="str">
        <f>Tokens!AG116</f>
        <v>accès membre pour les after-party officielles</v>
      </c>
      <c r="AF114" t="str">
        <f>Tokens!AH116</f>
        <v>avantage3</v>
      </c>
      <c r="AG114" t="str">
        <f>Tokens!AI116</f>
        <v>accès prioritaire et bar dédié (consommation à la charge du festivalier)</v>
      </c>
      <c r="AH114">
        <f>Tokens!AJ116</f>
        <v>0</v>
      </c>
      <c r="AI114">
        <f>Tokens!AK116</f>
        <v>0</v>
      </c>
      <c r="AJ114">
        <f>Tokens!AL116</f>
        <v>0</v>
      </c>
      <c r="AK114">
        <f>Tokens!AM116</f>
        <v>0</v>
      </c>
      <c r="AL114">
        <f>Tokens!AN116</f>
        <v>0</v>
      </c>
      <c r="AM114">
        <f>Tokens!AO116</f>
        <v>0</v>
      </c>
      <c r="AN114">
        <f>Tokens!AP116</f>
        <v>0</v>
      </c>
      <c r="AO114">
        <f>Tokens!AQ116</f>
        <v>0</v>
      </c>
      <c r="AP114">
        <f>Tokens!AR116</f>
        <v>0</v>
      </c>
      <c r="AQ114">
        <f>Tokens!AS116</f>
        <v>0</v>
      </c>
      <c r="AR114">
        <f>Tokens!AT116</f>
        <v>0</v>
      </c>
      <c r="AS114">
        <f>Tokens!AU116</f>
        <v>0</v>
      </c>
      <c r="AT114">
        <f>Tokens!AV116</f>
        <v>0</v>
      </c>
      <c r="AU114">
        <f>Tokens!AW116</f>
        <v>0</v>
      </c>
      <c r="AV114" t="str">
        <f>Tokens!AX116</f>
        <v>paul</v>
      </c>
      <c r="AW114">
        <f>Tokens!AY116</f>
        <v>10</v>
      </c>
      <c r="AX114" t="str">
        <f>Tokens!AZ116</f>
        <v>sophie</v>
      </c>
      <c r="AY114">
        <f>Tokens!BA116</f>
        <v>90</v>
      </c>
      <c r="AZ114">
        <f>Tokens!BB116</f>
        <v>0</v>
      </c>
      <c r="BA114">
        <f>Tokens!BC116</f>
        <v>0</v>
      </c>
      <c r="BB114">
        <f>Tokens!BD116</f>
        <v>0</v>
      </c>
      <c r="BC114">
        <f>Tokens!BE116</f>
        <v>0</v>
      </c>
      <c r="BD114">
        <f>Tokens!BF116</f>
        <v>0</v>
      </c>
      <c r="BE114">
        <f>Tokens!BG116</f>
        <v>0</v>
      </c>
      <c r="BF114">
        <f>Tokens!BH116</f>
        <v>0</v>
      </c>
      <c r="BG114">
        <f>Tokens!BI116</f>
        <v>0</v>
      </c>
      <c r="BH114" t="str">
        <f>Tokens!BJ116</f>
        <v>A Madonna Di A Sierra</v>
      </c>
      <c r="BI114" t="str">
        <f>Tokens!BK116</f>
        <v>Calvi On The Rocks</v>
      </c>
    </row>
    <row r="115" spans="1:61" x14ac:dyDescent="0.25">
      <c r="A115" t="str">
        <f>Tokens!C117</f>
        <v>A Madonna Di A Sierra #114</v>
      </c>
      <c r="B115" t="str">
        <f>Tokens!D117</f>
        <v>COR22B114</v>
      </c>
      <c r="C115" t="str">
        <f>Tokens!E117</f>
        <v>A Madonna Di A Sierra - Pass Festival NFT pour 2 personnes, valable pour 3 éditions Calvi On The Rocks de votre choix.</v>
      </c>
      <c r="D115">
        <f>Tokens!F117</f>
        <v>1000</v>
      </c>
      <c r="E115" t="str">
        <f>Tokens!G117</f>
        <v>https://bafybeib3boitkcsc7tarwytl7fn7gvt63kiryn65aa3idxplpolbfqw6ja.ipfs.nftstorage.link?image_4.webp</v>
      </c>
      <c r="F115" t="str">
        <f>Tokens!H117</f>
        <v>NfluenT for Calvi On The rocks</v>
      </c>
      <c r="G115">
        <f>Tokens!I117</f>
        <v>0</v>
      </c>
      <c r="H115" t="str">
        <f>Tokens!J117</f>
        <v>Pass festival &amp; Avantages</v>
      </c>
      <c r="I115" t="str">
        <f>Tokens!K117</f>
        <v>pour deux (2) personnes</v>
      </c>
      <c r="J115" t="str">
        <f>Tokens!L117</f>
        <v>Edition1</v>
      </c>
      <c r="K115">
        <f>Tokens!M117</f>
        <v>2</v>
      </c>
      <c r="L115" t="str">
        <f>Tokens!N117</f>
        <v>Edition2</v>
      </c>
      <c r="M115">
        <f>Tokens!O117</f>
        <v>2</v>
      </c>
      <c r="N115" t="str">
        <f>Tokens!P117</f>
        <v>Edition3</v>
      </c>
      <c r="O115">
        <f>Tokens!Q117</f>
        <v>2</v>
      </c>
      <c r="P115">
        <f>Tokens!R117</f>
        <v>0</v>
      </c>
      <c r="Q115">
        <f>Tokens!S117</f>
        <v>0</v>
      </c>
      <c r="R115">
        <f>Tokens!T117</f>
        <v>0</v>
      </c>
      <c r="S115">
        <f>Tokens!U117</f>
        <v>0</v>
      </c>
      <c r="T115" t="str">
        <f>Tokens!V117</f>
        <v>Last use</v>
      </c>
      <c r="U115">
        <f>Tokens!W117</f>
        <v>0</v>
      </c>
      <c r="V115">
        <f>Tokens!X117</f>
        <v>0</v>
      </c>
      <c r="W115">
        <f>Tokens!Y117</f>
        <v>0</v>
      </c>
      <c r="X115" t="str">
        <f>Tokens!Z117</f>
        <v>avantage1</v>
      </c>
      <c r="Y115" t="str">
        <f>Tokens!AA117</f>
        <v>accès à un (1) événement partenaire officiel de Calvi on the Rocks</v>
      </c>
      <c r="Z115">
        <f>Tokens!AB117</f>
        <v>0</v>
      </c>
      <c r="AA115">
        <f>Tokens!AC117</f>
        <v>0</v>
      </c>
      <c r="AB115">
        <f>Tokens!AD117</f>
        <v>0</v>
      </c>
      <c r="AC115">
        <f>Tokens!AE117</f>
        <v>0</v>
      </c>
      <c r="AD115" t="str">
        <f>Tokens!AF117</f>
        <v>avantage2</v>
      </c>
      <c r="AE115" t="str">
        <f>Tokens!AG117</f>
        <v>accès membre pour les after-party officielles</v>
      </c>
      <c r="AF115" t="str">
        <f>Tokens!AH117</f>
        <v>avantage3</v>
      </c>
      <c r="AG115" t="str">
        <f>Tokens!AI117</f>
        <v>accès prioritaire et bar dédié (consommation à la charge du festivalier)</v>
      </c>
      <c r="AH115">
        <f>Tokens!AJ117</f>
        <v>0</v>
      </c>
      <c r="AI115">
        <f>Tokens!AK117</f>
        <v>0</v>
      </c>
      <c r="AJ115">
        <f>Tokens!AL117</f>
        <v>0</v>
      </c>
      <c r="AK115">
        <f>Tokens!AM117</f>
        <v>0</v>
      </c>
      <c r="AL115">
        <f>Tokens!AN117</f>
        <v>0</v>
      </c>
      <c r="AM115">
        <f>Tokens!AO117</f>
        <v>0</v>
      </c>
      <c r="AN115">
        <f>Tokens!AP117</f>
        <v>0</v>
      </c>
      <c r="AO115">
        <f>Tokens!AQ117</f>
        <v>0</v>
      </c>
      <c r="AP115">
        <f>Tokens!AR117</f>
        <v>0</v>
      </c>
      <c r="AQ115">
        <f>Tokens!AS117</f>
        <v>0</v>
      </c>
      <c r="AR115">
        <f>Tokens!AT117</f>
        <v>0</v>
      </c>
      <c r="AS115">
        <f>Tokens!AU117</f>
        <v>0</v>
      </c>
      <c r="AT115">
        <f>Tokens!AV117</f>
        <v>0</v>
      </c>
      <c r="AU115">
        <f>Tokens!AW117</f>
        <v>0</v>
      </c>
      <c r="AV115" t="str">
        <f>Tokens!AX117</f>
        <v>paul</v>
      </c>
      <c r="AW115">
        <f>Tokens!AY117</f>
        <v>10</v>
      </c>
      <c r="AX115" t="str">
        <f>Tokens!AZ117</f>
        <v>sophie</v>
      </c>
      <c r="AY115">
        <f>Tokens!BA117</f>
        <v>90</v>
      </c>
      <c r="AZ115">
        <f>Tokens!BB117</f>
        <v>0</v>
      </c>
      <c r="BA115">
        <f>Tokens!BC117</f>
        <v>0</v>
      </c>
      <c r="BB115">
        <f>Tokens!BD117</f>
        <v>0</v>
      </c>
      <c r="BC115">
        <f>Tokens!BE117</f>
        <v>0</v>
      </c>
      <c r="BD115">
        <f>Tokens!BF117</f>
        <v>0</v>
      </c>
      <c r="BE115">
        <f>Tokens!BG117</f>
        <v>0</v>
      </c>
      <c r="BF115">
        <f>Tokens!BH117</f>
        <v>0</v>
      </c>
      <c r="BG115">
        <f>Tokens!BI117</f>
        <v>0</v>
      </c>
      <c r="BH115" t="str">
        <f>Tokens!BJ117</f>
        <v>A Madonna Di A Sierra</v>
      </c>
      <c r="BI115" t="str">
        <f>Tokens!BK117</f>
        <v>Calvi On The Rocks</v>
      </c>
    </row>
    <row r="116" spans="1:61" x14ac:dyDescent="0.25">
      <c r="A116" t="str">
        <f>Tokens!C118</f>
        <v>A Madonna Di A Sierra #115</v>
      </c>
      <c r="B116" t="str">
        <f>Tokens!D118</f>
        <v>COR22B115</v>
      </c>
      <c r="C116" t="str">
        <f>Tokens!E118</f>
        <v>A Madonna Di A Sierra - Pass Festival NFT pour 2 personnes, valable pour 3 éditions Calvi On The Rocks de votre choix.</v>
      </c>
      <c r="D116">
        <f>Tokens!F118</f>
        <v>1000</v>
      </c>
      <c r="E116" t="str">
        <f>Tokens!G118</f>
        <v>https://bafybeib3boitkcsc7tarwytl7fn7gvt63kiryn65aa3idxplpolbfqw6ja.ipfs.nftstorage.link?image_4.webp</v>
      </c>
      <c r="F116" t="str">
        <f>Tokens!H118</f>
        <v>NfluenT for Calvi On The rocks</v>
      </c>
      <c r="G116">
        <f>Tokens!I118</f>
        <v>0</v>
      </c>
      <c r="H116" t="str">
        <f>Tokens!J118</f>
        <v>Pass festival &amp; Avantages</v>
      </c>
      <c r="I116" t="str">
        <f>Tokens!K118</f>
        <v>pour deux (2) personnes</v>
      </c>
      <c r="J116" t="str">
        <f>Tokens!L118</f>
        <v>Edition1</v>
      </c>
      <c r="K116">
        <f>Tokens!M118</f>
        <v>2</v>
      </c>
      <c r="L116" t="str">
        <f>Tokens!N118</f>
        <v>Edition2</v>
      </c>
      <c r="M116">
        <f>Tokens!O118</f>
        <v>2</v>
      </c>
      <c r="N116" t="str">
        <f>Tokens!P118</f>
        <v>Edition3</v>
      </c>
      <c r="O116">
        <f>Tokens!Q118</f>
        <v>2</v>
      </c>
      <c r="P116">
        <f>Tokens!R118</f>
        <v>0</v>
      </c>
      <c r="Q116">
        <f>Tokens!S118</f>
        <v>0</v>
      </c>
      <c r="R116">
        <f>Tokens!T118</f>
        <v>0</v>
      </c>
      <c r="S116">
        <f>Tokens!U118</f>
        <v>0</v>
      </c>
      <c r="T116" t="str">
        <f>Tokens!V118</f>
        <v>Last use</v>
      </c>
      <c r="U116">
        <f>Tokens!W118</f>
        <v>0</v>
      </c>
      <c r="V116">
        <f>Tokens!X118</f>
        <v>0</v>
      </c>
      <c r="W116">
        <f>Tokens!Y118</f>
        <v>0</v>
      </c>
      <c r="X116" t="str">
        <f>Tokens!Z118</f>
        <v>avantage1</v>
      </c>
      <c r="Y116" t="str">
        <f>Tokens!AA118</f>
        <v>accès à un (1) événement partenaire officiel de Calvi on the Rocks</v>
      </c>
      <c r="Z116">
        <f>Tokens!AB118</f>
        <v>0</v>
      </c>
      <c r="AA116">
        <f>Tokens!AC118</f>
        <v>0</v>
      </c>
      <c r="AB116">
        <f>Tokens!AD118</f>
        <v>0</v>
      </c>
      <c r="AC116">
        <f>Tokens!AE118</f>
        <v>0</v>
      </c>
      <c r="AD116" t="str">
        <f>Tokens!AF118</f>
        <v>avantage2</v>
      </c>
      <c r="AE116" t="str">
        <f>Tokens!AG118</f>
        <v>accès membre pour les after-party officielles</v>
      </c>
      <c r="AF116" t="str">
        <f>Tokens!AH118</f>
        <v>avantage3</v>
      </c>
      <c r="AG116" t="str">
        <f>Tokens!AI118</f>
        <v>accès prioritaire et bar dédié (consommation à la charge du festivalier)</v>
      </c>
      <c r="AH116">
        <f>Tokens!AJ118</f>
        <v>0</v>
      </c>
      <c r="AI116">
        <f>Tokens!AK118</f>
        <v>0</v>
      </c>
      <c r="AJ116">
        <f>Tokens!AL118</f>
        <v>0</v>
      </c>
      <c r="AK116">
        <f>Tokens!AM118</f>
        <v>0</v>
      </c>
      <c r="AL116">
        <f>Tokens!AN118</f>
        <v>0</v>
      </c>
      <c r="AM116">
        <f>Tokens!AO118</f>
        <v>0</v>
      </c>
      <c r="AN116">
        <f>Tokens!AP118</f>
        <v>0</v>
      </c>
      <c r="AO116">
        <f>Tokens!AQ118</f>
        <v>0</v>
      </c>
      <c r="AP116">
        <f>Tokens!AR118</f>
        <v>0</v>
      </c>
      <c r="AQ116">
        <f>Tokens!AS118</f>
        <v>0</v>
      </c>
      <c r="AR116">
        <f>Tokens!AT118</f>
        <v>0</v>
      </c>
      <c r="AS116">
        <f>Tokens!AU118</f>
        <v>0</v>
      </c>
      <c r="AT116">
        <f>Tokens!AV118</f>
        <v>0</v>
      </c>
      <c r="AU116">
        <f>Tokens!AW118</f>
        <v>0</v>
      </c>
      <c r="AV116" t="str">
        <f>Tokens!AX118</f>
        <v>paul</v>
      </c>
      <c r="AW116">
        <f>Tokens!AY118</f>
        <v>10</v>
      </c>
      <c r="AX116" t="str">
        <f>Tokens!AZ118</f>
        <v>sophie</v>
      </c>
      <c r="AY116">
        <f>Tokens!BA118</f>
        <v>90</v>
      </c>
      <c r="AZ116">
        <f>Tokens!BB118</f>
        <v>0</v>
      </c>
      <c r="BA116">
        <f>Tokens!BC118</f>
        <v>0</v>
      </c>
      <c r="BB116">
        <f>Tokens!BD118</f>
        <v>0</v>
      </c>
      <c r="BC116">
        <f>Tokens!BE118</f>
        <v>0</v>
      </c>
      <c r="BD116">
        <f>Tokens!BF118</f>
        <v>0</v>
      </c>
      <c r="BE116">
        <f>Tokens!BG118</f>
        <v>0</v>
      </c>
      <c r="BF116">
        <f>Tokens!BH118</f>
        <v>0</v>
      </c>
      <c r="BG116">
        <f>Tokens!BI118</f>
        <v>0</v>
      </c>
      <c r="BH116" t="str">
        <f>Tokens!BJ118</f>
        <v>A Madonna Di A Sierra</v>
      </c>
      <c r="BI116" t="str">
        <f>Tokens!BK118</f>
        <v>Calvi On The Rocks</v>
      </c>
    </row>
    <row r="117" spans="1:61" x14ac:dyDescent="0.25">
      <c r="A117" t="str">
        <f>Tokens!C119</f>
        <v>A Madonna Di A Sierra #116</v>
      </c>
      <c r="B117" t="str">
        <f>Tokens!D119</f>
        <v>COR22B116</v>
      </c>
      <c r="C117" t="str">
        <f>Tokens!E119</f>
        <v>A Madonna Di A Sierra - Pass Festival NFT pour 2 personnes, valable pour 3 éditions Calvi On The Rocks de votre choix.</v>
      </c>
      <c r="D117">
        <f>Tokens!F119</f>
        <v>1000</v>
      </c>
      <c r="E117" t="str">
        <f>Tokens!G119</f>
        <v>https://bafybeib3boitkcsc7tarwytl7fn7gvt63kiryn65aa3idxplpolbfqw6ja.ipfs.nftstorage.link?image_4.webp</v>
      </c>
      <c r="F117" t="str">
        <f>Tokens!H119</f>
        <v>NfluenT for Calvi On The rocks</v>
      </c>
      <c r="G117">
        <f>Tokens!I119</f>
        <v>0</v>
      </c>
      <c r="H117" t="str">
        <f>Tokens!J119</f>
        <v>Pass festival &amp; Avantages</v>
      </c>
      <c r="I117" t="str">
        <f>Tokens!K119</f>
        <v>pour deux (2) personnes</v>
      </c>
      <c r="J117" t="str">
        <f>Tokens!L119</f>
        <v>Edition1</v>
      </c>
      <c r="K117">
        <f>Tokens!M119</f>
        <v>2</v>
      </c>
      <c r="L117" t="str">
        <f>Tokens!N119</f>
        <v>Edition2</v>
      </c>
      <c r="M117">
        <f>Tokens!O119</f>
        <v>2</v>
      </c>
      <c r="N117" t="str">
        <f>Tokens!P119</f>
        <v>Edition3</v>
      </c>
      <c r="O117">
        <f>Tokens!Q119</f>
        <v>2</v>
      </c>
      <c r="P117">
        <f>Tokens!R119</f>
        <v>0</v>
      </c>
      <c r="Q117">
        <f>Tokens!S119</f>
        <v>0</v>
      </c>
      <c r="R117">
        <f>Tokens!T119</f>
        <v>0</v>
      </c>
      <c r="S117">
        <f>Tokens!U119</f>
        <v>0</v>
      </c>
      <c r="T117" t="str">
        <f>Tokens!V119</f>
        <v>Last use</v>
      </c>
      <c r="U117">
        <f>Tokens!W119</f>
        <v>0</v>
      </c>
      <c r="V117">
        <f>Tokens!X119</f>
        <v>0</v>
      </c>
      <c r="W117">
        <f>Tokens!Y119</f>
        <v>0</v>
      </c>
      <c r="X117" t="str">
        <f>Tokens!Z119</f>
        <v>avantage1</v>
      </c>
      <c r="Y117" t="str">
        <f>Tokens!AA119</f>
        <v>accès à un (1) événement partenaire officiel de Calvi on the Rocks</v>
      </c>
      <c r="Z117">
        <f>Tokens!AB119</f>
        <v>0</v>
      </c>
      <c r="AA117">
        <f>Tokens!AC119</f>
        <v>0</v>
      </c>
      <c r="AB117">
        <f>Tokens!AD119</f>
        <v>0</v>
      </c>
      <c r="AC117">
        <f>Tokens!AE119</f>
        <v>0</v>
      </c>
      <c r="AD117" t="str">
        <f>Tokens!AF119</f>
        <v>avantage2</v>
      </c>
      <c r="AE117" t="str">
        <f>Tokens!AG119</f>
        <v>accès membre pour les after-party officielles</v>
      </c>
      <c r="AF117" t="str">
        <f>Tokens!AH119</f>
        <v>avantage3</v>
      </c>
      <c r="AG117" t="str">
        <f>Tokens!AI119</f>
        <v>accès prioritaire et bar dédié (consommation à la charge du festivalier)</v>
      </c>
      <c r="AH117">
        <f>Tokens!AJ119</f>
        <v>0</v>
      </c>
      <c r="AI117">
        <f>Tokens!AK119</f>
        <v>0</v>
      </c>
      <c r="AJ117">
        <f>Tokens!AL119</f>
        <v>0</v>
      </c>
      <c r="AK117">
        <f>Tokens!AM119</f>
        <v>0</v>
      </c>
      <c r="AL117">
        <f>Tokens!AN119</f>
        <v>0</v>
      </c>
      <c r="AM117">
        <f>Tokens!AO119</f>
        <v>0</v>
      </c>
      <c r="AN117">
        <f>Tokens!AP119</f>
        <v>0</v>
      </c>
      <c r="AO117">
        <f>Tokens!AQ119</f>
        <v>0</v>
      </c>
      <c r="AP117">
        <f>Tokens!AR119</f>
        <v>0</v>
      </c>
      <c r="AQ117">
        <f>Tokens!AS119</f>
        <v>0</v>
      </c>
      <c r="AR117">
        <f>Tokens!AT119</f>
        <v>0</v>
      </c>
      <c r="AS117">
        <f>Tokens!AU119</f>
        <v>0</v>
      </c>
      <c r="AT117">
        <f>Tokens!AV119</f>
        <v>0</v>
      </c>
      <c r="AU117">
        <f>Tokens!AW119</f>
        <v>0</v>
      </c>
      <c r="AV117" t="str">
        <f>Tokens!AX119</f>
        <v>paul</v>
      </c>
      <c r="AW117">
        <f>Tokens!AY119</f>
        <v>10</v>
      </c>
      <c r="AX117" t="str">
        <f>Tokens!AZ119</f>
        <v>sophie</v>
      </c>
      <c r="AY117">
        <f>Tokens!BA119</f>
        <v>90</v>
      </c>
      <c r="AZ117">
        <f>Tokens!BB119</f>
        <v>0</v>
      </c>
      <c r="BA117">
        <f>Tokens!BC119</f>
        <v>0</v>
      </c>
      <c r="BB117">
        <f>Tokens!BD119</f>
        <v>0</v>
      </c>
      <c r="BC117">
        <f>Tokens!BE119</f>
        <v>0</v>
      </c>
      <c r="BD117">
        <f>Tokens!BF119</f>
        <v>0</v>
      </c>
      <c r="BE117">
        <f>Tokens!BG119</f>
        <v>0</v>
      </c>
      <c r="BF117">
        <f>Tokens!BH119</f>
        <v>0</v>
      </c>
      <c r="BG117">
        <f>Tokens!BI119</f>
        <v>0</v>
      </c>
      <c r="BH117" t="str">
        <f>Tokens!BJ119</f>
        <v>A Madonna Di A Sierra</v>
      </c>
      <c r="BI117" t="str">
        <f>Tokens!BK119</f>
        <v>Calvi On The Rocks</v>
      </c>
    </row>
    <row r="118" spans="1:61" x14ac:dyDescent="0.25">
      <c r="A118" t="str">
        <f>Tokens!C120</f>
        <v>A Madonna Di A Sierra #117</v>
      </c>
      <c r="B118" t="str">
        <f>Tokens!D120</f>
        <v>COR22B117</v>
      </c>
      <c r="C118" t="str">
        <f>Tokens!E120</f>
        <v>A Madonna Di A Sierra - Pass Festival NFT pour 2 personnes, valable pour 3 éditions Calvi On The Rocks de votre choix.</v>
      </c>
      <c r="D118">
        <f>Tokens!F120</f>
        <v>1000</v>
      </c>
      <c r="E118" t="str">
        <f>Tokens!G120</f>
        <v>https://bafybeib3boitkcsc7tarwytl7fn7gvt63kiryn65aa3idxplpolbfqw6ja.ipfs.nftstorage.link?image_4.webp</v>
      </c>
      <c r="F118" t="str">
        <f>Tokens!H120</f>
        <v>NfluenT for Calvi On The rocks</v>
      </c>
      <c r="G118">
        <f>Tokens!I120</f>
        <v>0</v>
      </c>
      <c r="H118" t="str">
        <f>Tokens!J120</f>
        <v>Pass festival &amp; Avantages</v>
      </c>
      <c r="I118" t="str">
        <f>Tokens!K120</f>
        <v>pour deux (2) personnes</v>
      </c>
      <c r="J118" t="str">
        <f>Tokens!L120</f>
        <v>Edition1</v>
      </c>
      <c r="K118">
        <f>Tokens!M120</f>
        <v>2</v>
      </c>
      <c r="L118" t="str">
        <f>Tokens!N120</f>
        <v>Edition2</v>
      </c>
      <c r="M118">
        <f>Tokens!O120</f>
        <v>2</v>
      </c>
      <c r="N118" t="str">
        <f>Tokens!P120</f>
        <v>Edition3</v>
      </c>
      <c r="O118">
        <f>Tokens!Q120</f>
        <v>2</v>
      </c>
      <c r="P118">
        <f>Tokens!R120</f>
        <v>0</v>
      </c>
      <c r="Q118">
        <f>Tokens!S120</f>
        <v>0</v>
      </c>
      <c r="R118">
        <f>Tokens!T120</f>
        <v>0</v>
      </c>
      <c r="S118">
        <f>Tokens!U120</f>
        <v>0</v>
      </c>
      <c r="T118" t="str">
        <f>Tokens!V120</f>
        <v>Last use</v>
      </c>
      <c r="U118">
        <f>Tokens!W120</f>
        <v>0</v>
      </c>
      <c r="V118">
        <f>Tokens!X120</f>
        <v>0</v>
      </c>
      <c r="W118">
        <f>Tokens!Y120</f>
        <v>0</v>
      </c>
      <c r="X118" t="str">
        <f>Tokens!Z120</f>
        <v>avantage1</v>
      </c>
      <c r="Y118" t="str">
        <f>Tokens!AA120</f>
        <v>accès à un (1) événement partenaire officiel de Calvi on the Rocks</v>
      </c>
      <c r="Z118">
        <f>Tokens!AB120</f>
        <v>0</v>
      </c>
      <c r="AA118">
        <f>Tokens!AC120</f>
        <v>0</v>
      </c>
      <c r="AB118">
        <f>Tokens!AD120</f>
        <v>0</v>
      </c>
      <c r="AC118">
        <f>Tokens!AE120</f>
        <v>0</v>
      </c>
      <c r="AD118" t="str">
        <f>Tokens!AF120</f>
        <v>avantage2</v>
      </c>
      <c r="AE118" t="str">
        <f>Tokens!AG120</f>
        <v>accès membre pour les after-party officielles</v>
      </c>
      <c r="AF118" t="str">
        <f>Tokens!AH120</f>
        <v>avantage3</v>
      </c>
      <c r="AG118" t="str">
        <f>Tokens!AI120</f>
        <v>accès prioritaire et bar dédié (consommation à la charge du festivalier)</v>
      </c>
      <c r="AH118">
        <f>Tokens!AJ120</f>
        <v>0</v>
      </c>
      <c r="AI118">
        <f>Tokens!AK120</f>
        <v>0</v>
      </c>
      <c r="AJ118">
        <f>Tokens!AL120</f>
        <v>0</v>
      </c>
      <c r="AK118">
        <f>Tokens!AM120</f>
        <v>0</v>
      </c>
      <c r="AL118">
        <f>Tokens!AN120</f>
        <v>0</v>
      </c>
      <c r="AM118">
        <f>Tokens!AO120</f>
        <v>0</v>
      </c>
      <c r="AN118">
        <f>Tokens!AP120</f>
        <v>0</v>
      </c>
      <c r="AO118">
        <f>Tokens!AQ120</f>
        <v>0</v>
      </c>
      <c r="AP118">
        <f>Tokens!AR120</f>
        <v>0</v>
      </c>
      <c r="AQ118">
        <f>Tokens!AS120</f>
        <v>0</v>
      </c>
      <c r="AR118">
        <f>Tokens!AT120</f>
        <v>0</v>
      </c>
      <c r="AS118">
        <f>Tokens!AU120</f>
        <v>0</v>
      </c>
      <c r="AT118">
        <f>Tokens!AV120</f>
        <v>0</v>
      </c>
      <c r="AU118">
        <f>Tokens!AW120</f>
        <v>0</v>
      </c>
      <c r="AV118" t="str">
        <f>Tokens!AX120</f>
        <v>paul</v>
      </c>
      <c r="AW118">
        <f>Tokens!AY120</f>
        <v>10</v>
      </c>
      <c r="AX118" t="str">
        <f>Tokens!AZ120</f>
        <v>sophie</v>
      </c>
      <c r="AY118">
        <f>Tokens!BA120</f>
        <v>90</v>
      </c>
      <c r="AZ118">
        <f>Tokens!BB120</f>
        <v>0</v>
      </c>
      <c r="BA118">
        <f>Tokens!BC120</f>
        <v>0</v>
      </c>
      <c r="BB118">
        <f>Tokens!BD120</f>
        <v>0</v>
      </c>
      <c r="BC118">
        <f>Tokens!BE120</f>
        <v>0</v>
      </c>
      <c r="BD118">
        <f>Tokens!BF120</f>
        <v>0</v>
      </c>
      <c r="BE118">
        <f>Tokens!BG120</f>
        <v>0</v>
      </c>
      <c r="BF118">
        <f>Tokens!BH120</f>
        <v>0</v>
      </c>
      <c r="BG118">
        <f>Tokens!BI120</f>
        <v>0</v>
      </c>
      <c r="BH118" t="str">
        <f>Tokens!BJ120</f>
        <v>A Madonna Di A Sierra</v>
      </c>
      <c r="BI118" t="str">
        <f>Tokens!BK120</f>
        <v>Calvi On The Rocks</v>
      </c>
    </row>
    <row r="119" spans="1:61" x14ac:dyDescent="0.25">
      <c r="A119" t="str">
        <f>Tokens!C121</f>
        <v>A Madonna Di A Sierra #118</v>
      </c>
      <c r="B119" t="str">
        <f>Tokens!D121</f>
        <v>COR22B118</v>
      </c>
      <c r="C119" t="str">
        <f>Tokens!E121</f>
        <v>A Madonna Di A Sierra - Pass Festival NFT pour 2 personnes, valable pour 3 éditions Calvi On The Rocks de votre choix.</v>
      </c>
      <c r="D119">
        <f>Tokens!F121</f>
        <v>1000</v>
      </c>
      <c r="E119" t="str">
        <f>Tokens!G121</f>
        <v>https://bafybeib3boitkcsc7tarwytl7fn7gvt63kiryn65aa3idxplpolbfqw6ja.ipfs.nftstorage.link?image_4.webp</v>
      </c>
      <c r="F119" t="str">
        <f>Tokens!H121</f>
        <v>NfluenT for Calvi On The rocks</v>
      </c>
      <c r="G119">
        <f>Tokens!I121</f>
        <v>0</v>
      </c>
      <c r="H119" t="str">
        <f>Tokens!J121</f>
        <v>Pass festival &amp; Avantages</v>
      </c>
      <c r="I119" t="str">
        <f>Tokens!K121</f>
        <v>pour deux (2) personnes</v>
      </c>
      <c r="J119" t="str">
        <f>Tokens!L121</f>
        <v>Edition1</v>
      </c>
      <c r="K119">
        <f>Tokens!M121</f>
        <v>2</v>
      </c>
      <c r="L119" t="str">
        <f>Tokens!N121</f>
        <v>Edition2</v>
      </c>
      <c r="M119">
        <f>Tokens!O121</f>
        <v>2</v>
      </c>
      <c r="N119" t="str">
        <f>Tokens!P121</f>
        <v>Edition3</v>
      </c>
      <c r="O119">
        <f>Tokens!Q121</f>
        <v>2</v>
      </c>
      <c r="P119">
        <f>Tokens!R121</f>
        <v>0</v>
      </c>
      <c r="Q119">
        <f>Tokens!S121</f>
        <v>0</v>
      </c>
      <c r="R119">
        <f>Tokens!T121</f>
        <v>0</v>
      </c>
      <c r="S119">
        <f>Tokens!U121</f>
        <v>0</v>
      </c>
      <c r="T119" t="str">
        <f>Tokens!V121</f>
        <v>Last use</v>
      </c>
      <c r="U119">
        <f>Tokens!W121</f>
        <v>0</v>
      </c>
      <c r="V119">
        <f>Tokens!X121</f>
        <v>0</v>
      </c>
      <c r="W119">
        <f>Tokens!Y121</f>
        <v>0</v>
      </c>
      <c r="X119" t="str">
        <f>Tokens!Z121</f>
        <v>avantage1</v>
      </c>
      <c r="Y119" t="str">
        <f>Tokens!AA121</f>
        <v>accès à un (1) événement partenaire officiel de Calvi on the Rocks</v>
      </c>
      <c r="Z119">
        <f>Tokens!AB121</f>
        <v>0</v>
      </c>
      <c r="AA119">
        <f>Tokens!AC121</f>
        <v>0</v>
      </c>
      <c r="AB119">
        <f>Tokens!AD121</f>
        <v>0</v>
      </c>
      <c r="AC119">
        <f>Tokens!AE121</f>
        <v>0</v>
      </c>
      <c r="AD119" t="str">
        <f>Tokens!AF121</f>
        <v>avantage2</v>
      </c>
      <c r="AE119" t="str">
        <f>Tokens!AG121</f>
        <v>accès membre pour les after-party officielles</v>
      </c>
      <c r="AF119" t="str">
        <f>Tokens!AH121</f>
        <v>avantage3</v>
      </c>
      <c r="AG119" t="str">
        <f>Tokens!AI121</f>
        <v>accès prioritaire et bar dédié (consommation à la charge du festivalier)</v>
      </c>
      <c r="AH119">
        <f>Tokens!AJ121</f>
        <v>0</v>
      </c>
      <c r="AI119">
        <f>Tokens!AK121</f>
        <v>0</v>
      </c>
      <c r="AJ119">
        <f>Tokens!AL121</f>
        <v>0</v>
      </c>
      <c r="AK119">
        <f>Tokens!AM121</f>
        <v>0</v>
      </c>
      <c r="AL119">
        <f>Tokens!AN121</f>
        <v>0</v>
      </c>
      <c r="AM119">
        <f>Tokens!AO121</f>
        <v>0</v>
      </c>
      <c r="AN119">
        <f>Tokens!AP121</f>
        <v>0</v>
      </c>
      <c r="AO119">
        <f>Tokens!AQ121</f>
        <v>0</v>
      </c>
      <c r="AP119">
        <f>Tokens!AR121</f>
        <v>0</v>
      </c>
      <c r="AQ119">
        <f>Tokens!AS121</f>
        <v>0</v>
      </c>
      <c r="AR119">
        <f>Tokens!AT121</f>
        <v>0</v>
      </c>
      <c r="AS119">
        <f>Tokens!AU121</f>
        <v>0</v>
      </c>
      <c r="AT119">
        <f>Tokens!AV121</f>
        <v>0</v>
      </c>
      <c r="AU119">
        <f>Tokens!AW121</f>
        <v>0</v>
      </c>
      <c r="AV119" t="str">
        <f>Tokens!AX121</f>
        <v>paul</v>
      </c>
      <c r="AW119">
        <f>Tokens!AY121</f>
        <v>10</v>
      </c>
      <c r="AX119" t="str">
        <f>Tokens!AZ121</f>
        <v>sophie</v>
      </c>
      <c r="AY119">
        <f>Tokens!BA121</f>
        <v>90</v>
      </c>
      <c r="AZ119">
        <f>Tokens!BB121</f>
        <v>0</v>
      </c>
      <c r="BA119">
        <f>Tokens!BC121</f>
        <v>0</v>
      </c>
      <c r="BB119">
        <f>Tokens!BD121</f>
        <v>0</v>
      </c>
      <c r="BC119">
        <f>Tokens!BE121</f>
        <v>0</v>
      </c>
      <c r="BD119">
        <f>Tokens!BF121</f>
        <v>0</v>
      </c>
      <c r="BE119">
        <f>Tokens!BG121</f>
        <v>0</v>
      </c>
      <c r="BF119">
        <f>Tokens!BH121</f>
        <v>0</v>
      </c>
      <c r="BG119">
        <f>Tokens!BI121</f>
        <v>0</v>
      </c>
      <c r="BH119" t="str">
        <f>Tokens!BJ121</f>
        <v>A Madonna Di A Sierra</v>
      </c>
      <c r="BI119" t="str">
        <f>Tokens!BK121</f>
        <v>Calvi On The Rocks</v>
      </c>
    </row>
    <row r="120" spans="1:61" x14ac:dyDescent="0.25">
      <c r="A120" t="str">
        <f>Tokens!C122</f>
        <v>A Madonna Di A Sierra #119</v>
      </c>
      <c r="B120" t="str">
        <f>Tokens!D122</f>
        <v>COR22B119</v>
      </c>
      <c r="C120" t="str">
        <f>Tokens!E122</f>
        <v>A Madonna Di A Sierra - Pass Festival NFT pour 2 personnes, valable pour 3 éditions Calvi On The Rocks de votre choix.</v>
      </c>
      <c r="D120">
        <f>Tokens!F122</f>
        <v>1000</v>
      </c>
      <c r="E120" t="str">
        <f>Tokens!G122</f>
        <v>https://bafybeib3boitkcsc7tarwytl7fn7gvt63kiryn65aa3idxplpolbfqw6ja.ipfs.nftstorage.link?image_4.webp</v>
      </c>
      <c r="F120" t="str">
        <f>Tokens!H122</f>
        <v>NfluenT for Calvi On The rocks</v>
      </c>
      <c r="G120">
        <f>Tokens!I122</f>
        <v>0</v>
      </c>
      <c r="H120" t="str">
        <f>Tokens!J122</f>
        <v>Pass festival &amp; Avantages</v>
      </c>
      <c r="I120" t="str">
        <f>Tokens!K122</f>
        <v>pour deux (2) personnes</v>
      </c>
      <c r="J120" t="str">
        <f>Tokens!L122</f>
        <v>Edition1</v>
      </c>
      <c r="K120">
        <f>Tokens!M122</f>
        <v>2</v>
      </c>
      <c r="L120" t="str">
        <f>Tokens!N122</f>
        <v>Edition2</v>
      </c>
      <c r="M120">
        <f>Tokens!O122</f>
        <v>2</v>
      </c>
      <c r="N120" t="str">
        <f>Tokens!P122</f>
        <v>Edition3</v>
      </c>
      <c r="O120">
        <f>Tokens!Q122</f>
        <v>2</v>
      </c>
      <c r="P120">
        <f>Tokens!R122</f>
        <v>0</v>
      </c>
      <c r="Q120">
        <f>Tokens!S122</f>
        <v>0</v>
      </c>
      <c r="R120">
        <f>Tokens!T122</f>
        <v>0</v>
      </c>
      <c r="S120">
        <f>Tokens!U122</f>
        <v>0</v>
      </c>
      <c r="T120" t="str">
        <f>Tokens!V122</f>
        <v>Last use</v>
      </c>
      <c r="U120">
        <f>Tokens!W122</f>
        <v>0</v>
      </c>
      <c r="V120">
        <f>Tokens!X122</f>
        <v>0</v>
      </c>
      <c r="W120">
        <f>Tokens!Y122</f>
        <v>0</v>
      </c>
      <c r="X120" t="str">
        <f>Tokens!Z122</f>
        <v>avantage1</v>
      </c>
      <c r="Y120" t="str">
        <f>Tokens!AA122</f>
        <v>accès à un (1) événement partenaire officiel de Calvi on the Rocks</v>
      </c>
      <c r="Z120">
        <f>Tokens!AB122</f>
        <v>0</v>
      </c>
      <c r="AA120">
        <f>Tokens!AC122</f>
        <v>0</v>
      </c>
      <c r="AB120">
        <f>Tokens!AD122</f>
        <v>0</v>
      </c>
      <c r="AC120">
        <f>Tokens!AE122</f>
        <v>0</v>
      </c>
      <c r="AD120" t="str">
        <f>Tokens!AF122</f>
        <v>avantage2</v>
      </c>
      <c r="AE120" t="str">
        <f>Tokens!AG122</f>
        <v>accès membre pour les after-party officielles</v>
      </c>
      <c r="AF120" t="str">
        <f>Tokens!AH122</f>
        <v>avantage3</v>
      </c>
      <c r="AG120" t="str">
        <f>Tokens!AI122</f>
        <v>accès prioritaire et bar dédié (consommation à la charge du festivalier)</v>
      </c>
      <c r="AH120">
        <f>Tokens!AJ122</f>
        <v>0</v>
      </c>
      <c r="AI120">
        <f>Tokens!AK122</f>
        <v>0</v>
      </c>
      <c r="AJ120">
        <f>Tokens!AL122</f>
        <v>0</v>
      </c>
      <c r="AK120">
        <f>Tokens!AM122</f>
        <v>0</v>
      </c>
      <c r="AL120">
        <f>Tokens!AN122</f>
        <v>0</v>
      </c>
      <c r="AM120">
        <f>Tokens!AO122</f>
        <v>0</v>
      </c>
      <c r="AN120">
        <f>Tokens!AP122</f>
        <v>0</v>
      </c>
      <c r="AO120">
        <f>Tokens!AQ122</f>
        <v>0</v>
      </c>
      <c r="AP120">
        <f>Tokens!AR122</f>
        <v>0</v>
      </c>
      <c r="AQ120">
        <f>Tokens!AS122</f>
        <v>0</v>
      </c>
      <c r="AR120">
        <f>Tokens!AT122</f>
        <v>0</v>
      </c>
      <c r="AS120">
        <f>Tokens!AU122</f>
        <v>0</v>
      </c>
      <c r="AT120">
        <f>Tokens!AV122</f>
        <v>0</v>
      </c>
      <c r="AU120">
        <f>Tokens!AW122</f>
        <v>0</v>
      </c>
      <c r="AV120" t="str">
        <f>Tokens!AX122</f>
        <v>paul</v>
      </c>
      <c r="AW120">
        <f>Tokens!AY122</f>
        <v>10</v>
      </c>
      <c r="AX120" t="str">
        <f>Tokens!AZ122</f>
        <v>sophie</v>
      </c>
      <c r="AY120">
        <f>Tokens!BA122</f>
        <v>90</v>
      </c>
      <c r="AZ120">
        <f>Tokens!BB122</f>
        <v>0</v>
      </c>
      <c r="BA120">
        <f>Tokens!BC122</f>
        <v>0</v>
      </c>
      <c r="BB120">
        <f>Tokens!BD122</f>
        <v>0</v>
      </c>
      <c r="BC120">
        <f>Tokens!BE122</f>
        <v>0</v>
      </c>
      <c r="BD120">
        <f>Tokens!BF122</f>
        <v>0</v>
      </c>
      <c r="BE120">
        <f>Tokens!BG122</f>
        <v>0</v>
      </c>
      <c r="BF120">
        <f>Tokens!BH122</f>
        <v>0</v>
      </c>
      <c r="BG120">
        <f>Tokens!BI122</f>
        <v>0</v>
      </c>
      <c r="BH120" t="str">
        <f>Tokens!BJ122</f>
        <v>A Madonna Di A Sierra</v>
      </c>
      <c r="BI120" t="str">
        <f>Tokens!BK122</f>
        <v>Calvi On The Rocks</v>
      </c>
    </row>
    <row r="121" spans="1:61" x14ac:dyDescent="0.25">
      <c r="A121" t="str">
        <f>Tokens!C123</f>
        <v>A Madonna Di A Sierra #120</v>
      </c>
      <c r="B121" t="str">
        <f>Tokens!D123</f>
        <v>COR22B120</v>
      </c>
      <c r="C121" t="str">
        <f>Tokens!E123</f>
        <v>A Madonna Di A Sierra - Pass Festival NFT pour 2 personnes, valable pour 3 éditions Calvi On The Rocks de votre choix.</v>
      </c>
      <c r="D121">
        <f>Tokens!F123</f>
        <v>1000</v>
      </c>
      <c r="E121" t="str">
        <f>Tokens!G123</f>
        <v>https://bafybeib3boitkcsc7tarwytl7fn7gvt63kiryn65aa3idxplpolbfqw6ja.ipfs.nftstorage.link?image_4.webp</v>
      </c>
      <c r="F121" t="str">
        <f>Tokens!H123</f>
        <v>NfluenT for Calvi On The rocks</v>
      </c>
      <c r="G121">
        <f>Tokens!I123</f>
        <v>0</v>
      </c>
      <c r="H121" t="str">
        <f>Tokens!J123</f>
        <v>Pass festival &amp; Avantages</v>
      </c>
      <c r="I121" t="str">
        <f>Tokens!K123</f>
        <v>pour deux (2) personnes</v>
      </c>
      <c r="J121" t="str">
        <f>Tokens!L123</f>
        <v>Edition1</v>
      </c>
      <c r="K121">
        <f>Tokens!M123</f>
        <v>2</v>
      </c>
      <c r="L121" t="str">
        <f>Tokens!N123</f>
        <v>Edition2</v>
      </c>
      <c r="M121">
        <f>Tokens!O123</f>
        <v>2</v>
      </c>
      <c r="N121" t="str">
        <f>Tokens!P123</f>
        <v>Edition3</v>
      </c>
      <c r="O121">
        <f>Tokens!Q123</f>
        <v>2</v>
      </c>
      <c r="P121">
        <f>Tokens!R123</f>
        <v>0</v>
      </c>
      <c r="Q121">
        <f>Tokens!S123</f>
        <v>0</v>
      </c>
      <c r="R121">
        <f>Tokens!T123</f>
        <v>0</v>
      </c>
      <c r="S121">
        <f>Tokens!U123</f>
        <v>0</v>
      </c>
      <c r="T121" t="str">
        <f>Tokens!V123</f>
        <v>Last use</v>
      </c>
      <c r="U121">
        <f>Tokens!W123</f>
        <v>0</v>
      </c>
      <c r="V121">
        <f>Tokens!X123</f>
        <v>0</v>
      </c>
      <c r="W121">
        <f>Tokens!Y123</f>
        <v>0</v>
      </c>
      <c r="X121" t="str">
        <f>Tokens!Z123</f>
        <v>avantage1</v>
      </c>
      <c r="Y121" t="str">
        <f>Tokens!AA123</f>
        <v>accès à un (1) événement partenaire officiel de Calvi on the Rocks</v>
      </c>
      <c r="Z121">
        <f>Tokens!AB123</f>
        <v>0</v>
      </c>
      <c r="AA121">
        <f>Tokens!AC123</f>
        <v>0</v>
      </c>
      <c r="AB121">
        <f>Tokens!AD123</f>
        <v>0</v>
      </c>
      <c r="AC121">
        <f>Tokens!AE123</f>
        <v>0</v>
      </c>
      <c r="AD121" t="str">
        <f>Tokens!AF123</f>
        <v>avantage2</v>
      </c>
      <c r="AE121" t="str">
        <f>Tokens!AG123</f>
        <v>accès membre pour les after-party officielles</v>
      </c>
      <c r="AF121" t="str">
        <f>Tokens!AH123</f>
        <v>avantage3</v>
      </c>
      <c r="AG121" t="str">
        <f>Tokens!AI123</f>
        <v>accès prioritaire et bar dédié (consommation à la charge du festivalier)</v>
      </c>
      <c r="AH121">
        <f>Tokens!AJ123</f>
        <v>0</v>
      </c>
      <c r="AI121">
        <f>Tokens!AK123</f>
        <v>0</v>
      </c>
      <c r="AJ121">
        <f>Tokens!AL123</f>
        <v>0</v>
      </c>
      <c r="AK121">
        <f>Tokens!AM123</f>
        <v>0</v>
      </c>
      <c r="AL121">
        <f>Tokens!AN123</f>
        <v>0</v>
      </c>
      <c r="AM121">
        <f>Tokens!AO123</f>
        <v>0</v>
      </c>
      <c r="AN121">
        <f>Tokens!AP123</f>
        <v>0</v>
      </c>
      <c r="AO121">
        <f>Tokens!AQ123</f>
        <v>0</v>
      </c>
      <c r="AP121">
        <f>Tokens!AR123</f>
        <v>0</v>
      </c>
      <c r="AQ121">
        <f>Tokens!AS123</f>
        <v>0</v>
      </c>
      <c r="AR121">
        <f>Tokens!AT123</f>
        <v>0</v>
      </c>
      <c r="AS121">
        <f>Tokens!AU123</f>
        <v>0</v>
      </c>
      <c r="AT121">
        <f>Tokens!AV123</f>
        <v>0</v>
      </c>
      <c r="AU121">
        <f>Tokens!AW123</f>
        <v>0</v>
      </c>
      <c r="AV121" t="str">
        <f>Tokens!AX123</f>
        <v>paul</v>
      </c>
      <c r="AW121">
        <f>Tokens!AY123</f>
        <v>10</v>
      </c>
      <c r="AX121" t="str">
        <f>Tokens!AZ123</f>
        <v>sophie</v>
      </c>
      <c r="AY121">
        <f>Tokens!BA123</f>
        <v>90</v>
      </c>
      <c r="AZ121">
        <f>Tokens!BB123</f>
        <v>0</v>
      </c>
      <c r="BA121">
        <f>Tokens!BC123</f>
        <v>0</v>
      </c>
      <c r="BB121">
        <f>Tokens!BD123</f>
        <v>0</v>
      </c>
      <c r="BC121">
        <f>Tokens!BE123</f>
        <v>0</v>
      </c>
      <c r="BD121">
        <f>Tokens!BF123</f>
        <v>0</v>
      </c>
      <c r="BE121">
        <f>Tokens!BG123</f>
        <v>0</v>
      </c>
      <c r="BF121">
        <f>Tokens!BH123</f>
        <v>0</v>
      </c>
      <c r="BG121">
        <f>Tokens!BI123</f>
        <v>0</v>
      </c>
      <c r="BH121" t="str">
        <f>Tokens!BJ123</f>
        <v>A Madonna Di A Sierra</v>
      </c>
      <c r="BI121" t="str">
        <f>Tokens!BK123</f>
        <v>Calvi On The Rocks</v>
      </c>
    </row>
    <row r="122" spans="1:61" x14ac:dyDescent="0.25">
      <c r="A122" t="str">
        <f>Tokens!C124</f>
        <v>A Madonna Di A Sierra #121</v>
      </c>
      <c r="B122" t="str">
        <f>Tokens!D124</f>
        <v>COR22B121</v>
      </c>
      <c r="C122" t="str">
        <f>Tokens!E124</f>
        <v>A Madonna Di A Sierra - Pass Festival NFT pour 2 personnes, valable pour 3 éditions Calvi On The Rocks de votre choix.</v>
      </c>
      <c r="D122">
        <f>Tokens!F124</f>
        <v>1000</v>
      </c>
      <c r="E122" t="str">
        <f>Tokens!G124</f>
        <v>https://bafybeib3boitkcsc7tarwytl7fn7gvt63kiryn65aa3idxplpolbfqw6ja.ipfs.nftstorage.link?image_4.webp</v>
      </c>
      <c r="F122" t="str">
        <f>Tokens!H124</f>
        <v>NfluenT for Calvi On The rocks</v>
      </c>
      <c r="G122">
        <f>Tokens!I124</f>
        <v>0</v>
      </c>
      <c r="H122" t="str">
        <f>Tokens!J124</f>
        <v>Pass festival &amp; Avantages</v>
      </c>
      <c r="I122" t="str">
        <f>Tokens!K124</f>
        <v>pour deux (2) personnes</v>
      </c>
      <c r="J122" t="str">
        <f>Tokens!L124</f>
        <v>Edition1</v>
      </c>
      <c r="K122">
        <f>Tokens!M124</f>
        <v>2</v>
      </c>
      <c r="L122" t="str">
        <f>Tokens!N124</f>
        <v>Edition2</v>
      </c>
      <c r="M122">
        <f>Tokens!O124</f>
        <v>2</v>
      </c>
      <c r="N122" t="str">
        <f>Tokens!P124</f>
        <v>Edition3</v>
      </c>
      <c r="O122">
        <f>Tokens!Q124</f>
        <v>2</v>
      </c>
      <c r="P122">
        <f>Tokens!R124</f>
        <v>0</v>
      </c>
      <c r="Q122">
        <f>Tokens!S124</f>
        <v>0</v>
      </c>
      <c r="R122">
        <f>Tokens!T124</f>
        <v>0</v>
      </c>
      <c r="S122">
        <f>Tokens!U124</f>
        <v>0</v>
      </c>
      <c r="T122" t="str">
        <f>Tokens!V124</f>
        <v>Last use</v>
      </c>
      <c r="U122">
        <f>Tokens!W124</f>
        <v>0</v>
      </c>
      <c r="V122">
        <f>Tokens!X124</f>
        <v>0</v>
      </c>
      <c r="W122">
        <f>Tokens!Y124</f>
        <v>0</v>
      </c>
      <c r="X122" t="str">
        <f>Tokens!Z124</f>
        <v>avantage1</v>
      </c>
      <c r="Y122" t="str">
        <f>Tokens!AA124</f>
        <v>accès à un (1) événement partenaire officiel de Calvi on the Rocks</v>
      </c>
      <c r="Z122">
        <f>Tokens!AB124</f>
        <v>0</v>
      </c>
      <c r="AA122">
        <f>Tokens!AC124</f>
        <v>0</v>
      </c>
      <c r="AB122">
        <f>Tokens!AD124</f>
        <v>0</v>
      </c>
      <c r="AC122">
        <f>Tokens!AE124</f>
        <v>0</v>
      </c>
      <c r="AD122" t="str">
        <f>Tokens!AF124</f>
        <v>avantage2</v>
      </c>
      <c r="AE122" t="str">
        <f>Tokens!AG124</f>
        <v>accès membre pour les after-party officielles</v>
      </c>
      <c r="AF122" t="str">
        <f>Tokens!AH124</f>
        <v>avantage3</v>
      </c>
      <c r="AG122" t="str">
        <f>Tokens!AI124</f>
        <v>accès prioritaire et bar dédié (consommation à la charge du festivalier)</v>
      </c>
      <c r="AH122">
        <f>Tokens!AJ124</f>
        <v>0</v>
      </c>
      <c r="AI122">
        <f>Tokens!AK124</f>
        <v>0</v>
      </c>
      <c r="AJ122">
        <f>Tokens!AL124</f>
        <v>0</v>
      </c>
      <c r="AK122">
        <f>Tokens!AM124</f>
        <v>0</v>
      </c>
      <c r="AL122">
        <f>Tokens!AN124</f>
        <v>0</v>
      </c>
      <c r="AM122">
        <f>Tokens!AO124</f>
        <v>0</v>
      </c>
      <c r="AN122">
        <f>Tokens!AP124</f>
        <v>0</v>
      </c>
      <c r="AO122">
        <f>Tokens!AQ124</f>
        <v>0</v>
      </c>
      <c r="AP122">
        <f>Tokens!AR124</f>
        <v>0</v>
      </c>
      <c r="AQ122">
        <f>Tokens!AS124</f>
        <v>0</v>
      </c>
      <c r="AR122">
        <f>Tokens!AT124</f>
        <v>0</v>
      </c>
      <c r="AS122">
        <f>Tokens!AU124</f>
        <v>0</v>
      </c>
      <c r="AT122">
        <f>Tokens!AV124</f>
        <v>0</v>
      </c>
      <c r="AU122">
        <f>Tokens!AW124</f>
        <v>0</v>
      </c>
      <c r="AV122" t="str">
        <f>Tokens!AX124</f>
        <v>paul</v>
      </c>
      <c r="AW122">
        <f>Tokens!AY124</f>
        <v>10</v>
      </c>
      <c r="AX122" t="str">
        <f>Tokens!AZ124</f>
        <v>sophie</v>
      </c>
      <c r="AY122">
        <f>Tokens!BA124</f>
        <v>90</v>
      </c>
      <c r="AZ122">
        <f>Tokens!BB124</f>
        <v>0</v>
      </c>
      <c r="BA122">
        <f>Tokens!BC124</f>
        <v>0</v>
      </c>
      <c r="BB122">
        <f>Tokens!BD124</f>
        <v>0</v>
      </c>
      <c r="BC122">
        <f>Tokens!BE124</f>
        <v>0</v>
      </c>
      <c r="BD122">
        <f>Tokens!BF124</f>
        <v>0</v>
      </c>
      <c r="BE122">
        <f>Tokens!BG124</f>
        <v>0</v>
      </c>
      <c r="BF122">
        <f>Tokens!BH124</f>
        <v>0</v>
      </c>
      <c r="BG122">
        <f>Tokens!BI124</f>
        <v>0</v>
      </c>
      <c r="BH122" t="str">
        <f>Tokens!BJ124</f>
        <v>A Madonna Di A Sierra</v>
      </c>
      <c r="BI122" t="str">
        <f>Tokens!BK124</f>
        <v>Calvi On The Rocks</v>
      </c>
    </row>
    <row r="123" spans="1:61" x14ac:dyDescent="0.25">
      <c r="A123" t="str">
        <f>Tokens!C125</f>
        <v>A Madonna Di A Sierra #122</v>
      </c>
      <c r="B123" t="str">
        <f>Tokens!D125</f>
        <v>COR22B122</v>
      </c>
      <c r="C123" t="str">
        <f>Tokens!E125</f>
        <v>A Madonna Di A Sierra - Pass Festival NFT pour 2 personnes, valable pour 3 éditions Calvi On The Rocks de votre choix.</v>
      </c>
      <c r="D123">
        <f>Tokens!F125</f>
        <v>1000</v>
      </c>
      <c r="E123" t="str">
        <f>Tokens!G125</f>
        <v>https://bafybeib3boitkcsc7tarwytl7fn7gvt63kiryn65aa3idxplpolbfqw6ja.ipfs.nftstorage.link?image_4.webp</v>
      </c>
      <c r="F123" t="str">
        <f>Tokens!H125</f>
        <v>NfluenT for Calvi On The rocks</v>
      </c>
      <c r="G123">
        <f>Tokens!I125</f>
        <v>0</v>
      </c>
      <c r="H123" t="str">
        <f>Tokens!J125</f>
        <v>Pass festival &amp; Avantages</v>
      </c>
      <c r="I123" t="str">
        <f>Tokens!K125</f>
        <v>pour deux (2) personnes</v>
      </c>
      <c r="J123" t="str">
        <f>Tokens!L125</f>
        <v>Edition1</v>
      </c>
      <c r="K123">
        <f>Tokens!M125</f>
        <v>2</v>
      </c>
      <c r="L123" t="str">
        <f>Tokens!N125</f>
        <v>Edition2</v>
      </c>
      <c r="M123">
        <f>Tokens!O125</f>
        <v>2</v>
      </c>
      <c r="N123" t="str">
        <f>Tokens!P125</f>
        <v>Edition3</v>
      </c>
      <c r="O123">
        <f>Tokens!Q125</f>
        <v>2</v>
      </c>
      <c r="P123">
        <f>Tokens!R125</f>
        <v>0</v>
      </c>
      <c r="Q123">
        <f>Tokens!S125</f>
        <v>0</v>
      </c>
      <c r="R123">
        <f>Tokens!T125</f>
        <v>0</v>
      </c>
      <c r="S123">
        <f>Tokens!U125</f>
        <v>0</v>
      </c>
      <c r="T123" t="str">
        <f>Tokens!V125</f>
        <v>Last use</v>
      </c>
      <c r="U123">
        <f>Tokens!W125</f>
        <v>0</v>
      </c>
      <c r="V123">
        <f>Tokens!X125</f>
        <v>0</v>
      </c>
      <c r="W123">
        <f>Tokens!Y125</f>
        <v>0</v>
      </c>
      <c r="X123" t="str">
        <f>Tokens!Z125</f>
        <v>avantage1</v>
      </c>
      <c r="Y123" t="str">
        <f>Tokens!AA125</f>
        <v>accès à un (1) événement partenaire officiel de Calvi on the Rocks</v>
      </c>
      <c r="Z123">
        <f>Tokens!AB125</f>
        <v>0</v>
      </c>
      <c r="AA123">
        <f>Tokens!AC125</f>
        <v>0</v>
      </c>
      <c r="AB123">
        <f>Tokens!AD125</f>
        <v>0</v>
      </c>
      <c r="AC123">
        <f>Tokens!AE125</f>
        <v>0</v>
      </c>
      <c r="AD123" t="str">
        <f>Tokens!AF125</f>
        <v>avantage2</v>
      </c>
      <c r="AE123" t="str">
        <f>Tokens!AG125</f>
        <v>accès membre pour les after-party officielles</v>
      </c>
      <c r="AF123" t="str">
        <f>Tokens!AH125</f>
        <v>avantage3</v>
      </c>
      <c r="AG123" t="str">
        <f>Tokens!AI125</f>
        <v>accès prioritaire et bar dédié (consommation à la charge du festivalier)</v>
      </c>
      <c r="AH123">
        <f>Tokens!AJ125</f>
        <v>0</v>
      </c>
      <c r="AI123">
        <f>Tokens!AK125</f>
        <v>0</v>
      </c>
      <c r="AJ123">
        <f>Tokens!AL125</f>
        <v>0</v>
      </c>
      <c r="AK123">
        <f>Tokens!AM125</f>
        <v>0</v>
      </c>
      <c r="AL123">
        <f>Tokens!AN125</f>
        <v>0</v>
      </c>
      <c r="AM123">
        <f>Tokens!AO125</f>
        <v>0</v>
      </c>
      <c r="AN123">
        <f>Tokens!AP125</f>
        <v>0</v>
      </c>
      <c r="AO123">
        <f>Tokens!AQ125</f>
        <v>0</v>
      </c>
      <c r="AP123">
        <f>Tokens!AR125</f>
        <v>0</v>
      </c>
      <c r="AQ123">
        <f>Tokens!AS125</f>
        <v>0</v>
      </c>
      <c r="AR123">
        <f>Tokens!AT125</f>
        <v>0</v>
      </c>
      <c r="AS123">
        <f>Tokens!AU125</f>
        <v>0</v>
      </c>
      <c r="AT123">
        <f>Tokens!AV125</f>
        <v>0</v>
      </c>
      <c r="AU123">
        <f>Tokens!AW125</f>
        <v>0</v>
      </c>
      <c r="AV123" t="str">
        <f>Tokens!AX125</f>
        <v>paul</v>
      </c>
      <c r="AW123">
        <f>Tokens!AY125</f>
        <v>10</v>
      </c>
      <c r="AX123" t="str">
        <f>Tokens!AZ125</f>
        <v>sophie</v>
      </c>
      <c r="AY123">
        <f>Tokens!BA125</f>
        <v>90</v>
      </c>
      <c r="AZ123">
        <f>Tokens!BB125</f>
        <v>0</v>
      </c>
      <c r="BA123">
        <f>Tokens!BC125</f>
        <v>0</v>
      </c>
      <c r="BB123">
        <f>Tokens!BD125</f>
        <v>0</v>
      </c>
      <c r="BC123">
        <f>Tokens!BE125</f>
        <v>0</v>
      </c>
      <c r="BD123">
        <f>Tokens!BF125</f>
        <v>0</v>
      </c>
      <c r="BE123">
        <f>Tokens!BG125</f>
        <v>0</v>
      </c>
      <c r="BF123">
        <f>Tokens!BH125</f>
        <v>0</v>
      </c>
      <c r="BG123">
        <f>Tokens!BI125</f>
        <v>0</v>
      </c>
      <c r="BH123" t="str">
        <f>Tokens!BJ125</f>
        <v>A Madonna Di A Sierra</v>
      </c>
      <c r="BI123" t="str">
        <f>Tokens!BK125</f>
        <v>Calvi On The Rocks</v>
      </c>
    </row>
    <row r="124" spans="1:61" x14ac:dyDescent="0.25">
      <c r="A124" t="str">
        <f>Tokens!C126</f>
        <v>A Madonna Di A Sierra #123</v>
      </c>
      <c r="B124" t="str">
        <f>Tokens!D126</f>
        <v>COR22B123</v>
      </c>
      <c r="C124" t="str">
        <f>Tokens!E126</f>
        <v>A Madonna Di A Sierra - Pass Festival NFT pour 2 personnes, valable pour 3 éditions Calvi On The Rocks de votre choix.</v>
      </c>
      <c r="D124">
        <f>Tokens!F126</f>
        <v>1000</v>
      </c>
      <c r="E124" t="str">
        <f>Tokens!G126</f>
        <v>https://bafybeib3boitkcsc7tarwytl7fn7gvt63kiryn65aa3idxplpolbfqw6ja.ipfs.nftstorage.link?image_4.webp</v>
      </c>
      <c r="F124" t="str">
        <f>Tokens!H126</f>
        <v>NfluenT for Calvi On The rocks</v>
      </c>
      <c r="G124">
        <f>Tokens!I126</f>
        <v>0</v>
      </c>
      <c r="H124" t="str">
        <f>Tokens!J126</f>
        <v>Pass festival &amp; Avantages</v>
      </c>
      <c r="I124" t="str">
        <f>Tokens!K126</f>
        <v>pour deux (2) personnes</v>
      </c>
      <c r="J124" t="str">
        <f>Tokens!L126</f>
        <v>Edition1</v>
      </c>
      <c r="K124">
        <f>Tokens!M126</f>
        <v>2</v>
      </c>
      <c r="L124" t="str">
        <f>Tokens!N126</f>
        <v>Edition2</v>
      </c>
      <c r="M124">
        <f>Tokens!O126</f>
        <v>2</v>
      </c>
      <c r="N124" t="str">
        <f>Tokens!P126</f>
        <v>Edition3</v>
      </c>
      <c r="O124">
        <f>Tokens!Q126</f>
        <v>2</v>
      </c>
      <c r="P124">
        <f>Tokens!R126</f>
        <v>0</v>
      </c>
      <c r="Q124">
        <f>Tokens!S126</f>
        <v>0</v>
      </c>
      <c r="R124">
        <f>Tokens!T126</f>
        <v>0</v>
      </c>
      <c r="S124">
        <f>Tokens!U126</f>
        <v>0</v>
      </c>
      <c r="T124" t="str">
        <f>Tokens!V126</f>
        <v>Last use</v>
      </c>
      <c r="U124">
        <f>Tokens!W126</f>
        <v>0</v>
      </c>
      <c r="V124">
        <f>Tokens!X126</f>
        <v>0</v>
      </c>
      <c r="W124">
        <f>Tokens!Y126</f>
        <v>0</v>
      </c>
      <c r="X124" t="str">
        <f>Tokens!Z126</f>
        <v>avantage1</v>
      </c>
      <c r="Y124" t="str">
        <f>Tokens!AA126</f>
        <v>accès à un (1) événement partenaire officiel de Calvi on the Rocks</v>
      </c>
      <c r="Z124">
        <f>Tokens!AB126</f>
        <v>0</v>
      </c>
      <c r="AA124">
        <f>Tokens!AC126</f>
        <v>0</v>
      </c>
      <c r="AB124">
        <f>Tokens!AD126</f>
        <v>0</v>
      </c>
      <c r="AC124">
        <f>Tokens!AE126</f>
        <v>0</v>
      </c>
      <c r="AD124" t="str">
        <f>Tokens!AF126</f>
        <v>avantage2</v>
      </c>
      <c r="AE124" t="str">
        <f>Tokens!AG126</f>
        <v>accès membre pour les after-party officielles</v>
      </c>
      <c r="AF124" t="str">
        <f>Tokens!AH126</f>
        <v>avantage3</v>
      </c>
      <c r="AG124" t="str">
        <f>Tokens!AI126</f>
        <v>accès prioritaire et bar dédié (consommation à la charge du festivalier)</v>
      </c>
      <c r="AH124">
        <f>Tokens!AJ126</f>
        <v>0</v>
      </c>
      <c r="AI124">
        <f>Tokens!AK126</f>
        <v>0</v>
      </c>
      <c r="AJ124">
        <f>Tokens!AL126</f>
        <v>0</v>
      </c>
      <c r="AK124">
        <f>Tokens!AM126</f>
        <v>0</v>
      </c>
      <c r="AL124">
        <f>Tokens!AN126</f>
        <v>0</v>
      </c>
      <c r="AM124">
        <f>Tokens!AO126</f>
        <v>0</v>
      </c>
      <c r="AN124">
        <f>Tokens!AP126</f>
        <v>0</v>
      </c>
      <c r="AO124">
        <f>Tokens!AQ126</f>
        <v>0</v>
      </c>
      <c r="AP124">
        <f>Tokens!AR126</f>
        <v>0</v>
      </c>
      <c r="AQ124">
        <f>Tokens!AS126</f>
        <v>0</v>
      </c>
      <c r="AR124">
        <f>Tokens!AT126</f>
        <v>0</v>
      </c>
      <c r="AS124">
        <f>Tokens!AU126</f>
        <v>0</v>
      </c>
      <c r="AT124">
        <f>Tokens!AV126</f>
        <v>0</v>
      </c>
      <c r="AU124">
        <f>Tokens!AW126</f>
        <v>0</v>
      </c>
      <c r="AV124" t="str">
        <f>Tokens!AX126</f>
        <v>paul</v>
      </c>
      <c r="AW124">
        <f>Tokens!AY126</f>
        <v>10</v>
      </c>
      <c r="AX124" t="str">
        <f>Tokens!AZ126</f>
        <v>sophie</v>
      </c>
      <c r="AY124">
        <f>Tokens!BA126</f>
        <v>90</v>
      </c>
      <c r="AZ124">
        <f>Tokens!BB126</f>
        <v>0</v>
      </c>
      <c r="BA124">
        <f>Tokens!BC126</f>
        <v>0</v>
      </c>
      <c r="BB124">
        <f>Tokens!BD126</f>
        <v>0</v>
      </c>
      <c r="BC124">
        <f>Tokens!BE126</f>
        <v>0</v>
      </c>
      <c r="BD124">
        <f>Tokens!BF126</f>
        <v>0</v>
      </c>
      <c r="BE124">
        <f>Tokens!BG126</f>
        <v>0</v>
      </c>
      <c r="BF124">
        <f>Tokens!BH126</f>
        <v>0</v>
      </c>
      <c r="BG124">
        <f>Tokens!BI126</f>
        <v>0</v>
      </c>
      <c r="BH124" t="str">
        <f>Tokens!BJ126</f>
        <v>A Madonna Di A Sierra</v>
      </c>
      <c r="BI124" t="str">
        <f>Tokens!BK126</f>
        <v>Calvi On The Rocks</v>
      </c>
    </row>
    <row r="125" spans="1:61" x14ac:dyDescent="0.25">
      <c r="A125" t="str">
        <f>Tokens!C127</f>
        <v>A Madonna Di A Sierra #124</v>
      </c>
      <c r="B125" t="str">
        <f>Tokens!D127</f>
        <v>COR22B124</v>
      </c>
      <c r="C125" t="str">
        <f>Tokens!E127</f>
        <v>A Madonna Di A Sierra - Pass Festival NFT pour 2 personnes, valable pour 3 éditions Calvi On The Rocks de votre choix.</v>
      </c>
      <c r="D125">
        <f>Tokens!F127</f>
        <v>1000</v>
      </c>
      <c r="E125" t="str">
        <f>Tokens!G127</f>
        <v>https://bafybeib3boitkcsc7tarwytl7fn7gvt63kiryn65aa3idxplpolbfqw6ja.ipfs.nftstorage.link?image_4.webp</v>
      </c>
      <c r="F125" t="str">
        <f>Tokens!H127</f>
        <v>NfluenT for Calvi On The rocks</v>
      </c>
      <c r="G125">
        <f>Tokens!I127</f>
        <v>0</v>
      </c>
      <c r="H125" t="str">
        <f>Tokens!J127</f>
        <v>Pass festival &amp; Avantages</v>
      </c>
      <c r="I125" t="str">
        <f>Tokens!K127</f>
        <v>pour deux (2) personnes</v>
      </c>
      <c r="J125" t="str">
        <f>Tokens!L127</f>
        <v>Edition1</v>
      </c>
      <c r="K125">
        <f>Tokens!M127</f>
        <v>2</v>
      </c>
      <c r="L125" t="str">
        <f>Tokens!N127</f>
        <v>Edition2</v>
      </c>
      <c r="M125">
        <f>Tokens!O127</f>
        <v>2</v>
      </c>
      <c r="N125" t="str">
        <f>Tokens!P127</f>
        <v>Edition3</v>
      </c>
      <c r="O125">
        <f>Tokens!Q127</f>
        <v>2</v>
      </c>
      <c r="P125">
        <f>Tokens!R127</f>
        <v>0</v>
      </c>
      <c r="Q125">
        <f>Tokens!S127</f>
        <v>0</v>
      </c>
      <c r="R125">
        <f>Tokens!T127</f>
        <v>0</v>
      </c>
      <c r="S125">
        <f>Tokens!U127</f>
        <v>0</v>
      </c>
      <c r="T125" t="str">
        <f>Tokens!V127</f>
        <v>Last use</v>
      </c>
      <c r="U125">
        <f>Tokens!W127</f>
        <v>0</v>
      </c>
      <c r="V125">
        <f>Tokens!X127</f>
        <v>0</v>
      </c>
      <c r="W125">
        <f>Tokens!Y127</f>
        <v>0</v>
      </c>
      <c r="X125" t="str">
        <f>Tokens!Z127</f>
        <v>avantage1</v>
      </c>
      <c r="Y125" t="str">
        <f>Tokens!AA127</f>
        <v>accès à un (1) événement partenaire officiel de Calvi on the Rocks</v>
      </c>
      <c r="Z125">
        <f>Tokens!AB127</f>
        <v>0</v>
      </c>
      <c r="AA125">
        <f>Tokens!AC127</f>
        <v>0</v>
      </c>
      <c r="AB125">
        <f>Tokens!AD127</f>
        <v>0</v>
      </c>
      <c r="AC125">
        <f>Tokens!AE127</f>
        <v>0</v>
      </c>
      <c r="AD125" t="str">
        <f>Tokens!AF127</f>
        <v>avantage2</v>
      </c>
      <c r="AE125" t="str">
        <f>Tokens!AG127</f>
        <v>accès membre pour les after-party officielles</v>
      </c>
      <c r="AF125" t="str">
        <f>Tokens!AH127</f>
        <v>avantage3</v>
      </c>
      <c r="AG125" t="str">
        <f>Tokens!AI127</f>
        <v>accès prioritaire et bar dédié (consommation à la charge du festivalier)</v>
      </c>
      <c r="AH125">
        <f>Tokens!AJ127</f>
        <v>0</v>
      </c>
      <c r="AI125">
        <f>Tokens!AK127</f>
        <v>0</v>
      </c>
      <c r="AJ125">
        <f>Tokens!AL127</f>
        <v>0</v>
      </c>
      <c r="AK125">
        <f>Tokens!AM127</f>
        <v>0</v>
      </c>
      <c r="AL125">
        <f>Tokens!AN127</f>
        <v>0</v>
      </c>
      <c r="AM125">
        <f>Tokens!AO127</f>
        <v>0</v>
      </c>
      <c r="AN125">
        <f>Tokens!AP127</f>
        <v>0</v>
      </c>
      <c r="AO125">
        <f>Tokens!AQ127</f>
        <v>0</v>
      </c>
      <c r="AP125">
        <f>Tokens!AR127</f>
        <v>0</v>
      </c>
      <c r="AQ125">
        <f>Tokens!AS127</f>
        <v>0</v>
      </c>
      <c r="AR125">
        <f>Tokens!AT127</f>
        <v>0</v>
      </c>
      <c r="AS125">
        <f>Tokens!AU127</f>
        <v>0</v>
      </c>
      <c r="AT125">
        <f>Tokens!AV127</f>
        <v>0</v>
      </c>
      <c r="AU125">
        <f>Tokens!AW127</f>
        <v>0</v>
      </c>
      <c r="AV125" t="str">
        <f>Tokens!AX127</f>
        <v>paul</v>
      </c>
      <c r="AW125">
        <f>Tokens!AY127</f>
        <v>10</v>
      </c>
      <c r="AX125" t="str">
        <f>Tokens!AZ127</f>
        <v>sophie</v>
      </c>
      <c r="AY125">
        <f>Tokens!BA127</f>
        <v>90</v>
      </c>
      <c r="AZ125">
        <f>Tokens!BB127</f>
        <v>0</v>
      </c>
      <c r="BA125">
        <f>Tokens!BC127</f>
        <v>0</v>
      </c>
      <c r="BB125">
        <f>Tokens!BD127</f>
        <v>0</v>
      </c>
      <c r="BC125">
        <f>Tokens!BE127</f>
        <v>0</v>
      </c>
      <c r="BD125">
        <f>Tokens!BF127</f>
        <v>0</v>
      </c>
      <c r="BE125">
        <f>Tokens!BG127</f>
        <v>0</v>
      </c>
      <c r="BF125">
        <f>Tokens!BH127</f>
        <v>0</v>
      </c>
      <c r="BG125">
        <f>Tokens!BI127</f>
        <v>0</v>
      </c>
      <c r="BH125" t="str">
        <f>Tokens!BJ127</f>
        <v>A Madonna Di A Sierra</v>
      </c>
      <c r="BI125" t="str">
        <f>Tokens!BK127</f>
        <v>Calvi On The Rocks</v>
      </c>
    </row>
    <row r="126" spans="1:61" x14ac:dyDescent="0.25">
      <c r="A126" t="str">
        <f>Tokens!C128</f>
        <v>A Madonna Di A Sierra #125</v>
      </c>
      <c r="B126" t="str">
        <f>Tokens!D128</f>
        <v>COR22B125</v>
      </c>
      <c r="C126" t="str">
        <f>Tokens!E128</f>
        <v>A Madonna Di A Sierra - Pass Festival NFT pour 2 personnes, valable pour 3 éditions Calvi On The Rocks de votre choix.</v>
      </c>
      <c r="D126">
        <f>Tokens!F128</f>
        <v>1000</v>
      </c>
      <c r="E126" t="str">
        <f>Tokens!G128</f>
        <v>https://bafybeib3boitkcsc7tarwytl7fn7gvt63kiryn65aa3idxplpolbfqw6ja.ipfs.nftstorage.link?image_4.webp</v>
      </c>
      <c r="F126" t="str">
        <f>Tokens!H128</f>
        <v>NfluenT for Calvi On The rocks</v>
      </c>
      <c r="G126">
        <f>Tokens!I128</f>
        <v>0</v>
      </c>
      <c r="H126" t="str">
        <f>Tokens!J128</f>
        <v>Pass festival &amp; Avantages</v>
      </c>
      <c r="I126" t="str">
        <f>Tokens!K128</f>
        <v>pour deux (2) personnes</v>
      </c>
      <c r="J126" t="str">
        <f>Tokens!L128</f>
        <v>Edition1</v>
      </c>
      <c r="K126">
        <f>Tokens!M128</f>
        <v>2</v>
      </c>
      <c r="L126" t="str">
        <f>Tokens!N128</f>
        <v>Edition2</v>
      </c>
      <c r="M126">
        <f>Tokens!O128</f>
        <v>2</v>
      </c>
      <c r="N126" t="str">
        <f>Tokens!P128</f>
        <v>Edition3</v>
      </c>
      <c r="O126">
        <f>Tokens!Q128</f>
        <v>2</v>
      </c>
      <c r="P126">
        <f>Tokens!R128</f>
        <v>0</v>
      </c>
      <c r="Q126">
        <f>Tokens!S128</f>
        <v>0</v>
      </c>
      <c r="R126">
        <f>Tokens!T128</f>
        <v>0</v>
      </c>
      <c r="S126">
        <f>Tokens!U128</f>
        <v>0</v>
      </c>
      <c r="T126" t="str">
        <f>Tokens!V128</f>
        <v>Last use</v>
      </c>
      <c r="U126">
        <f>Tokens!W128</f>
        <v>0</v>
      </c>
      <c r="V126">
        <f>Tokens!X128</f>
        <v>0</v>
      </c>
      <c r="W126">
        <f>Tokens!Y128</f>
        <v>0</v>
      </c>
      <c r="X126" t="str">
        <f>Tokens!Z128</f>
        <v>avantage1</v>
      </c>
      <c r="Y126" t="str">
        <f>Tokens!AA128</f>
        <v>accès à un (1) événement partenaire officiel de Calvi on the Rocks</v>
      </c>
      <c r="Z126">
        <f>Tokens!AB128</f>
        <v>0</v>
      </c>
      <c r="AA126">
        <f>Tokens!AC128</f>
        <v>0</v>
      </c>
      <c r="AB126">
        <f>Tokens!AD128</f>
        <v>0</v>
      </c>
      <c r="AC126">
        <f>Tokens!AE128</f>
        <v>0</v>
      </c>
      <c r="AD126" t="str">
        <f>Tokens!AF128</f>
        <v>avantage2</v>
      </c>
      <c r="AE126" t="str">
        <f>Tokens!AG128</f>
        <v>accès membre pour les after-party officielles</v>
      </c>
      <c r="AF126" t="str">
        <f>Tokens!AH128</f>
        <v>avantage3</v>
      </c>
      <c r="AG126" t="str">
        <f>Tokens!AI128</f>
        <v>accès prioritaire et bar dédié (consommation à la charge du festivalier)</v>
      </c>
      <c r="AH126">
        <f>Tokens!AJ128</f>
        <v>0</v>
      </c>
      <c r="AI126">
        <f>Tokens!AK128</f>
        <v>0</v>
      </c>
      <c r="AJ126">
        <f>Tokens!AL128</f>
        <v>0</v>
      </c>
      <c r="AK126">
        <f>Tokens!AM128</f>
        <v>0</v>
      </c>
      <c r="AL126">
        <f>Tokens!AN128</f>
        <v>0</v>
      </c>
      <c r="AM126">
        <f>Tokens!AO128</f>
        <v>0</v>
      </c>
      <c r="AN126">
        <f>Tokens!AP128</f>
        <v>0</v>
      </c>
      <c r="AO126">
        <f>Tokens!AQ128</f>
        <v>0</v>
      </c>
      <c r="AP126">
        <f>Tokens!AR128</f>
        <v>0</v>
      </c>
      <c r="AQ126">
        <f>Tokens!AS128</f>
        <v>0</v>
      </c>
      <c r="AR126">
        <f>Tokens!AT128</f>
        <v>0</v>
      </c>
      <c r="AS126">
        <f>Tokens!AU128</f>
        <v>0</v>
      </c>
      <c r="AT126">
        <f>Tokens!AV128</f>
        <v>0</v>
      </c>
      <c r="AU126">
        <f>Tokens!AW128</f>
        <v>0</v>
      </c>
      <c r="AV126" t="str">
        <f>Tokens!AX128</f>
        <v>paul</v>
      </c>
      <c r="AW126">
        <f>Tokens!AY128</f>
        <v>10</v>
      </c>
      <c r="AX126" t="str">
        <f>Tokens!AZ128</f>
        <v>sophie</v>
      </c>
      <c r="AY126">
        <f>Tokens!BA128</f>
        <v>90</v>
      </c>
      <c r="AZ126">
        <f>Tokens!BB128</f>
        <v>0</v>
      </c>
      <c r="BA126">
        <f>Tokens!BC128</f>
        <v>0</v>
      </c>
      <c r="BB126">
        <f>Tokens!BD128</f>
        <v>0</v>
      </c>
      <c r="BC126">
        <f>Tokens!BE128</f>
        <v>0</v>
      </c>
      <c r="BD126">
        <f>Tokens!BF128</f>
        <v>0</v>
      </c>
      <c r="BE126">
        <f>Tokens!BG128</f>
        <v>0</v>
      </c>
      <c r="BF126">
        <f>Tokens!BH128</f>
        <v>0</v>
      </c>
      <c r="BG126">
        <f>Tokens!BI128</f>
        <v>0</v>
      </c>
      <c r="BH126" t="str">
        <f>Tokens!BJ128</f>
        <v>A Madonna Di A Sierra</v>
      </c>
      <c r="BI126" t="str">
        <f>Tokens!BK128</f>
        <v>Calvi On The Rocks</v>
      </c>
    </row>
    <row r="127" spans="1:61" x14ac:dyDescent="0.25">
      <c r="A127" t="str">
        <f>Tokens!C129</f>
        <v>A Madonna Di A Sierra #126</v>
      </c>
      <c r="B127" t="str">
        <f>Tokens!D129</f>
        <v>COR22B126</v>
      </c>
      <c r="C127" t="str">
        <f>Tokens!E129</f>
        <v>A Madonna Di A Sierra - Pass Festival NFT pour 2 personnes, valable pour 3 éditions Calvi On The Rocks de votre choix.</v>
      </c>
      <c r="D127">
        <f>Tokens!F129</f>
        <v>1000</v>
      </c>
      <c r="E127" t="str">
        <f>Tokens!G129</f>
        <v>https://bafybeib3boitkcsc7tarwytl7fn7gvt63kiryn65aa3idxplpolbfqw6ja.ipfs.nftstorage.link?image_4.webp</v>
      </c>
      <c r="F127" t="str">
        <f>Tokens!H129</f>
        <v>NfluenT for Calvi On The rocks</v>
      </c>
      <c r="G127">
        <f>Tokens!I129</f>
        <v>0</v>
      </c>
      <c r="H127" t="str">
        <f>Tokens!J129</f>
        <v>Pass festival &amp; Avantages</v>
      </c>
      <c r="I127" t="str">
        <f>Tokens!K129</f>
        <v>pour deux (2) personnes</v>
      </c>
      <c r="J127" t="str">
        <f>Tokens!L129</f>
        <v>Edition1</v>
      </c>
      <c r="K127">
        <f>Tokens!M129</f>
        <v>2</v>
      </c>
      <c r="L127" t="str">
        <f>Tokens!N129</f>
        <v>Edition2</v>
      </c>
      <c r="M127">
        <f>Tokens!O129</f>
        <v>2</v>
      </c>
      <c r="N127" t="str">
        <f>Tokens!P129</f>
        <v>Edition3</v>
      </c>
      <c r="O127">
        <f>Tokens!Q129</f>
        <v>2</v>
      </c>
      <c r="P127">
        <f>Tokens!R129</f>
        <v>0</v>
      </c>
      <c r="Q127">
        <f>Tokens!S129</f>
        <v>0</v>
      </c>
      <c r="R127">
        <f>Tokens!T129</f>
        <v>0</v>
      </c>
      <c r="S127">
        <f>Tokens!U129</f>
        <v>0</v>
      </c>
      <c r="T127" t="str">
        <f>Tokens!V129</f>
        <v>Last use</v>
      </c>
      <c r="U127">
        <f>Tokens!W129</f>
        <v>0</v>
      </c>
      <c r="V127">
        <f>Tokens!X129</f>
        <v>0</v>
      </c>
      <c r="W127">
        <f>Tokens!Y129</f>
        <v>0</v>
      </c>
      <c r="X127" t="str">
        <f>Tokens!Z129</f>
        <v>avantage1</v>
      </c>
      <c r="Y127" t="str">
        <f>Tokens!AA129</f>
        <v>accès à un (1) événement partenaire officiel de Calvi on the Rocks</v>
      </c>
      <c r="Z127">
        <f>Tokens!AB129</f>
        <v>0</v>
      </c>
      <c r="AA127">
        <f>Tokens!AC129</f>
        <v>0</v>
      </c>
      <c r="AB127">
        <f>Tokens!AD129</f>
        <v>0</v>
      </c>
      <c r="AC127">
        <f>Tokens!AE129</f>
        <v>0</v>
      </c>
      <c r="AD127" t="str">
        <f>Tokens!AF129</f>
        <v>avantage2</v>
      </c>
      <c r="AE127" t="str">
        <f>Tokens!AG129</f>
        <v>accès membre pour les after-party officielles</v>
      </c>
      <c r="AF127" t="str">
        <f>Tokens!AH129</f>
        <v>avantage3</v>
      </c>
      <c r="AG127" t="str">
        <f>Tokens!AI129</f>
        <v>accès prioritaire et bar dédié (consommation à la charge du festivalier)</v>
      </c>
      <c r="AH127">
        <f>Tokens!AJ129</f>
        <v>0</v>
      </c>
      <c r="AI127">
        <f>Tokens!AK129</f>
        <v>0</v>
      </c>
      <c r="AJ127">
        <f>Tokens!AL129</f>
        <v>0</v>
      </c>
      <c r="AK127">
        <f>Tokens!AM129</f>
        <v>0</v>
      </c>
      <c r="AL127">
        <f>Tokens!AN129</f>
        <v>0</v>
      </c>
      <c r="AM127">
        <f>Tokens!AO129</f>
        <v>0</v>
      </c>
      <c r="AN127">
        <f>Tokens!AP129</f>
        <v>0</v>
      </c>
      <c r="AO127">
        <f>Tokens!AQ129</f>
        <v>0</v>
      </c>
      <c r="AP127">
        <f>Tokens!AR129</f>
        <v>0</v>
      </c>
      <c r="AQ127">
        <f>Tokens!AS129</f>
        <v>0</v>
      </c>
      <c r="AR127">
        <f>Tokens!AT129</f>
        <v>0</v>
      </c>
      <c r="AS127">
        <f>Tokens!AU129</f>
        <v>0</v>
      </c>
      <c r="AT127">
        <f>Tokens!AV129</f>
        <v>0</v>
      </c>
      <c r="AU127">
        <f>Tokens!AW129</f>
        <v>0</v>
      </c>
      <c r="AV127" t="str">
        <f>Tokens!AX129</f>
        <v>paul</v>
      </c>
      <c r="AW127">
        <f>Tokens!AY129</f>
        <v>10</v>
      </c>
      <c r="AX127" t="str">
        <f>Tokens!AZ129</f>
        <v>sophie</v>
      </c>
      <c r="AY127">
        <f>Tokens!BA129</f>
        <v>90</v>
      </c>
      <c r="AZ127">
        <f>Tokens!BB129</f>
        <v>0</v>
      </c>
      <c r="BA127">
        <f>Tokens!BC129</f>
        <v>0</v>
      </c>
      <c r="BB127">
        <f>Tokens!BD129</f>
        <v>0</v>
      </c>
      <c r="BC127">
        <f>Tokens!BE129</f>
        <v>0</v>
      </c>
      <c r="BD127">
        <f>Tokens!BF129</f>
        <v>0</v>
      </c>
      <c r="BE127">
        <f>Tokens!BG129</f>
        <v>0</v>
      </c>
      <c r="BF127">
        <f>Tokens!BH129</f>
        <v>0</v>
      </c>
      <c r="BG127">
        <f>Tokens!BI129</f>
        <v>0</v>
      </c>
      <c r="BH127" t="str">
        <f>Tokens!BJ129</f>
        <v>A Madonna Di A Sierra</v>
      </c>
      <c r="BI127" t="str">
        <f>Tokens!BK129</f>
        <v>Calvi On The Rocks</v>
      </c>
    </row>
    <row r="128" spans="1:61" x14ac:dyDescent="0.25">
      <c r="A128" t="str">
        <f>Tokens!C130</f>
        <v>A Madonna Di A Sierra #127</v>
      </c>
      <c r="B128" t="str">
        <f>Tokens!D130</f>
        <v>COR22B127</v>
      </c>
      <c r="C128" t="str">
        <f>Tokens!E130</f>
        <v>A Madonna Di A Sierra - Pass Festival NFT pour 2 personnes, valable pour 3 éditions Calvi On The Rocks de votre choix.</v>
      </c>
      <c r="D128">
        <f>Tokens!F130</f>
        <v>1000</v>
      </c>
      <c r="E128" t="str">
        <f>Tokens!G130</f>
        <v>https://bafybeib3boitkcsc7tarwytl7fn7gvt63kiryn65aa3idxplpolbfqw6ja.ipfs.nftstorage.link?image_4.webp</v>
      </c>
      <c r="F128" t="str">
        <f>Tokens!H130</f>
        <v>NfluenT for Calvi On The rocks</v>
      </c>
      <c r="G128">
        <f>Tokens!I130</f>
        <v>0</v>
      </c>
      <c r="H128" t="str">
        <f>Tokens!J130</f>
        <v>Pass festival &amp; Avantages</v>
      </c>
      <c r="I128" t="str">
        <f>Tokens!K130</f>
        <v>pour deux (2) personnes</v>
      </c>
      <c r="J128" t="str">
        <f>Tokens!L130</f>
        <v>Edition1</v>
      </c>
      <c r="K128">
        <f>Tokens!M130</f>
        <v>2</v>
      </c>
      <c r="L128" t="str">
        <f>Tokens!N130</f>
        <v>Edition2</v>
      </c>
      <c r="M128">
        <f>Tokens!O130</f>
        <v>2</v>
      </c>
      <c r="N128" t="str">
        <f>Tokens!P130</f>
        <v>Edition3</v>
      </c>
      <c r="O128">
        <f>Tokens!Q130</f>
        <v>2</v>
      </c>
      <c r="P128">
        <f>Tokens!R130</f>
        <v>0</v>
      </c>
      <c r="Q128">
        <f>Tokens!S130</f>
        <v>0</v>
      </c>
      <c r="R128">
        <f>Tokens!T130</f>
        <v>0</v>
      </c>
      <c r="S128">
        <f>Tokens!U130</f>
        <v>0</v>
      </c>
      <c r="T128" t="str">
        <f>Tokens!V130</f>
        <v>Last use</v>
      </c>
      <c r="U128">
        <f>Tokens!W130</f>
        <v>0</v>
      </c>
      <c r="V128">
        <f>Tokens!X130</f>
        <v>0</v>
      </c>
      <c r="W128">
        <f>Tokens!Y130</f>
        <v>0</v>
      </c>
      <c r="X128" t="str">
        <f>Tokens!Z130</f>
        <v>avantage1</v>
      </c>
      <c r="Y128" t="str">
        <f>Tokens!AA130</f>
        <v>accès à un (1) événement partenaire officiel de Calvi on the Rocks</v>
      </c>
      <c r="Z128">
        <f>Tokens!AB130</f>
        <v>0</v>
      </c>
      <c r="AA128">
        <f>Tokens!AC130</f>
        <v>0</v>
      </c>
      <c r="AB128">
        <f>Tokens!AD130</f>
        <v>0</v>
      </c>
      <c r="AC128">
        <f>Tokens!AE130</f>
        <v>0</v>
      </c>
      <c r="AD128" t="str">
        <f>Tokens!AF130</f>
        <v>avantage2</v>
      </c>
      <c r="AE128" t="str">
        <f>Tokens!AG130</f>
        <v>accès membre pour les after-party officielles</v>
      </c>
      <c r="AF128" t="str">
        <f>Tokens!AH130</f>
        <v>avantage3</v>
      </c>
      <c r="AG128" t="str">
        <f>Tokens!AI130</f>
        <v>accès prioritaire et bar dédié (consommation à la charge du festivalier)</v>
      </c>
      <c r="AH128">
        <f>Tokens!AJ130</f>
        <v>0</v>
      </c>
      <c r="AI128">
        <f>Tokens!AK130</f>
        <v>0</v>
      </c>
      <c r="AJ128">
        <f>Tokens!AL130</f>
        <v>0</v>
      </c>
      <c r="AK128">
        <f>Tokens!AM130</f>
        <v>0</v>
      </c>
      <c r="AL128">
        <f>Tokens!AN130</f>
        <v>0</v>
      </c>
      <c r="AM128">
        <f>Tokens!AO130</f>
        <v>0</v>
      </c>
      <c r="AN128">
        <f>Tokens!AP130</f>
        <v>0</v>
      </c>
      <c r="AO128">
        <f>Tokens!AQ130</f>
        <v>0</v>
      </c>
      <c r="AP128">
        <f>Tokens!AR130</f>
        <v>0</v>
      </c>
      <c r="AQ128">
        <f>Tokens!AS130</f>
        <v>0</v>
      </c>
      <c r="AR128">
        <f>Tokens!AT130</f>
        <v>0</v>
      </c>
      <c r="AS128">
        <f>Tokens!AU130</f>
        <v>0</v>
      </c>
      <c r="AT128">
        <f>Tokens!AV130</f>
        <v>0</v>
      </c>
      <c r="AU128">
        <f>Tokens!AW130</f>
        <v>0</v>
      </c>
      <c r="AV128" t="str">
        <f>Tokens!AX130</f>
        <v>paul</v>
      </c>
      <c r="AW128">
        <f>Tokens!AY130</f>
        <v>10</v>
      </c>
      <c r="AX128" t="str">
        <f>Tokens!AZ130</f>
        <v>sophie</v>
      </c>
      <c r="AY128">
        <f>Tokens!BA130</f>
        <v>90</v>
      </c>
      <c r="AZ128">
        <f>Tokens!BB130</f>
        <v>0</v>
      </c>
      <c r="BA128">
        <f>Tokens!BC130</f>
        <v>0</v>
      </c>
      <c r="BB128">
        <f>Tokens!BD130</f>
        <v>0</v>
      </c>
      <c r="BC128">
        <f>Tokens!BE130</f>
        <v>0</v>
      </c>
      <c r="BD128">
        <f>Tokens!BF130</f>
        <v>0</v>
      </c>
      <c r="BE128">
        <f>Tokens!BG130</f>
        <v>0</v>
      </c>
      <c r="BF128">
        <f>Tokens!BH130</f>
        <v>0</v>
      </c>
      <c r="BG128">
        <f>Tokens!BI130</f>
        <v>0</v>
      </c>
      <c r="BH128" t="str">
        <f>Tokens!BJ130</f>
        <v>A Madonna Di A Sierra</v>
      </c>
      <c r="BI128" t="str">
        <f>Tokens!BK130</f>
        <v>Calvi On The Rocks</v>
      </c>
    </row>
    <row r="129" spans="1:61" x14ac:dyDescent="0.25">
      <c r="A129" t="str">
        <f>Tokens!C131</f>
        <v>A Madonna Di A Sierra #128</v>
      </c>
      <c r="B129" t="str">
        <f>Tokens!D131</f>
        <v>COR22B128</v>
      </c>
      <c r="C129" t="str">
        <f>Tokens!E131</f>
        <v>A Madonna Di A Sierra - Pass Festival NFT pour 2 personnes, valable pour 3 éditions Calvi On The Rocks de votre choix.</v>
      </c>
      <c r="D129">
        <f>Tokens!F131</f>
        <v>1000</v>
      </c>
      <c r="E129" t="str">
        <f>Tokens!G131</f>
        <v>https://bafybeib3boitkcsc7tarwytl7fn7gvt63kiryn65aa3idxplpolbfqw6ja.ipfs.nftstorage.link?image_4.webp</v>
      </c>
      <c r="F129" t="str">
        <f>Tokens!H131</f>
        <v>NfluenT for Calvi On The rocks</v>
      </c>
      <c r="G129">
        <f>Tokens!I131</f>
        <v>0</v>
      </c>
      <c r="H129" t="str">
        <f>Tokens!J131</f>
        <v>Pass festival &amp; Avantages</v>
      </c>
      <c r="I129" t="str">
        <f>Tokens!K131</f>
        <v>pour deux (2) personnes</v>
      </c>
      <c r="J129" t="str">
        <f>Tokens!L131</f>
        <v>Edition1</v>
      </c>
      <c r="K129">
        <f>Tokens!M131</f>
        <v>2</v>
      </c>
      <c r="L129" t="str">
        <f>Tokens!N131</f>
        <v>Edition2</v>
      </c>
      <c r="M129">
        <f>Tokens!O131</f>
        <v>2</v>
      </c>
      <c r="N129" t="str">
        <f>Tokens!P131</f>
        <v>Edition3</v>
      </c>
      <c r="O129">
        <f>Tokens!Q131</f>
        <v>2</v>
      </c>
      <c r="P129">
        <f>Tokens!R131</f>
        <v>0</v>
      </c>
      <c r="Q129">
        <f>Tokens!S131</f>
        <v>0</v>
      </c>
      <c r="R129">
        <f>Tokens!T131</f>
        <v>0</v>
      </c>
      <c r="S129">
        <f>Tokens!U131</f>
        <v>0</v>
      </c>
      <c r="T129" t="str">
        <f>Tokens!V131</f>
        <v>Last use</v>
      </c>
      <c r="U129">
        <f>Tokens!W131</f>
        <v>0</v>
      </c>
      <c r="V129">
        <f>Tokens!X131</f>
        <v>0</v>
      </c>
      <c r="W129">
        <f>Tokens!Y131</f>
        <v>0</v>
      </c>
      <c r="X129" t="str">
        <f>Tokens!Z131</f>
        <v>avantage1</v>
      </c>
      <c r="Y129" t="str">
        <f>Tokens!AA131</f>
        <v>accès à un (1) événement partenaire officiel de Calvi on the Rocks</v>
      </c>
      <c r="Z129">
        <f>Tokens!AB131</f>
        <v>0</v>
      </c>
      <c r="AA129">
        <f>Tokens!AC131</f>
        <v>0</v>
      </c>
      <c r="AB129">
        <f>Tokens!AD131</f>
        <v>0</v>
      </c>
      <c r="AC129">
        <f>Tokens!AE131</f>
        <v>0</v>
      </c>
      <c r="AD129" t="str">
        <f>Tokens!AF131</f>
        <v>avantage2</v>
      </c>
      <c r="AE129" t="str">
        <f>Tokens!AG131</f>
        <v>accès membre pour les after-party officielles</v>
      </c>
      <c r="AF129" t="str">
        <f>Tokens!AH131</f>
        <v>avantage3</v>
      </c>
      <c r="AG129" t="str">
        <f>Tokens!AI131</f>
        <v>accès prioritaire et bar dédié (consommation à la charge du festivalier)</v>
      </c>
      <c r="AH129">
        <f>Tokens!AJ131</f>
        <v>0</v>
      </c>
      <c r="AI129">
        <f>Tokens!AK131</f>
        <v>0</v>
      </c>
      <c r="AJ129">
        <f>Tokens!AL131</f>
        <v>0</v>
      </c>
      <c r="AK129">
        <f>Tokens!AM131</f>
        <v>0</v>
      </c>
      <c r="AL129">
        <f>Tokens!AN131</f>
        <v>0</v>
      </c>
      <c r="AM129">
        <f>Tokens!AO131</f>
        <v>0</v>
      </c>
      <c r="AN129">
        <f>Tokens!AP131</f>
        <v>0</v>
      </c>
      <c r="AO129">
        <f>Tokens!AQ131</f>
        <v>0</v>
      </c>
      <c r="AP129">
        <f>Tokens!AR131</f>
        <v>0</v>
      </c>
      <c r="AQ129">
        <f>Tokens!AS131</f>
        <v>0</v>
      </c>
      <c r="AR129">
        <f>Tokens!AT131</f>
        <v>0</v>
      </c>
      <c r="AS129">
        <f>Tokens!AU131</f>
        <v>0</v>
      </c>
      <c r="AT129">
        <f>Tokens!AV131</f>
        <v>0</v>
      </c>
      <c r="AU129">
        <f>Tokens!AW131</f>
        <v>0</v>
      </c>
      <c r="AV129" t="str">
        <f>Tokens!AX131</f>
        <v>paul</v>
      </c>
      <c r="AW129">
        <f>Tokens!AY131</f>
        <v>10</v>
      </c>
      <c r="AX129" t="str">
        <f>Tokens!AZ131</f>
        <v>sophie</v>
      </c>
      <c r="AY129">
        <f>Tokens!BA131</f>
        <v>90</v>
      </c>
      <c r="AZ129">
        <f>Tokens!BB131</f>
        <v>0</v>
      </c>
      <c r="BA129">
        <f>Tokens!BC131</f>
        <v>0</v>
      </c>
      <c r="BB129">
        <f>Tokens!BD131</f>
        <v>0</v>
      </c>
      <c r="BC129">
        <f>Tokens!BE131</f>
        <v>0</v>
      </c>
      <c r="BD129">
        <f>Tokens!BF131</f>
        <v>0</v>
      </c>
      <c r="BE129">
        <f>Tokens!BG131</f>
        <v>0</v>
      </c>
      <c r="BF129">
        <f>Tokens!BH131</f>
        <v>0</v>
      </c>
      <c r="BG129">
        <f>Tokens!BI131</f>
        <v>0</v>
      </c>
      <c r="BH129" t="str">
        <f>Tokens!BJ131</f>
        <v>A Madonna Di A Sierra</v>
      </c>
      <c r="BI129" t="str">
        <f>Tokens!BK131</f>
        <v>Calvi On The Rocks</v>
      </c>
    </row>
    <row r="130" spans="1:61" x14ac:dyDescent="0.25">
      <c r="A130" t="str">
        <f>Tokens!C132</f>
        <v>A Madonna Di A Sierra #129</v>
      </c>
      <c r="B130" t="str">
        <f>Tokens!D132</f>
        <v>COR22B129</v>
      </c>
      <c r="C130" t="str">
        <f>Tokens!E132</f>
        <v>A Madonna Di A Sierra - Pass Festival NFT pour 2 personnes, valable pour 3 éditions Calvi On The Rocks de votre choix.</v>
      </c>
      <c r="D130">
        <f>Tokens!F132</f>
        <v>1000</v>
      </c>
      <c r="E130" t="str">
        <f>Tokens!G132</f>
        <v>https://bafybeib3boitkcsc7tarwytl7fn7gvt63kiryn65aa3idxplpolbfqw6ja.ipfs.nftstorage.link?image_4.webp</v>
      </c>
      <c r="F130" t="str">
        <f>Tokens!H132</f>
        <v>NfluenT for Calvi On The rocks</v>
      </c>
      <c r="G130">
        <f>Tokens!I132</f>
        <v>0</v>
      </c>
      <c r="H130" t="str">
        <f>Tokens!J132</f>
        <v>Pass festival &amp; Avantages</v>
      </c>
      <c r="I130" t="str">
        <f>Tokens!K132</f>
        <v>pour deux (2) personnes</v>
      </c>
      <c r="J130" t="str">
        <f>Tokens!L132</f>
        <v>Edition1</v>
      </c>
      <c r="K130">
        <f>Tokens!M132</f>
        <v>2</v>
      </c>
      <c r="L130" t="str">
        <f>Tokens!N132</f>
        <v>Edition2</v>
      </c>
      <c r="M130">
        <f>Tokens!O132</f>
        <v>2</v>
      </c>
      <c r="N130" t="str">
        <f>Tokens!P132</f>
        <v>Edition3</v>
      </c>
      <c r="O130">
        <f>Tokens!Q132</f>
        <v>2</v>
      </c>
      <c r="P130">
        <f>Tokens!R132</f>
        <v>0</v>
      </c>
      <c r="Q130">
        <f>Tokens!S132</f>
        <v>0</v>
      </c>
      <c r="R130">
        <f>Tokens!T132</f>
        <v>0</v>
      </c>
      <c r="S130">
        <f>Tokens!U132</f>
        <v>0</v>
      </c>
      <c r="T130" t="str">
        <f>Tokens!V132</f>
        <v>Last use</v>
      </c>
      <c r="U130">
        <f>Tokens!W132</f>
        <v>0</v>
      </c>
      <c r="V130">
        <f>Tokens!X132</f>
        <v>0</v>
      </c>
      <c r="W130">
        <f>Tokens!Y132</f>
        <v>0</v>
      </c>
      <c r="X130" t="str">
        <f>Tokens!Z132</f>
        <v>avantage1</v>
      </c>
      <c r="Y130" t="str">
        <f>Tokens!AA132</f>
        <v>accès à un (1) événement partenaire officiel de Calvi on the Rocks</v>
      </c>
      <c r="Z130">
        <f>Tokens!AB132</f>
        <v>0</v>
      </c>
      <c r="AA130">
        <f>Tokens!AC132</f>
        <v>0</v>
      </c>
      <c r="AB130">
        <f>Tokens!AD132</f>
        <v>0</v>
      </c>
      <c r="AC130">
        <f>Tokens!AE132</f>
        <v>0</v>
      </c>
      <c r="AD130" t="str">
        <f>Tokens!AF132</f>
        <v>avantage2</v>
      </c>
      <c r="AE130" t="str">
        <f>Tokens!AG132</f>
        <v>accès membre pour les after-party officielles</v>
      </c>
      <c r="AF130" t="str">
        <f>Tokens!AH132</f>
        <v>avantage3</v>
      </c>
      <c r="AG130" t="str">
        <f>Tokens!AI132</f>
        <v>accès prioritaire et bar dédié (consommation à la charge du festivalier)</v>
      </c>
      <c r="AH130">
        <f>Tokens!AJ132</f>
        <v>0</v>
      </c>
      <c r="AI130">
        <f>Tokens!AK132</f>
        <v>0</v>
      </c>
      <c r="AJ130">
        <f>Tokens!AL132</f>
        <v>0</v>
      </c>
      <c r="AK130">
        <f>Tokens!AM132</f>
        <v>0</v>
      </c>
      <c r="AL130">
        <f>Tokens!AN132</f>
        <v>0</v>
      </c>
      <c r="AM130">
        <f>Tokens!AO132</f>
        <v>0</v>
      </c>
      <c r="AN130">
        <f>Tokens!AP132</f>
        <v>0</v>
      </c>
      <c r="AO130">
        <f>Tokens!AQ132</f>
        <v>0</v>
      </c>
      <c r="AP130">
        <f>Tokens!AR132</f>
        <v>0</v>
      </c>
      <c r="AQ130">
        <f>Tokens!AS132</f>
        <v>0</v>
      </c>
      <c r="AR130">
        <f>Tokens!AT132</f>
        <v>0</v>
      </c>
      <c r="AS130">
        <f>Tokens!AU132</f>
        <v>0</v>
      </c>
      <c r="AT130">
        <f>Tokens!AV132</f>
        <v>0</v>
      </c>
      <c r="AU130">
        <f>Tokens!AW132</f>
        <v>0</v>
      </c>
      <c r="AV130" t="str">
        <f>Tokens!AX132</f>
        <v>paul</v>
      </c>
      <c r="AW130">
        <f>Tokens!AY132</f>
        <v>10</v>
      </c>
      <c r="AX130" t="str">
        <f>Tokens!AZ132</f>
        <v>sophie</v>
      </c>
      <c r="AY130">
        <f>Tokens!BA132</f>
        <v>90</v>
      </c>
      <c r="AZ130">
        <f>Tokens!BB132</f>
        <v>0</v>
      </c>
      <c r="BA130">
        <f>Tokens!BC132</f>
        <v>0</v>
      </c>
      <c r="BB130">
        <f>Tokens!BD132</f>
        <v>0</v>
      </c>
      <c r="BC130">
        <f>Tokens!BE132</f>
        <v>0</v>
      </c>
      <c r="BD130">
        <f>Tokens!BF132</f>
        <v>0</v>
      </c>
      <c r="BE130">
        <f>Tokens!BG132</f>
        <v>0</v>
      </c>
      <c r="BF130">
        <f>Tokens!BH132</f>
        <v>0</v>
      </c>
      <c r="BG130">
        <f>Tokens!BI132</f>
        <v>0</v>
      </c>
      <c r="BH130" t="str">
        <f>Tokens!BJ132</f>
        <v>A Madonna Di A Sierra</v>
      </c>
      <c r="BI130" t="str">
        <f>Tokens!BK132</f>
        <v>Calvi On The Rocks</v>
      </c>
    </row>
    <row r="131" spans="1:61" x14ac:dyDescent="0.25">
      <c r="A131" t="str">
        <f>Tokens!C133</f>
        <v>A Madonna Di A Sierra #130</v>
      </c>
      <c r="B131" t="str">
        <f>Tokens!D133</f>
        <v>COR22B130</v>
      </c>
      <c r="C131" t="str">
        <f>Tokens!E133</f>
        <v>A Madonna Di A Sierra - Pass Festival NFT pour 2 personnes, valable pour 3 éditions Calvi On The Rocks de votre choix.</v>
      </c>
      <c r="D131">
        <f>Tokens!F133</f>
        <v>1000</v>
      </c>
      <c r="E131" t="str">
        <f>Tokens!G133</f>
        <v>https://bafybeib3boitkcsc7tarwytl7fn7gvt63kiryn65aa3idxplpolbfqw6ja.ipfs.nftstorage.link?image_4.webp</v>
      </c>
      <c r="F131" t="str">
        <f>Tokens!H133</f>
        <v>NfluenT for Calvi On The rocks</v>
      </c>
      <c r="G131">
        <f>Tokens!I133</f>
        <v>0</v>
      </c>
      <c r="H131" t="str">
        <f>Tokens!J133</f>
        <v>Pass festival &amp; Avantages</v>
      </c>
      <c r="I131" t="str">
        <f>Tokens!K133</f>
        <v>pour deux (2) personnes</v>
      </c>
      <c r="J131" t="str">
        <f>Tokens!L133</f>
        <v>Edition1</v>
      </c>
      <c r="K131">
        <f>Tokens!M133</f>
        <v>2</v>
      </c>
      <c r="L131" t="str">
        <f>Tokens!N133</f>
        <v>Edition2</v>
      </c>
      <c r="M131">
        <f>Tokens!O133</f>
        <v>2</v>
      </c>
      <c r="N131" t="str">
        <f>Tokens!P133</f>
        <v>Edition3</v>
      </c>
      <c r="O131">
        <f>Tokens!Q133</f>
        <v>2</v>
      </c>
      <c r="P131">
        <f>Tokens!R133</f>
        <v>0</v>
      </c>
      <c r="Q131">
        <f>Tokens!S133</f>
        <v>0</v>
      </c>
      <c r="R131">
        <f>Tokens!T133</f>
        <v>0</v>
      </c>
      <c r="S131">
        <f>Tokens!U133</f>
        <v>0</v>
      </c>
      <c r="T131" t="str">
        <f>Tokens!V133</f>
        <v>Last use</v>
      </c>
      <c r="U131">
        <f>Tokens!W133</f>
        <v>0</v>
      </c>
      <c r="V131">
        <f>Tokens!X133</f>
        <v>0</v>
      </c>
      <c r="W131">
        <f>Tokens!Y133</f>
        <v>0</v>
      </c>
      <c r="X131" t="str">
        <f>Tokens!Z133</f>
        <v>avantage1</v>
      </c>
      <c r="Y131" t="str">
        <f>Tokens!AA133</f>
        <v>accès à un (1) événement partenaire officiel de Calvi on the Rocks</v>
      </c>
      <c r="Z131">
        <f>Tokens!AB133</f>
        <v>0</v>
      </c>
      <c r="AA131">
        <f>Tokens!AC133</f>
        <v>0</v>
      </c>
      <c r="AB131">
        <f>Tokens!AD133</f>
        <v>0</v>
      </c>
      <c r="AC131">
        <f>Tokens!AE133</f>
        <v>0</v>
      </c>
      <c r="AD131" t="str">
        <f>Tokens!AF133</f>
        <v>avantage2</v>
      </c>
      <c r="AE131" t="str">
        <f>Tokens!AG133</f>
        <v>accès membre pour les after-party officielles</v>
      </c>
      <c r="AF131" t="str">
        <f>Tokens!AH133</f>
        <v>avantage3</v>
      </c>
      <c r="AG131" t="str">
        <f>Tokens!AI133</f>
        <v>accès prioritaire et bar dédié (consommation à la charge du festivalier)</v>
      </c>
      <c r="AH131">
        <f>Tokens!AJ133</f>
        <v>0</v>
      </c>
      <c r="AI131">
        <f>Tokens!AK133</f>
        <v>0</v>
      </c>
      <c r="AJ131">
        <f>Tokens!AL133</f>
        <v>0</v>
      </c>
      <c r="AK131">
        <f>Tokens!AM133</f>
        <v>0</v>
      </c>
      <c r="AL131">
        <f>Tokens!AN133</f>
        <v>0</v>
      </c>
      <c r="AM131">
        <f>Tokens!AO133</f>
        <v>0</v>
      </c>
      <c r="AN131">
        <f>Tokens!AP133</f>
        <v>0</v>
      </c>
      <c r="AO131">
        <f>Tokens!AQ133</f>
        <v>0</v>
      </c>
      <c r="AP131">
        <f>Tokens!AR133</f>
        <v>0</v>
      </c>
      <c r="AQ131">
        <f>Tokens!AS133</f>
        <v>0</v>
      </c>
      <c r="AR131">
        <f>Tokens!AT133</f>
        <v>0</v>
      </c>
      <c r="AS131">
        <f>Tokens!AU133</f>
        <v>0</v>
      </c>
      <c r="AT131">
        <f>Tokens!AV133</f>
        <v>0</v>
      </c>
      <c r="AU131">
        <f>Tokens!AW133</f>
        <v>0</v>
      </c>
      <c r="AV131" t="str">
        <f>Tokens!AX133</f>
        <v>paul</v>
      </c>
      <c r="AW131">
        <f>Tokens!AY133</f>
        <v>10</v>
      </c>
      <c r="AX131" t="str">
        <f>Tokens!AZ133</f>
        <v>sophie</v>
      </c>
      <c r="AY131">
        <f>Tokens!BA133</f>
        <v>90</v>
      </c>
      <c r="AZ131">
        <f>Tokens!BB133</f>
        <v>0</v>
      </c>
      <c r="BA131">
        <f>Tokens!BC133</f>
        <v>0</v>
      </c>
      <c r="BB131">
        <f>Tokens!BD133</f>
        <v>0</v>
      </c>
      <c r="BC131">
        <f>Tokens!BE133</f>
        <v>0</v>
      </c>
      <c r="BD131">
        <f>Tokens!BF133</f>
        <v>0</v>
      </c>
      <c r="BE131">
        <f>Tokens!BG133</f>
        <v>0</v>
      </c>
      <c r="BF131">
        <f>Tokens!BH133</f>
        <v>0</v>
      </c>
      <c r="BG131">
        <f>Tokens!BI133</f>
        <v>0</v>
      </c>
      <c r="BH131" t="str">
        <f>Tokens!BJ133</f>
        <v>A Madonna Di A Sierra</v>
      </c>
      <c r="BI131" t="str">
        <f>Tokens!BK133</f>
        <v>Calvi On The Rocks</v>
      </c>
    </row>
    <row r="132" spans="1:61" x14ac:dyDescent="0.25">
      <c r="A132" t="str">
        <f>Tokens!C134</f>
        <v>A Madonna Di A Sierra #131</v>
      </c>
      <c r="B132" t="str">
        <f>Tokens!D134</f>
        <v>COR22B131</v>
      </c>
      <c r="C132" t="str">
        <f>Tokens!E134</f>
        <v>A Madonna Di A Sierra - Pass Festival NFT pour 2 personnes, valable pour 3 éditions Calvi On The Rocks de votre choix.</v>
      </c>
      <c r="D132">
        <f>Tokens!F134</f>
        <v>1000</v>
      </c>
      <c r="E132" t="str">
        <f>Tokens!G134</f>
        <v>https://bafybeib3boitkcsc7tarwytl7fn7gvt63kiryn65aa3idxplpolbfqw6ja.ipfs.nftstorage.link?image_4.webp</v>
      </c>
      <c r="F132" t="str">
        <f>Tokens!H134</f>
        <v>NfluenT for Calvi On The rocks</v>
      </c>
      <c r="G132">
        <f>Tokens!I134</f>
        <v>0</v>
      </c>
      <c r="H132" t="str">
        <f>Tokens!J134</f>
        <v>Pass festival &amp; Avantages</v>
      </c>
      <c r="I132" t="str">
        <f>Tokens!K134</f>
        <v>pour deux (2) personnes</v>
      </c>
      <c r="J132" t="str">
        <f>Tokens!L134</f>
        <v>Edition1</v>
      </c>
      <c r="K132">
        <f>Tokens!M134</f>
        <v>2</v>
      </c>
      <c r="L132" t="str">
        <f>Tokens!N134</f>
        <v>Edition2</v>
      </c>
      <c r="M132">
        <f>Tokens!O134</f>
        <v>2</v>
      </c>
      <c r="N132" t="str">
        <f>Tokens!P134</f>
        <v>Edition3</v>
      </c>
      <c r="O132">
        <f>Tokens!Q134</f>
        <v>2</v>
      </c>
      <c r="P132">
        <f>Tokens!R134</f>
        <v>0</v>
      </c>
      <c r="Q132">
        <f>Tokens!S134</f>
        <v>0</v>
      </c>
      <c r="R132">
        <f>Tokens!T134</f>
        <v>0</v>
      </c>
      <c r="S132">
        <f>Tokens!U134</f>
        <v>0</v>
      </c>
      <c r="T132" t="str">
        <f>Tokens!V134</f>
        <v>Last use</v>
      </c>
      <c r="U132">
        <f>Tokens!W134</f>
        <v>0</v>
      </c>
      <c r="V132">
        <f>Tokens!X134</f>
        <v>0</v>
      </c>
      <c r="W132">
        <f>Tokens!Y134</f>
        <v>0</v>
      </c>
      <c r="X132" t="str">
        <f>Tokens!Z134</f>
        <v>avantage1</v>
      </c>
      <c r="Y132" t="str">
        <f>Tokens!AA134</f>
        <v>accès à un (1) événement partenaire officiel de Calvi on the Rocks</v>
      </c>
      <c r="Z132">
        <f>Tokens!AB134</f>
        <v>0</v>
      </c>
      <c r="AA132">
        <f>Tokens!AC134</f>
        <v>0</v>
      </c>
      <c r="AB132">
        <f>Tokens!AD134</f>
        <v>0</v>
      </c>
      <c r="AC132">
        <f>Tokens!AE134</f>
        <v>0</v>
      </c>
      <c r="AD132" t="str">
        <f>Tokens!AF134</f>
        <v>avantage2</v>
      </c>
      <c r="AE132" t="str">
        <f>Tokens!AG134</f>
        <v>accès membre pour les after-party officielles</v>
      </c>
      <c r="AF132" t="str">
        <f>Tokens!AH134</f>
        <v>avantage3</v>
      </c>
      <c r="AG132" t="str">
        <f>Tokens!AI134</f>
        <v>accès prioritaire et bar dédié (consommation à la charge du festivalier)</v>
      </c>
      <c r="AH132">
        <f>Tokens!AJ134</f>
        <v>0</v>
      </c>
      <c r="AI132">
        <f>Tokens!AK134</f>
        <v>0</v>
      </c>
      <c r="AJ132">
        <f>Tokens!AL134</f>
        <v>0</v>
      </c>
      <c r="AK132">
        <f>Tokens!AM134</f>
        <v>0</v>
      </c>
      <c r="AL132">
        <f>Tokens!AN134</f>
        <v>0</v>
      </c>
      <c r="AM132">
        <f>Tokens!AO134</f>
        <v>0</v>
      </c>
      <c r="AN132">
        <f>Tokens!AP134</f>
        <v>0</v>
      </c>
      <c r="AO132">
        <f>Tokens!AQ134</f>
        <v>0</v>
      </c>
      <c r="AP132">
        <f>Tokens!AR134</f>
        <v>0</v>
      </c>
      <c r="AQ132">
        <f>Tokens!AS134</f>
        <v>0</v>
      </c>
      <c r="AR132">
        <f>Tokens!AT134</f>
        <v>0</v>
      </c>
      <c r="AS132">
        <f>Tokens!AU134</f>
        <v>0</v>
      </c>
      <c r="AT132">
        <f>Tokens!AV134</f>
        <v>0</v>
      </c>
      <c r="AU132">
        <f>Tokens!AW134</f>
        <v>0</v>
      </c>
      <c r="AV132" t="str">
        <f>Tokens!AX134</f>
        <v>paul</v>
      </c>
      <c r="AW132">
        <f>Tokens!AY134</f>
        <v>10</v>
      </c>
      <c r="AX132" t="str">
        <f>Tokens!AZ134</f>
        <v>sophie</v>
      </c>
      <c r="AY132">
        <f>Tokens!BA134</f>
        <v>90</v>
      </c>
      <c r="AZ132">
        <f>Tokens!BB134</f>
        <v>0</v>
      </c>
      <c r="BA132">
        <f>Tokens!BC134</f>
        <v>0</v>
      </c>
      <c r="BB132">
        <f>Tokens!BD134</f>
        <v>0</v>
      </c>
      <c r="BC132">
        <f>Tokens!BE134</f>
        <v>0</v>
      </c>
      <c r="BD132">
        <f>Tokens!BF134</f>
        <v>0</v>
      </c>
      <c r="BE132">
        <f>Tokens!BG134</f>
        <v>0</v>
      </c>
      <c r="BF132">
        <f>Tokens!BH134</f>
        <v>0</v>
      </c>
      <c r="BG132">
        <f>Tokens!BI134</f>
        <v>0</v>
      </c>
      <c r="BH132" t="str">
        <f>Tokens!BJ134</f>
        <v>A Madonna Di A Sierra</v>
      </c>
      <c r="BI132" t="str">
        <f>Tokens!BK134</f>
        <v>Calvi On The Rocks</v>
      </c>
    </row>
    <row r="133" spans="1:61" x14ac:dyDescent="0.25">
      <c r="A133" t="str">
        <f>Tokens!C135</f>
        <v>A Madonna Di A Sierra #132</v>
      </c>
      <c r="B133" t="str">
        <f>Tokens!D135</f>
        <v>COR22B132</v>
      </c>
      <c r="C133" t="str">
        <f>Tokens!E135</f>
        <v>A Madonna Di A Sierra - Pass Festival NFT pour 2 personnes, valable pour 3 éditions Calvi On The Rocks de votre choix.</v>
      </c>
      <c r="D133">
        <f>Tokens!F135</f>
        <v>1000</v>
      </c>
      <c r="E133" t="str">
        <f>Tokens!G135</f>
        <v>https://bafybeib3boitkcsc7tarwytl7fn7gvt63kiryn65aa3idxplpolbfqw6ja.ipfs.nftstorage.link?image_4.webp</v>
      </c>
      <c r="F133" t="str">
        <f>Tokens!H135</f>
        <v>NfluenT for Calvi On The rocks</v>
      </c>
      <c r="G133">
        <f>Tokens!I135</f>
        <v>0</v>
      </c>
      <c r="H133" t="str">
        <f>Tokens!J135</f>
        <v>Pass festival &amp; Avantages</v>
      </c>
      <c r="I133" t="str">
        <f>Tokens!K135</f>
        <v>pour deux (2) personnes</v>
      </c>
      <c r="J133" t="str">
        <f>Tokens!L135</f>
        <v>Edition1</v>
      </c>
      <c r="K133">
        <f>Tokens!M135</f>
        <v>2</v>
      </c>
      <c r="L133" t="str">
        <f>Tokens!N135</f>
        <v>Edition2</v>
      </c>
      <c r="M133">
        <f>Tokens!O135</f>
        <v>2</v>
      </c>
      <c r="N133" t="str">
        <f>Tokens!P135</f>
        <v>Edition3</v>
      </c>
      <c r="O133">
        <f>Tokens!Q135</f>
        <v>2</v>
      </c>
      <c r="P133">
        <f>Tokens!R135</f>
        <v>0</v>
      </c>
      <c r="Q133">
        <f>Tokens!S135</f>
        <v>0</v>
      </c>
      <c r="R133">
        <f>Tokens!T135</f>
        <v>0</v>
      </c>
      <c r="S133">
        <f>Tokens!U135</f>
        <v>0</v>
      </c>
      <c r="T133" t="str">
        <f>Tokens!V135</f>
        <v>Last use</v>
      </c>
      <c r="U133">
        <f>Tokens!W135</f>
        <v>0</v>
      </c>
      <c r="V133">
        <f>Tokens!X135</f>
        <v>0</v>
      </c>
      <c r="W133">
        <f>Tokens!Y135</f>
        <v>0</v>
      </c>
      <c r="X133" t="str">
        <f>Tokens!Z135</f>
        <v>avantage1</v>
      </c>
      <c r="Y133" t="str">
        <f>Tokens!AA135</f>
        <v>accès à un (1) événement partenaire officiel de Calvi on the Rocks</v>
      </c>
      <c r="Z133">
        <f>Tokens!AB135</f>
        <v>0</v>
      </c>
      <c r="AA133">
        <f>Tokens!AC135</f>
        <v>0</v>
      </c>
      <c r="AB133">
        <f>Tokens!AD135</f>
        <v>0</v>
      </c>
      <c r="AC133">
        <f>Tokens!AE135</f>
        <v>0</v>
      </c>
      <c r="AD133" t="str">
        <f>Tokens!AF135</f>
        <v>avantage2</v>
      </c>
      <c r="AE133" t="str">
        <f>Tokens!AG135</f>
        <v>accès membre pour les after-party officielles</v>
      </c>
      <c r="AF133" t="str">
        <f>Tokens!AH135</f>
        <v>avantage3</v>
      </c>
      <c r="AG133" t="str">
        <f>Tokens!AI135</f>
        <v>accès prioritaire et bar dédié (consommation à la charge du festivalier)</v>
      </c>
      <c r="AH133">
        <f>Tokens!AJ135</f>
        <v>0</v>
      </c>
      <c r="AI133">
        <f>Tokens!AK135</f>
        <v>0</v>
      </c>
      <c r="AJ133">
        <f>Tokens!AL135</f>
        <v>0</v>
      </c>
      <c r="AK133">
        <f>Tokens!AM135</f>
        <v>0</v>
      </c>
      <c r="AL133">
        <f>Tokens!AN135</f>
        <v>0</v>
      </c>
      <c r="AM133">
        <f>Tokens!AO135</f>
        <v>0</v>
      </c>
      <c r="AN133">
        <f>Tokens!AP135</f>
        <v>0</v>
      </c>
      <c r="AO133">
        <f>Tokens!AQ135</f>
        <v>0</v>
      </c>
      <c r="AP133">
        <f>Tokens!AR135</f>
        <v>0</v>
      </c>
      <c r="AQ133">
        <f>Tokens!AS135</f>
        <v>0</v>
      </c>
      <c r="AR133">
        <f>Tokens!AT135</f>
        <v>0</v>
      </c>
      <c r="AS133">
        <f>Tokens!AU135</f>
        <v>0</v>
      </c>
      <c r="AT133">
        <f>Tokens!AV135</f>
        <v>0</v>
      </c>
      <c r="AU133">
        <f>Tokens!AW135</f>
        <v>0</v>
      </c>
      <c r="AV133" t="str">
        <f>Tokens!AX135</f>
        <v>paul</v>
      </c>
      <c r="AW133">
        <f>Tokens!AY135</f>
        <v>10</v>
      </c>
      <c r="AX133" t="str">
        <f>Tokens!AZ135</f>
        <v>sophie</v>
      </c>
      <c r="AY133">
        <f>Tokens!BA135</f>
        <v>90</v>
      </c>
      <c r="AZ133">
        <f>Tokens!BB135</f>
        <v>0</v>
      </c>
      <c r="BA133">
        <f>Tokens!BC135</f>
        <v>0</v>
      </c>
      <c r="BB133">
        <f>Tokens!BD135</f>
        <v>0</v>
      </c>
      <c r="BC133">
        <f>Tokens!BE135</f>
        <v>0</v>
      </c>
      <c r="BD133">
        <f>Tokens!BF135</f>
        <v>0</v>
      </c>
      <c r="BE133">
        <f>Tokens!BG135</f>
        <v>0</v>
      </c>
      <c r="BF133">
        <f>Tokens!BH135</f>
        <v>0</v>
      </c>
      <c r="BG133">
        <f>Tokens!BI135</f>
        <v>0</v>
      </c>
      <c r="BH133" t="str">
        <f>Tokens!BJ135</f>
        <v>A Madonna Di A Sierra</v>
      </c>
      <c r="BI133" t="str">
        <f>Tokens!BK135</f>
        <v>Calvi On The Rocks</v>
      </c>
    </row>
    <row r="134" spans="1:61" x14ac:dyDescent="0.25">
      <c r="A134" t="str">
        <f>Tokens!C136</f>
        <v>A Madonna Di A Sierra #133</v>
      </c>
      <c r="B134" t="str">
        <f>Tokens!D136</f>
        <v>COR22B133</v>
      </c>
      <c r="C134" t="str">
        <f>Tokens!E136</f>
        <v>A Madonna Di A Sierra - Pass Festival NFT pour 2 personnes, valable pour 3 éditions Calvi On The Rocks de votre choix.</v>
      </c>
      <c r="D134">
        <f>Tokens!F136</f>
        <v>1000</v>
      </c>
      <c r="E134" t="str">
        <f>Tokens!G136</f>
        <v>https://bafybeib3boitkcsc7tarwytl7fn7gvt63kiryn65aa3idxplpolbfqw6ja.ipfs.nftstorage.link?image_4.webp</v>
      </c>
      <c r="F134" t="str">
        <f>Tokens!H136</f>
        <v>NfluenT for Calvi On The rocks</v>
      </c>
      <c r="G134">
        <f>Tokens!I136</f>
        <v>0</v>
      </c>
      <c r="H134" t="str">
        <f>Tokens!J136</f>
        <v>Pass festival &amp; Avantages</v>
      </c>
      <c r="I134" t="str">
        <f>Tokens!K136</f>
        <v>pour deux (2) personnes</v>
      </c>
      <c r="J134" t="str">
        <f>Tokens!L136</f>
        <v>Edition1</v>
      </c>
      <c r="K134">
        <f>Tokens!M136</f>
        <v>2</v>
      </c>
      <c r="L134" t="str">
        <f>Tokens!N136</f>
        <v>Edition2</v>
      </c>
      <c r="M134">
        <f>Tokens!O136</f>
        <v>2</v>
      </c>
      <c r="N134" t="str">
        <f>Tokens!P136</f>
        <v>Edition3</v>
      </c>
      <c r="O134">
        <f>Tokens!Q136</f>
        <v>2</v>
      </c>
      <c r="P134">
        <f>Tokens!R136</f>
        <v>0</v>
      </c>
      <c r="Q134">
        <f>Tokens!S136</f>
        <v>0</v>
      </c>
      <c r="R134">
        <f>Tokens!T136</f>
        <v>0</v>
      </c>
      <c r="S134">
        <f>Tokens!U136</f>
        <v>0</v>
      </c>
      <c r="T134" t="str">
        <f>Tokens!V136</f>
        <v>Last use</v>
      </c>
      <c r="U134">
        <f>Tokens!W136</f>
        <v>0</v>
      </c>
      <c r="V134">
        <f>Tokens!X136</f>
        <v>0</v>
      </c>
      <c r="W134">
        <f>Tokens!Y136</f>
        <v>0</v>
      </c>
      <c r="X134" t="str">
        <f>Tokens!Z136</f>
        <v>avantage1</v>
      </c>
      <c r="Y134" t="str">
        <f>Tokens!AA136</f>
        <v>accès à un (1) événement partenaire officiel de Calvi on the Rocks</v>
      </c>
      <c r="Z134">
        <f>Tokens!AB136</f>
        <v>0</v>
      </c>
      <c r="AA134">
        <f>Tokens!AC136</f>
        <v>0</v>
      </c>
      <c r="AB134">
        <f>Tokens!AD136</f>
        <v>0</v>
      </c>
      <c r="AC134">
        <f>Tokens!AE136</f>
        <v>0</v>
      </c>
      <c r="AD134" t="str">
        <f>Tokens!AF136</f>
        <v>avantage2</v>
      </c>
      <c r="AE134" t="str">
        <f>Tokens!AG136</f>
        <v>accès membre pour les after-party officielles</v>
      </c>
      <c r="AF134" t="str">
        <f>Tokens!AH136</f>
        <v>avantage3</v>
      </c>
      <c r="AG134" t="str">
        <f>Tokens!AI136</f>
        <v>accès prioritaire et bar dédié (consommation à la charge du festivalier)</v>
      </c>
      <c r="AH134">
        <f>Tokens!AJ136</f>
        <v>0</v>
      </c>
      <c r="AI134">
        <f>Tokens!AK136</f>
        <v>0</v>
      </c>
      <c r="AJ134">
        <f>Tokens!AL136</f>
        <v>0</v>
      </c>
      <c r="AK134">
        <f>Tokens!AM136</f>
        <v>0</v>
      </c>
      <c r="AL134">
        <f>Tokens!AN136</f>
        <v>0</v>
      </c>
      <c r="AM134">
        <f>Tokens!AO136</f>
        <v>0</v>
      </c>
      <c r="AN134">
        <f>Tokens!AP136</f>
        <v>0</v>
      </c>
      <c r="AO134">
        <f>Tokens!AQ136</f>
        <v>0</v>
      </c>
      <c r="AP134">
        <f>Tokens!AR136</f>
        <v>0</v>
      </c>
      <c r="AQ134">
        <f>Tokens!AS136</f>
        <v>0</v>
      </c>
      <c r="AR134">
        <f>Tokens!AT136</f>
        <v>0</v>
      </c>
      <c r="AS134">
        <f>Tokens!AU136</f>
        <v>0</v>
      </c>
      <c r="AT134">
        <f>Tokens!AV136</f>
        <v>0</v>
      </c>
      <c r="AU134">
        <f>Tokens!AW136</f>
        <v>0</v>
      </c>
      <c r="AV134" t="str">
        <f>Tokens!AX136</f>
        <v>paul</v>
      </c>
      <c r="AW134">
        <f>Tokens!AY136</f>
        <v>10</v>
      </c>
      <c r="AX134" t="str">
        <f>Tokens!AZ136</f>
        <v>sophie</v>
      </c>
      <c r="AY134">
        <f>Tokens!BA136</f>
        <v>90</v>
      </c>
      <c r="AZ134">
        <f>Tokens!BB136</f>
        <v>0</v>
      </c>
      <c r="BA134">
        <f>Tokens!BC136</f>
        <v>0</v>
      </c>
      <c r="BB134">
        <f>Tokens!BD136</f>
        <v>0</v>
      </c>
      <c r="BC134">
        <f>Tokens!BE136</f>
        <v>0</v>
      </c>
      <c r="BD134">
        <f>Tokens!BF136</f>
        <v>0</v>
      </c>
      <c r="BE134">
        <f>Tokens!BG136</f>
        <v>0</v>
      </c>
      <c r="BF134">
        <f>Tokens!BH136</f>
        <v>0</v>
      </c>
      <c r="BG134">
        <f>Tokens!BI136</f>
        <v>0</v>
      </c>
      <c r="BH134" t="str">
        <f>Tokens!BJ136</f>
        <v>A Madonna Di A Sierra</v>
      </c>
      <c r="BI134" t="str">
        <f>Tokens!BK136</f>
        <v>Calvi On The Rocks</v>
      </c>
    </row>
    <row r="135" spans="1:61" x14ac:dyDescent="0.25">
      <c r="A135" t="str">
        <f>Tokens!C137</f>
        <v>A Madonna Di A Sierra #134</v>
      </c>
      <c r="B135" t="str">
        <f>Tokens!D137</f>
        <v>COR22B134</v>
      </c>
      <c r="C135" t="str">
        <f>Tokens!E137</f>
        <v>A Madonna Di A Sierra - Pass Festival NFT pour 2 personnes, valable pour 3 éditions Calvi On The Rocks de votre choix.</v>
      </c>
      <c r="D135">
        <f>Tokens!F137</f>
        <v>1000</v>
      </c>
      <c r="E135" t="str">
        <f>Tokens!G137</f>
        <v>https://bafybeib3boitkcsc7tarwytl7fn7gvt63kiryn65aa3idxplpolbfqw6ja.ipfs.nftstorage.link?image_4.webp</v>
      </c>
      <c r="F135" t="str">
        <f>Tokens!H137</f>
        <v>NfluenT for Calvi On The rocks</v>
      </c>
      <c r="G135">
        <f>Tokens!I137</f>
        <v>0</v>
      </c>
      <c r="H135" t="str">
        <f>Tokens!J137</f>
        <v>Pass festival &amp; Avantages</v>
      </c>
      <c r="I135" t="str">
        <f>Tokens!K137</f>
        <v>pour deux (2) personnes</v>
      </c>
      <c r="J135" t="str">
        <f>Tokens!L137</f>
        <v>Edition1</v>
      </c>
      <c r="K135">
        <f>Tokens!M137</f>
        <v>2</v>
      </c>
      <c r="L135" t="str">
        <f>Tokens!N137</f>
        <v>Edition2</v>
      </c>
      <c r="M135">
        <f>Tokens!O137</f>
        <v>2</v>
      </c>
      <c r="N135" t="str">
        <f>Tokens!P137</f>
        <v>Edition3</v>
      </c>
      <c r="O135">
        <f>Tokens!Q137</f>
        <v>2</v>
      </c>
      <c r="P135">
        <f>Tokens!R137</f>
        <v>0</v>
      </c>
      <c r="Q135">
        <f>Tokens!S137</f>
        <v>0</v>
      </c>
      <c r="R135">
        <f>Tokens!T137</f>
        <v>0</v>
      </c>
      <c r="S135">
        <f>Tokens!U137</f>
        <v>0</v>
      </c>
      <c r="T135" t="str">
        <f>Tokens!V137</f>
        <v>Last use</v>
      </c>
      <c r="U135">
        <f>Tokens!W137</f>
        <v>0</v>
      </c>
      <c r="V135">
        <f>Tokens!X137</f>
        <v>0</v>
      </c>
      <c r="W135">
        <f>Tokens!Y137</f>
        <v>0</v>
      </c>
      <c r="X135" t="str">
        <f>Tokens!Z137</f>
        <v>avantage1</v>
      </c>
      <c r="Y135" t="str">
        <f>Tokens!AA137</f>
        <v>accès à un (1) événement partenaire officiel de Calvi on the Rocks</v>
      </c>
      <c r="Z135">
        <f>Tokens!AB137</f>
        <v>0</v>
      </c>
      <c r="AA135">
        <f>Tokens!AC137</f>
        <v>0</v>
      </c>
      <c r="AB135">
        <f>Tokens!AD137</f>
        <v>0</v>
      </c>
      <c r="AC135">
        <f>Tokens!AE137</f>
        <v>0</v>
      </c>
      <c r="AD135" t="str">
        <f>Tokens!AF137</f>
        <v>avantage2</v>
      </c>
      <c r="AE135" t="str">
        <f>Tokens!AG137</f>
        <v>accès membre pour les after-party officielles</v>
      </c>
      <c r="AF135" t="str">
        <f>Tokens!AH137</f>
        <v>avantage3</v>
      </c>
      <c r="AG135" t="str">
        <f>Tokens!AI137</f>
        <v>accès prioritaire et bar dédié (consommation à la charge du festivalier)</v>
      </c>
      <c r="AH135">
        <f>Tokens!AJ137</f>
        <v>0</v>
      </c>
      <c r="AI135">
        <f>Tokens!AK137</f>
        <v>0</v>
      </c>
      <c r="AJ135">
        <f>Tokens!AL137</f>
        <v>0</v>
      </c>
      <c r="AK135">
        <f>Tokens!AM137</f>
        <v>0</v>
      </c>
      <c r="AL135">
        <f>Tokens!AN137</f>
        <v>0</v>
      </c>
      <c r="AM135">
        <f>Tokens!AO137</f>
        <v>0</v>
      </c>
      <c r="AN135">
        <f>Tokens!AP137</f>
        <v>0</v>
      </c>
      <c r="AO135">
        <f>Tokens!AQ137</f>
        <v>0</v>
      </c>
      <c r="AP135">
        <f>Tokens!AR137</f>
        <v>0</v>
      </c>
      <c r="AQ135">
        <f>Tokens!AS137</f>
        <v>0</v>
      </c>
      <c r="AR135">
        <f>Tokens!AT137</f>
        <v>0</v>
      </c>
      <c r="AS135">
        <f>Tokens!AU137</f>
        <v>0</v>
      </c>
      <c r="AT135">
        <f>Tokens!AV137</f>
        <v>0</v>
      </c>
      <c r="AU135">
        <f>Tokens!AW137</f>
        <v>0</v>
      </c>
      <c r="AV135" t="str">
        <f>Tokens!AX137</f>
        <v>paul</v>
      </c>
      <c r="AW135">
        <f>Tokens!AY137</f>
        <v>10</v>
      </c>
      <c r="AX135" t="str">
        <f>Tokens!AZ137</f>
        <v>sophie</v>
      </c>
      <c r="AY135">
        <f>Tokens!BA137</f>
        <v>90</v>
      </c>
      <c r="AZ135">
        <f>Tokens!BB137</f>
        <v>0</v>
      </c>
      <c r="BA135">
        <f>Tokens!BC137</f>
        <v>0</v>
      </c>
      <c r="BB135">
        <f>Tokens!BD137</f>
        <v>0</v>
      </c>
      <c r="BC135">
        <f>Tokens!BE137</f>
        <v>0</v>
      </c>
      <c r="BD135">
        <f>Tokens!BF137</f>
        <v>0</v>
      </c>
      <c r="BE135">
        <f>Tokens!BG137</f>
        <v>0</v>
      </c>
      <c r="BF135">
        <f>Tokens!BH137</f>
        <v>0</v>
      </c>
      <c r="BG135">
        <f>Tokens!BI137</f>
        <v>0</v>
      </c>
      <c r="BH135" t="str">
        <f>Tokens!BJ137</f>
        <v>A Madonna Di A Sierra</v>
      </c>
      <c r="BI135" t="str">
        <f>Tokens!BK137</f>
        <v>Calvi On The Rocks</v>
      </c>
    </row>
    <row r="136" spans="1:61" x14ac:dyDescent="0.25">
      <c r="A136" t="str">
        <f>Tokens!C138</f>
        <v>A Madonna Di A Sierra #135</v>
      </c>
      <c r="B136" t="str">
        <f>Tokens!D138</f>
        <v>COR22B135</v>
      </c>
      <c r="C136" t="str">
        <f>Tokens!E138</f>
        <v>A Madonna Di A Sierra - Pass Festival NFT pour 2 personnes, valable pour 3 éditions Calvi On The Rocks de votre choix.</v>
      </c>
      <c r="D136">
        <f>Tokens!F138</f>
        <v>1000</v>
      </c>
      <c r="E136" t="str">
        <f>Tokens!G138</f>
        <v>https://bafybeib3boitkcsc7tarwytl7fn7gvt63kiryn65aa3idxplpolbfqw6ja.ipfs.nftstorage.link?image_4.webp</v>
      </c>
      <c r="F136" t="str">
        <f>Tokens!H138</f>
        <v>NfluenT for Calvi On The rocks</v>
      </c>
      <c r="G136">
        <f>Tokens!I138</f>
        <v>0</v>
      </c>
      <c r="H136" t="str">
        <f>Tokens!J138</f>
        <v>Pass festival &amp; Avantages</v>
      </c>
      <c r="I136" t="str">
        <f>Tokens!K138</f>
        <v>pour deux (2) personnes</v>
      </c>
      <c r="J136" t="str">
        <f>Tokens!L138</f>
        <v>Edition1</v>
      </c>
      <c r="K136">
        <f>Tokens!M138</f>
        <v>2</v>
      </c>
      <c r="L136" t="str">
        <f>Tokens!N138</f>
        <v>Edition2</v>
      </c>
      <c r="M136">
        <f>Tokens!O138</f>
        <v>2</v>
      </c>
      <c r="N136" t="str">
        <f>Tokens!P138</f>
        <v>Edition3</v>
      </c>
      <c r="O136">
        <f>Tokens!Q138</f>
        <v>2</v>
      </c>
      <c r="P136">
        <f>Tokens!R138</f>
        <v>0</v>
      </c>
      <c r="Q136">
        <f>Tokens!S138</f>
        <v>0</v>
      </c>
      <c r="R136">
        <f>Tokens!T138</f>
        <v>0</v>
      </c>
      <c r="S136">
        <f>Tokens!U138</f>
        <v>0</v>
      </c>
      <c r="T136" t="str">
        <f>Tokens!V138</f>
        <v>Last use</v>
      </c>
      <c r="U136">
        <f>Tokens!W138</f>
        <v>0</v>
      </c>
      <c r="V136">
        <f>Tokens!X138</f>
        <v>0</v>
      </c>
      <c r="W136">
        <f>Tokens!Y138</f>
        <v>0</v>
      </c>
      <c r="X136" t="str">
        <f>Tokens!Z138</f>
        <v>avantage1</v>
      </c>
      <c r="Y136" t="str">
        <f>Tokens!AA138</f>
        <v>accès à un (1) événement partenaire officiel de Calvi on the Rocks</v>
      </c>
      <c r="Z136">
        <f>Tokens!AB138</f>
        <v>0</v>
      </c>
      <c r="AA136">
        <f>Tokens!AC138</f>
        <v>0</v>
      </c>
      <c r="AB136">
        <f>Tokens!AD138</f>
        <v>0</v>
      </c>
      <c r="AC136">
        <f>Tokens!AE138</f>
        <v>0</v>
      </c>
      <c r="AD136" t="str">
        <f>Tokens!AF138</f>
        <v>avantage2</v>
      </c>
      <c r="AE136" t="str">
        <f>Tokens!AG138</f>
        <v>accès membre pour les after-party officielles</v>
      </c>
      <c r="AF136" t="str">
        <f>Tokens!AH138</f>
        <v>avantage3</v>
      </c>
      <c r="AG136" t="str">
        <f>Tokens!AI138</f>
        <v>accès prioritaire et bar dédié (consommation à la charge du festivalier)</v>
      </c>
      <c r="AH136">
        <f>Tokens!AJ138</f>
        <v>0</v>
      </c>
      <c r="AI136">
        <f>Tokens!AK138</f>
        <v>0</v>
      </c>
      <c r="AJ136">
        <f>Tokens!AL138</f>
        <v>0</v>
      </c>
      <c r="AK136">
        <f>Tokens!AM138</f>
        <v>0</v>
      </c>
      <c r="AL136">
        <f>Tokens!AN138</f>
        <v>0</v>
      </c>
      <c r="AM136">
        <f>Tokens!AO138</f>
        <v>0</v>
      </c>
      <c r="AN136">
        <f>Tokens!AP138</f>
        <v>0</v>
      </c>
      <c r="AO136">
        <f>Tokens!AQ138</f>
        <v>0</v>
      </c>
      <c r="AP136">
        <f>Tokens!AR138</f>
        <v>0</v>
      </c>
      <c r="AQ136">
        <f>Tokens!AS138</f>
        <v>0</v>
      </c>
      <c r="AR136">
        <f>Tokens!AT138</f>
        <v>0</v>
      </c>
      <c r="AS136">
        <f>Tokens!AU138</f>
        <v>0</v>
      </c>
      <c r="AT136">
        <f>Tokens!AV138</f>
        <v>0</v>
      </c>
      <c r="AU136">
        <f>Tokens!AW138</f>
        <v>0</v>
      </c>
      <c r="AV136" t="str">
        <f>Tokens!AX138</f>
        <v>paul</v>
      </c>
      <c r="AW136">
        <f>Tokens!AY138</f>
        <v>10</v>
      </c>
      <c r="AX136" t="str">
        <f>Tokens!AZ138</f>
        <v>sophie</v>
      </c>
      <c r="AY136">
        <f>Tokens!BA138</f>
        <v>90</v>
      </c>
      <c r="AZ136">
        <f>Tokens!BB138</f>
        <v>0</v>
      </c>
      <c r="BA136">
        <f>Tokens!BC138</f>
        <v>0</v>
      </c>
      <c r="BB136">
        <f>Tokens!BD138</f>
        <v>0</v>
      </c>
      <c r="BC136">
        <f>Tokens!BE138</f>
        <v>0</v>
      </c>
      <c r="BD136">
        <f>Tokens!BF138</f>
        <v>0</v>
      </c>
      <c r="BE136">
        <f>Tokens!BG138</f>
        <v>0</v>
      </c>
      <c r="BF136">
        <f>Tokens!BH138</f>
        <v>0</v>
      </c>
      <c r="BG136">
        <f>Tokens!BI138</f>
        <v>0</v>
      </c>
      <c r="BH136" t="str">
        <f>Tokens!BJ138</f>
        <v>A Madonna Di A Sierra</v>
      </c>
      <c r="BI136" t="str">
        <f>Tokens!BK138</f>
        <v>Calvi On The Rocks</v>
      </c>
    </row>
    <row r="137" spans="1:61" x14ac:dyDescent="0.25">
      <c r="A137" t="str">
        <f>Tokens!C139</f>
        <v>A Madonna Di A Sierra #136</v>
      </c>
      <c r="B137" t="str">
        <f>Tokens!D139</f>
        <v>COR22B136</v>
      </c>
      <c r="C137" t="str">
        <f>Tokens!E139</f>
        <v>A Madonna Di A Sierra - Pass Festival NFT pour 2 personnes, valable pour 3 éditions Calvi On The Rocks de votre choix.</v>
      </c>
      <c r="D137">
        <f>Tokens!F139</f>
        <v>1000</v>
      </c>
      <c r="E137" t="str">
        <f>Tokens!G139</f>
        <v>https://bafybeib3boitkcsc7tarwytl7fn7gvt63kiryn65aa3idxplpolbfqw6ja.ipfs.nftstorage.link?image_4.webp</v>
      </c>
      <c r="F137" t="str">
        <f>Tokens!H139</f>
        <v>NfluenT for Calvi On The rocks</v>
      </c>
      <c r="G137">
        <f>Tokens!I139</f>
        <v>0</v>
      </c>
      <c r="H137" t="str">
        <f>Tokens!J139</f>
        <v>Pass festival &amp; Avantages</v>
      </c>
      <c r="I137" t="str">
        <f>Tokens!K139</f>
        <v>pour deux (2) personnes</v>
      </c>
      <c r="J137" t="str">
        <f>Tokens!L139</f>
        <v>Edition1</v>
      </c>
      <c r="K137">
        <f>Tokens!M139</f>
        <v>2</v>
      </c>
      <c r="L137" t="str">
        <f>Tokens!N139</f>
        <v>Edition2</v>
      </c>
      <c r="M137">
        <f>Tokens!O139</f>
        <v>2</v>
      </c>
      <c r="N137" t="str">
        <f>Tokens!P139</f>
        <v>Edition3</v>
      </c>
      <c r="O137">
        <f>Tokens!Q139</f>
        <v>2</v>
      </c>
      <c r="P137">
        <f>Tokens!R139</f>
        <v>0</v>
      </c>
      <c r="Q137">
        <f>Tokens!S139</f>
        <v>0</v>
      </c>
      <c r="R137">
        <f>Tokens!T139</f>
        <v>0</v>
      </c>
      <c r="S137">
        <f>Tokens!U139</f>
        <v>0</v>
      </c>
      <c r="T137" t="str">
        <f>Tokens!V139</f>
        <v>Last use</v>
      </c>
      <c r="U137">
        <f>Tokens!W139</f>
        <v>0</v>
      </c>
      <c r="V137">
        <f>Tokens!X139</f>
        <v>0</v>
      </c>
      <c r="W137">
        <f>Tokens!Y139</f>
        <v>0</v>
      </c>
      <c r="X137" t="str">
        <f>Tokens!Z139</f>
        <v>avantage1</v>
      </c>
      <c r="Y137" t="str">
        <f>Tokens!AA139</f>
        <v>accès à un (1) événement partenaire officiel de Calvi on the Rocks</v>
      </c>
      <c r="Z137">
        <f>Tokens!AB139</f>
        <v>0</v>
      </c>
      <c r="AA137">
        <f>Tokens!AC139</f>
        <v>0</v>
      </c>
      <c r="AB137">
        <f>Tokens!AD139</f>
        <v>0</v>
      </c>
      <c r="AC137">
        <f>Tokens!AE139</f>
        <v>0</v>
      </c>
      <c r="AD137" t="str">
        <f>Tokens!AF139</f>
        <v>avantage2</v>
      </c>
      <c r="AE137" t="str">
        <f>Tokens!AG139</f>
        <v>accès membre pour les after-party officielles</v>
      </c>
      <c r="AF137" t="str">
        <f>Tokens!AH139</f>
        <v>avantage3</v>
      </c>
      <c r="AG137" t="str">
        <f>Tokens!AI139</f>
        <v>accès prioritaire et bar dédié (consommation à la charge du festivalier)</v>
      </c>
      <c r="AH137">
        <f>Tokens!AJ139</f>
        <v>0</v>
      </c>
      <c r="AI137">
        <f>Tokens!AK139</f>
        <v>0</v>
      </c>
      <c r="AJ137">
        <f>Tokens!AL139</f>
        <v>0</v>
      </c>
      <c r="AK137">
        <f>Tokens!AM139</f>
        <v>0</v>
      </c>
      <c r="AL137">
        <f>Tokens!AN139</f>
        <v>0</v>
      </c>
      <c r="AM137">
        <f>Tokens!AO139</f>
        <v>0</v>
      </c>
      <c r="AN137">
        <f>Tokens!AP139</f>
        <v>0</v>
      </c>
      <c r="AO137">
        <f>Tokens!AQ139</f>
        <v>0</v>
      </c>
      <c r="AP137">
        <f>Tokens!AR139</f>
        <v>0</v>
      </c>
      <c r="AQ137">
        <f>Tokens!AS139</f>
        <v>0</v>
      </c>
      <c r="AR137">
        <f>Tokens!AT139</f>
        <v>0</v>
      </c>
      <c r="AS137">
        <f>Tokens!AU139</f>
        <v>0</v>
      </c>
      <c r="AT137">
        <f>Tokens!AV139</f>
        <v>0</v>
      </c>
      <c r="AU137">
        <f>Tokens!AW139</f>
        <v>0</v>
      </c>
      <c r="AV137" t="str">
        <f>Tokens!AX139</f>
        <v>paul</v>
      </c>
      <c r="AW137">
        <f>Tokens!AY139</f>
        <v>10</v>
      </c>
      <c r="AX137" t="str">
        <f>Tokens!AZ139</f>
        <v>sophie</v>
      </c>
      <c r="AY137">
        <f>Tokens!BA139</f>
        <v>90</v>
      </c>
      <c r="AZ137">
        <f>Tokens!BB139</f>
        <v>0</v>
      </c>
      <c r="BA137">
        <f>Tokens!BC139</f>
        <v>0</v>
      </c>
      <c r="BB137">
        <f>Tokens!BD139</f>
        <v>0</v>
      </c>
      <c r="BC137">
        <f>Tokens!BE139</f>
        <v>0</v>
      </c>
      <c r="BD137">
        <f>Tokens!BF139</f>
        <v>0</v>
      </c>
      <c r="BE137">
        <f>Tokens!BG139</f>
        <v>0</v>
      </c>
      <c r="BF137">
        <f>Tokens!BH139</f>
        <v>0</v>
      </c>
      <c r="BG137">
        <f>Tokens!BI139</f>
        <v>0</v>
      </c>
      <c r="BH137" t="str">
        <f>Tokens!BJ139</f>
        <v>A Madonna Di A Sierra</v>
      </c>
      <c r="BI137" t="str">
        <f>Tokens!BK139</f>
        <v>Calvi On The Rocks</v>
      </c>
    </row>
    <row r="138" spans="1:61" x14ac:dyDescent="0.25">
      <c r="A138" t="str">
        <f>Tokens!C140</f>
        <v>A Madonna Di A Sierra #137</v>
      </c>
      <c r="B138" t="str">
        <f>Tokens!D140</f>
        <v>COR22B137</v>
      </c>
      <c r="C138" t="str">
        <f>Tokens!E140</f>
        <v>A Madonna Di A Sierra - Pass Festival NFT pour 2 personnes, valable pour 3 éditions Calvi On The Rocks de votre choix.</v>
      </c>
      <c r="D138">
        <f>Tokens!F140</f>
        <v>1000</v>
      </c>
      <c r="E138" t="str">
        <f>Tokens!G140</f>
        <v>https://bafybeib3boitkcsc7tarwytl7fn7gvt63kiryn65aa3idxplpolbfqw6ja.ipfs.nftstorage.link?image_4.webp</v>
      </c>
      <c r="F138" t="str">
        <f>Tokens!H140</f>
        <v>NfluenT for Calvi On The rocks</v>
      </c>
      <c r="G138">
        <f>Tokens!I140</f>
        <v>0</v>
      </c>
      <c r="H138" t="str">
        <f>Tokens!J140</f>
        <v>Pass festival &amp; Avantages</v>
      </c>
      <c r="I138" t="str">
        <f>Tokens!K140</f>
        <v>pour deux (2) personnes</v>
      </c>
      <c r="J138" t="str">
        <f>Tokens!L140</f>
        <v>Edition1</v>
      </c>
      <c r="K138">
        <f>Tokens!M140</f>
        <v>2</v>
      </c>
      <c r="L138" t="str">
        <f>Tokens!N140</f>
        <v>Edition2</v>
      </c>
      <c r="M138">
        <f>Tokens!O140</f>
        <v>2</v>
      </c>
      <c r="N138" t="str">
        <f>Tokens!P140</f>
        <v>Edition3</v>
      </c>
      <c r="O138">
        <f>Tokens!Q140</f>
        <v>2</v>
      </c>
      <c r="P138">
        <f>Tokens!R140</f>
        <v>0</v>
      </c>
      <c r="Q138">
        <f>Tokens!S140</f>
        <v>0</v>
      </c>
      <c r="R138">
        <f>Tokens!T140</f>
        <v>0</v>
      </c>
      <c r="S138">
        <f>Tokens!U140</f>
        <v>0</v>
      </c>
      <c r="T138" t="str">
        <f>Tokens!V140</f>
        <v>Last use</v>
      </c>
      <c r="U138">
        <f>Tokens!W140</f>
        <v>0</v>
      </c>
      <c r="V138">
        <f>Tokens!X140</f>
        <v>0</v>
      </c>
      <c r="W138">
        <f>Tokens!Y140</f>
        <v>0</v>
      </c>
      <c r="X138" t="str">
        <f>Tokens!Z140</f>
        <v>avantage1</v>
      </c>
      <c r="Y138" t="str">
        <f>Tokens!AA140</f>
        <v>accès à un (1) événement partenaire officiel de Calvi on the Rocks</v>
      </c>
      <c r="Z138">
        <f>Tokens!AB140</f>
        <v>0</v>
      </c>
      <c r="AA138">
        <f>Tokens!AC140</f>
        <v>0</v>
      </c>
      <c r="AB138">
        <f>Tokens!AD140</f>
        <v>0</v>
      </c>
      <c r="AC138">
        <f>Tokens!AE140</f>
        <v>0</v>
      </c>
      <c r="AD138" t="str">
        <f>Tokens!AF140</f>
        <v>avantage2</v>
      </c>
      <c r="AE138" t="str">
        <f>Tokens!AG140</f>
        <v>accès membre pour les after-party officielles</v>
      </c>
      <c r="AF138" t="str">
        <f>Tokens!AH140</f>
        <v>avantage3</v>
      </c>
      <c r="AG138" t="str">
        <f>Tokens!AI140</f>
        <v>accès prioritaire et bar dédié (consommation à la charge du festivalier)</v>
      </c>
      <c r="AH138">
        <f>Tokens!AJ140</f>
        <v>0</v>
      </c>
      <c r="AI138">
        <f>Tokens!AK140</f>
        <v>0</v>
      </c>
      <c r="AJ138">
        <f>Tokens!AL140</f>
        <v>0</v>
      </c>
      <c r="AK138">
        <f>Tokens!AM140</f>
        <v>0</v>
      </c>
      <c r="AL138">
        <f>Tokens!AN140</f>
        <v>0</v>
      </c>
      <c r="AM138">
        <f>Tokens!AO140</f>
        <v>0</v>
      </c>
      <c r="AN138">
        <f>Tokens!AP140</f>
        <v>0</v>
      </c>
      <c r="AO138">
        <f>Tokens!AQ140</f>
        <v>0</v>
      </c>
      <c r="AP138">
        <f>Tokens!AR140</f>
        <v>0</v>
      </c>
      <c r="AQ138">
        <f>Tokens!AS140</f>
        <v>0</v>
      </c>
      <c r="AR138">
        <f>Tokens!AT140</f>
        <v>0</v>
      </c>
      <c r="AS138">
        <f>Tokens!AU140</f>
        <v>0</v>
      </c>
      <c r="AT138">
        <f>Tokens!AV140</f>
        <v>0</v>
      </c>
      <c r="AU138">
        <f>Tokens!AW140</f>
        <v>0</v>
      </c>
      <c r="AV138" t="str">
        <f>Tokens!AX140</f>
        <v>paul</v>
      </c>
      <c r="AW138">
        <f>Tokens!AY140</f>
        <v>10</v>
      </c>
      <c r="AX138" t="str">
        <f>Tokens!AZ140</f>
        <v>sophie</v>
      </c>
      <c r="AY138">
        <f>Tokens!BA140</f>
        <v>90</v>
      </c>
      <c r="AZ138">
        <f>Tokens!BB140</f>
        <v>0</v>
      </c>
      <c r="BA138">
        <f>Tokens!BC140</f>
        <v>0</v>
      </c>
      <c r="BB138">
        <f>Tokens!BD140</f>
        <v>0</v>
      </c>
      <c r="BC138">
        <f>Tokens!BE140</f>
        <v>0</v>
      </c>
      <c r="BD138">
        <f>Tokens!BF140</f>
        <v>0</v>
      </c>
      <c r="BE138">
        <f>Tokens!BG140</f>
        <v>0</v>
      </c>
      <c r="BF138">
        <f>Tokens!BH140</f>
        <v>0</v>
      </c>
      <c r="BG138">
        <f>Tokens!BI140</f>
        <v>0</v>
      </c>
      <c r="BH138" t="str">
        <f>Tokens!BJ140</f>
        <v>A Madonna Di A Sierra</v>
      </c>
      <c r="BI138" t="str">
        <f>Tokens!BK140</f>
        <v>Calvi On The Rocks</v>
      </c>
    </row>
    <row r="139" spans="1:61" x14ac:dyDescent="0.25">
      <c r="A139" t="str">
        <f>Tokens!C141</f>
        <v>A Madonna Di A Sierra #138</v>
      </c>
      <c r="B139" t="str">
        <f>Tokens!D141</f>
        <v>COR22B138</v>
      </c>
      <c r="C139" t="str">
        <f>Tokens!E141</f>
        <v>A Madonna Di A Sierra - Pass Festival NFT pour 2 personnes, valable pour 3 éditions Calvi On The Rocks de votre choix.</v>
      </c>
      <c r="D139">
        <f>Tokens!F141</f>
        <v>1000</v>
      </c>
      <c r="E139" t="str">
        <f>Tokens!G141</f>
        <v>https://bafybeib3boitkcsc7tarwytl7fn7gvt63kiryn65aa3idxplpolbfqw6ja.ipfs.nftstorage.link?image_4.webp</v>
      </c>
      <c r="F139" t="str">
        <f>Tokens!H141</f>
        <v>NfluenT for Calvi On The rocks</v>
      </c>
      <c r="G139">
        <f>Tokens!I141</f>
        <v>0</v>
      </c>
      <c r="H139" t="str">
        <f>Tokens!J141</f>
        <v>Pass festival &amp; Avantages</v>
      </c>
      <c r="I139" t="str">
        <f>Tokens!K141</f>
        <v>pour deux (2) personnes</v>
      </c>
      <c r="J139" t="str">
        <f>Tokens!L141</f>
        <v>Edition1</v>
      </c>
      <c r="K139">
        <f>Tokens!M141</f>
        <v>2</v>
      </c>
      <c r="L139" t="str">
        <f>Tokens!N141</f>
        <v>Edition2</v>
      </c>
      <c r="M139">
        <f>Tokens!O141</f>
        <v>2</v>
      </c>
      <c r="N139" t="str">
        <f>Tokens!P141</f>
        <v>Edition3</v>
      </c>
      <c r="O139">
        <f>Tokens!Q141</f>
        <v>2</v>
      </c>
      <c r="P139">
        <f>Tokens!R141</f>
        <v>0</v>
      </c>
      <c r="Q139">
        <f>Tokens!S141</f>
        <v>0</v>
      </c>
      <c r="R139">
        <f>Tokens!T141</f>
        <v>0</v>
      </c>
      <c r="S139">
        <f>Tokens!U141</f>
        <v>0</v>
      </c>
      <c r="T139" t="str">
        <f>Tokens!V141</f>
        <v>Last use</v>
      </c>
      <c r="U139">
        <f>Tokens!W141</f>
        <v>0</v>
      </c>
      <c r="V139">
        <f>Tokens!X141</f>
        <v>0</v>
      </c>
      <c r="W139">
        <f>Tokens!Y141</f>
        <v>0</v>
      </c>
      <c r="X139" t="str">
        <f>Tokens!Z141</f>
        <v>avantage1</v>
      </c>
      <c r="Y139" t="str">
        <f>Tokens!AA141</f>
        <v>accès à un (1) événement partenaire officiel de Calvi on the Rocks</v>
      </c>
      <c r="Z139">
        <f>Tokens!AB141</f>
        <v>0</v>
      </c>
      <c r="AA139">
        <f>Tokens!AC141</f>
        <v>0</v>
      </c>
      <c r="AB139">
        <f>Tokens!AD141</f>
        <v>0</v>
      </c>
      <c r="AC139">
        <f>Tokens!AE141</f>
        <v>0</v>
      </c>
      <c r="AD139" t="str">
        <f>Tokens!AF141</f>
        <v>avantage2</v>
      </c>
      <c r="AE139" t="str">
        <f>Tokens!AG141</f>
        <v>accès membre pour les after-party officielles</v>
      </c>
      <c r="AF139" t="str">
        <f>Tokens!AH141</f>
        <v>avantage3</v>
      </c>
      <c r="AG139" t="str">
        <f>Tokens!AI141</f>
        <v>accès prioritaire et bar dédié (consommation à la charge du festivalier)</v>
      </c>
      <c r="AH139">
        <f>Tokens!AJ141</f>
        <v>0</v>
      </c>
      <c r="AI139">
        <f>Tokens!AK141</f>
        <v>0</v>
      </c>
      <c r="AJ139">
        <f>Tokens!AL141</f>
        <v>0</v>
      </c>
      <c r="AK139">
        <f>Tokens!AM141</f>
        <v>0</v>
      </c>
      <c r="AL139">
        <f>Tokens!AN141</f>
        <v>0</v>
      </c>
      <c r="AM139">
        <f>Tokens!AO141</f>
        <v>0</v>
      </c>
      <c r="AN139">
        <f>Tokens!AP141</f>
        <v>0</v>
      </c>
      <c r="AO139">
        <f>Tokens!AQ141</f>
        <v>0</v>
      </c>
      <c r="AP139">
        <f>Tokens!AR141</f>
        <v>0</v>
      </c>
      <c r="AQ139">
        <f>Tokens!AS141</f>
        <v>0</v>
      </c>
      <c r="AR139">
        <f>Tokens!AT141</f>
        <v>0</v>
      </c>
      <c r="AS139">
        <f>Tokens!AU141</f>
        <v>0</v>
      </c>
      <c r="AT139">
        <f>Tokens!AV141</f>
        <v>0</v>
      </c>
      <c r="AU139">
        <f>Tokens!AW141</f>
        <v>0</v>
      </c>
      <c r="AV139" t="str">
        <f>Tokens!AX141</f>
        <v>paul</v>
      </c>
      <c r="AW139">
        <f>Tokens!AY141</f>
        <v>10</v>
      </c>
      <c r="AX139" t="str">
        <f>Tokens!AZ141</f>
        <v>sophie</v>
      </c>
      <c r="AY139">
        <f>Tokens!BA141</f>
        <v>90</v>
      </c>
      <c r="AZ139">
        <f>Tokens!BB141</f>
        <v>0</v>
      </c>
      <c r="BA139">
        <f>Tokens!BC141</f>
        <v>0</v>
      </c>
      <c r="BB139">
        <f>Tokens!BD141</f>
        <v>0</v>
      </c>
      <c r="BC139">
        <f>Tokens!BE141</f>
        <v>0</v>
      </c>
      <c r="BD139">
        <f>Tokens!BF141</f>
        <v>0</v>
      </c>
      <c r="BE139">
        <f>Tokens!BG141</f>
        <v>0</v>
      </c>
      <c r="BF139">
        <f>Tokens!BH141</f>
        <v>0</v>
      </c>
      <c r="BG139">
        <f>Tokens!BI141</f>
        <v>0</v>
      </c>
      <c r="BH139" t="str">
        <f>Tokens!BJ141</f>
        <v>A Madonna Di A Sierra</v>
      </c>
      <c r="BI139" t="str">
        <f>Tokens!BK141</f>
        <v>Calvi On The Rocks</v>
      </c>
    </row>
    <row r="140" spans="1:61" x14ac:dyDescent="0.25">
      <c r="A140" t="str">
        <f>Tokens!C142</f>
        <v>A Madonna Di A Sierra #139</v>
      </c>
      <c r="B140" t="str">
        <f>Tokens!D142</f>
        <v>COR22B139</v>
      </c>
      <c r="C140" t="str">
        <f>Tokens!E142</f>
        <v>A Madonna Di A Sierra - Pass Festival NFT pour 2 personnes, valable pour 3 éditions Calvi On The Rocks de votre choix.</v>
      </c>
      <c r="D140">
        <f>Tokens!F142</f>
        <v>1000</v>
      </c>
      <c r="E140" t="str">
        <f>Tokens!G142</f>
        <v>https://bafybeib3boitkcsc7tarwytl7fn7gvt63kiryn65aa3idxplpolbfqw6ja.ipfs.nftstorage.link?image_4.webp</v>
      </c>
      <c r="F140" t="str">
        <f>Tokens!H142</f>
        <v>NfluenT for Calvi On The rocks</v>
      </c>
      <c r="G140">
        <f>Tokens!I142</f>
        <v>0</v>
      </c>
      <c r="H140" t="str">
        <f>Tokens!J142</f>
        <v>Pass festival &amp; Avantages</v>
      </c>
      <c r="I140" t="str">
        <f>Tokens!K142</f>
        <v>pour deux (2) personnes</v>
      </c>
      <c r="J140" t="str">
        <f>Tokens!L142</f>
        <v>Edition1</v>
      </c>
      <c r="K140">
        <f>Tokens!M142</f>
        <v>2</v>
      </c>
      <c r="L140" t="str">
        <f>Tokens!N142</f>
        <v>Edition2</v>
      </c>
      <c r="M140">
        <f>Tokens!O142</f>
        <v>2</v>
      </c>
      <c r="N140" t="str">
        <f>Tokens!P142</f>
        <v>Edition3</v>
      </c>
      <c r="O140">
        <f>Tokens!Q142</f>
        <v>2</v>
      </c>
      <c r="P140">
        <f>Tokens!R142</f>
        <v>0</v>
      </c>
      <c r="Q140">
        <f>Tokens!S142</f>
        <v>0</v>
      </c>
      <c r="R140">
        <f>Tokens!T142</f>
        <v>0</v>
      </c>
      <c r="S140">
        <f>Tokens!U142</f>
        <v>0</v>
      </c>
      <c r="T140" t="str">
        <f>Tokens!V142</f>
        <v>Last use</v>
      </c>
      <c r="U140">
        <f>Tokens!W142</f>
        <v>0</v>
      </c>
      <c r="V140">
        <f>Tokens!X142</f>
        <v>0</v>
      </c>
      <c r="W140">
        <f>Tokens!Y142</f>
        <v>0</v>
      </c>
      <c r="X140" t="str">
        <f>Tokens!Z142</f>
        <v>avantage1</v>
      </c>
      <c r="Y140" t="str">
        <f>Tokens!AA142</f>
        <v>accès à un (1) événement partenaire officiel de Calvi on the Rocks</v>
      </c>
      <c r="Z140">
        <f>Tokens!AB142</f>
        <v>0</v>
      </c>
      <c r="AA140">
        <f>Tokens!AC142</f>
        <v>0</v>
      </c>
      <c r="AB140">
        <f>Tokens!AD142</f>
        <v>0</v>
      </c>
      <c r="AC140">
        <f>Tokens!AE142</f>
        <v>0</v>
      </c>
      <c r="AD140" t="str">
        <f>Tokens!AF142</f>
        <v>avantage2</v>
      </c>
      <c r="AE140" t="str">
        <f>Tokens!AG142</f>
        <v>accès membre pour les after-party officielles</v>
      </c>
      <c r="AF140" t="str">
        <f>Tokens!AH142</f>
        <v>avantage3</v>
      </c>
      <c r="AG140" t="str">
        <f>Tokens!AI142</f>
        <v>accès prioritaire et bar dédié (consommation à la charge du festivalier)</v>
      </c>
      <c r="AH140">
        <f>Tokens!AJ142</f>
        <v>0</v>
      </c>
      <c r="AI140">
        <f>Tokens!AK142</f>
        <v>0</v>
      </c>
      <c r="AJ140">
        <f>Tokens!AL142</f>
        <v>0</v>
      </c>
      <c r="AK140">
        <f>Tokens!AM142</f>
        <v>0</v>
      </c>
      <c r="AL140">
        <f>Tokens!AN142</f>
        <v>0</v>
      </c>
      <c r="AM140">
        <f>Tokens!AO142</f>
        <v>0</v>
      </c>
      <c r="AN140">
        <f>Tokens!AP142</f>
        <v>0</v>
      </c>
      <c r="AO140">
        <f>Tokens!AQ142</f>
        <v>0</v>
      </c>
      <c r="AP140">
        <f>Tokens!AR142</f>
        <v>0</v>
      </c>
      <c r="AQ140">
        <f>Tokens!AS142</f>
        <v>0</v>
      </c>
      <c r="AR140">
        <f>Tokens!AT142</f>
        <v>0</v>
      </c>
      <c r="AS140">
        <f>Tokens!AU142</f>
        <v>0</v>
      </c>
      <c r="AT140">
        <f>Tokens!AV142</f>
        <v>0</v>
      </c>
      <c r="AU140">
        <f>Tokens!AW142</f>
        <v>0</v>
      </c>
      <c r="AV140" t="str">
        <f>Tokens!AX142</f>
        <v>paul</v>
      </c>
      <c r="AW140">
        <f>Tokens!AY142</f>
        <v>10</v>
      </c>
      <c r="AX140" t="str">
        <f>Tokens!AZ142</f>
        <v>sophie</v>
      </c>
      <c r="AY140">
        <f>Tokens!BA142</f>
        <v>90</v>
      </c>
      <c r="AZ140">
        <f>Tokens!BB142</f>
        <v>0</v>
      </c>
      <c r="BA140">
        <f>Tokens!BC142</f>
        <v>0</v>
      </c>
      <c r="BB140">
        <f>Tokens!BD142</f>
        <v>0</v>
      </c>
      <c r="BC140">
        <f>Tokens!BE142</f>
        <v>0</v>
      </c>
      <c r="BD140">
        <f>Tokens!BF142</f>
        <v>0</v>
      </c>
      <c r="BE140">
        <f>Tokens!BG142</f>
        <v>0</v>
      </c>
      <c r="BF140">
        <f>Tokens!BH142</f>
        <v>0</v>
      </c>
      <c r="BG140">
        <f>Tokens!BI142</f>
        <v>0</v>
      </c>
      <c r="BH140" t="str">
        <f>Tokens!BJ142</f>
        <v>A Madonna Di A Sierra</v>
      </c>
      <c r="BI140" t="str">
        <f>Tokens!BK142</f>
        <v>Calvi On The Rocks</v>
      </c>
    </row>
    <row r="141" spans="1:61" x14ac:dyDescent="0.25">
      <c r="A141" t="str">
        <f>Tokens!C143</f>
        <v>A Madonna Di A Sierra #140</v>
      </c>
      <c r="B141" t="str">
        <f>Tokens!D143</f>
        <v>COR22B140</v>
      </c>
      <c r="C141" t="str">
        <f>Tokens!E143</f>
        <v>A Madonna Di A Sierra - Pass Festival NFT pour 2 personnes, valable pour 3 éditions Calvi On The Rocks de votre choix.</v>
      </c>
      <c r="D141">
        <f>Tokens!F143</f>
        <v>1000</v>
      </c>
      <c r="E141" t="str">
        <f>Tokens!G143</f>
        <v>https://bafybeib3boitkcsc7tarwytl7fn7gvt63kiryn65aa3idxplpolbfqw6ja.ipfs.nftstorage.link?image_4.webp</v>
      </c>
      <c r="F141" t="str">
        <f>Tokens!H143</f>
        <v>NfluenT for Calvi On The rocks</v>
      </c>
      <c r="G141">
        <f>Tokens!I143</f>
        <v>0</v>
      </c>
      <c r="H141" t="str">
        <f>Tokens!J143</f>
        <v>Pass festival &amp; Avantages</v>
      </c>
      <c r="I141" t="str">
        <f>Tokens!K143</f>
        <v>pour deux (2) personnes</v>
      </c>
      <c r="J141" t="str">
        <f>Tokens!L143</f>
        <v>Edition1</v>
      </c>
      <c r="K141">
        <f>Tokens!M143</f>
        <v>2</v>
      </c>
      <c r="L141" t="str">
        <f>Tokens!N143</f>
        <v>Edition2</v>
      </c>
      <c r="M141">
        <f>Tokens!O143</f>
        <v>2</v>
      </c>
      <c r="N141" t="str">
        <f>Tokens!P143</f>
        <v>Edition3</v>
      </c>
      <c r="O141">
        <f>Tokens!Q143</f>
        <v>2</v>
      </c>
      <c r="P141">
        <f>Tokens!R143</f>
        <v>0</v>
      </c>
      <c r="Q141">
        <f>Tokens!S143</f>
        <v>0</v>
      </c>
      <c r="R141">
        <f>Tokens!T143</f>
        <v>0</v>
      </c>
      <c r="S141">
        <f>Tokens!U143</f>
        <v>0</v>
      </c>
      <c r="T141" t="str">
        <f>Tokens!V143</f>
        <v>Last use</v>
      </c>
      <c r="U141">
        <f>Tokens!W143</f>
        <v>0</v>
      </c>
      <c r="V141">
        <f>Tokens!X143</f>
        <v>0</v>
      </c>
      <c r="W141">
        <f>Tokens!Y143</f>
        <v>0</v>
      </c>
      <c r="X141" t="str">
        <f>Tokens!Z143</f>
        <v>avantage1</v>
      </c>
      <c r="Y141" t="str">
        <f>Tokens!AA143</f>
        <v>accès à un (1) événement partenaire officiel de Calvi on the Rocks</v>
      </c>
      <c r="Z141">
        <f>Tokens!AB143</f>
        <v>0</v>
      </c>
      <c r="AA141">
        <f>Tokens!AC143</f>
        <v>0</v>
      </c>
      <c r="AB141">
        <f>Tokens!AD143</f>
        <v>0</v>
      </c>
      <c r="AC141">
        <f>Tokens!AE143</f>
        <v>0</v>
      </c>
      <c r="AD141" t="str">
        <f>Tokens!AF143</f>
        <v>avantage2</v>
      </c>
      <c r="AE141" t="str">
        <f>Tokens!AG143</f>
        <v>accès membre pour les after-party officielles</v>
      </c>
      <c r="AF141" t="str">
        <f>Tokens!AH143</f>
        <v>avantage3</v>
      </c>
      <c r="AG141" t="str">
        <f>Tokens!AI143</f>
        <v>accès prioritaire et bar dédié (consommation à la charge du festivalier)</v>
      </c>
      <c r="AH141">
        <f>Tokens!AJ143</f>
        <v>0</v>
      </c>
      <c r="AI141">
        <f>Tokens!AK143</f>
        <v>0</v>
      </c>
      <c r="AJ141">
        <f>Tokens!AL143</f>
        <v>0</v>
      </c>
      <c r="AK141">
        <f>Tokens!AM143</f>
        <v>0</v>
      </c>
      <c r="AL141">
        <f>Tokens!AN143</f>
        <v>0</v>
      </c>
      <c r="AM141">
        <f>Tokens!AO143</f>
        <v>0</v>
      </c>
      <c r="AN141">
        <f>Tokens!AP143</f>
        <v>0</v>
      </c>
      <c r="AO141">
        <f>Tokens!AQ143</f>
        <v>0</v>
      </c>
      <c r="AP141">
        <f>Tokens!AR143</f>
        <v>0</v>
      </c>
      <c r="AQ141">
        <f>Tokens!AS143</f>
        <v>0</v>
      </c>
      <c r="AR141">
        <f>Tokens!AT143</f>
        <v>0</v>
      </c>
      <c r="AS141">
        <f>Tokens!AU143</f>
        <v>0</v>
      </c>
      <c r="AT141">
        <f>Tokens!AV143</f>
        <v>0</v>
      </c>
      <c r="AU141">
        <f>Tokens!AW143</f>
        <v>0</v>
      </c>
      <c r="AV141" t="str">
        <f>Tokens!AX143</f>
        <v>paul</v>
      </c>
      <c r="AW141">
        <f>Tokens!AY143</f>
        <v>10</v>
      </c>
      <c r="AX141" t="str">
        <f>Tokens!AZ143</f>
        <v>sophie</v>
      </c>
      <c r="AY141">
        <f>Tokens!BA143</f>
        <v>90</v>
      </c>
      <c r="AZ141">
        <f>Tokens!BB143</f>
        <v>0</v>
      </c>
      <c r="BA141">
        <f>Tokens!BC143</f>
        <v>0</v>
      </c>
      <c r="BB141">
        <f>Tokens!BD143</f>
        <v>0</v>
      </c>
      <c r="BC141">
        <f>Tokens!BE143</f>
        <v>0</v>
      </c>
      <c r="BD141">
        <f>Tokens!BF143</f>
        <v>0</v>
      </c>
      <c r="BE141">
        <f>Tokens!BG143</f>
        <v>0</v>
      </c>
      <c r="BF141">
        <f>Tokens!BH143</f>
        <v>0</v>
      </c>
      <c r="BG141">
        <f>Tokens!BI143</f>
        <v>0</v>
      </c>
      <c r="BH141" t="str">
        <f>Tokens!BJ143</f>
        <v>A Madonna Di A Sierra</v>
      </c>
      <c r="BI141" t="str">
        <f>Tokens!BK143</f>
        <v>Calvi On The Rocks</v>
      </c>
    </row>
    <row r="142" spans="1:61" x14ac:dyDescent="0.25">
      <c r="A142" t="str">
        <f>Tokens!C144</f>
        <v>A Madonna Di A Sierra #141</v>
      </c>
      <c r="B142" t="str">
        <f>Tokens!D144</f>
        <v>COR22B141</v>
      </c>
      <c r="C142" t="str">
        <f>Tokens!E144</f>
        <v>A Madonna Di A Sierra - Pass Festival NFT pour 2 personnes, valable pour 3 éditions Calvi On The Rocks de votre choix.</v>
      </c>
      <c r="D142">
        <f>Tokens!F144</f>
        <v>1000</v>
      </c>
      <c r="E142" t="str">
        <f>Tokens!G144</f>
        <v>https://bafybeib3boitkcsc7tarwytl7fn7gvt63kiryn65aa3idxplpolbfqw6ja.ipfs.nftstorage.link?image_4.webp</v>
      </c>
      <c r="F142" t="str">
        <f>Tokens!H144</f>
        <v>NfluenT for Calvi On The rocks</v>
      </c>
      <c r="G142">
        <f>Tokens!I144</f>
        <v>0</v>
      </c>
      <c r="H142" t="str">
        <f>Tokens!J144</f>
        <v>Pass festival &amp; Avantages</v>
      </c>
      <c r="I142" t="str">
        <f>Tokens!K144</f>
        <v>pour deux (2) personnes</v>
      </c>
      <c r="J142" t="str">
        <f>Tokens!L144</f>
        <v>Edition1</v>
      </c>
      <c r="K142">
        <f>Tokens!M144</f>
        <v>2</v>
      </c>
      <c r="L142" t="str">
        <f>Tokens!N144</f>
        <v>Edition2</v>
      </c>
      <c r="M142">
        <f>Tokens!O144</f>
        <v>2</v>
      </c>
      <c r="N142" t="str">
        <f>Tokens!P144</f>
        <v>Edition3</v>
      </c>
      <c r="O142">
        <f>Tokens!Q144</f>
        <v>2</v>
      </c>
      <c r="P142">
        <f>Tokens!R144</f>
        <v>0</v>
      </c>
      <c r="Q142">
        <f>Tokens!S144</f>
        <v>0</v>
      </c>
      <c r="R142">
        <f>Tokens!T144</f>
        <v>0</v>
      </c>
      <c r="S142">
        <f>Tokens!U144</f>
        <v>0</v>
      </c>
      <c r="T142" t="str">
        <f>Tokens!V144</f>
        <v>Last use</v>
      </c>
      <c r="U142">
        <f>Tokens!W144</f>
        <v>0</v>
      </c>
      <c r="V142">
        <f>Tokens!X144</f>
        <v>0</v>
      </c>
      <c r="W142">
        <f>Tokens!Y144</f>
        <v>0</v>
      </c>
      <c r="X142" t="str">
        <f>Tokens!Z144</f>
        <v>avantage1</v>
      </c>
      <c r="Y142" t="str">
        <f>Tokens!AA144</f>
        <v>accès à un (1) événement partenaire officiel de Calvi on the Rocks</v>
      </c>
      <c r="Z142">
        <f>Tokens!AB144</f>
        <v>0</v>
      </c>
      <c r="AA142">
        <f>Tokens!AC144</f>
        <v>0</v>
      </c>
      <c r="AB142">
        <f>Tokens!AD144</f>
        <v>0</v>
      </c>
      <c r="AC142">
        <f>Tokens!AE144</f>
        <v>0</v>
      </c>
      <c r="AD142" t="str">
        <f>Tokens!AF144</f>
        <v>avantage2</v>
      </c>
      <c r="AE142" t="str">
        <f>Tokens!AG144</f>
        <v>accès membre pour les after-party officielles</v>
      </c>
      <c r="AF142" t="str">
        <f>Tokens!AH144</f>
        <v>avantage3</v>
      </c>
      <c r="AG142" t="str">
        <f>Tokens!AI144</f>
        <v>accès prioritaire et bar dédié (consommation à la charge du festivalier)</v>
      </c>
      <c r="AH142">
        <f>Tokens!AJ144</f>
        <v>0</v>
      </c>
      <c r="AI142">
        <f>Tokens!AK144</f>
        <v>0</v>
      </c>
      <c r="AJ142">
        <f>Tokens!AL144</f>
        <v>0</v>
      </c>
      <c r="AK142">
        <f>Tokens!AM144</f>
        <v>0</v>
      </c>
      <c r="AL142">
        <f>Tokens!AN144</f>
        <v>0</v>
      </c>
      <c r="AM142">
        <f>Tokens!AO144</f>
        <v>0</v>
      </c>
      <c r="AN142">
        <f>Tokens!AP144</f>
        <v>0</v>
      </c>
      <c r="AO142">
        <f>Tokens!AQ144</f>
        <v>0</v>
      </c>
      <c r="AP142">
        <f>Tokens!AR144</f>
        <v>0</v>
      </c>
      <c r="AQ142">
        <f>Tokens!AS144</f>
        <v>0</v>
      </c>
      <c r="AR142">
        <f>Tokens!AT144</f>
        <v>0</v>
      </c>
      <c r="AS142">
        <f>Tokens!AU144</f>
        <v>0</v>
      </c>
      <c r="AT142">
        <f>Tokens!AV144</f>
        <v>0</v>
      </c>
      <c r="AU142">
        <f>Tokens!AW144</f>
        <v>0</v>
      </c>
      <c r="AV142" t="str">
        <f>Tokens!AX144</f>
        <v>paul</v>
      </c>
      <c r="AW142">
        <f>Tokens!AY144</f>
        <v>10</v>
      </c>
      <c r="AX142" t="str">
        <f>Tokens!AZ144</f>
        <v>sophie</v>
      </c>
      <c r="AY142">
        <f>Tokens!BA144</f>
        <v>90</v>
      </c>
      <c r="AZ142">
        <f>Tokens!BB144</f>
        <v>0</v>
      </c>
      <c r="BA142">
        <f>Tokens!BC144</f>
        <v>0</v>
      </c>
      <c r="BB142">
        <f>Tokens!BD144</f>
        <v>0</v>
      </c>
      <c r="BC142">
        <f>Tokens!BE144</f>
        <v>0</v>
      </c>
      <c r="BD142">
        <f>Tokens!BF144</f>
        <v>0</v>
      </c>
      <c r="BE142">
        <f>Tokens!BG144</f>
        <v>0</v>
      </c>
      <c r="BF142">
        <f>Tokens!BH144</f>
        <v>0</v>
      </c>
      <c r="BG142">
        <f>Tokens!BI144</f>
        <v>0</v>
      </c>
      <c r="BH142" t="str">
        <f>Tokens!BJ144</f>
        <v>A Madonna Di A Sierra</v>
      </c>
      <c r="BI142" t="str">
        <f>Tokens!BK144</f>
        <v>Calvi On The Rocks</v>
      </c>
    </row>
    <row r="143" spans="1:61" x14ac:dyDescent="0.25">
      <c r="A143" t="str">
        <f>Tokens!C145</f>
        <v>A Madonna Di A Sierra #142</v>
      </c>
      <c r="B143" t="str">
        <f>Tokens!D145</f>
        <v>COR22B142</v>
      </c>
      <c r="C143" t="str">
        <f>Tokens!E145</f>
        <v>A Madonna Di A Sierra - Pass Festival NFT pour 2 personnes, valable pour 3 éditions Calvi On The Rocks de votre choix.</v>
      </c>
      <c r="D143">
        <f>Tokens!F145</f>
        <v>1000</v>
      </c>
      <c r="E143" t="str">
        <f>Tokens!G145</f>
        <v>https://bafybeib3boitkcsc7tarwytl7fn7gvt63kiryn65aa3idxplpolbfqw6ja.ipfs.nftstorage.link?image_4.webp</v>
      </c>
      <c r="F143" t="str">
        <f>Tokens!H145</f>
        <v>NfluenT for Calvi On The rocks</v>
      </c>
      <c r="G143">
        <f>Tokens!I145</f>
        <v>0</v>
      </c>
      <c r="H143" t="str">
        <f>Tokens!J145</f>
        <v>Pass festival &amp; Avantages</v>
      </c>
      <c r="I143" t="str">
        <f>Tokens!K145</f>
        <v>pour deux (2) personnes</v>
      </c>
      <c r="J143" t="str">
        <f>Tokens!L145</f>
        <v>Edition1</v>
      </c>
      <c r="K143">
        <f>Tokens!M145</f>
        <v>2</v>
      </c>
      <c r="L143" t="str">
        <f>Tokens!N145</f>
        <v>Edition2</v>
      </c>
      <c r="M143">
        <f>Tokens!O145</f>
        <v>2</v>
      </c>
      <c r="N143" t="str">
        <f>Tokens!P145</f>
        <v>Edition3</v>
      </c>
      <c r="O143">
        <f>Tokens!Q145</f>
        <v>2</v>
      </c>
      <c r="P143">
        <f>Tokens!R145</f>
        <v>0</v>
      </c>
      <c r="Q143">
        <f>Tokens!S145</f>
        <v>0</v>
      </c>
      <c r="R143">
        <f>Tokens!T145</f>
        <v>0</v>
      </c>
      <c r="S143">
        <f>Tokens!U145</f>
        <v>0</v>
      </c>
      <c r="T143" t="str">
        <f>Tokens!V145</f>
        <v>Last use</v>
      </c>
      <c r="U143">
        <f>Tokens!W145</f>
        <v>0</v>
      </c>
      <c r="V143">
        <f>Tokens!X145</f>
        <v>0</v>
      </c>
      <c r="W143">
        <f>Tokens!Y145</f>
        <v>0</v>
      </c>
      <c r="X143" t="str">
        <f>Tokens!Z145</f>
        <v>avantage1</v>
      </c>
      <c r="Y143" t="str">
        <f>Tokens!AA145</f>
        <v>accès à un (1) événement partenaire officiel de Calvi on the Rocks</v>
      </c>
      <c r="Z143">
        <f>Tokens!AB145</f>
        <v>0</v>
      </c>
      <c r="AA143">
        <f>Tokens!AC145</f>
        <v>0</v>
      </c>
      <c r="AB143">
        <f>Tokens!AD145</f>
        <v>0</v>
      </c>
      <c r="AC143">
        <f>Tokens!AE145</f>
        <v>0</v>
      </c>
      <c r="AD143" t="str">
        <f>Tokens!AF145</f>
        <v>avantage2</v>
      </c>
      <c r="AE143" t="str">
        <f>Tokens!AG145</f>
        <v>accès membre pour les after-party officielles</v>
      </c>
      <c r="AF143" t="str">
        <f>Tokens!AH145</f>
        <v>avantage3</v>
      </c>
      <c r="AG143" t="str">
        <f>Tokens!AI145</f>
        <v>accès prioritaire et bar dédié (consommation à la charge du festivalier)</v>
      </c>
      <c r="AH143">
        <f>Tokens!AJ145</f>
        <v>0</v>
      </c>
      <c r="AI143">
        <f>Tokens!AK145</f>
        <v>0</v>
      </c>
      <c r="AJ143">
        <f>Tokens!AL145</f>
        <v>0</v>
      </c>
      <c r="AK143">
        <f>Tokens!AM145</f>
        <v>0</v>
      </c>
      <c r="AL143">
        <f>Tokens!AN145</f>
        <v>0</v>
      </c>
      <c r="AM143">
        <f>Tokens!AO145</f>
        <v>0</v>
      </c>
      <c r="AN143">
        <f>Tokens!AP145</f>
        <v>0</v>
      </c>
      <c r="AO143">
        <f>Tokens!AQ145</f>
        <v>0</v>
      </c>
      <c r="AP143">
        <f>Tokens!AR145</f>
        <v>0</v>
      </c>
      <c r="AQ143">
        <f>Tokens!AS145</f>
        <v>0</v>
      </c>
      <c r="AR143">
        <f>Tokens!AT145</f>
        <v>0</v>
      </c>
      <c r="AS143">
        <f>Tokens!AU145</f>
        <v>0</v>
      </c>
      <c r="AT143">
        <f>Tokens!AV145</f>
        <v>0</v>
      </c>
      <c r="AU143">
        <f>Tokens!AW145</f>
        <v>0</v>
      </c>
      <c r="AV143" t="str">
        <f>Tokens!AX145</f>
        <v>paul</v>
      </c>
      <c r="AW143">
        <f>Tokens!AY145</f>
        <v>10</v>
      </c>
      <c r="AX143" t="str">
        <f>Tokens!AZ145</f>
        <v>sophie</v>
      </c>
      <c r="AY143">
        <f>Tokens!BA145</f>
        <v>90</v>
      </c>
      <c r="AZ143">
        <f>Tokens!BB145</f>
        <v>0</v>
      </c>
      <c r="BA143">
        <f>Tokens!BC145</f>
        <v>0</v>
      </c>
      <c r="BB143">
        <f>Tokens!BD145</f>
        <v>0</v>
      </c>
      <c r="BC143">
        <f>Tokens!BE145</f>
        <v>0</v>
      </c>
      <c r="BD143">
        <f>Tokens!BF145</f>
        <v>0</v>
      </c>
      <c r="BE143">
        <f>Tokens!BG145</f>
        <v>0</v>
      </c>
      <c r="BF143">
        <f>Tokens!BH145</f>
        <v>0</v>
      </c>
      <c r="BG143">
        <f>Tokens!BI145</f>
        <v>0</v>
      </c>
      <c r="BH143" t="str">
        <f>Tokens!BJ145</f>
        <v>A Madonna Di A Sierra</v>
      </c>
      <c r="BI143" t="str">
        <f>Tokens!BK145</f>
        <v>Calvi On The Rocks</v>
      </c>
    </row>
    <row r="144" spans="1:61" x14ac:dyDescent="0.25">
      <c r="A144" t="str">
        <f>Tokens!C146</f>
        <v>A Madonna Di A Sierra #143</v>
      </c>
      <c r="B144" t="str">
        <f>Tokens!D146</f>
        <v>COR22B143</v>
      </c>
      <c r="C144" t="str">
        <f>Tokens!E146</f>
        <v>A Madonna Di A Sierra - Pass Festival NFT pour 2 personnes, valable pour 3 éditions Calvi On The Rocks de votre choix.</v>
      </c>
      <c r="D144">
        <f>Tokens!F146</f>
        <v>1000</v>
      </c>
      <c r="E144" t="str">
        <f>Tokens!G146</f>
        <v>https://bafybeib3boitkcsc7tarwytl7fn7gvt63kiryn65aa3idxplpolbfqw6ja.ipfs.nftstorage.link?image_4.webp</v>
      </c>
      <c r="F144" t="str">
        <f>Tokens!H146</f>
        <v>NfluenT for Calvi On The rocks</v>
      </c>
      <c r="G144">
        <f>Tokens!I146</f>
        <v>0</v>
      </c>
      <c r="H144" t="str">
        <f>Tokens!J146</f>
        <v>Pass festival &amp; Avantages</v>
      </c>
      <c r="I144" t="str">
        <f>Tokens!K146</f>
        <v>pour deux (2) personnes</v>
      </c>
      <c r="J144" t="str">
        <f>Tokens!L146</f>
        <v>Edition1</v>
      </c>
      <c r="K144">
        <f>Tokens!M146</f>
        <v>2</v>
      </c>
      <c r="L144" t="str">
        <f>Tokens!N146</f>
        <v>Edition2</v>
      </c>
      <c r="M144">
        <f>Tokens!O146</f>
        <v>2</v>
      </c>
      <c r="N144" t="str">
        <f>Tokens!P146</f>
        <v>Edition3</v>
      </c>
      <c r="O144">
        <f>Tokens!Q146</f>
        <v>2</v>
      </c>
      <c r="P144">
        <f>Tokens!R146</f>
        <v>0</v>
      </c>
      <c r="Q144">
        <f>Tokens!S146</f>
        <v>0</v>
      </c>
      <c r="R144">
        <f>Tokens!T146</f>
        <v>0</v>
      </c>
      <c r="S144">
        <f>Tokens!U146</f>
        <v>0</v>
      </c>
      <c r="T144" t="str">
        <f>Tokens!V146</f>
        <v>Last use</v>
      </c>
      <c r="U144">
        <f>Tokens!W146</f>
        <v>0</v>
      </c>
      <c r="V144">
        <f>Tokens!X146</f>
        <v>0</v>
      </c>
      <c r="W144">
        <f>Tokens!Y146</f>
        <v>0</v>
      </c>
      <c r="X144" t="str">
        <f>Tokens!Z146</f>
        <v>avantage1</v>
      </c>
      <c r="Y144" t="str">
        <f>Tokens!AA146</f>
        <v>accès à un (1) événement partenaire officiel de Calvi on the Rocks</v>
      </c>
      <c r="Z144">
        <f>Tokens!AB146</f>
        <v>0</v>
      </c>
      <c r="AA144">
        <f>Tokens!AC146</f>
        <v>0</v>
      </c>
      <c r="AB144">
        <f>Tokens!AD146</f>
        <v>0</v>
      </c>
      <c r="AC144">
        <f>Tokens!AE146</f>
        <v>0</v>
      </c>
      <c r="AD144" t="str">
        <f>Tokens!AF146</f>
        <v>avantage2</v>
      </c>
      <c r="AE144" t="str">
        <f>Tokens!AG146</f>
        <v>accès membre pour les after-party officielles</v>
      </c>
      <c r="AF144" t="str">
        <f>Tokens!AH146</f>
        <v>avantage3</v>
      </c>
      <c r="AG144" t="str">
        <f>Tokens!AI146</f>
        <v>accès prioritaire et bar dédié (consommation à la charge du festivalier)</v>
      </c>
      <c r="AH144">
        <f>Tokens!AJ146</f>
        <v>0</v>
      </c>
      <c r="AI144">
        <f>Tokens!AK146</f>
        <v>0</v>
      </c>
      <c r="AJ144">
        <f>Tokens!AL146</f>
        <v>0</v>
      </c>
      <c r="AK144">
        <f>Tokens!AM146</f>
        <v>0</v>
      </c>
      <c r="AL144">
        <f>Tokens!AN146</f>
        <v>0</v>
      </c>
      <c r="AM144">
        <f>Tokens!AO146</f>
        <v>0</v>
      </c>
      <c r="AN144">
        <f>Tokens!AP146</f>
        <v>0</v>
      </c>
      <c r="AO144">
        <f>Tokens!AQ146</f>
        <v>0</v>
      </c>
      <c r="AP144">
        <f>Tokens!AR146</f>
        <v>0</v>
      </c>
      <c r="AQ144">
        <f>Tokens!AS146</f>
        <v>0</v>
      </c>
      <c r="AR144">
        <f>Tokens!AT146</f>
        <v>0</v>
      </c>
      <c r="AS144">
        <f>Tokens!AU146</f>
        <v>0</v>
      </c>
      <c r="AT144">
        <f>Tokens!AV146</f>
        <v>0</v>
      </c>
      <c r="AU144">
        <f>Tokens!AW146</f>
        <v>0</v>
      </c>
      <c r="AV144" t="str">
        <f>Tokens!AX146</f>
        <v>paul</v>
      </c>
      <c r="AW144">
        <f>Tokens!AY146</f>
        <v>10</v>
      </c>
      <c r="AX144" t="str">
        <f>Tokens!AZ146</f>
        <v>sophie</v>
      </c>
      <c r="AY144">
        <f>Tokens!BA146</f>
        <v>90</v>
      </c>
      <c r="AZ144">
        <f>Tokens!BB146</f>
        <v>0</v>
      </c>
      <c r="BA144">
        <f>Tokens!BC146</f>
        <v>0</v>
      </c>
      <c r="BB144">
        <f>Tokens!BD146</f>
        <v>0</v>
      </c>
      <c r="BC144">
        <f>Tokens!BE146</f>
        <v>0</v>
      </c>
      <c r="BD144">
        <f>Tokens!BF146</f>
        <v>0</v>
      </c>
      <c r="BE144">
        <f>Tokens!BG146</f>
        <v>0</v>
      </c>
      <c r="BF144">
        <f>Tokens!BH146</f>
        <v>0</v>
      </c>
      <c r="BG144">
        <f>Tokens!BI146</f>
        <v>0</v>
      </c>
      <c r="BH144" t="str">
        <f>Tokens!BJ146</f>
        <v>A Madonna Di A Sierra</v>
      </c>
      <c r="BI144" t="str">
        <f>Tokens!BK146</f>
        <v>Calvi On The Rocks</v>
      </c>
    </row>
    <row r="145" spans="1:61" x14ac:dyDescent="0.25">
      <c r="A145" t="str">
        <f>Tokens!C147</f>
        <v>A Madonna Di A Sierra #144</v>
      </c>
      <c r="B145" t="str">
        <f>Tokens!D147</f>
        <v>COR22B144</v>
      </c>
      <c r="C145" t="str">
        <f>Tokens!E147</f>
        <v>A Madonna Di A Sierra - Pass Festival NFT pour 2 personnes, valable pour 3 éditions Calvi On The Rocks de votre choix.</v>
      </c>
      <c r="D145">
        <f>Tokens!F147</f>
        <v>1000</v>
      </c>
      <c r="E145" t="str">
        <f>Tokens!G147</f>
        <v>https://bafybeib3boitkcsc7tarwytl7fn7gvt63kiryn65aa3idxplpolbfqw6ja.ipfs.nftstorage.link?image_4.webp</v>
      </c>
      <c r="F145" t="str">
        <f>Tokens!H147</f>
        <v>NfluenT for Calvi On The rocks</v>
      </c>
      <c r="G145">
        <f>Tokens!I147</f>
        <v>0</v>
      </c>
      <c r="H145" t="str">
        <f>Tokens!J147</f>
        <v>Pass festival &amp; Avantages</v>
      </c>
      <c r="I145" t="str">
        <f>Tokens!K147</f>
        <v>pour deux (2) personnes</v>
      </c>
      <c r="J145" t="str">
        <f>Tokens!L147</f>
        <v>Edition1</v>
      </c>
      <c r="K145">
        <f>Tokens!M147</f>
        <v>2</v>
      </c>
      <c r="L145" t="str">
        <f>Tokens!N147</f>
        <v>Edition2</v>
      </c>
      <c r="M145">
        <f>Tokens!O147</f>
        <v>2</v>
      </c>
      <c r="N145" t="str">
        <f>Tokens!P147</f>
        <v>Edition3</v>
      </c>
      <c r="O145">
        <f>Tokens!Q147</f>
        <v>2</v>
      </c>
      <c r="P145">
        <f>Tokens!R147</f>
        <v>0</v>
      </c>
      <c r="Q145">
        <f>Tokens!S147</f>
        <v>0</v>
      </c>
      <c r="R145">
        <f>Tokens!T147</f>
        <v>0</v>
      </c>
      <c r="S145">
        <f>Tokens!U147</f>
        <v>0</v>
      </c>
      <c r="T145" t="str">
        <f>Tokens!V147</f>
        <v>Last use</v>
      </c>
      <c r="U145">
        <f>Tokens!W147</f>
        <v>0</v>
      </c>
      <c r="V145">
        <f>Tokens!X147</f>
        <v>0</v>
      </c>
      <c r="W145">
        <f>Tokens!Y147</f>
        <v>0</v>
      </c>
      <c r="X145" t="str">
        <f>Tokens!Z147</f>
        <v>avantage1</v>
      </c>
      <c r="Y145" t="str">
        <f>Tokens!AA147</f>
        <v>accès à un (1) événement partenaire officiel de Calvi on the Rocks</v>
      </c>
      <c r="Z145">
        <f>Tokens!AB147</f>
        <v>0</v>
      </c>
      <c r="AA145">
        <f>Tokens!AC147</f>
        <v>0</v>
      </c>
      <c r="AB145">
        <f>Tokens!AD147</f>
        <v>0</v>
      </c>
      <c r="AC145">
        <f>Tokens!AE147</f>
        <v>0</v>
      </c>
      <c r="AD145" t="str">
        <f>Tokens!AF147</f>
        <v>avantage2</v>
      </c>
      <c r="AE145" t="str">
        <f>Tokens!AG147</f>
        <v>accès membre pour les after-party officielles</v>
      </c>
      <c r="AF145" t="str">
        <f>Tokens!AH147</f>
        <v>avantage3</v>
      </c>
      <c r="AG145" t="str">
        <f>Tokens!AI147</f>
        <v>accès prioritaire et bar dédié (consommation à la charge du festivalier)</v>
      </c>
      <c r="AH145">
        <f>Tokens!AJ147</f>
        <v>0</v>
      </c>
      <c r="AI145">
        <f>Tokens!AK147</f>
        <v>0</v>
      </c>
      <c r="AJ145">
        <f>Tokens!AL147</f>
        <v>0</v>
      </c>
      <c r="AK145">
        <f>Tokens!AM147</f>
        <v>0</v>
      </c>
      <c r="AL145">
        <f>Tokens!AN147</f>
        <v>0</v>
      </c>
      <c r="AM145">
        <f>Tokens!AO147</f>
        <v>0</v>
      </c>
      <c r="AN145">
        <f>Tokens!AP147</f>
        <v>0</v>
      </c>
      <c r="AO145">
        <f>Tokens!AQ147</f>
        <v>0</v>
      </c>
      <c r="AP145">
        <f>Tokens!AR147</f>
        <v>0</v>
      </c>
      <c r="AQ145">
        <f>Tokens!AS147</f>
        <v>0</v>
      </c>
      <c r="AR145">
        <f>Tokens!AT147</f>
        <v>0</v>
      </c>
      <c r="AS145">
        <f>Tokens!AU147</f>
        <v>0</v>
      </c>
      <c r="AT145">
        <f>Tokens!AV147</f>
        <v>0</v>
      </c>
      <c r="AU145">
        <f>Tokens!AW147</f>
        <v>0</v>
      </c>
      <c r="AV145" t="str">
        <f>Tokens!AX147</f>
        <v>paul</v>
      </c>
      <c r="AW145">
        <f>Tokens!AY147</f>
        <v>10</v>
      </c>
      <c r="AX145" t="str">
        <f>Tokens!AZ147</f>
        <v>sophie</v>
      </c>
      <c r="AY145">
        <f>Tokens!BA147</f>
        <v>90</v>
      </c>
      <c r="AZ145">
        <f>Tokens!BB147</f>
        <v>0</v>
      </c>
      <c r="BA145">
        <f>Tokens!BC147</f>
        <v>0</v>
      </c>
      <c r="BB145">
        <f>Tokens!BD147</f>
        <v>0</v>
      </c>
      <c r="BC145">
        <f>Tokens!BE147</f>
        <v>0</v>
      </c>
      <c r="BD145">
        <f>Tokens!BF147</f>
        <v>0</v>
      </c>
      <c r="BE145">
        <f>Tokens!BG147</f>
        <v>0</v>
      </c>
      <c r="BF145">
        <f>Tokens!BH147</f>
        <v>0</v>
      </c>
      <c r="BG145">
        <f>Tokens!BI147</f>
        <v>0</v>
      </c>
      <c r="BH145" t="str">
        <f>Tokens!BJ147</f>
        <v>A Madonna Di A Sierra</v>
      </c>
      <c r="BI145" t="str">
        <f>Tokens!BK147</f>
        <v>Calvi On The Rocks</v>
      </c>
    </row>
    <row r="146" spans="1:61" x14ac:dyDescent="0.25">
      <c r="A146" t="str">
        <f>Tokens!C148</f>
        <v>A Madonna Di A Sierra #145</v>
      </c>
      <c r="B146" t="str">
        <f>Tokens!D148</f>
        <v>COR22B145</v>
      </c>
      <c r="C146" t="str">
        <f>Tokens!E148</f>
        <v>A Madonna Di A Sierra - Pass Festival NFT pour 2 personnes, valable pour 3 éditions Calvi On The Rocks de votre choix.</v>
      </c>
      <c r="D146">
        <f>Tokens!F148</f>
        <v>1000</v>
      </c>
      <c r="E146" t="str">
        <f>Tokens!G148</f>
        <v>https://bafybeib3boitkcsc7tarwytl7fn7gvt63kiryn65aa3idxplpolbfqw6ja.ipfs.nftstorage.link?image_4.webp</v>
      </c>
      <c r="F146" t="str">
        <f>Tokens!H148</f>
        <v>NfluenT for Calvi On The rocks</v>
      </c>
      <c r="G146">
        <f>Tokens!I148</f>
        <v>0</v>
      </c>
      <c r="H146" t="str">
        <f>Tokens!J148</f>
        <v>Pass festival &amp; Avantages</v>
      </c>
      <c r="I146" t="str">
        <f>Tokens!K148</f>
        <v>pour deux (2) personnes</v>
      </c>
      <c r="J146" t="str">
        <f>Tokens!L148</f>
        <v>Edition1</v>
      </c>
      <c r="K146">
        <f>Tokens!M148</f>
        <v>2</v>
      </c>
      <c r="L146" t="str">
        <f>Tokens!N148</f>
        <v>Edition2</v>
      </c>
      <c r="M146">
        <f>Tokens!O148</f>
        <v>2</v>
      </c>
      <c r="N146" t="str">
        <f>Tokens!P148</f>
        <v>Edition3</v>
      </c>
      <c r="O146">
        <f>Tokens!Q148</f>
        <v>2</v>
      </c>
      <c r="P146">
        <f>Tokens!R148</f>
        <v>0</v>
      </c>
      <c r="Q146">
        <f>Tokens!S148</f>
        <v>0</v>
      </c>
      <c r="R146">
        <f>Tokens!T148</f>
        <v>0</v>
      </c>
      <c r="S146">
        <f>Tokens!U148</f>
        <v>0</v>
      </c>
      <c r="T146" t="str">
        <f>Tokens!V148</f>
        <v>Last use</v>
      </c>
      <c r="U146">
        <f>Tokens!W148</f>
        <v>0</v>
      </c>
      <c r="V146">
        <f>Tokens!X148</f>
        <v>0</v>
      </c>
      <c r="W146">
        <f>Tokens!Y148</f>
        <v>0</v>
      </c>
      <c r="X146" t="str">
        <f>Tokens!Z148</f>
        <v>avantage1</v>
      </c>
      <c r="Y146" t="str">
        <f>Tokens!AA148</f>
        <v>accès à un (1) événement partenaire officiel de Calvi on the Rocks</v>
      </c>
      <c r="Z146">
        <f>Tokens!AB148</f>
        <v>0</v>
      </c>
      <c r="AA146">
        <f>Tokens!AC148</f>
        <v>0</v>
      </c>
      <c r="AB146">
        <f>Tokens!AD148</f>
        <v>0</v>
      </c>
      <c r="AC146">
        <f>Tokens!AE148</f>
        <v>0</v>
      </c>
      <c r="AD146" t="str">
        <f>Tokens!AF148</f>
        <v>avantage2</v>
      </c>
      <c r="AE146" t="str">
        <f>Tokens!AG148</f>
        <v>accès membre pour les after-party officielles</v>
      </c>
      <c r="AF146" t="str">
        <f>Tokens!AH148</f>
        <v>avantage3</v>
      </c>
      <c r="AG146" t="str">
        <f>Tokens!AI148</f>
        <v>accès prioritaire et bar dédié (consommation à la charge du festivalier)</v>
      </c>
      <c r="AH146">
        <f>Tokens!AJ148</f>
        <v>0</v>
      </c>
      <c r="AI146">
        <f>Tokens!AK148</f>
        <v>0</v>
      </c>
      <c r="AJ146">
        <f>Tokens!AL148</f>
        <v>0</v>
      </c>
      <c r="AK146">
        <f>Tokens!AM148</f>
        <v>0</v>
      </c>
      <c r="AL146">
        <f>Tokens!AN148</f>
        <v>0</v>
      </c>
      <c r="AM146">
        <f>Tokens!AO148</f>
        <v>0</v>
      </c>
      <c r="AN146">
        <f>Tokens!AP148</f>
        <v>0</v>
      </c>
      <c r="AO146">
        <f>Tokens!AQ148</f>
        <v>0</v>
      </c>
      <c r="AP146">
        <f>Tokens!AR148</f>
        <v>0</v>
      </c>
      <c r="AQ146">
        <f>Tokens!AS148</f>
        <v>0</v>
      </c>
      <c r="AR146">
        <f>Tokens!AT148</f>
        <v>0</v>
      </c>
      <c r="AS146">
        <f>Tokens!AU148</f>
        <v>0</v>
      </c>
      <c r="AT146">
        <f>Tokens!AV148</f>
        <v>0</v>
      </c>
      <c r="AU146">
        <f>Tokens!AW148</f>
        <v>0</v>
      </c>
      <c r="AV146" t="str">
        <f>Tokens!AX148</f>
        <v>paul</v>
      </c>
      <c r="AW146">
        <f>Tokens!AY148</f>
        <v>10</v>
      </c>
      <c r="AX146" t="str">
        <f>Tokens!AZ148</f>
        <v>sophie</v>
      </c>
      <c r="AY146">
        <f>Tokens!BA148</f>
        <v>90</v>
      </c>
      <c r="AZ146">
        <f>Tokens!BB148</f>
        <v>0</v>
      </c>
      <c r="BA146">
        <f>Tokens!BC148</f>
        <v>0</v>
      </c>
      <c r="BB146">
        <f>Tokens!BD148</f>
        <v>0</v>
      </c>
      <c r="BC146">
        <f>Tokens!BE148</f>
        <v>0</v>
      </c>
      <c r="BD146">
        <f>Tokens!BF148</f>
        <v>0</v>
      </c>
      <c r="BE146">
        <f>Tokens!BG148</f>
        <v>0</v>
      </c>
      <c r="BF146">
        <f>Tokens!BH148</f>
        <v>0</v>
      </c>
      <c r="BG146">
        <f>Tokens!BI148</f>
        <v>0</v>
      </c>
      <c r="BH146" t="str">
        <f>Tokens!BJ148</f>
        <v>A Madonna Di A Sierra</v>
      </c>
      <c r="BI146" t="str">
        <f>Tokens!BK148</f>
        <v>Calvi On The Rocks</v>
      </c>
    </row>
    <row r="147" spans="1:61" x14ac:dyDescent="0.25">
      <c r="A147" t="str">
        <f>Tokens!C149</f>
        <v>A Madonna Di A Sierra #146</v>
      </c>
      <c r="B147" t="str">
        <f>Tokens!D149</f>
        <v>COR22B146</v>
      </c>
      <c r="C147" t="str">
        <f>Tokens!E149</f>
        <v>A Madonna Di A Sierra - Pass Festival NFT pour 2 personnes, valable pour 3 éditions Calvi On The Rocks de votre choix.</v>
      </c>
      <c r="D147">
        <f>Tokens!F149</f>
        <v>1000</v>
      </c>
      <c r="E147" t="str">
        <f>Tokens!G149</f>
        <v>https://bafybeib3boitkcsc7tarwytl7fn7gvt63kiryn65aa3idxplpolbfqw6ja.ipfs.nftstorage.link?image_4.webp</v>
      </c>
      <c r="F147" t="str">
        <f>Tokens!H149</f>
        <v>NfluenT for Calvi On The rocks</v>
      </c>
      <c r="G147">
        <f>Tokens!I149</f>
        <v>0</v>
      </c>
      <c r="H147" t="str">
        <f>Tokens!J149</f>
        <v>Pass festival &amp; Avantages</v>
      </c>
      <c r="I147" t="str">
        <f>Tokens!K149</f>
        <v>pour deux (2) personnes</v>
      </c>
      <c r="J147" t="str">
        <f>Tokens!L149</f>
        <v>Edition1</v>
      </c>
      <c r="K147">
        <f>Tokens!M149</f>
        <v>2</v>
      </c>
      <c r="L147" t="str">
        <f>Tokens!N149</f>
        <v>Edition2</v>
      </c>
      <c r="M147">
        <f>Tokens!O149</f>
        <v>2</v>
      </c>
      <c r="N147" t="str">
        <f>Tokens!P149</f>
        <v>Edition3</v>
      </c>
      <c r="O147">
        <f>Tokens!Q149</f>
        <v>2</v>
      </c>
      <c r="P147">
        <f>Tokens!R149</f>
        <v>0</v>
      </c>
      <c r="Q147">
        <f>Tokens!S149</f>
        <v>0</v>
      </c>
      <c r="R147">
        <f>Tokens!T149</f>
        <v>0</v>
      </c>
      <c r="S147">
        <f>Tokens!U149</f>
        <v>0</v>
      </c>
      <c r="T147" t="str">
        <f>Tokens!V149</f>
        <v>Last use</v>
      </c>
      <c r="U147">
        <f>Tokens!W149</f>
        <v>0</v>
      </c>
      <c r="V147">
        <f>Tokens!X149</f>
        <v>0</v>
      </c>
      <c r="W147">
        <f>Tokens!Y149</f>
        <v>0</v>
      </c>
      <c r="X147" t="str">
        <f>Tokens!Z149</f>
        <v>avantage1</v>
      </c>
      <c r="Y147" t="str">
        <f>Tokens!AA149</f>
        <v>accès à un (1) événement partenaire officiel de Calvi on the Rocks</v>
      </c>
      <c r="Z147">
        <f>Tokens!AB149</f>
        <v>0</v>
      </c>
      <c r="AA147">
        <f>Tokens!AC149</f>
        <v>0</v>
      </c>
      <c r="AB147">
        <f>Tokens!AD149</f>
        <v>0</v>
      </c>
      <c r="AC147">
        <f>Tokens!AE149</f>
        <v>0</v>
      </c>
      <c r="AD147" t="str">
        <f>Tokens!AF149</f>
        <v>avantage2</v>
      </c>
      <c r="AE147" t="str">
        <f>Tokens!AG149</f>
        <v>accès membre pour les after-party officielles</v>
      </c>
      <c r="AF147" t="str">
        <f>Tokens!AH149</f>
        <v>avantage3</v>
      </c>
      <c r="AG147" t="str">
        <f>Tokens!AI149</f>
        <v>accès prioritaire et bar dédié (consommation à la charge du festivalier)</v>
      </c>
      <c r="AH147">
        <f>Tokens!AJ149</f>
        <v>0</v>
      </c>
      <c r="AI147">
        <f>Tokens!AK149</f>
        <v>0</v>
      </c>
      <c r="AJ147">
        <f>Tokens!AL149</f>
        <v>0</v>
      </c>
      <c r="AK147">
        <f>Tokens!AM149</f>
        <v>0</v>
      </c>
      <c r="AL147">
        <f>Tokens!AN149</f>
        <v>0</v>
      </c>
      <c r="AM147">
        <f>Tokens!AO149</f>
        <v>0</v>
      </c>
      <c r="AN147">
        <f>Tokens!AP149</f>
        <v>0</v>
      </c>
      <c r="AO147">
        <f>Tokens!AQ149</f>
        <v>0</v>
      </c>
      <c r="AP147">
        <f>Tokens!AR149</f>
        <v>0</v>
      </c>
      <c r="AQ147">
        <f>Tokens!AS149</f>
        <v>0</v>
      </c>
      <c r="AR147">
        <f>Tokens!AT149</f>
        <v>0</v>
      </c>
      <c r="AS147">
        <f>Tokens!AU149</f>
        <v>0</v>
      </c>
      <c r="AT147">
        <f>Tokens!AV149</f>
        <v>0</v>
      </c>
      <c r="AU147">
        <f>Tokens!AW149</f>
        <v>0</v>
      </c>
      <c r="AV147" t="str">
        <f>Tokens!AX149</f>
        <v>paul</v>
      </c>
      <c r="AW147">
        <f>Tokens!AY149</f>
        <v>10</v>
      </c>
      <c r="AX147" t="str">
        <f>Tokens!AZ149</f>
        <v>sophie</v>
      </c>
      <c r="AY147">
        <f>Tokens!BA149</f>
        <v>90</v>
      </c>
      <c r="AZ147">
        <f>Tokens!BB149</f>
        <v>0</v>
      </c>
      <c r="BA147">
        <f>Tokens!BC149</f>
        <v>0</v>
      </c>
      <c r="BB147">
        <f>Tokens!BD149</f>
        <v>0</v>
      </c>
      <c r="BC147">
        <f>Tokens!BE149</f>
        <v>0</v>
      </c>
      <c r="BD147">
        <f>Tokens!BF149</f>
        <v>0</v>
      </c>
      <c r="BE147">
        <f>Tokens!BG149</f>
        <v>0</v>
      </c>
      <c r="BF147">
        <f>Tokens!BH149</f>
        <v>0</v>
      </c>
      <c r="BG147">
        <f>Tokens!BI149</f>
        <v>0</v>
      </c>
      <c r="BH147" t="str">
        <f>Tokens!BJ149</f>
        <v>A Madonna Di A Sierra</v>
      </c>
      <c r="BI147" t="str">
        <f>Tokens!BK149</f>
        <v>Calvi On The Rocks</v>
      </c>
    </row>
    <row r="148" spans="1:61" x14ac:dyDescent="0.25">
      <c r="A148" t="str">
        <f>Tokens!C150</f>
        <v>A Madonna Di A Sierra #147</v>
      </c>
      <c r="B148" t="str">
        <f>Tokens!D150</f>
        <v>COR22B147</v>
      </c>
      <c r="C148" t="str">
        <f>Tokens!E150</f>
        <v>A Madonna Di A Sierra - Pass Festival NFT pour 2 personnes, valable pour 3 éditions Calvi On The Rocks de votre choix.</v>
      </c>
      <c r="D148">
        <f>Tokens!F150</f>
        <v>1000</v>
      </c>
      <c r="E148" t="str">
        <f>Tokens!G150</f>
        <v>https://bafybeib3boitkcsc7tarwytl7fn7gvt63kiryn65aa3idxplpolbfqw6ja.ipfs.nftstorage.link?image_4.webp</v>
      </c>
      <c r="F148" t="str">
        <f>Tokens!H150</f>
        <v>NfluenT for Calvi On The rocks</v>
      </c>
      <c r="G148">
        <f>Tokens!I150</f>
        <v>0</v>
      </c>
      <c r="H148" t="str">
        <f>Tokens!J150</f>
        <v>Pass festival &amp; Avantages</v>
      </c>
      <c r="I148" t="str">
        <f>Tokens!K150</f>
        <v>pour deux (2) personnes</v>
      </c>
      <c r="J148" t="str">
        <f>Tokens!L150</f>
        <v>Edition1</v>
      </c>
      <c r="K148">
        <f>Tokens!M150</f>
        <v>2</v>
      </c>
      <c r="L148" t="str">
        <f>Tokens!N150</f>
        <v>Edition2</v>
      </c>
      <c r="M148">
        <f>Tokens!O150</f>
        <v>2</v>
      </c>
      <c r="N148" t="str">
        <f>Tokens!P150</f>
        <v>Edition3</v>
      </c>
      <c r="O148">
        <f>Tokens!Q150</f>
        <v>2</v>
      </c>
      <c r="P148">
        <f>Tokens!R150</f>
        <v>0</v>
      </c>
      <c r="Q148">
        <f>Tokens!S150</f>
        <v>0</v>
      </c>
      <c r="R148">
        <f>Tokens!T150</f>
        <v>0</v>
      </c>
      <c r="S148">
        <f>Tokens!U150</f>
        <v>0</v>
      </c>
      <c r="T148" t="str">
        <f>Tokens!V150</f>
        <v>Last use</v>
      </c>
      <c r="U148">
        <f>Tokens!W150</f>
        <v>0</v>
      </c>
      <c r="V148">
        <f>Tokens!X150</f>
        <v>0</v>
      </c>
      <c r="W148">
        <f>Tokens!Y150</f>
        <v>0</v>
      </c>
      <c r="X148" t="str">
        <f>Tokens!Z150</f>
        <v>avantage1</v>
      </c>
      <c r="Y148" t="str">
        <f>Tokens!AA150</f>
        <v>accès à un (1) événement partenaire officiel de Calvi on the Rocks</v>
      </c>
      <c r="Z148">
        <f>Tokens!AB150</f>
        <v>0</v>
      </c>
      <c r="AA148">
        <f>Tokens!AC150</f>
        <v>0</v>
      </c>
      <c r="AB148">
        <f>Tokens!AD150</f>
        <v>0</v>
      </c>
      <c r="AC148">
        <f>Tokens!AE150</f>
        <v>0</v>
      </c>
      <c r="AD148" t="str">
        <f>Tokens!AF150</f>
        <v>avantage2</v>
      </c>
      <c r="AE148" t="str">
        <f>Tokens!AG150</f>
        <v>accès membre pour les after-party officielles</v>
      </c>
      <c r="AF148" t="str">
        <f>Tokens!AH150</f>
        <v>avantage3</v>
      </c>
      <c r="AG148" t="str">
        <f>Tokens!AI150</f>
        <v>accès prioritaire et bar dédié (consommation à la charge du festivalier)</v>
      </c>
      <c r="AH148">
        <f>Tokens!AJ150</f>
        <v>0</v>
      </c>
      <c r="AI148">
        <f>Tokens!AK150</f>
        <v>0</v>
      </c>
      <c r="AJ148">
        <f>Tokens!AL150</f>
        <v>0</v>
      </c>
      <c r="AK148">
        <f>Tokens!AM150</f>
        <v>0</v>
      </c>
      <c r="AL148">
        <f>Tokens!AN150</f>
        <v>0</v>
      </c>
      <c r="AM148">
        <f>Tokens!AO150</f>
        <v>0</v>
      </c>
      <c r="AN148">
        <f>Tokens!AP150</f>
        <v>0</v>
      </c>
      <c r="AO148">
        <f>Tokens!AQ150</f>
        <v>0</v>
      </c>
      <c r="AP148">
        <f>Tokens!AR150</f>
        <v>0</v>
      </c>
      <c r="AQ148">
        <f>Tokens!AS150</f>
        <v>0</v>
      </c>
      <c r="AR148">
        <f>Tokens!AT150</f>
        <v>0</v>
      </c>
      <c r="AS148">
        <f>Tokens!AU150</f>
        <v>0</v>
      </c>
      <c r="AT148">
        <f>Tokens!AV150</f>
        <v>0</v>
      </c>
      <c r="AU148">
        <f>Tokens!AW150</f>
        <v>0</v>
      </c>
      <c r="AV148" t="str">
        <f>Tokens!AX150</f>
        <v>paul</v>
      </c>
      <c r="AW148">
        <f>Tokens!AY150</f>
        <v>10</v>
      </c>
      <c r="AX148" t="str">
        <f>Tokens!AZ150</f>
        <v>sophie</v>
      </c>
      <c r="AY148">
        <f>Tokens!BA150</f>
        <v>90</v>
      </c>
      <c r="AZ148">
        <f>Tokens!BB150</f>
        <v>0</v>
      </c>
      <c r="BA148">
        <f>Tokens!BC150</f>
        <v>0</v>
      </c>
      <c r="BB148">
        <f>Tokens!BD150</f>
        <v>0</v>
      </c>
      <c r="BC148">
        <f>Tokens!BE150</f>
        <v>0</v>
      </c>
      <c r="BD148">
        <f>Tokens!BF150</f>
        <v>0</v>
      </c>
      <c r="BE148">
        <f>Tokens!BG150</f>
        <v>0</v>
      </c>
      <c r="BF148">
        <f>Tokens!BH150</f>
        <v>0</v>
      </c>
      <c r="BG148">
        <f>Tokens!BI150</f>
        <v>0</v>
      </c>
      <c r="BH148" t="str">
        <f>Tokens!BJ150</f>
        <v>A Madonna Di A Sierra</v>
      </c>
      <c r="BI148" t="str">
        <f>Tokens!BK150</f>
        <v>Calvi On The Rocks</v>
      </c>
    </row>
    <row r="149" spans="1:61" x14ac:dyDescent="0.25">
      <c r="A149" t="str">
        <f>Tokens!C151</f>
        <v>A Madonna Di A Sierra #148</v>
      </c>
      <c r="B149" t="str">
        <f>Tokens!D151</f>
        <v>COR22B148</v>
      </c>
      <c r="C149" t="str">
        <f>Tokens!E151</f>
        <v>A Madonna Di A Sierra - Pass Festival NFT pour 2 personnes, valable pour 3 éditions Calvi On The Rocks de votre choix.</v>
      </c>
      <c r="D149">
        <f>Tokens!F151</f>
        <v>1000</v>
      </c>
      <c r="E149" t="str">
        <f>Tokens!G151</f>
        <v>https://bafybeib3boitkcsc7tarwytl7fn7gvt63kiryn65aa3idxplpolbfqw6ja.ipfs.nftstorage.link?image_4.webp</v>
      </c>
      <c r="F149" t="str">
        <f>Tokens!H151</f>
        <v>NfluenT for Calvi On The rocks</v>
      </c>
      <c r="G149">
        <f>Tokens!I151</f>
        <v>0</v>
      </c>
      <c r="H149" t="str">
        <f>Tokens!J151</f>
        <v>Pass festival &amp; Avantages</v>
      </c>
      <c r="I149" t="str">
        <f>Tokens!K151</f>
        <v>pour deux (2) personnes</v>
      </c>
      <c r="J149" t="str">
        <f>Tokens!L151</f>
        <v>Edition1</v>
      </c>
      <c r="K149">
        <f>Tokens!M151</f>
        <v>2</v>
      </c>
      <c r="L149" t="str">
        <f>Tokens!N151</f>
        <v>Edition2</v>
      </c>
      <c r="M149">
        <f>Tokens!O151</f>
        <v>2</v>
      </c>
      <c r="N149" t="str">
        <f>Tokens!P151</f>
        <v>Edition3</v>
      </c>
      <c r="O149">
        <f>Tokens!Q151</f>
        <v>2</v>
      </c>
      <c r="P149">
        <f>Tokens!R151</f>
        <v>0</v>
      </c>
      <c r="Q149">
        <f>Tokens!S151</f>
        <v>0</v>
      </c>
      <c r="R149">
        <f>Tokens!T151</f>
        <v>0</v>
      </c>
      <c r="S149">
        <f>Tokens!U151</f>
        <v>0</v>
      </c>
      <c r="T149" t="str">
        <f>Tokens!V151</f>
        <v>Last use</v>
      </c>
      <c r="U149">
        <f>Tokens!W151</f>
        <v>0</v>
      </c>
      <c r="V149">
        <f>Tokens!X151</f>
        <v>0</v>
      </c>
      <c r="W149">
        <f>Tokens!Y151</f>
        <v>0</v>
      </c>
      <c r="X149" t="str">
        <f>Tokens!Z151</f>
        <v>avantage1</v>
      </c>
      <c r="Y149" t="str">
        <f>Tokens!AA151</f>
        <v>accès à un (1) événement partenaire officiel de Calvi on the Rocks</v>
      </c>
      <c r="Z149">
        <f>Tokens!AB151</f>
        <v>0</v>
      </c>
      <c r="AA149">
        <f>Tokens!AC151</f>
        <v>0</v>
      </c>
      <c r="AB149">
        <f>Tokens!AD151</f>
        <v>0</v>
      </c>
      <c r="AC149">
        <f>Tokens!AE151</f>
        <v>0</v>
      </c>
      <c r="AD149" t="str">
        <f>Tokens!AF151</f>
        <v>avantage2</v>
      </c>
      <c r="AE149" t="str">
        <f>Tokens!AG151</f>
        <v>accès membre pour les after-party officielles</v>
      </c>
      <c r="AF149" t="str">
        <f>Tokens!AH151</f>
        <v>avantage3</v>
      </c>
      <c r="AG149" t="str">
        <f>Tokens!AI151</f>
        <v>accès prioritaire et bar dédié (consommation à la charge du festivalier)</v>
      </c>
      <c r="AH149">
        <f>Tokens!AJ151</f>
        <v>0</v>
      </c>
      <c r="AI149">
        <f>Tokens!AK151</f>
        <v>0</v>
      </c>
      <c r="AJ149">
        <f>Tokens!AL151</f>
        <v>0</v>
      </c>
      <c r="AK149">
        <f>Tokens!AM151</f>
        <v>0</v>
      </c>
      <c r="AL149">
        <f>Tokens!AN151</f>
        <v>0</v>
      </c>
      <c r="AM149">
        <f>Tokens!AO151</f>
        <v>0</v>
      </c>
      <c r="AN149">
        <f>Tokens!AP151</f>
        <v>0</v>
      </c>
      <c r="AO149">
        <f>Tokens!AQ151</f>
        <v>0</v>
      </c>
      <c r="AP149">
        <f>Tokens!AR151</f>
        <v>0</v>
      </c>
      <c r="AQ149">
        <f>Tokens!AS151</f>
        <v>0</v>
      </c>
      <c r="AR149">
        <f>Tokens!AT151</f>
        <v>0</v>
      </c>
      <c r="AS149">
        <f>Tokens!AU151</f>
        <v>0</v>
      </c>
      <c r="AT149">
        <f>Tokens!AV151</f>
        <v>0</v>
      </c>
      <c r="AU149">
        <f>Tokens!AW151</f>
        <v>0</v>
      </c>
      <c r="AV149" t="str">
        <f>Tokens!AX151</f>
        <v>paul</v>
      </c>
      <c r="AW149">
        <f>Tokens!AY151</f>
        <v>10</v>
      </c>
      <c r="AX149" t="str">
        <f>Tokens!AZ151</f>
        <v>sophie</v>
      </c>
      <c r="AY149">
        <f>Tokens!BA151</f>
        <v>90</v>
      </c>
      <c r="AZ149">
        <f>Tokens!BB151</f>
        <v>0</v>
      </c>
      <c r="BA149">
        <f>Tokens!BC151</f>
        <v>0</v>
      </c>
      <c r="BB149">
        <f>Tokens!BD151</f>
        <v>0</v>
      </c>
      <c r="BC149">
        <f>Tokens!BE151</f>
        <v>0</v>
      </c>
      <c r="BD149">
        <f>Tokens!BF151</f>
        <v>0</v>
      </c>
      <c r="BE149">
        <f>Tokens!BG151</f>
        <v>0</v>
      </c>
      <c r="BF149">
        <f>Tokens!BH151</f>
        <v>0</v>
      </c>
      <c r="BG149">
        <f>Tokens!BI151</f>
        <v>0</v>
      </c>
      <c r="BH149" t="str">
        <f>Tokens!BJ151</f>
        <v>A Madonna Di A Sierra</v>
      </c>
      <c r="BI149" t="str">
        <f>Tokens!BK151</f>
        <v>Calvi On The Rocks</v>
      </c>
    </row>
    <row r="150" spans="1:61" x14ac:dyDescent="0.25">
      <c r="A150" t="str">
        <f>Tokens!C152</f>
        <v>A Madonna Di A Sierra #149</v>
      </c>
      <c r="B150" t="str">
        <f>Tokens!D152</f>
        <v>COR22B149</v>
      </c>
      <c r="C150" t="str">
        <f>Tokens!E152</f>
        <v>A Madonna Di A Sierra - Pass Festival NFT pour 2 personnes, valable pour 3 éditions Calvi On The Rocks de votre choix.</v>
      </c>
      <c r="D150">
        <f>Tokens!F152</f>
        <v>1000</v>
      </c>
      <c r="E150" t="str">
        <f>Tokens!G152</f>
        <v>https://bafybeib3boitkcsc7tarwytl7fn7gvt63kiryn65aa3idxplpolbfqw6ja.ipfs.nftstorage.link?image_4.webp</v>
      </c>
      <c r="F150" t="str">
        <f>Tokens!H152</f>
        <v>NfluenT for Calvi On The rocks</v>
      </c>
      <c r="G150">
        <f>Tokens!I152</f>
        <v>0</v>
      </c>
      <c r="H150" t="str">
        <f>Tokens!J152</f>
        <v>Pass festival &amp; Avantages</v>
      </c>
      <c r="I150" t="str">
        <f>Tokens!K152</f>
        <v>pour deux (2) personnes</v>
      </c>
      <c r="J150" t="str">
        <f>Tokens!L152</f>
        <v>Edition1</v>
      </c>
      <c r="K150">
        <f>Tokens!M152</f>
        <v>2</v>
      </c>
      <c r="L150" t="str">
        <f>Tokens!N152</f>
        <v>Edition2</v>
      </c>
      <c r="M150">
        <f>Tokens!O152</f>
        <v>2</v>
      </c>
      <c r="N150" t="str">
        <f>Tokens!P152</f>
        <v>Edition3</v>
      </c>
      <c r="O150">
        <f>Tokens!Q152</f>
        <v>2</v>
      </c>
      <c r="P150">
        <f>Tokens!R152</f>
        <v>0</v>
      </c>
      <c r="Q150">
        <f>Tokens!S152</f>
        <v>0</v>
      </c>
      <c r="R150">
        <f>Tokens!T152</f>
        <v>0</v>
      </c>
      <c r="S150">
        <f>Tokens!U152</f>
        <v>0</v>
      </c>
      <c r="T150" t="str">
        <f>Tokens!V152</f>
        <v>Last use</v>
      </c>
      <c r="U150">
        <f>Tokens!W152</f>
        <v>0</v>
      </c>
      <c r="V150">
        <f>Tokens!X152</f>
        <v>0</v>
      </c>
      <c r="W150">
        <f>Tokens!Y152</f>
        <v>0</v>
      </c>
      <c r="X150" t="str">
        <f>Tokens!Z152</f>
        <v>avantage1</v>
      </c>
      <c r="Y150" t="str">
        <f>Tokens!AA152</f>
        <v>accès à un (1) événement partenaire officiel de Calvi on the Rocks</v>
      </c>
      <c r="Z150">
        <f>Tokens!AB152</f>
        <v>0</v>
      </c>
      <c r="AA150">
        <f>Tokens!AC152</f>
        <v>0</v>
      </c>
      <c r="AB150">
        <f>Tokens!AD152</f>
        <v>0</v>
      </c>
      <c r="AC150">
        <f>Tokens!AE152</f>
        <v>0</v>
      </c>
      <c r="AD150" t="str">
        <f>Tokens!AF152</f>
        <v>avantage2</v>
      </c>
      <c r="AE150" t="str">
        <f>Tokens!AG152</f>
        <v>accès membre pour les after-party officielles</v>
      </c>
      <c r="AF150" t="str">
        <f>Tokens!AH152</f>
        <v>avantage3</v>
      </c>
      <c r="AG150" t="str">
        <f>Tokens!AI152</f>
        <v>accès prioritaire et bar dédié (consommation à la charge du festivalier)</v>
      </c>
      <c r="AH150">
        <f>Tokens!AJ152</f>
        <v>0</v>
      </c>
      <c r="AI150">
        <f>Tokens!AK152</f>
        <v>0</v>
      </c>
      <c r="AJ150">
        <f>Tokens!AL152</f>
        <v>0</v>
      </c>
      <c r="AK150">
        <f>Tokens!AM152</f>
        <v>0</v>
      </c>
      <c r="AL150">
        <f>Tokens!AN152</f>
        <v>0</v>
      </c>
      <c r="AM150">
        <f>Tokens!AO152</f>
        <v>0</v>
      </c>
      <c r="AN150">
        <f>Tokens!AP152</f>
        <v>0</v>
      </c>
      <c r="AO150">
        <f>Tokens!AQ152</f>
        <v>0</v>
      </c>
      <c r="AP150">
        <f>Tokens!AR152</f>
        <v>0</v>
      </c>
      <c r="AQ150">
        <f>Tokens!AS152</f>
        <v>0</v>
      </c>
      <c r="AR150">
        <f>Tokens!AT152</f>
        <v>0</v>
      </c>
      <c r="AS150">
        <f>Tokens!AU152</f>
        <v>0</v>
      </c>
      <c r="AT150">
        <f>Tokens!AV152</f>
        <v>0</v>
      </c>
      <c r="AU150">
        <f>Tokens!AW152</f>
        <v>0</v>
      </c>
      <c r="AV150" t="str">
        <f>Tokens!AX152</f>
        <v>paul</v>
      </c>
      <c r="AW150">
        <f>Tokens!AY152</f>
        <v>10</v>
      </c>
      <c r="AX150" t="str">
        <f>Tokens!AZ152</f>
        <v>sophie</v>
      </c>
      <c r="AY150">
        <f>Tokens!BA152</f>
        <v>90</v>
      </c>
      <c r="AZ150">
        <f>Tokens!BB152</f>
        <v>0</v>
      </c>
      <c r="BA150">
        <f>Tokens!BC152</f>
        <v>0</v>
      </c>
      <c r="BB150">
        <f>Tokens!BD152</f>
        <v>0</v>
      </c>
      <c r="BC150">
        <f>Tokens!BE152</f>
        <v>0</v>
      </c>
      <c r="BD150">
        <f>Tokens!BF152</f>
        <v>0</v>
      </c>
      <c r="BE150">
        <f>Tokens!BG152</f>
        <v>0</v>
      </c>
      <c r="BF150">
        <f>Tokens!BH152</f>
        <v>0</v>
      </c>
      <c r="BG150">
        <f>Tokens!BI152</f>
        <v>0</v>
      </c>
      <c r="BH150" t="str">
        <f>Tokens!BJ152</f>
        <v>A Madonna Di A Sierra</v>
      </c>
      <c r="BI150" t="str">
        <f>Tokens!BK152</f>
        <v>Calvi On The Rocks</v>
      </c>
    </row>
    <row r="151" spans="1:61" x14ac:dyDescent="0.25">
      <c r="A151" t="str">
        <f>Tokens!C153</f>
        <v>A Madonna Di A Sierra #150</v>
      </c>
      <c r="B151" t="str">
        <f>Tokens!D153</f>
        <v>COR22B150</v>
      </c>
      <c r="C151" t="str">
        <f>Tokens!E153</f>
        <v>A Madonna Di A Sierra - Pass Festival NFT pour 2 personnes, valable pour 3 éditions Calvi On The Rocks de votre choix.</v>
      </c>
      <c r="D151">
        <f>Tokens!F153</f>
        <v>1000</v>
      </c>
      <c r="E151" t="str">
        <f>Tokens!G153</f>
        <v>https://bafybeib3boitkcsc7tarwytl7fn7gvt63kiryn65aa3idxplpolbfqw6ja.ipfs.nftstorage.link?image_4.webp</v>
      </c>
      <c r="F151" t="str">
        <f>Tokens!H153</f>
        <v>NfluenT for Calvi On The rocks</v>
      </c>
      <c r="G151">
        <f>Tokens!I153</f>
        <v>0</v>
      </c>
      <c r="H151" t="str">
        <f>Tokens!J153</f>
        <v>Pass festival &amp; Avantages</v>
      </c>
      <c r="I151" t="str">
        <f>Tokens!K153</f>
        <v>pour deux (2) personnes</v>
      </c>
      <c r="J151" t="str">
        <f>Tokens!L153</f>
        <v>Edition1</v>
      </c>
      <c r="K151">
        <f>Tokens!M153</f>
        <v>2</v>
      </c>
      <c r="L151" t="str">
        <f>Tokens!N153</f>
        <v>Edition2</v>
      </c>
      <c r="M151">
        <f>Tokens!O153</f>
        <v>2</v>
      </c>
      <c r="N151" t="str">
        <f>Tokens!P153</f>
        <v>Edition3</v>
      </c>
      <c r="O151">
        <f>Tokens!Q153</f>
        <v>2</v>
      </c>
      <c r="P151">
        <f>Tokens!R153</f>
        <v>0</v>
      </c>
      <c r="Q151">
        <f>Tokens!S153</f>
        <v>0</v>
      </c>
      <c r="R151">
        <f>Tokens!T153</f>
        <v>0</v>
      </c>
      <c r="S151">
        <f>Tokens!U153</f>
        <v>0</v>
      </c>
      <c r="T151" t="str">
        <f>Tokens!V153</f>
        <v>Last use</v>
      </c>
      <c r="U151">
        <f>Tokens!W153</f>
        <v>0</v>
      </c>
      <c r="V151">
        <f>Tokens!X153</f>
        <v>0</v>
      </c>
      <c r="W151">
        <f>Tokens!Y153</f>
        <v>0</v>
      </c>
      <c r="X151" t="str">
        <f>Tokens!Z153</f>
        <v>avantage1</v>
      </c>
      <c r="Y151" t="str">
        <f>Tokens!AA153</f>
        <v>accès à un (1) événement partenaire officiel de Calvi on the Rocks</v>
      </c>
      <c r="Z151">
        <f>Tokens!AB153</f>
        <v>0</v>
      </c>
      <c r="AA151">
        <f>Tokens!AC153</f>
        <v>0</v>
      </c>
      <c r="AB151">
        <f>Tokens!AD153</f>
        <v>0</v>
      </c>
      <c r="AC151">
        <f>Tokens!AE153</f>
        <v>0</v>
      </c>
      <c r="AD151" t="str">
        <f>Tokens!AF153</f>
        <v>avantage2</v>
      </c>
      <c r="AE151" t="str">
        <f>Tokens!AG153</f>
        <v>accès membre pour les after-party officielles</v>
      </c>
      <c r="AF151" t="str">
        <f>Tokens!AH153</f>
        <v>avantage3</v>
      </c>
      <c r="AG151" t="str">
        <f>Tokens!AI153</f>
        <v>accès prioritaire et bar dédié (consommation à la charge du festivalier)</v>
      </c>
      <c r="AH151">
        <f>Tokens!AJ153</f>
        <v>0</v>
      </c>
      <c r="AI151">
        <f>Tokens!AK153</f>
        <v>0</v>
      </c>
      <c r="AJ151">
        <f>Tokens!AL153</f>
        <v>0</v>
      </c>
      <c r="AK151">
        <f>Tokens!AM153</f>
        <v>0</v>
      </c>
      <c r="AL151">
        <f>Tokens!AN153</f>
        <v>0</v>
      </c>
      <c r="AM151">
        <f>Tokens!AO153</f>
        <v>0</v>
      </c>
      <c r="AN151">
        <f>Tokens!AP153</f>
        <v>0</v>
      </c>
      <c r="AO151">
        <f>Tokens!AQ153</f>
        <v>0</v>
      </c>
      <c r="AP151">
        <f>Tokens!AR153</f>
        <v>0</v>
      </c>
      <c r="AQ151">
        <f>Tokens!AS153</f>
        <v>0</v>
      </c>
      <c r="AR151">
        <f>Tokens!AT153</f>
        <v>0</v>
      </c>
      <c r="AS151">
        <f>Tokens!AU153</f>
        <v>0</v>
      </c>
      <c r="AT151">
        <f>Tokens!AV153</f>
        <v>0</v>
      </c>
      <c r="AU151">
        <f>Tokens!AW153</f>
        <v>0</v>
      </c>
      <c r="AV151" t="str">
        <f>Tokens!AX153</f>
        <v>paul</v>
      </c>
      <c r="AW151">
        <f>Tokens!AY153</f>
        <v>10</v>
      </c>
      <c r="AX151" t="str">
        <f>Tokens!AZ153</f>
        <v>sophie</v>
      </c>
      <c r="AY151">
        <f>Tokens!BA153</f>
        <v>90</v>
      </c>
      <c r="AZ151">
        <f>Tokens!BB153</f>
        <v>0</v>
      </c>
      <c r="BA151">
        <f>Tokens!BC153</f>
        <v>0</v>
      </c>
      <c r="BB151">
        <f>Tokens!BD153</f>
        <v>0</v>
      </c>
      <c r="BC151">
        <f>Tokens!BE153</f>
        <v>0</v>
      </c>
      <c r="BD151">
        <f>Tokens!BF153</f>
        <v>0</v>
      </c>
      <c r="BE151">
        <f>Tokens!BG153</f>
        <v>0</v>
      </c>
      <c r="BF151">
        <f>Tokens!BH153</f>
        <v>0</v>
      </c>
      <c r="BG151">
        <f>Tokens!BI153</f>
        <v>0</v>
      </c>
      <c r="BH151" t="str">
        <f>Tokens!BJ153</f>
        <v>A Madonna Di A Sierra</v>
      </c>
      <c r="BI151" t="str">
        <f>Tokens!BK153</f>
        <v>Calvi On The Rocks</v>
      </c>
    </row>
    <row r="152" spans="1:61" x14ac:dyDescent="0.25">
      <c r="A152" t="str">
        <f>Tokens!C154</f>
        <v>A Madonna Di A Sierra #151</v>
      </c>
      <c r="B152" t="str">
        <f>Tokens!D154</f>
        <v>COR22B151</v>
      </c>
      <c r="C152" t="str">
        <f>Tokens!E154</f>
        <v>A Madonna Di A Sierra - Pass Festival NFT pour 2 personnes, valable pour 3 éditions Calvi On The Rocks de votre choix.</v>
      </c>
      <c r="D152">
        <f>Tokens!F154</f>
        <v>1000</v>
      </c>
      <c r="E152" t="str">
        <f>Tokens!G154</f>
        <v>https://bafybeib3boitkcsc7tarwytl7fn7gvt63kiryn65aa3idxplpolbfqw6ja.ipfs.nftstorage.link?image_4.webp</v>
      </c>
      <c r="F152" t="str">
        <f>Tokens!H154</f>
        <v>NfluenT for Calvi On The rocks</v>
      </c>
      <c r="G152">
        <f>Tokens!I154</f>
        <v>0</v>
      </c>
      <c r="H152" t="str">
        <f>Tokens!J154</f>
        <v>Pass festival &amp; Avantages</v>
      </c>
      <c r="I152" t="str">
        <f>Tokens!K154</f>
        <v>pour deux (2) personnes</v>
      </c>
      <c r="J152" t="str">
        <f>Tokens!L154</f>
        <v>Edition1</v>
      </c>
      <c r="K152">
        <f>Tokens!M154</f>
        <v>2</v>
      </c>
      <c r="L152" t="str">
        <f>Tokens!N154</f>
        <v>Edition2</v>
      </c>
      <c r="M152">
        <f>Tokens!O154</f>
        <v>2</v>
      </c>
      <c r="N152" t="str">
        <f>Tokens!P154</f>
        <v>Edition3</v>
      </c>
      <c r="O152">
        <f>Tokens!Q154</f>
        <v>2</v>
      </c>
      <c r="P152">
        <f>Tokens!R154</f>
        <v>0</v>
      </c>
      <c r="Q152">
        <f>Tokens!S154</f>
        <v>0</v>
      </c>
      <c r="R152">
        <f>Tokens!T154</f>
        <v>0</v>
      </c>
      <c r="S152">
        <f>Tokens!U154</f>
        <v>0</v>
      </c>
      <c r="T152" t="str">
        <f>Tokens!V154</f>
        <v>Last use</v>
      </c>
      <c r="U152">
        <f>Tokens!W154</f>
        <v>0</v>
      </c>
      <c r="V152">
        <f>Tokens!X154</f>
        <v>0</v>
      </c>
      <c r="W152">
        <f>Tokens!Y154</f>
        <v>0</v>
      </c>
      <c r="X152" t="str">
        <f>Tokens!Z154</f>
        <v>avantage1</v>
      </c>
      <c r="Y152" t="str">
        <f>Tokens!AA154</f>
        <v>accès à un (1) événement partenaire officiel de Calvi on the Rocks</v>
      </c>
      <c r="Z152">
        <f>Tokens!AB154</f>
        <v>0</v>
      </c>
      <c r="AA152">
        <f>Tokens!AC154</f>
        <v>0</v>
      </c>
      <c r="AB152">
        <f>Tokens!AD154</f>
        <v>0</v>
      </c>
      <c r="AC152">
        <f>Tokens!AE154</f>
        <v>0</v>
      </c>
      <c r="AD152" t="str">
        <f>Tokens!AF154</f>
        <v>avantage2</v>
      </c>
      <c r="AE152" t="str">
        <f>Tokens!AG154</f>
        <v>accès membre pour les after-party officielles</v>
      </c>
      <c r="AF152" t="str">
        <f>Tokens!AH154</f>
        <v>avantage3</v>
      </c>
      <c r="AG152" t="str">
        <f>Tokens!AI154</f>
        <v>accès prioritaire et bar dédié (consommation à la charge du festivalier)</v>
      </c>
      <c r="AH152">
        <f>Tokens!AJ154</f>
        <v>0</v>
      </c>
      <c r="AI152">
        <f>Tokens!AK154</f>
        <v>0</v>
      </c>
      <c r="AJ152">
        <f>Tokens!AL154</f>
        <v>0</v>
      </c>
      <c r="AK152">
        <f>Tokens!AM154</f>
        <v>0</v>
      </c>
      <c r="AL152">
        <f>Tokens!AN154</f>
        <v>0</v>
      </c>
      <c r="AM152">
        <f>Tokens!AO154</f>
        <v>0</v>
      </c>
      <c r="AN152">
        <f>Tokens!AP154</f>
        <v>0</v>
      </c>
      <c r="AO152">
        <f>Tokens!AQ154</f>
        <v>0</v>
      </c>
      <c r="AP152">
        <f>Tokens!AR154</f>
        <v>0</v>
      </c>
      <c r="AQ152">
        <f>Tokens!AS154</f>
        <v>0</v>
      </c>
      <c r="AR152">
        <f>Tokens!AT154</f>
        <v>0</v>
      </c>
      <c r="AS152">
        <f>Tokens!AU154</f>
        <v>0</v>
      </c>
      <c r="AT152">
        <f>Tokens!AV154</f>
        <v>0</v>
      </c>
      <c r="AU152">
        <f>Tokens!AW154</f>
        <v>0</v>
      </c>
      <c r="AV152" t="str">
        <f>Tokens!AX154</f>
        <v>paul</v>
      </c>
      <c r="AW152">
        <f>Tokens!AY154</f>
        <v>10</v>
      </c>
      <c r="AX152" t="str">
        <f>Tokens!AZ154</f>
        <v>sophie</v>
      </c>
      <c r="AY152">
        <f>Tokens!BA154</f>
        <v>90</v>
      </c>
      <c r="AZ152">
        <f>Tokens!BB154</f>
        <v>0</v>
      </c>
      <c r="BA152">
        <f>Tokens!BC154</f>
        <v>0</v>
      </c>
      <c r="BB152">
        <f>Tokens!BD154</f>
        <v>0</v>
      </c>
      <c r="BC152">
        <f>Tokens!BE154</f>
        <v>0</v>
      </c>
      <c r="BD152">
        <f>Tokens!BF154</f>
        <v>0</v>
      </c>
      <c r="BE152">
        <f>Tokens!BG154</f>
        <v>0</v>
      </c>
      <c r="BF152">
        <f>Tokens!BH154</f>
        <v>0</v>
      </c>
      <c r="BG152">
        <f>Tokens!BI154</f>
        <v>0</v>
      </c>
      <c r="BH152" t="str">
        <f>Tokens!BJ154</f>
        <v>A Madonna Di A Sierra</v>
      </c>
      <c r="BI152" t="str">
        <f>Tokens!BK154</f>
        <v>Calvi On The Rocks</v>
      </c>
    </row>
    <row r="153" spans="1:61" x14ac:dyDescent="0.25">
      <c r="A153" t="str">
        <f>Tokens!C155</f>
        <v>A Madonna Di A Sierra #152</v>
      </c>
      <c r="B153" t="str">
        <f>Tokens!D155</f>
        <v>COR22B152</v>
      </c>
      <c r="C153" t="str">
        <f>Tokens!E155</f>
        <v>A Madonna Di A Sierra - Pass Festival NFT pour 2 personnes, valable pour 3 éditions Calvi On The Rocks de votre choix.</v>
      </c>
      <c r="D153">
        <f>Tokens!F155</f>
        <v>1000</v>
      </c>
      <c r="E153" t="str">
        <f>Tokens!G155</f>
        <v>https://bafybeib3boitkcsc7tarwytl7fn7gvt63kiryn65aa3idxplpolbfqw6ja.ipfs.nftstorage.link?image_4.webp</v>
      </c>
      <c r="F153" t="str">
        <f>Tokens!H155</f>
        <v>NfluenT for Calvi On The rocks</v>
      </c>
      <c r="G153">
        <f>Tokens!I155</f>
        <v>0</v>
      </c>
      <c r="H153" t="str">
        <f>Tokens!J155</f>
        <v>Pass festival &amp; Avantages</v>
      </c>
      <c r="I153" t="str">
        <f>Tokens!K155</f>
        <v>pour deux (2) personnes</v>
      </c>
      <c r="J153" t="str">
        <f>Tokens!L155</f>
        <v>Edition1</v>
      </c>
      <c r="K153">
        <f>Tokens!M155</f>
        <v>2</v>
      </c>
      <c r="L153" t="str">
        <f>Tokens!N155</f>
        <v>Edition2</v>
      </c>
      <c r="M153">
        <f>Tokens!O155</f>
        <v>2</v>
      </c>
      <c r="N153" t="str">
        <f>Tokens!P155</f>
        <v>Edition3</v>
      </c>
      <c r="O153">
        <f>Tokens!Q155</f>
        <v>2</v>
      </c>
      <c r="P153">
        <f>Tokens!R155</f>
        <v>0</v>
      </c>
      <c r="Q153">
        <f>Tokens!S155</f>
        <v>0</v>
      </c>
      <c r="R153">
        <f>Tokens!T155</f>
        <v>0</v>
      </c>
      <c r="S153">
        <f>Tokens!U155</f>
        <v>0</v>
      </c>
      <c r="T153" t="str">
        <f>Tokens!V155</f>
        <v>Last use</v>
      </c>
      <c r="U153">
        <f>Tokens!W155</f>
        <v>0</v>
      </c>
      <c r="V153">
        <f>Tokens!X155</f>
        <v>0</v>
      </c>
      <c r="W153">
        <f>Tokens!Y155</f>
        <v>0</v>
      </c>
      <c r="X153" t="str">
        <f>Tokens!Z155</f>
        <v>avantage1</v>
      </c>
      <c r="Y153" t="str">
        <f>Tokens!AA155</f>
        <v>accès à un (1) événement partenaire officiel de Calvi on the Rocks</v>
      </c>
      <c r="Z153">
        <f>Tokens!AB155</f>
        <v>0</v>
      </c>
      <c r="AA153">
        <f>Tokens!AC155</f>
        <v>0</v>
      </c>
      <c r="AB153">
        <f>Tokens!AD155</f>
        <v>0</v>
      </c>
      <c r="AC153">
        <f>Tokens!AE155</f>
        <v>0</v>
      </c>
      <c r="AD153" t="str">
        <f>Tokens!AF155</f>
        <v>avantage2</v>
      </c>
      <c r="AE153" t="str">
        <f>Tokens!AG155</f>
        <v>accès membre pour les after-party officielles</v>
      </c>
      <c r="AF153" t="str">
        <f>Tokens!AH155</f>
        <v>avantage3</v>
      </c>
      <c r="AG153" t="str">
        <f>Tokens!AI155</f>
        <v>accès prioritaire et bar dédié (consommation à la charge du festivalier)</v>
      </c>
      <c r="AH153">
        <f>Tokens!AJ155</f>
        <v>0</v>
      </c>
      <c r="AI153">
        <f>Tokens!AK155</f>
        <v>0</v>
      </c>
      <c r="AJ153">
        <f>Tokens!AL155</f>
        <v>0</v>
      </c>
      <c r="AK153">
        <f>Tokens!AM155</f>
        <v>0</v>
      </c>
      <c r="AL153">
        <f>Tokens!AN155</f>
        <v>0</v>
      </c>
      <c r="AM153">
        <f>Tokens!AO155</f>
        <v>0</v>
      </c>
      <c r="AN153">
        <f>Tokens!AP155</f>
        <v>0</v>
      </c>
      <c r="AO153">
        <f>Tokens!AQ155</f>
        <v>0</v>
      </c>
      <c r="AP153">
        <f>Tokens!AR155</f>
        <v>0</v>
      </c>
      <c r="AQ153">
        <f>Tokens!AS155</f>
        <v>0</v>
      </c>
      <c r="AR153">
        <f>Tokens!AT155</f>
        <v>0</v>
      </c>
      <c r="AS153">
        <f>Tokens!AU155</f>
        <v>0</v>
      </c>
      <c r="AT153">
        <f>Tokens!AV155</f>
        <v>0</v>
      </c>
      <c r="AU153">
        <f>Tokens!AW155</f>
        <v>0</v>
      </c>
      <c r="AV153" t="str">
        <f>Tokens!AX155</f>
        <v>paul</v>
      </c>
      <c r="AW153">
        <f>Tokens!AY155</f>
        <v>10</v>
      </c>
      <c r="AX153" t="str">
        <f>Tokens!AZ155</f>
        <v>sophie</v>
      </c>
      <c r="AY153">
        <f>Tokens!BA155</f>
        <v>90</v>
      </c>
      <c r="AZ153">
        <f>Tokens!BB155</f>
        <v>0</v>
      </c>
      <c r="BA153">
        <f>Tokens!BC155</f>
        <v>0</v>
      </c>
      <c r="BB153">
        <f>Tokens!BD155</f>
        <v>0</v>
      </c>
      <c r="BC153">
        <f>Tokens!BE155</f>
        <v>0</v>
      </c>
      <c r="BD153">
        <f>Tokens!BF155</f>
        <v>0</v>
      </c>
      <c r="BE153">
        <f>Tokens!BG155</f>
        <v>0</v>
      </c>
      <c r="BF153">
        <f>Tokens!BH155</f>
        <v>0</v>
      </c>
      <c r="BG153">
        <f>Tokens!BI155</f>
        <v>0</v>
      </c>
      <c r="BH153" t="str">
        <f>Tokens!BJ155</f>
        <v>A Madonna Di A Sierra</v>
      </c>
      <c r="BI153" t="str">
        <f>Tokens!BK155</f>
        <v>Calvi On The Rocks</v>
      </c>
    </row>
    <row r="154" spans="1:61" x14ac:dyDescent="0.25">
      <c r="A154" t="str">
        <f>Tokens!C156</f>
        <v>A Madonna Di A Sierra #153</v>
      </c>
      <c r="B154" t="str">
        <f>Tokens!D156</f>
        <v>COR22B153</v>
      </c>
      <c r="C154" t="str">
        <f>Tokens!E156</f>
        <v>A Madonna Di A Sierra - Pass Festival NFT pour 2 personnes, valable pour 3 éditions Calvi On The Rocks de votre choix.</v>
      </c>
      <c r="D154">
        <f>Tokens!F156</f>
        <v>1000</v>
      </c>
      <c r="E154" t="str">
        <f>Tokens!G156</f>
        <v>https://bafybeib3boitkcsc7tarwytl7fn7gvt63kiryn65aa3idxplpolbfqw6ja.ipfs.nftstorage.link?image_4.webp</v>
      </c>
      <c r="F154" t="str">
        <f>Tokens!H156</f>
        <v>NfluenT for Calvi On The rocks</v>
      </c>
      <c r="G154">
        <f>Tokens!I156</f>
        <v>0</v>
      </c>
      <c r="H154" t="str">
        <f>Tokens!J156</f>
        <v>Pass festival &amp; Avantages</v>
      </c>
      <c r="I154" t="str">
        <f>Tokens!K156</f>
        <v>pour deux (2) personnes</v>
      </c>
      <c r="J154" t="str">
        <f>Tokens!L156</f>
        <v>Edition1</v>
      </c>
      <c r="K154">
        <f>Tokens!M156</f>
        <v>2</v>
      </c>
      <c r="L154" t="str">
        <f>Tokens!N156</f>
        <v>Edition2</v>
      </c>
      <c r="M154">
        <f>Tokens!O156</f>
        <v>2</v>
      </c>
      <c r="N154" t="str">
        <f>Tokens!P156</f>
        <v>Edition3</v>
      </c>
      <c r="O154">
        <f>Tokens!Q156</f>
        <v>2</v>
      </c>
      <c r="P154">
        <f>Tokens!R156</f>
        <v>0</v>
      </c>
      <c r="Q154">
        <f>Tokens!S156</f>
        <v>0</v>
      </c>
      <c r="R154">
        <f>Tokens!T156</f>
        <v>0</v>
      </c>
      <c r="S154">
        <f>Tokens!U156</f>
        <v>0</v>
      </c>
      <c r="T154" t="str">
        <f>Tokens!V156</f>
        <v>Last use</v>
      </c>
      <c r="U154">
        <f>Tokens!W156</f>
        <v>0</v>
      </c>
      <c r="V154">
        <f>Tokens!X156</f>
        <v>0</v>
      </c>
      <c r="W154">
        <f>Tokens!Y156</f>
        <v>0</v>
      </c>
      <c r="X154" t="str">
        <f>Tokens!Z156</f>
        <v>avantage1</v>
      </c>
      <c r="Y154" t="str">
        <f>Tokens!AA156</f>
        <v>accès à un (1) événement partenaire officiel de Calvi on the Rocks</v>
      </c>
      <c r="Z154">
        <f>Tokens!AB156</f>
        <v>0</v>
      </c>
      <c r="AA154">
        <f>Tokens!AC156</f>
        <v>0</v>
      </c>
      <c r="AB154">
        <f>Tokens!AD156</f>
        <v>0</v>
      </c>
      <c r="AC154">
        <f>Tokens!AE156</f>
        <v>0</v>
      </c>
      <c r="AD154" t="str">
        <f>Tokens!AF156</f>
        <v>avantage2</v>
      </c>
      <c r="AE154" t="str">
        <f>Tokens!AG156</f>
        <v>accès membre pour les after-party officielles</v>
      </c>
      <c r="AF154" t="str">
        <f>Tokens!AH156</f>
        <v>avantage3</v>
      </c>
      <c r="AG154" t="str">
        <f>Tokens!AI156</f>
        <v>accès prioritaire et bar dédié (consommation à la charge du festivalier)</v>
      </c>
      <c r="AH154">
        <f>Tokens!AJ156</f>
        <v>0</v>
      </c>
      <c r="AI154">
        <f>Tokens!AK156</f>
        <v>0</v>
      </c>
      <c r="AJ154">
        <f>Tokens!AL156</f>
        <v>0</v>
      </c>
      <c r="AK154">
        <f>Tokens!AM156</f>
        <v>0</v>
      </c>
      <c r="AL154">
        <f>Tokens!AN156</f>
        <v>0</v>
      </c>
      <c r="AM154">
        <f>Tokens!AO156</f>
        <v>0</v>
      </c>
      <c r="AN154">
        <f>Tokens!AP156</f>
        <v>0</v>
      </c>
      <c r="AO154">
        <f>Tokens!AQ156</f>
        <v>0</v>
      </c>
      <c r="AP154">
        <f>Tokens!AR156</f>
        <v>0</v>
      </c>
      <c r="AQ154">
        <f>Tokens!AS156</f>
        <v>0</v>
      </c>
      <c r="AR154">
        <f>Tokens!AT156</f>
        <v>0</v>
      </c>
      <c r="AS154">
        <f>Tokens!AU156</f>
        <v>0</v>
      </c>
      <c r="AT154">
        <f>Tokens!AV156</f>
        <v>0</v>
      </c>
      <c r="AU154">
        <f>Tokens!AW156</f>
        <v>0</v>
      </c>
      <c r="AV154" t="str">
        <f>Tokens!AX156</f>
        <v>paul</v>
      </c>
      <c r="AW154">
        <f>Tokens!AY156</f>
        <v>10</v>
      </c>
      <c r="AX154" t="str">
        <f>Tokens!AZ156</f>
        <v>sophie</v>
      </c>
      <c r="AY154">
        <f>Tokens!BA156</f>
        <v>90</v>
      </c>
      <c r="AZ154">
        <f>Tokens!BB156</f>
        <v>0</v>
      </c>
      <c r="BA154">
        <f>Tokens!BC156</f>
        <v>0</v>
      </c>
      <c r="BB154">
        <f>Tokens!BD156</f>
        <v>0</v>
      </c>
      <c r="BC154">
        <f>Tokens!BE156</f>
        <v>0</v>
      </c>
      <c r="BD154">
        <f>Tokens!BF156</f>
        <v>0</v>
      </c>
      <c r="BE154">
        <f>Tokens!BG156</f>
        <v>0</v>
      </c>
      <c r="BF154">
        <f>Tokens!BH156</f>
        <v>0</v>
      </c>
      <c r="BG154">
        <f>Tokens!BI156</f>
        <v>0</v>
      </c>
      <c r="BH154" t="str">
        <f>Tokens!BJ156</f>
        <v>A Madonna Di A Sierra</v>
      </c>
      <c r="BI154" t="str">
        <f>Tokens!BK156</f>
        <v>Calvi On The Rocks</v>
      </c>
    </row>
    <row r="155" spans="1:61" x14ac:dyDescent="0.25">
      <c r="A155" t="str">
        <f>Tokens!C157</f>
        <v>A Madonna Di A Sierra #154</v>
      </c>
      <c r="B155" t="str">
        <f>Tokens!D157</f>
        <v>COR22B154</v>
      </c>
      <c r="C155" t="str">
        <f>Tokens!E157</f>
        <v>A Madonna Di A Sierra - Pass Festival NFT pour 2 personnes, valable pour 3 éditions Calvi On The Rocks de votre choix.</v>
      </c>
      <c r="D155">
        <f>Tokens!F157</f>
        <v>1000</v>
      </c>
      <c r="E155" t="str">
        <f>Tokens!G157</f>
        <v>https://bafybeib3boitkcsc7tarwytl7fn7gvt63kiryn65aa3idxplpolbfqw6ja.ipfs.nftstorage.link?image_4.webp</v>
      </c>
      <c r="F155" t="str">
        <f>Tokens!H157</f>
        <v>NfluenT for Calvi On The rocks</v>
      </c>
      <c r="G155">
        <f>Tokens!I157</f>
        <v>0</v>
      </c>
      <c r="H155" t="str">
        <f>Tokens!J157</f>
        <v>Pass festival &amp; Avantages</v>
      </c>
      <c r="I155" t="str">
        <f>Tokens!K157</f>
        <v>pour deux (2) personnes</v>
      </c>
      <c r="J155" t="str">
        <f>Tokens!L157</f>
        <v>Edition1</v>
      </c>
      <c r="K155">
        <f>Tokens!M157</f>
        <v>2</v>
      </c>
      <c r="L155" t="str">
        <f>Tokens!N157</f>
        <v>Edition2</v>
      </c>
      <c r="M155">
        <f>Tokens!O157</f>
        <v>2</v>
      </c>
      <c r="N155" t="str">
        <f>Tokens!P157</f>
        <v>Edition3</v>
      </c>
      <c r="O155">
        <f>Tokens!Q157</f>
        <v>2</v>
      </c>
      <c r="P155">
        <f>Tokens!R157</f>
        <v>0</v>
      </c>
      <c r="Q155">
        <f>Tokens!S157</f>
        <v>0</v>
      </c>
      <c r="R155">
        <f>Tokens!T157</f>
        <v>0</v>
      </c>
      <c r="S155">
        <f>Tokens!U157</f>
        <v>0</v>
      </c>
      <c r="T155" t="str">
        <f>Tokens!V157</f>
        <v>Last use</v>
      </c>
      <c r="U155">
        <f>Tokens!W157</f>
        <v>0</v>
      </c>
      <c r="V155">
        <f>Tokens!X157</f>
        <v>0</v>
      </c>
      <c r="W155">
        <f>Tokens!Y157</f>
        <v>0</v>
      </c>
      <c r="X155" t="str">
        <f>Tokens!Z157</f>
        <v>avantage1</v>
      </c>
      <c r="Y155" t="str">
        <f>Tokens!AA157</f>
        <v>accès à un (1) événement partenaire officiel de Calvi on the Rocks</v>
      </c>
      <c r="Z155">
        <f>Tokens!AB157</f>
        <v>0</v>
      </c>
      <c r="AA155">
        <f>Tokens!AC157</f>
        <v>0</v>
      </c>
      <c r="AB155">
        <f>Tokens!AD157</f>
        <v>0</v>
      </c>
      <c r="AC155">
        <f>Tokens!AE157</f>
        <v>0</v>
      </c>
      <c r="AD155" t="str">
        <f>Tokens!AF157</f>
        <v>avantage2</v>
      </c>
      <c r="AE155" t="str">
        <f>Tokens!AG157</f>
        <v>accès membre pour les after-party officielles</v>
      </c>
      <c r="AF155" t="str">
        <f>Tokens!AH157</f>
        <v>avantage3</v>
      </c>
      <c r="AG155" t="str">
        <f>Tokens!AI157</f>
        <v>accès prioritaire et bar dédié (consommation à la charge du festivalier)</v>
      </c>
      <c r="AH155">
        <f>Tokens!AJ157</f>
        <v>0</v>
      </c>
      <c r="AI155">
        <f>Tokens!AK157</f>
        <v>0</v>
      </c>
      <c r="AJ155">
        <f>Tokens!AL157</f>
        <v>0</v>
      </c>
      <c r="AK155">
        <f>Tokens!AM157</f>
        <v>0</v>
      </c>
      <c r="AL155">
        <f>Tokens!AN157</f>
        <v>0</v>
      </c>
      <c r="AM155">
        <f>Tokens!AO157</f>
        <v>0</v>
      </c>
      <c r="AN155">
        <f>Tokens!AP157</f>
        <v>0</v>
      </c>
      <c r="AO155">
        <f>Tokens!AQ157</f>
        <v>0</v>
      </c>
      <c r="AP155">
        <f>Tokens!AR157</f>
        <v>0</v>
      </c>
      <c r="AQ155">
        <f>Tokens!AS157</f>
        <v>0</v>
      </c>
      <c r="AR155">
        <f>Tokens!AT157</f>
        <v>0</v>
      </c>
      <c r="AS155">
        <f>Tokens!AU157</f>
        <v>0</v>
      </c>
      <c r="AT155">
        <f>Tokens!AV157</f>
        <v>0</v>
      </c>
      <c r="AU155">
        <f>Tokens!AW157</f>
        <v>0</v>
      </c>
      <c r="AV155" t="str">
        <f>Tokens!AX157</f>
        <v>paul</v>
      </c>
      <c r="AW155">
        <f>Tokens!AY157</f>
        <v>10</v>
      </c>
      <c r="AX155" t="str">
        <f>Tokens!AZ157</f>
        <v>sophie</v>
      </c>
      <c r="AY155">
        <f>Tokens!BA157</f>
        <v>90</v>
      </c>
      <c r="AZ155">
        <f>Tokens!BB157</f>
        <v>0</v>
      </c>
      <c r="BA155">
        <f>Tokens!BC157</f>
        <v>0</v>
      </c>
      <c r="BB155">
        <f>Tokens!BD157</f>
        <v>0</v>
      </c>
      <c r="BC155">
        <f>Tokens!BE157</f>
        <v>0</v>
      </c>
      <c r="BD155">
        <f>Tokens!BF157</f>
        <v>0</v>
      </c>
      <c r="BE155">
        <f>Tokens!BG157</f>
        <v>0</v>
      </c>
      <c r="BF155">
        <f>Tokens!BH157</f>
        <v>0</v>
      </c>
      <c r="BG155">
        <f>Tokens!BI157</f>
        <v>0</v>
      </c>
      <c r="BH155" t="str">
        <f>Tokens!BJ157</f>
        <v>A Madonna Di A Sierra</v>
      </c>
      <c r="BI155" t="str">
        <f>Tokens!BK157</f>
        <v>Calvi On The Rocks</v>
      </c>
    </row>
    <row r="156" spans="1:61" x14ac:dyDescent="0.25">
      <c r="A156" t="str">
        <f>Tokens!C158</f>
        <v>A Madonna Di A Sierra #155</v>
      </c>
      <c r="B156" t="str">
        <f>Tokens!D158</f>
        <v>COR22B155</v>
      </c>
      <c r="C156" t="str">
        <f>Tokens!E158</f>
        <v>A Madonna Di A Sierra - Pass Festival NFT pour 2 personnes, valable pour 3 éditions Calvi On The Rocks de votre choix.</v>
      </c>
      <c r="D156">
        <f>Tokens!F158</f>
        <v>1000</v>
      </c>
      <c r="E156" t="str">
        <f>Tokens!G158</f>
        <v>https://bafybeib3boitkcsc7tarwytl7fn7gvt63kiryn65aa3idxplpolbfqw6ja.ipfs.nftstorage.link?image_4.webp</v>
      </c>
      <c r="F156" t="str">
        <f>Tokens!H158</f>
        <v>NfluenT for Calvi On The rocks</v>
      </c>
      <c r="G156">
        <f>Tokens!I158</f>
        <v>0</v>
      </c>
      <c r="H156" t="str">
        <f>Tokens!J158</f>
        <v>Pass festival &amp; Avantages</v>
      </c>
      <c r="I156" t="str">
        <f>Tokens!K158</f>
        <v>pour deux (2) personnes</v>
      </c>
      <c r="J156" t="str">
        <f>Tokens!L158</f>
        <v>Edition1</v>
      </c>
      <c r="K156">
        <f>Tokens!M158</f>
        <v>2</v>
      </c>
      <c r="L156" t="str">
        <f>Tokens!N158</f>
        <v>Edition2</v>
      </c>
      <c r="M156">
        <f>Tokens!O158</f>
        <v>2</v>
      </c>
      <c r="N156" t="str">
        <f>Tokens!P158</f>
        <v>Edition3</v>
      </c>
      <c r="O156">
        <f>Tokens!Q158</f>
        <v>2</v>
      </c>
      <c r="P156">
        <f>Tokens!R158</f>
        <v>0</v>
      </c>
      <c r="Q156">
        <f>Tokens!S158</f>
        <v>0</v>
      </c>
      <c r="R156">
        <f>Tokens!T158</f>
        <v>0</v>
      </c>
      <c r="S156">
        <f>Tokens!U158</f>
        <v>0</v>
      </c>
      <c r="T156" t="str">
        <f>Tokens!V158</f>
        <v>Last use</v>
      </c>
      <c r="U156">
        <f>Tokens!W158</f>
        <v>0</v>
      </c>
      <c r="V156">
        <f>Tokens!X158</f>
        <v>0</v>
      </c>
      <c r="W156">
        <f>Tokens!Y158</f>
        <v>0</v>
      </c>
      <c r="X156" t="str">
        <f>Tokens!Z158</f>
        <v>avantage1</v>
      </c>
      <c r="Y156" t="str">
        <f>Tokens!AA158</f>
        <v>accès à un (1) événement partenaire officiel de Calvi on the Rocks</v>
      </c>
      <c r="Z156">
        <f>Tokens!AB158</f>
        <v>0</v>
      </c>
      <c r="AA156">
        <f>Tokens!AC158</f>
        <v>0</v>
      </c>
      <c r="AB156">
        <f>Tokens!AD158</f>
        <v>0</v>
      </c>
      <c r="AC156">
        <f>Tokens!AE158</f>
        <v>0</v>
      </c>
      <c r="AD156" t="str">
        <f>Tokens!AF158</f>
        <v>avantage2</v>
      </c>
      <c r="AE156" t="str">
        <f>Tokens!AG158</f>
        <v>accès membre pour les after-party officielles</v>
      </c>
      <c r="AF156" t="str">
        <f>Tokens!AH158</f>
        <v>avantage3</v>
      </c>
      <c r="AG156" t="str">
        <f>Tokens!AI158</f>
        <v>accès prioritaire et bar dédié (consommation à la charge du festivalier)</v>
      </c>
      <c r="AH156">
        <f>Tokens!AJ158</f>
        <v>0</v>
      </c>
      <c r="AI156">
        <f>Tokens!AK158</f>
        <v>0</v>
      </c>
      <c r="AJ156">
        <f>Tokens!AL158</f>
        <v>0</v>
      </c>
      <c r="AK156">
        <f>Tokens!AM158</f>
        <v>0</v>
      </c>
      <c r="AL156">
        <f>Tokens!AN158</f>
        <v>0</v>
      </c>
      <c r="AM156">
        <f>Tokens!AO158</f>
        <v>0</v>
      </c>
      <c r="AN156">
        <f>Tokens!AP158</f>
        <v>0</v>
      </c>
      <c r="AO156">
        <f>Tokens!AQ158</f>
        <v>0</v>
      </c>
      <c r="AP156">
        <f>Tokens!AR158</f>
        <v>0</v>
      </c>
      <c r="AQ156">
        <f>Tokens!AS158</f>
        <v>0</v>
      </c>
      <c r="AR156">
        <f>Tokens!AT158</f>
        <v>0</v>
      </c>
      <c r="AS156">
        <f>Tokens!AU158</f>
        <v>0</v>
      </c>
      <c r="AT156">
        <f>Tokens!AV158</f>
        <v>0</v>
      </c>
      <c r="AU156">
        <f>Tokens!AW158</f>
        <v>0</v>
      </c>
      <c r="AV156" t="str">
        <f>Tokens!AX158</f>
        <v>paul</v>
      </c>
      <c r="AW156">
        <f>Tokens!AY158</f>
        <v>10</v>
      </c>
      <c r="AX156" t="str">
        <f>Tokens!AZ158</f>
        <v>sophie</v>
      </c>
      <c r="AY156">
        <f>Tokens!BA158</f>
        <v>90</v>
      </c>
      <c r="AZ156">
        <f>Tokens!BB158</f>
        <v>0</v>
      </c>
      <c r="BA156">
        <f>Tokens!BC158</f>
        <v>0</v>
      </c>
      <c r="BB156">
        <f>Tokens!BD158</f>
        <v>0</v>
      </c>
      <c r="BC156">
        <f>Tokens!BE158</f>
        <v>0</v>
      </c>
      <c r="BD156">
        <f>Tokens!BF158</f>
        <v>0</v>
      </c>
      <c r="BE156">
        <f>Tokens!BG158</f>
        <v>0</v>
      </c>
      <c r="BF156">
        <f>Tokens!BH158</f>
        <v>0</v>
      </c>
      <c r="BG156">
        <f>Tokens!BI158</f>
        <v>0</v>
      </c>
      <c r="BH156" t="str">
        <f>Tokens!BJ158</f>
        <v>A Madonna Di A Sierra</v>
      </c>
      <c r="BI156" t="str">
        <f>Tokens!BK158</f>
        <v>Calvi On The Rocks</v>
      </c>
    </row>
    <row r="157" spans="1:61" x14ac:dyDescent="0.25">
      <c r="A157" t="str">
        <f>Tokens!C159</f>
        <v>A Madonna Di A Sierra #156</v>
      </c>
      <c r="B157" t="str">
        <f>Tokens!D159</f>
        <v>COR22B156</v>
      </c>
      <c r="C157" t="str">
        <f>Tokens!E159</f>
        <v>A Madonna Di A Sierra - Pass Festival NFT pour 2 personnes, valable pour 3 éditions Calvi On The Rocks de votre choix.</v>
      </c>
      <c r="D157">
        <f>Tokens!F159</f>
        <v>1000</v>
      </c>
      <c r="E157" t="str">
        <f>Tokens!G159</f>
        <v>https://bafybeib3boitkcsc7tarwytl7fn7gvt63kiryn65aa3idxplpolbfqw6ja.ipfs.nftstorage.link?image_4.webp</v>
      </c>
      <c r="F157" t="str">
        <f>Tokens!H159</f>
        <v>NfluenT for Calvi On The rocks</v>
      </c>
      <c r="G157">
        <f>Tokens!I159</f>
        <v>0</v>
      </c>
      <c r="H157" t="str">
        <f>Tokens!J159</f>
        <v>Pass festival &amp; Avantages</v>
      </c>
      <c r="I157" t="str">
        <f>Tokens!K159</f>
        <v>pour deux (2) personnes</v>
      </c>
      <c r="J157" t="str">
        <f>Tokens!L159</f>
        <v>Edition1</v>
      </c>
      <c r="K157">
        <f>Tokens!M159</f>
        <v>2</v>
      </c>
      <c r="L157" t="str">
        <f>Tokens!N159</f>
        <v>Edition2</v>
      </c>
      <c r="M157">
        <f>Tokens!O159</f>
        <v>2</v>
      </c>
      <c r="N157" t="str">
        <f>Tokens!P159</f>
        <v>Edition3</v>
      </c>
      <c r="O157">
        <f>Tokens!Q159</f>
        <v>2</v>
      </c>
      <c r="P157">
        <f>Tokens!R159</f>
        <v>0</v>
      </c>
      <c r="Q157">
        <f>Tokens!S159</f>
        <v>0</v>
      </c>
      <c r="R157">
        <f>Tokens!T159</f>
        <v>0</v>
      </c>
      <c r="S157">
        <f>Tokens!U159</f>
        <v>0</v>
      </c>
      <c r="T157" t="str">
        <f>Tokens!V159</f>
        <v>Last use</v>
      </c>
      <c r="U157">
        <f>Tokens!W159</f>
        <v>0</v>
      </c>
      <c r="V157">
        <f>Tokens!X159</f>
        <v>0</v>
      </c>
      <c r="W157">
        <f>Tokens!Y159</f>
        <v>0</v>
      </c>
      <c r="X157" t="str">
        <f>Tokens!Z159</f>
        <v>avantage1</v>
      </c>
      <c r="Y157" t="str">
        <f>Tokens!AA159</f>
        <v>accès à un (1) événement partenaire officiel de Calvi on the Rocks</v>
      </c>
      <c r="Z157">
        <f>Tokens!AB159</f>
        <v>0</v>
      </c>
      <c r="AA157">
        <f>Tokens!AC159</f>
        <v>0</v>
      </c>
      <c r="AB157">
        <f>Tokens!AD159</f>
        <v>0</v>
      </c>
      <c r="AC157">
        <f>Tokens!AE159</f>
        <v>0</v>
      </c>
      <c r="AD157" t="str">
        <f>Tokens!AF159</f>
        <v>avantage2</v>
      </c>
      <c r="AE157" t="str">
        <f>Tokens!AG159</f>
        <v>accès membre pour les after-party officielles</v>
      </c>
      <c r="AF157" t="str">
        <f>Tokens!AH159</f>
        <v>avantage3</v>
      </c>
      <c r="AG157" t="str">
        <f>Tokens!AI159</f>
        <v>accès prioritaire et bar dédié (consommation à la charge du festivalier)</v>
      </c>
      <c r="AH157">
        <f>Tokens!AJ159</f>
        <v>0</v>
      </c>
      <c r="AI157">
        <f>Tokens!AK159</f>
        <v>0</v>
      </c>
      <c r="AJ157">
        <f>Tokens!AL159</f>
        <v>0</v>
      </c>
      <c r="AK157">
        <f>Tokens!AM159</f>
        <v>0</v>
      </c>
      <c r="AL157">
        <f>Tokens!AN159</f>
        <v>0</v>
      </c>
      <c r="AM157">
        <f>Tokens!AO159</f>
        <v>0</v>
      </c>
      <c r="AN157">
        <f>Tokens!AP159</f>
        <v>0</v>
      </c>
      <c r="AO157">
        <f>Tokens!AQ159</f>
        <v>0</v>
      </c>
      <c r="AP157">
        <f>Tokens!AR159</f>
        <v>0</v>
      </c>
      <c r="AQ157">
        <f>Tokens!AS159</f>
        <v>0</v>
      </c>
      <c r="AR157">
        <f>Tokens!AT159</f>
        <v>0</v>
      </c>
      <c r="AS157">
        <f>Tokens!AU159</f>
        <v>0</v>
      </c>
      <c r="AT157">
        <f>Tokens!AV159</f>
        <v>0</v>
      </c>
      <c r="AU157">
        <f>Tokens!AW159</f>
        <v>0</v>
      </c>
      <c r="AV157" t="str">
        <f>Tokens!AX159</f>
        <v>paul</v>
      </c>
      <c r="AW157">
        <f>Tokens!AY159</f>
        <v>10</v>
      </c>
      <c r="AX157" t="str">
        <f>Tokens!AZ159</f>
        <v>sophie</v>
      </c>
      <c r="AY157">
        <f>Tokens!BA159</f>
        <v>90</v>
      </c>
      <c r="AZ157">
        <f>Tokens!BB159</f>
        <v>0</v>
      </c>
      <c r="BA157">
        <f>Tokens!BC159</f>
        <v>0</v>
      </c>
      <c r="BB157">
        <f>Tokens!BD159</f>
        <v>0</v>
      </c>
      <c r="BC157">
        <f>Tokens!BE159</f>
        <v>0</v>
      </c>
      <c r="BD157">
        <f>Tokens!BF159</f>
        <v>0</v>
      </c>
      <c r="BE157">
        <f>Tokens!BG159</f>
        <v>0</v>
      </c>
      <c r="BF157">
        <f>Tokens!BH159</f>
        <v>0</v>
      </c>
      <c r="BG157">
        <f>Tokens!BI159</f>
        <v>0</v>
      </c>
      <c r="BH157" t="str">
        <f>Tokens!BJ159</f>
        <v>A Madonna Di A Sierra</v>
      </c>
      <c r="BI157" t="str">
        <f>Tokens!BK159</f>
        <v>Calvi On The Rocks</v>
      </c>
    </row>
    <row r="158" spans="1:61" x14ac:dyDescent="0.25">
      <c r="A158" t="str">
        <f>Tokens!C160</f>
        <v>A Madonna Di A Sierra #157</v>
      </c>
      <c r="B158" t="str">
        <f>Tokens!D160</f>
        <v>COR22B157</v>
      </c>
      <c r="C158" t="str">
        <f>Tokens!E160</f>
        <v>A Madonna Di A Sierra - Pass Festival NFT pour 2 personnes, valable pour 3 éditions Calvi On The Rocks de votre choix.</v>
      </c>
      <c r="D158">
        <f>Tokens!F160</f>
        <v>1000</v>
      </c>
      <c r="E158" t="str">
        <f>Tokens!G160</f>
        <v>https://bafybeib3boitkcsc7tarwytl7fn7gvt63kiryn65aa3idxplpolbfqw6ja.ipfs.nftstorage.link?image_4.webp</v>
      </c>
      <c r="F158" t="str">
        <f>Tokens!H160</f>
        <v>NfluenT for Calvi On The rocks</v>
      </c>
      <c r="G158">
        <f>Tokens!I160</f>
        <v>0</v>
      </c>
      <c r="H158" t="str">
        <f>Tokens!J160</f>
        <v>Pass festival &amp; Avantages</v>
      </c>
      <c r="I158" t="str">
        <f>Tokens!K160</f>
        <v>pour deux (2) personnes</v>
      </c>
      <c r="J158" t="str">
        <f>Tokens!L160</f>
        <v>Edition1</v>
      </c>
      <c r="K158">
        <f>Tokens!M160</f>
        <v>2</v>
      </c>
      <c r="L158" t="str">
        <f>Tokens!N160</f>
        <v>Edition2</v>
      </c>
      <c r="M158">
        <f>Tokens!O160</f>
        <v>2</v>
      </c>
      <c r="N158" t="str">
        <f>Tokens!P160</f>
        <v>Edition3</v>
      </c>
      <c r="O158">
        <f>Tokens!Q160</f>
        <v>2</v>
      </c>
      <c r="P158">
        <f>Tokens!R160</f>
        <v>0</v>
      </c>
      <c r="Q158">
        <f>Tokens!S160</f>
        <v>0</v>
      </c>
      <c r="R158">
        <f>Tokens!T160</f>
        <v>0</v>
      </c>
      <c r="S158">
        <f>Tokens!U160</f>
        <v>0</v>
      </c>
      <c r="T158" t="str">
        <f>Tokens!V160</f>
        <v>Last use</v>
      </c>
      <c r="U158">
        <f>Tokens!W160</f>
        <v>0</v>
      </c>
      <c r="V158">
        <f>Tokens!X160</f>
        <v>0</v>
      </c>
      <c r="W158">
        <f>Tokens!Y160</f>
        <v>0</v>
      </c>
      <c r="X158" t="str">
        <f>Tokens!Z160</f>
        <v>avantage1</v>
      </c>
      <c r="Y158" t="str">
        <f>Tokens!AA160</f>
        <v>accès à un (1) événement partenaire officiel de Calvi on the Rocks</v>
      </c>
      <c r="Z158">
        <f>Tokens!AB160</f>
        <v>0</v>
      </c>
      <c r="AA158">
        <f>Tokens!AC160</f>
        <v>0</v>
      </c>
      <c r="AB158">
        <f>Tokens!AD160</f>
        <v>0</v>
      </c>
      <c r="AC158">
        <f>Tokens!AE160</f>
        <v>0</v>
      </c>
      <c r="AD158" t="str">
        <f>Tokens!AF160</f>
        <v>avantage2</v>
      </c>
      <c r="AE158" t="str">
        <f>Tokens!AG160</f>
        <v>accès membre pour les after-party officielles</v>
      </c>
      <c r="AF158" t="str">
        <f>Tokens!AH160</f>
        <v>avantage3</v>
      </c>
      <c r="AG158" t="str">
        <f>Tokens!AI160</f>
        <v>accès prioritaire et bar dédié (consommation à la charge du festivalier)</v>
      </c>
      <c r="AH158">
        <f>Tokens!AJ160</f>
        <v>0</v>
      </c>
      <c r="AI158">
        <f>Tokens!AK160</f>
        <v>0</v>
      </c>
      <c r="AJ158">
        <f>Tokens!AL160</f>
        <v>0</v>
      </c>
      <c r="AK158">
        <f>Tokens!AM160</f>
        <v>0</v>
      </c>
      <c r="AL158">
        <f>Tokens!AN160</f>
        <v>0</v>
      </c>
      <c r="AM158">
        <f>Tokens!AO160</f>
        <v>0</v>
      </c>
      <c r="AN158">
        <f>Tokens!AP160</f>
        <v>0</v>
      </c>
      <c r="AO158">
        <f>Tokens!AQ160</f>
        <v>0</v>
      </c>
      <c r="AP158">
        <f>Tokens!AR160</f>
        <v>0</v>
      </c>
      <c r="AQ158">
        <f>Tokens!AS160</f>
        <v>0</v>
      </c>
      <c r="AR158">
        <f>Tokens!AT160</f>
        <v>0</v>
      </c>
      <c r="AS158">
        <f>Tokens!AU160</f>
        <v>0</v>
      </c>
      <c r="AT158">
        <f>Tokens!AV160</f>
        <v>0</v>
      </c>
      <c r="AU158">
        <f>Tokens!AW160</f>
        <v>0</v>
      </c>
      <c r="AV158" t="str">
        <f>Tokens!AX160</f>
        <v>paul</v>
      </c>
      <c r="AW158">
        <f>Tokens!AY160</f>
        <v>10</v>
      </c>
      <c r="AX158" t="str">
        <f>Tokens!AZ160</f>
        <v>sophie</v>
      </c>
      <c r="AY158">
        <f>Tokens!BA160</f>
        <v>90</v>
      </c>
      <c r="AZ158">
        <f>Tokens!BB160</f>
        <v>0</v>
      </c>
      <c r="BA158">
        <f>Tokens!BC160</f>
        <v>0</v>
      </c>
      <c r="BB158">
        <f>Tokens!BD160</f>
        <v>0</v>
      </c>
      <c r="BC158">
        <f>Tokens!BE160</f>
        <v>0</v>
      </c>
      <c r="BD158">
        <f>Tokens!BF160</f>
        <v>0</v>
      </c>
      <c r="BE158">
        <f>Tokens!BG160</f>
        <v>0</v>
      </c>
      <c r="BF158">
        <f>Tokens!BH160</f>
        <v>0</v>
      </c>
      <c r="BG158">
        <f>Tokens!BI160</f>
        <v>0</v>
      </c>
      <c r="BH158" t="str">
        <f>Tokens!BJ160</f>
        <v>A Madonna Di A Sierra</v>
      </c>
      <c r="BI158" t="str">
        <f>Tokens!BK160</f>
        <v>Calvi On The Rocks</v>
      </c>
    </row>
    <row r="159" spans="1:61" x14ac:dyDescent="0.25">
      <c r="A159" t="str">
        <f>Tokens!C161</f>
        <v>A Madonna Di A Sierra #158</v>
      </c>
      <c r="B159" t="str">
        <f>Tokens!D161</f>
        <v>COR22B158</v>
      </c>
      <c r="C159" t="str">
        <f>Tokens!E161</f>
        <v>A Madonna Di A Sierra - Pass Festival NFT pour 2 personnes, valable pour 3 éditions Calvi On The Rocks de votre choix.</v>
      </c>
      <c r="D159">
        <f>Tokens!F161</f>
        <v>1000</v>
      </c>
      <c r="E159" t="str">
        <f>Tokens!G161</f>
        <v>https://bafybeib3boitkcsc7tarwytl7fn7gvt63kiryn65aa3idxplpolbfqw6ja.ipfs.nftstorage.link?image_4.webp</v>
      </c>
      <c r="F159" t="str">
        <f>Tokens!H161</f>
        <v>NfluenT for Calvi On The rocks</v>
      </c>
      <c r="G159">
        <f>Tokens!I161</f>
        <v>0</v>
      </c>
      <c r="H159" t="str">
        <f>Tokens!J161</f>
        <v>Pass festival &amp; Avantages</v>
      </c>
      <c r="I159" t="str">
        <f>Tokens!K161</f>
        <v>pour deux (2) personnes</v>
      </c>
      <c r="J159" t="str">
        <f>Tokens!L161</f>
        <v>Edition1</v>
      </c>
      <c r="K159">
        <f>Tokens!M161</f>
        <v>2</v>
      </c>
      <c r="L159" t="str">
        <f>Tokens!N161</f>
        <v>Edition2</v>
      </c>
      <c r="M159">
        <f>Tokens!O161</f>
        <v>2</v>
      </c>
      <c r="N159" t="str">
        <f>Tokens!P161</f>
        <v>Edition3</v>
      </c>
      <c r="O159">
        <f>Tokens!Q161</f>
        <v>2</v>
      </c>
      <c r="P159">
        <f>Tokens!R161</f>
        <v>0</v>
      </c>
      <c r="Q159">
        <f>Tokens!S161</f>
        <v>0</v>
      </c>
      <c r="R159">
        <f>Tokens!T161</f>
        <v>0</v>
      </c>
      <c r="S159">
        <f>Tokens!U161</f>
        <v>0</v>
      </c>
      <c r="T159" t="str">
        <f>Tokens!V161</f>
        <v>Last use</v>
      </c>
      <c r="U159">
        <f>Tokens!W161</f>
        <v>0</v>
      </c>
      <c r="V159">
        <f>Tokens!X161</f>
        <v>0</v>
      </c>
      <c r="W159">
        <f>Tokens!Y161</f>
        <v>0</v>
      </c>
      <c r="X159" t="str">
        <f>Tokens!Z161</f>
        <v>avantage1</v>
      </c>
      <c r="Y159" t="str">
        <f>Tokens!AA161</f>
        <v>accès à un (1) événement partenaire officiel de Calvi on the Rocks</v>
      </c>
      <c r="Z159">
        <f>Tokens!AB161</f>
        <v>0</v>
      </c>
      <c r="AA159">
        <f>Tokens!AC161</f>
        <v>0</v>
      </c>
      <c r="AB159">
        <f>Tokens!AD161</f>
        <v>0</v>
      </c>
      <c r="AC159">
        <f>Tokens!AE161</f>
        <v>0</v>
      </c>
      <c r="AD159" t="str">
        <f>Tokens!AF161</f>
        <v>avantage2</v>
      </c>
      <c r="AE159" t="str">
        <f>Tokens!AG161</f>
        <v>accès membre pour les after-party officielles</v>
      </c>
      <c r="AF159" t="str">
        <f>Tokens!AH161</f>
        <v>avantage3</v>
      </c>
      <c r="AG159" t="str">
        <f>Tokens!AI161</f>
        <v>accès prioritaire et bar dédié (consommation à la charge du festivalier)</v>
      </c>
      <c r="AH159">
        <f>Tokens!AJ161</f>
        <v>0</v>
      </c>
      <c r="AI159">
        <f>Tokens!AK161</f>
        <v>0</v>
      </c>
      <c r="AJ159">
        <f>Tokens!AL161</f>
        <v>0</v>
      </c>
      <c r="AK159">
        <f>Tokens!AM161</f>
        <v>0</v>
      </c>
      <c r="AL159">
        <f>Tokens!AN161</f>
        <v>0</v>
      </c>
      <c r="AM159">
        <f>Tokens!AO161</f>
        <v>0</v>
      </c>
      <c r="AN159">
        <f>Tokens!AP161</f>
        <v>0</v>
      </c>
      <c r="AO159">
        <f>Tokens!AQ161</f>
        <v>0</v>
      </c>
      <c r="AP159">
        <f>Tokens!AR161</f>
        <v>0</v>
      </c>
      <c r="AQ159">
        <f>Tokens!AS161</f>
        <v>0</v>
      </c>
      <c r="AR159">
        <f>Tokens!AT161</f>
        <v>0</v>
      </c>
      <c r="AS159">
        <f>Tokens!AU161</f>
        <v>0</v>
      </c>
      <c r="AT159">
        <f>Tokens!AV161</f>
        <v>0</v>
      </c>
      <c r="AU159">
        <f>Tokens!AW161</f>
        <v>0</v>
      </c>
      <c r="AV159" t="str">
        <f>Tokens!AX161</f>
        <v>paul</v>
      </c>
      <c r="AW159">
        <f>Tokens!AY161</f>
        <v>10</v>
      </c>
      <c r="AX159" t="str">
        <f>Tokens!AZ161</f>
        <v>sophie</v>
      </c>
      <c r="AY159">
        <f>Tokens!BA161</f>
        <v>90</v>
      </c>
      <c r="AZ159">
        <f>Tokens!BB161</f>
        <v>0</v>
      </c>
      <c r="BA159">
        <f>Tokens!BC161</f>
        <v>0</v>
      </c>
      <c r="BB159">
        <f>Tokens!BD161</f>
        <v>0</v>
      </c>
      <c r="BC159">
        <f>Tokens!BE161</f>
        <v>0</v>
      </c>
      <c r="BD159">
        <f>Tokens!BF161</f>
        <v>0</v>
      </c>
      <c r="BE159">
        <f>Tokens!BG161</f>
        <v>0</v>
      </c>
      <c r="BF159">
        <f>Tokens!BH161</f>
        <v>0</v>
      </c>
      <c r="BG159">
        <f>Tokens!BI161</f>
        <v>0</v>
      </c>
      <c r="BH159" t="str">
        <f>Tokens!BJ161</f>
        <v>A Madonna Di A Sierra</v>
      </c>
      <c r="BI159" t="str">
        <f>Tokens!BK161</f>
        <v>Calvi On The Rocks</v>
      </c>
    </row>
    <row r="160" spans="1:61" x14ac:dyDescent="0.25">
      <c r="A160" t="str">
        <f>Tokens!C162</f>
        <v>A Madonna Di A Sierra #159</v>
      </c>
      <c r="B160" t="str">
        <f>Tokens!D162</f>
        <v>COR22B159</v>
      </c>
      <c r="C160" t="str">
        <f>Tokens!E162</f>
        <v>A Madonna Di A Sierra - Pass Festival NFT pour 2 personnes, valable pour 3 éditions Calvi On The Rocks de votre choix.</v>
      </c>
      <c r="D160">
        <f>Tokens!F162</f>
        <v>1000</v>
      </c>
      <c r="E160" t="str">
        <f>Tokens!G162</f>
        <v>https://bafybeib3boitkcsc7tarwytl7fn7gvt63kiryn65aa3idxplpolbfqw6ja.ipfs.nftstorage.link?image_4.webp</v>
      </c>
      <c r="F160" t="str">
        <f>Tokens!H162</f>
        <v>NfluenT for Calvi On The rocks</v>
      </c>
      <c r="G160">
        <f>Tokens!I162</f>
        <v>0</v>
      </c>
      <c r="H160" t="str">
        <f>Tokens!J162</f>
        <v>Pass festival &amp; Avantages</v>
      </c>
      <c r="I160" t="str">
        <f>Tokens!K162</f>
        <v>pour deux (2) personnes</v>
      </c>
      <c r="J160" t="str">
        <f>Tokens!L162</f>
        <v>Edition1</v>
      </c>
      <c r="K160">
        <f>Tokens!M162</f>
        <v>2</v>
      </c>
      <c r="L160" t="str">
        <f>Tokens!N162</f>
        <v>Edition2</v>
      </c>
      <c r="M160">
        <f>Tokens!O162</f>
        <v>2</v>
      </c>
      <c r="N160" t="str">
        <f>Tokens!P162</f>
        <v>Edition3</v>
      </c>
      <c r="O160">
        <f>Tokens!Q162</f>
        <v>2</v>
      </c>
      <c r="P160">
        <f>Tokens!R162</f>
        <v>0</v>
      </c>
      <c r="Q160">
        <f>Tokens!S162</f>
        <v>0</v>
      </c>
      <c r="R160">
        <f>Tokens!T162</f>
        <v>0</v>
      </c>
      <c r="S160">
        <f>Tokens!U162</f>
        <v>0</v>
      </c>
      <c r="T160" t="str">
        <f>Tokens!V162</f>
        <v>Last use</v>
      </c>
      <c r="U160">
        <f>Tokens!W162</f>
        <v>0</v>
      </c>
      <c r="V160">
        <f>Tokens!X162</f>
        <v>0</v>
      </c>
      <c r="W160">
        <f>Tokens!Y162</f>
        <v>0</v>
      </c>
      <c r="X160" t="str">
        <f>Tokens!Z162</f>
        <v>avantage1</v>
      </c>
      <c r="Y160" t="str">
        <f>Tokens!AA162</f>
        <v>accès à un (1) événement partenaire officiel de Calvi on the Rocks</v>
      </c>
      <c r="Z160">
        <f>Tokens!AB162</f>
        <v>0</v>
      </c>
      <c r="AA160">
        <f>Tokens!AC162</f>
        <v>0</v>
      </c>
      <c r="AB160">
        <f>Tokens!AD162</f>
        <v>0</v>
      </c>
      <c r="AC160">
        <f>Tokens!AE162</f>
        <v>0</v>
      </c>
      <c r="AD160" t="str">
        <f>Tokens!AF162</f>
        <v>avantage2</v>
      </c>
      <c r="AE160" t="str">
        <f>Tokens!AG162</f>
        <v>accès membre pour les after-party officielles</v>
      </c>
      <c r="AF160" t="str">
        <f>Tokens!AH162</f>
        <v>avantage3</v>
      </c>
      <c r="AG160" t="str">
        <f>Tokens!AI162</f>
        <v>accès prioritaire et bar dédié (consommation à la charge du festivalier)</v>
      </c>
      <c r="AH160">
        <f>Tokens!AJ162</f>
        <v>0</v>
      </c>
      <c r="AI160">
        <f>Tokens!AK162</f>
        <v>0</v>
      </c>
      <c r="AJ160">
        <f>Tokens!AL162</f>
        <v>0</v>
      </c>
      <c r="AK160">
        <f>Tokens!AM162</f>
        <v>0</v>
      </c>
      <c r="AL160">
        <f>Tokens!AN162</f>
        <v>0</v>
      </c>
      <c r="AM160">
        <f>Tokens!AO162</f>
        <v>0</v>
      </c>
      <c r="AN160">
        <f>Tokens!AP162</f>
        <v>0</v>
      </c>
      <c r="AO160">
        <f>Tokens!AQ162</f>
        <v>0</v>
      </c>
      <c r="AP160">
        <f>Tokens!AR162</f>
        <v>0</v>
      </c>
      <c r="AQ160">
        <f>Tokens!AS162</f>
        <v>0</v>
      </c>
      <c r="AR160">
        <f>Tokens!AT162</f>
        <v>0</v>
      </c>
      <c r="AS160">
        <f>Tokens!AU162</f>
        <v>0</v>
      </c>
      <c r="AT160">
        <f>Tokens!AV162</f>
        <v>0</v>
      </c>
      <c r="AU160">
        <f>Tokens!AW162</f>
        <v>0</v>
      </c>
      <c r="AV160" t="str">
        <f>Tokens!AX162</f>
        <v>paul</v>
      </c>
      <c r="AW160">
        <f>Tokens!AY162</f>
        <v>10</v>
      </c>
      <c r="AX160" t="str">
        <f>Tokens!AZ162</f>
        <v>sophie</v>
      </c>
      <c r="AY160">
        <f>Tokens!BA162</f>
        <v>90</v>
      </c>
      <c r="AZ160">
        <f>Tokens!BB162</f>
        <v>0</v>
      </c>
      <c r="BA160">
        <f>Tokens!BC162</f>
        <v>0</v>
      </c>
      <c r="BB160">
        <f>Tokens!BD162</f>
        <v>0</v>
      </c>
      <c r="BC160">
        <f>Tokens!BE162</f>
        <v>0</v>
      </c>
      <c r="BD160">
        <f>Tokens!BF162</f>
        <v>0</v>
      </c>
      <c r="BE160">
        <f>Tokens!BG162</f>
        <v>0</v>
      </c>
      <c r="BF160">
        <f>Tokens!BH162</f>
        <v>0</v>
      </c>
      <c r="BG160">
        <f>Tokens!BI162</f>
        <v>0</v>
      </c>
      <c r="BH160" t="str">
        <f>Tokens!BJ162</f>
        <v>A Madonna Di A Sierra</v>
      </c>
      <c r="BI160" t="str">
        <f>Tokens!BK162</f>
        <v>Calvi On The Rocks</v>
      </c>
    </row>
    <row r="161" spans="1:61" x14ac:dyDescent="0.25">
      <c r="A161" t="str">
        <f>Tokens!C163</f>
        <v>A Madonna Di A Sierra #160</v>
      </c>
      <c r="B161" t="str">
        <f>Tokens!D163</f>
        <v>COR22B160</v>
      </c>
      <c r="C161" t="str">
        <f>Tokens!E163</f>
        <v>A Madonna Di A Sierra - Pass Festival NFT pour 2 personnes, valable pour 3 éditions Calvi On The Rocks de votre choix.</v>
      </c>
      <c r="D161">
        <f>Tokens!F163</f>
        <v>1000</v>
      </c>
      <c r="E161" t="str">
        <f>Tokens!G163</f>
        <v>https://bafybeib3boitkcsc7tarwytl7fn7gvt63kiryn65aa3idxplpolbfqw6ja.ipfs.nftstorage.link?image_4.webp</v>
      </c>
      <c r="F161" t="str">
        <f>Tokens!H163</f>
        <v>NfluenT for Calvi On The rocks</v>
      </c>
      <c r="G161">
        <f>Tokens!I163</f>
        <v>0</v>
      </c>
      <c r="H161" t="str">
        <f>Tokens!J163</f>
        <v>Pass festival &amp; Avantages</v>
      </c>
      <c r="I161" t="str">
        <f>Tokens!K163</f>
        <v>pour deux (2) personnes</v>
      </c>
      <c r="J161" t="str">
        <f>Tokens!L163</f>
        <v>Edition1</v>
      </c>
      <c r="K161">
        <f>Tokens!M163</f>
        <v>2</v>
      </c>
      <c r="L161" t="str">
        <f>Tokens!N163</f>
        <v>Edition2</v>
      </c>
      <c r="M161">
        <f>Tokens!O163</f>
        <v>2</v>
      </c>
      <c r="N161" t="str">
        <f>Tokens!P163</f>
        <v>Edition3</v>
      </c>
      <c r="O161">
        <f>Tokens!Q163</f>
        <v>2</v>
      </c>
      <c r="P161">
        <f>Tokens!R163</f>
        <v>0</v>
      </c>
      <c r="Q161">
        <f>Tokens!S163</f>
        <v>0</v>
      </c>
      <c r="R161">
        <f>Tokens!T163</f>
        <v>0</v>
      </c>
      <c r="S161">
        <f>Tokens!U163</f>
        <v>0</v>
      </c>
      <c r="T161" t="str">
        <f>Tokens!V163</f>
        <v>Last use</v>
      </c>
      <c r="U161">
        <f>Tokens!W163</f>
        <v>0</v>
      </c>
      <c r="V161">
        <f>Tokens!X163</f>
        <v>0</v>
      </c>
      <c r="W161">
        <f>Tokens!Y163</f>
        <v>0</v>
      </c>
      <c r="X161" t="str">
        <f>Tokens!Z163</f>
        <v>avantage1</v>
      </c>
      <c r="Y161" t="str">
        <f>Tokens!AA163</f>
        <v>accès à un (1) événement partenaire officiel de Calvi on the Rocks</v>
      </c>
      <c r="Z161">
        <f>Tokens!AB163</f>
        <v>0</v>
      </c>
      <c r="AA161">
        <f>Tokens!AC163</f>
        <v>0</v>
      </c>
      <c r="AB161">
        <f>Tokens!AD163</f>
        <v>0</v>
      </c>
      <c r="AC161">
        <f>Tokens!AE163</f>
        <v>0</v>
      </c>
      <c r="AD161" t="str">
        <f>Tokens!AF163</f>
        <v>avantage2</v>
      </c>
      <c r="AE161" t="str">
        <f>Tokens!AG163</f>
        <v>accès membre pour les after-party officielles</v>
      </c>
      <c r="AF161" t="str">
        <f>Tokens!AH163</f>
        <v>avantage3</v>
      </c>
      <c r="AG161" t="str">
        <f>Tokens!AI163</f>
        <v>accès prioritaire et bar dédié (consommation à la charge du festivalier)</v>
      </c>
      <c r="AH161">
        <f>Tokens!AJ163</f>
        <v>0</v>
      </c>
      <c r="AI161">
        <f>Tokens!AK163</f>
        <v>0</v>
      </c>
      <c r="AJ161">
        <f>Tokens!AL163</f>
        <v>0</v>
      </c>
      <c r="AK161">
        <f>Tokens!AM163</f>
        <v>0</v>
      </c>
      <c r="AL161">
        <f>Tokens!AN163</f>
        <v>0</v>
      </c>
      <c r="AM161">
        <f>Tokens!AO163</f>
        <v>0</v>
      </c>
      <c r="AN161">
        <f>Tokens!AP163</f>
        <v>0</v>
      </c>
      <c r="AO161">
        <f>Tokens!AQ163</f>
        <v>0</v>
      </c>
      <c r="AP161">
        <f>Tokens!AR163</f>
        <v>0</v>
      </c>
      <c r="AQ161">
        <f>Tokens!AS163</f>
        <v>0</v>
      </c>
      <c r="AR161">
        <f>Tokens!AT163</f>
        <v>0</v>
      </c>
      <c r="AS161">
        <f>Tokens!AU163</f>
        <v>0</v>
      </c>
      <c r="AT161">
        <f>Tokens!AV163</f>
        <v>0</v>
      </c>
      <c r="AU161">
        <f>Tokens!AW163</f>
        <v>0</v>
      </c>
      <c r="AV161" t="str">
        <f>Tokens!AX163</f>
        <v>paul</v>
      </c>
      <c r="AW161">
        <f>Tokens!AY163</f>
        <v>10</v>
      </c>
      <c r="AX161" t="str">
        <f>Tokens!AZ163</f>
        <v>sophie</v>
      </c>
      <c r="AY161">
        <f>Tokens!BA163</f>
        <v>90</v>
      </c>
      <c r="AZ161">
        <f>Tokens!BB163</f>
        <v>0</v>
      </c>
      <c r="BA161">
        <f>Tokens!BC163</f>
        <v>0</v>
      </c>
      <c r="BB161">
        <f>Tokens!BD163</f>
        <v>0</v>
      </c>
      <c r="BC161">
        <f>Tokens!BE163</f>
        <v>0</v>
      </c>
      <c r="BD161">
        <f>Tokens!BF163</f>
        <v>0</v>
      </c>
      <c r="BE161">
        <f>Tokens!BG163</f>
        <v>0</v>
      </c>
      <c r="BF161">
        <f>Tokens!BH163</f>
        <v>0</v>
      </c>
      <c r="BG161">
        <f>Tokens!BI163</f>
        <v>0</v>
      </c>
      <c r="BH161" t="str">
        <f>Tokens!BJ163</f>
        <v>A Madonna Di A Sierra</v>
      </c>
      <c r="BI161" t="str">
        <f>Tokens!BK163</f>
        <v>Calvi On The Rocks</v>
      </c>
    </row>
    <row r="162" spans="1:61" x14ac:dyDescent="0.25">
      <c r="A162" t="str">
        <f>Tokens!C164</f>
        <v>A Madonna Di A Sierra #161</v>
      </c>
      <c r="B162" t="str">
        <f>Tokens!D164</f>
        <v>COR22B161</v>
      </c>
      <c r="C162" t="str">
        <f>Tokens!E164</f>
        <v>A Madonna Di A Sierra - Pass Festival NFT pour 2 personnes, valable pour 3 éditions Calvi On The Rocks de votre choix.</v>
      </c>
      <c r="D162">
        <f>Tokens!F164</f>
        <v>1000</v>
      </c>
      <c r="E162" t="str">
        <f>Tokens!G164</f>
        <v>https://bafybeib3boitkcsc7tarwytl7fn7gvt63kiryn65aa3idxplpolbfqw6ja.ipfs.nftstorage.link?image_4.webp</v>
      </c>
      <c r="F162" t="str">
        <f>Tokens!H164</f>
        <v>NfluenT for Calvi On The rocks</v>
      </c>
      <c r="G162">
        <f>Tokens!I164</f>
        <v>0</v>
      </c>
      <c r="H162" t="str">
        <f>Tokens!J164</f>
        <v>Pass festival &amp; Avantages</v>
      </c>
      <c r="I162" t="str">
        <f>Tokens!K164</f>
        <v>pour deux (2) personnes</v>
      </c>
      <c r="J162" t="str">
        <f>Tokens!L164</f>
        <v>Edition1</v>
      </c>
      <c r="K162">
        <f>Tokens!M164</f>
        <v>2</v>
      </c>
      <c r="L162" t="str">
        <f>Tokens!N164</f>
        <v>Edition2</v>
      </c>
      <c r="M162">
        <f>Tokens!O164</f>
        <v>2</v>
      </c>
      <c r="N162" t="str">
        <f>Tokens!P164</f>
        <v>Edition3</v>
      </c>
      <c r="O162">
        <f>Tokens!Q164</f>
        <v>2</v>
      </c>
      <c r="P162">
        <f>Tokens!R164</f>
        <v>0</v>
      </c>
      <c r="Q162">
        <f>Tokens!S164</f>
        <v>0</v>
      </c>
      <c r="R162">
        <f>Tokens!T164</f>
        <v>0</v>
      </c>
      <c r="S162">
        <f>Tokens!U164</f>
        <v>0</v>
      </c>
      <c r="T162" t="str">
        <f>Tokens!V164</f>
        <v>Last use</v>
      </c>
      <c r="U162">
        <f>Tokens!W164</f>
        <v>0</v>
      </c>
      <c r="V162">
        <f>Tokens!X164</f>
        <v>0</v>
      </c>
      <c r="W162">
        <f>Tokens!Y164</f>
        <v>0</v>
      </c>
      <c r="X162" t="str">
        <f>Tokens!Z164</f>
        <v>avantage1</v>
      </c>
      <c r="Y162" t="str">
        <f>Tokens!AA164</f>
        <v>accès à un (1) événement partenaire officiel de Calvi on the Rocks</v>
      </c>
      <c r="Z162">
        <f>Tokens!AB164</f>
        <v>0</v>
      </c>
      <c r="AA162">
        <f>Tokens!AC164</f>
        <v>0</v>
      </c>
      <c r="AB162">
        <f>Tokens!AD164</f>
        <v>0</v>
      </c>
      <c r="AC162">
        <f>Tokens!AE164</f>
        <v>0</v>
      </c>
      <c r="AD162" t="str">
        <f>Tokens!AF164</f>
        <v>avantage2</v>
      </c>
      <c r="AE162" t="str">
        <f>Tokens!AG164</f>
        <v>accès membre pour les after-party officielles</v>
      </c>
      <c r="AF162" t="str">
        <f>Tokens!AH164</f>
        <v>avantage3</v>
      </c>
      <c r="AG162" t="str">
        <f>Tokens!AI164</f>
        <v>accès prioritaire et bar dédié (consommation à la charge du festivalier)</v>
      </c>
      <c r="AH162">
        <f>Tokens!AJ164</f>
        <v>0</v>
      </c>
      <c r="AI162">
        <f>Tokens!AK164</f>
        <v>0</v>
      </c>
      <c r="AJ162">
        <f>Tokens!AL164</f>
        <v>0</v>
      </c>
      <c r="AK162">
        <f>Tokens!AM164</f>
        <v>0</v>
      </c>
      <c r="AL162">
        <f>Tokens!AN164</f>
        <v>0</v>
      </c>
      <c r="AM162">
        <f>Tokens!AO164</f>
        <v>0</v>
      </c>
      <c r="AN162">
        <f>Tokens!AP164</f>
        <v>0</v>
      </c>
      <c r="AO162">
        <f>Tokens!AQ164</f>
        <v>0</v>
      </c>
      <c r="AP162">
        <f>Tokens!AR164</f>
        <v>0</v>
      </c>
      <c r="AQ162">
        <f>Tokens!AS164</f>
        <v>0</v>
      </c>
      <c r="AR162">
        <f>Tokens!AT164</f>
        <v>0</v>
      </c>
      <c r="AS162">
        <f>Tokens!AU164</f>
        <v>0</v>
      </c>
      <c r="AT162">
        <f>Tokens!AV164</f>
        <v>0</v>
      </c>
      <c r="AU162">
        <f>Tokens!AW164</f>
        <v>0</v>
      </c>
      <c r="AV162" t="str">
        <f>Tokens!AX164</f>
        <v>paul</v>
      </c>
      <c r="AW162">
        <f>Tokens!AY164</f>
        <v>10</v>
      </c>
      <c r="AX162" t="str">
        <f>Tokens!AZ164</f>
        <v>sophie</v>
      </c>
      <c r="AY162">
        <f>Tokens!BA164</f>
        <v>90</v>
      </c>
      <c r="AZ162">
        <f>Tokens!BB164</f>
        <v>0</v>
      </c>
      <c r="BA162">
        <f>Tokens!BC164</f>
        <v>0</v>
      </c>
      <c r="BB162">
        <f>Tokens!BD164</f>
        <v>0</v>
      </c>
      <c r="BC162">
        <f>Tokens!BE164</f>
        <v>0</v>
      </c>
      <c r="BD162">
        <f>Tokens!BF164</f>
        <v>0</v>
      </c>
      <c r="BE162">
        <f>Tokens!BG164</f>
        <v>0</v>
      </c>
      <c r="BF162">
        <f>Tokens!BH164</f>
        <v>0</v>
      </c>
      <c r="BG162">
        <f>Tokens!BI164</f>
        <v>0</v>
      </c>
      <c r="BH162" t="str">
        <f>Tokens!BJ164</f>
        <v>A Madonna Di A Sierra</v>
      </c>
      <c r="BI162" t="str">
        <f>Tokens!BK164</f>
        <v>Calvi On The Rocks</v>
      </c>
    </row>
    <row r="163" spans="1:61" x14ac:dyDescent="0.25">
      <c r="A163" t="str">
        <f>Tokens!C165</f>
        <v>A Madonna Di A Sierra #162</v>
      </c>
      <c r="B163" t="str">
        <f>Tokens!D165</f>
        <v>COR22B162</v>
      </c>
      <c r="C163" t="str">
        <f>Tokens!E165</f>
        <v>A Madonna Di A Sierra - Pass Festival NFT pour 2 personnes, valable pour 3 éditions Calvi On The Rocks de votre choix.</v>
      </c>
      <c r="D163">
        <f>Tokens!F165</f>
        <v>1000</v>
      </c>
      <c r="E163" t="str">
        <f>Tokens!G165</f>
        <v>https://bafybeib3boitkcsc7tarwytl7fn7gvt63kiryn65aa3idxplpolbfqw6ja.ipfs.nftstorage.link?image_4.webp</v>
      </c>
      <c r="F163" t="str">
        <f>Tokens!H165</f>
        <v>NfluenT for Calvi On The rocks</v>
      </c>
      <c r="G163">
        <f>Tokens!I165</f>
        <v>0</v>
      </c>
      <c r="H163" t="str">
        <f>Tokens!J165</f>
        <v>Pass festival &amp; Avantages</v>
      </c>
      <c r="I163" t="str">
        <f>Tokens!K165</f>
        <v>pour deux (2) personnes</v>
      </c>
      <c r="J163" t="str">
        <f>Tokens!L165</f>
        <v>Edition1</v>
      </c>
      <c r="K163">
        <f>Tokens!M165</f>
        <v>2</v>
      </c>
      <c r="L163" t="str">
        <f>Tokens!N165</f>
        <v>Edition2</v>
      </c>
      <c r="M163">
        <f>Tokens!O165</f>
        <v>2</v>
      </c>
      <c r="N163" t="str">
        <f>Tokens!P165</f>
        <v>Edition3</v>
      </c>
      <c r="O163">
        <f>Tokens!Q165</f>
        <v>2</v>
      </c>
      <c r="P163">
        <f>Tokens!R165</f>
        <v>0</v>
      </c>
      <c r="Q163">
        <f>Tokens!S165</f>
        <v>0</v>
      </c>
      <c r="R163">
        <f>Tokens!T165</f>
        <v>0</v>
      </c>
      <c r="S163">
        <f>Tokens!U165</f>
        <v>0</v>
      </c>
      <c r="T163" t="str">
        <f>Tokens!V165</f>
        <v>Last use</v>
      </c>
      <c r="U163">
        <f>Tokens!W165</f>
        <v>0</v>
      </c>
      <c r="V163">
        <f>Tokens!X165</f>
        <v>0</v>
      </c>
      <c r="W163">
        <f>Tokens!Y165</f>
        <v>0</v>
      </c>
      <c r="X163" t="str">
        <f>Tokens!Z165</f>
        <v>avantage1</v>
      </c>
      <c r="Y163" t="str">
        <f>Tokens!AA165</f>
        <v>accès à un (1) événement partenaire officiel de Calvi on the Rocks</v>
      </c>
      <c r="Z163">
        <f>Tokens!AB165</f>
        <v>0</v>
      </c>
      <c r="AA163">
        <f>Tokens!AC165</f>
        <v>0</v>
      </c>
      <c r="AB163">
        <f>Tokens!AD165</f>
        <v>0</v>
      </c>
      <c r="AC163">
        <f>Tokens!AE165</f>
        <v>0</v>
      </c>
      <c r="AD163" t="str">
        <f>Tokens!AF165</f>
        <v>avantage2</v>
      </c>
      <c r="AE163" t="str">
        <f>Tokens!AG165</f>
        <v>accès membre pour les after-party officielles</v>
      </c>
      <c r="AF163" t="str">
        <f>Tokens!AH165</f>
        <v>avantage3</v>
      </c>
      <c r="AG163" t="str">
        <f>Tokens!AI165</f>
        <v>accès prioritaire et bar dédié (consommation à la charge du festivalier)</v>
      </c>
      <c r="AH163">
        <f>Tokens!AJ165</f>
        <v>0</v>
      </c>
      <c r="AI163">
        <f>Tokens!AK165</f>
        <v>0</v>
      </c>
      <c r="AJ163">
        <f>Tokens!AL165</f>
        <v>0</v>
      </c>
      <c r="AK163">
        <f>Tokens!AM165</f>
        <v>0</v>
      </c>
      <c r="AL163">
        <f>Tokens!AN165</f>
        <v>0</v>
      </c>
      <c r="AM163">
        <f>Tokens!AO165</f>
        <v>0</v>
      </c>
      <c r="AN163">
        <f>Tokens!AP165</f>
        <v>0</v>
      </c>
      <c r="AO163">
        <f>Tokens!AQ165</f>
        <v>0</v>
      </c>
      <c r="AP163">
        <f>Tokens!AR165</f>
        <v>0</v>
      </c>
      <c r="AQ163">
        <f>Tokens!AS165</f>
        <v>0</v>
      </c>
      <c r="AR163">
        <f>Tokens!AT165</f>
        <v>0</v>
      </c>
      <c r="AS163">
        <f>Tokens!AU165</f>
        <v>0</v>
      </c>
      <c r="AT163">
        <f>Tokens!AV165</f>
        <v>0</v>
      </c>
      <c r="AU163">
        <f>Tokens!AW165</f>
        <v>0</v>
      </c>
      <c r="AV163" t="str">
        <f>Tokens!AX165</f>
        <v>paul</v>
      </c>
      <c r="AW163">
        <f>Tokens!AY165</f>
        <v>10</v>
      </c>
      <c r="AX163" t="str">
        <f>Tokens!AZ165</f>
        <v>sophie</v>
      </c>
      <c r="AY163">
        <f>Tokens!BA165</f>
        <v>90</v>
      </c>
      <c r="AZ163">
        <f>Tokens!BB165</f>
        <v>0</v>
      </c>
      <c r="BA163">
        <f>Tokens!BC165</f>
        <v>0</v>
      </c>
      <c r="BB163">
        <f>Tokens!BD165</f>
        <v>0</v>
      </c>
      <c r="BC163">
        <f>Tokens!BE165</f>
        <v>0</v>
      </c>
      <c r="BD163">
        <f>Tokens!BF165</f>
        <v>0</v>
      </c>
      <c r="BE163">
        <f>Tokens!BG165</f>
        <v>0</v>
      </c>
      <c r="BF163">
        <f>Tokens!BH165</f>
        <v>0</v>
      </c>
      <c r="BG163">
        <f>Tokens!BI165</f>
        <v>0</v>
      </c>
      <c r="BH163" t="str">
        <f>Tokens!BJ165</f>
        <v>A Madonna Di A Sierra</v>
      </c>
      <c r="BI163" t="str">
        <f>Tokens!BK165</f>
        <v>Calvi On The Rocks</v>
      </c>
    </row>
    <row r="164" spans="1:61" x14ac:dyDescent="0.25">
      <c r="A164" t="str">
        <f>Tokens!C166</f>
        <v>A Madonna Di A Sierra #163</v>
      </c>
      <c r="B164" t="str">
        <f>Tokens!D166</f>
        <v>COR22B163</v>
      </c>
      <c r="C164" t="str">
        <f>Tokens!E166</f>
        <v>A Madonna Di A Sierra - Pass Festival NFT pour 2 personnes, valable pour 3 éditions Calvi On The Rocks de votre choix.</v>
      </c>
      <c r="D164">
        <f>Tokens!F166</f>
        <v>1000</v>
      </c>
      <c r="E164" t="str">
        <f>Tokens!G166</f>
        <v>https://bafybeib3boitkcsc7tarwytl7fn7gvt63kiryn65aa3idxplpolbfqw6ja.ipfs.nftstorage.link?image_4.webp</v>
      </c>
      <c r="F164" t="str">
        <f>Tokens!H166</f>
        <v>NfluenT for Calvi On The rocks</v>
      </c>
      <c r="G164">
        <f>Tokens!I166</f>
        <v>0</v>
      </c>
      <c r="H164" t="str">
        <f>Tokens!J166</f>
        <v>Pass festival &amp; Avantages</v>
      </c>
      <c r="I164" t="str">
        <f>Tokens!K166</f>
        <v>pour deux (2) personnes</v>
      </c>
      <c r="J164" t="str">
        <f>Tokens!L166</f>
        <v>Edition1</v>
      </c>
      <c r="K164">
        <f>Tokens!M166</f>
        <v>2</v>
      </c>
      <c r="L164" t="str">
        <f>Tokens!N166</f>
        <v>Edition2</v>
      </c>
      <c r="M164">
        <f>Tokens!O166</f>
        <v>2</v>
      </c>
      <c r="N164" t="str">
        <f>Tokens!P166</f>
        <v>Edition3</v>
      </c>
      <c r="O164">
        <f>Tokens!Q166</f>
        <v>2</v>
      </c>
      <c r="P164">
        <f>Tokens!R166</f>
        <v>0</v>
      </c>
      <c r="Q164">
        <f>Tokens!S166</f>
        <v>0</v>
      </c>
      <c r="R164">
        <f>Tokens!T166</f>
        <v>0</v>
      </c>
      <c r="S164">
        <f>Tokens!U166</f>
        <v>0</v>
      </c>
      <c r="T164" t="str">
        <f>Tokens!V166</f>
        <v>Last use</v>
      </c>
      <c r="U164">
        <f>Tokens!W166</f>
        <v>0</v>
      </c>
      <c r="V164">
        <f>Tokens!X166</f>
        <v>0</v>
      </c>
      <c r="W164">
        <f>Tokens!Y166</f>
        <v>0</v>
      </c>
      <c r="X164" t="str">
        <f>Tokens!Z166</f>
        <v>avantage1</v>
      </c>
      <c r="Y164" t="str">
        <f>Tokens!AA166</f>
        <v>accès à un (1) événement partenaire officiel de Calvi on the Rocks</v>
      </c>
      <c r="Z164">
        <f>Tokens!AB166</f>
        <v>0</v>
      </c>
      <c r="AA164">
        <f>Tokens!AC166</f>
        <v>0</v>
      </c>
      <c r="AB164">
        <f>Tokens!AD166</f>
        <v>0</v>
      </c>
      <c r="AC164">
        <f>Tokens!AE166</f>
        <v>0</v>
      </c>
      <c r="AD164" t="str">
        <f>Tokens!AF166</f>
        <v>avantage2</v>
      </c>
      <c r="AE164" t="str">
        <f>Tokens!AG166</f>
        <v>accès membre pour les after-party officielles</v>
      </c>
      <c r="AF164" t="str">
        <f>Tokens!AH166</f>
        <v>avantage3</v>
      </c>
      <c r="AG164" t="str">
        <f>Tokens!AI166</f>
        <v>accès prioritaire et bar dédié (consommation à la charge du festivalier)</v>
      </c>
      <c r="AH164">
        <f>Tokens!AJ166</f>
        <v>0</v>
      </c>
      <c r="AI164">
        <f>Tokens!AK166</f>
        <v>0</v>
      </c>
      <c r="AJ164">
        <f>Tokens!AL166</f>
        <v>0</v>
      </c>
      <c r="AK164">
        <f>Tokens!AM166</f>
        <v>0</v>
      </c>
      <c r="AL164">
        <f>Tokens!AN166</f>
        <v>0</v>
      </c>
      <c r="AM164">
        <f>Tokens!AO166</f>
        <v>0</v>
      </c>
      <c r="AN164">
        <f>Tokens!AP166</f>
        <v>0</v>
      </c>
      <c r="AO164">
        <f>Tokens!AQ166</f>
        <v>0</v>
      </c>
      <c r="AP164">
        <f>Tokens!AR166</f>
        <v>0</v>
      </c>
      <c r="AQ164">
        <f>Tokens!AS166</f>
        <v>0</v>
      </c>
      <c r="AR164">
        <f>Tokens!AT166</f>
        <v>0</v>
      </c>
      <c r="AS164">
        <f>Tokens!AU166</f>
        <v>0</v>
      </c>
      <c r="AT164">
        <f>Tokens!AV166</f>
        <v>0</v>
      </c>
      <c r="AU164">
        <f>Tokens!AW166</f>
        <v>0</v>
      </c>
      <c r="AV164" t="str">
        <f>Tokens!AX166</f>
        <v>paul</v>
      </c>
      <c r="AW164">
        <f>Tokens!AY166</f>
        <v>10</v>
      </c>
      <c r="AX164" t="str">
        <f>Tokens!AZ166</f>
        <v>sophie</v>
      </c>
      <c r="AY164">
        <f>Tokens!BA166</f>
        <v>90</v>
      </c>
      <c r="AZ164">
        <f>Tokens!BB166</f>
        <v>0</v>
      </c>
      <c r="BA164">
        <f>Tokens!BC166</f>
        <v>0</v>
      </c>
      <c r="BB164">
        <f>Tokens!BD166</f>
        <v>0</v>
      </c>
      <c r="BC164">
        <f>Tokens!BE166</f>
        <v>0</v>
      </c>
      <c r="BD164">
        <f>Tokens!BF166</f>
        <v>0</v>
      </c>
      <c r="BE164">
        <f>Tokens!BG166</f>
        <v>0</v>
      </c>
      <c r="BF164">
        <f>Tokens!BH166</f>
        <v>0</v>
      </c>
      <c r="BG164">
        <f>Tokens!BI166</f>
        <v>0</v>
      </c>
      <c r="BH164" t="str">
        <f>Tokens!BJ166</f>
        <v>A Madonna Di A Sierra</v>
      </c>
      <c r="BI164" t="str">
        <f>Tokens!BK166</f>
        <v>Calvi On The Rocks</v>
      </c>
    </row>
    <row r="165" spans="1:61" x14ac:dyDescent="0.25">
      <c r="A165" t="str">
        <f>Tokens!C167</f>
        <v>A Madonna Di A Sierra #164</v>
      </c>
      <c r="B165" t="str">
        <f>Tokens!D167</f>
        <v>COR22B164</v>
      </c>
      <c r="C165" t="str">
        <f>Tokens!E167</f>
        <v>A Madonna Di A Sierra - Pass Festival NFT pour 2 personnes, valable pour 3 éditions Calvi On The Rocks de votre choix.</v>
      </c>
      <c r="D165">
        <f>Tokens!F167</f>
        <v>1000</v>
      </c>
      <c r="E165" t="str">
        <f>Tokens!G167</f>
        <v>https://bafybeib3boitkcsc7tarwytl7fn7gvt63kiryn65aa3idxplpolbfqw6ja.ipfs.nftstorage.link?image_4.webp</v>
      </c>
      <c r="F165" t="str">
        <f>Tokens!H167</f>
        <v>NfluenT for Calvi On The rocks</v>
      </c>
      <c r="G165">
        <f>Tokens!I167</f>
        <v>0</v>
      </c>
      <c r="H165" t="str">
        <f>Tokens!J167</f>
        <v>Pass festival &amp; Avantages</v>
      </c>
      <c r="I165" t="str">
        <f>Tokens!K167</f>
        <v>pour deux (2) personnes</v>
      </c>
      <c r="J165" t="str">
        <f>Tokens!L167</f>
        <v>Edition1</v>
      </c>
      <c r="K165">
        <f>Tokens!M167</f>
        <v>2</v>
      </c>
      <c r="L165" t="str">
        <f>Tokens!N167</f>
        <v>Edition2</v>
      </c>
      <c r="M165">
        <f>Tokens!O167</f>
        <v>2</v>
      </c>
      <c r="N165" t="str">
        <f>Tokens!P167</f>
        <v>Edition3</v>
      </c>
      <c r="O165">
        <f>Tokens!Q167</f>
        <v>2</v>
      </c>
      <c r="P165">
        <f>Tokens!R167</f>
        <v>0</v>
      </c>
      <c r="Q165">
        <f>Tokens!S167</f>
        <v>0</v>
      </c>
      <c r="R165">
        <f>Tokens!T167</f>
        <v>0</v>
      </c>
      <c r="S165">
        <f>Tokens!U167</f>
        <v>0</v>
      </c>
      <c r="T165" t="str">
        <f>Tokens!V167</f>
        <v>Last use</v>
      </c>
      <c r="U165">
        <f>Tokens!W167</f>
        <v>0</v>
      </c>
      <c r="V165">
        <f>Tokens!X167</f>
        <v>0</v>
      </c>
      <c r="W165">
        <f>Tokens!Y167</f>
        <v>0</v>
      </c>
      <c r="X165" t="str">
        <f>Tokens!Z167</f>
        <v>avantage1</v>
      </c>
      <c r="Y165" t="str">
        <f>Tokens!AA167</f>
        <v>accès à un (1) événement partenaire officiel de Calvi on the Rocks</v>
      </c>
      <c r="Z165">
        <f>Tokens!AB167</f>
        <v>0</v>
      </c>
      <c r="AA165">
        <f>Tokens!AC167</f>
        <v>0</v>
      </c>
      <c r="AB165">
        <f>Tokens!AD167</f>
        <v>0</v>
      </c>
      <c r="AC165">
        <f>Tokens!AE167</f>
        <v>0</v>
      </c>
      <c r="AD165" t="str">
        <f>Tokens!AF167</f>
        <v>avantage2</v>
      </c>
      <c r="AE165" t="str">
        <f>Tokens!AG167</f>
        <v>accès membre pour les after-party officielles</v>
      </c>
      <c r="AF165" t="str">
        <f>Tokens!AH167</f>
        <v>avantage3</v>
      </c>
      <c r="AG165" t="str">
        <f>Tokens!AI167</f>
        <v>accès prioritaire et bar dédié (consommation à la charge du festivalier)</v>
      </c>
      <c r="AH165">
        <f>Tokens!AJ167</f>
        <v>0</v>
      </c>
      <c r="AI165">
        <f>Tokens!AK167</f>
        <v>0</v>
      </c>
      <c r="AJ165">
        <f>Tokens!AL167</f>
        <v>0</v>
      </c>
      <c r="AK165">
        <f>Tokens!AM167</f>
        <v>0</v>
      </c>
      <c r="AL165">
        <f>Tokens!AN167</f>
        <v>0</v>
      </c>
      <c r="AM165">
        <f>Tokens!AO167</f>
        <v>0</v>
      </c>
      <c r="AN165">
        <f>Tokens!AP167</f>
        <v>0</v>
      </c>
      <c r="AO165">
        <f>Tokens!AQ167</f>
        <v>0</v>
      </c>
      <c r="AP165">
        <f>Tokens!AR167</f>
        <v>0</v>
      </c>
      <c r="AQ165">
        <f>Tokens!AS167</f>
        <v>0</v>
      </c>
      <c r="AR165">
        <f>Tokens!AT167</f>
        <v>0</v>
      </c>
      <c r="AS165">
        <f>Tokens!AU167</f>
        <v>0</v>
      </c>
      <c r="AT165">
        <f>Tokens!AV167</f>
        <v>0</v>
      </c>
      <c r="AU165">
        <f>Tokens!AW167</f>
        <v>0</v>
      </c>
      <c r="AV165" t="str">
        <f>Tokens!AX167</f>
        <v>paul</v>
      </c>
      <c r="AW165">
        <f>Tokens!AY167</f>
        <v>10</v>
      </c>
      <c r="AX165" t="str">
        <f>Tokens!AZ167</f>
        <v>sophie</v>
      </c>
      <c r="AY165">
        <f>Tokens!BA167</f>
        <v>90</v>
      </c>
      <c r="AZ165">
        <f>Tokens!BB167</f>
        <v>0</v>
      </c>
      <c r="BA165">
        <f>Tokens!BC167</f>
        <v>0</v>
      </c>
      <c r="BB165">
        <f>Tokens!BD167</f>
        <v>0</v>
      </c>
      <c r="BC165">
        <f>Tokens!BE167</f>
        <v>0</v>
      </c>
      <c r="BD165">
        <f>Tokens!BF167</f>
        <v>0</v>
      </c>
      <c r="BE165">
        <f>Tokens!BG167</f>
        <v>0</v>
      </c>
      <c r="BF165">
        <f>Tokens!BH167</f>
        <v>0</v>
      </c>
      <c r="BG165">
        <f>Tokens!BI167</f>
        <v>0</v>
      </c>
      <c r="BH165" t="str">
        <f>Tokens!BJ167</f>
        <v>A Madonna Di A Sierra</v>
      </c>
      <c r="BI165" t="str">
        <f>Tokens!BK167</f>
        <v>Calvi On The Rocks</v>
      </c>
    </row>
    <row r="166" spans="1:61" x14ac:dyDescent="0.25">
      <c r="A166" t="str">
        <f>Tokens!C168</f>
        <v>A Madonna Di A Sierra #165</v>
      </c>
      <c r="B166" t="str">
        <f>Tokens!D168</f>
        <v>COR22B165</v>
      </c>
      <c r="C166" t="str">
        <f>Tokens!E168</f>
        <v>A Madonna Di A Sierra - Pass Festival NFT pour 2 personnes, valable pour 3 éditions Calvi On The Rocks de votre choix.</v>
      </c>
      <c r="D166">
        <f>Tokens!F168</f>
        <v>1000</v>
      </c>
      <c r="E166" t="str">
        <f>Tokens!G168</f>
        <v>https://bafybeib3boitkcsc7tarwytl7fn7gvt63kiryn65aa3idxplpolbfqw6ja.ipfs.nftstorage.link?image_4.webp</v>
      </c>
      <c r="F166" t="str">
        <f>Tokens!H168</f>
        <v>NfluenT for Calvi On The rocks</v>
      </c>
      <c r="G166">
        <f>Tokens!I168</f>
        <v>0</v>
      </c>
      <c r="H166" t="str">
        <f>Tokens!J168</f>
        <v>Pass festival &amp; Avantages</v>
      </c>
      <c r="I166" t="str">
        <f>Tokens!K168</f>
        <v>pour deux (2) personnes</v>
      </c>
      <c r="J166" t="str">
        <f>Tokens!L168</f>
        <v>Edition1</v>
      </c>
      <c r="K166">
        <f>Tokens!M168</f>
        <v>2</v>
      </c>
      <c r="L166" t="str">
        <f>Tokens!N168</f>
        <v>Edition2</v>
      </c>
      <c r="M166">
        <f>Tokens!O168</f>
        <v>2</v>
      </c>
      <c r="N166" t="str">
        <f>Tokens!P168</f>
        <v>Edition3</v>
      </c>
      <c r="O166">
        <f>Tokens!Q168</f>
        <v>2</v>
      </c>
      <c r="P166">
        <f>Tokens!R168</f>
        <v>0</v>
      </c>
      <c r="Q166">
        <f>Tokens!S168</f>
        <v>0</v>
      </c>
      <c r="R166">
        <f>Tokens!T168</f>
        <v>0</v>
      </c>
      <c r="S166">
        <f>Tokens!U168</f>
        <v>0</v>
      </c>
      <c r="T166" t="str">
        <f>Tokens!V168</f>
        <v>Last use</v>
      </c>
      <c r="U166">
        <f>Tokens!W168</f>
        <v>0</v>
      </c>
      <c r="V166">
        <f>Tokens!X168</f>
        <v>0</v>
      </c>
      <c r="W166">
        <f>Tokens!Y168</f>
        <v>0</v>
      </c>
      <c r="X166" t="str">
        <f>Tokens!Z168</f>
        <v>avantage1</v>
      </c>
      <c r="Y166" t="str">
        <f>Tokens!AA168</f>
        <v>accès à un (1) événement partenaire officiel de Calvi on the Rocks</v>
      </c>
      <c r="Z166">
        <f>Tokens!AB168</f>
        <v>0</v>
      </c>
      <c r="AA166">
        <f>Tokens!AC168</f>
        <v>0</v>
      </c>
      <c r="AB166">
        <f>Tokens!AD168</f>
        <v>0</v>
      </c>
      <c r="AC166">
        <f>Tokens!AE168</f>
        <v>0</v>
      </c>
      <c r="AD166" t="str">
        <f>Tokens!AF168</f>
        <v>avantage2</v>
      </c>
      <c r="AE166" t="str">
        <f>Tokens!AG168</f>
        <v>accès membre pour les after-party officielles</v>
      </c>
      <c r="AF166" t="str">
        <f>Tokens!AH168</f>
        <v>avantage3</v>
      </c>
      <c r="AG166" t="str">
        <f>Tokens!AI168</f>
        <v>accès prioritaire et bar dédié (consommation à la charge du festivalier)</v>
      </c>
      <c r="AH166">
        <f>Tokens!AJ168</f>
        <v>0</v>
      </c>
      <c r="AI166">
        <f>Tokens!AK168</f>
        <v>0</v>
      </c>
      <c r="AJ166">
        <f>Tokens!AL168</f>
        <v>0</v>
      </c>
      <c r="AK166">
        <f>Tokens!AM168</f>
        <v>0</v>
      </c>
      <c r="AL166">
        <f>Tokens!AN168</f>
        <v>0</v>
      </c>
      <c r="AM166">
        <f>Tokens!AO168</f>
        <v>0</v>
      </c>
      <c r="AN166">
        <f>Tokens!AP168</f>
        <v>0</v>
      </c>
      <c r="AO166">
        <f>Tokens!AQ168</f>
        <v>0</v>
      </c>
      <c r="AP166">
        <f>Tokens!AR168</f>
        <v>0</v>
      </c>
      <c r="AQ166">
        <f>Tokens!AS168</f>
        <v>0</v>
      </c>
      <c r="AR166">
        <f>Tokens!AT168</f>
        <v>0</v>
      </c>
      <c r="AS166">
        <f>Tokens!AU168</f>
        <v>0</v>
      </c>
      <c r="AT166">
        <f>Tokens!AV168</f>
        <v>0</v>
      </c>
      <c r="AU166">
        <f>Tokens!AW168</f>
        <v>0</v>
      </c>
      <c r="AV166" t="str">
        <f>Tokens!AX168</f>
        <v>paul</v>
      </c>
      <c r="AW166">
        <f>Tokens!AY168</f>
        <v>10</v>
      </c>
      <c r="AX166" t="str">
        <f>Tokens!AZ168</f>
        <v>sophie</v>
      </c>
      <c r="AY166">
        <f>Tokens!BA168</f>
        <v>90</v>
      </c>
      <c r="AZ166">
        <f>Tokens!BB168</f>
        <v>0</v>
      </c>
      <c r="BA166">
        <f>Tokens!BC168</f>
        <v>0</v>
      </c>
      <c r="BB166">
        <f>Tokens!BD168</f>
        <v>0</v>
      </c>
      <c r="BC166">
        <f>Tokens!BE168</f>
        <v>0</v>
      </c>
      <c r="BD166">
        <f>Tokens!BF168</f>
        <v>0</v>
      </c>
      <c r="BE166">
        <f>Tokens!BG168</f>
        <v>0</v>
      </c>
      <c r="BF166">
        <f>Tokens!BH168</f>
        <v>0</v>
      </c>
      <c r="BG166">
        <f>Tokens!BI168</f>
        <v>0</v>
      </c>
      <c r="BH166" t="str">
        <f>Tokens!BJ168</f>
        <v>A Madonna Di A Sierra</v>
      </c>
      <c r="BI166" t="str">
        <f>Tokens!BK168</f>
        <v>Calvi On The Rocks</v>
      </c>
    </row>
    <row r="167" spans="1:61" x14ac:dyDescent="0.25">
      <c r="A167" t="str">
        <f>Tokens!C169</f>
        <v>A Madonna Di A Sierra #166</v>
      </c>
      <c r="B167" t="str">
        <f>Tokens!D169</f>
        <v>COR22B166</v>
      </c>
      <c r="C167" t="str">
        <f>Tokens!E169</f>
        <v>A Madonna Di A Sierra - Pass Festival NFT pour 2 personnes, valable pour 3 éditions Calvi On The Rocks de votre choix.</v>
      </c>
      <c r="D167">
        <f>Tokens!F169</f>
        <v>1000</v>
      </c>
      <c r="E167" t="str">
        <f>Tokens!G169</f>
        <v>https://bafybeib3boitkcsc7tarwytl7fn7gvt63kiryn65aa3idxplpolbfqw6ja.ipfs.nftstorage.link?image_4.webp</v>
      </c>
      <c r="F167" t="str">
        <f>Tokens!H169</f>
        <v>NfluenT for Calvi On The rocks</v>
      </c>
      <c r="G167">
        <f>Tokens!I169</f>
        <v>0</v>
      </c>
      <c r="H167" t="str">
        <f>Tokens!J169</f>
        <v>Pass festival &amp; Avantages</v>
      </c>
      <c r="I167" t="str">
        <f>Tokens!K169</f>
        <v>pour deux (2) personnes</v>
      </c>
      <c r="J167" t="str">
        <f>Tokens!L169</f>
        <v>Edition1</v>
      </c>
      <c r="K167">
        <f>Tokens!M169</f>
        <v>2</v>
      </c>
      <c r="L167" t="str">
        <f>Tokens!N169</f>
        <v>Edition2</v>
      </c>
      <c r="M167">
        <f>Tokens!O169</f>
        <v>2</v>
      </c>
      <c r="N167" t="str">
        <f>Tokens!P169</f>
        <v>Edition3</v>
      </c>
      <c r="O167">
        <f>Tokens!Q169</f>
        <v>2</v>
      </c>
      <c r="P167">
        <f>Tokens!R169</f>
        <v>0</v>
      </c>
      <c r="Q167">
        <f>Tokens!S169</f>
        <v>0</v>
      </c>
      <c r="R167">
        <f>Tokens!T169</f>
        <v>0</v>
      </c>
      <c r="S167">
        <f>Tokens!U169</f>
        <v>0</v>
      </c>
      <c r="T167" t="str">
        <f>Tokens!V169</f>
        <v>Last use</v>
      </c>
      <c r="U167">
        <f>Tokens!W169</f>
        <v>0</v>
      </c>
      <c r="V167">
        <f>Tokens!X169</f>
        <v>0</v>
      </c>
      <c r="W167">
        <f>Tokens!Y169</f>
        <v>0</v>
      </c>
      <c r="X167" t="str">
        <f>Tokens!Z169</f>
        <v>avantage1</v>
      </c>
      <c r="Y167" t="str">
        <f>Tokens!AA169</f>
        <v>accès à un (1) événement partenaire officiel de Calvi on the Rocks</v>
      </c>
      <c r="Z167">
        <f>Tokens!AB169</f>
        <v>0</v>
      </c>
      <c r="AA167">
        <f>Tokens!AC169</f>
        <v>0</v>
      </c>
      <c r="AB167">
        <f>Tokens!AD169</f>
        <v>0</v>
      </c>
      <c r="AC167">
        <f>Tokens!AE169</f>
        <v>0</v>
      </c>
      <c r="AD167" t="str">
        <f>Tokens!AF169</f>
        <v>avantage2</v>
      </c>
      <c r="AE167" t="str">
        <f>Tokens!AG169</f>
        <v>accès membre pour les after-party officielles</v>
      </c>
      <c r="AF167" t="str">
        <f>Tokens!AH169</f>
        <v>avantage3</v>
      </c>
      <c r="AG167" t="str">
        <f>Tokens!AI169</f>
        <v>accès prioritaire et bar dédié (consommation à la charge du festivalier)</v>
      </c>
      <c r="AH167">
        <f>Tokens!AJ169</f>
        <v>0</v>
      </c>
      <c r="AI167">
        <f>Tokens!AK169</f>
        <v>0</v>
      </c>
      <c r="AJ167">
        <f>Tokens!AL169</f>
        <v>0</v>
      </c>
      <c r="AK167">
        <f>Tokens!AM169</f>
        <v>0</v>
      </c>
      <c r="AL167">
        <f>Tokens!AN169</f>
        <v>0</v>
      </c>
      <c r="AM167">
        <f>Tokens!AO169</f>
        <v>0</v>
      </c>
      <c r="AN167">
        <f>Tokens!AP169</f>
        <v>0</v>
      </c>
      <c r="AO167">
        <f>Tokens!AQ169</f>
        <v>0</v>
      </c>
      <c r="AP167">
        <f>Tokens!AR169</f>
        <v>0</v>
      </c>
      <c r="AQ167">
        <f>Tokens!AS169</f>
        <v>0</v>
      </c>
      <c r="AR167">
        <f>Tokens!AT169</f>
        <v>0</v>
      </c>
      <c r="AS167">
        <f>Tokens!AU169</f>
        <v>0</v>
      </c>
      <c r="AT167">
        <f>Tokens!AV169</f>
        <v>0</v>
      </c>
      <c r="AU167">
        <f>Tokens!AW169</f>
        <v>0</v>
      </c>
      <c r="AV167" t="str">
        <f>Tokens!AX169</f>
        <v>paul</v>
      </c>
      <c r="AW167">
        <f>Tokens!AY169</f>
        <v>10</v>
      </c>
      <c r="AX167" t="str">
        <f>Tokens!AZ169</f>
        <v>sophie</v>
      </c>
      <c r="AY167">
        <f>Tokens!BA169</f>
        <v>90</v>
      </c>
      <c r="AZ167">
        <f>Tokens!BB169</f>
        <v>0</v>
      </c>
      <c r="BA167">
        <f>Tokens!BC169</f>
        <v>0</v>
      </c>
      <c r="BB167">
        <f>Tokens!BD169</f>
        <v>0</v>
      </c>
      <c r="BC167">
        <f>Tokens!BE169</f>
        <v>0</v>
      </c>
      <c r="BD167">
        <f>Tokens!BF169</f>
        <v>0</v>
      </c>
      <c r="BE167">
        <f>Tokens!BG169</f>
        <v>0</v>
      </c>
      <c r="BF167">
        <f>Tokens!BH169</f>
        <v>0</v>
      </c>
      <c r="BG167">
        <f>Tokens!BI169</f>
        <v>0</v>
      </c>
      <c r="BH167" t="str">
        <f>Tokens!BJ169</f>
        <v>A Madonna Di A Sierra</v>
      </c>
      <c r="BI167" t="str">
        <f>Tokens!BK169</f>
        <v>Calvi On The Rocks</v>
      </c>
    </row>
    <row r="168" spans="1:61" x14ac:dyDescent="0.25">
      <c r="A168" t="str">
        <f>Tokens!C170</f>
        <v>A Madonna Di A Sierra #167</v>
      </c>
      <c r="B168" t="str">
        <f>Tokens!D170</f>
        <v>COR22B167</v>
      </c>
      <c r="C168" t="str">
        <f>Tokens!E170</f>
        <v>A Madonna Di A Sierra - Pass Festival NFT pour 2 personnes, valable pour 3 éditions Calvi On The Rocks de votre choix.</v>
      </c>
      <c r="D168">
        <f>Tokens!F170</f>
        <v>1000</v>
      </c>
      <c r="E168" t="str">
        <f>Tokens!G170</f>
        <v>https://bafybeib3boitkcsc7tarwytl7fn7gvt63kiryn65aa3idxplpolbfqw6ja.ipfs.nftstorage.link?image_4.webp</v>
      </c>
      <c r="F168" t="str">
        <f>Tokens!H170</f>
        <v>NfluenT for Calvi On The rocks</v>
      </c>
      <c r="G168">
        <f>Tokens!I170</f>
        <v>0</v>
      </c>
      <c r="H168" t="str">
        <f>Tokens!J170</f>
        <v>Pass festival &amp; Avantages</v>
      </c>
      <c r="I168" t="str">
        <f>Tokens!K170</f>
        <v>pour deux (2) personnes</v>
      </c>
      <c r="J168" t="str">
        <f>Tokens!L170</f>
        <v>Edition1</v>
      </c>
      <c r="K168">
        <f>Tokens!M170</f>
        <v>2</v>
      </c>
      <c r="L168" t="str">
        <f>Tokens!N170</f>
        <v>Edition2</v>
      </c>
      <c r="M168">
        <f>Tokens!O170</f>
        <v>2</v>
      </c>
      <c r="N168" t="str">
        <f>Tokens!P170</f>
        <v>Edition3</v>
      </c>
      <c r="O168">
        <f>Tokens!Q170</f>
        <v>2</v>
      </c>
      <c r="P168">
        <f>Tokens!R170</f>
        <v>0</v>
      </c>
      <c r="Q168">
        <f>Tokens!S170</f>
        <v>0</v>
      </c>
      <c r="R168">
        <f>Tokens!T170</f>
        <v>0</v>
      </c>
      <c r="S168">
        <f>Tokens!U170</f>
        <v>0</v>
      </c>
      <c r="T168" t="str">
        <f>Tokens!V170</f>
        <v>Last use</v>
      </c>
      <c r="U168">
        <f>Tokens!W170</f>
        <v>0</v>
      </c>
      <c r="V168">
        <f>Tokens!X170</f>
        <v>0</v>
      </c>
      <c r="W168">
        <f>Tokens!Y170</f>
        <v>0</v>
      </c>
      <c r="X168" t="str">
        <f>Tokens!Z170</f>
        <v>avantage1</v>
      </c>
      <c r="Y168" t="str">
        <f>Tokens!AA170</f>
        <v>accès à un (1) événement partenaire officiel de Calvi on the Rocks</v>
      </c>
      <c r="Z168">
        <f>Tokens!AB170</f>
        <v>0</v>
      </c>
      <c r="AA168">
        <f>Tokens!AC170</f>
        <v>0</v>
      </c>
      <c r="AB168">
        <f>Tokens!AD170</f>
        <v>0</v>
      </c>
      <c r="AC168">
        <f>Tokens!AE170</f>
        <v>0</v>
      </c>
      <c r="AD168" t="str">
        <f>Tokens!AF170</f>
        <v>avantage2</v>
      </c>
      <c r="AE168" t="str">
        <f>Tokens!AG170</f>
        <v>accès membre pour les after-party officielles</v>
      </c>
      <c r="AF168" t="str">
        <f>Tokens!AH170</f>
        <v>avantage3</v>
      </c>
      <c r="AG168" t="str">
        <f>Tokens!AI170</f>
        <v>accès prioritaire et bar dédié (consommation à la charge du festivalier)</v>
      </c>
      <c r="AH168">
        <f>Tokens!AJ170</f>
        <v>0</v>
      </c>
      <c r="AI168">
        <f>Tokens!AK170</f>
        <v>0</v>
      </c>
      <c r="AJ168">
        <f>Tokens!AL170</f>
        <v>0</v>
      </c>
      <c r="AK168">
        <f>Tokens!AM170</f>
        <v>0</v>
      </c>
      <c r="AL168">
        <f>Tokens!AN170</f>
        <v>0</v>
      </c>
      <c r="AM168">
        <f>Tokens!AO170</f>
        <v>0</v>
      </c>
      <c r="AN168">
        <f>Tokens!AP170</f>
        <v>0</v>
      </c>
      <c r="AO168">
        <f>Tokens!AQ170</f>
        <v>0</v>
      </c>
      <c r="AP168">
        <f>Tokens!AR170</f>
        <v>0</v>
      </c>
      <c r="AQ168">
        <f>Tokens!AS170</f>
        <v>0</v>
      </c>
      <c r="AR168">
        <f>Tokens!AT170</f>
        <v>0</v>
      </c>
      <c r="AS168">
        <f>Tokens!AU170</f>
        <v>0</v>
      </c>
      <c r="AT168">
        <f>Tokens!AV170</f>
        <v>0</v>
      </c>
      <c r="AU168">
        <f>Tokens!AW170</f>
        <v>0</v>
      </c>
      <c r="AV168" t="str">
        <f>Tokens!AX170</f>
        <v>paul</v>
      </c>
      <c r="AW168">
        <f>Tokens!AY170</f>
        <v>10</v>
      </c>
      <c r="AX168" t="str">
        <f>Tokens!AZ170</f>
        <v>sophie</v>
      </c>
      <c r="AY168">
        <f>Tokens!BA170</f>
        <v>90</v>
      </c>
      <c r="AZ168">
        <f>Tokens!BB170</f>
        <v>0</v>
      </c>
      <c r="BA168">
        <f>Tokens!BC170</f>
        <v>0</v>
      </c>
      <c r="BB168">
        <f>Tokens!BD170</f>
        <v>0</v>
      </c>
      <c r="BC168">
        <f>Tokens!BE170</f>
        <v>0</v>
      </c>
      <c r="BD168">
        <f>Tokens!BF170</f>
        <v>0</v>
      </c>
      <c r="BE168">
        <f>Tokens!BG170</f>
        <v>0</v>
      </c>
      <c r="BF168">
        <f>Tokens!BH170</f>
        <v>0</v>
      </c>
      <c r="BG168">
        <f>Tokens!BI170</f>
        <v>0</v>
      </c>
      <c r="BH168" t="str">
        <f>Tokens!BJ170</f>
        <v>A Madonna Di A Sierra</v>
      </c>
      <c r="BI168" t="str">
        <f>Tokens!BK170</f>
        <v>Calvi On The Rocks</v>
      </c>
    </row>
    <row r="169" spans="1:61" x14ac:dyDescent="0.25">
      <c r="A169" t="str">
        <f>Tokens!C171</f>
        <v>A Madonna Di A Sierra #168</v>
      </c>
      <c r="B169" t="str">
        <f>Tokens!D171</f>
        <v>COR22B168</v>
      </c>
      <c r="C169" t="str">
        <f>Tokens!E171</f>
        <v>A Madonna Di A Sierra - Pass Festival NFT pour 2 personnes, valable pour 3 éditions Calvi On The Rocks de votre choix.</v>
      </c>
      <c r="D169">
        <f>Tokens!F171</f>
        <v>1000</v>
      </c>
      <c r="E169" t="str">
        <f>Tokens!G171</f>
        <v>https://bafybeib3boitkcsc7tarwytl7fn7gvt63kiryn65aa3idxplpolbfqw6ja.ipfs.nftstorage.link?image_4.webp</v>
      </c>
      <c r="F169" t="str">
        <f>Tokens!H171</f>
        <v>NfluenT for Calvi On The rocks</v>
      </c>
      <c r="G169">
        <f>Tokens!I171</f>
        <v>0</v>
      </c>
      <c r="H169" t="str">
        <f>Tokens!J171</f>
        <v>Pass festival &amp; Avantages</v>
      </c>
      <c r="I169" t="str">
        <f>Tokens!K171</f>
        <v>pour deux (2) personnes</v>
      </c>
      <c r="J169" t="str">
        <f>Tokens!L171</f>
        <v>Edition1</v>
      </c>
      <c r="K169">
        <f>Tokens!M171</f>
        <v>2</v>
      </c>
      <c r="L169" t="str">
        <f>Tokens!N171</f>
        <v>Edition2</v>
      </c>
      <c r="M169">
        <f>Tokens!O171</f>
        <v>2</v>
      </c>
      <c r="N169" t="str">
        <f>Tokens!P171</f>
        <v>Edition3</v>
      </c>
      <c r="O169">
        <f>Tokens!Q171</f>
        <v>2</v>
      </c>
      <c r="P169">
        <f>Tokens!R171</f>
        <v>0</v>
      </c>
      <c r="Q169">
        <f>Tokens!S171</f>
        <v>0</v>
      </c>
      <c r="R169">
        <f>Tokens!T171</f>
        <v>0</v>
      </c>
      <c r="S169">
        <f>Tokens!U171</f>
        <v>0</v>
      </c>
      <c r="T169" t="str">
        <f>Tokens!V171</f>
        <v>Last use</v>
      </c>
      <c r="U169">
        <f>Tokens!W171</f>
        <v>0</v>
      </c>
      <c r="V169">
        <f>Tokens!X171</f>
        <v>0</v>
      </c>
      <c r="W169">
        <f>Tokens!Y171</f>
        <v>0</v>
      </c>
      <c r="X169" t="str">
        <f>Tokens!Z171</f>
        <v>avantage1</v>
      </c>
      <c r="Y169" t="str">
        <f>Tokens!AA171</f>
        <v>accès à un (1) événement partenaire officiel de Calvi on the Rocks</v>
      </c>
      <c r="Z169">
        <f>Tokens!AB171</f>
        <v>0</v>
      </c>
      <c r="AA169">
        <f>Tokens!AC171</f>
        <v>0</v>
      </c>
      <c r="AB169">
        <f>Tokens!AD171</f>
        <v>0</v>
      </c>
      <c r="AC169">
        <f>Tokens!AE171</f>
        <v>0</v>
      </c>
      <c r="AD169" t="str">
        <f>Tokens!AF171</f>
        <v>avantage2</v>
      </c>
      <c r="AE169" t="str">
        <f>Tokens!AG171</f>
        <v>accès membre pour les after-party officielles</v>
      </c>
      <c r="AF169" t="str">
        <f>Tokens!AH171</f>
        <v>avantage3</v>
      </c>
      <c r="AG169" t="str">
        <f>Tokens!AI171</f>
        <v>accès prioritaire et bar dédié (consommation à la charge du festivalier)</v>
      </c>
      <c r="AH169">
        <f>Tokens!AJ171</f>
        <v>0</v>
      </c>
      <c r="AI169">
        <f>Tokens!AK171</f>
        <v>0</v>
      </c>
      <c r="AJ169">
        <f>Tokens!AL171</f>
        <v>0</v>
      </c>
      <c r="AK169">
        <f>Tokens!AM171</f>
        <v>0</v>
      </c>
      <c r="AL169">
        <f>Tokens!AN171</f>
        <v>0</v>
      </c>
      <c r="AM169">
        <f>Tokens!AO171</f>
        <v>0</v>
      </c>
      <c r="AN169">
        <f>Tokens!AP171</f>
        <v>0</v>
      </c>
      <c r="AO169">
        <f>Tokens!AQ171</f>
        <v>0</v>
      </c>
      <c r="AP169">
        <f>Tokens!AR171</f>
        <v>0</v>
      </c>
      <c r="AQ169">
        <f>Tokens!AS171</f>
        <v>0</v>
      </c>
      <c r="AR169">
        <f>Tokens!AT171</f>
        <v>0</v>
      </c>
      <c r="AS169">
        <f>Tokens!AU171</f>
        <v>0</v>
      </c>
      <c r="AT169">
        <f>Tokens!AV171</f>
        <v>0</v>
      </c>
      <c r="AU169">
        <f>Tokens!AW171</f>
        <v>0</v>
      </c>
      <c r="AV169" t="str">
        <f>Tokens!AX171</f>
        <v>paul</v>
      </c>
      <c r="AW169">
        <f>Tokens!AY171</f>
        <v>10</v>
      </c>
      <c r="AX169" t="str">
        <f>Tokens!AZ171</f>
        <v>sophie</v>
      </c>
      <c r="AY169">
        <f>Tokens!BA171</f>
        <v>90</v>
      </c>
      <c r="AZ169">
        <f>Tokens!BB171</f>
        <v>0</v>
      </c>
      <c r="BA169">
        <f>Tokens!BC171</f>
        <v>0</v>
      </c>
      <c r="BB169">
        <f>Tokens!BD171</f>
        <v>0</v>
      </c>
      <c r="BC169">
        <f>Tokens!BE171</f>
        <v>0</v>
      </c>
      <c r="BD169">
        <f>Tokens!BF171</f>
        <v>0</v>
      </c>
      <c r="BE169">
        <f>Tokens!BG171</f>
        <v>0</v>
      </c>
      <c r="BF169">
        <f>Tokens!BH171</f>
        <v>0</v>
      </c>
      <c r="BG169">
        <f>Tokens!BI171</f>
        <v>0</v>
      </c>
      <c r="BH169" t="str">
        <f>Tokens!BJ171</f>
        <v>A Madonna Di A Sierra</v>
      </c>
      <c r="BI169" t="str">
        <f>Tokens!BK171</f>
        <v>Calvi On The Rocks</v>
      </c>
    </row>
    <row r="170" spans="1:61" x14ac:dyDescent="0.25">
      <c r="A170" t="str">
        <f>Tokens!C172</f>
        <v>A Madonna Di A Sierra #169</v>
      </c>
      <c r="B170" t="str">
        <f>Tokens!D172</f>
        <v>COR22B169</v>
      </c>
      <c r="C170" t="str">
        <f>Tokens!E172</f>
        <v>A Madonna Di A Sierra - Pass Festival NFT pour 2 personnes, valable pour 3 éditions Calvi On The Rocks de votre choix.</v>
      </c>
      <c r="D170">
        <f>Tokens!F172</f>
        <v>1000</v>
      </c>
      <c r="E170" t="str">
        <f>Tokens!G172</f>
        <v>https://bafybeib3boitkcsc7tarwytl7fn7gvt63kiryn65aa3idxplpolbfqw6ja.ipfs.nftstorage.link?image_4.webp</v>
      </c>
      <c r="F170" t="str">
        <f>Tokens!H172</f>
        <v>NfluenT for Calvi On The rocks</v>
      </c>
      <c r="G170">
        <f>Tokens!I172</f>
        <v>0</v>
      </c>
      <c r="H170" t="str">
        <f>Tokens!J172</f>
        <v>Pass festival &amp; Avantages</v>
      </c>
      <c r="I170" t="str">
        <f>Tokens!K172</f>
        <v>pour deux (2) personnes</v>
      </c>
      <c r="J170" t="str">
        <f>Tokens!L172</f>
        <v>Edition1</v>
      </c>
      <c r="K170">
        <f>Tokens!M172</f>
        <v>2</v>
      </c>
      <c r="L170" t="str">
        <f>Tokens!N172</f>
        <v>Edition2</v>
      </c>
      <c r="M170">
        <f>Tokens!O172</f>
        <v>2</v>
      </c>
      <c r="N170" t="str">
        <f>Tokens!P172</f>
        <v>Edition3</v>
      </c>
      <c r="O170">
        <f>Tokens!Q172</f>
        <v>2</v>
      </c>
      <c r="P170">
        <f>Tokens!R172</f>
        <v>0</v>
      </c>
      <c r="Q170">
        <f>Tokens!S172</f>
        <v>0</v>
      </c>
      <c r="R170">
        <f>Tokens!T172</f>
        <v>0</v>
      </c>
      <c r="S170">
        <f>Tokens!U172</f>
        <v>0</v>
      </c>
      <c r="T170" t="str">
        <f>Tokens!V172</f>
        <v>Last use</v>
      </c>
      <c r="U170">
        <f>Tokens!W172</f>
        <v>0</v>
      </c>
      <c r="V170">
        <f>Tokens!X172</f>
        <v>0</v>
      </c>
      <c r="W170">
        <f>Tokens!Y172</f>
        <v>0</v>
      </c>
      <c r="X170" t="str">
        <f>Tokens!Z172</f>
        <v>avantage1</v>
      </c>
      <c r="Y170" t="str">
        <f>Tokens!AA172</f>
        <v>accès à un (1) événement partenaire officiel de Calvi on the Rocks</v>
      </c>
      <c r="Z170">
        <f>Tokens!AB172</f>
        <v>0</v>
      </c>
      <c r="AA170">
        <f>Tokens!AC172</f>
        <v>0</v>
      </c>
      <c r="AB170">
        <f>Tokens!AD172</f>
        <v>0</v>
      </c>
      <c r="AC170">
        <f>Tokens!AE172</f>
        <v>0</v>
      </c>
      <c r="AD170" t="str">
        <f>Tokens!AF172</f>
        <v>avantage2</v>
      </c>
      <c r="AE170" t="str">
        <f>Tokens!AG172</f>
        <v>accès membre pour les after-party officielles</v>
      </c>
      <c r="AF170" t="str">
        <f>Tokens!AH172</f>
        <v>avantage3</v>
      </c>
      <c r="AG170" t="str">
        <f>Tokens!AI172</f>
        <v>accès prioritaire et bar dédié (consommation à la charge du festivalier)</v>
      </c>
      <c r="AH170">
        <f>Tokens!AJ172</f>
        <v>0</v>
      </c>
      <c r="AI170">
        <f>Tokens!AK172</f>
        <v>0</v>
      </c>
      <c r="AJ170">
        <f>Tokens!AL172</f>
        <v>0</v>
      </c>
      <c r="AK170">
        <f>Tokens!AM172</f>
        <v>0</v>
      </c>
      <c r="AL170">
        <f>Tokens!AN172</f>
        <v>0</v>
      </c>
      <c r="AM170">
        <f>Tokens!AO172</f>
        <v>0</v>
      </c>
      <c r="AN170">
        <f>Tokens!AP172</f>
        <v>0</v>
      </c>
      <c r="AO170">
        <f>Tokens!AQ172</f>
        <v>0</v>
      </c>
      <c r="AP170">
        <f>Tokens!AR172</f>
        <v>0</v>
      </c>
      <c r="AQ170">
        <f>Tokens!AS172</f>
        <v>0</v>
      </c>
      <c r="AR170">
        <f>Tokens!AT172</f>
        <v>0</v>
      </c>
      <c r="AS170">
        <f>Tokens!AU172</f>
        <v>0</v>
      </c>
      <c r="AT170">
        <f>Tokens!AV172</f>
        <v>0</v>
      </c>
      <c r="AU170">
        <f>Tokens!AW172</f>
        <v>0</v>
      </c>
      <c r="AV170" t="str">
        <f>Tokens!AX172</f>
        <v>paul</v>
      </c>
      <c r="AW170">
        <f>Tokens!AY172</f>
        <v>10</v>
      </c>
      <c r="AX170" t="str">
        <f>Tokens!AZ172</f>
        <v>sophie</v>
      </c>
      <c r="AY170">
        <f>Tokens!BA172</f>
        <v>90</v>
      </c>
      <c r="AZ170">
        <f>Tokens!BB172</f>
        <v>0</v>
      </c>
      <c r="BA170">
        <f>Tokens!BC172</f>
        <v>0</v>
      </c>
      <c r="BB170">
        <f>Tokens!BD172</f>
        <v>0</v>
      </c>
      <c r="BC170">
        <f>Tokens!BE172</f>
        <v>0</v>
      </c>
      <c r="BD170">
        <f>Tokens!BF172</f>
        <v>0</v>
      </c>
      <c r="BE170">
        <f>Tokens!BG172</f>
        <v>0</v>
      </c>
      <c r="BF170">
        <f>Tokens!BH172</f>
        <v>0</v>
      </c>
      <c r="BG170">
        <f>Tokens!BI172</f>
        <v>0</v>
      </c>
      <c r="BH170" t="str">
        <f>Tokens!BJ172</f>
        <v>A Madonna Di A Sierra</v>
      </c>
      <c r="BI170" t="str">
        <f>Tokens!BK172</f>
        <v>Calvi On The Rocks</v>
      </c>
    </row>
    <row r="171" spans="1:61" x14ac:dyDescent="0.25">
      <c r="A171" t="str">
        <f>Tokens!C173</f>
        <v>A Madonna Di A Sierra #170</v>
      </c>
      <c r="B171" t="str">
        <f>Tokens!D173</f>
        <v>COR22B170</v>
      </c>
      <c r="C171" t="str">
        <f>Tokens!E173</f>
        <v>A Madonna Di A Sierra - Pass Festival NFT pour 2 personnes, valable pour 3 éditions Calvi On The Rocks de votre choix.</v>
      </c>
      <c r="D171">
        <f>Tokens!F173</f>
        <v>1000</v>
      </c>
      <c r="E171" t="str">
        <f>Tokens!G173</f>
        <v>https://bafybeib3boitkcsc7tarwytl7fn7gvt63kiryn65aa3idxplpolbfqw6ja.ipfs.nftstorage.link?image_4.webp</v>
      </c>
      <c r="F171" t="str">
        <f>Tokens!H173</f>
        <v>NfluenT for Calvi On The rocks</v>
      </c>
      <c r="G171">
        <f>Tokens!I173</f>
        <v>0</v>
      </c>
      <c r="H171" t="str">
        <f>Tokens!J173</f>
        <v>Pass festival &amp; Avantages</v>
      </c>
      <c r="I171" t="str">
        <f>Tokens!K173</f>
        <v>pour deux (2) personnes</v>
      </c>
      <c r="J171" t="str">
        <f>Tokens!L173</f>
        <v>Edition1</v>
      </c>
      <c r="K171">
        <f>Tokens!M173</f>
        <v>2</v>
      </c>
      <c r="L171" t="str">
        <f>Tokens!N173</f>
        <v>Edition2</v>
      </c>
      <c r="M171">
        <f>Tokens!O173</f>
        <v>2</v>
      </c>
      <c r="N171" t="str">
        <f>Tokens!P173</f>
        <v>Edition3</v>
      </c>
      <c r="O171">
        <f>Tokens!Q173</f>
        <v>2</v>
      </c>
      <c r="P171">
        <f>Tokens!R173</f>
        <v>0</v>
      </c>
      <c r="Q171">
        <f>Tokens!S173</f>
        <v>0</v>
      </c>
      <c r="R171">
        <f>Tokens!T173</f>
        <v>0</v>
      </c>
      <c r="S171">
        <f>Tokens!U173</f>
        <v>0</v>
      </c>
      <c r="T171" t="str">
        <f>Tokens!V173</f>
        <v>Last use</v>
      </c>
      <c r="U171">
        <f>Tokens!W173</f>
        <v>0</v>
      </c>
      <c r="V171">
        <f>Tokens!X173</f>
        <v>0</v>
      </c>
      <c r="W171">
        <f>Tokens!Y173</f>
        <v>0</v>
      </c>
      <c r="X171" t="str">
        <f>Tokens!Z173</f>
        <v>avantage1</v>
      </c>
      <c r="Y171" t="str">
        <f>Tokens!AA173</f>
        <v>accès à un (1) événement partenaire officiel de Calvi on the Rocks</v>
      </c>
      <c r="Z171">
        <f>Tokens!AB173</f>
        <v>0</v>
      </c>
      <c r="AA171">
        <f>Tokens!AC173</f>
        <v>0</v>
      </c>
      <c r="AB171">
        <f>Tokens!AD173</f>
        <v>0</v>
      </c>
      <c r="AC171">
        <f>Tokens!AE173</f>
        <v>0</v>
      </c>
      <c r="AD171" t="str">
        <f>Tokens!AF173</f>
        <v>avantage2</v>
      </c>
      <c r="AE171" t="str">
        <f>Tokens!AG173</f>
        <v>accès membre pour les after-party officielles</v>
      </c>
      <c r="AF171" t="str">
        <f>Tokens!AH173</f>
        <v>avantage3</v>
      </c>
      <c r="AG171" t="str">
        <f>Tokens!AI173</f>
        <v>accès prioritaire et bar dédié (consommation à la charge du festivalier)</v>
      </c>
      <c r="AH171">
        <f>Tokens!AJ173</f>
        <v>0</v>
      </c>
      <c r="AI171">
        <f>Tokens!AK173</f>
        <v>0</v>
      </c>
      <c r="AJ171">
        <f>Tokens!AL173</f>
        <v>0</v>
      </c>
      <c r="AK171">
        <f>Tokens!AM173</f>
        <v>0</v>
      </c>
      <c r="AL171">
        <f>Tokens!AN173</f>
        <v>0</v>
      </c>
      <c r="AM171">
        <f>Tokens!AO173</f>
        <v>0</v>
      </c>
      <c r="AN171">
        <f>Tokens!AP173</f>
        <v>0</v>
      </c>
      <c r="AO171">
        <f>Tokens!AQ173</f>
        <v>0</v>
      </c>
      <c r="AP171">
        <f>Tokens!AR173</f>
        <v>0</v>
      </c>
      <c r="AQ171">
        <f>Tokens!AS173</f>
        <v>0</v>
      </c>
      <c r="AR171">
        <f>Tokens!AT173</f>
        <v>0</v>
      </c>
      <c r="AS171">
        <f>Tokens!AU173</f>
        <v>0</v>
      </c>
      <c r="AT171">
        <f>Tokens!AV173</f>
        <v>0</v>
      </c>
      <c r="AU171">
        <f>Tokens!AW173</f>
        <v>0</v>
      </c>
      <c r="AV171" t="str">
        <f>Tokens!AX173</f>
        <v>paul</v>
      </c>
      <c r="AW171">
        <f>Tokens!AY173</f>
        <v>10</v>
      </c>
      <c r="AX171" t="str">
        <f>Tokens!AZ173</f>
        <v>sophie</v>
      </c>
      <c r="AY171">
        <f>Tokens!BA173</f>
        <v>90</v>
      </c>
      <c r="AZ171">
        <f>Tokens!BB173</f>
        <v>0</v>
      </c>
      <c r="BA171">
        <f>Tokens!BC173</f>
        <v>0</v>
      </c>
      <c r="BB171">
        <f>Tokens!BD173</f>
        <v>0</v>
      </c>
      <c r="BC171">
        <f>Tokens!BE173</f>
        <v>0</v>
      </c>
      <c r="BD171">
        <f>Tokens!BF173</f>
        <v>0</v>
      </c>
      <c r="BE171">
        <f>Tokens!BG173</f>
        <v>0</v>
      </c>
      <c r="BF171">
        <f>Tokens!BH173</f>
        <v>0</v>
      </c>
      <c r="BG171">
        <f>Tokens!BI173</f>
        <v>0</v>
      </c>
      <c r="BH171" t="str">
        <f>Tokens!BJ173</f>
        <v>A Madonna Di A Sierra</v>
      </c>
      <c r="BI171" t="str">
        <f>Tokens!BK173</f>
        <v>Calvi On The Rocks</v>
      </c>
    </row>
    <row r="172" spans="1:61" x14ac:dyDescent="0.25">
      <c r="A172" t="str">
        <f>Tokens!C174</f>
        <v>A Madonna Di A Sierra #171</v>
      </c>
      <c r="B172" t="str">
        <f>Tokens!D174</f>
        <v>COR22B171</v>
      </c>
      <c r="C172" t="str">
        <f>Tokens!E174</f>
        <v>A Madonna Di A Sierra - Pass Festival NFT pour 2 personnes, valable pour 3 éditions Calvi On The Rocks de votre choix.</v>
      </c>
      <c r="D172">
        <f>Tokens!F174</f>
        <v>1000</v>
      </c>
      <c r="E172" t="str">
        <f>Tokens!G174</f>
        <v>https://bafybeib3boitkcsc7tarwytl7fn7gvt63kiryn65aa3idxplpolbfqw6ja.ipfs.nftstorage.link?image_4.webp</v>
      </c>
      <c r="F172" t="str">
        <f>Tokens!H174</f>
        <v>NfluenT for Calvi On The rocks</v>
      </c>
      <c r="G172">
        <f>Tokens!I174</f>
        <v>0</v>
      </c>
      <c r="H172" t="str">
        <f>Tokens!J174</f>
        <v>Pass festival &amp; Avantages</v>
      </c>
      <c r="I172" t="str">
        <f>Tokens!K174</f>
        <v>pour deux (2) personnes</v>
      </c>
      <c r="J172" t="str">
        <f>Tokens!L174</f>
        <v>Edition1</v>
      </c>
      <c r="K172">
        <f>Tokens!M174</f>
        <v>2</v>
      </c>
      <c r="L172" t="str">
        <f>Tokens!N174</f>
        <v>Edition2</v>
      </c>
      <c r="M172">
        <f>Tokens!O174</f>
        <v>2</v>
      </c>
      <c r="N172" t="str">
        <f>Tokens!P174</f>
        <v>Edition3</v>
      </c>
      <c r="O172">
        <f>Tokens!Q174</f>
        <v>2</v>
      </c>
      <c r="P172">
        <f>Tokens!R174</f>
        <v>0</v>
      </c>
      <c r="Q172">
        <f>Tokens!S174</f>
        <v>0</v>
      </c>
      <c r="R172">
        <f>Tokens!T174</f>
        <v>0</v>
      </c>
      <c r="S172">
        <f>Tokens!U174</f>
        <v>0</v>
      </c>
      <c r="T172" t="str">
        <f>Tokens!V174</f>
        <v>Last use</v>
      </c>
      <c r="U172">
        <f>Tokens!W174</f>
        <v>0</v>
      </c>
      <c r="V172">
        <f>Tokens!X174</f>
        <v>0</v>
      </c>
      <c r="W172">
        <f>Tokens!Y174</f>
        <v>0</v>
      </c>
      <c r="X172" t="str">
        <f>Tokens!Z174</f>
        <v>avantage1</v>
      </c>
      <c r="Y172" t="str">
        <f>Tokens!AA174</f>
        <v>accès à un (1) événement partenaire officiel de Calvi on the Rocks</v>
      </c>
      <c r="Z172">
        <f>Tokens!AB174</f>
        <v>0</v>
      </c>
      <c r="AA172">
        <f>Tokens!AC174</f>
        <v>0</v>
      </c>
      <c r="AB172">
        <f>Tokens!AD174</f>
        <v>0</v>
      </c>
      <c r="AC172">
        <f>Tokens!AE174</f>
        <v>0</v>
      </c>
      <c r="AD172" t="str">
        <f>Tokens!AF174</f>
        <v>avantage2</v>
      </c>
      <c r="AE172" t="str">
        <f>Tokens!AG174</f>
        <v>accès membre pour les after-party officielles</v>
      </c>
      <c r="AF172" t="str">
        <f>Tokens!AH174</f>
        <v>avantage3</v>
      </c>
      <c r="AG172" t="str">
        <f>Tokens!AI174</f>
        <v>accès prioritaire et bar dédié (consommation à la charge du festivalier)</v>
      </c>
      <c r="AH172">
        <f>Tokens!AJ174</f>
        <v>0</v>
      </c>
      <c r="AI172">
        <f>Tokens!AK174</f>
        <v>0</v>
      </c>
      <c r="AJ172">
        <f>Tokens!AL174</f>
        <v>0</v>
      </c>
      <c r="AK172">
        <f>Tokens!AM174</f>
        <v>0</v>
      </c>
      <c r="AL172">
        <f>Tokens!AN174</f>
        <v>0</v>
      </c>
      <c r="AM172">
        <f>Tokens!AO174</f>
        <v>0</v>
      </c>
      <c r="AN172">
        <f>Tokens!AP174</f>
        <v>0</v>
      </c>
      <c r="AO172">
        <f>Tokens!AQ174</f>
        <v>0</v>
      </c>
      <c r="AP172">
        <f>Tokens!AR174</f>
        <v>0</v>
      </c>
      <c r="AQ172">
        <f>Tokens!AS174</f>
        <v>0</v>
      </c>
      <c r="AR172">
        <f>Tokens!AT174</f>
        <v>0</v>
      </c>
      <c r="AS172">
        <f>Tokens!AU174</f>
        <v>0</v>
      </c>
      <c r="AT172">
        <f>Tokens!AV174</f>
        <v>0</v>
      </c>
      <c r="AU172">
        <f>Tokens!AW174</f>
        <v>0</v>
      </c>
      <c r="AV172" t="str">
        <f>Tokens!AX174</f>
        <v>paul</v>
      </c>
      <c r="AW172">
        <f>Tokens!AY174</f>
        <v>10</v>
      </c>
      <c r="AX172" t="str">
        <f>Tokens!AZ174</f>
        <v>sophie</v>
      </c>
      <c r="AY172">
        <f>Tokens!BA174</f>
        <v>90</v>
      </c>
      <c r="AZ172">
        <f>Tokens!BB174</f>
        <v>0</v>
      </c>
      <c r="BA172">
        <f>Tokens!BC174</f>
        <v>0</v>
      </c>
      <c r="BB172">
        <f>Tokens!BD174</f>
        <v>0</v>
      </c>
      <c r="BC172">
        <f>Tokens!BE174</f>
        <v>0</v>
      </c>
      <c r="BD172">
        <f>Tokens!BF174</f>
        <v>0</v>
      </c>
      <c r="BE172">
        <f>Tokens!BG174</f>
        <v>0</v>
      </c>
      <c r="BF172">
        <f>Tokens!BH174</f>
        <v>0</v>
      </c>
      <c r="BG172">
        <f>Tokens!BI174</f>
        <v>0</v>
      </c>
      <c r="BH172" t="str">
        <f>Tokens!BJ174</f>
        <v>A Madonna Di A Sierra</v>
      </c>
      <c r="BI172" t="str">
        <f>Tokens!BK174</f>
        <v>Calvi On The Rocks</v>
      </c>
    </row>
    <row r="173" spans="1:61" x14ac:dyDescent="0.25">
      <c r="A173" t="str">
        <f>Tokens!C175</f>
        <v>A Madonna Di A Sierra #172</v>
      </c>
      <c r="B173" t="str">
        <f>Tokens!D175</f>
        <v>COR22B172</v>
      </c>
      <c r="C173" t="str">
        <f>Tokens!E175</f>
        <v>A Madonna Di A Sierra - Pass Festival NFT pour 2 personnes, valable pour 3 éditions Calvi On The Rocks de votre choix.</v>
      </c>
      <c r="D173">
        <f>Tokens!F175</f>
        <v>1000</v>
      </c>
      <c r="E173" t="str">
        <f>Tokens!G175</f>
        <v>https://bafybeib3boitkcsc7tarwytl7fn7gvt63kiryn65aa3idxplpolbfqw6ja.ipfs.nftstorage.link?image_4.webp</v>
      </c>
      <c r="F173" t="str">
        <f>Tokens!H175</f>
        <v>NfluenT for Calvi On The rocks</v>
      </c>
      <c r="G173">
        <f>Tokens!I175</f>
        <v>0</v>
      </c>
      <c r="H173" t="str">
        <f>Tokens!J175</f>
        <v>Pass festival &amp; Avantages</v>
      </c>
      <c r="I173" t="str">
        <f>Tokens!K175</f>
        <v>pour deux (2) personnes</v>
      </c>
      <c r="J173" t="str">
        <f>Tokens!L175</f>
        <v>Edition1</v>
      </c>
      <c r="K173">
        <f>Tokens!M175</f>
        <v>2</v>
      </c>
      <c r="L173" t="str">
        <f>Tokens!N175</f>
        <v>Edition2</v>
      </c>
      <c r="M173">
        <f>Tokens!O175</f>
        <v>2</v>
      </c>
      <c r="N173" t="str">
        <f>Tokens!P175</f>
        <v>Edition3</v>
      </c>
      <c r="O173">
        <f>Tokens!Q175</f>
        <v>2</v>
      </c>
      <c r="P173">
        <f>Tokens!R175</f>
        <v>0</v>
      </c>
      <c r="Q173">
        <f>Tokens!S175</f>
        <v>0</v>
      </c>
      <c r="R173">
        <f>Tokens!T175</f>
        <v>0</v>
      </c>
      <c r="S173">
        <f>Tokens!U175</f>
        <v>0</v>
      </c>
      <c r="T173" t="str">
        <f>Tokens!V175</f>
        <v>Last use</v>
      </c>
      <c r="U173">
        <f>Tokens!W175</f>
        <v>0</v>
      </c>
      <c r="V173">
        <f>Tokens!X175</f>
        <v>0</v>
      </c>
      <c r="W173">
        <f>Tokens!Y175</f>
        <v>0</v>
      </c>
      <c r="X173" t="str">
        <f>Tokens!Z175</f>
        <v>avantage1</v>
      </c>
      <c r="Y173" t="str">
        <f>Tokens!AA175</f>
        <v>accès à un (1) événement partenaire officiel de Calvi on the Rocks</v>
      </c>
      <c r="Z173">
        <f>Tokens!AB175</f>
        <v>0</v>
      </c>
      <c r="AA173">
        <f>Tokens!AC175</f>
        <v>0</v>
      </c>
      <c r="AB173">
        <f>Tokens!AD175</f>
        <v>0</v>
      </c>
      <c r="AC173">
        <f>Tokens!AE175</f>
        <v>0</v>
      </c>
      <c r="AD173" t="str">
        <f>Tokens!AF175</f>
        <v>avantage2</v>
      </c>
      <c r="AE173" t="str">
        <f>Tokens!AG175</f>
        <v>accès membre pour les after-party officielles</v>
      </c>
      <c r="AF173" t="str">
        <f>Tokens!AH175</f>
        <v>avantage3</v>
      </c>
      <c r="AG173" t="str">
        <f>Tokens!AI175</f>
        <v>accès prioritaire et bar dédié (consommation à la charge du festivalier)</v>
      </c>
      <c r="AH173">
        <f>Tokens!AJ175</f>
        <v>0</v>
      </c>
      <c r="AI173">
        <f>Tokens!AK175</f>
        <v>0</v>
      </c>
      <c r="AJ173">
        <f>Tokens!AL175</f>
        <v>0</v>
      </c>
      <c r="AK173">
        <f>Tokens!AM175</f>
        <v>0</v>
      </c>
      <c r="AL173">
        <f>Tokens!AN175</f>
        <v>0</v>
      </c>
      <c r="AM173">
        <f>Tokens!AO175</f>
        <v>0</v>
      </c>
      <c r="AN173">
        <f>Tokens!AP175</f>
        <v>0</v>
      </c>
      <c r="AO173">
        <f>Tokens!AQ175</f>
        <v>0</v>
      </c>
      <c r="AP173">
        <f>Tokens!AR175</f>
        <v>0</v>
      </c>
      <c r="AQ173">
        <f>Tokens!AS175</f>
        <v>0</v>
      </c>
      <c r="AR173">
        <f>Tokens!AT175</f>
        <v>0</v>
      </c>
      <c r="AS173">
        <f>Tokens!AU175</f>
        <v>0</v>
      </c>
      <c r="AT173">
        <f>Tokens!AV175</f>
        <v>0</v>
      </c>
      <c r="AU173">
        <f>Tokens!AW175</f>
        <v>0</v>
      </c>
      <c r="AV173" t="str">
        <f>Tokens!AX175</f>
        <v>paul</v>
      </c>
      <c r="AW173">
        <f>Tokens!AY175</f>
        <v>10</v>
      </c>
      <c r="AX173" t="str">
        <f>Tokens!AZ175</f>
        <v>sophie</v>
      </c>
      <c r="AY173">
        <f>Tokens!BA175</f>
        <v>90</v>
      </c>
      <c r="AZ173">
        <f>Tokens!BB175</f>
        <v>0</v>
      </c>
      <c r="BA173">
        <f>Tokens!BC175</f>
        <v>0</v>
      </c>
      <c r="BB173">
        <f>Tokens!BD175</f>
        <v>0</v>
      </c>
      <c r="BC173">
        <f>Tokens!BE175</f>
        <v>0</v>
      </c>
      <c r="BD173">
        <f>Tokens!BF175</f>
        <v>0</v>
      </c>
      <c r="BE173">
        <f>Tokens!BG175</f>
        <v>0</v>
      </c>
      <c r="BF173">
        <f>Tokens!BH175</f>
        <v>0</v>
      </c>
      <c r="BG173">
        <f>Tokens!BI175</f>
        <v>0</v>
      </c>
      <c r="BH173" t="str">
        <f>Tokens!BJ175</f>
        <v>A Madonna Di A Sierra</v>
      </c>
      <c r="BI173" t="str">
        <f>Tokens!BK175</f>
        <v>Calvi On The Rocks</v>
      </c>
    </row>
    <row r="174" spans="1:61" x14ac:dyDescent="0.25">
      <c r="A174" t="str">
        <f>Tokens!C176</f>
        <v>A Madonna Di A Sierra #173</v>
      </c>
      <c r="B174" t="str">
        <f>Tokens!D176</f>
        <v>COR22B173</v>
      </c>
      <c r="C174" t="str">
        <f>Tokens!E176</f>
        <v>A Madonna Di A Sierra - Pass Festival NFT pour 2 personnes, valable pour 3 éditions Calvi On The Rocks de votre choix.</v>
      </c>
      <c r="D174">
        <f>Tokens!F176</f>
        <v>1000</v>
      </c>
      <c r="E174" t="str">
        <f>Tokens!G176</f>
        <v>https://bafybeib3boitkcsc7tarwytl7fn7gvt63kiryn65aa3idxplpolbfqw6ja.ipfs.nftstorage.link?image_4.webp</v>
      </c>
      <c r="F174" t="str">
        <f>Tokens!H176</f>
        <v>NfluenT for Calvi On The rocks</v>
      </c>
      <c r="G174">
        <f>Tokens!I176</f>
        <v>0</v>
      </c>
      <c r="H174" t="str">
        <f>Tokens!J176</f>
        <v>Pass festival &amp; Avantages</v>
      </c>
      <c r="I174" t="str">
        <f>Tokens!K176</f>
        <v>pour deux (2) personnes</v>
      </c>
      <c r="J174" t="str">
        <f>Tokens!L176</f>
        <v>Edition1</v>
      </c>
      <c r="K174">
        <f>Tokens!M176</f>
        <v>2</v>
      </c>
      <c r="L174" t="str">
        <f>Tokens!N176</f>
        <v>Edition2</v>
      </c>
      <c r="M174">
        <f>Tokens!O176</f>
        <v>2</v>
      </c>
      <c r="N174" t="str">
        <f>Tokens!P176</f>
        <v>Edition3</v>
      </c>
      <c r="O174">
        <f>Tokens!Q176</f>
        <v>2</v>
      </c>
      <c r="P174">
        <f>Tokens!R176</f>
        <v>0</v>
      </c>
      <c r="Q174">
        <f>Tokens!S176</f>
        <v>0</v>
      </c>
      <c r="R174">
        <f>Tokens!T176</f>
        <v>0</v>
      </c>
      <c r="S174">
        <f>Tokens!U176</f>
        <v>0</v>
      </c>
      <c r="T174" t="str">
        <f>Tokens!V176</f>
        <v>Last use</v>
      </c>
      <c r="U174">
        <f>Tokens!W176</f>
        <v>0</v>
      </c>
      <c r="V174">
        <f>Tokens!X176</f>
        <v>0</v>
      </c>
      <c r="W174">
        <f>Tokens!Y176</f>
        <v>0</v>
      </c>
      <c r="X174" t="str">
        <f>Tokens!Z176</f>
        <v>avantage1</v>
      </c>
      <c r="Y174" t="str">
        <f>Tokens!AA176</f>
        <v>accès à un (1) événement partenaire officiel de Calvi on the Rocks</v>
      </c>
      <c r="Z174">
        <f>Tokens!AB176</f>
        <v>0</v>
      </c>
      <c r="AA174">
        <f>Tokens!AC176</f>
        <v>0</v>
      </c>
      <c r="AB174">
        <f>Tokens!AD176</f>
        <v>0</v>
      </c>
      <c r="AC174">
        <f>Tokens!AE176</f>
        <v>0</v>
      </c>
      <c r="AD174" t="str">
        <f>Tokens!AF176</f>
        <v>avantage2</v>
      </c>
      <c r="AE174" t="str">
        <f>Tokens!AG176</f>
        <v>accès membre pour les after-party officielles</v>
      </c>
      <c r="AF174" t="str">
        <f>Tokens!AH176</f>
        <v>avantage3</v>
      </c>
      <c r="AG174" t="str">
        <f>Tokens!AI176</f>
        <v>accès prioritaire et bar dédié (consommation à la charge du festivalier)</v>
      </c>
      <c r="AH174">
        <f>Tokens!AJ176</f>
        <v>0</v>
      </c>
      <c r="AI174">
        <f>Tokens!AK176</f>
        <v>0</v>
      </c>
      <c r="AJ174">
        <f>Tokens!AL176</f>
        <v>0</v>
      </c>
      <c r="AK174">
        <f>Tokens!AM176</f>
        <v>0</v>
      </c>
      <c r="AL174">
        <f>Tokens!AN176</f>
        <v>0</v>
      </c>
      <c r="AM174">
        <f>Tokens!AO176</f>
        <v>0</v>
      </c>
      <c r="AN174">
        <f>Tokens!AP176</f>
        <v>0</v>
      </c>
      <c r="AO174">
        <f>Tokens!AQ176</f>
        <v>0</v>
      </c>
      <c r="AP174">
        <f>Tokens!AR176</f>
        <v>0</v>
      </c>
      <c r="AQ174">
        <f>Tokens!AS176</f>
        <v>0</v>
      </c>
      <c r="AR174">
        <f>Tokens!AT176</f>
        <v>0</v>
      </c>
      <c r="AS174">
        <f>Tokens!AU176</f>
        <v>0</v>
      </c>
      <c r="AT174">
        <f>Tokens!AV176</f>
        <v>0</v>
      </c>
      <c r="AU174">
        <f>Tokens!AW176</f>
        <v>0</v>
      </c>
      <c r="AV174" t="str">
        <f>Tokens!AX176</f>
        <v>paul</v>
      </c>
      <c r="AW174">
        <f>Tokens!AY176</f>
        <v>10</v>
      </c>
      <c r="AX174" t="str">
        <f>Tokens!AZ176</f>
        <v>sophie</v>
      </c>
      <c r="AY174">
        <f>Tokens!BA176</f>
        <v>90</v>
      </c>
      <c r="AZ174">
        <f>Tokens!BB176</f>
        <v>0</v>
      </c>
      <c r="BA174">
        <f>Tokens!BC176</f>
        <v>0</v>
      </c>
      <c r="BB174">
        <f>Tokens!BD176</f>
        <v>0</v>
      </c>
      <c r="BC174">
        <f>Tokens!BE176</f>
        <v>0</v>
      </c>
      <c r="BD174">
        <f>Tokens!BF176</f>
        <v>0</v>
      </c>
      <c r="BE174">
        <f>Tokens!BG176</f>
        <v>0</v>
      </c>
      <c r="BF174">
        <f>Tokens!BH176</f>
        <v>0</v>
      </c>
      <c r="BG174">
        <f>Tokens!BI176</f>
        <v>0</v>
      </c>
      <c r="BH174" t="str">
        <f>Tokens!BJ176</f>
        <v>A Madonna Di A Sierra</v>
      </c>
      <c r="BI174" t="str">
        <f>Tokens!BK176</f>
        <v>Calvi On The Rocks</v>
      </c>
    </row>
    <row r="175" spans="1:61" x14ac:dyDescent="0.25">
      <c r="A175" t="str">
        <f>Tokens!C177</f>
        <v>A Madonna Di A Sierra #174</v>
      </c>
      <c r="B175" t="str">
        <f>Tokens!D177</f>
        <v>COR22B174</v>
      </c>
      <c r="C175" t="str">
        <f>Tokens!E177</f>
        <v>A Madonna Di A Sierra - Pass Festival NFT pour 2 personnes, valable pour 3 éditions Calvi On The Rocks de votre choix.</v>
      </c>
      <c r="D175">
        <f>Tokens!F177</f>
        <v>1000</v>
      </c>
      <c r="E175" t="str">
        <f>Tokens!G177</f>
        <v>https://bafybeib3boitkcsc7tarwytl7fn7gvt63kiryn65aa3idxplpolbfqw6ja.ipfs.nftstorage.link?image_4.webp</v>
      </c>
      <c r="F175" t="str">
        <f>Tokens!H177</f>
        <v>NfluenT for Calvi On The rocks</v>
      </c>
      <c r="G175">
        <f>Tokens!I177</f>
        <v>0</v>
      </c>
      <c r="H175" t="str">
        <f>Tokens!J177</f>
        <v>Pass festival &amp; Avantages</v>
      </c>
      <c r="I175" t="str">
        <f>Tokens!K177</f>
        <v>pour deux (2) personnes</v>
      </c>
      <c r="J175" t="str">
        <f>Tokens!L177</f>
        <v>Edition1</v>
      </c>
      <c r="K175">
        <f>Tokens!M177</f>
        <v>2</v>
      </c>
      <c r="L175" t="str">
        <f>Tokens!N177</f>
        <v>Edition2</v>
      </c>
      <c r="M175">
        <f>Tokens!O177</f>
        <v>2</v>
      </c>
      <c r="N175" t="str">
        <f>Tokens!P177</f>
        <v>Edition3</v>
      </c>
      <c r="O175">
        <f>Tokens!Q177</f>
        <v>2</v>
      </c>
      <c r="P175">
        <f>Tokens!R177</f>
        <v>0</v>
      </c>
      <c r="Q175">
        <f>Tokens!S177</f>
        <v>0</v>
      </c>
      <c r="R175">
        <f>Tokens!T177</f>
        <v>0</v>
      </c>
      <c r="S175">
        <f>Tokens!U177</f>
        <v>0</v>
      </c>
      <c r="T175" t="str">
        <f>Tokens!V177</f>
        <v>Last use</v>
      </c>
      <c r="U175">
        <f>Tokens!W177</f>
        <v>0</v>
      </c>
      <c r="V175">
        <f>Tokens!X177</f>
        <v>0</v>
      </c>
      <c r="W175">
        <f>Tokens!Y177</f>
        <v>0</v>
      </c>
      <c r="X175" t="str">
        <f>Tokens!Z177</f>
        <v>avantage1</v>
      </c>
      <c r="Y175" t="str">
        <f>Tokens!AA177</f>
        <v>accès à un (1) événement partenaire officiel de Calvi on the Rocks</v>
      </c>
      <c r="Z175">
        <f>Tokens!AB177</f>
        <v>0</v>
      </c>
      <c r="AA175">
        <f>Tokens!AC177</f>
        <v>0</v>
      </c>
      <c r="AB175">
        <f>Tokens!AD177</f>
        <v>0</v>
      </c>
      <c r="AC175">
        <f>Tokens!AE177</f>
        <v>0</v>
      </c>
      <c r="AD175" t="str">
        <f>Tokens!AF177</f>
        <v>avantage2</v>
      </c>
      <c r="AE175" t="str">
        <f>Tokens!AG177</f>
        <v>accès membre pour les after-party officielles</v>
      </c>
      <c r="AF175" t="str">
        <f>Tokens!AH177</f>
        <v>avantage3</v>
      </c>
      <c r="AG175" t="str">
        <f>Tokens!AI177</f>
        <v>accès prioritaire et bar dédié (consommation à la charge du festivalier)</v>
      </c>
      <c r="AH175">
        <f>Tokens!AJ177</f>
        <v>0</v>
      </c>
      <c r="AI175">
        <f>Tokens!AK177</f>
        <v>0</v>
      </c>
      <c r="AJ175">
        <f>Tokens!AL177</f>
        <v>0</v>
      </c>
      <c r="AK175">
        <f>Tokens!AM177</f>
        <v>0</v>
      </c>
      <c r="AL175">
        <f>Tokens!AN177</f>
        <v>0</v>
      </c>
      <c r="AM175">
        <f>Tokens!AO177</f>
        <v>0</v>
      </c>
      <c r="AN175">
        <f>Tokens!AP177</f>
        <v>0</v>
      </c>
      <c r="AO175">
        <f>Tokens!AQ177</f>
        <v>0</v>
      </c>
      <c r="AP175">
        <f>Tokens!AR177</f>
        <v>0</v>
      </c>
      <c r="AQ175">
        <f>Tokens!AS177</f>
        <v>0</v>
      </c>
      <c r="AR175">
        <f>Tokens!AT177</f>
        <v>0</v>
      </c>
      <c r="AS175">
        <f>Tokens!AU177</f>
        <v>0</v>
      </c>
      <c r="AT175">
        <f>Tokens!AV177</f>
        <v>0</v>
      </c>
      <c r="AU175">
        <f>Tokens!AW177</f>
        <v>0</v>
      </c>
      <c r="AV175" t="str">
        <f>Tokens!AX177</f>
        <v>paul</v>
      </c>
      <c r="AW175">
        <f>Tokens!AY177</f>
        <v>10</v>
      </c>
      <c r="AX175" t="str">
        <f>Tokens!AZ177</f>
        <v>sophie</v>
      </c>
      <c r="AY175">
        <f>Tokens!BA177</f>
        <v>90</v>
      </c>
      <c r="AZ175">
        <f>Tokens!BB177</f>
        <v>0</v>
      </c>
      <c r="BA175">
        <f>Tokens!BC177</f>
        <v>0</v>
      </c>
      <c r="BB175">
        <f>Tokens!BD177</f>
        <v>0</v>
      </c>
      <c r="BC175">
        <f>Tokens!BE177</f>
        <v>0</v>
      </c>
      <c r="BD175">
        <f>Tokens!BF177</f>
        <v>0</v>
      </c>
      <c r="BE175">
        <f>Tokens!BG177</f>
        <v>0</v>
      </c>
      <c r="BF175">
        <f>Tokens!BH177</f>
        <v>0</v>
      </c>
      <c r="BG175">
        <f>Tokens!BI177</f>
        <v>0</v>
      </c>
      <c r="BH175" t="str">
        <f>Tokens!BJ177</f>
        <v>A Madonna Di A Sierra</v>
      </c>
      <c r="BI175" t="str">
        <f>Tokens!BK177</f>
        <v>Calvi On The Rocks</v>
      </c>
    </row>
    <row r="176" spans="1:61" x14ac:dyDescent="0.25">
      <c r="A176" t="str">
        <f>Tokens!C178</f>
        <v>A Madonna Di A Sierra #175</v>
      </c>
      <c r="B176" t="str">
        <f>Tokens!D178</f>
        <v>COR22B175</v>
      </c>
      <c r="C176" t="str">
        <f>Tokens!E178</f>
        <v>A Madonna Di A Sierra - Pass Festival NFT pour 2 personnes, valable pour 3 éditions Calvi On The Rocks de votre choix.</v>
      </c>
      <c r="D176">
        <f>Tokens!F178</f>
        <v>1000</v>
      </c>
      <c r="E176" t="str">
        <f>Tokens!G178</f>
        <v>https://bafybeib3boitkcsc7tarwytl7fn7gvt63kiryn65aa3idxplpolbfqw6ja.ipfs.nftstorage.link?image_4.webp</v>
      </c>
      <c r="F176" t="str">
        <f>Tokens!H178</f>
        <v>NfluenT for Calvi On The rocks</v>
      </c>
      <c r="G176">
        <f>Tokens!I178</f>
        <v>0</v>
      </c>
      <c r="H176" t="str">
        <f>Tokens!J178</f>
        <v>Pass festival &amp; Avantages</v>
      </c>
      <c r="I176" t="str">
        <f>Tokens!K178</f>
        <v>pour deux (2) personnes</v>
      </c>
      <c r="J176" t="str">
        <f>Tokens!L178</f>
        <v>Edition1</v>
      </c>
      <c r="K176">
        <f>Tokens!M178</f>
        <v>2</v>
      </c>
      <c r="L176" t="str">
        <f>Tokens!N178</f>
        <v>Edition2</v>
      </c>
      <c r="M176">
        <f>Tokens!O178</f>
        <v>2</v>
      </c>
      <c r="N176" t="str">
        <f>Tokens!P178</f>
        <v>Edition3</v>
      </c>
      <c r="O176">
        <f>Tokens!Q178</f>
        <v>2</v>
      </c>
      <c r="P176">
        <f>Tokens!R178</f>
        <v>0</v>
      </c>
      <c r="Q176">
        <f>Tokens!S178</f>
        <v>0</v>
      </c>
      <c r="R176">
        <f>Tokens!T178</f>
        <v>0</v>
      </c>
      <c r="S176">
        <f>Tokens!U178</f>
        <v>0</v>
      </c>
      <c r="T176" t="str">
        <f>Tokens!V178</f>
        <v>Last use</v>
      </c>
      <c r="U176">
        <f>Tokens!W178</f>
        <v>0</v>
      </c>
      <c r="V176">
        <f>Tokens!X178</f>
        <v>0</v>
      </c>
      <c r="W176">
        <f>Tokens!Y178</f>
        <v>0</v>
      </c>
      <c r="X176" t="str">
        <f>Tokens!Z178</f>
        <v>avantage1</v>
      </c>
      <c r="Y176" t="str">
        <f>Tokens!AA178</f>
        <v>accès à un (1) événement partenaire officiel de Calvi on the Rocks</v>
      </c>
      <c r="Z176">
        <f>Tokens!AB178</f>
        <v>0</v>
      </c>
      <c r="AA176">
        <f>Tokens!AC178</f>
        <v>0</v>
      </c>
      <c r="AB176">
        <f>Tokens!AD178</f>
        <v>0</v>
      </c>
      <c r="AC176">
        <f>Tokens!AE178</f>
        <v>0</v>
      </c>
      <c r="AD176" t="str">
        <f>Tokens!AF178</f>
        <v>avantage2</v>
      </c>
      <c r="AE176" t="str">
        <f>Tokens!AG178</f>
        <v>accès membre pour les after-party officielles</v>
      </c>
      <c r="AF176" t="str">
        <f>Tokens!AH178</f>
        <v>avantage3</v>
      </c>
      <c r="AG176" t="str">
        <f>Tokens!AI178</f>
        <v>accès prioritaire et bar dédié (consommation à la charge du festivalier)</v>
      </c>
      <c r="AH176">
        <f>Tokens!AJ178</f>
        <v>0</v>
      </c>
      <c r="AI176">
        <f>Tokens!AK178</f>
        <v>0</v>
      </c>
      <c r="AJ176">
        <f>Tokens!AL178</f>
        <v>0</v>
      </c>
      <c r="AK176">
        <f>Tokens!AM178</f>
        <v>0</v>
      </c>
      <c r="AL176">
        <f>Tokens!AN178</f>
        <v>0</v>
      </c>
      <c r="AM176">
        <f>Tokens!AO178</f>
        <v>0</v>
      </c>
      <c r="AN176">
        <f>Tokens!AP178</f>
        <v>0</v>
      </c>
      <c r="AO176">
        <f>Tokens!AQ178</f>
        <v>0</v>
      </c>
      <c r="AP176">
        <f>Tokens!AR178</f>
        <v>0</v>
      </c>
      <c r="AQ176">
        <f>Tokens!AS178</f>
        <v>0</v>
      </c>
      <c r="AR176">
        <f>Tokens!AT178</f>
        <v>0</v>
      </c>
      <c r="AS176">
        <f>Tokens!AU178</f>
        <v>0</v>
      </c>
      <c r="AT176">
        <f>Tokens!AV178</f>
        <v>0</v>
      </c>
      <c r="AU176">
        <f>Tokens!AW178</f>
        <v>0</v>
      </c>
      <c r="AV176" t="str">
        <f>Tokens!AX178</f>
        <v>paul</v>
      </c>
      <c r="AW176">
        <f>Tokens!AY178</f>
        <v>10</v>
      </c>
      <c r="AX176" t="str">
        <f>Tokens!AZ178</f>
        <v>sophie</v>
      </c>
      <c r="AY176">
        <f>Tokens!BA178</f>
        <v>90</v>
      </c>
      <c r="AZ176">
        <f>Tokens!BB178</f>
        <v>0</v>
      </c>
      <c r="BA176">
        <f>Tokens!BC178</f>
        <v>0</v>
      </c>
      <c r="BB176">
        <f>Tokens!BD178</f>
        <v>0</v>
      </c>
      <c r="BC176">
        <f>Tokens!BE178</f>
        <v>0</v>
      </c>
      <c r="BD176">
        <f>Tokens!BF178</f>
        <v>0</v>
      </c>
      <c r="BE176">
        <f>Tokens!BG178</f>
        <v>0</v>
      </c>
      <c r="BF176">
        <f>Tokens!BH178</f>
        <v>0</v>
      </c>
      <c r="BG176">
        <f>Tokens!BI178</f>
        <v>0</v>
      </c>
      <c r="BH176" t="str">
        <f>Tokens!BJ178</f>
        <v>A Madonna Di A Sierra</v>
      </c>
      <c r="BI176" t="str">
        <f>Tokens!BK178</f>
        <v>Calvi On The Rocks</v>
      </c>
    </row>
    <row r="177" spans="1:61" x14ac:dyDescent="0.25">
      <c r="A177" t="str">
        <f>Tokens!C179</f>
        <v>A Madonna Di A Sierra #176</v>
      </c>
      <c r="B177" t="str">
        <f>Tokens!D179</f>
        <v>COR22B176</v>
      </c>
      <c r="C177" t="str">
        <f>Tokens!E179</f>
        <v>A Madonna Di A Sierra - Pass Festival NFT pour 2 personnes, valable pour 3 éditions Calvi On The Rocks de votre choix.</v>
      </c>
      <c r="D177">
        <f>Tokens!F179</f>
        <v>1000</v>
      </c>
      <c r="E177" t="str">
        <f>Tokens!G179</f>
        <v>https://bafybeib3boitkcsc7tarwytl7fn7gvt63kiryn65aa3idxplpolbfqw6ja.ipfs.nftstorage.link?image_4.webp</v>
      </c>
      <c r="F177" t="str">
        <f>Tokens!H179</f>
        <v>NfluenT for Calvi On The rocks</v>
      </c>
      <c r="G177">
        <f>Tokens!I179</f>
        <v>0</v>
      </c>
      <c r="H177" t="str">
        <f>Tokens!J179</f>
        <v>Pass festival &amp; Avantages</v>
      </c>
      <c r="I177" t="str">
        <f>Tokens!K179</f>
        <v>pour deux (2) personnes</v>
      </c>
      <c r="J177" t="str">
        <f>Tokens!L179</f>
        <v>Edition1</v>
      </c>
      <c r="K177">
        <f>Tokens!M179</f>
        <v>2</v>
      </c>
      <c r="L177" t="str">
        <f>Tokens!N179</f>
        <v>Edition2</v>
      </c>
      <c r="M177">
        <f>Tokens!O179</f>
        <v>2</v>
      </c>
      <c r="N177" t="str">
        <f>Tokens!P179</f>
        <v>Edition3</v>
      </c>
      <c r="O177">
        <f>Tokens!Q179</f>
        <v>2</v>
      </c>
      <c r="P177">
        <f>Tokens!R179</f>
        <v>0</v>
      </c>
      <c r="Q177">
        <f>Tokens!S179</f>
        <v>0</v>
      </c>
      <c r="R177">
        <f>Tokens!T179</f>
        <v>0</v>
      </c>
      <c r="S177">
        <f>Tokens!U179</f>
        <v>0</v>
      </c>
      <c r="T177" t="str">
        <f>Tokens!V179</f>
        <v>Last use</v>
      </c>
      <c r="U177">
        <f>Tokens!W179</f>
        <v>0</v>
      </c>
      <c r="V177">
        <f>Tokens!X179</f>
        <v>0</v>
      </c>
      <c r="W177">
        <f>Tokens!Y179</f>
        <v>0</v>
      </c>
      <c r="X177" t="str">
        <f>Tokens!Z179</f>
        <v>avantage1</v>
      </c>
      <c r="Y177" t="str">
        <f>Tokens!AA179</f>
        <v>accès à un (1) événement partenaire officiel de Calvi on the Rocks</v>
      </c>
      <c r="Z177">
        <f>Tokens!AB179</f>
        <v>0</v>
      </c>
      <c r="AA177">
        <f>Tokens!AC179</f>
        <v>0</v>
      </c>
      <c r="AB177">
        <f>Tokens!AD179</f>
        <v>0</v>
      </c>
      <c r="AC177">
        <f>Tokens!AE179</f>
        <v>0</v>
      </c>
      <c r="AD177" t="str">
        <f>Tokens!AF179</f>
        <v>avantage2</v>
      </c>
      <c r="AE177" t="str">
        <f>Tokens!AG179</f>
        <v>accès membre pour les after-party officielles</v>
      </c>
      <c r="AF177" t="str">
        <f>Tokens!AH179</f>
        <v>avantage3</v>
      </c>
      <c r="AG177" t="str">
        <f>Tokens!AI179</f>
        <v>accès prioritaire et bar dédié (consommation à la charge du festivalier)</v>
      </c>
      <c r="AH177">
        <f>Tokens!AJ179</f>
        <v>0</v>
      </c>
      <c r="AI177">
        <f>Tokens!AK179</f>
        <v>0</v>
      </c>
      <c r="AJ177">
        <f>Tokens!AL179</f>
        <v>0</v>
      </c>
      <c r="AK177">
        <f>Tokens!AM179</f>
        <v>0</v>
      </c>
      <c r="AL177">
        <f>Tokens!AN179</f>
        <v>0</v>
      </c>
      <c r="AM177">
        <f>Tokens!AO179</f>
        <v>0</v>
      </c>
      <c r="AN177">
        <f>Tokens!AP179</f>
        <v>0</v>
      </c>
      <c r="AO177">
        <f>Tokens!AQ179</f>
        <v>0</v>
      </c>
      <c r="AP177">
        <f>Tokens!AR179</f>
        <v>0</v>
      </c>
      <c r="AQ177">
        <f>Tokens!AS179</f>
        <v>0</v>
      </c>
      <c r="AR177">
        <f>Tokens!AT179</f>
        <v>0</v>
      </c>
      <c r="AS177">
        <f>Tokens!AU179</f>
        <v>0</v>
      </c>
      <c r="AT177">
        <f>Tokens!AV179</f>
        <v>0</v>
      </c>
      <c r="AU177">
        <f>Tokens!AW179</f>
        <v>0</v>
      </c>
      <c r="AV177" t="str">
        <f>Tokens!AX179</f>
        <v>paul</v>
      </c>
      <c r="AW177">
        <f>Tokens!AY179</f>
        <v>10</v>
      </c>
      <c r="AX177" t="str">
        <f>Tokens!AZ179</f>
        <v>sophie</v>
      </c>
      <c r="AY177">
        <f>Tokens!BA179</f>
        <v>90</v>
      </c>
      <c r="AZ177">
        <f>Tokens!BB179</f>
        <v>0</v>
      </c>
      <c r="BA177">
        <f>Tokens!BC179</f>
        <v>0</v>
      </c>
      <c r="BB177">
        <f>Tokens!BD179</f>
        <v>0</v>
      </c>
      <c r="BC177">
        <f>Tokens!BE179</f>
        <v>0</v>
      </c>
      <c r="BD177">
        <f>Tokens!BF179</f>
        <v>0</v>
      </c>
      <c r="BE177">
        <f>Tokens!BG179</f>
        <v>0</v>
      </c>
      <c r="BF177">
        <f>Tokens!BH179</f>
        <v>0</v>
      </c>
      <c r="BG177">
        <f>Tokens!BI179</f>
        <v>0</v>
      </c>
      <c r="BH177" t="str">
        <f>Tokens!BJ179</f>
        <v>A Madonna Di A Sierra</v>
      </c>
      <c r="BI177" t="str">
        <f>Tokens!BK179</f>
        <v>Calvi On The Rocks</v>
      </c>
    </row>
    <row r="178" spans="1:61" x14ac:dyDescent="0.25">
      <c r="A178" t="str">
        <f>Tokens!C180</f>
        <v>A Madonna Di A Sierra #177</v>
      </c>
      <c r="B178" t="str">
        <f>Tokens!D180</f>
        <v>COR22B177</v>
      </c>
      <c r="C178" t="str">
        <f>Tokens!E180</f>
        <v>A Madonna Di A Sierra - Pass Festival NFT pour 2 personnes, valable pour 3 éditions Calvi On The Rocks de votre choix.</v>
      </c>
      <c r="D178">
        <f>Tokens!F180</f>
        <v>1000</v>
      </c>
      <c r="E178" t="str">
        <f>Tokens!G180</f>
        <v>https://bafybeib3boitkcsc7tarwytl7fn7gvt63kiryn65aa3idxplpolbfqw6ja.ipfs.nftstorage.link?image_4.webp</v>
      </c>
      <c r="F178" t="str">
        <f>Tokens!H180</f>
        <v>NfluenT for Calvi On The rocks</v>
      </c>
      <c r="G178">
        <f>Tokens!I180</f>
        <v>0</v>
      </c>
      <c r="H178" t="str">
        <f>Tokens!J180</f>
        <v>Pass festival &amp; Avantages</v>
      </c>
      <c r="I178" t="str">
        <f>Tokens!K180</f>
        <v>pour deux (2) personnes</v>
      </c>
      <c r="J178" t="str">
        <f>Tokens!L180</f>
        <v>Edition1</v>
      </c>
      <c r="K178">
        <f>Tokens!M180</f>
        <v>2</v>
      </c>
      <c r="L178" t="str">
        <f>Tokens!N180</f>
        <v>Edition2</v>
      </c>
      <c r="M178">
        <f>Tokens!O180</f>
        <v>2</v>
      </c>
      <c r="N178" t="str">
        <f>Tokens!P180</f>
        <v>Edition3</v>
      </c>
      <c r="O178">
        <f>Tokens!Q180</f>
        <v>2</v>
      </c>
      <c r="P178">
        <f>Tokens!R180</f>
        <v>0</v>
      </c>
      <c r="Q178">
        <f>Tokens!S180</f>
        <v>0</v>
      </c>
      <c r="R178">
        <f>Tokens!T180</f>
        <v>0</v>
      </c>
      <c r="S178">
        <f>Tokens!U180</f>
        <v>0</v>
      </c>
      <c r="T178" t="str">
        <f>Tokens!V180</f>
        <v>Last use</v>
      </c>
      <c r="U178">
        <f>Tokens!W180</f>
        <v>0</v>
      </c>
      <c r="V178">
        <f>Tokens!X180</f>
        <v>0</v>
      </c>
      <c r="W178">
        <f>Tokens!Y180</f>
        <v>0</v>
      </c>
      <c r="X178" t="str">
        <f>Tokens!Z180</f>
        <v>avantage1</v>
      </c>
      <c r="Y178" t="str">
        <f>Tokens!AA180</f>
        <v>accès à un (1) événement partenaire officiel de Calvi on the Rocks</v>
      </c>
      <c r="Z178">
        <f>Tokens!AB180</f>
        <v>0</v>
      </c>
      <c r="AA178">
        <f>Tokens!AC180</f>
        <v>0</v>
      </c>
      <c r="AB178">
        <f>Tokens!AD180</f>
        <v>0</v>
      </c>
      <c r="AC178">
        <f>Tokens!AE180</f>
        <v>0</v>
      </c>
      <c r="AD178" t="str">
        <f>Tokens!AF180</f>
        <v>avantage2</v>
      </c>
      <c r="AE178" t="str">
        <f>Tokens!AG180</f>
        <v>accès membre pour les after-party officielles</v>
      </c>
      <c r="AF178" t="str">
        <f>Tokens!AH180</f>
        <v>avantage3</v>
      </c>
      <c r="AG178" t="str">
        <f>Tokens!AI180</f>
        <v>accès prioritaire et bar dédié (consommation à la charge du festivalier)</v>
      </c>
      <c r="AH178">
        <f>Tokens!AJ180</f>
        <v>0</v>
      </c>
      <c r="AI178">
        <f>Tokens!AK180</f>
        <v>0</v>
      </c>
      <c r="AJ178">
        <f>Tokens!AL180</f>
        <v>0</v>
      </c>
      <c r="AK178">
        <f>Tokens!AM180</f>
        <v>0</v>
      </c>
      <c r="AL178">
        <f>Tokens!AN180</f>
        <v>0</v>
      </c>
      <c r="AM178">
        <f>Tokens!AO180</f>
        <v>0</v>
      </c>
      <c r="AN178">
        <f>Tokens!AP180</f>
        <v>0</v>
      </c>
      <c r="AO178">
        <f>Tokens!AQ180</f>
        <v>0</v>
      </c>
      <c r="AP178">
        <f>Tokens!AR180</f>
        <v>0</v>
      </c>
      <c r="AQ178">
        <f>Tokens!AS180</f>
        <v>0</v>
      </c>
      <c r="AR178">
        <f>Tokens!AT180</f>
        <v>0</v>
      </c>
      <c r="AS178">
        <f>Tokens!AU180</f>
        <v>0</v>
      </c>
      <c r="AT178">
        <f>Tokens!AV180</f>
        <v>0</v>
      </c>
      <c r="AU178">
        <f>Tokens!AW180</f>
        <v>0</v>
      </c>
      <c r="AV178" t="str">
        <f>Tokens!AX180</f>
        <v>paul</v>
      </c>
      <c r="AW178">
        <f>Tokens!AY180</f>
        <v>10</v>
      </c>
      <c r="AX178" t="str">
        <f>Tokens!AZ180</f>
        <v>sophie</v>
      </c>
      <c r="AY178">
        <f>Tokens!BA180</f>
        <v>90</v>
      </c>
      <c r="AZ178">
        <f>Tokens!BB180</f>
        <v>0</v>
      </c>
      <c r="BA178">
        <f>Tokens!BC180</f>
        <v>0</v>
      </c>
      <c r="BB178">
        <f>Tokens!BD180</f>
        <v>0</v>
      </c>
      <c r="BC178">
        <f>Tokens!BE180</f>
        <v>0</v>
      </c>
      <c r="BD178">
        <f>Tokens!BF180</f>
        <v>0</v>
      </c>
      <c r="BE178">
        <f>Tokens!BG180</f>
        <v>0</v>
      </c>
      <c r="BF178">
        <f>Tokens!BH180</f>
        <v>0</v>
      </c>
      <c r="BG178">
        <f>Tokens!BI180</f>
        <v>0</v>
      </c>
      <c r="BH178" t="str">
        <f>Tokens!BJ180</f>
        <v>A Madonna Di A Sierra</v>
      </c>
      <c r="BI178" t="str">
        <f>Tokens!BK180</f>
        <v>Calvi On The Rocks</v>
      </c>
    </row>
    <row r="179" spans="1:61" x14ac:dyDescent="0.25">
      <c r="A179" t="str">
        <f>Tokens!C181</f>
        <v>A Madonna Di A Sierra #178</v>
      </c>
      <c r="B179" t="str">
        <f>Tokens!D181</f>
        <v>COR22B178</v>
      </c>
      <c r="C179" t="str">
        <f>Tokens!E181</f>
        <v>A Madonna Di A Sierra - Pass Festival NFT pour 2 personnes, valable pour 3 éditions Calvi On The Rocks de votre choix.</v>
      </c>
      <c r="D179">
        <f>Tokens!F181</f>
        <v>1000</v>
      </c>
      <c r="E179" t="str">
        <f>Tokens!G181</f>
        <v>https://bafybeib3boitkcsc7tarwytl7fn7gvt63kiryn65aa3idxplpolbfqw6ja.ipfs.nftstorage.link?image_4.webp</v>
      </c>
      <c r="F179" t="str">
        <f>Tokens!H181</f>
        <v>NfluenT for Calvi On The rocks</v>
      </c>
      <c r="G179">
        <f>Tokens!I181</f>
        <v>0</v>
      </c>
      <c r="H179" t="str">
        <f>Tokens!J181</f>
        <v>Pass festival &amp; Avantages</v>
      </c>
      <c r="I179" t="str">
        <f>Tokens!K181</f>
        <v>pour deux (2) personnes</v>
      </c>
      <c r="J179" t="str">
        <f>Tokens!L181</f>
        <v>Edition1</v>
      </c>
      <c r="K179">
        <f>Tokens!M181</f>
        <v>2</v>
      </c>
      <c r="L179" t="str">
        <f>Tokens!N181</f>
        <v>Edition2</v>
      </c>
      <c r="M179">
        <f>Tokens!O181</f>
        <v>2</v>
      </c>
      <c r="N179" t="str">
        <f>Tokens!P181</f>
        <v>Edition3</v>
      </c>
      <c r="O179">
        <f>Tokens!Q181</f>
        <v>2</v>
      </c>
      <c r="P179">
        <f>Tokens!R181</f>
        <v>0</v>
      </c>
      <c r="Q179">
        <f>Tokens!S181</f>
        <v>0</v>
      </c>
      <c r="R179">
        <f>Tokens!T181</f>
        <v>0</v>
      </c>
      <c r="S179">
        <f>Tokens!U181</f>
        <v>0</v>
      </c>
      <c r="T179" t="str">
        <f>Tokens!V181</f>
        <v>Last use</v>
      </c>
      <c r="U179">
        <f>Tokens!W181</f>
        <v>0</v>
      </c>
      <c r="V179">
        <f>Tokens!X181</f>
        <v>0</v>
      </c>
      <c r="W179">
        <f>Tokens!Y181</f>
        <v>0</v>
      </c>
      <c r="X179" t="str">
        <f>Tokens!Z181</f>
        <v>avantage1</v>
      </c>
      <c r="Y179" t="str">
        <f>Tokens!AA181</f>
        <v>accès à un (1) événement partenaire officiel de Calvi on the Rocks</v>
      </c>
      <c r="Z179">
        <f>Tokens!AB181</f>
        <v>0</v>
      </c>
      <c r="AA179">
        <f>Tokens!AC181</f>
        <v>0</v>
      </c>
      <c r="AB179">
        <f>Tokens!AD181</f>
        <v>0</v>
      </c>
      <c r="AC179">
        <f>Tokens!AE181</f>
        <v>0</v>
      </c>
      <c r="AD179" t="str">
        <f>Tokens!AF181</f>
        <v>avantage2</v>
      </c>
      <c r="AE179" t="str">
        <f>Tokens!AG181</f>
        <v>accès membre pour les after-party officielles</v>
      </c>
      <c r="AF179" t="str">
        <f>Tokens!AH181</f>
        <v>avantage3</v>
      </c>
      <c r="AG179" t="str">
        <f>Tokens!AI181</f>
        <v>accès prioritaire et bar dédié (consommation à la charge du festivalier)</v>
      </c>
      <c r="AH179">
        <f>Tokens!AJ181</f>
        <v>0</v>
      </c>
      <c r="AI179">
        <f>Tokens!AK181</f>
        <v>0</v>
      </c>
      <c r="AJ179">
        <f>Tokens!AL181</f>
        <v>0</v>
      </c>
      <c r="AK179">
        <f>Tokens!AM181</f>
        <v>0</v>
      </c>
      <c r="AL179">
        <f>Tokens!AN181</f>
        <v>0</v>
      </c>
      <c r="AM179">
        <f>Tokens!AO181</f>
        <v>0</v>
      </c>
      <c r="AN179">
        <f>Tokens!AP181</f>
        <v>0</v>
      </c>
      <c r="AO179">
        <f>Tokens!AQ181</f>
        <v>0</v>
      </c>
      <c r="AP179">
        <f>Tokens!AR181</f>
        <v>0</v>
      </c>
      <c r="AQ179">
        <f>Tokens!AS181</f>
        <v>0</v>
      </c>
      <c r="AR179">
        <f>Tokens!AT181</f>
        <v>0</v>
      </c>
      <c r="AS179">
        <f>Tokens!AU181</f>
        <v>0</v>
      </c>
      <c r="AT179">
        <f>Tokens!AV181</f>
        <v>0</v>
      </c>
      <c r="AU179">
        <f>Tokens!AW181</f>
        <v>0</v>
      </c>
      <c r="AV179" t="str">
        <f>Tokens!AX181</f>
        <v>paul</v>
      </c>
      <c r="AW179">
        <f>Tokens!AY181</f>
        <v>10</v>
      </c>
      <c r="AX179" t="str">
        <f>Tokens!AZ181</f>
        <v>sophie</v>
      </c>
      <c r="AY179">
        <f>Tokens!BA181</f>
        <v>90</v>
      </c>
      <c r="AZ179">
        <f>Tokens!BB181</f>
        <v>0</v>
      </c>
      <c r="BA179">
        <f>Tokens!BC181</f>
        <v>0</v>
      </c>
      <c r="BB179">
        <f>Tokens!BD181</f>
        <v>0</v>
      </c>
      <c r="BC179">
        <f>Tokens!BE181</f>
        <v>0</v>
      </c>
      <c r="BD179">
        <f>Tokens!BF181</f>
        <v>0</v>
      </c>
      <c r="BE179">
        <f>Tokens!BG181</f>
        <v>0</v>
      </c>
      <c r="BF179">
        <f>Tokens!BH181</f>
        <v>0</v>
      </c>
      <c r="BG179">
        <f>Tokens!BI181</f>
        <v>0</v>
      </c>
      <c r="BH179" t="str">
        <f>Tokens!BJ181</f>
        <v>A Madonna Di A Sierra</v>
      </c>
      <c r="BI179" t="str">
        <f>Tokens!BK181</f>
        <v>Calvi On The Rocks</v>
      </c>
    </row>
    <row r="180" spans="1:61" x14ac:dyDescent="0.25">
      <c r="A180" t="str">
        <f>Tokens!C182</f>
        <v>A Madonna Di A Sierra #179</v>
      </c>
      <c r="B180" t="str">
        <f>Tokens!D182</f>
        <v>COR22B179</v>
      </c>
      <c r="C180" t="str">
        <f>Tokens!E182</f>
        <v>A Madonna Di A Sierra - Pass Festival NFT pour 2 personnes, valable pour 3 éditions Calvi On The Rocks de votre choix.</v>
      </c>
      <c r="D180">
        <f>Tokens!F182</f>
        <v>1000</v>
      </c>
      <c r="E180" t="str">
        <f>Tokens!G182</f>
        <v>https://bafybeib3boitkcsc7tarwytl7fn7gvt63kiryn65aa3idxplpolbfqw6ja.ipfs.nftstorage.link?image_4.webp</v>
      </c>
      <c r="F180" t="str">
        <f>Tokens!H182</f>
        <v>NfluenT for Calvi On The rocks</v>
      </c>
      <c r="G180">
        <f>Tokens!I182</f>
        <v>0</v>
      </c>
      <c r="H180" t="str">
        <f>Tokens!J182</f>
        <v>Pass festival &amp; Avantages</v>
      </c>
      <c r="I180" t="str">
        <f>Tokens!K182</f>
        <v>pour deux (2) personnes</v>
      </c>
      <c r="J180" t="str">
        <f>Tokens!L182</f>
        <v>Edition1</v>
      </c>
      <c r="K180">
        <f>Tokens!M182</f>
        <v>2</v>
      </c>
      <c r="L180" t="str">
        <f>Tokens!N182</f>
        <v>Edition2</v>
      </c>
      <c r="M180">
        <f>Tokens!O182</f>
        <v>2</v>
      </c>
      <c r="N180" t="str">
        <f>Tokens!P182</f>
        <v>Edition3</v>
      </c>
      <c r="O180">
        <f>Tokens!Q182</f>
        <v>2</v>
      </c>
      <c r="P180">
        <f>Tokens!R182</f>
        <v>0</v>
      </c>
      <c r="Q180">
        <f>Tokens!S182</f>
        <v>0</v>
      </c>
      <c r="R180">
        <f>Tokens!T182</f>
        <v>0</v>
      </c>
      <c r="S180">
        <f>Tokens!U182</f>
        <v>0</v>
      </c>
      <c r="T180" t="str">
        <f>Tokens!V182</f>
        <v>Last use</v>
      </c>
      <c r="U180">
        <f>Tokens!W182</f>
        <v>0</v>
      </c>
      <c r="V180">
        <f>Tokens!X182</f>
        <v>0</v>
      </c>
      <c r="W180">
        <f>Tokens!Y182</f>
        <v>0</v>
      </c>
      <c r="X180" t="str">
        <f>Tokens!Z182</f>
        <v>avantage1</v>
      </c>
      <c r="Y180" t="str">
        <f>Tokens!AA182</f>
        <v>accès à un (1) événement partenaire officiel de Calvi on the Rocks</v>
      </c>
      <c r="Z180">
        <f>Tokens!AB182</f>
        <v>0</v>
      </c>
      <c r="AA180">
        <f>Tokens!AC182</f>
        <v>0</v>
      </c>
      <c r="AB180">
        <f>Tokens!AD182</f>
        <v>0</v>
      </c>
      <c r="AC180">
        <f>Tokens!AE182</f>
        <v>0</v>
      </c>
      <c r="AD180" t="str">
        <f>Tokens!AF182</f>
        <v>avantage2</v>
      </c>
      <c r="AE180" t="str">
        <f>Tokens!AG182</f>
        <v>accès membre pour les after-party officielles</v>
      </c>
      <c r="AF180" t="str">
        <f>Tokens!AH182</f>
        <v>avantage3</v>
      </c>
      <c r="AG180" t="str">
        <f>Tokens!AI182</f>
        <v>accès prioritaire et bar dédié (consommation à la charge du festivalier)</v>
      </c>
      <c r="AH180">
        <f>Tokens!AJ182</f>
        <v>0</v>
      </c>
      <c r="AI180">
        <f>Tokens!AK182</f>
        <v>0</v>
      </c>
      <c r="AJ180">
        <f>Tokens!AL182</f>
        <v>0</v>
      </c>
      <c r="AK180">
        <f>Tokens!AM182</f>
        <v>0</v>
      </c>
      <c r="AL180">
        <f>Tokens!AN182</f>
        <v>0</v>
      </c>
      <c r="AM180">
        <f>Tokens!AO182</f>
        <v>0</v>
      </c>
      <c r="AN180">
        <f>Tokens!AP182</f>
        <v>0</v>
      </c>
      <c r="AO180">
        <f>Tokens!AQ182</f>
        <v>0</v>
      </c>
      <c r="AP180">
        <f>Tokens!AR182</f>
        <v>0</v>
      </c>
      <c r="AQ180">
        <f>Tokens!AS182</f>
        <v>0</v>
      </c>
      <c r="AR180">
        <f>Tokens!AT182</f>
        <v>0</v>
      </c>
      <c r="AS180">
        <f>Tokens!AU182</f>
        <v>0</v>
      </c>
      <c r="AT180">
        <f>Tokens!AV182</f>
        <v>0</v>
      </c>
      <c r="AU180">
        <f>Tokens!AW182</f>
        <v>0</v>
      </c>
      <c r="AV180" t="str">
        <f>Tokens!AX182</f>
        <v>paul</v>
      </c>
      <c r="AW180">
        <f>Tokens!AY182</f>
        <v>10</v>
      </c>
      <c r="AX180" t="str">
        <f>Tokens!AZ182</f>
        <v>sophie</v>
      </c>
      <c r="AY180">
        <f>Tokens!BA182</f>
        <v>90</v>
      </c>
      <c r="AZ180">
        <f>Tokens!BB182</f>
        <v>0</v>
      </c>
      <c r="BA180">
        <f>Tokens!BC182</f>
        <v>0</v>
      </c>
      <c r="BB180">
        <f>Tokens!BD182</f>
        <v>0</v>
      </c>
      <c r="BC180">
        <f>Tokens!BE182</f>
        <v>0</v>
      </c>
      <c r="BD180">
        <f>Tokens!BF182</f>
        <v>0</v>
      </c>
      <c r="BE180">
        <f>Tokens!BG182</f>
        <v>0</v>
      </c>
      <c r="BF180">
        <f>Tokens!BH182</f>
        <v>0</v>
      </c>
      <c r="BG180">
        <f>Tokens!BI182</f>
        <v>0</v>
      </c>
      <c r="BH180" t="str">
        <f>Tokens!BJ182</f>
        <v>A Madonna Di A Sierra</v>
      </c>
      <c r="BI180" t="str">
        <f>Tokens!BK182</f>
        <v>Calvi On The Rocks</v>
      </c>
    </row>
    <row r="181" spans="1:61" x14ac:dyDescent="0.25">
      <c r="A181" t="str">
        <f>Tokens!C183</f>
        <v>A Madonna Di A Sierra #180</v>
      </c>
      <c r="B181" t="str">
        <f>Tokens!D183</f>
        <v>COR22B180</v>
      </c>
      <c r="C181" t="str">
        <f>Tokens!E183</f>
        <v>A Madonna Di A Sierra - Pass Festival NFT pour 2 personnes, valable pour 3 éditions Calvi On The Rocks de votre choix.</v>
      </c>
      <c r="D181">
        <f>Tokens!F183</f>
        <v>1000</v>
      </c>
      <c r="E181" t="str">
        <f>Tokens!G183</f>
        <v>https://bafybeib3boitkcsc7tarwytl7fn7gvt63kiryn65aa3idxplpolbfqw6ja.ipfs.nftstorage.link?image_4.webp</v>
      </c>
      <c r="F181" t="str">
        <f>Tokens!H183</f>
        <v>NfluenT for Calvi On The rocks</v>
      </c>
      <c r="G181">
        <f>Tokens!I183</f>
        <v>0</v>
      </c>
      <c r="H181" t="str">
        <f>Tokens!J183</f>
        <v>Pass festival &amp; Avantages</v>
      </c>
      <c r="I181" t="str">
        <f>Tokens!K183</f>
        <v>pour deux (2) personnes</v>
      </c>
      <c r="J181" t="str">
        <f>Tokens!L183</f>
        <v>Edition1</v>
      </c>
      <c r="K181">
        <f>Tokens!M183</f>
        <v>2</v>
      </c>
      <c r="L181" t="str">
        <f>Tokens!N183</f>
        <v>Edition2</v>
      </c>
      <c r="M181">
        <f>Tokens!O183</f>
        <v>2</v>
      </c>
      <c r="N181" t="str">
        <f>Tokens!P183</f>
        <v>Edition3</v>
      </c>
      <c r="O181">
        <f>Tokens!Q183</f>
        <v>2</v>
      </c>
      <c r="P181">
        <f>Tokens!R183</f>
        <v>0</v>
      </c>
      <c r="Q181">
        <f>Tokens!S183</f>
        <v>0</v>
      </c>
      <c r="R181">
        <f>Tokens!T183</f>
        <v>0</v>
      </c>
      <c r="S181">
        <f>Tokens!U183</f>
        <v>0</v>
      </c>
      <c r="T181" t="str">
        <f>Tokens!V183</f>
        <v>Last use</v>
      </c>
      <c r="U181">
        <f>Tokens!W183</f>
        <v>0</v>
      </c>
      <c r="V181">
        <f>Tokens!X183</f>
        <v>0</v>
      </c>
      <c r="W181">
        <f>Tokens!Y183</f>
        <v>0</v>
      </c>
      <c r="X181" t="str">
        <f>Tokens!Z183</f>
        <v>avantage1</v>
      </c>
      <c r="Y181" t="str">
        <f>Tokens!AA183</f>
        <v>accès à un (1) événement partenaire officiel de Calvi on the Rocks</v>
      </c>
      <c r="Z181">
        <f>Tokens!AB183</f>
        <v>0</v>
      </c>
      <c r="AA181">
        <f>Tokens!AC183</f>
        <v>0</v>
      </c>
      <c r="AB181">
        <f>Tokens!AD183</f>
        <v>0</v>
      </c>
      <c r="AC181">
        <f>Tokens!AE183</f>
        <v>0</v>
      </c>
      <c r="AD181" t="str">
        <f>Tokens!AF183</f>
        <v>avantage2</v>
      </c>
      <c r="AE181" t="str">
        <f>Tokens!AG183</f>
        <v>accès membre pour les after-party officielles</v>
      </c>
      <c r="AF181" t="str">
        <f>Tokens!AH183</f>
        <v>avantage3</v>
      </c>
      <c r="AG181" t="str">
        <f>Tokens!AI183</f>
        <v>accès prioritaire et bar dédié (consommation à la charge du festivalier)</v>
      </c>
      <c r="AH181">
        <f>Tokens!AJ183</f>
        <v>0</v>
      </c>
      <c r="AI181">
        <f>Tokens!AK183</f>
        <v>0</v>
      </c>
      <c r="AJ181">
        <f>Tokens!AL183</f>
        <v>0</v>
      </c>
      <c r="AK181">
        <f>Tokens!AM183</f>
        <v>0</v>
      </c>
      <c r="AL181">
        <f>Tokens!AN183</f>
        <v>0</v>
      </c>
      <c r="AM181">
        <f>Tokens!AO183</f>
        <v>0</v>
      </c>
      <c r="AN181">
        <f>Tokens!AP183</f>
        <v>0</v>
      </c>
      <c r="AO181">
        <f>Tokens!AQ183</f>
        <v>0</v>
      </c>
      <c r="AP181">
        <f>Tokens!AR183</f>
        <v>0</v>
      </c>
      <c r="AQ181">
        <f>Tokens!AS183</f>
        <v>0</v>
      </c>
      <c r="AR181">
        <f>Tokens!AT183</f>
        <v>0</v>
      </c>
      <c r="AS181">
        <f>Tokens!AU183</f>
        <v>0</v>
      </c>
      <c r="AT181">
        <f>Tokens!AV183</f>
        <v>0</v>
      </c>
      <c r="AU181">
        <f>Tokens!AW183</f>
        <v>0</v>
      </c>
      <c r="AV181" t="str">
        <f>Tokens!AX183</f>
        <v>paul</v>
      </c>
      <c r="AW181">
        <f>Tokens!AY183</f>
        <v>10</v>
      </c>
      <c r="AX181" t="str">
        <f>Tokens!AZ183</f>
        <v>sophie</v>
      </c>
      <c r="AY181">
        <f>Tokens!BA183</f>
        <v>90</v>
      </c>
      <c r="AZ181">
        <f>Tokens!BB183</f>
        <v>0</v>
      </c>
      <c r="BA181">
        <f>Tokens!BC183</f>
        <v>0</v>
      </c>
      <c r="BB181">
        <f>Tokens!BD183</f>
        <v>0</v>
      </c>
      <c r="BC181">
        <f>Tokens!BE183</f>
        <v>0</v>
      </c>
      <c r="BD181">
        <f>Tokens!BF183</f>
        <v>0</v>
      </c>
      <c r="BE181">
        <f>Tokens!BG183</f>
        <v>0</v>
      </c>
      <c r="BF181">
        <f>Tokens!BH183</f>
        <v>0</v>
      </c>
      <c r="BG181">
        <f>Tokens!BI183</f>
        <v>0</v>
      </c>
      <c r="BH181" t="str">
        <f>Tokens!BJ183</f>
        <v>A Madonna Di A Sierra</v>
      </c>
      <c r="BI181" t="str">
        <f>Tokens!BK183</f>
        <v>Calvi On The Rocks</v>
      </c>
    </row>
    <row r="182" spans="1:61" x14ac:dyDescent="0.25">
      <c r="A182" t="str">
        <f>Tokens!C184</f>
        <v>A Madonna Di A Sierra #181</v>
      </c>
      <c r="B182" t="str">
        <f>Tokens!D184</f>
        <v>COR22B181</v>
      </c>
      <c r="C182" t="str">
        <f>Tokens!E184</f>
        <v>A Madonna Di A Sierra - Pass Festival NFT pour 2 personnes, valable pour 3 éditions Calvi On The Rocks de votre choix.</v>
      </c>
      <c r="D182">
        <f>Tokens!F184</f>
        <v>1000</v>
      </c>
      <c r="E182" t="str">
        <f>Tokens!G184</f>
        <v>https://bafybeib3boitkcsc7tarwytl7fn7gvt63kiryn65aa3idxplpolbfqw6ja.ipfs.nftstorage.link?image_4.webp</v>
      </c>
      <c r="F182" t="str">
        <f>Tokens!H184</f>
        <v>NfluenT for Calvi On The rocks</v>
      </c>
      <c r="G182">
        <f>Tokens!I184</f>
        <v>0</v>
      </c>
      <c r="H182" t="str">
        <f>Tokens!J184</f>
        <v>Pass festival &amp; Avantages</v>
      </c>
      <c r="I182" t="str">
        <f>Tokens!K184</f>
        <v>pour deux (2) personnes</v>
      </c>
      <c r="J182" t="str">
        <f>Tokens!L184</f>
        <v>Edition1</v>
      </c>
      <c r="K182">
        <f>Tokens!M184</f>
        <v>2</v>
      </c>
      <c r="L182" t="str">
        <f>Tokens!N184</f>
        <v>Edition2</v>
      </c>
      <c r="M182">
        <f>Tokens!O184</f>
        <v>2</v>
      </c>
      <c r="N182" t="str">
        <f>Tokens!P184</f>
        <v>Edition3</v>
      </c>
      <c r="O182">
        <f>Tokens!Q184</f>
        <v>2</v>
      </c>
      <c r="P182">
        <f>Tokens!R184</f>
        <v>0</v>
      </c>
      <c r="Q182">
        <f>Tokens!S184</f>
        <v>0</v>
      </c>
      <c r="R182">
        <f>Tokens!T184</f>
        <v>0</v>
      </c>
      <c r="S182">
        <f>Tokens!U184</f>
        <v>0</v>
      </c>
      <c r="T182" t="str">
        <f>Tokens!V184</f>
        <v>Last use</v>
      </c>
      <c r="U182">
        <f>Tokens!W184</f>
        <v>0</v>
      </c>
      <c r="V182">
        <f>Tokens!X184</f>
        <v>0</v>
      </c>
      <c r="W182">
        <f>Tokens!Y184</f>
        <v>0</v>
      </c>
      <c r="X182" t="str">
        <f>Tokens!Z184</f>
        <v>avantage1</v>
      </c>
      <c r="Y182" t="str">
        <f>Tokens!AA184</f>
        <v>accès à un (1) événement partenaire officiel de Calvi on the Rocks</v>
      </c>
      <c r="Z182">
        <f>Tokens!AB184</f>
        <v>0</v>
      </c>
      <c r="AA182">
        <f>Tokens!AC184</f>
        <v>0</v>
      </c>
      <c r="AB182">
        <f>Tokens!AD184</f>
        <v>0</v>
      </c>
      <c r="AC182">
        <f>Tokens!AE184</f>
        <v>0</v>
      </c>
      <c r="AD182" t="str">
        <f>Tokens!AF184</f>
        <v>avantage2</v>
      </c>
      <c r="AE182" t="str">
        <f>Tokens!AG184</f>
        <v>accès membre pour les after-party officielles</v>
      </c>
      <c r="AF182" t="str">
        <f>Tokens!AH184</f>
        <v>avantage3</v>
      </c>
      <c r="AG182" t="str">
        <f>Tokens!AI184</f>
        <v>accès prioritaire et bar dédié (consommation à la charge du festivalier)</v>
      </c>
      <c r="AH182">
        <f>Tokens!AJ184</f>
        <v>0</v>
      </c>
      <c r="AI182">
        <f>Tokens!AK184</f>
        <v>0</v>
      </c>
      <c r="AJ182">
        <f>Tokens!AL184</f>
        <v>0</v>
      </c>
      <c r="AK182">
        <f>Tokens!AM184</f>
        <v>0</v>
      </c>
      <c r="AL182">
        <f>Tokens!AN184</f>
        <v>0</v>
      </c>
      <c r="AM182">
        <f>Tokens!AO184</f>
        <v>0</v>
      </c>
      <c r="AN182">
        <f>Tokens!AP184</f>
        <v>0</v>
      </c>
      <c r="AO182">
        <f>Tokens!AQ184</f>
        <v>0</v>
      </c>
      <c r="AP182">
        <f>Tokens!AR184</f>
        <v>0</v>
      </c>
      <c r="AQ182">
        <f>Tokens!AS184</f>
        <v>0</v>
      </c>
      <c r="AR182">
        <f>Tokens!AT184</f>
        <v>0</v>
      </c>
      <c r="AS182">
        <f>Tokens!AU184</f>
        <v>0</v>
      </c>
      <c r="AT182">
        <f>Tokens!AV184</f>
        <v>0</v>
      </c>
      <c r="AU182">
        <f>Tokens!AW184</f>
        <v>0</v>
      </c>
      <c r="AV182" t="str">
        <f>Tokens!AX184</f>
        <v>paul</v>
      </c>
      <c r="AW182">
        <f>Tokens!AY184</f>
        <v>10</v>
      </c>
      <c r="AX182" t="str">
        <f>Tokens!AZ184</f>
        <v>sophie</v>
      </c>
      <c r="AY182">
        <f>Tokens!BA184</f>
        <v>90</v>
      </c>
      <c r="AZ182">
        <f>Tokens!BB184</f>
        <v>0</v>
      </c>
      <c r="BA182">
        <f>Tokens!BC184</f>
        <v>0</v>
      </c>
      <c r="BB182">
        <f>Tokens!BD184</f>
        <v>0</v>
      </c>
      <c r="BC182">
        <f>Tokens!BE184</f>
        <v>0</v>
      </c>
      <c r="BD182">
        <f>Tokens!BF184</f>
        <v>0</v>
      </c>
      <c r="BE182">
        <f>Tokens!BG184</f>
        <v>0</v>
      </c>
      <c r="BF182">
        <f>Tokens!BH184</f>
        <v>0</v>
      </c>
      <c r="BG182">
        <f>Tokens!BI184</f>
        <v>0</v>
      </c>
      <c r="BH182" t="str">
        <f>Tokens!BJ184</f>
        <v>A Madonna Di A Sierra</v>
      </c>
      <c r="BI182" t="str">
        <f>Tokens!BK184</f>
        <v>Calvi On The Rocks</v>
      </c>
    </row>
    <row r="183" spans="1:61" x14ac:dyDescent="0.25">
      <c r="A183" t="str">
        <f>Tokens!C185</f>
        <v>A Madonna Di A Sierra #182</v>
      </c>
      <c r="B183" t="str">
        <f>Tokens!D185</f>
        <v>COR22B182</v>
      </c>
      <c r="C183" t="str">
        <f>Tokens!E185</f>
        <v>A Madonna Di A Sierra - Pass Festival NFT pour 2 personnes, valable pour 3 éditions Calvi On The Rocks de votre choix.</v>
      </c>
      <c r="D183">
        <f>Tokens!F185</f>
        <v>1000</v>
      </c>
      <c r="E183" t="str">
        <f>Tokens!G185</f>
        <v>https://bafybeib3boitkcsc7tarwytl7fn7gvt63kiryn65aa3idxplpolbfqw6ja.ipfs.nftstorage.link?image_4.webp</v>
      </c>
      <c r="F183" t="str">
        <f>Tokens!H185</f>
        <v>NfluenT for Calvi On The rocks</v>
      </c>
      <c r="G183">
        <f>Tokens!I185</f>
        <v>0</v>
      </c>
      <c r="H183" t="str">
        <f>Tokens!J185</f>
        <v>Pass festival &amp; Avantages</v>
      </c>
      <c r="I183" t="str">
        <f>Tokens!K185</f>
        <v>pour deux (2) personnes</v>
      </c>
      <c r="J183" t="str">
        <f>Tokens!L185</f>
        <v>Edition1</v>
      </c>
      <c r="K183">
        <f>Tokens!M185</f>
        <v>2</v>
      </c>
      <c r="L183" t="str">
        <f>Tokens!N185</f>
        <v>Edition2</v>
      </c>
      <c r="M183">
        <f>Tokens!O185</f>
        <v>2</v>
      </c>
      <c r="N183" t="str">
        <f>Tokens!P185</f>
        <v>Edition3</v>
      </c>
      <c r="O183">
        <f>Tokens!Q185</f>
        <v>2</v>
      </c>
      <c r="P183">
        <f>Tokens!R185</f>
        <v>0</v>
      </c>
      <c r="Q183">
        <f>Tokens!S185</f>
        <v>0</v>
      </c>
      <c r="R183">
        <f>Tokens!T185</f>
        <v>0</v>
      </c>
      <c r="S183">
        <f>Tokens!U185</f>
        <v>0</v>
      </c>
      <c r="T183" t="str">
        <f>Tokens!V185</f>
        <v>Last use</v>
      </c>
      <c r="U183">
        <f>Tokens!W185</f>
        <v>0</v>
      </c>
      <c r="V183">
        <f>Tokens!X185</f>
        <v>0</v>
      </c>
      <c r="W183">
        <f>Tokens!Y185</f>
        <v>0</v>
      </c>
      <c r="X183" t="str">
        <f>Tokens!Z185</f>
        <v>avantage1</v>
      </c>
      <c r="Y183" t="str">
        <f>Tokens!AA185</f>
        <v>accès à un (1) événement partenaire officiel de Calvi on the Rocks</v>
      </c>
      <c r="Z183">
        <f>Tokens!AB185</f>
        <v>0</v>
      </c>
      <c r="AA183">
        <f>Tokens!AC185</f>
        <v>0</v>
      </c>
      <c r="AB183">
        <f>Tokens!AD185</f>
        <v>0</v>
      </c>
      <c r="AC183">
        <f>Tokens!AE185</f>
        <v>0</v>
      </c>
      <c r="AD183" t="str">
        <f>Tokens!AF185</f>
        <v>avantage2</v>
      </c>
      <c r="AE183" t="str">
        <f>Tokens!AG185</f>
        <v>accès membre pour les after-party officielles</v>
      </c>
      <c r="AF183" t="str">
        <f>Tokens!AH185</f>
        <v>avantage3</v>
      </c>
      <c r="AG183" t="str">
        <f>Tokens!AI185</f>
        <v>accès prioritaire et bar dédié (consommation à la charge du festivalier)</v>
      </c>
      <c r="AH183">
        <f>Tokens!AJ185</f>
        <v>0</v>
      </c>
      <c r="AI183">
        <f>Tokens!AK185</f>
        <v>0</v>
      </c>
      <c r="AJ183">
        <f>Tokens!AL185</f>
        <v>0</v>
      </c>
      <c r="AK183">
        <f>Tokens!AM185</f>
        <v>0</v>
      </c>
      <c r="AL183">
        <f>Tokens!AN185</f>
        <v>0</v>
      </c>
      <c r="AM183">
        <f>Tokens!AO185</f>
        <v>0</v>
      </c>
      <c r="AN183">
        <f>Tokens!AP185</f>
        <v>0</v>
      </c>
      <c r="AO183">
        <f>Tokens!AQ185</f>
        <v>0</v>
      </c>
      <c r="AP183">
        <f>Tokens!AR185</f>
        <v>0</v>
      </c>
      <c r="AQ183">
        <f>Tokens!AS185</f>
        <v>0</v>
      </c>
      <c r="AR183">
        <f>Tokens!AT185</f>
        <v>0</v>
      </c>
      <c r="AS183">
        <f>Tokens!AU185</f>
        <v>0</v>
      </c>
      <c r="AT183">
        <f>Tokens!AV185</f>
        <v>0</v>
      </c>
      <c r="AU183">
        <f>Tokens!AW185</f>
        <v>0</v>
      </c>
      <c r="AV183" t="str">
        <f>Tokens!AX185</f>
        <v>paul</v>
      </c>
      <c r="AW183">
        <f>Tokens!AY185</f>
        <v>10</v>
      </c>
      <c r="AX183" t="str">
        <f>Tokens!AZ185</f>
        <v>sophie</v>
      </c>
      <c r="AY183">
        <f>Tokens!BA185</f>
        <v>90</v>
      </c>
      <c r="AZ183">
        <f>Tokens!BB185</f>
        <v>0</v>
      </c>
      <c r="BA183">
        <f>Tokens!BC185</f>
        <v>0</v>
      </c>
      <c r="BB183">
        <f>Tokens!BD185</f>
        <v>0</v>
      </c>
      <c r="BC183">
        <f>Tokens!BE185</f>
        <v>0</v>
      </c>
      <c r="BD183">
        <f>Tokens!BF185</f>
        <v>0</v>
      </c>
      <c r="BE183">
        <f>Tokens!BG185</f>
        <v>0</v>
      </c>
      <c r="BF183">
        <f>Tokens!BH185</f>
        <v>0</v>
      </c>
      <c r="BG183">
        <f>Tokens!BI185</f>
        <v>0</v>
      </c>
      <c r="BH183" t="str">
        <f>Tokens!BJ185</f>
        <v>A Madonna Di A Sierra</v>
      </c>
      <c r="BI183" t="str">
        <f>Tokens!BK185</f>
        <v>Calvi On The Rocks</v>
      </c>
    </row>
    <row r="184" spans="1:61" x14ac:dyDescent="0.25">
      <c r="A184" t="str">
        <f>Tokens!C186</f>
        <v>A Madonna Di A Sierra #183</v>
      </c>
      <c r="B184" t="str">
        <f>Tokens!D186</f>
        <v>COR22B183</v>
      </c>
      <c r="C184" t="str">
        <f>Tokens!E186</f>
        <v>A Madonna Di A Sierra - Pass Festival NFT pour 2 personnes, valable pour 3 éditions Calvi On The Rocks de votre choix.</v>
      </c>
      <c r="D184">
        <f>Tokens!F186</f>
        <v>1000</v>
      </c>
      <c r="E184" t="str">
        <f>Tokens!G186</f>
        <v>https://bafybeib3boitkcsc7tarwytl7fn7gvt63kiryn65aa3idxplpolbfqw6ja.ipfs.nftstorage.link?image_4.webp</v>
      </c>
      <c r="F184" t="str">
        <f>Tokens!H186</f>
        <v>NfluenT for Calvi On The rocks</v>
      </c>
      <c r="G184">
        <f>Tokens!I186</f>
        <v>0</v>
      </c>
      <c r="H184" t="str">
        <f>Tokens!J186</f>
        <v>Pass festival &amp; Avantages</v>
      </c>
      <c r="I184" t="str">
        <f>Tokens!K186</f>
        <v>pour deux (2) personnes</v>
      </c>
      <c r="J184" t="str">
        <f>Tokens!L186</f>
        <v>Edition1</v>
      </c>
      <c r="K184">
        <f>Tokens!M186</f>
        <v>2</v>
      </c>
      <c r="L184" t="str">
        <f>Tokens!N186</f>
        <v>Edition2</v>
      </c>
      <c r="M184">
        <f>Tokens!O186</f>
        <v>2</v>
      </c>
      <c r="N184" t="str">
        <f>Tokens!P186</f>
        <v>Edition3</v>
      </c>
      <c r="O184">
        <f>Tokens!Q186</f>
        <v>2</v>
      </c>
      <c r="P184">
        <f>Tokens!R186</f>
        <v>0</v>
      </c>
      <c r="Q184">
        <f>Tokens!S186</f>
        <v>0</v>
      </c>
      <c r="R184">
        <f>Tokens!T186</f>
        <v>0</v>
      </c>
      <c r="S184">
        <f>Tokens!U186</f>
        <v>0</v>
      </c>
      <c r="T184" t="str">
        <f>Tokens!V186</f>
        <v>Last use</v>
      </c>
      <c r="U184">
        <f>Tokens!W186</f>
        <v>0</v>
      </c>
      <c r="V184">
        <f>Tokens!X186</f>
        <v>0</v>
      </c>
      <c r="W184">
        <f>Tokens!Y186</f>
        <v>0</v>
      </c>
      <c r="X184" t="str">
        <f>Tokens!Z186</f>
        <v>avantage1</v>
      </c>
      <c r="Y184" t="str">
        <f>Tokens!AA186</f>
        <v>accès à un (1) événement partenaire officiel de Calvi on the Rocks</v>
      </c>
      <c r="Z184">
        <f>Tokens!AB186</f>
        <v>0</v>
      </c>
      <c r="AA184">
        <f>Tokens!AC186</f>
        <v>0</v>
      </c>
      <c r="AB184">
        <f>Tokens!AD186</f>
        <v>0</v>
      </c>
      <c r="AC184">
        <f>Tokens!AE186</f>
        <v>0</v>
      </c>
      <c r="AD184" t="str">
        <f>Tokens!AF186</f>
        <v>avantage2</v>
      </c>
      <c r="AE184" t="str">
        <f>Tokens!AG186</f>
        <v>accès membre pour les after-party officielles</v>
      </c>
      <c r="AF184" t="str">
        <f>Tokens!AH186</f>
        <v>avantage3</v>
      </c>
      <c r="AG184" t="str">
        <f>Tokens!AI186</f>
        <v>accès prioritaire et bar dédié (consommation à la charge du festivalier)</v>
      </c>
      <c r="AH184">
        <f>Tokens!AJ186</f>
        <v>0</v>
      </c>
      <c r="AI184">
        <f>Tokens!AK186</f>
        <v>0</v>
      </c>
      <c r="AJ184">
        <f>Tokens!AL186</f>
        <v>0</v>
      </c>
      <c r="AK184">
        <f>Tokens!AM186</f>
        <v>0</v>
      </c>
      <c r="AL184">
        <f>Tokens!AN186</f>
        <v>0</v>
      </c>
      <c r="AM184">
        <f>Tokens!AO186</f>
        <v>0</v>
      </c>
      <c r="AN184">
        <f>Tokens!AP186</f>
        <v>0</v>
      </c>
      <c r="AO184">
        <f>Tokens!AQ186</f>
        <v>0</v>
      </c>
      <c r="AP184">
        <f>Tokens!AR186</f>
        <v>0</v>
      </c>
      <c r="AQ184">
        <f>Tokens!AS186</f>
        <v>0</v>
      </c>
      <c r="AR184">
        <f>Tokens!AT186</f>
        <v>0</v>
      </c>
      <c r="AS184">
        <f>Tokens!AU186</f>
        <v>0</v>
      </c>
      <c r="AT184">
        <f>Tokens!AV186</f>
        <v>0</v>
      </c>
      <c r="AU184">
        <f>Tokens!AW186</f>
        <v>0</v>
      </c>
      <c r="AV184" t="str">
        <f>Tokens!AX186</f>
        <v>paul</v>
      </c>
      <c r="AW184">
        <f>Tokens!AY186</f>
        <v>10</v>
      </c>
      <c r="AX184" t="str">
        <f>Tokens!AZ186</f>
        <v>sophie</v>
      </c>
      <c r="AY184">
        <f>Tokens!BA186</f>
        <v>90</v>
      </c>
      <c r="AZ184">
        <f>Tokens!BB186</f>
        <v>0</v>
      </c>
      <c r="BA184">
        <f>Tokens!BC186</f>
        <v>0</v>
      </c>
      <c r="BB184">
        <f>Tokens!BD186</f>
        <v>0</v>
      </c>
      <c r="BC184">
        <f>Tokens!BE186</f>
        <v>0</v>
      </c>
      <c r="BD184">
        <f>Tokens!BF186</f>
        <v>0</v>
      </c>
      <c r="BE184">
        <f>Tokens!BG186</f>
        <v>0</v>
      </c>
      <c r="BF184">
        <f>Tokens!BH186</f>
        <v>0</v>
      </c>
      <c r="BG184">
        <f>Tokens!BI186</f>
        <v>0</v>
      </c>
      <c r="BH184" t="str">
        <f>Tokens!BJ186</f>
        <v>A Madonna Di A Sierra</v>
      </c>
      <c r="BI184" t="str">
        <f>Tokens!BK186</f>
        <v>Calvi On The Rocks</v>
      </c>
    </row>
    <row r="185" spans="1:61" x14ac:dyDescent="0.25">
      <c r="A185" t="str">
        <f>Tokens!C187</f>
        <v>A Madonna Di A Sierra #184</v>
      </c>
      <c r="B185" t="str">
        <f>Tokens!D187</f>
        <v>COR22B184</v>
      </c>
      <c r="C185" t="str">
        <f>Tokens!E187</f>
        <v>A Madonna Di A Sierra - Pass Festival NFT pour 2 personnes, valable pour 3 éditions Calvi On The Rocks de votre choix.</v>
      </c>
      <c r="D185">
        <f>Tokens!F187</f>
        <v>1000</v>
      </c>
      <c r="E185" t="str">
        <f>Tokens!G187</f>
        <v>https://bafybeib3boitkcsc7tarwytl7fn7gvt63kiryn65aa3idxplpolbfqw6ja.ipfs.nftstorage.link?image_4.webp</v>
      </c>
      <c r="F185" t="str">
        <f>Tokens!H187</f>
        <v>NfluenT for Calvi On The rocks</v>
      </c>
      <c r="G185">
        <f>Tokens!I187</f>
        <v>0</v>
      </c>
      <c r="H185" t="str">
        <f>Tokens!J187</f>
        <v>Pass festival &amp; Avantages</v>
      </c>
      <c r="I185" t="str">
        <f>Tokens!K187</f>
        <v>pour deux (2) personnes</v>
      </c>
      <c r="J185" t="str">
        <f>Tokens!L187</f>
        <v>Edition1</v>
      </c>
      <c r="K185">
        <f>Tokens!M187</f>
        <v>2</v>
      </c>
      <c r="L185" t="str">
        <f>Tokens!N187</f>
        <v>Edition2</v>
      </c>
      <c r="M185">
        <f>Tokens!O187</f>
        <v>2</v>
      </c>
      <c r="N185" t="str">
        <f>Tokens!P187</f>
        <v>Edition3</v>
      </c>
      <c r="O185">
        <f>Tokens!Q187</f>
        <v>2</v>
      </c>
      <c r="P185">
        <f>Tokens!R187</f>
        <v>0</v>
      </c>
      <c r="Q185">
        <f>Tokens!S187</f>
        <v>0</v>
      </c>
      <c r="R185">
        <f>Tokens!T187</f>
        <v>0</v>
      </c>
      <c r="S185">
        <f>Tokens!U187</f>
        <v>0</v>
      </c>
      <c r="T185" t="str">
        <f>Tokens!V187</f>
        <v>Last use</v>
      </c>
      <c r="U185">
        <f>Tokens!W187</f>
        <v>0</v>
      </c>
      <c r="V185">
        <f>Tokens!X187</f>
        <v>0</v>
      </c>
      <c r="W185">
        <f>Tokens!Y187</f>
        <v>0</v>
      </c>
      <c r="X185" t="str">
        <f>Tokens!Z187</f>
        <v>avantage1</v>
      </c>
      <c r="Y185" t="str">
        <f>Tokens!AA187</f>
        <v>accès à un (1) événement partenaire officiel de Calvi on the Rocks</v>
      </c>
      <c r="Z185">
        <f>Tokens!AB187</f>
        <v>0</v>
      </c>
      <c r="AA185">
        <f>Tokens!AC187</f>
        <v>0</v>
      </c>
      <c r="AB185">
        <f>Tokens!AD187</f>
        <v>0</v>
      </c>
      <c r="AC185">
        <f>Tokens!AE187</f>
        <v>0</v>
      </c>
      <c r="AD185" t="str">
        <f>Tokens!AF187</f>
        <v>avantage2</v>
      </c>
      <c r="AE185" t="str">
        <f>Tokens!AG187</f>
        <v>accès membre pour les after-party officielles</v>
      </c>
      <c r="AF185" t="str">
        <f>Tokens!AH187</f>
        <v>avantage3</v>
      </c>
      <c r="AG185" t="str">
        <f>Tokens!AI187</f>
        <v>accès prioritaire et bar dédié (consommation à la charge du festivalier)</v>
      </c>
      <c r="AH185">
        <f>Tokens!AJ187</f>
        <v>0</v>
      </c>
      <c r="AI185">
        <f>Tokens!AK187</f>
        <v>0</v>
      </c>
      <c r="AJ185">
        <f>Tokens!AL187</f>
        <v>0</v>
      </c>
      <c r="AK185">
        <f>Tokens!AM187</f>
        <v>0</v>
      </c>
      <c r="AL185">
        <f>Tokens!AN187</f>
        <v>0</v>
      </c>
      <c r="AM185">
        <f>Tokens!AO187</f>
        <v>0</v>
      </c>
      <c r="AN185">
        <f>Tokens!AP187</f>
        <v>0</v>
      </c>
      <c r="AO185">
        <f>Tokens!AQ187</f>
        <v>0</v>
      </c>
      <c r="AP185">
        <f>Tokens!AR187</f>
        <v>0</v>
      </c>
      <c r="AQ185">
        <f>Tokens!AS187</f>
        <v>0</v>
      </c>
      <c r="AR185">
        <f>Tokens!AT187</f>
        <v>0</v>
      </c>
      <c r="AS185">
        <f>Tokens!AU187</f>
        <v>0</v>
      </c>
      <c r="AT185">
        <f>Tokens!AV187</f>
        <v>0</v>
      </c>
      <c r="AU185">
        <f>Tokens!AW187</f>
        <v>0</v>
      </c>
      <c r="AV185" t="str">
        <f>Tokens!AX187</f>
        <v>paul</v>
      </c>
      <c r="AW185">
        <f>Tokens!AY187</f>
        <v>10</v>
      </c>
      <c r="AX185" t="str">
        <f>Tokens!AZ187</f>
        <v>sophie</v>
      </c>
      <c r="AY185">
        <f>Tokens!BA187</f>
        <v>90</v>
      </c>
      <c r="AZ185">
        <f>Tokens!BB187</f>
        <v>0</v>
      </c>
      <c r="BA185">
        <f>Tokens!BC187</f>
        <v>0</v>
      </c>
      <c r="BB185">
        <f>Tokens!BD187</f>
        <v>0</v>
      </c>
      <c r="BC185">
        <f>Tokens!BE187</f>
        <v>0</v>
      </c>
      <c r="BD185">
        <f>Tokens!BF187</f>
        <v>0</v>
      </c>
      <c r="BE185">
        <f>Tokens!BG187</f>
        <v>0</v>
      </c>
      <c r="BF185">
        <f>Tokens!BH187</f>
        <v>0</v>
      </c>
      <c r="BG185">
        <f>Tokens!BI187</f>
        <v>0</v>
      </c>
      <c r="BH185" t="str">
        <f>Tokens!BJ187</f>
        <v>A Madonna Di A Sierra</v>
      </c>
      <c r="BI185" t="str">
        <f>Tokens!BK187</f>
        <v>Calvi On The Rocks</v>
      </c>
    </row>
    <row r="186" spans="1:61" x14ac:dyDescent="0.25">
      <c r="A186" t="str">
        <f>Tokens!C188</f>
        <v>A Madonna Di A Sierra #185</v>
      </c>
      <c r="B186" t="str">
        <f>Tokens!D188</f>
        <v>COR22B185</v>
      </c>
      <c r="C186" t="str">
        <f>Tokens!E188</f>
        <v>A Madonna Di A Sierra - Pass Festival NFT pour 2 personnes, valable pour 3 éditions Calvi On The Rocks de votre choix.</v>
      </c>
      <c r="D186">
        <f>Tokens!F188</f>
        <v>1000</v>
      </c>
      <c r="E186" t="str">
        <f>Tokens!G188</f>
        <v>https://bafybeib3boitkcsc7tarwytl7fn7gvt63kiryn65aa3idxplpolbfqw6ja.ipfs.nftstorage.link?image_4.webp</v>
      </c>
      <c r="F186" t="str">
        <f>Tokens!H188</f>
        <v>NfluenT for Calvi On The rocks</v>
      </c>
      <c r="G186">
        <f>Tokens!I188</f>
        <v>0</v>
      </c>
      <c r="H186" t="str">
        <f>Tokens!J188</f>
        <v>Pass festival &amp; Avantages</v>
      </c>
      <c r="I186" t="str">
        <f>Tokens!K188</f>
        <v>pour deux (2) personnes</v>
      </c>
      <c r="J186" t="str">
        <f>Tokens!L188</f>
        <v>Edition1</v>
      </c>
      <c r="K186">
        <f>Tokens!M188</f>
        <v>2</v>
      </c>
      <c r="L186" t="str">
        <f>Tokens!N188</f>
        <v>Edition2</v>
      </c>
      <c r="M186">
        <f>Tokens!O188</f>
        <v>2</v>
      </c>
      <c r="N186" t="str">
        <f>Tokens!P188</f>
        <v>Edition3</v>
      </c>
      <c r="O186">
        <f>Tokens!Q188</f>
        <v>2</v>
      </c>
      <c r="P186">
        <f>Tokens!R188</f>
        <v>0</v>
      </c>
      <c r="Q186">
        <f>Tokens!S188</f>
        <v>0</v>
      </c>
      <c r="R186">
        <f>Tokens!T188</f>
        <v>0</v>
      </c>
      <c r="S186">
        <f>Tokens!U188</f>
        <v>0</v>
      </c>
      <c r="T186" t="str">
        <f>Tokens!V188</f>
        <v>Last use</v>
      </c>
      <c r="U186">
        <f>Tokens!W188</f>
        <v>0</v>
      </c>
      <c r="V186">
        <f>Tokens!X188</f>
        <v>0</v>
      </c>
      <c r="W186">
        <f>Tokens!Y188</f>
        <v>0</v>
      </c>
      <c r="X186" t="str">
        <f>Tokens!Z188</f>
        <v>avantage1</v>
      </c>
      <c r="Y186" t="str">
        <f>Tokens!AA188</f>
        <v>accès à un (1) événement partenaire officiel de Calvi on the Rocks</v>
      </c>
      <c r="Z186">
        <f>Tokens!AB188</f>
        <v>0</v>
      </c>
      <c r="AA186">
        <f>Tokens!AC188</f>
        <v>0</v>
      </c>
      <c r="AB186">
        <f>Tokens!AD188</f>
        <v>0</v>
      </c>
      <c r="AC186">
        <f>Tokens!AE188</f>
        <v>0</v>
      </c>
      <c r="AD186" t="str">
        <f>Tokens!AF188</f>
        <v>avantage2</v>
      </c>
      <c r="AE186" t="str">
        <f>Tokens!AG188</f>
        <v>accès membre pour les after-party officielles</v>
      </c>
      <c r="AF186" t="str">
        <f>Tokens!AH188</f>
        <v>avantage3</v>
      </c>
      <c r="AG186" t="str">
        <f>Tokens!AI188</f>
        <v>accès prioritaire et bar dédié (consommation à la charge du festivalier)</v>
      </c>
      <c r="AH186">
        <f>Tokens!AJ188</f>
        <v>0</v>
      </c>
      <c r="AI186">
        <f>Tokens!AK188</f>
        <v>0</v>
      </c>
      <c r="AJ186">
        <f>Tokens!AL188</f>
        <v>0</v>
      </c>
      <c r="AK186">
        <f>Tokens!AM188</f>
        <v>0</v>
      </c>
      <c r="AL186">
        <f>Tokens!AN188</f>
        <v>0</v>
      </c>
      <c r="AM186">
        <f>Tokens!AO188</f>
        <v>0</v>
      </c>
      <c r="AN186">
        <f>Tokens!AP188</f>
        <v>0</v>
      </c>
      <c r="AO186">
        <f>Tokens!AQ188</f>
        <v>0</v>
      </c>
      <c r="AP186">
        <f>Tokens!AR188</f>
        <v>0</v>
      </c>
      <c r="AQ186">
        <f>Tokens!AS188</f>
        <v>0</v>
      </c>
      <c r="AR186">
        <f>Tokens!AT188</f>
        <v>0</v>
      </c>
      <c r="AS186">
        <f>Tokens!AU188</f>
        <v>0</v>
      </c>
      <c r="AT186">
        <f>Tokens!AV188</f>
        <v>0</v>
      </c>
      <c r="AU186">
        <f>Tokens!AW188</f>
        <v>0</v>
      </c>
      <c r="AV186" t="str">
        <f>Tokens!AX188</f>
        <v>paul</v>
      </c>
      <c r="AW186">
        <f>Tokens!AY188</f>
        <v>10</v>
      </c>
      <c r="AX186" t="str">
        <f>Tokens!AZ188</f>
        <v>sophie</v>
      </c>
      <c r="AY186">
        <f>Tokens!BA188</f>
        <v>90</v>
      </c>
      <c r="AZ186">
        <f>Tokens!BB188</f>
        <v>0</v>
      </c>
      <c r="BA186">
        <f>Tokens!BC188</f>
        <v>0</v>
      </c>
      <c r="BB186">
        <f>Tokens!BD188</f>
        <v>0</v>
      </c>
      <c r="BC186">
        <f>Tokens!BE188</f>
        <v>0</v>
      </c>
      <c r="BD186">
        <f>Tokens!BF188</f>
        <v>0</v>
      </c>
      <c r="BE186">
        <f>Tokens!BG188</f>
        <v>0</v>
      </c>
      <c r="BF186">
        <f>Tokens!BH188</f>
        <v>0</v>
      </c>
      <c r="BG186">
        <f>Tokens!BI188</f>
        <v>0</v>
      </c>
      <c r="BH186" t="str">
        <f>Tokens!BJ188</f>
        <v>A Madonna Di A Sierra</v>
      </c>
      <c r="BI186" t="str">
        <f>Tokens!BK188</f>
        <v>Calvi On The Rocks</v>
      </c>
    </row>
    <row r="187" spans="1:61" x14ac:dyDescent="0.25">
      <c r="A187" t="str">
        <f>Tokens!C189</f>
        <v>A Madonna Di A Sierra #186</v>
      </c>
      <c r="B187" t="str">
        <f>Tokens!D189</f>
        <v>COR22B186</v>
      </c>
      <c r="C187" t="str">
        <f>Tokens!E189</f>
        <v>A Madonna Di A Sierra - Pass Festival NFT pour 2 personnes, valable pour 3 éditions Calvi On The Rocks de votre choix.</v>
      </c>
      <c r="D187">
        <f>Tokens!F189</f>
        <v>1000</v>
      </c>
      <c r="E187" t="str">
        <f>Tokens!G189</f>
        <v>https://bafybeib3boitkcsc7tarwytl7fn7gvt63kiryn65aa3idxplpolbfqw6ja.ipfs.nftstorage.link?image_4.webp</v>
      </c>
      <c r="F187" t="str">
        <f>Tokens!H189</f>
        <v>NfluenT for Calvi On The rocks</v>
      </c>
      <c r="G187">
        <f>Tokens!I189</f>
        <v>0</v>
      </c>
      <c r="H187" t="str">
        <f>Tokens!J189</f>
        <v>Pass festival &amp; Avantages</v>
      </c>
      <c r="I187" t="str">
        <f>Tokens!K189</f>
        <v>pour deux (2) personnes</v>
      </c>
      <c r="J187" t="str">
        <f>Tokens!L189</f>
        <v>Edition1</v>
      </c>
      <c r="K187">
        <f>Tokens!M189</f>
        <v>2</v>
      </c>
      <c r="L187" t="str">
        <f>Tokens!N189</f>
        <v>Edition2</v>
      </c>
      <c r="M187">
        <f>Tokens!O189</f>
        <v>2</v>
      </c>
      <c r="N187" t="str">
        <f>Tokens!P189</f>
        <v>Edition3</v>
      </c>
      <c r="O187">
        <f>Tokens!Q189</f>
        <v>2</v>
      </c>
      <c r="P187">
        <f>Tokens!R189</f>
        <v>0</v>
      </c>
      <c r="Q187">
        <f>Tokens!S189</f>
        <v>0</v>
      </c>
      <c r="R187">
        <f>Tokens!T189</f>
        <v>0</v>
      </c>
      <c r="S187">
        <f>Tokens!U189</f>
        <v>0</v>
      </c>
      <c r="T187" t="str">
        <f>Tokens!V189</f>
        <v>Last use</v>
      </c>
      <c r="U187">
        <f>Tokens!W189</f>
        <v>0</v>
      </c>
      <c r="V187">
        <f>Tokens!X189</f>
        <v>0</v>
      </c>
      <c r="W187">
        <f>Tokens!Y189</f>
        <v>0</v>
      </c>
      <c r="X187" t="str">
        <f>Tokens!Z189</f>
        <v>avantage1</v>
      </c>
      <c r="Y187" t="str">
        <f>Tokens!AA189</f>
        <v>accès à un (1) événement partenaire officiel de Calvi on the Rocks</v>
      </c>
      <c r="Z187">
        <f>Tokens!AB189</f>
        <v>0</v>
      </c>
      <c r="AA187">
        <f>Tokens!AC189</f>
        <v>0</v>
      </c>
      <c r="AB187">
        <f>Tokens!AD189</f>
        <v>0</v>
      </c>
      <c r="AC187">
        <f>Tokens!AE189</f>
        <v>0</v>
      </c>
      <c r="AD187" t="str">
        <f>Tokens!AF189</f>
        <v>avantage2</v>
      </c>
      <c r="AE187" t="str">
        <f>Tokens!AG189</f>
        <v>accès membre pour les after-party officielles</v>
      </c>
      <c r="AF187" t="str">
        <f>Tokens!AH189</f>
        <v>avantage3</v>
      </c>
      <c r="AG187" t="str">
        <f>Tokens!AI189</f>
        <v>accès prioritaire et bar dédié (consommation à la charge du festivalier)</v>
      </c>
      <c r="AH187">
        <f>Tokens!AJ189</f>
        <v>0</v>
      </c>
      <c r="AI187">
        <f>Tokens!AK189</f>
        <v>0</v>
      </c>
      <c r="AJ187">
        <f>Tokens!AL189</f>
        <v>0</v>
      </c>
      <c r="AK187">
        <f>Tokens!AM189</f>
        <v>0</v>
      </c>
      <c r="AL187">
        <f>Tokens!AN189</f>
        <v>0</v>
      </c>
      <c r="AM187">
        <f>Tokens!AO189</f>
        <v>0</v>
      </c>
      <c r="AN187">
        <f>Tokens!AP189</f>
        <v>0</v>
      </c>
      <c r="AO187">
        <f>Tokens!AQ189</f>
        <v>0</v>
      </c>
      <c r="AP187">
        <f>Tokens!AR189</f>
        <v>0</v>
      </c>
      <c r="AQ187">
        <f>Tokens!AS189</f>
        <v>0</v>
      </c>
      <c r="AR187">
        <f>Tokens!AT189</f>
        <v>0</v>
      </c>
      <c r="AS187">
        <f>Tokens!AU189</f>
        <v>0</v>
      </c>
      <c r="AT187">
        <f>Tokens!AV189</f>
        <v>0</v>
      </c>
      <c r="AU187">
        <f>Tokens!AW189</f>
        <v>0</v>
      </c>
      <c r="AV187" t="str">
        <f>Tokens!AX189</f>
        <v>paul</v>
      </c>
      <c r="AW187">
        <f>Tokens!AY189</f>
        <v>10</v>
      </c>
      <c r="AX187" t="str">
        <f>Tokens!AZ189</f>
        <v>sophie</v>
      </c>
      <c r="AY187">
        <f>Tokens!BA189</f>
        <v>90</v>
      </c>
      <c r="AZ187">
        <f>Tokens!BB189</f>
        <v>0</v>
      </c>
      <c r="BA187">
        <f>Tokens!BC189</f>
        <v>0</v>
      </c>
      <c r="BB187">
        <f>Tokens!BD189</f>
        <v>0</v>
      </c>
      <c r="BC187">
        <f>Tokens!BE189</f>
        <v>0</v>
      </c>
      <c r="BD187">
        <f>Tokens!BF189</f>
        <v>0</v>
      </c>
      <c r="BE187">
        <f>Tokens!BG189</f>
        <v>0</v>
      </c>
      <c r="BF187">
        <f>Tokens!BH189</f>
        <v>0</v>
      </c>
      <c r="BG187">
        <f>Tokens!BI189</f>
        <v>0</v>
      </c>
      <c r="BH187" t="str">
        <f>Tokens!BJ189</f>
        <v>A Madonna Di A Sierra</v>
      </c>
      <c r="BI187" t="str">
        <f>Tokens!BK189</f>
        <v>Calvi On The Rocks</v>
      </c>
    </row>
    <row r="188" spans="1:61" x14ac:dyDescent="0.25">
      <c r="A188" t="str">
        <f>Tokens!C190</f>
        <v>A Madonna Di A Sierra #187</v>
      </c>
      <c r="B188" t="str">
        <f>Tokens!D190</f>
        <v>COR22B187</v>
      </c>
      <c r="C188" t="str">
        <f>Tokens!E190</f>
        <v>A Madonna Di A Sierra - Pass Festival NFT pour 2 personnes, valable pour 3 éditions Calvi On The Rocks de votre choix.</v>
      </c>
      <c r="D188">
        <f>Tokens!F190</f>
        <v>1000</v>
      </c>
      <c r="E188" t="str">
        <f>Tokens!G190</f>
        <v>https://bafybeib3boitkcsc7tarwytl7fn7gvt63kiryn65aa3idxplpolbfqw6ja.ipfs.nftstorage.link?image_4.webp</v>
      </c>
      <c r="F188" t="str">
        <f>Tokens!H190</f>
        <v>NfluenT for Calvi On The rocks</v>
      </c>
      <c r="G188">
        <f>Tokens!I190</f>
        <v>0</v>
      </c>
      <c r="H188" t="str">
        <f>Tokens!J190</f>
        <v>Pass festival &amp; Avantages</v>
      </c>
      <c r="I188" t="str">
        <f>Tokens!K190</f>
        <v>pour deux (2) personnes</v>
      </c>
      <c r="J188" t="str">
        <f>Tokens!L190</f>
        <v>Edition1</v>
      </c>
      <c r="K188">
        <f>Tokens!M190</f>
        <v>2</v>
      </c>
      <c r="L188" t="str">
        <f>Tokens!N190</f>
        <v>Edition2</v>
      </c>
      <c r="M188">
        <f>Tokens!O190</f>
        <v>2</v>
      </c>
      <c r="N188" t="str">
        <f>Tokens!P190</f>
        <v>Edition3</v>
      </c>
      <c r="O188">
        <f>Tokens!Q190</f>
        <v>2</v>
      </c>
      <c r="P188">
        <f>Tokens!R190</f>
        <v>0</v>
      </c>
      <c r="Q188">
        <f>Tokens!S190</f>
        <v>0</v>
      </c>
      <c r="R188">
        <f>Tokens!T190</f>
        <v>0</v>
      </c>
      <c r="S188">
        <f>Tokens!U190</f>
        <v>0</v>
      </c>
      <c r="T188" t="str">
        <f>Tokens!V190</f>
        <v>Last use</v>
      </c>
      <c r="U188">
        <f>Tokens!W190</f>
        <v>0</v>
      </c>
      <c r="V188">
        <f>Tokens!X190</f>
        <v>0</v>
      </c>
      <c r="W188">
        <f>Tokens!Y190</f>
        <v>0</v>
      </c>
      <c r="X188" t="str">
        <f>Tokens!Z190</f>
        <v>avantage1</v>
      </c>
      <c r="Y188" t="str">
        <f>Tokens!AA190</f>
        <v>accès à un (1) événement partenaire officiel de Calvi on the Rocks</v>
      </c>
      <c r="Z188">
        <f>Tokens!AB190</f>
        <v>0</v>
      </c>
      <c r="AA188">
        <f>Tokens!AC190</f>
        <v>0</v>
      </c>
      <c r="AB188">
        <f>Tokens!AD190</f>
        <v>0</v>
      </c>
      <c r="AC188">
        <f>Tokens!AE190</f>
        <v>0</v>
      </c>
      <c r="AD188" t="str">
        <f>Tokens!AF190</f>
        <v>avantage2</v>
      </c>
      <c r="AE188" t="str">
        <f>Tokens!AG190</f>
        <v>accès membre pour les after-party officielles</v>
      </c>
      <c r="AF188" t="str">
        <f>Tokens!AH190</f>
        <v>avantage3</v>
      </c>
      <c r="AG188" t="str">
        <f>Tokens!AI190</f>
        <v>accès prioritaire et bar dédié (consommation à la charge du festivalier)</v>
      </c>
      <c r="AH188">
        <f>Tokens!AJ190</f>
        <v>0</v>
      </c>
      <c r="AI188">
        <f>Tokens!AK190</f>
        <v>0</v>
      </c>
      <c r="AJ188">
        <f>Tokens!AL190</f>
        <v>0</v>
      </c>
      <c r="AK188">
        <f>Tokens!AM190</f>
        <v>0</v>
      </c>
      <c r="AL188">
        <f>Tokens!AN190</f>
        <v>0</v>
      </c>
      <c r="AM188">
        <f>Tokens!AO190</f>
        <v>0</v>
      </c>
      <c r="AN188">
        <f>Tokens!AP190</f>
        <v>0</v>
      </c>
      <c r="AO188">
        <f>Tokens!AQ190</f>
        <v>0</v>
      </c>
      <c r="AP188">
        <f>Tokens!AR190</f>
        <v>0</v>
      </c>
      <c r="AQ188">
        <f>Tokens!AS190</f>
        <v>0</v>
      </c>
      <c r="AR188">
        <f>Tokens!AT190</f>
        <v>0</v>
      </c>
      <c r="AS188">
        <f>Tokens!AU190</f>
        <v>0</v>
      </c>
      <c r="AT188">
        <f>Tokens!AV190</f>
        <v>0</v>
      </c>
      <c r="AU188">
        <f>Tokens!AW190</f>
        <v>0</v>
      </c>
      <c r="AV188" t="str">
        <f>Tokens!AX190</f>
        <v>paul</v>
      </c>
      <c r="AW188">
        <f>Tokens!AY190</f>
        <v>10</v>
      </c>
      <c r="AX188" t="str">
        <f>Tokens!AZ190</f>
        <v>sophie</v>
      </c>
      <c r="AY188">
        <f>Tokens!BA190</f>
        <v>90</v>
      </c>
      <c r="AZ188">
        <f>Tokens!BB190</f>
        <v>0</v>
      </c>
      <c r="BA188">
        <f>Tokens!BC190</f>
        <v>0</v>
      </c>
      <c r="BB188">
        <f>Tokens!BD190</f>
        <v>0</v>
      </c>
      <c r="BC188">
        <f>Tokens!BE190</f>
        <v>0</v>
      </c>
      <c r="BD188">
        <f>Tokens!BF190</f>
        <v>0</v>
      </c>
      <c r="BE188">
        <f>Tokens!BG190</f>
        <v>0</v>
      </c>
      <c r="BF188">
        <f>Tokens!BH190</f>
        <v>0</v>
      </c>
      <c r="BG188">
        <f>Tokens!BI190</f>
        <v>0</v>
      </c>
      <c r="BH188" t="str">
        <f>Tokens!BJ190</f>
        <v>A Madonna Di A Sierra</v>
      </c>
      <c r="BI188" t="str">
        <f>Tokens!BK190</f>
        <v>Calvi On The Rocks</v>
      </c>
    </row>
    <row r="189" spans="1:61" x14ac:dyDescent="0.25">
      <c r="A189" t="str">
        <f>Tokens!C191</f>
        <v>A Madonna Di A Sierra #188</v>
      </c>
      <c r="B189" t="str">
        <f>Tokens!D191</f>
        <v>COR22B188</v>
      </c>
      <c r="C189" t="str">
        <f>Tokens!E191</f>
        <v>A Madonna Di A Sierra - Pass Festival NFT pour 2 personnes, valable pour 3 éditions Calvi On The Rocks de votre choix.</v>
      </c>
      <c r="D189">
        <f>Tokens!F191</f>
        <v>1000</v>
      </c>
      <c r="E189" t="str">
        <f>Tokens!G191</f>
        <v>https://bafybeib3boitkcsc7tarwytl7fn7gvt63kiryn65aa3idxplpolbfqw6ja.ipfs.nftstorage.link?image_4.webp</v>
      </c>
      <c r="F189" t="str">
        <f>Tokens!H191</f>
        <v>NfluenT for Calvi On The rocks</v>
      </c>
      <c r="G189">
        <f>Tokens!I191</f>
        <v>0</v>
      </c>
      <c r="H189" t="str">
        <f>Tokens!J191</f>
        <v>Pass festival &amp; Avantages</v>
      </c>
      <c r="I189" t="str">
        <f>Tokens!K191</f>
        <v>pour deux (2) personnes</v>
      </c>
      <c r="J189" t="str">
        <f>Tokens!L191</f>
        <v>Edition1</v>
      </c>
      <c r="K189">
        <f>Tokens!M191</f>
        <v>2</v>
      </c>
      <c r="L189" t="str">
        <f>Tokens!N191</f>
        <v>Edition2</v>
      </c>
      <c r="M189">
        <f>Tokens!O191</f>
        <v>2</v>
      </c>
      <c r="N189" t="str">
        <f>Tokens!P191</f>
        <v>Edition3</v>
      </c>
      <c r="O189">
        <f>Tokens!Q191</f>
        <v>2</v>
      </c>
      <c r="P189">
        <f>Tokens!R191</f>
        <v>0</v>
      </c>
      <c r="Q189">
        <f>Tokens!S191</f>
        <v>0</v>
      </c>
      <c r="R189">
        <f>Tokens!T191</f>
        <v>0</v>
      </c>
      <c r="S189">
        <f>Tokens!U191</f>
        <v>0</v>
      </c>
      <c r="T189" t="str">
        <f>Tokens!V191</f>
        <v>Last use</v>
      </c>
      <c r="U189">
        <f>Tokens!W191</f>
        <v>0</v>
      </c>
      <c r="V189">
        <f>Tokens!X191</f>
        <v>0</v>
      </c>
      <c r="W189">
        <f>Tokens!Y191</f>
        <v>0</v>
      </c>
      <c r="X189" t="str">
        <f>Tokens!Z191</f>
        <v>avantage1</v>
      </c>
      <c r="Y189" t="str">
        <f>Tokens!AA191</f>
        <v>accès à un (1) événement partenaire officiel de Calvi on the Rocks</v>
      </c>
      <c r="Z189">
        <f>Tokens!AB191</f>
        <v>0</v>
      </c>
      <c r="AA189">
        <f>Tokens!AC191</f>
        <v>0</v>
      </c>
      <c r="AB189">
        <f>Tokens!AD191</f>
        <v>0</v>
      </c>
      <c r="AC189">
        <f>Tokens!AE191</f>
        <v>0</v>
      </c>
      <c r="AD189" t="str">
        <f>Tokens!AF191</f>
        <v>avantage2</v>
      </c>
      <c r="AE189" t="str">
        <f>Tokens!AG191</f>
        <v>accès membre pour les after-party officielles</v>
      </c>
      <c r="AF189" t="str">
        <f>Tokens!AH191</f>
        <v>avantage3</v>
      </c>
      <c r="AG189" t="str">
        <f>Tokens!AI191</f>
        <v>accès prioritaire et bar dédié (consommation à la charge du festivalier)</v>
      </c>
      <c r="AH189">
        <f>Tokens!AJ191</f>
        <v>0</v>
      </c>
      <c r="AI189">
        <f>Tokens!AK191</f>
        <v>0</v>
      </c>
      <c r="AJ189">
        <f>Tokens!AL191</f>
        <v>0</v>
      </c>
      <c r="AK189">
        <f>Tokens!AM191</f>
        <v>0</v>
      </c>
      <c r="AL189">
        <f>Tokens!AN191</f>
        <v>0</v>
      </c>
      <c r="AM189">
        <f>Tokens!AO191</f>
        <v>0</v>
      </c>
      <c r="AN189">
        <f>Tokens!AP191</f>
        <v>0</v>
      </c>
      <c r="AO189">
        <f>Tokens!AQ191</f>
        <v>0</v>
      </c>
      <c r="AP189">
        <f>Tokens!AR191</f>
        <v>0</v>
      </c>
      <c r="AQ189">
        <f>Tokens!AS191</f>
        <v>0</v>
      </c>
      <c r="AR189">
        <f>Tokens!AT191</f>
        <v>0</v>
      </c>
      <c r="AS189">
        <f>Tokens!AU191</f>
        <v>0</v>
      </c>
      <c r="AT189">
        <f>Tokens!AV191</f>
        <v>0</v>
      </c>
      <c r="AU189">
        <f>Tokens!AW191</f>
        <v>0</v>
      </c>
      <c r="AV189" t="str">
        <f>Tokens!AX191</f>
        <v>paul</v>
      </c>
      <c r="AW189">
        <f>Tokens!AY191</f>
        <v>10</v>
      </c>
      <c r="AX189" t="str">
        <f>Tokens!AZ191</f>
        <v>sophie</v>
      </c>
      <c r="AY189">
        <f>Tokens!BA191</f>
        <v>90</v>
      </c>
      <c r="AZ189">
        <f>Tokens!BB191</f>
        <v>0</v>
      </c>
      <c r="BA189">
        <f>Tokens!BC191</f>
        <v>0</v>
      </c>
      <c r="BB189">
        <f>Tokens!BD191</f>
        <v>0</v>
      </c>
      <c r="BC189">
        <f>Tokens!BE191</f>
        <v>0</v>
      </c>
      <c r="BD189">
        <f>Tokens!BF191</f>
        <v>0</v>
      </c>
      <c r="BE189">
        <f>Tokens!BG191</f>
        <v>0</v>
      </c>
      <c r="BF189">
        <f>Tokens!BH191</f>
        <v>0</v>
      </c>
      <c r="BG189">
        <f>Tokens!BI191</f>
        <v>0</v>
      </c>
      <c r="BH189" t="str">
        <f>Tokens!BJ191</f>
        <v>A Madonna Di A Sierra</v>
      </c>
      <c r="BI189" t="str">
        <f>Tokens!BK191</f>
        <v>Calvi On The Rocks</v>
      </c>
    </row>
    <row r="190" spans="1:61" x14ac:dyDescent="0.25">
      <c r="A190" t="str">
        <f>Tokens!C192</f>
        <v>A Madonna Di A Sierra #189</v>
      </c>
      <c r="B190" t="str">
        <f>Tokens!D192</f>
        <v>COR22B189</v>
      </c>
      <c r="C190" t="str">
        <f>Tokens!E192</f>
        <v>A Madonna Di A Sierra - Pass Festival NFT pour 2 personnes, valable pour 3 éditions Calvi On The Rocks de votre choix.</v>
      </c>
      <c r="D190">
        <f>Tokens!F192</f>
        <v>1000</v>
      </c>
      <c r="E190" t="str">
        <f>Tokens!G192</f>
        <v>https://bafybeib3boitkcsc7tarwytl7fn7gvt63kiryn65aa3idxplpolbfqw6ja.ipfs.nftstorage.link?image_4.webp</v>
      </c>
      <c r="F190" t="str">
        <f>Tokens!H192</f>
        <v>NfluenT for Calvi On The rocks</v>
      </c>
      <c r="G190">
        <f>Tokens!I192</f>
        <v>0</v>
      </c>
      <c r="H190" t="str">
        <f>Tokens!J192</f>
        <v>Pass festival &amp; Avantages</v>
      </c>
      <c r="I190" t="str">
        <f>Tokens!K192</f>
        <v>pour deux (2) personnes</v>
      </c>
      <c r="J190" t="str">
        <f>Tokens!L192</f>
        <v>Edition1</v>
      </c>
      <c r="K190">
        <f>Tokens!M192</f>
        <v>2</v>
      </c>
      <c r="L190" t="str">
        <f>Tokens!N192</f>
        <v>Edition2</v>
      </c>
      <c r="M190">
        <f>Tokens!O192</f>
        <v>2</v>
      </c>
      <c r="N190" t="str">
        <f>Tokens!P192</f>
        <v>Edition3</v>
      </c>
      <c r="O190">
        <f>Tokens!Q192</f>
        <v>2</v>
      </c>
      <c r="P190">
        <f>Tokens!R192</f>
        <v>0</v>
      </c>
      <c r="Q190">
        <f>Tokens!S192</f>
        <v>0</v>
      </c>
      <c r="R190">
        <f>Tokens!T192</f>
        <v>0</v>
      </c>
      <c r="S190">
        <f>Tokens!U192</f>
        <v>0</v>
      </c>
      <c r="T190" t="str">
        <f>Tokens!V192</f>
        <v>Last use</v>
      </c>
      <c r="U190">
        <f>Tokens!W192</f>
        <v>0</v>
      </c>
      <c r="V190">
        <f>Tokens!X192</f>
        <v>0</v>
      </c>
      <c r="W190">
        <f>Tokens!Y192</f>
        <v>0</v>
      </c>
      <c r="X190" t="str">
        <f>Tokens!Z192</f>
        <v>avantage1</v>
      </c>
      <c r="Y190" t="str">
        <f>Tokens!AA192</f>
        <v>accès à un (1) événement partenaire officiel de Calvi on the Rocks</v>
      </c>
      <c r="Z190">
        <f>Tokens!AB192</f>
        <v>0</v>
      </c>
      <c r="AA190">
        <f>Tokens!AC192</f>
        <v>0</v>
      </c>
      <c r="AB190">
        <f>Tokens!AD192</f>
        <v>0</v>
      </c>
      <c r="AC190">
        <f>Tokens!AE192</f>
        <v>0</v>
      </c>
      <c r="AD190" t="str">
        <f>Tokens!AF192</f>
        <v>avantage2</v>
      </c>
      <c r="AE190" t="str">
        <f>Tokens!AG192</f>
        <v>accès membre pour les after-party officielles</v>
      </c>
      <c r="AF190" t="str">
        <f>Tokens!AH192</f>
        <v>avantage3</v>
      </c>
      <c r="AG190" t="str">
        <f>Tokens!AI192</f>
        <v>accès prioritaire et bar dédié (consommation à la charge du festivalier)</v>
      </c>
      <c r="AH190">
        <f>Tokens!AJ192</f>
        <v>0</v>
      </c>
      <c r="AI190">
        <f>Tokens!AK192</f>
        <v>0</v>
      </c>
      <c r="AJ190">
        <f>Tokens!AL192</f>
        <v>0</v>
      </c>
      <c r="AK190">
        <f>Tokens!AM192</f>
        <v>0</v>
      </c>
      <c r="AL190">
        <f>Tokens!AN192</f>
        <v>0</v>
      </c>
      <c r="AM190">
        <f>Tokens!AO192</f>
        <v>0</v>
      </c>
      <c r="AN190">
        <f>Tokens!AP192</f>
        <v>0</v>
      </c>
      <c r="AO190">
        <f>Tokens!AQ192</f>
        <v>0</v>
      </c>
      <c r="AP190">
        <f>Tokens!AR192</f>
        <v>0</v>
      </c>
      <c r="AQ190">
        <f>Tokens!AS192</f>
        <v>0</v>
      </c>
      <c r="AR190">
        <f>Tokens!AT192</f>
        <v>0</v>
      </c>
      <c r="AS190">
        <f>Tokens!AU192</f>
        <v>0</v>
      </c>
      <c r="AT190">
        <f>Tokens!AV192</f>
        <v>0</v>
      </c>
      <c r="AU190">
        <f>Tokens!AW192</f>
        <v>0</v>
      </c>
      <c r="AV190" t="str">
        <f>Tokens!AX192</f>
        <v>paul</v>
      </c>
      <c r="AW190">
        <f>Tokens!AY192</f>
        <v>10</v>
      </c>
      <c r="AX190" t="str">
        <f>Tokens!AZ192</f>
        <v>sophie</v>
      </c>
      <c r="AY190">
        <f>Tokens!BA192</f>
        <v>90</v>
      </c>
      <c r="AZ190">
        <f>Tokens!BB192</f>
        <v>0</v>
      </c>
      <c r="BA190">
        <f>Tokens!BC192</f>
        <v>0</v>
      </c>
      <c r="BB190">
        <f>Tokens!BD192</f>
        <v>0</v>
      </c>
      <c r="BC190">
        <f>Tokens!BE192</f>
        <v>0</v>
      </c>
      <c r="BD190">
        <f>Tokens!BF192</f>
        <v>0</v>
      </c>
      <c r="BE190">
        <f>Tokens!BG192</f>
        <v>0</v>
      </c>
      <c r="BF190">
        <f>Tokens!BH192</f>
        <v>0</v>
      </c>
      <c r="BG190">
        <f>Tokens!BI192</f>
        <v>0</v>
      </c>
      <c r="BH190" t="str">
        <f>Tokens!BJ192</f>
        <v>A Madonna Di A Sierra</v>
      </c>
      <c r="BI190" t="str">
        <f>Tokens!BK192</f>
        <v>Calvi On The Rocks</v>
      </c>
    </row>
    <row r="191" spans="1:61" x14ac:dyDescent="0.25">
      <c r="A191" t="str">
        <f>Tokens!C193</f>
        <v>A Madonna Di A Sierra #190</v>
      </c>
      <c r="B191" t="str">
        <f>Tokens!D193</f>
        <v>COR22B190</v>
      </c>
      <c r="C191" t="str">
        <f>Tokens!E193</f>
        <v>A Madonna Di A Sierra - Pass Festival NFT pour 2 personnes, valable pour 3 éditions Calvi On The Rocks de votre choix.</v>
      </c>
      <c r="D191">
        <f>Tokens!F193</f>
        <v>1000</v>
      </c>
      <c r="E191" t="str">
        <f>Tokens!G193</f>
        <v>https://bafybeib3boitkcsc7tarwytl7fn7gvt63kiryn65aa3idxplpolbfqw6ja.ipfs.nftstorage.link?image_4.webp</v>
      </c>
      <c r="F191" t="str">
        <f>Tokens!H193</f>
        <v>NfluenT for Calvi On The rocks</v>
      </c>
      <c r="G191">
        <f>Tokens!I193</f>
        <v>0</v>
      </c>
      <c r="H191" t="str">
        <f>Tokens!J193</f>
        <v>Pass festival &amp; Avantages</v>
      </c>
      <c r="I191" t="str">
        <f>Tokens!K193</f>
        <v>pour deux (2) personnes</v>
      </c>
      <c r="J191" t="str">
        <f>Tokens!L193</f>
        <v>Edition1</v>
      </c>
      <c r="K191">
        <f>Tokens!M193</f>
        <v>2</v>
      </c>
      <c r="L191" t="str">
        <f>Tokens!N193</f>
        <v>Edition2</v>
      </c>
      <c r="M191">
        <f>Tokens!O193</f>
        <v>2</v>
      </c>
      <c r="N191" t="str">
        <f>Tokens!P193</f>
        <v>Edition3</v>
      </c>
      <c r="O191">
        <f>Tokens!Q193</f>
        <v>2</v>
      </c>
      <c r="P191">
        <f>Tokens!R193</f>
        <v>0</v>
      </c>
      <c r="Q191">
        <f>Tokens!S193</f>
        <v>0</v>
      </c>
      <c r="R191">
        <f>Tokens!T193</f>
        <v>0</v>
      </c>
      <c r="S191">
        <f>Tokens!U193</f>
        <v>0</v>
      </c>
      <c r="T191" t="str">
        <f>Tokens!V193</f>
        <v>Last use</v>
      </c>
      <c r="U191">
        <f>Tokens!W193</f>
        <v>0</v>
      </c>
      <c r="V191">
        <f>Tokens!X193</f>
        <v>0</v>
      </c>
      <c r="W191">
        <f>Tokens!Y193</f>
        <v>0</v>
      </c>
      <c r="X191" t="str">
        <f>Tokens!Z193</f>
        <v>avantage1</v>
      </c>
      <c r="Y191" t="str">
        <f>Tokens!AA193</f>
        <v>accès à un (1) événement partenaire officiel de Calvi on the Rocks</v>
      </c>
      <c r="Z191">
        <f>Tokens!AB193</f>
        <v>0</v>
      </c>
      <c r="AA191">
        <f>Tokens!AC193</f>
        <v>0</v>
      </c>
      <c r="AB191">
        <f>Tokens!AD193</f>
        <v>0</v>
      </c>
      <c r="AC191">
        <f>Tokens!AE193</f>
        <v>0</v>
      </c>
      <c r="AD191" t="str">
        <f>Tokens!AF193</f>
        <v>avantage2</v>
      </c>
      <c r="AE191" t="str">
        <f>Tokens!AG193</f>
        <v>accès membre pour les after-party officielles</v>
      </c>
      <c r="AF191" t="str">
        <f>Tokens!AH193</f>
        <v>avantage3</v>
      </c>
      <c r="AG191" t="str">
        <f>Tokens!AI193</f>
        <v>accès prioritaire et bar dédié (consommation à la charge du festivalier)</v>
      </c>
      <c r="AH191">
        <f>Tokens!AJ193</f>
        <v>0</v>
      </c>
      <c r="AI191">
        <f>Tokens!AK193</f>
        <v>0</v>
      </c>
      <c r="AJ191">
        <f>Tokens!AL193</f>
        <v>0</v>
      </c>
      <c r="AK191">
        <f>Tokens!AM193</f>
        <v>0</v>
      </c>
      <c r="AL191">
        <f>Tokens!AN193</f>
        <v>0</v>
      </c>
      <c r="AM191">
        <f>Tokens!AO193</f>
        <v>0</v>
      </c>
      <c r="AN191">
        <f>Tokens!AP193</f>
        <v>0</v>
      </c>
      <c r="AO191">
        <f>Tokens!AQ193</f>
        <v>0</v>
      </c>
      <c r="AP191">
        <f>Tokens!AR193</f>
        <v>0</v>
      </c>
      <c r="AQ191">
        <f>Tokens!AS193</f>
        <v>0</v>
      </c>
      <c r="AR191">
        <f>Tokens!AT193</f>
        <v>0</v>
      </c>
      <c r="AS191">
        <f>Tokens!AU193</f>
        <v>0</v>
      </c>
      <c r="AT191">
        <f>Tokens!AV193</f>
        <v>0</v>
      </c>
      <c r="AU191">
        <f>Tokens!AW193</f>
        <v>0</v>
      </c>
      <c r="AV191" t="str">
        <f>Tokens!AX193</f>
        <v>paul</v>
      </c>
      <c r="AW191">
        <f>Tokens!AY193</f>
        <v>10</v>
      </c>
      <c r="AX191" t="str">
        <f>Tokens!AZ193</f>
        <v>sophie</v>
      </c>
      <c r="AY191">
        <f>Tokens!BA193</f>
        <v>90</v>
      </c>
      <c r="AZ191">
        <f>Tokens!BB193</f>
        <v>0</v>
      </c>
      <c r="BA191">
        <f>Tokens!BC193</f>
        <v>0</v>
      </c>
      <c r="BB191">
        <f>Tokens!BD193</f>
        <v>0</v>
      </c>
      <c r="BC191">
        <f>Tokens!BE193</f>
        <v>0</v>
      </c>
      <c r="BD191">
        <f>Tokens!BF193</f>
        <v>0</v>
      </c>
      <c r="BE191">
        <f>Tokens!BG193</f>
        <v>0</v>
      </c>
      <c r="BF191">
        <f>Tokens!BH193</f>
        <v>0</v>
      </c>
      <c r="BG191">
        <f>Tokens!BI193</f>
        <v>0</v>
      </c>
      <c r="BH191" t="str">
        <f>Tokens!BJ193</f>
        <v>A Madonna Di A Sierra</v>
      </c>
      <c r="BI191" t="str">
        <f>Tokens!BK193</f>
        <v>Calvi On The Rocks</v>
      </c>
    </row>
    <row r="192" spans="1:61" x14ac:dyDescent="0.25">
      <c r="A192" t="str">
        <f>Tokens!C194</f>
        <v>A Madonna Di A Sierra #191</v>
      </c>
      <c r="B192" t="str">
        <f>Tokens!D194</f>
        <v>COR22B191</v>
      </c>
      <c r="C192" t="str">
        <f>Tokens!E194</f>
        <v>A Madonna Di A Sierra - Pass Festival NFT pour 2 personnes, valable pour 3 éditions Calvi On The Rocks de votre choix.</v>
      </c>
      <c r="D192">
        <f>Tokens!F194</f>
        <v>1000</v>
      </c>
      <c r="E192" t="str">
        <f>Tokens!G194</f>
        <v>https://bafybeib3boitkcsc7tarwytl7fn7gvt63kiryn65aa3idxplpolbfqw6ja.ipfs.nftstorage.link?image_4.webp</v>
      </c>
      <c r="F192" t="str">
        <f>Tokens!H194</f>
        <v>NfluenT for Calvi On The rocks</v>
      </c>
      <c r="G192">
        <f>Tokens!I194</f>
        <v>0</v>
      </c>
      <c r="H192" t="str">
        <f>Tokens!J194</f>
        <v>Pass festival &amp; Avantages</v>
      </c>
      <c r="I192" t="str">
        <f>Tokens!K194</f>
        <v>pour deux (2) personnes</v>
      </c>
      <c r="J192" t="str">
        <f>Tokens!L194</f>
        <v>Edition1</v>
      </c>
      <c r="K192">
        <f>Tokens!M194</f>
        <v>2</v>
      </c>
      <c r="L192" t="str">
        <f>Tokens!N194</f>
        <v>Edition2</v>
      </c>
      <c r="M192">
        <f>Tokens!O194</f>
        <v>2</v>
      </c>
      <c r="N192" t="str">
        <f>Tokens!P194</f>
        <v>Edition3</v>
      </c>
      <c r="O192">
        <f>Tokens!Q194</f>
        <v>2</v>
      </c>
      <c r="P192">
        <f>Tokens!R194</f>
        <v>0</v>
      </c>
      <c r="Q192">
        <f>Tokens!S194</f>
        <v>0</v>
      </c>
      <c r="R192">
        <f>Tokens!T194</f>
        <v>0</v>
      </c>
      <c r="S192">
        <f>Tokens!U194</f>
        <v>0</v>
      </c>
      <c r="T192" t="str">
        <f>Tokens!V194</f>
        <v>Last use</v>
      </c>
      <c r="U192">
        <f>Tokens!W194</f>
        <v>0</v>
      </c>
      <c r="V192">
        <f>Tokens!X194</f>
        <v>0</v>
      </c>
      <c r="W192">
        <f>Tokens!Y194</f>
        <v>0</v>
      </c>
      <c r="X192" t="str">
        <f>Tokens!Z194</f>
        <v>avantage1</v>
      </c>
      <c r="Y192" t="str">
        <f>Tokens!AA194</f>
        <v>accès à un (1) événement partenaire officiel de Calvi on the Rocks</v>
      </c>
      <c r="Z192">
        <f>Tokens!AB194</f>
        <v>0</v>
      </c>
      <c r="AA192">
        <f>Tokens!AC194</f>
        <v>0</v>
      </c>
      <c r="AB192">
        <f>Tokens!AD194</f>
        <v>0</v>
      </c>
      <c r="AC192">
        <f>Tokens!AE194</f>
        <v>0</v>
      </c>
      <c r="AD192" t="str">
        <f>Tokens!AF194</f>
        <v>avantage2</v>
      </c>
      <c r="AE192" t="str">
        <f>Tokens!AG194</f>
        <v>accès membre pour les after-party officielles</v>
      </c>
      <c r="AF192" t="str">
        <f>Tokens!AH194</f>
        <v>avantage3</v>
      </c>
      <c r="AG192" t="str">
        <f>Tokens!AI194</f>
        <v>accès prioritaire et bar dédié (consommation à la charge du festivalier)</v>
      </c>
      <c r="AH192">
        <f>Tokens!AJ194</f>
        <v>0</v>
      </c>
      <c r="AI192">
        <f>Tokens!AK194</f>
        <v>0</v>
      </c>
      <c r="AJ192">
        <f>Tokens!AL194</f>
        <v>0</v>
      </c>
      <c r="AK192">
        <f>Tokens!AM194</f>
        <v>0</v>
      </c>
      <c r="AL192">
        <f>Tokens!AN194</f>
        <v>0</v>
      </c>
      <c r="AM192">
        <f>Tokens!AO194</f>
        <v>0</v>
      </c>
      <c r="AN192">
        <f>Tokens!AP194</f>
        <v>0</v>
      </c>
      <c r="AO192">
        <f>Tokens!AQ194</f>
        <v>0</v>
      </c>
      <c r="AP192">
        <f>Tokens!AR194</f>
        <v>0</v>
      </c>
      <c r="AQ192">
        <f>Tokens!AS194</f>
        <v>0</v>
      </c>
      <c r="AR192">
        <f>Tokens!AT194</f>
        <v>0</v>
      </c>
      <c r="AS192">
        <f>Tokens!AU194</f>
        <v>0</v>
      </c>
      <c r="AT192">
        <f>Tokens!AV194</f>
        <v>0</v>
      </c>
      <c r="AU192">
        <f>Tokens!AW194</f>
        <v>0</v>
      </c>
      <c r="AV192" t="str">
        <f>Tokens!AX194</f>
        <v>paul</v>
      </c>
      <c r="AW192">
        <f>Tokens!AY194</f>
        <v>10</v>
      </c>
      <c r="AX192" t="str">
        <f>Tokens!AZ194</f>
        <v>sophie</v>
      </c>
      <c r="AY192">
        <f>Tokens!BA194</f>
        <v>90</v>
      </c>
      <c r="AZ192">
        <f>Tokens!BB194</f>
        <v>0</v>
      </c>
      <c r="BA192">
        <f>Tokens!BC194</f>
        <v>0</v>
      </c>
      <c r="BB192">
        <f>Tokens!BD194</f>
        <v>0</v>
      </c>
      <c r="BC192">
        <f>Tokens!BE194</f>
        <v>0</v>
      </c>
      <c r="BD192">
        <f>Tokens!BF194</f>
        <v>0</v>
      </c>
      <c r="BE192">
        <f>Tokens!BG194</f>
        <v>0</v>
      </c>
      <c r="BF192">
        <f>Tokens!BH194</f>
        <v>0</v>
      </c>
      <c r="BG192">
        <f>Tokens!BI194</f>
        <v>0</v>
      </c>
      <c r="BH192" t="str">
        <f>Tokens!BJ194</f>
        <v>A Madonna Di A Sierra</v>
      </c>
      <c r="BI192" t="str">
        <f>Tokens!BK194</f>
        <v>Calvi On The Rocks</v>
      </c>
    </row>
    <row r="193" spans="1:61" x14ac:dyDescent="0.25">
      <c r="A193" t="str">
        <f>Tokens!C195</f>
        <v>A Madonna Di A Sierra #192</v>
      </c>
      <c r="B193" t="str">
        <f>Tokens!D195</f>
        <v>COR22B192</v>
      </c>
      <c r="C193" t="str">
        <f>Tokens!E195</f>
        <v>A Madonna Di A Sierra - Pass Festival NFT pour 2 personnes, valable pour 3 éditions Calvi On The Rocks de votre choix.</v>
      </c>
      <c r="D193">
        <f>Tokens!F195</f>
        <v>1000</v>
      </c>
      <c r="E193" t="str">
        <f>Tokens!G195</f>
        <v>https://bafybeib3boitkcsc7tarwytl7fn7gvt63kiryn65aa3idxplpolbfqw6ja.ipfs.nftstorage.link?image_4.webp</v>
      </c>
      <c r="F193" t="str">
        <f>Tokens!H195</f>
        <v>NfluenT for Calvi On The rocks</v>
      </c>
      <c r="G193">
        <f>Tokens!I195</f>
        <v>0</v>
      </c>
      <c r="H193" t="str">
        <f>Tokens!J195</f>
        <v>Pass festival &amp; Avantages</v>
      </c>
      <c r="I193" t="str">
        <f>Tokens!K195</f>
        <v>pour deux (2) personnes</v>
      </c>
      <c r="J193" t="str">
        <f>Tokens!L195</f>
        <v>Edition1</v>
      </c>
      <c r="K193">
        <f>Tokens!M195</f>
        <v>2</v>
      </c>
      <c r="L193" t="str">
        <f>Tokens!N195</f>
        <v>Edition2</v>
      </c>
      <c r="M193">
        <f>Tokens!O195</f>
        <v>2</v>
      </c>
      <c r="N193" t="str">
        <f>Tokens!P195</f>
        <v>Edition3</v>
      </c>
      <c r="O193">
        <f>Tokens!Q195</f>
        <v>2</v>
      </c>
      <c r="P193">
        <f>Tokens!R195</f>
        <v>0</v>
      </c>
      <c r="Q193">
        <f>Tokens!S195</f>
        <v>0</v>
      </c>
      <c r="R193">
        <f>Tokens!T195</f>
        <v>0</v>
      </c>
      <c r="S193">
        <f>Tokens!U195</f>
        <v>0</v>
      </c>
      <c r="T193" t="str">
        <f>Tokens!V195</f>
        <v>Last use</v>
      </c>
      <c r="U193">
        <f>Tokens!W195</f>
        <v>0</v>
      </c>
      <c r="V193">
        <f>Tokens!X195</f>
        <v>0</v>
      </c>
      <c r="W193">
        <f>Tokens!Y195</f>
        <v>0</v>
      </c>
      <c r="X193" t="str">
        <f>Tokens!Z195</f>
        <v>avantage1</v>
      </c>
      <c r="Y193" t="str">
        <f>Tokens!AA195</f>
        <v>accès à un (1) événement partenaire officiel de Calvi on the Rocks</v>
      </c>
      <c r="Z193">
        <f>Tokens!AB195</f>
        <v>0</v>
      </c>
      <c r="AA193">
        <f>Tokens!AC195</f>
        <v>0</v>
      </c>
      <c r="AB193">
        <f>Tokens!AD195</f>
        <v>0</v>
      </c>
      <c r="AC193">
        <f>Tokens!AE195</f>
        <v>0</v>
      </c>
      <c r="AD193" t="str">
        <f>Tokens!AF195</f>
        <v>avantage2</v>
      </c>
      <c r="AE193" t="str">
        <f>Tokens!AG195</f>
        <v>accès membre pour les after-party officielles</v>
      </c>
      <c r="AF193" t="str">
        <f>Tokens!AH195</f>
        <v>avantage3</v>
      </c>
      <c r="AG193" t="str">
        <f>Tokens!AI195</f>
        <v>accès prioritaire et bar dédié (consommation à la charge du festivalier)</v>
      </c>
      <c r="AH193">
        <f>Tokens!AJ195</f>
        <v>0</v>
      </c>
      <c r="AI193">
        <f>Tokens!AK195</f>
        <v>0</v>
      </c>
      <c r="AJ193">
        <f>Tokens!AL195</f>
        <v>0</v>
      </c>
      <c r="AK193">
        <f>Tokens!AM195</f>
        <v>0</v>
      </c>
      <c r="AL193">
        <f>Tokens!AN195</f>
        <v>0</v>
      </c>
      <c r="AM193">
        <f>Tokens!AO195</f>
        <v>0</v>
      </c>
      <c r="AN193">
        <f>Tokens!AP195</f>
        <v>0</v>
      </c>
      <c r="AO193">
        <f>Tokens!AQ195</f>
        <v>0</v>
      </c>
      <c r="AP193">
        <f>Tokens!AR195</f>
        <v>0</v>
      </c>
      <c r="AQ193">
        <f>Tokens!AS195</f>
        <v>0</v>
      </c>
      <c r="AR193">
        <f>Tokens!AT195</f>
        <v>0</v>
      </c>
      <c r="AS193">
        <f>Tokens!AU195</f>
        <v>0</v>
      </c>
      <c r="AT193">
        <f>Tokens!AV195</f>
        <v>0</v>
      </c>
      <c r="AU193">
        <f>Tokens!AW195</f>
        <v>0</v>
      </c>
      <c r="AV193" t="str">
        <f>Tokens!AX195</f>
        <v>paul</v>
      </c>
      <c r="AW193">
        <f>Tokens!AY195</f>
        <v>10</v>
      </c>
      <c r="AX193" t="str">
        <f>Tokens!AZ195</f>
        <v>sophie</v>
      </c>
      <c r="AY193">
        <f>Tokens!BA195</f>
        <v>90</v>
      </c>
      <c r="AZ193">
        <f>Tokens!BB195</f>
        <v>0</v>
      </c>
      <c r="BA193">
        <f>Tokens!BC195</f>
        <v>0</v>
      </c>
      <c r="BB193">
        <f>Tokens!BD195</f>
        <v>0</v>
      </c>
      <c r="BC193">
        <f>Tokens!BE195</f>
        <v>0</v>
      </c>
      <c r="BD193">
        <f>Tokens!BF195</f>
        <v>0</v>
      </c>
      <c r="BE193">
        <f>Tokens!BG195</f>
        <v>0</v>
      </c>
      <c r="BF193">
        <f>Tokens!BH195</f>
        <v>0</v>
      </c>
      <c r="BG193">
        <f>Tokens!BI195</f>
        <v>0</v>
      </c>
      <c r="BH193" t="str">
        <f>Tokens!BJ195</f>
        <v>A Madonna Di A Sierra</v>
      </c>
      <c r="BI193" t="str">
        <f>Tokens!BK195</f>
        <v>Calvi On The Rocks</v>
      </c>
    </row>
    <row r="194" spans="1:61" x14ac:dyDescent="0.25">
      <c r="A194" t="str">
        <f>Tokens!C196</f>
        <v>A Madonna Di A Sierra #193</v>
      </c>
      <c r="B194" t="str">
        <f>Tokens!D196</f>
        <v>COR22B193</v>
      </c>
      <c r="C194" t="str">
        <f>Tokens!E196</f>
        <v>A Madonna Di A Sierra - Pass Festival NFT pour 2 personnes, valable pour 3 éditions Calvi On The Rocks de votre choix.</v>
      </c>
      <c r="D194">
        <f>Tokens!F196</f>
        <v>1000</v>
      </c>
      <c r="E194" t="str">
        <f>Tokens!G196</f>
        <v>https://bafybeib3boitkcsc7tarwytl7fn7gvt63kiryn65aa3idxplpolbfqw6ja.ipfs.nftstorage.link?image_4.webp</v>
      </c>
      <c r="F194" t="str">
        <f>Tokens!H196</f>
        <v>NfluenT for Calvi On The rocks</v>
      </c>
      <c r="G194">
        <f>Tokens!I196</f>
        <v>0</v>
      </c>
      <c r="H194" t="str">
        <f>Tokens!J196</f>
        <v>Pass festival &amp; Avantages</v>
      </c>
      <c r="I194" t="str">
        <f>Tokens!K196</f>
        <v>pour deux (2) personnes</v>
      </c>
      <c r="J194" t="str">
        <f>Tokens!L196</f>
        <v>Edition1</v>
      </c>
      <c r="K194">
        <f>Tokens!M196</f>
        <v>2</v>
      </c>
      <c r="L194" t="str">
        <f>Tokens!N196</f>
        <v>Edition2</v>
      </c>
      <c r="M194">
        <f>Tokens!O196</f>
        <v>2</v>
      </c>
      <c r="N194" t="str">
        <f>Tokens!P196</f>
        <v>Edition3</v>
      </c>
      <c r="O194">
        <f>Tokens!Q196</f>
        <v>2</v>
      </c>
      <c r="P194">
        <f>Tokens!R196</f>
        <v>0</v>
      </c>
      <c r="Q194">
        <f>Tokens!S196</f>
        <v>0</v>
      </c>
      <c r="R194">
        <f>Tokens!T196</f>
        <v>0</v>
      </c>
      <c r="S194">
        <f>Tokens!U196</f>
        <v>0</v>
      </c>
      <c r="T194" t="str">
        <f>Tokens!V196</f>
        <v>Last use</v>
      </c>
      <c r="U194">
        <f>Tokens!W196</f>
        <v>0</v>
      </c>
      <c r="V194">
        <f>Tokens!X196</f>
        <v>0</v>
      </c>
      <c r="W194">
        <f>Tokens!Y196</f>
        <v>0</v>
      </c>
      <c r="X194" t="str">
        <f>Tokens!Z196</f>
        <v>avantage1</v>
      </c>
      <c r="Y194" t="str">
        <f>Tokens!AA196</f>
        <v>accès à un (1) événement partenaire officiel de Calvi on the Rocks</v>
      </c>
      <c r="Z194">
        <f>Tokens!AB196</f>
        <v>0</v>
      </c>
      <c r="AA194">
        <f>Tokens!AC196</f>
        <v>0</v>
      </c>
      <c r="AB194">
        <f>Tokens!AD196</f>
        <v>0</v>
      </c>
      <c r="AC194">
        <f>Tokens!AE196</f>
        <v>0</v>
      </c>
      <c r="AD194" t="str">
        <f>Tokens!AF196</f>
        <v>avantage2</v>
      </c>
      <c r="AE194" t="str">
        <f>Tokens!AG196</f>
        <v>accès membre pour les after-party officielles</v>
      </c>
      <c r="AF194" t="str">
        <f>Tokens!AH196</f>
        <v>avantage3</v>
      </c>
      <c r="AG194" t="str">
        <f>Tokens!AI196</f>
        <v>accès prioritaire et bar dédié (consommation à la charge du festivalier)</v>
      </c>
      <c r="AH194">
        <f>Tokens!AJ196</f>
        <v>0</v>
      </c>
      <c r="AI194">
        <f>Tokens!AK196</f>
        <v>0</v>
      </c>
      <c r="AJ194">
        <f>Tokens!AL196</f>
        <v>0</v>
      </c>
      <c r="AK194">
        <f>Tokens!AM196</f>
        <v>0</v>
      </c>
      <c r="AL194">
        <f>Tokens!AN196</f>
        <v>0</v>
      </c>
      <c r="AM194">
        <f>Tokens!AO196</f>
        <v>0</v>
      </c>
      <c r="AN194">
        <f>Tokens!AP196</f>
        <v>0</v>
      </c>
      <c r="AO194">
        <f>Tokens!AQ196</f>
        <v>0</v>
      </c>
      <c r="AP194">
        <f>Tokens!AR196</f>
        <v>0</v>
      </c>
      <c r="AQ194">
        <f>Tokens!AS196</f>
        <v>0</v>
      </c>
      <c r="AR194">
        <f>Tokens!AT196</f>
        <v>0</v>
      </c>
      <c r="AS194">
        <f>Tokens!AU196</f>
        <v>0</v>
      </c>
      <c r="AT194">
        <f>Tokens!AV196</f>
        <v>0</v>
      </c>
      <c r="AU194">
        <f>Tokens!AW196</f>
        <v>0</v>
      </c>
      <c r="AV194" t="str">
        <f>Tokens!AX196</f>
        <v>paul</v>
      </c>
      <c r="AW194">
        <f>Tokens!AY196</f>
        <v>10</v>
      </c>
      <c r="AX194" t="str">
        <f>Tokens!AZ196</f>
        <v>sophie</v>
      </c>
      <c r="AY194">
        <f>Tokens!BA196</f>
        <v>90</v>
      </c>
      <c r="AZ194">
        <f>Tokens!BB196</f>
        <v>0</v>
      </c>
      <c r="BA194">
        <f>Tokens!BC196</f>
        <v>0</v>
      </c>
      <c r="BB194">
        <f>Tokens!BD196</f>
        <v>0</v>
      </c>
      <c r="BC194">
        <f>Tokens!BE196</f>
        <v>0</v>
      </c>
      <c r="BD194">
        <f>Tokens!BF196</f>
        <v>0</v>
      </c>
      <c r="BE194">
        <f>Tokens!BG196</f>
        <v>0</v>
      </c>
      <c r="BF194">
        <f>Tokens!BH196</f>
        <v>0</v>
      </c>
      <c r="BG194">
        <f>Tokens!BI196</f>
        <v>0</v>
      </c>
      <c r="BH194" t="str">
        <f>Tokens!BJ196</f>
        <v>A Madonna Di A Sierra</v>
      </c>
      <c r="BI194" t="str">
        <f>Tokens!BK196</f>
        <v>Calvi On The Rocks</v>
      </c>
    </row>
    <row r="195" spans="1:61" x14ac:dyDescent="0.25">
      <c r="A195" t="str">
        <f>Tokens!C197</f>
        <v>A Madonna Di A Sierra #194</v>
      </c>
      <c r="B195" t="str">
        <f>Tokens!D197</f>
        <v>COR22B194</v>
      </c>
      <c r="C195" t="str">
        <f>Tokens!E197</f>
        <v>A Madonna Di A Sierra - Pass Festival NFT pour 2 personnes, valable pour 3 éditions Calvi On The Rocks de votre choix.</v>
      </c>
      <c r="D195">
        <f>Tokens!F197</f>
        <v>1000</v>
      </c>
      <c r="E195" t="str">
        <f>Tokens!G197</f>
        <v>https://bafybeib3boitkcsc7tarwytl7fn7gvt63kiryn65aa3idxplpolbfqw6ja.ipfs.nftstorage.link?image_4.webp</v>
      </c>
      <c r="F195" t="str">
        <f>Tokens!H197</f>
        <v>NfluenT for Calvi On The rocks</v>
      </c>
      <c r="G195">
        <f>Tokens!I197</f>
        <v>0</v>
      </c>
      <c r="H195" t="str">
        <f>Tokens!J197</f>
        <v>Pass festival &amp; Avantages</v>
      </c>
      <c r="I195" t="str">
        <f>Tokens!K197</f>
        <v>pour deux (2) personnes</v>
      </c>
      <c r="J195" t="str">
        <f>Tokens!L197</f>
        <v>Edition1</v>
      </c>
      <c r="K195">
        <f>Tokens!M197</f>
        <v>2</v>
      </c>
      <c r="L195" t="str">
        <f>Tokens!N197</f>
        <v>Edition2</v>
      </c>
      <c r="M195">
        <f>Tokens!O197</f>
        <v>2</v>
      </c>
      <c r="N195" t="str">
        <f>Tokens!P197</f>
        <v>Edition3</v>
      </c>
      <c r="O195">
        <f>Tokens!Q197</f>
        <v>2</v>
      </c>
      <c r="P195">
        <f>Tokens!R197</f>
        <v>0</v>
      </c>
      <c r="Q195">
        <f>Tokens!S197</f>
        <v>0</v>
      </c>
      <c r="R195">
        <f>Tokens!T197</f>
        <v>0</v>
      </c>
      <c r="S195">
        <f>Tokens!U197</f>
        <v>0</v>
      </c>
      <c r="T195" t="str">
        <f>Tokens!V197</f>
        <v>Last use</v>
      </c>
      <c r="U195">
        <f>Tokens!W197</f>
        <v>0</v>
      </c>
      <c r="V195">
        <f>Tokens!X197</f>
        <v>0</v>
      </c>
      <c r="W195">
        <f>Tokens!Y197</f>
        <v>0</v>
      </c>
      <c r="X195" t="str">
        <f>Tokens!Z197</f>
        <v>avantage1</v>
      </c>
      <c r="Y195" t="str">
        <f>Tokens!AA197</f>
        <v>accès à un (1) événement partenaire officiel de Calvi on the Rocks</v>
      </c>
      <c r="Z195">
        <f>Tokens!AB197</f>
        <v>0</v>
      </c>
      <c r="AA195">
        <f>Tokens!AC197</f>
        <v>0</v>
      </c>
      <c r="AB195">
        <f>Tokens!AD197</f>
        <v>0</v>
      </c>
      <c r="AC195">
        <f>Tokens!AE197</f>
        <v>0</v>
      </c>
      <c r="AD195" t="str">
        <f>Tokens!AF197</f>
        <v>avantage2</v>
      </c>
      <c r="AE195" t="str">
        <f>Tokens!AG197</f>
        <v>accès membre pour les after-party officielles</v>
      </c>
      <c r="AF195" t="str">
        <f>Tokens!AH197</f>
        <v>avantage3</v>
      </c>
      <c r="AG195" t="str">
        <f>Tokens!AI197</f>
        <v>accès prioritaire et bar dédié (consommation à la charge du festivalier)</v>
      </c>
      <c r="AH195">
        <f>Tokens!AJ197</f>
        <v>0</v>
      </c>
      <c r="AI195">
        <f>Tokens!AK197</f>
        <v>0</v>
      </c>
      <c r="AJ195">
        <f>Tokens!AL197</f>
        <v>0</v>
      </c>
      <c r="AK195">
        <f>Tokens!AM197</f>
        <v>0</v>
      </c>
      <c r="AL195">
        <f>Tokens!AN197</f>
        <v>0</v>
      </c>
      <c r="AM195">
        <f>Tokens!AO197</f>
        <v>0</v>
      </c>
      <c r="AN195">
        <f>Tokens!AP197</f>
        <v>0</v>
      </c>
      <c r="AO195">
        <f>Tokens!AQ197</f>
        <v>0</v>
      </c>
      <c r="AP195">
        <f>Tokens!AR197</f>
        <v>0</v>
      </c>
      <c r="AQ195">
        <f>Tokens!AS197</f>
        <v>0</v>
      </c>
      <c r="AR195">
        <f>Tokens!AT197</f>
        <v>0</v>
      </c>
      <c r="AS195">
        <f>Tokens!AU197</f>
        <v>0</v>
      </c>
      <c r="AT195">
        <f>Tokens!AV197</f>
        <v>0</v>
      </c>
      <c r="AU195">
        <f>Tokens!AW197</f>
        <v>0</v>
      </c>
      <c r="AV195" t="str">
        <f>Tokens!AX197</f>
        <v>paul</v>
      </c>
      <c r="AW195">
        <f>Tokens!AY197</f>
        <v>10</v>
      </c>
      <c r="AX195" t="str">
        <f>Tokens!AZ197</f>
        <v>sophie</v>
      </c>
      <c r="AY195">
        <f>Tokens!BA197</f>
        <v>90</v>
      </c>
      <c r="AZ195">
        <f>Tokens!BB197</f>
        <v>0</v>
      </c>
      <c r="BA195">
        <f>Tokens!BC197</f>
        <v>0</v>
      </c>
      <c r="BB195">
        <f>Tokens!BD197</f>
        <v>0</v>
      </c>
      <c r="BC195">
        <f>Tokens!BE197</f>
        <v>0</v>
      </c>
      <c r="BD195">
        <f>Tokens!BF197</f>
        <v>0</v>
      </c>
      <c r="BE195">
        <f>Tokens!BG197</f>
        <v>0</v>
      </c>
      <c r="BF195">
        <f>Tokens!BH197</f>
        <v>0</v>
      </c>
      <c r="BG195">
        <f>Tokens!BI197</f>
        <v>0</v>
      </c>
      <c r="BH195" t="str">
        <f>Tokens!BJ197</f>
        <v>A Madonna Di A Sierra</v>
      </c>
      <c r="BI195" t="str">
        <f>Tokens!BK197</f>
        <v>Calvi On The Rocks</v>
      </c>
    </row>
    <row r="196" spans="1:61" x14ac:dyDescent="0.25">
      <c r="A196" t="str">
        <f>Tokens!C198</f>
        <v>A Madonna Di A Sierra #195</v>
      </c>
      <c r="B196" t="str">
        <f>Tokens!D198</f>
        <v>COR22B195</v>
      </c>
      <c r="C196" t="str">
        <f>Tokens!E198</f>
        <v>A Madonna Di A Sierra - Pass Festival NFT pour 2 personnes, valable pour 3 éditions Calvi On The Rocks de votre choix.</v>
      </c>
      <c r="D196">
        <f>Tokens!F198</f>
        <v>1000</v>
      </c>
      <c r="E196" t="str">
        <f>Tokens!G198</f>
        <v>https://bafybeib3boitkcsc7tarwytl7fn7gvt63kiryn65aa3idxplpolbfqw6ja.ipfs.nftstorage.link?image_4.webp</v>
      </c>
      <c r="F196" t="str">
        <f>Tokens!H198</f>
        <v>NfluenT for Calvi On The rocks</v>
      </c>
      <c r="G196">
        <f>Tokens!I198</f>
        <v>0</v>
      </c>
      <c r="H196" t="str">
        <f>Tokens!J198</f>
        <v>Pass festival &amp; Avantages</v>
      </c>
      <c r="I196" t="str">
        <f>Tokens!K198</f>
        <v>pour deux (2) personnes</v>
      </c>
      <c r="J196" t="str">
        <f>Tokens!L198</f>
        <v>Edition1</v>
      </c>
      <c r="K196">
        <f>Tokens!M198</f>
        <v>2</v>
      </c>
      <c r="L196" t="str">
        <f>Tokens!N198</f>
        <v>Edition2</v>
      </c>
      <c r="M196">
        <f>Tokens!O198</f>
        <v>2</v>
      </c>
      <c r="N196" t="str">
        <f>Tokens!P198</f>
        <v>Edition3</v>
      </c>
      <c r="O196">
        <f>Tokens!Q198</f>
        <v>2</v>
      </c>
      <c r="P196">
        <f>Tokens!R198</f>
        <v>0</v>
      </c>
      <c r="Q196">
        <f>Tokens!S198</f>
        <v>0</v>
      </c>
      <c r="R196">
        <f>Tokens!T198</f>
        <v>0</v>
      </c>
      <c r="S196">
        <f>Tokens!U198</f>
        <v>0</v>
      </c>
      <c r="T196" t="str">
        <f>Tokens!V198</f>
        <v>Last use</v>
      </c>
      <c r="U196">
        <f>Tokens!W198</f>
        <v>0</v>
      </c>
      <c r="V196">
        <f>Tokens!X198</f>
        <v>0</v>
      </c>
      <c r="W196">
        <f>Tokens!Y198</f>
        <v>0</v>
      </c>
      <c r="X196" t="str">
        <f>Tokens!Z198</f>
        <v>avantage1</v>
      </c>
      <c r="Y196" t="str">
        <f>Tokens!AA198</f>
        <v>accès à un (1) événement partenaire officiel de Calvi on the Rocks</v>
      </c>
      <c r="Z196">
        <f>Tokens!AB198</f>
        <v>0</v>
      </c>
      <c r="AA196">
        <f>Tokens!AC198</f>
        <v>0</v>
      </c>
      <c r="AB196">
        <f>Tokens!AD198</f>
        <v>0</v>
      </c>
      <c r="AC196">
        <f>Tokens!AE198</f>
        <v>0</v>
      </c>
      <c r="AD196" t="str">
        <f>Tokens!AF198</f>
        <v>avantage2</v>
      </c>
      <c r="AE196" t="str">
        <f>Tokens!AG198</f>
        <v>accès membre pour les after-party officielles</v>
      </c>
      <c r="AF196" t="str">
        <f>Tokens!AH198</f>
        <v>avantage3</v>
      </c>
      <c r="AG196" t="str">
        <f>Tokens!AI198</f>
        <v>accès prioritaire et bar dédié (consommation à la charge du festivalier)</v>
      </c>
      <c r="AH196">
        <f>Tokens!AJ198</f>
        <v>0</v>
      </c>
      <c r="AI196">
        <f>Tokens!AK198</f>
        <v>0</v>
      </c>
      <c r="AJ196">
        <f>Tokens!AL198</f>
        <v>0</v>
      </c>
      <c r="AK196">
        <f>Tokens!AM198</f>
        <v>0</v>
      </c>
      <c r="AL196">
        <f>Tokens!AN198</f>
        <v>0</v>
      </c>
      <c r="AM196">
        <f>Tokens!AO198</f>
        <v>0</v>
      </c>
      <c r="AN196">
        <f>Tokens!AP198</f>
        <v>0</v>
      </c>
      <c r="AO196">
        <f>Tokens!AQ198</f>
        <v>0</v>
      </c>
      <c r="AP196">
        <f>Tokens!AR198</f>
        <v>0</v>
      </c>
      <c r="AQ196">
        <f>Tokens!AS198</f>
        <v>0</v>
      </c>
      <c r="AR196">
        <f>Tokens!AT198</f>
        <v>0</v>
      </c>
      <c r="AS196">
        <f>Tokens!AU198</f>
        <v>0</v>
      </c>
      <c r="AT196">
        <f>Tokens!AV198</f>
        <v>0</v>
      </c>
      <c r="AU196">
        <f>Tokens!AW198</f>
        <v>0</v>
      </c>
      <c r="AV196" t="str">
        <f>Tokens!AX198</f>
        <v>paul</v>
      </c>
      <c r="AW196">
        <f>Tokens!AY198</f>
        <v>10</v>
      </c>
      <c r="AX196" t="str">
        <f>Tokens!AZ198</f>
        <v>sophie</v>
      </c>
      <c r="AY196">
        <f>Tokens!BA198</f>
        <v>90</v>
      </c>
      <c r="AZ196">
        <f>Tokens!BB198</f>
        <v>0</v>
      </c>
      <c r="BA196">
        <f>Tokens!BC198</f>
        <v>0</v>
      </c>
      <c r="BB196">
        <f>Tokens!BD198</f>
        <v>0</v>
      </c>
      <c r="BC196">
        <f>Tokens!BE198</f>
        <v>0</v>
      </c>
      <c r="BD196">
        <f>Tokens!BF198</f>
        <v>0</v>
      </c>
      <c r="BE196">
        <f>Tokens!BG198</f>
        <v>0</v>
      </c>
      <c r="BF196">
        <f>Tokens!BH198</f>
        <v>0</v>
      </c>
      <c r="BG196">
        <f>Tokens!BI198</f>
        <v>0</v>
      </c>
      <c r="BH196" t="str">
        <f>Tokens!BJ198</f>
        <v>A Madonna Di A Sierra</v>
      </c>
      <c r="BI196" t="str">
        <f>Tokens!BK198</f>
        <v>Calvi On The Rocks</v>
      </c>
    </row>
    <row r="197" spans="1:61" x14ac:dyDescent="0.25">
      <c r="A197" t="str">
        <f>Tokens!C199</f>
        <v>A Madonna Di A Sierra #196</v>
      </c>
      <c r="B197" t="str">
        <f>Tokens!D199</f>
        <v>COR22B196</v>
      </c>
      <c r="C197" t="str">
        <f>Tokens!E199</f>
        <v>A Madonna Di A Sierra - Pass Festival NFT pour 2 personnes, valable pour 3 éditions Calvi On The Rocks de votre choix.</v>
      </c>
      <c r="D197">
        <f>Tokens!F199</f>
        <v>1000</v>
      </c>
      <c r="E197" t="str">
        <f>Tokens!G199</f>
        <v>https://bafybeib3boitkcsc7tarwytl7fn7gvt63kiryn65aa3idxplpolbfqw6ja.ipfs.nftstorage.link?image_4.webp</v>
      </c>
      <c r="F197" t="str">
        <f>Tokens!H199</f>
        <v>NfluenT for Calvi On The rocks</v>
      </c>
      <c r="G197">
        <f>Tokens!I199</f>
        <v>0</v>
      </c>
      <c r="H197" t="str">
        <f>Tokens!J199</f>
        <v>Pass festival &amp; Avantages</v>
      </c>
      <c r="I197" t="str">
        <f>Tokens!K199</f>
        <v>pour deux (2) personnes</v>
      </c>
      <c r="J197" t="str">
        <f>Tokens!L199</f>
        <v>Edition1</v>
      </c>
      <c r="K197">
        <f>Tokens!M199</f>
        <v>2</v>
      </c>
      <c r="L197" t="str">
        <f>Tokens!N199</f>
        <v>Edition2</v>
      </c>
      <c r="M197">
        <f>Tokens!O199</f>
        <v>2</v>
      </c>
      <c r="N197" t="str">
        <f>Tokens!P199</f>
        <v>Edition3</v>
      </c>
      <c r="O197">
        <f>Tokens!Q199</f>
        <v>2</v>
      </c>
      <c r="P197">
        <f>Tokens!R199</f>
        <v>0</v>
      </c>
      <c r="Q197">
        <f>Tokens!S199</f>
        <v>0</v>
      </c>
      <c r="R197">
        <f>Tokens!T199</f>
        <v>0</v>
      </c>
      <c r="S197">
        <f>Tokens!U199</f>
        <v>0</v>
      </c>
      <c r="T197" t="str">
        <f>Tokens!V199</f>
        <v>Last use</v>
      </c>
      <c r="U197">
        <f>Tokens!W199</f>
        <v>0</v>
      </c>
      <c r="V197">
        <f>Tokens!X199</f>
        <v>0</v>
      </c>
      <c r="W197">
        <f>Tokens!Y199</f>
        <v>0</v>
      </c>
      <c r="X197" t="str">
        <f>Tokens!Z199</f>
        <v>avantage1</v>
      </c>
      <c r="Y197" t="str">
        <f>Tokens!AA199</f>
        <v>accès à un (1) événement partenaire officiel de Calvi on the Rocks</v>
      </c>
      <c r="Z197">
        <f>Tokens!AB199</f>
        <v>0</v>
      </c>
      <c r="AA197">
        <f>Tokens!AC199</f>
        <v>0</v>
      </c>
      <c r="AB197">
        <f>Tokens!AD199</f>
        <v>0</v>
      </c>
      <c r="AC197">
        <f>Tokens!AE199</f>
        <v>0</v>
      </c>
      <c r="AD197" t="str">
        <f>Tokens!AF199</f>
        <v>avantage2</v>
      </c>
      <c r="AE197" t="str">
        <f>Tokens!AG199</f>
        <v>accès membre pour les after-party officielles</v>
      </c>
      <c r="AF197" t="str">
        <f>Tokens!AH199</f>
        <v>avantage3</v>
      </c>
      <c r="AG197" t="str">
        <f>Tokens!AI199</f>
        <v>accès prioritaire et bar dédié (consommation à la charge du festivalier)</v>
      </c>
      <c r="AH197">
        <f>Tokens!AJ199</f>
        <v>0</v>
      </c>
      <c r="AI197">
        <f>Tokens!AK199</f>
        <v>0</v>
      </c>
      <c r="AJ197">
        <f>Tokens!AL199</f>
        <v>0</v>
      </c>
      <c r="AK197">
        <f>Tokens!AM199</f>
        <v>0</v>
      </c>
      <c r="AL197">
        <f>Tokens!AN199</f>
        <v>0</v>
      </c>
      <c r="AM197">
        <f>Tokens!AO199</f>
        <v>0</v>
      </c>
      <c r="AN197">
        <f>Tokens!AP199</f>
        <v>0</v>
      </c>
      <c r="AO197">
        <f>Tokens!AQ199</f>
        <v>0</v>
      </c>
      <c r="AP197">
        <f>Tokens!AR199</f>
        <v>0</v>
      </c>
      <c r="AQ197">
        <f>Tokens!AS199</f>
        <v>0</v>
      </c>
      <c r="AR197">
        <f>Tokens!AT199</f>
        <v>0</v>
      </c>
      <c r="AS197">
        <f>Tokens!AU199</f>
        <v>0</v>
      </c>
      <c r="AT197">
        <f>Tokens!AV199</f>
        <v>0</v>
      </c>
      <c r="AU197">
        <f>Tokens!AW199</f>
        <v>0</v>
      </c>
      <c r="AV197" t="str">
        <f>Tokens!AX199</f>
        <v>paul</v>
      </c>
      <c r="AW197">
        <f>Tokens!AY199</f>
        <v>10</v>
      </c>
      <c r="AX197" t="str">
        <f>Tokens!AZ199</f>
        <v>sophie</v>
      </c>
      <c r="AY197">
        <f>Tokens!BA199</f>
        <v>90</v>
      </c>
      <c r="AZ197">
        <f>Tokens!BB199</f>
        <v>0</v>
      </c>
      <c r="BA197">
        <f>Tokens!BC199</f>
        <v>0</v>
      </c>
      <c r="BB197">
        <f>Tokens!BD199</f>
        <v>0</v>
      </c>
      <c r="BC197">
        <f>Tokens!BE199</f>
        <v>0</v>
      </c>
      <c r="BD197">
        <f>Tokens!BF199</f>
        <v>0</v>
      </c>
      <c r="BE197">
        <f>Tokens!BG199</f>
        <v>0</v>
      </c>
      <c r="BF197">
        <f>Tokens!BH199</f>
        <v>0</v>
      </c>
      <c r="BG197">
        <f>Tokens!BI199</f>
        <v>0</v>
      </c>
      <c r="BH197" t="str">
        <f>Tokens!BJ199</f>
        <v>A Madonna Di A Sierra</v>
      </c>
      <c r="BI197" t="str">
        <f>Tokens!BK199</f>
        <v>Calvi On The Rocks</v>
      </c>
    </row>
    <row r="198" spans="1:61" x14ac:dyDescent="0.25">
      <c r="A198" t="str">
        <f>Tokens!C200</f>
        <v>La Porteuse D'Eau #197</v>
      </c>
      <c r="B198" t="str">
        <f>Tokens!D200</f>
        <v>COR22C197</v>
      </c>
      <c r="C198" t="str">
        <f>Tokens!E200</f>
        <v>La Porteuse D'Eau - Pass Festival NFT pour 1 personne, valable pour 3 éditions Calvi On The Rocks de votre choix.</v>
      </c>
      <c r="D198">
        <f>Tokens!F200</f>
        <v>1000</v>
      </c>
      <c r="E198" t="str">
        <f>Tokens!G200</f>
        <v>https://</v>
      </c>
      <c r="F198" t="str">
        <f>Tokens!H200</f>
        <v>NfluenT for Calvi On The rocks</v>
      </c>
      <c r="G198">
        <f>Tokens!I200</f>
        <v>0</v>
      </c>
      <c r="H198" t="str">
        <f>Tokens!J200</f>
        <v>Pass festival &amp; Avantages</v>
      </c>
      <c r="I198" t="str">
        <f>Tokens!K200</f>
        <v>pour une (1) personne</v>
      </c>
      <c r="J198" t="str">
        <f>Tokens!L200</f>
        <v>Edition1</v>
      </c>
      <c r="K198">
        <f>Tokens!M200</f>
        <v>1</v>
      </c>
      <c r="L198" t="str">
        <f>Tokens!N200</f>
        <v>Edition2</v>
      </c>
      <c r="M198">
        <f>Tokens!O200</f>
        <v>1</v>
      </c>
      <c r="N198" t="str">
        <f>Tokens!P200</f>
        <v>Edition3</v>
      </c>
      <c r="O198">
        <f>Tokens!Q200</f>
        <v>1</v>
      </c>
      <c r="P198">
        <f>Tokens!R200</f>
        <v>0</v>
      </c>
      <c r="Q198">
        <f>Tokens!S200</f>
        <v>0</v>
      </c>
      <c r="R198">
        <f>Tokens!T200</f>
        <v>0</v>
      </c>
      <c r="S198">
        <f>Tokens!U200</f>
        <v>0</v>
      </c>
      <c r="T198" t="str">
        <f>Tokens!V200</f>
        <v>Last use</v>
      </c>
      <c r="U198">
        <f>Tokens!W200</f>
        <v>0</v>
      </c>
      <c r="V198">
        <f>Tokens!X200</f>
        <v>0</v>
      </c>
      <c r="W198">
        <f>Tokens!Y200</f>
        <v>0</v>
      </c>
      <c r="X198" t="str">
        <f>Tokens!Z200</f>
        <v>avantage1</v>
      </c>
      <c r="Y198" t="str">
        <f>Tokens!AA200</f>
        <v>accès à un (1) événement partenaire officiel de Calvi on the Rocks</v>
      </c>
      <c r="Z198">
        <f>Tokens!AB200</f>
        <v>0</v>
      </c>
      <c r="AA198">
        <f>Tokens!AC200</f>
        <v>0</v>
      </c>
      <c r="AB198">
        <f>Tokens!AD200</f>
        <v>0</v>
      </c>
      <c r="AC198">
        <f>Tokens!AE200</f>
        <v>0</v>
      </c>
      <c r="AD198" t="str">
        <f>Tokens!AF200</f>
        <v>avantage2</v>
      </c>
      <c r="AE198" t="str">
        <f>Tokens!AG200</f>
        <v>accès membre pour les after-party officielles</v>
      </c>
      <c r="AF198" t="str">
        <f>Tokens!AH200</f>
        <v>avantage3</v>
      </c>
      <c r="AG198" t="str">
        <f>Tokens!AI200</f>
        <v>accès prioritaire et bar dédié (consommation à la charge du festivalier)</v>
      </c>
      <c r="AH198">
        <f>Tokens!AJ200</f>
        <v>0</v>
      </c>
      <c r="AI198">
        <f>Tokens!AK200</f>
        <v>0</v>
      </c>
      <c r="AJ198">
        <f>Tokens!AL200</f>
        <v>0</v>
      </c>
      <c r="AK198">
        <f>Tokens!AM200</f>
        <v>0</v>
      </c>
      <c r="AL198">
        <f>Tokens!AN200</f>
        <v>0</v>
      </c>
      <c r="AM198">
        <f>Tokens!AO200</f>
        <v>0</v>
      </c>
      <c r="AN198">
        <f>Tokens!AP200</f>
        <v>0</v>
      </c>
      <c r="AO198">
        <f>Tokens!AQ200</f>
        <v>0</v>
      </c>
      <c r="AP198">
        <f>Tokens!AR200</f>
        <v>0</v>
      </c>
      <c r="AQ198">
        <f>Tokens!AS200</f>
        <v>0</v>
      </c>
      <c r="AR198">
        <f>Tokens!AT200</f>
        <v>0</v>
      </c>
      <c r="AS198">
        <f>Tokens!AU200</f>
        <v>0</v>
      </c>
      <c r="AT198">
        <f>Tokens!AV200</f>
        <v>0</v>
      </c>
      <c r="AU198">
        <f>Tokens!AW200</f>
        <v>0</v>
      </c>
      <c r="AV198" t="str">
        <f>Tokens!AX200</f>
        <v>paul</v>
      </c>
      <c r="AW198">
        <f>Tokens!AY200</f>
        <v>10</v>
      </c>
      <c r="AX198" t="str">
        <f>Tokens!AZ200</f>
        <v>sophie</v>
      </c>
      <c r="AY198">
        <f>Tokens!BA200</f>
        <v>90</v>
      </c>
      <c r="AZ198">
        <f>Tokens!BB200</f>
        <v>0</v>
      </c>
      <c r="BA198">
        <f>Tokens!BC200</f>
        <v>0</v>
      </c>
      <c r="BB198">
        <f>Tokens!BD200</f>
        <v>0</v>
      </c>
      <c r="BC198">
        <f>Tokens!BE200</f>
        <v>0</v>
      </c>
      <c r="BD198">
        <f>Tokens!BF200</f>
        <v>0</v>
      </c>
      <c r="BE198">
        <f>Tokens!BG200</f>
        <v>0</v>
      </c>
      <c r="BF198">
        <f>Tokens!BH200</f>
        <v>0</v>
      </c>
      <c r="BG198">
        <f>Tokens!BI200</f>
        <v>0</v>
      </c>
      <c r="BH198" t="str">
        <f>Tokens!BJ200</f>
        <v>La Porteuse D'Eau</v>
      </c>
      <c r="BI198" t="str">
        <f>Tokens!BK200</f>
        <v>Calvi On The Rocks</v>
      </c>
    </row>
    <row r="199" spans="1:61" x14ac:dyDescent="0.25">
      <c r="A199" t="str">
        <f>Tokens!C201</f>
        <v>La Porteuse D'Eau #198</v>
      </c>
      <c r="B199" t="str">
        <f>Tokens!D201</f>
        <v>COR22C198</v>
      </c>
      <c r="C199" t="str">
        <f>Tokens!E201</f>
        <v>La Porteuse D'Eau - Pass Festival NFT pour 1 personne, valable pour 3 éditions Calvi On The Rocks de votre choix.</v>
      </c>
      <c r="D199">
        <f>Tokens!F201</f>
        <v>1000</v>
      </c>
      <c r="E199" t="str">
        <f>Tokens!G201</f>
        <v>https://</v>
      </c>
      <c r="F199" t="str">
        <f>Tokens!H201</f>
        <v>NfluenT for Calvi On The rocks</v>
      </c>
      <c r="G199">
        <f>Tokens!I201</f>
        <v>0</v>
      </c>
      <c r="H199" t="str">
        <f>Tokens!J201</f>
        <v>Pass festival &amp; Avantages</v>
      </c>
      <c r="I199" t="str">
        <f>Tokens!K201</f>
        <v>pour une (1) personne</v>
      </c>
      <c r="J199" t="str">
        <f>Tokens!L201</f>
        <v>Edition1</v>
      </c>
      <c r="K199">
        <f>Tokens!M201</f>
        <v>1</v>
      </c>
      <c r="L199" t="str">
        <f>Tokens!N201</f>
        <v>Edition2</v>
      </c>
      <c r="M199">
        <f>Tokens!O201</f>
        <v>1</v>
      </c>
      <c r="N199" t="str">
        <f>Tokens!P201</f>
        <v>Edition3</v>
      </c>
      <c r="O199">
        <f>Tokens!Q201</f>
        <v>1</v>
      </c>
      <c r="P199">
        <f>Tokens!R201</f>
        <v>0</v>
      </c>
      <c r="Q199">
        <f>Tokens!S201</f>
        <v>0</v>
      </c>
      <c r="R199">
        <f>Tokens!T201</f>
        <v>0</v>
      </c>
      <c r="S199">
        <f>Tokens!U201</f>
        <v>0</v>
      </c>
      <c r="T199" t="str">
        <f>Tokens!V201</f>
        <v>Last use</v>
      </c>
      <c r="U199">
        <f>Tokens!W201</f>
        <v>0</v>
      </c>
      <c r="V199">
        <f>Tokens!X201</f>
        <v>0</v>
      </c>
      <c r="W199">
        <f>Tokens!Y201</f>
        <v>0</v>
      </c>
      <c r="X199" t="str">
        <f>Tokens!Z201</f>
        <v>avantage1</v>
      </c>
      <c r="Y199" t="str">
        <f>Tokens!AA201</f>
        <v>accès à un (1) événement partenaire officiel de Calvi on the Rocks</v>
      </c>
      <c r="Z199">
        <f>Tokens!AB201</f>
        <v>0</v>
      </c>
      <c r="AA199">
        <f>Tokens!AC201</f>
        <v>0</v>
      </c>
      <c r="AB199">
        <f>Tokens!AD201</f>
        <v>0</v>
      </c>
      <c r="AC199">
        <f>Tokens!AE201</f>
        <v>0</v>
      </c>
      <c r="AD199" t="str">
        <f>Tokens!AF201</f>
        <v>avantage2</v>
      </c>
      <c r="AE199" t="str">
        <f>Tokens!AG201</f>
        <v>accès membre pour les after-party officielles</v>
      </c>
      <c r="AF199" t="str">
        <f>Tokens!AH201</f>
        <v>avantage3</v>
      </c>
      <c r="AG199" t="str">
        <f>Tokens!AI201</f>
        <v>accès prioritaire et bar dédié (consommation à la charge du festivalier)</v>
      </c>
      <c r="AH199">
        <f>Tokens!AJ201</f>
        <v>0</v>
      </c>
      <c r="AI199">
        <f>Tokens!AK201</f>
        <v>0</v>
      </c>
      <c r="AJ199">
        <f>Tokens!AL201</f>
        <v>0</v>
      </c>
      <c r="AK199">
        <f>Tokens!AM201</f>
        <v>0</v>
      </c>
      <c r="AL199">
        <f>Tokens!AN201</f>
        <v>0</v>
      </c>
      <c r="AM199">
        <f>Tokens!AO201</f>
        <v>0</v>
      </c>
      <c r="AN199">
        <f>Tokens!AP201</f>
        <v>0</v>
      </c>
      <c r="AO199">
        <f>Tokens!AQ201</f>
        <v>0</v>
      </c>
      <c r="AP199">
        <f>Tokens!AR201</f>
        <v>0</v>
      </c>
      <c r="AQ199">
        <f>Tokens!AS201</f>
        <v>0</v>
      </c>
      <c r="AR199">
        <f>Tokens!AT201</f>
        <v>0</v>
      </c>
      <c r="AS199">
        <f>Tokens!AU201</f>
        <v>0</v>
      </c>
      <c r="AT199">
        <f>Tokens!AV201</f>
        <v>0</v>
      </c>
      <c r="AU199">
        <f>Tokens!AW201</f>
        <v>0</v>
      </c>
      <c r="AV199" t="str">
        <f>Tokens!AX201</f>
        <v>paul</v>
      </c>
      <c r="AW199">
        <f>Tokens!AY201</f>
        <v>10</v>
      </c>
      <c r="AX199" t="str">
        <f>Tokens!AZ201</f>
        <v>sophie</v>
      </c>
      <c r="AY199">
        <f>Tokens!BA201</f>
        <v>90</v>
      </c>
      <c r="AZ199">
        <f>Tokens!BB201</f>
        <v>0</v>
      </c>
      <c r="BA199">
        <f>Tokens!BC201</f>
        <v>0</v>
      </c>
      <c r="BB199">
        <f>Tokens!BD201</f>
        <v>0</v>
      </c>
      <c r="BC199">
        <f>Tokens!BE201</f>
        <v>0</v>
      </c>
      <c r="BD199">
        <f>Tokens!BF201</f>
        <v>0</v>
      </c>
      <c r="BE199">
        <f>Tokens!BG201</f>
        <v>0</v>
      </c>
      <c r="BF199">
        <f>Tokens!BH201</f>
        <v>0</v>
      </c>
      <c r="BG199">
        <f>Tokens!BI201</f>
        <v>0</v>
      </c>
      <c r="BH199" t="str">
        <f>Tokens!BJ201</f>
        <v>La Porteuse D'Eau</v>
      </c>
      <c r="BI199" t="str">
        <f>Tokens!BK201</f>
        <v>Calvi On The Rocks</v>
      </c>
    </row>
    <row r="200" spans="1:61" x14ac:dyDescent="0.25">
      <c r="A200" t="str">
        <f>Tokens!C202</f>
        <v>La Porteuse D'Eau #199</v>
      </c>
      <c r="B200" t="str">
        <f>Tokens!D202</f>
        <v>COR22C199</v>
      </c>
      <c r="C200" t="str">
        <f>Tokens!E202</f>
        <v>La Porteuse D'Eau - Pass Festival NFT pour 1 personne, valable pour 3 éditions Calvi On The Rocks de votre choix.</v>
      </c>
      <c r="D200">
        <f>Tokens!F202</f>
        <v>1000</v>
      </c>
      <c r="E200" t="str">
        <f>Tokens!G202</f>
        <v>https://bafybeib3boitkcsc7tarwytl7fn7gvt63kiryn65aa3idxplpolbfqw6ja.ipfs.nftstorage.link?image_4.webp</v>
      </c>
      <c r="F200" t="str">
        <f>Tokens!H202</f>
        <v>NfluenT for Calvi On The rocks</v>
      </c>
      <c r="G200">
        <f>Tokens!I202</f>
        <v>0</v>
      </c>
      <c r="H200" t="str">
        <f>Tokens!J202</f>
        <v>Pass festival &amp; Avantages</v>
      </c>
      <c r="I200" t="str">
        <f>Tokens!K202</f>
        <v>pour une (1) personne</v>
      </c>
      <c r="J200" t="str">
        <f>Tokens!L202</f>
        <v>Edition1</v>
      </c>
      <c r="K200">
        <f>Tokens!M202</f>
        <v>1</v>
      </c>
      <c r="L200" t="str">
        <f>Tokens!N202</f>
        <v>Edition2</v>
      </c>
      <c r="M200">
        <f>Tokens!O202</f>
        <v>1</v>
      </c>
      <c r="N200" t="str">
        <f>Tokens!P202</f>
        <v>Edition3</v>
      </c>
      <c r="O200">
        <f>Tokens!Q202</f>
        <v>1</v>
      </c>
      <c r="P200">
        <f>Tokens!R202</f>
        <v>0</v>
      </c>
      <c r="Q200">
        <f>Tokens!S202</f>
        <v>0</v>
      </c>
      <c r="R200">
        <f>Tokens!T202</f>
        <v>0</v>
      </c>
      <c r="S200">
        <f>Tokens!U202</f>
        <v>0</v>
      </c>
      <c r="T200" t="str">
        <f>Tokens!V202</f>
        <v>Last use</v>
      </c>
      <c r="U200">
        <f>Tokens!W202</f>
        <v>0</v>
      </c>
      <c r="V200">
        <f>Tokens!X202</f>
        <v>0</v>
      </c>
      <c r="W200">
        <f>Tokens!Y202</f>
        <v>0</v>
      </c>
      <c r="X200" t="str">
        <f>Tokens!Z202</f>
        <v>avantage1</v>
      </c>
      <c r="Y200" t="str">
        <f>Tokens!AA202</f>
        <v>accès à un (1) événement partenaire officiel de Calvi on the Rocks</v>
      </c>
      <c r="Z200">
        <f>Tokens!AB202</f>
        <v>0</v>
      </c>
      <c r="AA200">
        <f>Tokens!AC202</f>
        <v>0</v>
      </c>
      <c r="AB200">
        <f>Tokens!AD202</f>
        <v>0</v>
      </c>
      <c r="AC200">
        <f>Tokens!AE202</f>
        <v>0</v>
      </c>
      <c r="AD200" t="str">
        <f>Tokens!AF202</f>
        <v>avantage2</v>
      </c>
      <c r="AE200" t="str">
        <f>Tokens!AG202</f>
        <v>accès membre pour les after-party officielles</v>
      </c>
      <c r="AF200" t="str">
        <f>Tokens!AH202</f>
        <v>avantage3</v>
      </c>
      <c r="AG200" t="str">
        <f>Tokens!AI202</f>
        <v>accès prioritaire et bar dédié (consommation à la charge du festivalier)</v>
      </c>
      <c r="AH200">
        <f>Tokens!AJ202</f>
        <v>0</v>
      </c>
      <c r="AI200">
        <f>Tokens!AK202</f>
        <v>0</v>
      </c>
      <c r="AJ200">
        <f>Tokens!AL202</f>
        <v>0</v>
      </c>
      <c r="AK200">
        <f>Tokens!AM202</f>
        <v>0</v>
      </c>
      <c r="AL200">
        <f>Tokens!AN202</f>
        <v>0</v>
      </c>
      <c r="AM200">
        <f>Tokens!AO202</f>
        <v>0</v>
      </c>
      <c r="AN200">
        <f>Tokens!AP202</f>
        <v>0</v>
      </c>
      <c r="AO200">
        <f>Tokens!AQ202</f>
        <v>0</v>
      </c>
      <c r="AP200">
        <f>Tokens!AR202</f>
        <v>0</v>
      </c>
      <c r="AQ200">
        <f>Tokens!AS202</f>
        <v>0</v>
      </c>
      <c r="AR200">
        <f>Tokens!AT202</f>
        <v>0</v>
      </c>
      <c r="AS200">
        <f>Tokens!AU202</f>
        <v>0</v>
      </c>
      <c r="AT200">
        <f>Tokens!AV202</f>
        <v>0</v>
      </c>
      <c r="AU200">
        <f>Tokens!AW202</f>
        <v>0</v>
      </c>
      <c r="AV200" t="str">
        <f>Tokens!AX202</f>
        <v>paul</v>
      </c>
      <c r="AW200">
        <f>Tokens!AY202</f>
        <v>10</v>
      </c>
      <c r="AX200" t="str">
        <f>Tokens!AZ202</f>
        <v>sophie</v>
      </c>
      <c r="AY200">
        <f>Tokens!BA202</f>
        <v>90</v>
      </c>
      <c r="AZ200">
        <f>Tokens!BB202</f>
        <v>0</v>
      </c>
      <c r="BA200">
        <f>Tokens!BC202</f>
        <v>0</v>
      </c>
      <c r="BB200">
        <f>Tokens!BD202</f>
        <v>0</v>
      </c>
      <c r="BC200">
        <f>Tokens!BE202</f>
        <v>0</v>
      </c>
      <c r="BD200">
        <f>Tokens!BF202</f>
        <v>0</v>
      </c>
      <c r="BE200">
        <f>Tokens!BG202</f>
        <v>0</v>
      </c>
      <c r="BF200">
        <f>Tokens!BH202</f>
        <v>0</v>
      </c>
      <c r="BG200">
        <f>Tokens!BI202</f>
        <v>0</v>
      </c>
      <c r="BH200" t="str">
        <f>Tokens!BJ202</f>
        <v>La Porteuse D'Eau</v>
      </c>
      <c r="BI200" t="str">
        <f>Tokens!BK202</f>
        <v>Calvi On The Rocks</v>
      </c>
    </row>
    <row r="201" spans="1:61" x14ac:dyDescent="0.25">
      <c r="A201" t="str">
        <f>Tokens!C203</f>
        <v>La Porteuse D'Eau #200</v>
      </c>
      <c r="B201" t="str">
        <f>Tokens!D203</f>
        <v>COR22C200</v>
      </c>
      <c r="C201" t="str">
        <f>Tokens!E203</f>
        <v>La Porteuse D'Eau - Pass Festival NFT pour 1 personne, valable pour 3 éditions Calvi On The Rocks de votre choix.</v>
      </c>
      <c r="D201">
        <f>Tokens!F203</f>
        <v>1000</v>
      </c>
      <c r="E201" t="str">
        <f>Tokens!G203</f>
        <v>https://bafybeib3boitkcsc7tarwytl7fn7gvt63kiryn65aa3idxplpolbfqw6ja.ipfs.nftstorage.link?image_4.webp</v>
      </c>
      <c r="F201" t="str">
        <f>Tokens!H203</f>
        <v>NfluenT for Calvi On The rocks</v>
      </c>
      <c r="G201">
        <f>Tokens!I203</f>
        <v>0</v>
      </c>
      <c r="H201" t="str">
        <f>Tokens!J203</f>
        <v>Pass festival &amp; Avantages</v>
      </c>
      <c r="I201" t="str">
        <f>Tokens!K203</f>
        <v>pour une (1) personne</v>
      </c>
      <c r="J201" t="str">
        <f>Tokens!L203</f>
        <v>Edition1</v>
      </c>
      <c r="K201">
        <f>Tokens!M203</f>
        <v>1</v>
      </c>
      <c r="L201" t="str">
        <f>Tokens!N203</f>
        <v>Edition2</v>
      </c>
      <c r="M201">
        <f>Tokens!O203</f>
        <v>1</v>
      </c>
      <c r="N201" t="str">
        <f>Tokens!P203</f>
        <v>Edition3</v>
      </c>
      <c r="O201">
        <f>Tokens!Q203</f>
        <v>1</v>
      </c>
      <c r="P201">
        <f>Tokens!R203</f>
        <v>0</v>
      </c>
      <c r="Q201">
        <f>Tokens!S203</f>
        <v>0</v>
      </c>
      <c r="R201">
        <f>Tokens!T203</f>
        <v>0</v>
      </c>
      <c r="S201">
        <f>Tokens!U203</f>
        <v>0</v>
      </c>
      <c r="T201" t="str">
        <f>Tokens!V203</f>
        <v>Last use</v>
      </c>
      <c r="U201">
        <f>Tokens!W203</f>
        <v>0</v>
      </c>
      <c r="V201">
        <f>Tokens!X203</f>
        <v>0</v>
      </c>
      <c r="W201">
        <f>Tokens!Y203</f>
        <v>0</v>
      </c>
      <c r="X201" t="str">
        <f>Tokens!Z203</f>
        <v>avantage1</v>
      </c>
      <c r="Y201" t="str">
        <f>Tokens!AA203</f>
        <v>accès à un (1) événement partenaire officiel de Calvi on the Rocks</v>
      </c>
      <c r="Z201">
        <f>Tokens!AB203</f>
        <v>0</v>
      </c>
      <c r="AA201">
        <f>Tokens!AC203</f>
        <v>0</v>
      </c>
      <c r="AB201">
        <f>Tokens!AD203</f>
        <v>0</v>
      </c>
      <c r="AC201">
        <f>Tokens!AE203</f>
        <v>0</v>
      </c>
      <c r="AD201" t="str">
        <f>Tokens!AF203</f>
        <v>avantage2</v>
      </c>
      <c r="AE201" t="str">
        <f>Tokens!AG203</f>
        <v>accès membre pour les after-party officielles</v>
      </c>
      <c r="AF201" t="str">
        <f>Tokens!AH203</f>
        <v>avantage3</v>
      </c>
      <c r="AG201" t="str">
        <f>Tokens!AI203</f>
        <v>accès prioritaire et bar dédié (consommation à la charge du festivalier)</v>
      </c>
      <c r="AH201">
        <f>Tokens!AJ203</f>
        <v>0</v>
      </c>
      <c r="AI201">
        <f>Tokens!AK203</f>
        <v>0</v>
      </c>
      <c r="AJ201">
        <f>Tokens!AL203</f>
        <v>0</v>
      </c>
      <c r="AK201">
        <f>Tokens!AM203</f>
        <v>0</v>
      </c>
      <c r="AL201">
        <f>Tokens!AN203</f>
        <v>0</v>
      </c>
      <c r="AM201">
        <f>Tokens!AO203</f>
        <v>0</v>
      </c>
      <c r="AN201">
        <f>Tokens!AP203</f>
        <v>0</v>
      </c>
      <c r="AO201">
        <f>Tokens!AQ203</f>
        <v>0</v>
      </c>
      <c r="AP201">
        <f>Tokens!AR203</f>
        <v>0</v>
      </c>
      <c r="AQ201">
        <f>Tokens!AS203</f>
        <v>0</v>
      </c>
      <c r="AR201">
        <f>Tokens!AT203</f>
        <v>0</v>
      </c>
      <c r="AS201">
        <f>Tokens!AU203</f>
        <v>0</v>
      </c>
      <c r="AT201">
        <f>Tokens!AV203</f>
        <v>0</v>
      </c>
      <c r="AU201">
        <f>Tokens!AW203</f>
        <v>0</v>
      </c>
      <c r="AV201" t="str">
        <f>Tokens!AX203</f>
        <v>paul</v>
      </c>
      <c r="AW201">
        <f>Tokens!AY203</f>
        <v>10</v>
      </c>
      <c r="AX201" t="str">
        <f>Tokens!AZ203</f>
        <v>sophie</v>
      </c>
      <c r="AY201">
        <f>Tokens!BA203</f>
        <v>90</v>
      </c>
      <c r="AZ201">
        <f>Tokens!BB203</f>
        <v>0</v>
      </c>
      <c r="BA201">
        <f>Tokens!BC203</f>
        <v>0</v>
      </c>
      <c r="BB201">
        <f>Tokens!BD203</f>
        <v>0</v>
      </c>
      <c r="BC201">
        <f>Tokens!BE203</f>
        <v>0</v>
      </c>
      <c r="BD201">
        <f>Tokens!BF203</f>
        <v>0</v>
      </c>
      <c r="BE201">
        <f>Tokens!BG203</f>
        <v>0</v>
      </c>
      <c r="BF201">
        <f>Tokens!BH203</f>
        <v>0</v>
      </c>
      <c r="BG201">
        <f>Tokens!BI203</f>
        <v>0</v>
      </c>
      <c r="BH201" t="str">
        <f>Tokens!BJ203</f>
        <v>La Porteuse D'Eau</v>
      </c>
      <c r="BI201" t="str">
        <f>Tokens!BK203</f>
        <v>Calvi On The Rocks</v>
      </c>
    </row>
    <row r="202" spans="1:61" x14ac:dyDescent="0.25">
      <c r="A202" t="str">
        <f>Tokens!C204</f>
        <v>La Porteuse D'Eau #201</v>
      </c>
      <c r="B202" t="str">
        <f>Tokens!D204</f>
        <v>COR22C201</v>
      </c>
      <c r="C202" t="str">
        <f>Tokens!E204</f>
        <v>La Porteuse D'Eau - Pass Festival NFT pour 1 personne, valable pour 3 éditions Calvi On The Rocks de votre choix.</v>
      </c>
      <c r="D202">
        <f>Tokens!F204</f>
        <v>1000</v>
      </c>
      <c r="E202" t="str">
        <f>Tokens!G204</f>
        <v>https://bafybeib3boitkcsc7tarwytl7fn7gvt63kiryn65aa3idxplpolbfqw6ja.ipfs.nftstorage.link?image_4.webp</v>
      </c>
      <c r="F202" t="str">
        <f>Tokens!H204</f>
        <v>NfluenT for Calvi On The rocks</v>
      </c>
      <c r="G202">
        <f>Tokens!I204</f>
        <v>0</v>
      </c>
      <c r="H202" t="str">
        <f>Tokens!J204</f>
        <v>Pass festival &amp; Avantages</v>
      </c>
      <c r="I202" t="str">
        <f>Tokens!K204</f>
        <v>pour une (1) personne</v>
      </c>
      <c r="J202" t="str">
        <f>Tokens!L204</f>
        <v>Edition1</v>
      </c>
      <c r="K202">
        <f>Tokens!M204</f>
        <v>1</v>
      </c>
      <c r="L202" t="str">
        <f>Tokens!N204</f>
        <v>Edition2</v>
      </c>
      <c r="M202">
        <f>Tokens!O204</f>
        <v>1</v>
      </c>
      <c r="N202" t="str">
        <f>Tokens!P204</f>
        <v>Edition3</v>
      </c>
      <c r="O202">
        <f>Tokens!Q204</f>
        <v>1</v>
      </c>
      <c r="P202">
        <f>Tokens!R204</f>
        <v>0</v>
      </c>
      <c r="Q202">
        <f>Tokens!S204</f>
        <v>0</v>
      </c>
      <c r="R202">
        <f>Tokens!T204</f>
        <v>0</v>
      </c>
      <c r="S202">
        <f>Tokens!U204</f>
        <v>0</v>
      </c>
      <c r="T202" t="str">
        <f>Tokens!V204</f>
        <v>Last use</v>
      </c>
      <c r="U202">
        <f>Tokens!W204</f>
        <v>0</v>
      </c>
      <c r="V202">
        <f>Tokens!X204</f>
        <v>0</v>
      </c>
      <c r="W202">
        <f>Tokens!Y204</f>
        <v>0</v>
      </c>
      <c r="X202" t="str">
        <f>Tokens!Z204</f>
        <v>avantage1</v>
      </c>
      <c r="Y202" t="str">
        <f>Tokens!AA204</f>
        <v>accès à un (1) événement partenaire officiel de Calvi on the Rocks</v>
      </c>
      <c r="Z202">
        <f>Tokens!AB204</f>
        <v>0</v>
      </c>
      <c r="AA202">
        <f>Tokens!AC204</f>
        <v>0</v>
      </c>
      <c r="AB202">
        <f>Tokens!AD204</f>
        <v>0</v>
      </c>
      <c r="AC202">
        <f>Tokens!AE204</f>
        <v>0</v>
      </c>
      <c r="AD202" t="str">
        <f>Tokens!AF204</f>
        <v>avantage2</v>
      </c>
      <c r="AE202" t="str">
        <f>Tokens!AG204</f>
        <v>accès membre pour les after-party officielles</v>
      </c>
      <c r="AF202" t="str">
        <f>Tokens!AH204</f>
        <v>avantage3</v>
      </c>
      <c r="AG202" t="str">
        <f>Tokens!AI204</f>
        <v>accès prioritaire et bar dédié (consommation à la charge du festivalier)</v>
      </c>
      <c r="AH202">
        <f>Tokens!AJ204</f>
        <v>0</v>
      </c>
      <c r="AI202">
        <f>Tokens!AK204</f>
        <v>0</v>
      </c>
      <c r="AJ202">
        <f>Tokens!AL204</f>
        <v>0</v>
      </c>
      <c r="AK202">
        <f>Tokens!AM204</f>
        <v>0</v>
      </c>
      <c r="AL202">
        <f>Tokens!AN204</f>
        <v>0</v>
      </c>
      <c r="AM202">
        <f>Tokens!AO204</f>
        <v>0</v>
      </c>
      <c r="AN202">
        <f>Tokens!AP204</f>
        <v>0</v>
      </c>
      <c r="AO202">
        <f>Tokens!AQ204</f>
        <v>0</v>
      </c>
      <c r="AP202">
        <f>Tokens!AR204</f>
        <v>0</v>
      </c>
      <c r="AQ202">
        <f>Tokens!AS204</f>
        <v>0</v>
      </c>
      <c r="AR202">
        <f>Tokens!AT204</f>
        <v>0</v>
      </c>
      <c r="AS202">
        <f>Tokens!AU204</f>
        <v>0</v>
      </c>
      <c r="AT202">
        <f>Tokens!AV204</f>
        <v>0</v>
      </c>
      <c r="AU202">
        <f>Tokens!AW204</f>
        <v>0</v>
      </c>
      <c r="AV202" t="str">
        <f>Tokens!AX204</f>
        <v>paul</v>
      </c>
      <c r="AW202">
        <f>Tokens!AY204</f>
        <v>10</v>
      </c>
      <c r="AX202" t="str">
        <f>Tokens!AZ204</f>
        <v>sophie</v>
      </c>
      <c r="AY202">
        <f>Tokens!BA204</f>
        <v>90</v>
      </c>
      <c r="AZ202">
        <f>Tokens!BB204</f>
        <v>0</v>
      </c>
      <c r="BA202">
        <f>Tokens!BC204</f>
        <v>0</v>
      </c>
      <c r="BB202">
        <f>Tokens!BD204</f>
        <v>0</v>
      </c>
      <c r="BC202">
        <f>Tokens!BE204</f>
        <v>0</v>
      </c>
      <c r="BD202">
        <f>Tokens!BF204</f>
        <v>0</v>
      </c>
      <c r="BE202">
        <f>Tokens!BG204</f>
        <v>0</v>
      </c>
      <c r="BF202">
        <f>Tokens!BH204</f>
        <v>0</v>
      </c>
      <c r="BG202">
        <f>Tokens!BI204</f>
        <v>0</v>
      </c>
      <c r="BH202" t="str">
        <f>Tokens!BJ204</f>
        <v>La Porteuse D'Eau</v>
      </c>
      <c r="BI202" t="str">
        <f>Tokens!BK204</f>
        <v>Calvi On The Rocks</v>
      </c>
    </row>
    <row r="203" spans="1:61" x14ac:dyDescent="0.25">
      <c r="A203" t="str">
        <f>Tokens!C205</f>
        <v>La Porteuse D'Eau #202</v>
      </c>
      <c r="B203" t="str">
        <f>Tokens!D205</f>
        <v>COR22C202</v>
      </c>
      <c r="C203" t="str">
        <f>Tokens!E205</f>
        <v>La Porteuse D'Eau - Pass Festival NFT pour 1 personne, valable pour 3 éditions Calvi On The Rocks de votre choix.</v>
      </c>
      <c r="D203">
        <f>Tokens!F205</f>
        <v>1000</v>
      </c>
      <c r="E203" t="str">
        <f>Tokens!G205</f>
        <v>https://bafybeib3boitkcsc7tarwytl7fn7gvt63kiryn65aa3idxplpolbfqw6ja.ipfs.nftstorage.link?image_4.webp</v>
      </c>
      <c r="F203" t="str">
        <f>Tokens!H205</f>
        <v>NfluenT for Calvi On The rocks</v>
      </c>
      <c r="G203">
        <f>Tokens!I205</f>
        <v>0</v>
      </c>
      <c r="H203" t="str">
        <f>Tokens!J205</f>
        <v>Pass festival &amp; Avantages</v>
      </c>
      <c r="I203" t="str">
        <f>Tokens!K205</f>
        <v>pour une (1) personne</v>
      </c>
      <c r="J203" t="str">
        <f>Tokens!L205</f>
        <v>Edition1</v>
      </c>
      <c r="K203">
        <f>Tokens!M205</f>
        <v>1</v>
      </c>
      <c r="L203" t="str">
        <f>Tokens!N205</f>
        <v>Edition2</v>
      </c>
      <c r="M203">
        <f>Tokens!O205</f>
        <v>1</v>
      </c>
      <c r="N203" t="str">
        <f>Tokens!P205</f>
        <v>Edition3</v>
      </c>
      <c r="O203">
        <f>Tokens!Q205</f>
        <v>1</v>
      </c>
      <c r="P203">
        <f>Tokens!R205</f>
        <v>0</v>
      </c>
      <c r="Q203">
        <f>Tokens!S205</f>
        <v>0</v>
      </c>
      <c r="R203">
        <f>Tokens!T205</f>
        <v>0</v>
      </c>
      <c r="S203">
        <f>Tokens!U205</f>
        <v>0</v>
      </c>
      <c r="T203" t="str">
        <f>Tokens!V205</f>
        <v>Last use</v>
      </c>
      <c r="U203">
        <f>Tokens!W205</f>
        <v>0</v>
      </c>
      <c r="V203">
        <f>Tokens!X205</f>
        <v>0</v>
      </c>
      <c r="W203">
        <f>Tokens!Y205</f>
        <v>0</v>
      </c>
      <c r="X203" t="str">
        <f>Tokens!Z205</f>
        <v>avantage1</v>
      </c>
      <c r="Y203" t="str">
        <f>Tokens!AA205</f>
        <v>accès à un (1) événement partenaire officiel de Calvi on the Rocks</v>
      </c>
      <c r="Z203">
        <f>Tokens!AB205</f>
        <v>0</v>
      </c>
      <c r="AA203">
        <f>Tokens!AC205</f>
        <v>0</v>
      </c>
      <c r="AB203">
        <f>Tokens!AD205</f>
        <v>0</v>
      </c>
      <c r="AC203">
        <f>Tokens!AE205</f>
        <v>0</v>
      </c>
      <c r="AD203" t="str">
        <f>Tokens!AF205</f>
        <v>avantage2</v>
      </c>
      <c r="AE203" t="str">
        <f>Tokens!AG205</f>
        <v>accès membre pour les after-party officielles</v>
      </c>
      <c r="AF203" t="str">
        <f>Tokens!AH205</f>
        <v>avantage3</v>
      </c>
      <c r="AG203" t="str">
        <f>Tokens!AI205</f>
        <v>accès prioritaire et bar dédié (consommation à la charge du festivalier)</v>
      </c>
      <c r="AH203">
        <f>Tokens!AJ205</f>
        <v>0</v>
      </c>
      <c r="AI203">
        <f>Tokens!AK205</f>
        <v>0</v>
      </c>
      <c r="AJ203">
        <f>Tokens!AL205</f>
        <v>0</v>
      </c>
      <c r="AK203">
        <f>Tokens!AM205</f>
        <v>0</v>
      </c>
      <c r="AL203">
        <f>Tokens!AN205</f>
        <v>0</v>
      </c>
      <c r="AM203">
        <f>Tokens!AO205</f>
        <v>0</v>
      </c>
      <c r="AN203">
        <f>Tokens!AP205</f>
        <v>0</v>
      </c>
      <c r="AO203">
        <f>Tokens!AQ205</f>
        <v>0</v>
      </c>
      <c r="AP203">
        <f>Tokens!AR205</f>
        <v>0</v>
      </c>
      <c r="AQ203">
        <f>Tokens!AS205</f>
        <v>0</v>
      </c>
      <c r="AR203">
        <f>Tokens!AT205</f>
        <v>0</v>
      </c>
      <c r="AS203">
        <f>Tokens!AU205</f>
        <v>0</v>
      </c>
      <c r="AT203">
        <f>Tokens!AV205</f>
        <v>0</v>
      </c>
      <c r="AU203">
        <f>Tokens!AW205</f>
        <v>0</v>
      </c>
      <c r="AV203" t="str">
        <f>Tokens!AX205</f>
        <v>paul</v>
      </c>
      <c r="AW203">
        <f>Tokens!AY205</f>
        <v>10</v>
      </c>
      <c r="AX203" t="str">
        <f>Tokens!AZ205</f>
        <v>sophie</v>
      </c>
      <c r="AY203">
        <f>Tokens!BA205</f>
        <v>90</v>
      </c>
      <c r="AZ203">
        <f>Tokens!BB205</f>
        <v>0</v>
      </c>
      <c r="BA203">
        <f>Tokens!BC205</f>
        <v>0</v>
      </c>
      <c r="BB203">
        <f>Tokens!BD205</f>
        <v>0</v>
      </c>
      <c r="BC203">
        <f>Tokens!BE205</f>
        <v>0</v>
      </c>
      <c r="BD203">
        <f>Tokens!BF205</f>
        <v>0</v>
      </c>
      <c r="BE203">
        <f>Tokens!BG205</f>
        <v>0</v>
      </c>
      <c r="BF203">
        <f>Tokens!BH205</f>
        <v>0</v>
      </c>
      <c r="BG203">
        <f>Tokens!BI205</f>
        <v>0</v>
      </c>
      <c r="BH203" t="str">
        <f>Tokens!BJ205</f>
        <v>La Porteuse D'Eau</v>
      </c>
      <c r="BI203" t="str">
        <f>Tokens!BK205</f>
        <v>Calvi On The Rocks</v>
      </c>
    </row>
    <row r="204" spans="1:61" x14ac:dyDescent="0.25">
      <c r="A204" t="str">
        <f>Tokens!C206</f>
        <v>La Porteuse D'Eau #203</v>
      </c>
      <c r="B204" t="str">
        <f>Tokens!D206</f>
        <v>COR22C203</v>
      </c>
      <c r="C204" t="str">
        <f>Tokens!E206</f>
        <v>La Porteuse D'Eau - Pass Festival NFT pour 1 personne, valable pour 3 éditions Calvi On The Rocks de votre choix.</v>
      </c>
      <c r="D204">
        <f>Tokens!F206</f>
        <v>1000</v>
      </c>
      <c r="E204" t="str">
        <f>Tokens!G206</f>
        <v>https://bafybeib3boitkcsc7tarwytl7fn7gvt63kiryn65aa3idxplpolbfqw6ja.ipfs.nftstorage.link?image_4.webp</v>
      </c>
      <c r="F204" t="str">
        <f>Tokens!H206</f>
        <v>NfluenT for Calvi On The rocks</v>
      </c>
      <c r="G204">
        <f>Tokens!I206</f>
        <v>0</v>
      </c>
      <c r="H204" t="str">
        <f>Tokens!J206</f>
        <v>Pass festival &amp; Avantages</v>
      </c>
      <c r="I204" t="str">
        <f>Tokens!K206</f>
        <v>pour une (1) personne</v>
      </c>
      <c r="J204" t="str">
        <f>Tokens!L206</f>
        <v>Edition1</v>
      </c>
      <c r="K204">
        <f>Tokens!M206</f>
        <v>1</v>
      </c>
      <c r="L204" t="str">
        <f>Tokens!N206</f>
        <v>Edition2</v>
      </c>
      <c r="M204">
        <f>Tokens!O206</f>
        <v>1</v>
      </c>
      <c r="N204" t="str">
        <f>Tokens!P206</f>
        <v>Edition3</v>
      </c>
      <c r="O204">
        <f>Tokens!Q206</f>
        <v>1</v>
      </c>
      <c r="P204">
        <f>Tokens!R206</f>
        <v>0</v>
      </c>
      <c r="Q204">
        <f>Tokens!S206</f>
        <v>0</v>
      </c>
      <c r="R204">
        <f>Tokens!T206</f>
        <v>0</v>
      </c>
      <c r="S204">
        <f>Tokens!U206</f>
        <v>0</v>
      </c>
      <c r="T204" t="str">
        <f>Tokens!V206</f>
        <v>Last use</v>
      </c>
      <c r="U204">
        <f>Tokens!W206</f>
        <v>0</v>
      </c>
      <c r="V204">
        <f>Tokens!X206</f>
        <v>0</v>
      </c>
      <c r="W204">
        <f>Tokens!Y206</f>
        <v>0</v>
      </c>
      <c r="X204" t="str">
        <f>Tokens!Z206</f>
        <v>avantage1</v>
      </c>
      <c r="Y204" t="str">
        <f>Tokens!AA206</f>
        <v>accès à un (1) événement partenaire officiel de Calvi on the Rocks</v>
      </c>
      <c r="Z204">
        <f>Tokens!AB206</f>
        <v>0</v>
      </c>
      <c r="AA204">
        <f>Tokens!AC206</f>
        <v>0</v>
      </c>
      <c r="AB204">
        <f>Tokens!AD206</f>
        <v>0</v>
      </c>
      <c r="AC204">
        <f>Tokens!AE206</f>
        <v>0</v>
      </c>
      <c r="AD204" t="str">
        <f>Tokens!AF206</f>
        <v>avantage2</v>
      </c>
      <c r="AE204" t="str">
        <f>Tokens!AG206</f>
        <v>accès membre pour les after-party officielles</v>
      </c>
      <c r="AF204" t="str">
        <f>Tokens!AH206</f>
        <v>avantage3</v>
      </c>
      <c r="AG204" t="str">
        <f>Tokens!AI206</f>
        <v>accès prioritaire et bar dédié (consommation à la charge du festivalier)</v>
      </c>
      <c r="AH204">
        <f>Tokens!AJ206</f>
        <v>0</v>
      </c>
      <c r="AI204">
        <f>Tokens!AK206</f>
        <v>0</v>
      </c>
      <c r="AJ204">
        <f>Tokens!AL206</f>
        <v>0</v>
      </c>
      <c r="AK204">
        <f>Tokens!AM206</f>
        <v>0</v>
      </c>
      <c r="AL204">
        <f>Tokens!AN206</f>
        <v>0</v>
      </c>
      <c r="AM204">
        <f>Tokens!AO206</f>
        <v>0</v>
      </c>
      <c r="AN204">
        <f>Tokens!AP206</f>
        <v>0</v>
      </c>
      <c r="AO204">
        <f>Tokens!AQ206</f>
        <v>0</v>
      </c>
      <c r="AP204">
        <f>Tokens!AR206</f>
        <v>0</v>
      </c>
      <c r="AQ204">
        <f>Tokens!AS206</f>
        <v>0</v>
      </c>
      <c r="AR204">
        <f>Tokens!AT206</f>
        <v>0</v>
      </c>
      <c r="AS204">
        <f>Tokens!AU206</f>
        <v>0</v>
      </c>
      <c r="AT204">
        <f>Tokens!AV206</f>
        <v>0</v>
      </c>
      <c r="AU204">
        <f>Tokens!AW206</f>
        <v>0</v>
      </c>
      <c r="AV204" t="str">
        <f>Tokens!AX206</f>
        <v>paul</v>
      </c>
      <c r="AW204">
        <f>Tokens!AY206</f>
        <v>10</v>
      </c>
      <c r="AX204" t="str">
        <f>Tokens!AZ206</f>
        <v>sophie</v>
      </c>
      <c r="AY204">
        <f>Tokens!BA206</f>
        <v>90</v>
      </c>
      <c r="AZ204">
        <f>Tokens!BB206</f>
        <v>0</v>
      </c>
      <c r="BA204">
        <f>Tokens!BC206</f>
        <v>0</v>
      </c>
      <c r="BB204">
        <f>Tokens!BD206</f>
        <v>0</v>
      </c>
      <c r="BC204">
        <f>Tokens!BE206</f>
        <v>0</v>
      </c>
      <c r="BD204">
        <f>Tokens!BF206</f>
        <v>0</v>
      </c>
      <c r="BE204">
        <f>Tokens!BG206</f>
        <v>0</v>
      </c>
      <c r="BF204">
        <f>Tokens!BH206</f>
        <v>0</v>
      </c>
      <c r="BG204">
        <f>Tokens!BI206</f>
        <v>0</v>
      </c>
      <c r="BH204" t="str">
        <f>Tokens!BJ206</f>
        <v>La Porteuse D'Eau</v>
      </c>
      <c r="BI204" t="str">
        <f>Tokens!BK206</f>
        <v>Calvi On The Rocks</v>
      </c>
    </row>
    <row r="205" spans="1:61" x14ac:dyDescent="0.25">
      <c r="A205" t="str">
        <f>Tokens!C207</f>
        <v>La Porteuse D'Eau #204</v>
      </c>
      <c r="B205" t="str">
        <f>Tokens!D207</f>
        <v>COR22C204</v>
      </c>
      <c r="C205" t="str">
        <f>Tokens!E207</f>
        <v>La Porteuse D'Eau - Pass Festival NFT pour 1 personne, valable pour 3 éditions Calvi On The Rocks de votre choix.</v>
      </c>
      <c r="D205">
        <f>Tokens!F207</f>
        <v>1000</v>
      </c>
      <c r="E205" t="str">
        <f>Tokens!G207</f>
        <v>https://bafybeib3boitkcsc7tarwytl7fn7gvt63kiryn65aa3idxplpolbfqw6ja.ipfs.nftstorage.link?image_4.webp</v>
      </c>
      <c r="F205" t="str">
        <f>Tokens!H207</f>
        <v>NfluenT for Calvi On The rocks</v>
      </c>
      <c r="G205">
        <f>Tokens!I207</f>
        <v>0</v>
      </c>
      <c r="H205" t="str">
        <f>Tokens!J207</f>
        <v>Pass festival &amp; Avantages</v>
      </c>
      <c r="I205" t="str">
        <f>Tokens!K207</f>
        <v>pour une (1) personne</v>
      </c>
      <c r="J205" t="str">
        <f>Tokens!L207</f>
        <v>Edition1</v>
      </c>
      <c r="K205">
        <f>Tokens!M207</f>
        <v>1</v>
      </c>
      <c r="L205" t="str">
        <f>Tokens!N207</f>
        <v>Edition2</v>
      </c>
      <c r="M205">
        <f>Tokens!O207</f>
        <v>1</v>
      </c>
      <c r="N205" t="str">
        <f>Tokens!P207</f>
        <v>Edition3</v>
      </c>
      <c r="O205">
        <f>Tokens!Q207</f>
        <v>1</v>
      </c>
      <c r="P205">
        <f>Tokens!R207</f>
        <v>0</v>
      </c>
      <c r="Q205">
        <f>Tokens!S207</f>
        <v>0</v>
      </c>
      <c r="R205">
        <f>Tokens!T207</f>
        <v>0</v>
      </c>
      <c r="S205">
        <f>Tokens!U207</f>
        <v>0</v>
      </c>
      <c r="T205" t="str">
        <f>Tokens!V207</f>
        <v>Last use</v>
      </c>
      <c r="U205">
        <f>Tokens!W207</f>
        <v>0</v>
      </c>
      <c r="V205">
        <f>Tokens!X207</f>
        <v>0</v>
      </c>
      <c r="W205">
        <f>Tokens!Y207</f>
        <v>0</v>
      </c>
      <c r="X205" t="str">
        <f>Tokens!Z207</f>
        <v>avantage1</v>
      </c>
      <c r="Y205" t="str">
        <f>Tokens!AA207</f>
        <v>accès à un (1) événement partenaire officiel de Calvi on the Rocks</v>
      </c>
      <c r="Z205">
        <f>Tokens!AB207</f>
        <v>0</v>
      </c>
      <c r="AA205">
        <f>Tokens!AC207</f>
        <v>0</v>
      </c>
      <c r="AB205">
        <f>Tokens!AD207</f>
        <v>0</v>
      </c>
      <c r="AC205">
        <f>Tokens!AE207</f>
        <v>0</v>
      </c>
      <c r="AD205" t="str">
        <f>Tokens!AF207</f>
        <v>avantage2</v>
      </c>
      <c r="AE205" t="str">
        <f>Tokens!AG207</f>
        <v>accès membre pour les after-party officielles</v>
      </c>
      <c r="AF205" t="str">
        <f>Tokens!AH207</f>
        <v>avantage3</v>
      </c>
      <c r="AG205" t="str">
        <f>Tokens!AI207</f>
        <v>accès prioritaire et bar dédié (consommation à la charge du festivalier)</v>
      </c>
      <c r="AH205">
        <f>Tokens!AJ207</f>
        <v>0</v>
      </c>
      <c r="AI205">
        <f>Tokens!AK207</f>
        <v>0</v>
      </c>
      <c r="AJ205">
        <f>Tokens!AL207</f>
        <v>0</v>
      </c>
      <c r="AK205">
        <f>Tokens!AM207</f>
        <v>0</v>
      </c>
      <c r="AL205">
        <f>Tokens!AN207</f>
        <v>0</v>
      </c>
      <c r="AM205">
        <f>Tokens!AO207</f>
        <v>0</v>
      </c>
      <c r="AN205">
        <f>Tokens!AP207</f>
        <v>0</v>
      </c>
      <c r="AO205">
        <f>Tokens!AQ207</f>
        <v>0</v>
      </c>
      <c r="AP205">
        <f>Tokens!AR207</f>
        <v>0</v>
      </c>
      <c r="AQ205">
        <f>Tokens!AS207</f>
        <v>0</v>
      </c>
      <c r="AR205">
        <f>Tokens!AT207</f>
        <v>0</v>
      </c>
      <c r="AS205">
        <f>Tokens!AU207</f>
        <v>0</v>
      </c>
      <c r="AT205">
        <f>Tokens!AV207</f>
        <v>0</v>
      </c>
      <c r="AU205">
        <f>Tokens!AW207</f>
        <v>0</v>
      </c>
      <c r="AV205" t="str">
        <f>Tokens!AX207</f>
        <v>paul</v>
      </c>
      <c r="AW205">
        <f>Tokens!AY207</f>
        <v>10</v>
      </c>
      <c r="AX205" t="str">
        <f>Tokens!AZ207</f>
        <v>sophie</v>
      </c>
      <c r="AY205">
        <f>Tokens!BA207</f>
        <v>90</v>
      </c>
      <c r="AZ205">
        <f>Tokens!BB207</f>
        <v>0</v>
      </c>
      <c r="BA205">
        <f>Tokens!BC207</f>
        <v>0</v>
      </c>
      <c r="BB205">
        <f>Tokens!BD207</f>
        <v>0</v>
      </c>
      <c r="BC205">
        <f>Tokens!BE207</f>
        <v>0</v>
      </c>
      <c r="BD205">
        <f>Tokens!BF207</f>
        <v>0</v>
      </c>
      <c r="BE205">
        <f>Tokens!BG207</f>
        <v>0</v>
      </c>
      <c r="BF205">
        <f>Tokens!BH207</f>
        <v>0</v>
      </c>
      <c r="BG205">
        <f>Tokens!BI207</f>
        <v>0</v>
      </c>
      <c r="BH205" t="str">
        <f>Tokens!BJ207</f>
        <v>La Porteuse D'Eau</v>
      </c>
      <c r="BI205" t="str">
        <f>Tokens!BK207</f>
        <v>Calvi On The Rocks</v>
      </c>
    </row>
    <row r="206" spans="1:61" x14ac:dyDescent="0.25">
      <c r="A206" t="str">
        <f>Tokens!C208</f>
        <v>La Porteuse D'Eau #205</v>
      </c>
      <c r="B206" t="str">
        <f>Tokens!D208</f>
        <v>COR22C205</v>
      </c>
      <c r="C206" t="str">
        <f>Tokens!E208</f>
        <v>La Porteuse D'Eau - Pass Festival NFT pour 1 personne, valable pour 3 éditions Calvi On The Rocks de votre choix.</v>
      </c>
      <c r="D206">
        <f>Tokens!F208</f>
        <v>1000</v>
      </c>
      <c r="E206" t="str">
        <f>Tokens!G208</f>
        <v>https://bafybeib3boitkcsc7tarwytl7fn7gvt63kiryn65aa3idxplpolbfqw6ja.ipfs.nftstorage.link?image_4.webp</v>
      </c>
      <c r="F206" t="str">
        <f>Tokens!H208</f>
        <v>NfluenT for Calvi On The rocks</v>
      </c>
      <c r="G206">
        <f>Tokens!I208</f>
        <v>0</v>
      </c>
      <c r="H206" t="str">
        <f>Tokens!J208</f>
        <v>Pass festival &amp; Avantages</v>
      </c>
      <c r="I206" t="str">
        <f>Tokens!K208</f>
        <v>pour une (1) personne</v>
      </c>
      <c r="J206" t="str">
        <f>Tokens!L208</f>
        <v>Edition1</v>
      </c>
      <c r="K206">
        <f>Tokens!M208</f>
        <v>1</v>
      </c>
      <c r="L206" t="str">
        <f>Tokens!N208</f>
        <v>Edition2</v>
      </c>
      <c r="M206">
        <f>Tokens!O208</f>
        <v>1</v>
      </c>
      <c r="N206" t="str">
        <f>Tokens!P208</f>
        <v>Edition3</v>
      </c>
      <c r="O206">
        <f>Tokens!Q208</f>
        <v>1</v>
      </c>
      <c r="P206">
        <f>Tokens!R208</f>
        <v>0</v>
      </c>
      <c r="Q206">
        <f>Tokens!S208</f>
        <v>0</v>
      </c>
      <c r="R206">
        <f>Tokens!T208</f>
        <v>0</v>
      </c>
      <c r="S206">
        <f>Tokens!U208</f>
        <v>0</v>
      </c>
      <c r="T206" t="str">
        <f>Tokens!V208</f>
        <v>Last use</v>
      </c>
      <c r="U206">
        <f>Tokens!W208</f>
        <v>0</v>
      </c>
      <c r="V206">
        <f>Tokens!X208</f>
        <v>0</v>
      </c>
      <c r="W206">
        <f>Tokens!Y208</f>
        <v>0</v>
      </c>
      <c r="X206" t="str">
        <f>Tokens!Z208</f>
        <v>avantage1</v>
      </c>
      <c r="Y206" t="str">
        <f>Tokens!AA208</f>
        <v>accès à un (1) événement partenaire officiel de Calvi on the Rocks</v>
      </c>
      <c r="Z206">
        <f>Tokens!AB208</f>
        <v>0</v>
      </c>
      <c r="AA206">
        <f>Tokens!AC208</f>
        <v>0</v>
      </c>
      <c r="AB206">
        <f>Tokens!AD208</f>
        <v>0</v>
      </c>
      <c r="AC206">
        <f>Tokens!AE208</f>
        <v>0</v>
      </c>
      <c r="AD206" t="str">
        <f>Tokens!AF208</f>
        <v>avantage2</v>
      </c>
      <c r="AE206" t="str">
        <f>Tokens!AG208</f>
        <v>accès membre pour les after-party officielles</v>
      </c>
      <c r="AF206" t="str">
        <f>Tokens!AH208</f>
        <v>avantage3</v>
      </c>
      <c r="AG206" t="str">
        <f>Tokens!AI208</f>
        <v>accès prioritaire et bar dédié (consommation à la charge du festivalier)</v>
      </c>
      <c r="AH206">
        <f>Tokens!AJ208</f>
        <v>0</v>
      </c>
      <c r="AI206">
        <f>Tokens!AK208</f>
        <v>0</v>
      </c>
      <c r="AJ206">
        <f>Tokens!AL208</f>
        <v>0</v>
      </c>
      <c r="AK206">
        <f>Tokens!AM208</f>
        <v>0</v>
      </c>
      <c r="AL206">
        <f>Tokens!AN208</f>
        <v>0</v>
      </c>
      <c r="AM206">
        <f>Tokens!AO208</f>
        <v>0</v>
      </c>
      <c r="AN206">
        <f>Tokens!AP208</f>
        <v>0</v>
      </c>
      <c r="AO206">
        <f>Tokens!AQ208</f>
        <v>0</v>
      </c>
      <c r="AP206">
        <f>Tokens!AR208</f>
        <v>0</v>
      </c>
      <c r="AQ206">
        <f>Tokens!AS208</f>
        <v>0</v>
      </c>
      <c r="AR206">
        <f>Tokens!AT208</f>
        <v>0</v>
      </c>
      <c r="AS206">
        <f>Tokens!AU208</f>
        <v>0</v>
      </c>
      <c r="AT206">
        <f>Tokens!AV208</f>
        <v>0</v>
      </c>
      <c r="AU206">
        <f>Tokens!AW208</f>
        <v>0</v>
      </c>
      <c r="AV206" t="str">
        <f>Tokens!AX208</f>
        <v>paul</v>
      </c>
      <c r="AW206">
        <f>Tokens!AY208</f>
        <v>10</v>
      </c>
      <c r="AX206" t="str">
        <f>Tokens!AZ208</f>
        <v>sophie</v>
      </c>
      <c r="AY206">
        <f>Tokens!BA208</f>
        <v>90</v>
      </c>
      <c r="AZ206">
        <f>Tokens!BB208</f>
        <v>0</v>
      </c>
      <c r="BA206">
        <f>Tokens!BC208</f>
        <v>0</v>
      </c>
      <c r="BB206">
        <f>Tokens!BD208</f>
        <v>0</v>
      </c>
      <c r="BC206">
        <f>Tokens!BE208</f>
        <v>0</v>
      </c>
      <c r="BD206">
        <f>Tokens!BF208</f>
        <v>0</v>
      </c>
      <c r="BE206">
        <f>Tokens!BG208</f>
        <v>0</v>
      </c>
      <c r="BF206">
        <f>Tokens!BH208</f>
        <v>0</v>
      </c>
      <c r="BG206">
        <f>Tokens!BI208</f>
        <v>0</v>
      </c>
      <c r="BH206" t="str">
        <f>Tokens!BJ208</f>
        <v>La Porteuse D'Eau</v>
      </c>
      <c r="BI206" t="str">
        <f>Tokens!BK208</f>
        <v>Calvi On The Rocks</v>
      </c>
    </row>
    <row r="207" spans="1:61" x14ac:dyDescent="0.25">
      <c r="A207" t="str">
        <f>Tokens!C209</f>
        <v>La Porteuse D'Eau #206</v>
      </c>
      <c r="B207" t="str">
        <f>Tokens!D209</f>
        <v>COR22C206</v>
      </c>
      <c r="C207" t="str">
        <f>Tokens!E209</f>
        <v>La Porteuse D'Eau - Pass Festival NFT pour 1 personne, valable pour 3 éditions Calvi On The Rocks de votre choix.</v>
      </c>
      <c r="D207">
        <f>Tokens!F209</f>
        <v>1000</v>
      </c>
      <c r="E207" t="str">
        <f>Tokens!G209</f>
        <v>https://bafybeib3boitkcsc7tarwytl7fn7gvt63kiryn65aa3idxplpolbfqw6ja.ipfs.nftstorage.link?image_4.webp</v>
      </c>
      <c r="F207" t="str">
        <f>Tokens!H209</f>
        <v>NfluenT for Calvi On The rocks</v>
      </c>
      <c r="G207">
        <f>Tokens!I209</f>
        <v>0</v>
      </c>
      <c r="H207" t="str">
        <f>Tokens!J209</f>
        <v>Pass festival &amp; Avantages</v>
      </c>
      <c r="I207" t="str">
        <f>Tokens!K209</f>
        <v>pour une (1) personne</v>
      </c>
      <c r="J207" t="str">
        <f>Tokens!L209</f>
        <v>Edition1</v>
      </c>
      <c r="K207">
        <f>Tokens!M209</f>
        <v>1</v>
      </c>
      <c r="L207" t="str">
        <f>Tokens!N209</f>
        <v>Edition2</v>
      </c>
      <c r="M207">
        <f>Tokens!O209</f>
        <v>1</v>
      </c>
      <c r="N207" t="str">
        <f>Tokens!P209</f>
        <v>Edition3</v>
      </c>
      <c r="O207">
        <f>Tokens!Q209</f>
        <v>1</v>
      </c>
      <c r="P207">
        <f>Tokens!R209</f>
        <v>0</v>
      </c>
      <c r="Q207">
        <f>Tokens!S209</f>
        <v>0</v>
      </c>
      <c r="R207">
        <f>Tokens!T209</f>
        <v>0</v>
      </c>
      <c r="S207">
        <f>Tokens!U209</f>
        <v>0</v>
      </c>
      <c r="T207" t="str">
        <f>Tokens!V209</f>
        <v>Last use</v>
      </c>
      <c r="U207">
        <f>Tokens!W209</f>
        <v>0</v>
      </c>
      <c r="V207">
        <f>Tokens!X209</f>
        <v>0</v>
      </c>
      <c r="W207">
        <f>Tokens!Y209</f>
        <v>0</v>
      </c>
      <c r="X207" t="str">
        <f>Tokens!Z209</f>
        <v>avantage1</v>
      </c>
      <c r="Y207" t="str">
        <f>Tokens!AA209</f>
        <v>accès à un (1) événement partenaire officiel de Calvi on the Rocks</v>
      </c>
      <c r="Z207">
        <f>Tokens!AB209</f>
        <v>0</v>
      </c>
      <c r="AA207">
        <f>Tokens!AC209</f>
        <v>0</v>
      </c>
      <c r="AB207">
        <f>Tokens!AD209</f>
        <v>0</v>
      </c>
      <c r="AC207">
        <f>Tokens!AE209</f>
        <v>0</v>
      </c>
      <c r="AD207" t="str">
        <f>Tokens!AF209</f>
        <v>avantage2</v>
      </c>
      <c r="AE207" t="str">
        <f>Tokens!AG209</f>
        <v>accès membre pour les after-party officielles</v>
      </c>
      <c r="AF207" t="str">
        <f>Tokens!AH209</f>
        <v>avantage3</v>
      </c>
      <c r="AG207" t="str">
        <f>Tokens!AI209</f>
        <v>accès prioritaire et bar dédié (consommation à la charge du festivalier)</v>
      </c>
      <c r="AH207">
        <f>Tokens!AJ209</f>
        <v>0</v>
      </c>
      <c r="AI207">
        <f>Tokens!AK209</f>
        <v>0</v>
      </c>
      <c r="AJ207">
        <f>Tokens!AL209</f>
        <v>0</v>
      </c>
      <c r="AK207">
        <f>Tokens!AM209</f>
        <v>0</v>
      </c>
      <c r="AL207">
        <f>Tokens!AN209</f>
        <v>0</v>
      </c>
      <c r="AM207">
        <f>Tokens!AO209</f>
        <v>0</v>
      </c>
      <c r="AN207">
        <f>Tokens!AP209</f>
        <v>0</v>
      </c>
      <c r="AO207">
        <f>Tokens!AQ209</f>
        <v>0</v>
      </c>
      <c r="AP207">
        <f>Tokens!AR209</f>
        <v>0</v>
      </c>
      <c r="AQ207">
        <f>Tokens!AS209</f>
        <v>0</v>
      </c>
      <c r="AR207">
        <f>Tokens!AT209</f>
        <v>0</v>
      </c>
      <c r="AS207">
        <f>Tokens!AU209</f>
        <v>0</v>
      </c>
      <c r="AT207">
        <f>Tokens!AV209</f>
        <v>0</v>
      </c>
      <c r="AU207">
        <f>Tokens!AW209</f>
        <v>0</v>
      </c>
      <c r="AV207" t="str">
        <f>Tokens!AX209</f>
        <v>paul</v>
      </c>
      <c r="AW207">
        <f>Tokens!AY209</f>
        <v>10</v>
      </c>
      <c r="AX207" t="str">
        <f>Tokens!AZ209</f>
        <v>sophie</v>
      </c>
      <c r="AY207">
        <f>Tokens!BA209</f>
        <v>90</v>
      </c>
      <c r="AZ207">
        <f>Tokens!BB209</f>
        <v>0</v>
      </c>
      <c r="BA207">
        <f>Tokens!BC209</f>
        <v>0</v>
      </c>
      <c r="BB207">
        <f>Tokens!BD209</f>
        <v>0</v>
      </c>
      <c r="BC207">
        <f>Tokens!BE209</f>
        <v>0</v>
      </c>
      <c r="BD207">
        <f>Tokens!BF209</f>
        <v>0</v>
      </c>
      <c r="BE207">
        <f>Tokens!BG209</f>
        <v>0</v>
      </c>
      <c r="BF207">
        <f>Tokens!BH209</f>
        <v>0</v>
      </c>
      <c r="BG207">
        <f>Tokens!BI209</f>
        <v>0</v>
      </c>
      <c r="BH207" t="str">
        <f>Tokens!BJ209</f>
        <v>La Porteuse D'Eau</v>
      </c>
      <c r="BI207" t="str">
        <f>Tokens!BK209</f>
        <v>Calvi On The Rocks</v>
      </c>
    </row>
    <row r="208" spans="1:61" x14ac:dyDescent="0.25">
      <c r="A208" t="str">
        <f>Tokens!C210</f>
        <v>La Porteuse D'Eau #207</v>
      </c>
      <c r="B208" t="str">
        <f>Tokens!D210</f>
        <v>COR22C207</v>
      </c>
      <c r="C208" t="str">
        <f>Tokens!E210</f>
        <v>La Porteuse D'Eau - Pass Festival NFT pour 1 personne, valable pour 3 éditions Calvi On The Rocks de votre choix.</v>
      </c>
      <c r="D208">
        <f>Tokens!F210</f>
        <v>1000</v>
      </c>
      <c r="E208" t="str">
        <f>Tokens!G210</f>
        <v>https://bafybeib3boitkcsc7tarwytl7fn7gvt63kiryn65aa3idxplpolbfqw6ja.ipfs.nftstorage.link?image_4.webp</v>
      </c>
      <c r="F208" t="str">
        <f>Tokens!H210</f>
        <v>NfluenT for Calvi On The rocks</v>
      </c>
      <c r="G208">
        <f>Tokens!I210</f>
        <v>0</v>
      </c>
      <c r="H208" t="str">
        <f>Tokens!J210</f>
        <v>Pass festival &amp; Avantages</v>
      </c>
      <c r="I208" t="str">
        <f>Tokens!K210</f>
        <v>pour une (1) personne</v>
      </c>
      <c r="J208" t="str">
        <f>Tokens!L210</f>
        <v>Edition1</v>
      </c>
      <c r="K208">
        <f>Tokens!M210</f>
        <v>1</v>
      </c>
      <c r="L208" t="str">
        <f>Tokens!N210</f>
        <v>Edition2</v>
      </c>
      <c r="M208">
        <f>Tokens!O210</f>
        <v>1</v>
      </c>
      <c r="N208" t="str">
        <f>Tokens!P210</f>
        <v>Edition3</v>
      </c>
      <c r="O208">
        <f>Tokens!Q210</f>
        <v>1</v>
      </c>
      <c r="P208">
        <f>Tokens!R210</f>
        <v>0</v>
      </c>
      <c r="Q208">
        <f>Tokens!S210</f>
        <v>0</v>
      </c>
      <c r="R208">
        <f>Tokens!T210</f>
        <v>0</v>
      </c>
      <c r="S208">
        <f>Tokens!U210</f>
        <v>0</v>
      </c>
      <c r="T208" t="str">
        <f>Tokens!V210</f>
        <v>Last use</v>
      </c>
      <c r="U208">
        <f>Tokens!W210</f>
        <v>0</v>
      </c>
      <c r="V208">
        <f>Tokens!X210</f>
        <v>0</v>
      </c>
      <c r="W208">
        <f>Tokens!Y210</f>
        <v>0</v>
      </c>
      <c r="X208" t="str">
        <f>Tokens!Z210</f>
        <v>avantage1</v>
      </c>
      <c r="Y208" t="str">
        <f>Tokens!AA210</f>
        <v>accès à un (1) événement partenaire officiel de Calvi on the Rocks</v>
      </c>
      <c r="Z208">
        <f>Tokens!AB210</f>
        <v>0</v>
      </c>
      <c r="AA208">
        <f>Tokens!AC210</f>
        <v>0</v>
      </c>
      <c r="AB208">
        <f>Tokens!AD210</f>
        <v>0</v>
      </c>
      <c r="AC208">
        <f>Tokens!AE210</f>
        <v>0</v>
      </c>
      <c r="AD208" t="str">
        <f>Tokens!AF210</f>
        <v>avantage2</v>
      </c>
      <c r="AE208" t="str">
        <f>Tokens!AG210</f>
        <v>accès membre pour les after-party officielles</v>
      </c>
      <c r="AF208" t="str">
        <f>Tokens!AH210</f>
        <v>avantage3</v>
      </c>
      <c r="AG208" t="str">
        <f>Tokens!AI210</f>
        <v>accès prioritaire et bar dédié (consommation à la charge du festivalier)</v>
      </c>
      <c r="AH208">
        <f>Tokens!AJ210</f>
        <v>0</v>
      </c>
      <c r="AI208">
        <f>Tokens!AK210</f>
        <v>0</v>
      </c>
      <c r="AJ208">
        <f>Tokens!AL210</f>
        <v>0</v>
      </c>
      <c r="AK208">
        <f>Tokens!AM210</f>
        <v>0</v>
      </c>
      <c r="AL208">
        <f>Tokens!AN210</f>
        <v>0</v>
      </c>
      <c r="AM208">
        <f>Tokens!AO210</f>
        <v>0</v>
      </c>
      <c r="AN208">
        <f>Tokens!AP210</f>
        <v>0</v>
      </c>
      <c r="AO208">
        <f>Tokens!AQ210</f>
        <v>0</v>
      </c>
      <c r="AP208">
        <f>Tokens!AR210</f>
        <v>0</v>
      </c>
      <c r="AQ208">
        <f>Tokens!AS210</f>
        <v>0</v>
      </c>
      <c r="AR208">
        <f>Tokens!AT210</f>
        <v>0</v>
      </c>
      <c r="AS208">
        <f>Tokens!AU210</f>
        <v>0</v>
      </c>
      <c r="AT208">
        <f>Tokens!AV210</f>
        <v>0</v>
      </c>
      <c r="AU208">
        <f>Tokens!AW210</f>
        <v>0</v>
      </c>
      <c r="AV208" t="str">
        <f>Tokens!AX210</f>
        <v>paul</v>
      </c>
      <c r="AW208">
        <f>Tokens!AY210</f>
        <v>10</v>
      </c>
      <c r="AX208" t="str">
        <f>Tokens!AZ210</f>
        <v>sophie</v>
      </c>
      <c r="AY208">
        <f>Tokens!BA210</f>
        <v>90</v>
      </c>
      <c r="AZ208">
        <f>Tokens!BB210</f>
        <v>0</v>
      </c>
      <c r="BA208">
        <f>Tokens!BC210</f>
        <v>0</v>
      </c>
      <c r="BB208">
        <f>Tokens!BD210</f>
        <v>0</v>
      </c>
      <c r="BC208">
        <f>Tokens!BE210</f>
        <v>0</v>
      </c>
      <c r="BD208">
        <f>Tokens!BF210</f>
        <v>0</v>
      </c>
      <c r="BE208">
        <f>Tokens!BG210</f>
        <v>0</v>
      </c>
      <c r="BF208">
        <f>Tokens!BH210</f>
        <v>0</v>
      </c>
      <c r="BG208">
        <f>Tokens!BI210</f>
        <v>0</v>
      </c>
      <c r="BH208" t="str">
        <f>Tokens!BJ210</f>
        <v>La Porteuse D'Eau</v>
      </c>
      <c r="BI208" t="str">
        <f>Tokens!BK210</f>
        <v>Calvi On The Rocks</v>
      </c>
    </row>
    <row r="209" spans="1:61" x14ac:dyDescent="0.25">
      <c r="A209" t="str">
        <f>Tokens!C211</f>
        <v>La Porteuse D'Eau #208</v>
      </c>
      <c r="B209" t="str">
        <f>Tokens!D211</f>
        <v>COR22C208</v>
      </c>
      <c r="C209" t="str">
        <f>Tokens!E211</f>
        <v>La Porteuse D'Eau - Pass Festival NFT pour 1 personne, valable pour 3 éditions Calvi On The Rocks de votre choix.</v>
      </c>
      <c r="D209">
        <f>Tokens!F211</f>
        <v>1000</v>
      </c>
      <c r="E209" t="str">
        <f>Tokens!G211</f>
        <v>https://bafybeib3boitkcsc7tarwytl7fn7gvt63kiryn65aa3idxplpolbfqw6ja.ipfs.nftstorage.link?image_4.webp</v>
      </c>
      <c r="F209" t="str">
        <f>Tokens!H211</f>
        <v>NfluenT for Calvi On The rocks</v>
      </c>
      <c r="G209">
        <f>Tokens!I211</f>
        <v>0</v>
      </c>
      <c r="H209" t="str">
        <f>Tokens!J211</f>
        <v>Pass festival &amp; Avantages</v>
      </c>
      <c r="I209" t="str">
        <f>Tokens!K211</f>
        <v>pour une (1) personne</v>
      </c>
      <c r="J209" t="str">
        <f>Tokens!L211</f>
        <v>Edition1</v>
      </c>
      <c r="K209">
        <f>Tokens!M211</f>
        <v>1</v>
      </c>
      <c r="L209" t="str">
        <f>Tokens!N211</f>
        <v>Edition2</v>
      </c>
      <c r="M209">
        <f>Tokens!O211</f>
        <v>1</v>
      </c>
      <c r="N209" t="str">
        <f>Tokens!P211</f>
        <v>Edition3</v>
      </c>
      <c r="O209">
        <f>Tokens!Q211</f>
        <v>1</v>
      </c>
      <c r="P209">
        <f>Tokens!R211</f>
        <v>0</v>
      </c>
      <c r="Q209">
        <f>Tokens!S211</f>
        <v>0</v>
      </c>
      <c r="R209">
        <f>Tokens!T211</f>
        <v>0</v>
      </c>
      <c r="S209">
        <f>Tokens!U211</f>
        <v>0</v>
      </c>
      <c r="T209" t="str">
        <f>Tokens!V211</f>
        <v>Last use</v>
      </c>
      <c r="U209">
        <f>Tokens!W211</f>
        <v>0</v>
      </c>
      <c r="V209">
        <f>Tokens!X211</f>
        <v>0</v>
      </c>
      <c r="W209">
        <f>Tokens!Y211</f>
        <v>0</v>
      </c>
      <c r="X209" t="str">
        <f>Tokens!Z211</f>
        <v>avantage1</v>
      </c>
      <c r="Y209" t="str">
        <f>Tokens!AA211</f>
        <v>accès à un (1) événement partenaire officiel de Calvi on the Rocks</v>
      </c>
      <c r="Z209">
        <f>Tokens!AB211</f>
        <v>0</v>
      </c>
      <c r="AA209">
        <f>Tokens!AC211</f>
        <v>0</v>
      </c>
      <c r="AB209">
        <f>Tokens!AD211</f>
        <v>0</v>
      </c>
      <c r="AC209">
        <f>Tokens!AE211</f>
        <v>0</v>
      </c>
      <c r="AD209" t="str">
        <f>Tokens!AF211</f>
        <v>avantage2</v>
      </c>
      <c r="AE209" t="str">
        <f>Tokens!AG211</f>
        <v>accès membre pour les after-party officielles</v>
      </c>
      <c r="AF209" t="str">
        <f>Tokens!AH211</f>
        <v>avantage3</v>
      </c>
      <c r="AG209" t="str">
        <f>Tokens!AI211</f>
        <v>accès prioritaire et bar dédié (consommation à la charge du festivalier)</v>
      </c>
      <c r="AH209">
        <f>Tokens!AJ211</f>
        <v>0</v>
      </c>
      <c r="AI209">
        <f>Tokens!AK211</f>
        <v>0</v>
      </c>
      <c r="AJ209">
        <f>Tokens!AL211</f>
        <v>0</v>
      </c>
      <c r="AK209">
        <f>Tokens!AM211</f>
        <v>0</v>
      </c>
      <c r="AL209">
        <f>Tokens!AN211</f>
        <v>0</v>
      </c>
      <c r="AM209">
        <f>Tokens!AO211</f>
        <v>0</v>
      </c>
      <c r="AN209">
        <f>Tokens!AP211</f>
        <v>0</v>
      </c>
      <c r="AO209">
        <f>Tokens!AQ211</f>
        <v>0</v>
      </c>
      <c r="AP209">
        <f>Tokens!AR211</f>
        <v>0</v>
      </c>
      <c r="AQ209">
        <f>Tokens!AS211</f>
        <v>0</v>
      </c>
      <c r="AR209">
        <f>Tokens!AT211</f>
        <v>0</v>
      </c>
      <c r="AS209">
        <f>Tokens!AU211</f>
        <v>0</v>
      </c>
      <c r="AT209">
        <f>Tokens!AV211</f>
        <v>0</v>
      </c>
      <c r="AU209">
        <f>Tokens!AW211</f>
        <v>0</v>
      </c>
      <c r="AV209" t="str">
        <f>Tokens!AX211</f>
        <v>paul</v>
      </c>
      <c r="AW209">
        <f>Tokens!AY211</f>
        <v>10</v>
      </c>
      <c r="AX209" t="str">
        <f>Tokens!AZ211</f>
        <v>sophie</v>
      </c>
      <c r="AY209">
        <f>Tokens!BA211</f>
        <v>90</v>
      </c>
      <c r="AZ209">
        <f>Tokens!BB211</f>
        <v>0</v>
      </c>
      <c r="BA209">
        <f>Tokens!BC211</f>
        <v>0</v>
      </c>
      <c r="BB209">
        <f>Tokens!BD211</f>
        <v>0</v>
      </c>
      <c r="BC209">
        <f>Tokens!BE211</f>
        <v>0</v>
      </c>
      <c r="BD209">
        <f>Tokens!BF211</f>
        <v>0</v>
      </c>
      <c r="BE209">
        <f>Tokens!BG211</f>
        <v>0</v>
      </c>
      <c r="BF209">
        <f>Tokens!BH211</f>
        <v>0</v>
      </c>
      <c r="BG209">
        <f>Tokens!BI211</f>
        <v>0</v>
      </c>
      <c r="BH209" t="str">
        <f>Tokens!BJ211</f>
        <v>La Porteuse D'Eau</v>
      </c>
      <c r="BI209" t="str">
        <f>Tokens!BK211</f>
        <v>Calvi On The Rocks</v>
      </c>
    </row>
    <row r="210" spans="1:61" x14ac:dyDescent="0.25">
      <c r="A210" t="str">
        <f>Tokens!C212</f>
        <v>La Porteuse D'Eau #209</v>
      </c>
      <c r="B210" t="str">
        <f>Tokens!D212</f>
        <v>COR22C209</v>
      </c>
      <c r="C210" t="str">
        <f>Tokens!E212</f>
        <v>La Porteuse D'Eau - Pass Festival NFT pour 1 personne, valable pour 3 éditions Calvi On The Rocks de votre choix.</v>
      </c>
      <c r="D210">
        <f>Tokens!F212</f>
        <v>1000</v>
      </c>
      <c r="E210" t="str">
        <f>Tokens!G212</f>
        <v>https://bafybeib3boitkcsc7tarwytl7fn7gvt63kiryn65aa3idxplpolbfqw6ja.ipfs.nftstorage.link?image_4.webp</v>
      </c>
      <c r="F210" t="str">
        <f>Tokens!H212</f>
        <v>NfluenT for Calvi On The rocks</v>
      </c>
      <c r="G210">
        <f>Tokens!I212</f>
        <v>0</v>
      </c>
      <c r="H210" t="str">
        <f>Tokens!J212</f>
        <v>Pass festival &amp; Avantages</v>
      </c>
      <c r="I210" t="str">
        <f>Tokens!K212</f>
        <v>pour une (1) personne</v>
      </c>
      <c r="J210" t="str">
        <f>Tokens!L212</f>
        <v>Edition1</v>
      </c>
      <c r="K210">
        <f>Tokens!M212</f>
        <v>1</v>
      </c>
      <c r="L210" t="str">
        <f>Tokens!N212</f>
        <v>Edition2</v>
      </c>
      <c r="M210">
        <f>Tokens!O212</f>
        <v>1</v>
      </c>
      <c r="N210" t="str">
        <f>Tokens!P212</f>
        <v>Edition3</v>
      </c>
      <c r="O210">
        <f>Tokens!Q212</f>
        <v>1</v>
      </c>
      <c r="P210">
        <f>Tokens!R212</f>
        <v>0</v>
      </c>
      <c r="Q210">
        <f>Tokens!S212</f>
        <v>0</v>
      </c>
      <c r="R210">
        <f>Tokens!T212</f>
        <v>0</v>
      </c>
      <c r="S210">
        <f>Tokens!U212</f>
        <v>0</v>
      </c>
      <c r="T210" t="str">
        <f>Tokens!V212</f>
        <v>Last use</v>
      </c>
      <c r="U210">
        <f>Tokens!W212</f>
        <v>0</v>
      </c>
      <c r="V210">
        <f>Tokens!X212</f>
        <v>0</v>
      </c>
      <c r="W210">
        <f>Tokens!Y212</f>
        <v>0</v>
      </c>
      <c r="X210" t="str">
        <f>Tokens!Z212</f>
        <v>avantage1</v>
      </c>
      <c r="Y210" t="str">
        <f>Tokens!AA212</f>
        <v>accès à un (1) événement partenaire officiel de Calvi on the Rocks</v>
      </c>
      <c r="Z210">
        <f>Tokens!AB212</f>
        <v>0</v>
      </c>
      <c r="AA210">
        <f>Tokens!AC212</f>
        <v>0</v>
      </c>
      <c r="AB210">
        <f>Tokens!AD212</f>
        <v>0</v>
      </c>
      <c r="AC210">
        <f>Tokens!AE212</f>
        <v>0</v>
      </c>
      <c r="AD210" t="str">
        <f>Tokens!AF212</f>
        <v>avantage2</v>
      </c>
      <c r="AE210" t="str">
        <f>Tokens!AG212</f>
        <v>accès membre pour les after-party officielles</v>
      </c>
      <c r="AF210" t="str">
        <f>Tokens!AH212</f>
        <v>avantage3</v>
      </c>
      <c r="AG210" t="str">
        <f>Tokens!AI212</f>
        <v>accès prioritaire et bar dédié (consommation à la charge du festivalier)</v>
      </c>
      <c r="AH210">
        <f>Tokens!AJ212</f>
        <v>0</v>
      </c>
      <c r="AI210">
        <f>Tokens!AK212</f>
        <v>0</v>
      </c>
      <c r="AJ210">
        <f>Tokens!AL212</f>
        <v>0</v>
      </c>
      <c r="AK210">
        <f>Tokens!AM212</f>
        <v>0</v>
      </c>
      <c r="AL210">
        <f>Tokens!AN212</f>
        <v>0</v>
      </c>
      <c r="AM210">
        <f>Tokens!AO212</f>
        <v>0</v>
      </c>
      <c r="AN210">
        <f>Tokens!AP212</f>
        <v>0</v>
      </c>
      <c r="AO210">
        <f>Tokens!AQ212</f>
        <v>0</v>
      </c>
      <c r="AP210">
        <f>Tokens!AR212</f>
        <v>0</v>
      </c>
      <c r="AQ210">
        <f>Tokens!AS212</f>
        <v>0</v>
      </c>
      <c r="AR210">
        <f>Tokens!AT212</f>
        <v>0</v>
      </c>
      <c r="AS210">
        <f>Tokens!AU212</f>
        <v>0</v>
      </c>
      <c r="AT210">
        <f>Tokens!AV212</f>
        <v>0</v>
      </c>
      <c r="AU210">
        <f>Tokens!AW212</f>
        <v>0</v>
      </c>
      <c r="AV210" t="str">
        <f>Tokens!AX212</f>
        <v>paul</v>
      </c>
      <c r="AW210">
        <f>Tokens!AY212</f>
        <v>10</v>
      </c>
      <c r="AX210" t="str">
        <f>Tokens!AZ212</f>
        <v>sophie</v>
      </c>
      <c r="AY210">
        <f>Tokens!BA212</f>
        <v>90</v>
      </c>
      <c r="AZ210">
        <f>Tokens!BB212</f>
        <v>0</v>
      </c>
      <c r="BA210">
        <f>Tokens!BC212</f>
        <v>0</v>
      </c>
      <c r="BB210">
        <f>Tokens!BD212</f>
        <v>0</v>
      </c>
      <c r="BC210">
        <f>Tokens!BE212</f>
        <v>0</v>
      </c>
      <c r="BD210">
        <f>Tokens!BF212</f>
        <v>0</v>
      </c>
      <c r="BE210">
        <f>Tokens!BG212</f>
        <v>0</v>
      </c>
      <c r="BF210">
        <f>Tokens!BH212</f>
        <v>0</v>
      </c>
      <c r="BG210">
        <f>Tokens!BI212</f>
        <v>0</v>
      </c>
      <c r="BH210" t="str">
        <f>Tokens!BJ212</f>
        <v>La Porteuse D'Eau</v>
      </c>
      <c r="BI210" t="str">
        <f>Tokens!BK212</f>
        <v>Calvi On The Rocks</v>
      </c>
    </row>
    <row r="211" spans="1:61" x14ac:dyDescent="0.25">
      <c r="A211" t="str">
        <f>Tokens!C213</f>
        <v>La Porteuse D'Eau #210</v>
      </c>
      <c r="B211" t="str">
        <f>Tokens!D213</f>
        <v>COR22C210</v>
      </c>
      <c r="C211" t="str">
        <f>Tokens!E213</f>
        <v>La Porteuse D'Eau - Pass Festival NFT pour 1 personne, valable pour 3 éditions Calvi On The Rocks de votre choix.</v>
      </c>
      <c r="D211">
        <f>Tokens!F213</f>
        <v>1000</v>
      </c>
      <c r="E211" t="str">
        <f>Tokens!G213</f>
        <v>https://bafybeib3boitkcsc7tarwytl7fn7gvt63kiryn65aa3idxplpolbfqw6ja.ipfs.nftstorage.link?image_4.webp</v>
      </c>
      <c r="F211" t="str">
        <f>Tokens!H213</f>
        <v>NfluenT for Calvi On The rocks</v>
      </c>
      <c r="G211">
        <f>Tokens!I213</f>
        <v>0</v>
      </c>
      <c r="H211" t="str">
        <f>Tokens!J213</f>
        <v>Pass festival &amp; Avantages</v>
      </c>
      <c r="I211" t="str">
        <f>Tokens!K213</f>
        <v>pour une (1) personne</v>
      </c>
      <c r="J211" t="str">
        <f>Tokens!L213</f>
        <v>Edition1</v>
      </c>
      <c r="K211">
        <f>Tokens!M213</f>
        <v>1</v>
      </c>
      <c r="L211" t="str">
        <f>Tokens!N213</f>
        <v>Edition2</v>
      </c>
      <c r="M211">
        <f>Tokens!O213</f>
        <v>1</v>
      </c>
      <c r="N211" t="str">
        <f>Tokens!P213</f>
        <v>Edition3</v>
      </c>
      <c r="O211">
        <f>Tokens!Q213</f>
        <v>1</v>
      </c>
      <c r="P211">
        <f>Tokens!R213</f>
        <v>0</v>
      </c>
      <c r="Q211">
        <f>Tokens!S213</f>
        <v>0</v>
      </c>
      <c r="R211">
        <f>Tokens!T213</f>
        <v>0</v>
      </c>
      <c r="S211">
        <f>Tokens!U213</f>
        <v>0</v>
      </c>
      <c r="T211" t="str">
        <f>Tokens!V213</f>
        <v>Last use</v>
      </c>
      <c r="U211">
        <f>Tokens!W213</f>
        <v>0</v>
      </c>
      <c r="V211">
        <f>Tokens!X213</f>
        <v>0</v>
      </c>
      <c r="W211">
        <f>Tokens!Y213</f>
        <v>0</v>
      </c>
      <c r="X211" t="str">
        <f>Tokens!Z213</f>
        <v>avantage1</v>
      </c>
      <c r="Y211" t="str">
        <f>Tokens!AA213</f>
        <v>accès à un (1) événement partenaire officiel de Calvi on the Rocks</v>
      </c>
      <c r="Z211">
        <f>Tokens!AB213</f>
        <v>0</v>
      </c>
      <c r="AA211">
        <f>Tokens!AC213</f>
        <v>0</v>
      </c>
      <c r="AB211">
        <f>Tokens!AD213</f>
        <v>0</v>
      </c>
      <c r="AC211">
        <f>Tokens!AE213</f>
        <v>0</v>
      </c>
      <c r="AD211" t="str">
        <f>Tokens!AF213</f>
        <v>avantage2</v>
      </c>
      <c r="AE211" t="str">
        <f>Tokens!AG213</f>
        <v>accès membre pour les after-party officielles</v>
      </c>
      <c r="AF211" t="str">
        <f>Tokens!AH213</f>
        <v>avantage3</v>
      </c>
      <c r="AG211" t="str">
        <f>Tokens!AI213</f>
        <v>accès prioritaire et bar dédié (consommation à la charge du festivalier)</v>
      </c>
      <c r="AH211">
        <f>Tokens!AJ213</f>
        <v>0</v>
      </c>
      <c r="AI211">
        <f>Tokens!AK213</f>
        <v>0</v>
      </c>
      <c r="AJ211">
        <f>Tokens!AL213</f>
        <v>0</v>
      </c>
      <c r="AK211">
        <f>Tokens!AM213</f>
        <v>0</v>
      </c>
      <c r="AL211">
        <f>Tokens!AN213</f>
        <v>0</v>
      </c>
      <c r="AM211">
        <f>Tokens!AO213</f>
        <v>0</v>
      </c>
      <c r="AN211">
        <f>Tokens!AP213</f>
        <v>0</v>
      </c>
      <c r="AO211">
        <f>Tokens!AQ213</f>
        <v>0</v>
      </c>
      <c r="AP211">
        <f>Tokens!AR213</f>
        <v>0</v>
      </c>
      <c r="AQ211">
        <f>Tokens!AS213</f>
        <v>0</v>
      </c>
      <c r="AR211">
        <f>Tokens!AT213</f>
        <v>0</v>
      </c>
      <c r="AS211">
        <f>Tokens!AU213</f>
        <v>0</v>
      </c>
      <c r="AT211">
        <f>Tokens!AV213</f>
        <v>0</v>
      </c>
      <c r="AU211">
        <f>Tokens!AW213</f>
        <v>0</v>
      </c>
      <c r="AV211" t="str">
        <f>Tokens!AX213</f>
        <v>paul</v>
      </c>
      <c r="AW211">
        <f>Tokens!AY213</f>
        <v>10</v>
      </c>
      <c r="AX211" t="str">
        <f>Tokens!AZ213</f>
        <v>sophie</v>
      </c>
      <c r="AY211">
        <f>Tokens!BA213</f>
        <v>90</v>
      </c>
      <c r="AZ211">
        <f>Tokens!BB213</f>
        <v>0</v>
      </c>
      <c r="BA211">
        <f>Tokens!BC213</f>
        <v>0</v>
      </c>
      <c r="BB211">
        <f>Tokens!BD213</f>
        <v>0</v>
      </c>
      <c r="BC211">
        <f>Tokens!BE213</f>
        <v>0</v>
      </c>
      <c r="BD211">
        <f>Tokens!BF213</f>
        <v>0</v>
      </c>
      <c r="BE211">
        <f>Tokens!BG213</f>
        <v>0</v>
      </c>
      <c r="BF211">
        <f>Tokens!BH213</f>
        <v>0</v>
      </c>
      <c r="BG211">
        <f>Tokens!BI213</f>
        <v>0</v>
      </c>
      <c r="BH211" t="str">
        <f>Tokens!BJ213</f>
        <v>La Porteuse D'Eau</v>
      </c>
      <c r="BI211" t="str">
        <f>Tokens!BK213</f>
        <v>Calvi On The Rocks</v>
      </c>
    </row>
    <row r="212" spans="1:61" x14ac:dyDescent="0.25">
      <c r="A212" t="str">
        <f>Tokens!C214</f>
        <v>La Porteuse D'Eau #211</v>
      </c>
      <c r="B212" t="str">
        <f>Tokens!D214</f>
        <v>COR22C211</v>
      </c>
      <c r="C212" t="str">
        <f>Tokens!E214</f>
        <v>La Porteuse D'Eau - Pass Festival NFT pour 1 personne, valable pour 3 éditions Calvi On The Rocks de votre choix.</v>
      </c>
      <c r="D212">
        <f>Tokens!F214</f>
        <v>1000</v>
      </c>
      <c r="E212" t="str">
        <f>Tokens!G214</f>
        <v>https://bafybeib3boitkcsc7tarwytl7fn7gvt63kiryn65aa3idxplpolbfqw6ja.ipfs.nftstorage.link?image_4.webp</v>
      </c>
      <c r="F212" t="str">
        <f>Tokens!H214</f>
        <v>NfluenT for Calvi On The rocks</v>
      </c>
      <c r="G212">
        <f>Tokens!I214</f>
        <v>0</v>
      </c>
      <c r="H212" t="str">
        <f>Tokens!J214</f>
        <v>Pass festival &amp; Avantages</v>
      </c>
      <c r="I212" t="str">
        <f>Tokens!K214</f>
        <v>pour une (1) personne</v>
      </c>
      <c r="J212" t="str">
        <f>Tokens!L214</f>
        <v>Edition1</v>
      </c>
      <c r="K212">
        <f>Tokens!M214</f>
        <v>1</v>
      </c>
      <c r="L212" t="str">
        <f>Tokens!N214</f>
        <v>Edition2</v>
      </c>
      <c r="M212">
        <f>Tokens!O214</f>
        <v>1</v>
      </c>
      <c r="N212" t="str">
        <f>Tokens!P214</f>
        <v>Edition3</v>
      </c>
      <c r="O212">
        <f>Tokens!Q214</f>
        <v>1</v>
      </c>
      <c r="P212">
        <f>Tokens!R214</f>
        <v>0</v>
      </c>
      <c r="Q212">
        <f>Tokens!S214</f>
        <v>0</v>
      </c>
      <c r="R212">
        <f>Tokens!T214</f>
        <v>0</v>
      </c>
      <c r="S212">
        <f>Tokens!U214</f>
        <v>0</v>
      </c>
      <c r="T212" t="str">
        <f>Tokens!V214</f>
        <v>Last use</v>
      </c>
      <c r="U212">
        <f>Tokens!W214</f>
        <v>0</v>
      </c>
      <c r="V212">
        <f>Tokens!X214</f>
        <v>0</v>
      </c>
      <c r="W212">
        <f>Tokens!Y214</f>
        <v>0</v>
      </c>
      <c r="X212" t="str">
        <f>Tokens!Z214</f>
        <v>avantage1</v>
      </c>
      <c r="Y212" t="str">
        <f>Tokens!AA214</f>
        <v>accès à un (1) événement partenaire officiel de Calvi on the Rocks</v>
      </c>
      <c r="Z212">
        <f>Tokens!AB214</f>
        <v>0</v>
      </c>
      <c r="AA212">
        <f>Tokens!AC214</f>
        <v>0</v>
      </c>
      <c r="AB212">
        <f>Tokens!AD214</f>
        <v>0</v>
      </c>
      <c r="AC212">
        <f>Tokens!AE214</f>
        <v>0</v>
      </c>
      <c r="AD212" t="str">
        <f>Tokens!AF214</f>
        <v>avantage2</v>
      </c>
      <c r="AE212" t="str">
        <f>Tokens!AG214</f>
        <v>accès membre pour les after-party officielles</v>
      </c>
      <c r="AF212" t="str">
        <f>Tokens!AH214</f>
        <v>avantage3</v>
      </c>
      <c r="AG212" t="str">
        <f>Tokens!AI214</f>
        <v>accès prioritaire et bar dédié (consommation à la charge du festivalier)</v>
      </c>
      <c r="AH212">
        <f>Tokens!AJ214</f>
        <v>0</v>
      </c>
      <c r="AI212">
        <f>Tokens!AK214</f>
        <v>0</v>
      </c>
      <c r="AJ212">
        <f>Tokens!AL214</f>
        <v>0</v>
      </c>
      <c r="AK212">
        <f>Tokens!AM214</f>
        <v>0</v>
      </c>
      <c r="AL212">
        <f>Tokens!AN214</f>
        <v>0</v>
      </c>
      <c r="AM212">
        <f>Tokens!AO214</f>
        <v>0</v>
      </c>
      <c r="AN212">
        <f>Tokens!AP214</f>
        <v>0</v>
      </c>
      <c r="AO212">
        <f>Tokens!AQ214</f>
        <v>0</v>
      </c>
      <c r="AP212">
        <f>Tokens!AR214</f>
        <v>0</v>
      </c>
      <c r="AQ212">
        <f>Tokens!AS214</f>
        <v>0</v>
      </c>
      <c r="AR212">
        <f>Tokens!AT214</f>
        <v>0</v>
      </c>
      <c r="AS212">
        <f>Tokens!AU214</f>
        <v>0</v>
      </c>
      <c r="AT212">
        <f>Tokens!AV214</f>
        <v>0</v>
      </c>
      <c r="AU212">
        <f>Tokens!AW214</f>
        <v>0</v>
      </c>
      <c r="AV212" t="str">
        <f>Tokens!AX214</f>
        <v>paul</v>
      </c>
      <c r="AW212">
        <f>Tokens!AY214</f>
        <v>10</v>
      </c>
      <c r="AX212" t="str">
        <f>Tokens!AZ214</f>
        <v>sophie</v>
      </c>
      <c r="AY212">
        <f>Tokens!BA214</f>
        <v>90</v>
      </c>
      <c r="AZ212">
        <f>Tokens!BB214</f>
        <v>0</v>
      </c>
      <c r="BA212">
        <f>Tokens!BC214</f>
        <v>0</v>
      </c>
      <c r="BB212">
        <f>Tokens!BD214</f>
        <v>0</v>
      </c>
      <c r="BC212">
        <f>Tokens!BE214</f>
        <v>0</v>
      </c>
      <c r="BD212">
        <f>Tokens!BF214</f>
        <v>0</v>
      </c>
      <c r="BE212">
        <f>Tokens!BG214</f>
        <v>0</v>
      </c>
      <c r="BF212">
        <f>Tokens!BH214</f>
        <v>0</v>
      </c>
      <c r="BG212">
        <f>Tokens!BI214</f>
        <v>0</v>
      </c>
      <c r="BH212" t="str">
        <f>Tokens!BJ214</f>
        <v>La Porteuse D'Eau</v>
      </c>
      <c r="BI212" t="str">
        <f>Tokens!BK214</f>
        <v>Calvi On The Rocks</v>
      </c>
    </row>
    <row r="213" spans="1:61" x14ac:dyDescent="0.25">
      <c r="A213" t="str">
        <f>Tokens!C215</f>
        <v>La Porteuse D'Eau #212</v>
      </c>
      <c r="B213" t="str">
        <f>Tokens!D215</f>
        <v>COR22C212</v>
      </c>
      <c r="C213" t="str">
        <f>Tokens!E215</f>
        <v>La Porteuse D'Eau - Pass Festival NFT pour 1 personne, valable pour 3 éditions Calvi On The Rocks de votre choix.</v>
      </c>
      <c r="D213">
        <f>Tokens!F215</f>
        <v>1000</v>
      </c>
      <c r="E213" t="str">
        <f>Tokens!G215</f>
        <v>https://bafybeib3boitkcsc7tarwytl7fn7gvt63kiryn65aa3idxplpolbfqw6ja.ipfs.nftstorage.link?image_4.webp</v>
      </c>
      <c r="F213" t="str">
        <f>Tokens!H215</f>
        <v>NfluenT for Calvi On The rocks</v>
      </c>
      <c r="G213">
        <f>Tokens!I215</f>
        <v>0</v>
      </c>
      <c r="H213" t="str">
        <f>Tokens!J215</f>
        <v>Pass festival &amp; Avantages</v>
      </c>
      <c r="I213" t="str">
        <f>Tokens!K215</f>
        <v>pour une (1) personne</v>
      </c>
      <c r="J213" t="str">
        <f>Tokens!L215</f>
        <v>Edition1</v>
      </c>
      <c r="K213">
        <f>Tokens!M215</f>
        <v>1</v>
      </c>
      <c r="L213" t="str">
        <f>Tokens!N215</f>
        <v>Edition2</v>
      </c>
      <c r="M213">
        <f>Tokens!O215</f>
        <v>1</v>
      </c>
      <c r="N213" t="str">
        <f>Tokens!P215</f>
        <v>Edition3</v>
      </c>
      <c r="O213">
        <f>Tokens!Q215</f>
        <v>1</v>
      </c>
      <c r="P213">
        <f>Tokens!R215</f>
        <v>0</v>
      </c>
      <c r="Q213">
        <f>Tokens!S215</f>
        <v>0</v>
      </c>
      <c r="R213">
        <f>Tokens!T215</f>
        <v>0</v>
      </c>
      <c r="S213">
        <f>Tokens!U215</f>
        <v>0</v>
      </c>
      <c r="T213" t="str">
        <f>Tokens!V215</f>
        <v>Last use</v>
      </c>
      <c r="U213">
        <f>Tokens!W215</f>
        <v>0</v>
      </c>
      <c r="V213">
        <f>Tokens!X215</f>
        <v>0</v>
      </c>
      <c r="W213">
        <f>Tokens!Y215</f>
        <v>0</v>
      </c>
      <c r="X213" t="str">
        <f>Tokens!Z215</f>
        <v>avantage1</v>
      </c>
      <c r="Y213" t="str">
        <f>Tokens!AA215</f>
        <v>accès à un (1) événement partenaire officiel de Calvi on the Rocks</v>
      </c>
      <c r="Z213">
        <f>Tokens!AB215</f>
        <v>0</v>
      </c>
      <c r="AA213">
        <f>Tokens!AC215</f>
        <v>0</v>
      </c>
      <c r="AB213">
        <f>Tokens!AD215</f>
        <v>0</v>
      </c>
      <c r="AC213">
        <f>Tokens!AE215</f>
        <v>0</v>
      </c>
      <c r="AD213" t="str">
        <f>Tokens!AF215</f>
        <v>avantage2</v>
      </c>
      <c r="AE213" t="str">
        <f>Tokens!AG215</f>
        <v>accès membre pour les after-party officielles</v>
      </c>
      <c r="AF213" t="str">
        <f>Tokens!AH215</f>
        <v>avantage3</v>
      </c>
      <c r="AG213" t="str">
        <f>Tokens!AI215</f>
        <v>accès prioritaire et bar dédié (consommation à la charge du festivalier)</v>
      </c>
      <c r="AH213">
        <f>Tokens!AJ215</f>
        <v>0</v>
      </c>
      <c r="AI213">
        <f>Tokens!AK215</f>
        <v>0</v>
      </c>
      <c r="AJ213">
        <f>Tokens!AL215</f>
        <v>0</v>
      </c>
      <c r="AK213">
        <f>Tokens!AM215</f>
        <v>0</v>
      </c>
      <c r="AL213">
        <f>Tokens!AN215</f>
        <v>0</v>
      </c>
      <c r="AM213">
        <f>Tokens!AO215</f>
        <v>0</v>
      </c>
      <c r="AN213">
        <f>Tokens!AP215</f>
        <v>0</v>
      </c>
      <c r="AO213">
        <f>Tokens!AQ215</f>
        <v>0</v>
      </c>
      <c r="AP213">
        <f>Tokens!AR215</f>
        <v>0</v>
      </c>
      <c r="AQ213">
        <f>Tokens!AS215</f>
        <v>0</v>
      </c>
      <c r="AR213">
        <f>Tokens!AT215</f>
        <v>0</v>
      </c>
      <c r="AS213">
        <f>Tokens!AU215</f>
        <v>0</v>
      </c>
      <c r="AT213">
        <f>Tokens!AV215</f>
        <v>0</v>
      </c>
      <c r="AU213">
        <f>Tokens!AW215</f>
        <v>0</v>
      </c>
      <c r="AV213" t="str">
        <f>Tokens!AX215</f>
        <v>paul</v>
      </c>
      <c r="AW213">
        <f>Tokens!AY215</f>
        <v>10</v>
      </c>
      <c r="AX213" t="str">
        <f>Tokens!AZ215</f>
        <v>sophie</v>
      </c>
      <c r="AY213">
        <f>Tokens!BA215</f>
        <v>90</v>
      </c>
      <c r="AZ213">
        <f>Tokens!BB215</f>
        <v>0</v>
      </c>
      <c r="BA213">
        <f>Tokens!BC215</f>
        <v>0</v>
      </c>
      <c r="BB213">
        <f>Tokens!BD215</f>
        <v>0</v>
      </c>
      <c r="BC213">
        <f>Tokens!BE215</f>
        <v>0</v>
      </c>
      <c r="BD213">
        <f>Tokens!BF215</f>
        <v>0</v>
      </c>
      <c r="BE213">
        <f>Tokens!BG215</f>
        <v>0</v>
      </c>
      <c r="BF213">
        <f>Tokens!BH215</f>
        <v>0</v>
      </c>
      <c r="BG213">
        <f>Tokens!BI215</f>
        <v>0</v>
      </c>
      <c r="BH213" t="str">
        <f>Tokens!BJ215</f>
        <v>La Porteuse D'Eau</v>
      </c>
      <c r="BI213" t="str">
        <f>Tokens!BK215</f>
        <v>Calvi On The Rocks</v>
      </c>
    </row>
    <row r="214" spans="1:61" x14ac:dyDescent="0.25">
      <c r="A214" t="str">
        <f>Tokens!C216</f>
        <v>La Porteuse D'Eau #213</v>
      </c>
      <c r="B214" t="str">
        <f>Tokens!D216</f>
        <v>COR22C213</v>
      </c>
      <c r="C214" t="str">
        <f>Tokens!E216</f>
        <v>La Porteuse D'Eau - Pass Festival NFT pour 1 personne, valable pour 3 éditions Calvi On The Rocks de votre choix.</v>
      </c>
      <c r="D214">
        <f>Tokens!F216</f>
        <v>1000</v>
      </c>
      <c r="E214" t="str">
        <f>Tokens!G216</f>
        <v>https://bafybeib3boitkcsc7tarwytl7fn7gvt63kiryn65aa3idxplpolbfqw6ja.ipfs.nftstorage.link?image_4.webp</v>
      </c>
      <c r="F214" t="str">
        <f>Tokens!H216</f>
        <v>NfluenT for Calvi On The rocks</v>
      </c>
      <c r="G214">
        <f>Tokens!I216</f>
        <v>0</v>
      </c>
      <c r="H214" t="str">
        <f>Tokens!J216</f>
        <v>Pass festival &amp; Avantages</v>
      </c>
      <c r="I214" t="str">
        <f>Tokens!K216</f>
        <v>pour une (1) personne</v>
      </c>
      <c r="J214" t="str">
        <f>Tokens!L216</f>
        <v>Edition1</v>
      </c>
      <c r="K214">
        <f>Tokens!M216</f>
        <v>1</v>
      </c>
      <c r="L214" t="str">
        <f>Tokens!N216</f>
        <v>Edition2</v>
      </c>
      <c r="M214">
        <f>Tokens!O216</f>
        <v>1</v>
      </c>
      <c r="N214" t="str">
        <f>Tokens!P216</f>
        <v>Edition3</v>
      </c>
      <c r="O214">
        <f>Tokens!Q216</f>
        <v>1</v>
      </c>
      <c r="P214">
        <f>Tokens!R216</f>
        <v>0</v>
      </c>
      <c r="Q214">
        <f>Tokens!S216</f>
        <v>0</v>
      </c>
      <c r="R214">
        <f>Tokens!T216</f>
        <v>0</v>
      </c>
      <c r="S214">
        <f>Tokens!U216</f>
        <v>0</v>
      </c>
      <c r="T214" t="str">
        <f>Tokens!V216</f>
        <v>Last use</v>
      </c>
      <c r="U214">
        <f>Tokens!W216</f>
        <v>0</v>
      </c>
      <c r="V214">
        <f>Tokens!X216</f>
        <v>0</v>
      </c>
      <c r="W214">
        <f>Tokens!Y216</f>
        <v>0</v>
      </c>
      <c r="X214" t="str">
        <f>Tokens!Z216</f>
        <v>avantage1</v>
      </c>
      <c r="Y214" t="str">
        <f>Tokens!AA216</f>
        <v>accès à un (1) événement partenaire officiel de Calvi on the Rocks</v>
      </c>
      <c r="Z214">
        <f>Tokens!AB216</f>
        <v>0</v>
      </c>
      <c r="AA214">
        <f>Tokens!AC216</f>
        <v>0</v>
      </c>
      <c r="AB214">
        <f>Tokens!AD216</f>
        <v>0</v>
      </c>
      <c r="AC214">
        <f>Tokens!AE216</f>
        <v>0</v>
      </c>
      <c r="AD214" t="str">
        <f>Tokens!AF216</f>
        <v>avantage2</v>
      </c>
      <c r="AE214" t="str">
        <f>Tokens!AG216</f>
        <v>accès membre pour les after-party officielles</v>
      </c>
      <c r="AF214" t="str">
        <f>Tokens!AH216</f>
        <v>avantage3</v>
      </c>
      <c r="AG214" t="str">
        <f>Tokens!AI216</f>
        <v>accès prioritaire et bar dédié (consommation à la charge du festivalier)</v>
      </c>
      <c r="AH214">
        <f>Tokens!AJ216</f>
        <v>0</v>
      </c>
      <c r="AI214">
        <f>Tokens!AK216</f>
        <v>0</v>
      </c>
      <c r="AJ214">
        <f>Tokens!AL216</f>
        <v>0</v>
      </c>
      <c r="AK214">
        <f>Tokens!AM216</f>
        <v>0</v>
      </c>
      <c r="AL214">
        <f>Tokens!AN216</f>
        <v>0</v>
      </c>
      <c r="AM214">
        <f>Tokens!AO216</f>
        <v>0</v>
      </c>
      <c r="AN214">
        <f>Tokens!AP216</f>
        <v>0</v>
      </c>
      <c r="AO214">
        <f>Tokens!AQ216</f>
        <v>0</v>
      </c>
      <c r="AP214">
        <f>Tokens!AR216</f>
        <v>0</v>
      </c>
      <c r="AQ214">
        <f>Tokens!AS216</f>
        <v>0</v>
      </c>
      <c r="AR214">
        <f>Tokens!AT216</f>
        <v>0</v>
      </c>
      <c r="AS214">
        <f>Tokens!AU216</f>
        <v>0</v>
      </c>
      <c r="AT214">
        <f>Tokens!AV216</f>
        <v>0</v>
      </c>
      <c r="AU214">
        <f>Tokens!AW216</f>
        <v>0</v>
      </c>
      <c r="AV214" t="str">
        <f>Tokens!AX216</f>
        <v>paul</v>
      </c>
      <c r="AW214">
        <f>Tokens!AY216</f>
        <v>10</v>
      </c>
      <c r="AX214" t="str">
        <f>Tokens!AZ216</f>
        <v>sophie</v>
      </c>
      <c r="AY214">
        <f>Tokens!BA216</f>
        <v>90</v>
      </c>
      <c r="AZ214">
        <f>Tokens!BB216</f>
        <v>0</v>
      </c>
      <c r="BA214">
        <f>Tokens!BC216</f>
        <v>0</v>
      </c>
      <c r="BB214">
        <f>Tokens!BD216</f>
        <v>0</v>
      </c>
      <c r="BC214">
        <f>Tokens!BE216</f>
        <v>0</v>
      </c>
      <c r="BD214">
        <f>Tokens!BF216</f>
        <v>0</v>
      </c>
      <c r="BE214">
        <f>Tokens!BG216</f>
        <v>0</v>
      </c>
      <c r="BF214">
        <f>Tokens!BH216</f>
        <v>0</v>
      </c>
      <c r="BG214">
        <f>Tokens!BI216</f>
        <v>0</v>
      </c>
      <c r="BH214" t="str">
        <f>Tokens!BJ216</f>
        <v>La Porteuse D'Eau</v>
      </c>
      <c r="BI214" t="str">
        <f>Tokens!BK216</f>
        <v>Calvi On The Rocks</v>
      </c>
    </row>
    <row r="215" spans="1:61" x14ac:dyDescent="0.25">
      <c r="A215" t="str">
        <f>Tokens!C217</f>
        <v>La Porteuse D'Eau #214</v>
      </c>
      <c r="B215" t="str">
        <f>Tokens!D217</f>
        <v>COR22C214</v>
      </c>
      <c r="C215" t="str">
        <f>Tokens!E217</f>
        <v>La Porteuse D'Eau - Pass Festival NFT pour 1 personne, valable pour 3 éditions Calvi On The Rocks de votre choix.</v>
      </c>
      <c r="D215">
        <f>Tokens!F217</f>
        <v>1000</v>
      </c>
      <c r="E215" t="str">
        <f>Tokens!G217</f>
        <v>https://bafybeib3boitkcsc7tarwytl7fn7gvt63kiryn65aa3idxplpolbfqw6ja.ipfs.nftstorage.link?image_4.webp</v>
      </c>
      <c r="F215" t="str">
        <f>Tokens!H217</f>
        <v>NfluenT for Calvi On The rocks</v>
      </c>
      <c r="G215">
        <f>Tokens!I217</f>
        <v>0</v>
      </c>
      <c r="H215" t="str">
        <f>Tokens!J217</f>
        <v>Pass festival &amp; Avantages</v>
      </c>
      <c r="I215" t="str">
        <f>Tokens!K217</f>
        <v>pour une (1) personne</v>
      </c>
      <c r="J215" t="str">
        <f>Tokens!L217</f>
        <v>Edition1</v>
      </c>
      <c r="K215">
        <f>Tokens!M217</f>
        <v>1</v>
      </c>
      <c r="L215" t="str">
        <f>Tokens!N217</f>
        <v>Edition2</v>
      </c>
      <c r="M215">
        <f>Tokens!O217</f>
        <v>1</v>
      </c>
      <c r="N215" t="str">
        <f>Tokens!P217</f>
        <v>Edition3</v>
      </c>
      <c r="O215">
        <f>Tokens!Q217</f>
        <v>1</v>
      </c>
      <c r="P215">
        <f>Tokens!R217</f>
        <v>0</v>
      </c>
      <c r="Q215">
        <f>Tokens!S217</f>
        <v>0</v>
      </c>
      <c r="R215">
        <f>Tokens!T217</f>
        <v>0</v>
      </c>
      <c r="S215">
        <f>Tokens!U217</f>
        <v>0</v>
      </c>
      <c r="T215" t="str">
        <f>Tokens!V217</f>
        <v>Last use</v>
      </c>
      <c r="U215">
        <f>Tokens!W217</f>
        <v>0</v>
      </c>
      <c r="V215">
        <f>Tokens!X217</f>
        <v>0</v>
      </c>
      <c r="W215">
        <f>Tokens!Y217</f>
        <v>0</v>
      </c>
      <c r="X215" t="str">
        <f>Tokens!Z217</f>
        <v>avantage1</v>
      </c>
      <c r="Y215" t="str">
        <f>Tokens!AA217</f>
        <v>accès à un (1) événement partenaire officiel de Calvi on the Rocks</v>
      </c>
      <c r="Z215">
        <f>Tokens!AB217</f>
        <v>0</v>
      </c>
      <c r="AA215">
        <f>Tokens!AC217</f>
        <v>0</v>
      </c>
      <c r="AB215">
        <f>Tokens!AD217</f>
        <v>0</v>
      </c>
      <c r="AC215">
        <f>Tokens!AE217</f>
        <v>0</v>
      </c>
      <c r="AD215" t="str">
        <f>Tokens!AF217</f>
        <v>avantage2</v>
      </c>
      <c r="AE215" t="str">
        <f>Tokens!AG217</f>
        <v>accès membre pour les after-party officielles</v>
      </c>
      <c r="AF215" t="str">
        <f>Tokens!AH217</f>
        <v>avantage3</v>
      </c>
      <c r="AG215" t="str">
        <f>Tokens!AI217</f>
        <v>accès prioritaire et bar dédié (consommation à la charge du festivalier)</v>
      </c>
      <c r="AH215">
        <f>Tokens!AJ217</f>
        <v>0</v>
      </c>
      <c r="AI215">
        <f>Tokens!AK217</f>
        <v>0</v>
      </c>
      <c r="AJ215">
        <f>Tokens!AL217</f>
        <v>0</v>
      </c>
      <c r="AK215">
        <f>Tokens!AM217</f>
        <v>0</v>
      </c>
      <c r="AL215">
        <f>Tokens!AN217</f>
        <v>0</v>
      </c>
      <c r="AM215">
        <f>Tokens!AO217</f>
        <v>0</v>
      </c>
      <c r="AN215">
        <f>Tokens!AP217</f>
        <v>0</v>
      </c>
      <c r="AO215">
        <f>Tokens!AQ217</f>
        <v>0</v>
      </c>
      <c r="AP215">
        <f>Tokens!AR217</f>
        <v>0</v>
      </c>
      <c r="AQ215">
        <f>Tokens!AS217</f>
        <v>0</v>
      </c>
      <c r="AR215">
        <f>Tokens!AT217</f>
        <v>0</v>
      </c>
      <c r="AS215">
        <f>Tokens!AU217</f>
        <v>0</v>
      </c>
      <c r="AT215">
        <f>Tokens!AV217</f>
        <v>0</v>
      </c>
      <c r="AU215">
        <f>Tokens!AW217</f>
        <v>0</v>
      </c>
      <c r="AV215" t="str">
        <f>Tokens!AX217</f>
        <v>paul</v>
      </c>
      <c r="AW215">
        <f>Tokens!AY217</f>
        <v>10</v>
      </c>
      <c r="AX215" t="str">
        <f>Tokens!AZ217</f>
        <v>sophie</v>
      </c>
      <c r="AY215">
        <f>Tokens!BA217</f>
        <v>90</v>
      </c>
      <c r="AZ215">
        <f>Tokens!BB217</f>
        <v>0</v>
      </c>
      <c r="BA215">
        <f>Tokens!BC217</f>
        <v>0</v>
      </c>
      <c r="BB215">
        <f>Tokens!BD217</f>
        <v>0</v>
      </c>
      <c r="BC215">
        <f>Tokens!BE217</f>
        <v>0</v>
      </c>
      <c r="BD215">
        <f>Tokens!BF217</f>
        <v>0</v>
      </c>
      <c r="BE215">
        <f>Tokens!BG217</f>
        <v>0</v>
      </c>
      <c r="BF215">
        <f>Tokens!BH217</f>
        <v>0</v>
      </c>
      <c r="BG215">
        <f>Tokens!BI217</f>
        <v>0</v>
      </c>
      <c r="BH215" t="str">
        <f>Tokens!BJ217</f>
        <v>La Porteuse D'Eau</v>
      </c>
      <c r="BI215" t="str">
        <f>Tokens!BK217</f>
        <v>Calvi On The Rocks</v>
      </c>
    </row>
    <row r="216" spans="1:61" x14ac:dyDescent="0.25">
      <c r="A216" t="str">
        <f>Tokens!C218</f>
        <v>La Porteuse D'Eau #215</v>
      </c>
      <c r="B216" t="str">
        <f>Tokens!D218</f>
        <v>COR22C215</v>
      </c>
      <c r="C216" t="str">
        <f>Tokens!E218</f>
        <v>La Porteuse D'Eau - Pass Festival NFT pour 1 personne, valable pour 3 éditions Calvi On The Rocks de votre choix.</v>
      </c>
      <c r="D216">
        <f>Tokens!F218</f>
        <v>1000</v>
      </c>
      <c r="E216" t="str">
        <f>Tokens!G218</f>
        <v>https://bafybeib3boitkcsc7tarwytl7fn7gvt63kiryn65aa3idxplpolbfqw6ja.ipfs.nftstorage.link?image_4.webp</v>
      </c>
      <c r="F216" t="str">
        <f>Tokens!H218</f>
        <v>NfluenT for Calvi On The rocks</v>
      </c>
      <c r="G216">
        <f>Tokens!I218</f>
        <v>0</v>
      </c>
      <c r="H216" t="str">
        <f>Tokens!J218</f>
        <v>Pass festival &amp; Avantages</v>
      </c>
      <c r="I216" t="str">
        <f>Tokens!K218</f>
        <v>pour une (1) personne</v>
      </c>
      <c r="J216" t="str">
        <f>Tokens!L218</f>
        <v>Edition1</v>
      </c>
      <c r="K216">
        <f>Tokens!M218</f>
        <v>1</v>
      </c>
      <c r="L216" t="str">
        <f>Tokens!N218</f>
        <v>Edition2</v>
      </c>
      <c r="M216">
        <f>Tokens!O218</f>
        <v>1</v>
      </c>
      <c r="N216" t="str">
        <f>Tokens!P218</f>
        <v>Edition3</v>
      </c>
      <c r="O216">
        <f>Tokens!Q218</f>
        <v>1</v>
      </c>
      <c r="P216">
        <f>Tokens!R218</f>
        <v>0</v>
      </c>
      <c r="Q216">
        <f>Tokens!S218</f>
        <v>0</v>
      </c>
      <c r="R216">
        <f>Tokens!T218</f>
        <v>0</v>
      </c>
      <c r="S216">
        <f>Tokens!U218</f>
        <v>0</v>
      </c>
      <c r="T216" t="str">
        <f>Tokens!V218</f>
        <v>Last use</v>
      </c>
      <c r="U216">
        <f>Tokens!W218</f>
        <v>0</v>
      </c>
      <c r="V216">
        <f>Tokens!X218</f>
        <v>0</v>
      </c>
      <c r="W216">
        <f>Tokens!Y218</f>
        <v>0</v>
      </c>
      <c r="X216" t="str">
        <f>Tokens!Z218</f>
        <v>avantage1</v>
      </c>
      <c r="Y216" t="str">
        <f>Tokens!AA218</f>
        <v>accès à un (1) événement partenaire officiel de Calvi on the Rocks</v>
      </c>
      <c r="Z216">
        <f>Tokens!AB218</f>
        <v>0</v>
      </c>
      <c r="AA216">
        <f>Tokens!AC218</f>
        <v>0</v>
      </c>
      <c r="AB216">
        <f>Tokens!AD218</f>
        <v>0</v>
      </c>
      <c r="AC216">
        <f>Tokens!AE218</f>
        <v>0</v>
      </c>
      <c r="AD216" t="str">
        <f>Tokens!AF218</f>
        <v>avantage2</v>
      </c>
      <c r="AE216" t="str">
        <f>Tokens!AG218</f>
        <v>accès membre pour les after-party officielles</v>
      </c>
      <c r="AF216" t="str">
        <f>Tokens!AH218</f>
        <v>avantage3</v>
      </c>
      <c r="AG216" t="str">
        <f>Tokens!AI218</f>
        <v>accès prioritaire et bar dédié (consommation à la charge du festivalier)</v>
      </c>
      <c r="AH216">
        <f>Tokens!AJ218</f>
        <v>0</v>
      </c>
      <c r="AI216">
        <f>Tokens!AK218</f>
        <v>0</v>
      </c>
      <c r="AJ216">
        <f>Tokens!AL218</f>
        <v>0</v>
      </c>
      <c r="AK216">
        <f>Tokens!AM218</f>
        <v>0</v>
      </c>
      <c r="AL216">
        <f>Tokens!AN218</f>
        <v>0</v>
      </c>
      <c r="AM216">
        <f>Tokens!AO218</f>
        <v>0</v>
      </c>
      <c r="AN216">
        <f>Tokens!AP218</f>
        <v>0</v>
      </c>
      <c r="AO216">
        <f>Tokens!AQ218</f>
        <v>0</v>
      </c>
      <c r="AP216">
        <f>Tokens!AR218</f>
        <v>0</v>
      </c>
      <c r="AQ216">
        <f>Tokens!AS218</f>
        <v>0</v>
      </c>
      <c r="AR216">
        <f>Tokens!AT218</f>
        <v>0</v>
      </c>
      <c r="AS216">
        <f>Tokens!AU218</f>
        <v>0</v>
      </c>
      <c r="AT216">
        <f>Tokens!AV218</f>
        <v>0</v>
      </c>
      <c r="AU216">
        <f>Tokens!AW218</f>
        <v>0</v>
      </c>
      <c r="AV216" t="str">
        <f>Tokens!AX218</f>
        <v>paul</v>
      </c>
      <c r="AW216">
        <f>Tokens!AY218</f>
        <v>10</v>
      </c>
      <c r="AX216" t="str">
        <f>Tokens!AZ218</f>
        <v>sophie</v>
      </c>
      <c r="AY216">
        <f>Tokens!BA218</f>
        <v>90</v>
      </c>
      <c r="AZ216">
        <f>Tokens!BB218</f>
        <v>0</v>
      </c>
      <c r="BA216">
        <f>Tokens!BC218</f>
        <v>0</v>
      </c>
      <c r="BB216">
        <f>Tokens!BD218</f>
        <v>0</v>
      </c>
      <c r="BC216">
        <f>Tokens!BE218</f>
        <v>0</v>
      </c>
      <c r="BD216">
        <f>Tokens!BF218</f>
        <v>0</v>
      </c>
      <c r="BE216">
        <f>Tokens!BG218</f>
        <v>0</v>
      </c>
      <c r="BF216">
        <f>Tokens!BH218</f>
        <v>0</v>
      </c>
      <c r="BG216">
        <f>Tokens!BI218</f>
        <v>0</v>
      </c>
      <c r="BH216" t="str">
        <f>Tokens!BJ218</f>
        <v>La Porteuse D'Eau</v>
      </c>
      <c r="BI216" t="str">
        <f>Tokens!BK218</f>
        <v>Calvi On The Rocks</v>
      </c>
    </row>
    <row r="217" spans="1:61" x14ac:dyDescent="0.25">
      <c r="A217" t="str">
        <f>Tokens!C219</f>
        <v>La Porteuse D'Eau #216</v>
      </c>
      <c r="B217" t="str">
        <f>Tokens!D219</f>
        <v>COR22C216</v>
      </c>
      <c r="C217" t="str">
        <f>Tokens!E219</f>
        <v>La Porteuse D'Eau - Pass Festival NFT pour 1 personne, valable pour 3 éditions Calvi On The Rocks de votre choix.</v>
      </c>
      <c r="D217">
        <f>Tokens!F219</f>
        <v>1000</v>
      </c>
      <c r="E217" t="str">
        <f>Tokens!G219</f>
        <v>https://bafybeib3boitkcsc7tarwytl7fn7gvt63kiryn65aa3idxplpolbfqw6ja.ipfs.nftstorage.link?image_4.webp</v>
      </c>
      <c r="F217" t="str">
        <f>Tokens!H219</f>
        <v>NfluenT for Calvi On The rocks</v>
      </c>
      <c r="G217">
        <f>Tokens!I219</f>
        <v>0</v>
      </c>
      <c r="H217" t="str">
        <f>Tokens!J219</f>
        <v>Pass festival &amp; Avantages</v>
      </c>
      <c r="I217" t="str">
        <f>Tokens!K219</f>
        <v>pour une (1) personne</v>
      </c>
      <c r="J217" t="str">
        <f>Tokens!L219</f>
        <v>Edition1</v>
      </c>
      <c r="K217">
        <f>Tokens!M219</f>
        <v>1</v>
      </c>
      <c r="L217" t="str">
        <f>Tokens!N219</f>
        <v>Edition2</v>
      </c>
      <c r="M217">
        <f>Tokens!O219</f>
        <v>1</v>
      </c>
      <c r="N217" t="str">
        <f>Tokens!P219</f>
        <v>Edition3</v>
      </c>
      <c r="O217">
        <f>Tokens!Q219</f>
        <v>1</v>
      </c>
      <c r="P217">
        <f>Tokens!R219</f>
        <v>0</v>
      </c>
      <c r="Q217">
        <f>Tokens!S219</f>
        <v>0</v>
      </c>
      <c r="R217">
        <f>Tokens!T219</f>
        <v>0</v>
      </c>
      <c r="S217">
        <f>Tokens!U219</f>
        <v>0</v>
      </c>
      <c r="T217" t="str">
        <f>Tokens!V219</f>
        <v>Last use</v>
      </c>
      <c r="U217">
        <f>Tokens!W219</f>
        <v>0</v>
      </c>
      <c r="V217">
        <f>Tokens!X219</f>
        <v>0</v>
      </c>
      <c r="W217">
        <f>Tokens!Y219</f>
        <v>0</v>
      </c>
      <c r="X217" t="str">
        <f>Tokens!Z219</f>
        <v>avantage1</v>
      </c>
      <c r="Y217" t="str">
        <f>Tokens!AA219</f>
        <v>accès à un (1) événement partenaire officiel de Calvi on the Rocks</v>
      </c>
      <c r="Z217">
        <f>Tokens!AB219</f>
        <v>0</v>
      </c>
      <c r="AA217">
        <f>Tokens!AC219</f>
        <v>0</v>
      </c>
      <c r="AB217">
        <f>Tokens!AD219</f>
        <v>0</v>
      </c>
      <c r="AC217">
        <f>Tokens!AE219</f>
        <v>0</v>
      </c>
      <c r="AD217" t="str">
        <f>Tokens!AF219</f>
        <v>avantage2</v>
      </c>
      <c r="AE217" t="str">
        <f>Tokens!AG219</f>
        <v>accès membre pour les after-party officielles</v>
      </c>
      <c r="AF217" t="str">
        <f>Tokens!AH219</f>
        <v>avantage3</v>
      </c>
      <c r="AG217" t="str">
        <f>Tokens!AI219</f>
        <v>accès prioritaire et bar dédié (consommation à la charge du festivalier)</v>
      </c>
      <c r="AH217">
        <f>Tokens!AJ219</f>
        <v>0</v>
      </c>
      <c r="AI217">
        <f>Tokens!AK219</f>
        <v>0</v>
      </c>
      <c r="AJ217">
        <f>Tokens!AL219</f>
        <v>0</v>
      </c>
      <c r="AK217">
        <f>Tokens!AM219</f>
        <v>0</v>
      </c>
      <c r="AL217">
        <f>Tokens!AN219</f>
        <v>0</v>
      </c>
      <c r="AM217">
        <f>Tokens!AO219</f>
        <v>0</v>
      </c>
      <c r="AN217">
        <f>Tokens!AP219</f>
        <v>0</v>
      </c>
      <c r="AO217">
        <f>Tokens!AQ219</f>
        <v>0</v>
      </c>
      <c r="AP217">
        <f>Tokens!AR219</f>
        <v>0</v>
      </c>
      <c r="AQ217">
        <f>Tokens!AS219</f>
        <v>0</v>
      </c>
      <c r="AR217">
        <f>Tokens!AT219</f>
        <v>0</v>
      </c>
      <c r="AS217">
        <f>Tokens!AU219</f>
        <v>0</v>
      </c>
      <c r="AT217">
        <f>Tokens!AV219</f>
        <v>0</v>
      </c>
      <c r="AU217">
        <f>Tokens!AW219</f>
        <v>0</v>
      </c>
      <c r="AV217" t="str">
        <f>Tokens!AX219</f>
        <v>paul</v>
      </c>
      <c r="AW217">
        <f>Tokens!AY219</f>
        <v>10</v>
      </c>
      <c r="AX217" t="str">
        <f>Tokens!AZ219</f>
        <v>sophie</v>
      </c>
      <c r="AY217">
        <f>Tokens!BA219</f>
        <v>90</v>
      </c>
      <c r="AZ217">
        <f>Tokens!BB219</f>
        <v>0</v>
      </c>
      <c r="BA217">
        <f>Tokens!BC219</f>
        <v>0</v>
      </c>
      <c r="BB217">
        <f>Tokens!BD219</f>
        <v>0</v>
      </c>
      <c r="BC217">
        <f>Tokens!BE219</f>
        <v>0</v>
      </c>
      <c r="BD217">
        <f>Tokens!BF219</f>
        <v>0</v>
      </c>
      <c r="BE217">
        <f>Tokens!BG219</f>
        <v>0</v>
      </c>
      <c r="BF217">
        <f>Tokens!BH219</f>
        <v>0</v>
      </c>
      <c r="BG217">
        <f>Tokens!BI219</f>
        <v>0</v>
      </c>
      <c r="BH217" t="str">
        <f>Tokens!BJ219</f>
        <v>La Porteuse D'Eau</v>
      </c>
      <c r="BI217" t="str">
        <f>Tokens!BK219</f>
        <v>Calvi On The Rocks</v>
      </c>
    </row>
    <row r="218" spans="1:61" x14ac:dyDescent="0.25">
      <c r="A218" t="str">
        <f>Tokens!C220</f>
        <v>La Porteuse D'Eau #217</v>
      </c>
      <c r="B218" t="str">
        <f>Tokens!D220</f>
        <v>COR22C217</v>
      </c>
      <c r="C218" t="str">
        <f>Tokens!E220</f>
        <v>La Porteuse D'Eau - Pass Festival NFT pour 1 personne, valable pour 3 éditions Calvi On The Rocks de votre choix.</v>
      </c>
      <c r="D218">
        <f>Tokens!F220</f>
        <v>1000</v>
      </c>
      <c r="E218" t="str">
        <f>Tokens!G220</f>
        <v>https://bafybeib3boitkcsc7tarwytl7fn7gvt63kiryn65aa3idxplpolbfqw6ja.ipfs.nftstorage.link?image_4.webp</v>
      </c>
      <c r="F218" t="str">
        <f>Tokens!H220</f>
        <v>NfluenT for Calvi On The rocks</v>
      </c>
      <c r="G218">
        <f>Tokens!I220</f>
        <v>0</v>
      </c>
      <c r="H218" t="str">
        <f>Tokens!J220</f>
        <v>Pass festival &amp; Avantages</v>
      </c>
      <c r="I218" t="str">
        <f>Tokens!K220</f>
        <v>pour une (1) personne</v>
      </c>
      <c r="J218" t="str">
        <f>Tokens!L220</f>
        <v>Edition1</v>
      </c>
      <c r="K218">
        <f>Tokens!M220</f>
        <v>1</v>
      </c>
      <c r="L218" t="str">
        <f>Tokens!N220</f>
        <v>Edition2</v>
      </c>
      <c r="M218">
        <f>Tokens!O220</f>
        <v>1</v>
      </c>
      <c r="N218" t="str">
        <f>Tokens!P220</f>
        <v>Edition3</v>
      </c>
      <c r="O218">
        <f>Tokens!Q220</f>
        <v>1</v>
      </c>
      <c r="P218">
        <f>Tokens!R220</f>
        <v>0</v>
      </c>
      <c r="Q218">
        <f>Tokens!S220</f>
        <v>0</v>
      </c>
      <c r="R218">
        <f>Tokens!T220</f>
        <v>0</v>
      </c>
      <c r="S218">
        <f>Tokens!U220</f>
        <v>0</v>
      </c>
      <c r="T218" t="str">
        <f>Tokens!V220</f>
        <v>Last use</v>
      </c>
      <c r="U218">
        <f>Tokens!W220</f>
        <v>0</v>
      </c>
      <c r="V218">
        <f>Tokens!X220</f>
        <v>0</v>
      </c>
      <c r="W218">
        <f>Tokens!Y220</f>
        <v>0</v>
      </c>
      <c r="X218" t="str">
        <f>Tokens!Z220</f>
        <v>avantage1</v>
      </c>
      <c r="Y218" t="str">
        <f>Tokens!AA220</f>
        <v>accès à un (1) événement partenaire officiel de Calvi on the Rocks</v>
      </c>
      <c r="Z218">
        <f>Tokens!AB220</f>
        <v>0</v>
      </c>
      <c r="AA218">
        <f>Tokens!AC220</f>
        <v>0</v>
      </c>
      <c r="AB218">
        <f>Tokens!AD220</f>
        <v>0</v>
      </c>
      <c r="AC218">
        <f>Tokens!AE220</f>
        <v>0</v>
      </c>
      <c r="AD218" t="str">
        <f>Tokens!AF220</f>
        <v>avantage2</v>
      </c>
      <c r="AE218" t="str">
        <f>Tokens!AG220</f>
        <v>accès membre pour les after-party officielles</v>
      </c>
      <c r="AF218" t="str">
        <f>Tokens!AH220</f>
        <v>avantage3</v>
      </c>
      <c r="AG218" t="str">
        <f>Tokens!AI220</f>
        <v>accès prioritaire et bar dédié (consommation à la charge du festivalier)</v>
      </c>
      <c r="AH218">
        <f>Tokens!AJ220</f>
        <v>0</v>
      </c>
      <c r="AI218">
        <f>Tokens!AK220</f>
        <v>0</v>
      </c>
      <c r="AJ218">
        <f>Tokens!AL220</f>
        <v>0</v>
      </c>
      <c r="AK218">
        <f>Tokens!AM220</f>
        <v>0</v>
      </c>
      <c r="AL218">
        <f>Tokens!AN220</f>
        <v>0</v>
      </c>
      <c r="AM218">
        <f>Tokens!AO220</f>
        <v>0</v>
      </c>
      <c r="AN218">
        <f>Tokens!AP220</f>
        <v>0</v>
      </c>
      <c r="AO218">
        <f>Tokens!AQ220</f>
        <v>0</v>
      </c>
      <c r="AP218">
        <f>Tokens!AR220</f>
        <v>0</v>
      </c>
      <c r="AQ218">
        <f>Tokens!AS220</f>
        <v>0</v>
      </c>
      <c r="AR218">
        <f>Tokens!AT220</f>
        <v>0</v>
      </c>
      <c r="AS218">
        <f>Tokens!AU220</f>
        <v>0</v>
      </c>
      <c r="AT218">
        <f>Tokens!AV220</f>
        <v>0</v>
      </c>
      <c r="AU218">
        <f>Tokens!AW220</f>
        <v>0</v>
      </c>
      <c r="AV218" t="str">
        <f>Tokens!AX220</f>
        <v>paul</v>
      </c>
      <c r="AW218">
        <f>Tokens!AY220</f>
        <v>10</v>
      </c>
      <c r="AX218" t="str">
        <f>Tokens!AZ220</f>
        <v>sophie</v>
      </c>
      <c r="AY218">
        <f>Tokens!BA220</f>
        <v>90</v>
      </c>
      <c r="AZ218">
        <f>Tokens!BB220</f>
        <v>0</v>
      </c>
      <c r="BA218">
        <f>Tokens!BC220</f>
        <v>0</v>
      </c>
      <c r="BB218">
        <f>Tokens!BD220</f>
        <v>0</v>
      </c>
      <c r="BC218">
        <f>Tokens!BE220</f>
        <v>0</v>
      </c>
      <c r="BD218">
        <f>Tokens!BF220</f>
        <v>0</v>
      </c>
      <c r="BE218">
        <f>Tokens!BG220</f>
        <v>0</v>
      </c>
      <c r="BF218">
        <f>Tokens!BH220</f>
        <v>0</v>
      </c>
      <c r="BG218">
        <f>Tokens!BI220</f>
        <v>0</v>
      </c>
      <c r="BH218" t="str">
        <f>Tokens!BJ220</f>
        <v>La Porteuse D'Eau</v>
      </c>
      <c r="BI218" t="str">
        <f>Tokens!BK220</f>
        <v>Calvi On The Rocks</v>
      </c>
    </row>
    <row r="219" spans="1:61" x14ac:dyDescent="0.25">
      <c r="A219" t="str">
        <f>Tokens!C221</f>
        <v>La Porteuse D'Eau #218</v>
      </c>
      <c r="B219" t="str">
        <f>Tokens!D221</f>
        <v>COR22C218</v>
      </c>
      <c r="C219" t="str">
        <f>Tokens!E221</f>
        <v>La Porteuse D'Eau - Pass Festival NFT pour 1 personne, valable pour 3 éditions Calvi On The Rocks de votre choix.</v>
      </c>
      <c r="D219">
        <f>Tokens!F221</f>
        <v>1000</v>
      </c>
      <c r="E219" t="str">
        <f>Tokens!G221</f>
        <v>https://bafybeib3boitkcsc7tarwytl7fn7gvt63kiryn65aa3idxplpolbfqw6ja.ipfs.nftstorage.link?image_4.webp</v>
      </c>
      <c r="F219" t="str">
        <f>Tokens!H221</f>
        <v>NfluenT for Calvi On The rocks</v>
      </c>
      <c r="G219">
        <f>Tokens!I221</f>
        <v>0</v>
      </c>
      <c r="H219" t="str">
        <f>Tokens!J221</f>
        <v>Pass festival &amp; Avantages</v>
      </c>
      <c r="I219" t="str">
        <f>Tokens!K221</f>
        <v>pour une (1) personne</v>
      </c>
      <c r="J219" t="str">
        <f>Tokens!L221</f>
        <v>Edition1</v>
      </c>
      <c r="K219">
        <f>Tokens!M221</f>
        <v>1</v>
      </c>
      <c r="L219" t="str">
        <f>Tokens!N221</f>
        <v>Edition2</v>
      </c>
      <c r="M219">
        <f>Tokens!O221</f>
        <v>1</v>
      </c>
      <c r="N219" t="str">
        <f>Tokens!P221</f>
        <v>Edition3</v>
      </c>
      <c r="O219">
        <f>Tokens!Q221</f>
        <v>1</v>
      </c>
      <c r="P219">
        <f>Tokens!R221</f>
        <v>0</v>
      </c>
      <c r="Q219">
        <f>Tokens!S221</f>
        <v>0</v>
      </c>
      <c r="R219">
        <f>Tokens!T221</f>
        <v>0</v>
      </c>
      <c r="S219">
        <f>Tokens!U221</f>
        <v>0</v>
      </c>
      <c r="T219" t="str">
        <f>Tokens!V221</f>
        <v>Last use</v>
      </c>
      <c r="U219">
        <f>Tokens!W221</f>
        <v>0</v>
      </c>
      <c r="V219">
        <f>Tokens!X221</f>
        <v>0</v>
      </c>
      <c r="W219">
        <f>Tokens!Y221</f>
        <v>0</v>
      </c>
      <c r="X219" t="str">
        <f>Tokens!Z221</f>
        <v>avantage1</v>
      </c>
      <c r="Y219" t="str">
        <f>Tokens!AA221</f>
        <v>accès à un (1) événement partenaire officiel de Calvi on the Rocks</v>
      </c>
      <c r="Z219">
        <f>Tokens!AB221</f>
        <v>0</v>
      </c>
      <c r="AA219">
        <f>Tokens!AC221</f>
        <v>0</v>
      </c>
      <c r="AB219">
        <f>Tokens!AD221</f>
        <v>0</v>
      </c>
      <c r="AC219">
        <f>Tokens!AE221</f>
        <v>0</v>
      </c>
      <c r="AD219" t="str">
        <f>Tokens!AF221</f>
        <v>avantage2</v>
      </c>
      <c r="AE219" t="str">
        <f>Tokens!AG221</f>
        <v>accès membre pour les after-party officielles</v>
      </c>
      <c r="AF219" t="str">
        <f>Tokens!AH221</f>
        <v>avantage3</v>
      </c>
      <c r="AG219" t="str">
        <f>Tokens!AI221</f>
        <v>accès prioritaire et bar dédié (consommation à la charge du festivalier)</v>
      </c>
      <c r="AH219">
        <f>Tokens!AJ221</f>
        <v>0</v>
      </c>
      <c r="AI219">
        <f>Tokens!AK221</f>
        <v>0</v>
      </c>
      <c r="AJ219">
        <f>Tokens!AL221</f>
        <v>0</v>
      </c>
      <c r="AK219">
        <f>Tokens!AM221</f>
        <v>0</v>
      </c>
      <c r="AL219">
        <f>Tokens!AN221</f>
        <v>0</v>
      </c>
      <c r="AM219">
        <f>Tokens!AO221</f>
        <v>0</v>
      </c>
      <c r="AN219">
        <f>Tokens!AP221</f>
        <v>0</v>
      </c>
      <c r="AO219">
        <f>Tokens!AQ221</f>
        <v>0</v>
      </c>
      <c r="AP219">
        <f>Tokens!AR221</f>
        <v>0</v>
      </c>
      <c r="AQ219">
        <f>Tokens!AS221</f>
        <v>0</v>
      </c>
      <c r="AR219">
        <f>Tokens!AT221</f>
        <v>0</v>
      </c>
      <c r="AS219">
        <f>Tokens!AU221</f>
        <v>0</v>
      </c>
      <c r="AT219">
        <f>Tokens!AV221</f>
        <v>0</v>
      </c>
      <c r="AU219">
        <f>Tokens!AW221</f>
        <v>0</v>
      </c>
      <c r="AV219" t="str">
        <f>Tokens!AX221</f>
        <v>paul</v>
      </c>
      <c r="AW219">
        <f>Tokens!AY221</f>
        <v>10</v>
      </c>
      <c r="AX219" t="str">
        <f>Tokens!AZ221</f>
        <v>sophie</v>
      </c>
      <c r="AY219">
        <f>Tokens!BA221</f>
        <v>90</v>
      </c>
      <c r="AZ219">
        <f>Tokens!BB221</f>
        <v>0</v>
      </c>
      <c r="BA219">
        <f>Tokens!BC221</f>
        <v>0</v>
      </c>
      <c r="BB219">
        <f>Tokens!BD221</f>
        <v>0</v>
      </c>
      <c r="BC219">
        <f>Tokens!BE221</f>
        <v>0</v>
      </c>
      <c r="BD219">
        <f>Tokens!BF221</f>
        <v>0</v>
      </c>
      <c r="BE219">
        <f>Tokens!BG221</f>
        <v>0</v>
      </c>
      <c r="BF219">
        <f>Tokens!BH221</f>
        <v>0</v>
      </c>
      <c r="BG219">
        <f>Tokens!BI221</f>
        <v>0</v>
      </c>
      <c r="BH219" t="str">
        <f>Tokens!BJ221</f>
        <v>La Porteuse D'Eau</v>
      </c>
      <c r="BI219" t="str">
        <f>Tokens!BK221</f>
        <v>Calvi On The Rocks</v>
      </c>
    </row>
    <row r="220" spans="1:61" x14ac:dyDescent="0.25">
      <c r="A220" t="str">
        <f>Tokens!C222</f>
        <v>La Porteuse D'Eau #219</v>
      </c>
      <c r="B220" t="str">
        <f>Tokens!D222</f>
        <v>COR22C219</v>
      </c>
      <c r="C220" t="str">
        <f>Tokens!E222</f>
        <v>La Porteuse D'Eau - Pass Festival NFT pour 1 personne, valable pour 3 éditions Calvi On The Rocks de votre choix.</v>
      </c>
      <c r="D220">
        <f>Tokens!F222</f>
        <v>1000</v>
      </c>
      <c r="E220" t="str">
        <f>Tokens!G222</f>
        <v>https://bafybeib3boitkcsc7tarwytl7fn7gvt63kiryn65aa3idxplpolbfqw6ja.ipfs.nftstorage.link?image_4.webp</v>
      </c>
      <c r="F220" t="str">
        <f>Tokens!H222</f>
        <v>NfluenT for Calvi On The rocks</v>
      </c>
      <c r="G220">
        <f>Tokens!I222</f>
        <v>0</v>
      </c>
      <c r="H220" t="str">
        <f>Tokens!J222</f>
        <v>Pass festival &amp; Avantages</v>
      </c>
      <c r="I220" t="str">
        <f>Tokens!K222</f>
        <v>pour une (1) personne</v>
      </c>
      <c r="J220" t="str">
        <f>Tokens!L222</f>
        <v>Edition1</v>
      </c>
      <c r="K220">
        <f>Tokens!M222</f>
        <v>1</v>
      </c>
      <c r="L220" t="str">
        <f>Tokens!N222</f>
        <v>Edition2</v>
      </c>
      <c r="M220">
        <f>Tokens!O222</f>
        <v>1</v>
      </c>
      <c r="N220" t="str">
        <f>Tokens!P222</f>
        <v>Edition3</v>
      </c>
      <c r="O220">
        <f>Tokens!Q222</f>
        <v>1</v>
      </c>
      <c r="P220">
        <f>Tokens!R222</f>
        <v>0</v>
      </c>
      <c r="Q220">
        <f>Tokens!S222</f>
        <v>0</v>
      </c>
      <c r="R220">
        <f>Tokens!T222</f>
        <v>0</v>
      </c>
      <c r="S220">
        <f>Tokens!U222</f>
        <v>0</v>
      </c>
      <c r="T220" t="str">
        <f>Tokens!V222</f>
        <v>Last use</v>
      </c>
      <c r="U220">
        <f>Tokens!W222</f>
        <v>0</v>
      </c>
      <c r="V220">
        <f>Tokens!X222</f>
        <v>0</v>
      </c>
      <c r="W220">
        <f>Tokens!Y222</f>
        <v>0</v>
      </c>
      <c r="X220" t="str">
        <f>Tokens!Z222</f>
        <v>avantage1</v>
      </c>
      <c r="Y220" t="str">
        <f>Tokens!AA222</f>
        <v>accès à un (1) événement partenaire officiel de Calvi on the Rocks</v>
      </c>
      <c r="Z220">
        <f>Tokens!AB222</f>
        <v>0</v>
      </c>
      <c r="AA220">
        <f>Tokens!AC222</f>
        <v>0</v>
      </c>
      <c r="AB220">
        <f>Tokens!AD222</f>
        <v>0</v>
      </c>
      <c r="AC220">
        <f>Tokens!AE222</f>
        <v>0</v>
      </c>
      <c r="AD220" t="str">
        <f>Tokens!AF222</f>
        <v>avantage2</v>
      </c>
      <c r="AE220" t="str">
        <f>Tokens!AG222</f>
        <v>accès membre pour les after-party officielles</v>
      </c>
      <c r="AF220" t="str">
        <f>Tokens!AH222</f>
        <v>avantage3</v>
      </c>
      <c r="AG220" t="str">
        <f>Tokens!AI222</f>
        <v>accès prioritaire et bar dédié (consommation à la charge du festivalier)</v>
      </c>
      <c r="AH220">
        <f>Tokens!AJ222</f>
        <v>0</v>
      </c>
      <c r="AI220">
        <f>Tokens!AK222</f>
        <v>0</v>
      </c>
      <c r="AJ220">
        <f>Tokens!AL222</f>
        <v>0</v>
      </c>
      <c r="AK220">
        <f>Tokens!AM222</f>
        <v>0</v>
      </c>
      <c r="AL220">
        <f>Tokens!AN222</f>
        <v>0</v>
      </c>
      <c r="AM220">
        <f>Tokens!AO222</f>
        <v>0</v>
      </c>
      <c r="AN220">
        <f>Tokens!AP222</f>
        <v>0</v>
      </c>
      <c r="AO220">
        <f>Tokens!AQ222</f>
        <v>0</v>
      </c>
      <c r="AP220">
        <f>Tokens!AR222</f>
        <v>0</v>
      </c>
      <c r="AQ220">
        <f>Tokens!AS222</f>
        <v>0</v>
      </c>
      <c r="AR220">
        <f>Tokens!AT222</f>
        <v>0</v>
      </c>
      <c r="AS220">
        <f>Tokens!AU222</f>
        <v>0</v>
      </c>
      <c r="AT220">
        <f>Tokens!AV222</f>
        <v>0</v>
      </c>
      <c r="AU220">
        <f>Tokens!AW222</f>
        <v>0</v>
      </c>
      <c r="AV220" t="str">
        <f>Tokens!AX222</f>
        <v>paul</v>
      </c>
      <c r="AW220">
        <f>Tokens!AY222</f>
        <v>10</v>
      </c>
      <c r="AX220" t="str">
        <f>Tokens!AZ222</f>
        <v>sophie</v>
      </c>
      <c r="AY220">
        <f>Tokens!BA222</f>
        <v>90</v>
      </c>
      <c r="AZ220">
        <f>Tokens!BB222</f>
        <v>0</v>
      </c>
      <c r="BA220">
        <f>Tokens!BC222</f>
        <v>0</v>
      </c>
      <c r="BB220">
        <f>Tokens!BD222</f>
        <v>0</v>
      </c>
      <c r="BC220">
        <f>Tokens!BE222</f>
        <v>0</v>
      </c>
      <c r="BD220">
        <f>Tokens!BF222</f>
        <v>0</v>
      </c>
      <c r="BE220">
        <f>Tokens!BG222</f>
        <v>0</v>
      </c>
      <c r="BF220">
        <f>Tokens!BH222</f>
        <v>0</v>
      </c>
      <c r="BG220">
        <f>Tokens!BI222</f>
        <v>0</v>
      </c>
      <c r="BH220" t="str">
        <f>Tokens!BJ222</f>
        <v>La Porteuse D'Eau</v>
      </c>
      <c r="BI220" t="str">
        <f>Tokens!BK222</f>
        <v>Calvi On The Rocks</v>
      </c>
    </row>
    <row r="221" spans="1:61" x14ac:dyDescent="0.25">
      <c r="A221" t="str">
        <f>Tokens!C223</f>
        <v>La Porteuse D'Eau #220</v>
      </c>
      <c r="B221" t="str">
        <f>Tokens!D223</f>
        <v>COR22C220</v>
      </c>
      <c r="C221" t="str">
        <f>Tokens!E223</f>
        <v>La Porteuse D'Eau - Pass Festival NFT pour 1 personne, valable pour 3 éditions Calvi On The Rocks de votre choix.</v>
      </c>
      <c r="D221">
        <f>Tokens!F223</f>
        <v>1000</v>
      </c>
      <c r="E221" t="str">
        <f>Tokens!G223</f>
        <v>https://bafybeib3boitkcsc7tarwytl7fn7gvt63kiryn65aa3idxplpolbfqw6ja.ipfs.nftstorage.link?image_4.webp</v>
      </c>
      <c r="F221" t="str">
        <f>Tokens!H223</f>
        <v>NfluenT for Calvi On The rocks</v>
      </c>
      <c r="G221">
        <f>Tokens!I223</f>
        <v>0</v>
      </c>
      <c r="H221" t="str">
        <f>Tokens!J223</f>
        <v>Pass festival &amp; Avantages</v>
      </c>
      <c r="I221" t="str">
        <f>Tokens!K223</f>
        <v>pour une (1) personne</v>
      </c>
      <c r="J221" t="str">
        <f>Tokens!L223</f>
        <v>Edition1</v>
      </c>
      <c r="K221">
        <f>Tokens!M223</f>
        <v>1</v>
      </c>
      <c r="L221" t="str">
        <f>Tokens!N223</f>
        <v>Edition2</v>
      </c>
      <c r="M221">
        <f>Tokens!O223</f>
        <v>1</v>
      </c>
      <c r="N221" t="str">
        <f>Tokens!P223</f>
        <v>Edition3</v>
      </c>
      <c r="O221">
        <f>Tokens!Q223</f>
        <v>1</v>
      </c>
      <c r="P221">
        <f>Tokens!R223</f>
        <v>0</v>
      </c>
      <c r="Q221">
        <f>Tokens!S223</f>
        <v>0</v>
      </c>
      <c r="R221">
        <f>Tokens!T223</f>
        <v>0</v>
      </c>
      <c r="S221">
        <f>Tokens!U223</f>
        <v>0</v>
      </c>
      <c r="T221" t="str">
        <f>Tokens!V223</f>
        <v>Last use</v>
      </c>
      <c r="U221">
        <f>Tokens!W223</f>
        <v>0</v>
      </c>
      <c r="V221">
        <f>Tokens!X223</f>
        <v>0</v>
      </c>
      <c r="W221">
        <f>Tokens!Y223</f>
        <v>0</v>
      </c>
      <c r="X221" t="str">
        <f>Tokens!Z223</f>
        <v>avantage1</v>
      </c>
      <c r="Y221" t="str">
        <f>Tokens!AA223</f>
        <v>accès à un (1) événement partenaire officiel de Calvi on the Rocks</v>
      </c>
      <c r="Z221">
        <f>Tokens!AB223</f>
        <v>0</v>
      </c>
      <c r="AA221">
        <f>Tokens!AC223</f>
        <v>0</v>
      </c>
      <c r="AB221">
        <f>Tokens!AD223</f>
        <v>0</v>
      </c>
      <c r="AC221">
        <f>Tokens!AE223</f>
        <v>0</v>
      </c>
      <c r="AD221" t="str">
        <f>Tokens!AF223</f>
        <v>avantage2</v>
      </c>
      <c r="AE221" t="str">
        <f>Tokens!AG223</f>
        <v>accès membre pour les after-party officielles</v>
      </c>
      <c r="AF221" t="str">
        <f>Tokens!AH223</f>
        <v>avantage3</v>
      </c>
      <c r="AG221" t="str">
        <f>Tokens!AI223</f>
        <v>accès prioritaire et bar dédié (consommation à la charge du festivalier)</v>
      </c>
      <c r="AH221">
        <f>Tokens!AJ223</f>
        <v>0</v>
      </c>
      <c r="AI221">
        <f>Tokens!AK223</f>
        <v>0</v>
      </c>
      <c r="AJ221">
        <f>Tokens!AL223</f>
        <v>0</v>
      </c>
      <c r="AK221">
        <f>Tokens!AM223</f>
        <v>0</v>
      </c>
      <c r="AL221">
        <f>Tokens!AN223</f>
        <v>0</v>
      </c>
      <c r="AM221">
        <f>Tokens!AO223</f>
        <v>0</v>
      </c>
      <c r="AN221">
        <f>Tokens!AP223</f>
        <v>0</v>
      </c>
      <c r="AO221">
        <f>Tokens!AQ223</f>
        <v>0</v>
      </c>
      <c r="AP221">
        <f>Tokens!AR223</f>
        <v>0</v>
      </c>
      <c r="AQ221">
        <f>Tokens!AS223</f>
        <v>0</v>
      </c>
      <c r="AR221">
        <f>Tokens!AT223</f>
        <v>0</v>
      </c>
      <c r="AS221">
        <f>Tokens!AU223</f>
        <v>0</v>
      </c>
      <c r="AT221">
        <f>Tokens!AV223</f>
        <v>0</v>
      </c>
      <c r="AU221">
        <f>Tokens!AW223</f>
        <v>0</v>
      </c>
      <c r="AV221" t="str">
        <f>Tokens!AX223</f>
        <v>paul</v>
      </c>
      <c r="AW221">
        <f>Tokens!AY223</f>
        <v>10</v>
      </c>
      <c r="AX221" t="str">
        <f>Tokens!AZ223</f>
        <v>sophie</v>
      </c>
      <c r="AY221">
        <f>Tokens!BA223</f>
        <v>90</v>
      </c>
      <c r="AZ221">
        <f>Tokens!BB223</f>
        <v>0</v>
      </c>
      <c r="BA221">
        <f>Tokens!BC223</f>
        <v>0</v>
      </c>
      <c r="BB221">
        <f>Tokens!BD223</f>
        <v>0</v>
      </c>
      <c r="BC221">
        <f>Tokens!BE223</f>
        <v>0</v>
      </c>
      <c r="BD221">
        <f>Tokens!BF223</f>
        <v>0</v>
      </c>
      <c r="BE221">
        <f>Tokens!BG223</f>
        <v>0</v>
      </c>
      <c r="BF221">
        <f>Tokens!BH223</f>
        <v>0</v>
      </c>
      <c r="BG221">
        <f>Tokens!BI223</f>
        <v>0</v>
      </c>
      <c r="BH221" t="str">
        <f>Tokens!BJ223</f>
        <v>La Porteuse D'Eau</v>
      </c>
      <c r="BI221" t="str">
        <f>Tokens!BK223</f>
        <v>Calvi On The Rocks</v>
      </c>
    </row>
    <row r="222" spans="1:61" x14ac:dyDescent="0.25">
      <c r="A222" t="str">
        <f>Tokens!C224</f>
        <v>La Porteuse D'Eau #221</v>
      </c>
      <c r="B222" t="str">
        <f>Tokens!D224</f>
        <v>COR22C221</v>
      </c>
      <c r="C222" t="str">
        <f>Tokens!E224</f>
        <v>La Porteuse D'Eau - Pass Festival NFT pour 1 personne, valable pour 3 éditions Calvi On The Rocks de votre choix.</v>
      </c>
      <c r="D222">
        <f>Tokens!F224</f>
        <v>1000</v>
      </c>
      <c r="E222" t="str">
        <f>Tokens!G224</f>
        <v>https://bafybeib3boitkcsc7tarwytl7fn7gvt63kiryn65aa3idxplpolbfqw6ja.ipfs.nftstorage.link?image_4.webp</v>
      </c>
      <c r="F222" t="str">
        <f>Tokens!H224</f>
        <v>NfluenT for Calvi On The rocks</v>
      </c>
      <c r="G222">
        <f>Tokens!I224</f>
        <v>0</v>
      </c>
      <c r="H222" t="str">
        <f>Tokens!J224</f>
        <v>Pass festival &amp; Avantages</v>
      </c>
      <c r="I222" t="str">
        <f>Tokens!K224</f>
        <v>pour une (1) personne</v>
      </c>
      <c r="J222" t="str">
        <f>Tokens!L224</f>
        <v>Edition1</v>
      </c>
      <c r="K222">
        <f>Tokens!M224</f>
        <v>1</v>
      </c>
      <c r="L222" t="str">
        <f>Tokens!N224</f>
        <v>Edition2</v>
      </c>
      <c r="M222">
        <f>Tokens!O224</f>
        <v>1</v>
      </c>
      <c r="N222" t="str">
        <f>Tokens!P224</f>
        <v>Edition3</v>
      </c>
      <c r="O222">
        <f>Tokens!Q224</f>
        <v>1</v>
      </c>
      <c r="P222">
        <f>Tokens!R224</f>
        <v>0</v>
      </c>
      <c r="Q222">
        <f>Tokens!S224</f>
        <v>0</v>
      </c>
      <c r="R222">
        <f>Tokens!T224</f>
        <v>0</v>
      </c>
      <c r="S222">
        <f>Tokens!U224</f>
        <v>0</v>
      </c>
      <c r="T222" t="str">
        <f>Tokens!V224</f>
        <v>Last use</v>
      </c>
      <c r="U222">
        <f>Tokens!W224</f>
        <v>0</v>
      </c>
      <c r="V222">
        <f>Tokens!X224</f>
        <v>0</v>
      </c>
      <c r="W222">
        <f>Tokens!Y224</f>
        <v>0</v>
      </c>
      <c r="X222" t="str">
        <f>Tokens!Z224</f>
        <v>avantage1</v>
      </c>
      <c r="Y222" t="str">
        <f>Tokens!AA224</f>
        <v>accès à un (1) événement partenaire officiel de Calvi on the Rocks</v>
      </c>
      <c r="Z222">
        <f>Tokens!AB224</f>
        <v>0</v>
      </c>
      <c r="AA222">
        <f>Tokens!AC224</f>
        <v>0</v>
      </c>
      <c r="AB222">
        <f>Tokens!AD224</f>
        <v>0</v>
      </c>
      <c r="AC222">
        <f>Tokens!AE224</f>
        <v>0</v>
      </c>
      <c r="AD222" t="str">
        <f>Tokens!AF224</f>
        <v>avantage2</v>
      </c>
      <c r="AE222" t="str">
        <f>Tokens!AG224</f>
        <v>accès membre pour les after-party officielles</v>
      </c>
      <c r="AF222" t="str">
        <f>Tokens!AH224</f>
        <v>avantage3</v>
      </c>
      <c r="AG222" t="str">
        <f>Tokens!AI224</f>
        <v>accès prioritaire et bar dédié (consommation à la charge du festivalier)</v>
      </c>
      <c r="AH222">
        <f>Tokens!AJ224</f>
        <v>0</v>
      </c>
      <c r="AI222">
        <f>Tokens!AK224</f>
        <v>0</v>
      </c>
      <c r="AJ222">
        <f>Tokens!AL224</f>
        <v>0</v>
      </c>
      <c r="AK222">
        <f>Tokens!AM224</f>
        <v>0</v>
      </c>
      <c r="AL222">
        <f>Tokens!AN224</f>
        <v>0</v>
      </c>
      <c r="AM222">
        <f>Tokens!AO224</f>
        <v>0</v>
      </c>
      <c r="AN222">
        <f>Tokens!AP224</f>
        <v>0</v>
      </c>
      <c r="AO222">
        <f>Tokens!AQ224</f>
        <v>0</v>
      </c>
      <c r="AP222">
        <f>Tokens!AR224</f>
        <v>0</v>
      </c>
      <c r="AQ222">
        <f>Tokens!AS224</f>
        <v>0</v>
      </c>
      <c r="AR222">
        <f>Tokens!AT224</f>
        <v>0</v>
      </c>
      <c r="AS222">
        <f>Tokens!AU224</f>
        <v>0</v>
      </c>
      <c r="AT222">
        <f>Tokens!AV224</f>
        <v>0</v>
      </c>
      <c r="AU222">
        <f>Tokens!AW224</f>
        <v>0</v>
      </c>
      <c r="AV222" t="str">
        <f>Tokens!AX224</f>
        <v>paul</v>
      </c>
      <c r="AW222">
        <f>Tokens!AY224</f>
        <v>10</v>
      </c>
      <c r="AX222" t="str">
        <f>Tokens!AZ224</f>
        <v>sophie</v>
      </c>
      <c r="AY222">
        <f>Tokens!BA224</f>
        <v>90</v>
      </c>
      <c r="AZ222">
        <f>Tokens!BB224</f>
        <v>0</v>
      </c>
      <c r="BA222">
        <f>Tokens!BC224</f>
        <v>0</v>
      </c>
      <c r="BB222">
        <f>Tokens!BD224</f>
        <v>0</v>
      </c>
      <c r="BC222">
        <f>Tokens!BE224</f>
        <v>0</v>
      </c>
      <c r="BD222">
        <f>Tokens!BF224</f>
        <v>0</v>
      </c>
      <c r="BE222">
        <f>Tokens!BG224</f>
        <v>0</v>
      </c>
      <c r="BF222">
        <f>Tokens!BH224</f>
        <v>0</v>
      </c>
      <c r="BG222">
        <f>Tokens!BI224</f>
        <v>0</v>
      </c>
      <c r="BH222" t="str">
        <f>Tokens!BJ224</f>
        <v>La Porteuse D'Eau</v>
      </c>
      <c r="BI222" t="str">
        <f>Tokens!BK224</f>
        <v>Calvi On The Rocks</v>
      </c>
    </row>
    <row r="223" spans="1:61" x14ac:dyDescent="0.25">
      <c r="A223" t="str">
        <f>Tokens!C225</f>
        <v>La Porteuse D'Eau #222</v>
      </c>
      <c r="B223" t="str">
        <f>Tokens!D225</f>
        <v>COR22C222</v>
      </c>
      <c r="C223" t="str">
        <f>Tokens!E225</f>
        <v>La Porteuse D'Eau - Pass Festival NFT pour 1 personne, valable pour 3 éditions Calvi On The Rocks de votre choix.</v>
      </c>
      <c r="D223">
        <f>Tokens!F225</f>
        <v>1000</v>
      </c>
      <c r="E223" t="str">
        <f>Tokens!G225</f>
        <v>https://bafybeib3boitkcsc7tarwytl7fn7gvt63kiryn65aa3idxplpolbfqw6ja.ipfs.nftstorage.link?image_4.webp</v>
      </c>
      <c r="F223" t="str">
        <f>Tokens!H225</f>
        <v>NfluenT for Calvi On The rocks</v>
      </c>
      <c r="G223">
        <f>Tokens!I225</f>
        <v>0</v>
      </c>
      <c r="H223" t="str">
        <f>Tokens!J225</f>
        <v>Pass festival &amp; Avantages</v>
      </c>
      <c r="I223" t="str">
        <f>Tokens!K225</f>
        <v>pour une (1) personne</v>
      </c>
      <c r="J223" t="str">
        <f>Tokens!L225</f>
        <v>Edition1</v>
      </c>
      <c r="K223">
        <f>Tokens!M225</f>
        <v>1</v>
      </c>
      <c r="L223" t="str">
        <f>Tokens!N225</f>
        <v>Edition2</v>
      </c>
      <c r="M223">
        <f>Tokens!O225</f>
        <v>1</v>
      </c>
      <c r="N223" t="str">
        <f>Tokens!P225</f>
        <v>Edition3</v>
      </c>
      <c r="O223">
        <f>Tokens!Q225</f>
        <v>1</v>
      </c>
      <c r="P223">
        <f>Tokens!R225</f>
        <v>0</v>
      </c>
      <c r="Q223">
        <f>Tokens!S225</f>
        <v>0</v>
      </c>
      <c r="R223">
        <f>Tokens!T225</f>
        <v>0</v>
      </c>
      <c r="S223">
        <f>Tokens!U225</f>
        <v>0</v>
      </c>
      <c r="T223" t="str">
        <f>Tokens!V225</f>
        <v>Last use</v>
      </c>
      <c r="U223">
        <f>Tokens!W225</f>
        <v>0</v>
      </c>
      <c r="V223">
        <f>Tokens!X225</f>
        <v>0</v>
      </c>
      <c r="W223">
        <f>Tokens!Y225</f>
        <v>0</v>
      </c>
      <c r="X223" t="str">
        <f>Tokens!Z225</f>
        <v>avantage1</v>
      </c>
      <c r="Y223" t="str">
        <f>Tokens!AA225</f>
        <v>accès à un (1) événement partenaire officiel de Calvi on the Rocks</v>
      </c>
      <c r="Z223">
        <f>Tokens!AB225</f>
        <v>0</v>
      </c>
      <c r="AA223">
        <f>Tokens!AC225</f>
        <v>0</v>
      </c>
      <c r="AB223">
        <f>Tokens!AD225</f>
        <v>0</v>
      </c>
      <c r="AC223">
        <f>Tokens!AE225</f>
        <v>0</v>
      </c>
      <c r="AD223" t="str">
        <f>Tokens!AF225</f>
        <v>avantage2</v>
      </c>
      <c r="AE223" t="str">
        <f>Tokens!AG225</f>
        <v>accès membre pour les after-party officielles</v>
      </c>
      <c r="AF223" t="str">
        <f>Tokens!AH225</f>
        <v>avantage3</v>
      </c>
      <c r="AG223" t="str">
        <f>Tokens!AI225</f>
        <v>accès prioritaire et bar dédié (consommation à la charge du festivalier)</v>
      </c>
      <c r="AH223">
        <f>Tokens!AJ225</f>
        <v>0</v>
      </c>
      <c r="AI223">
        <f>Tokens!AK225</f>
        <v>0</v>
      </c>
      <c r="AJ223">
        <f>Tokens!AL225</f>
        <v>0</v>
      </c>
      <c r="AK223">
        <f>Tokens!AM225</f>
        <v>0</v>
      </c>
      <c r="AL223">
        <f>Tokens!AN225</f>
        <v>0</v>
      </c>
      <c r="AM223">
        <f>Tokens!AO225</f>
        <v>0</v>
      </c>
      <c r="AN223">
        <f>Tokens!AP225</f>
        <v>0</v>
      </c>
      <c r="AO223">
        <f>Tokens!AQ225</f>
        <v>0</v>
      </c>
      <c r="AP223">
        <f>Tokens!AR225</f>
        <v>0</v>
      </c>
      <c r="AQ223">
        <f>Tokens!AS225</f>
        <v>0</v>
      </c>
      <c r="AR223">
        <f>Tokens!AT225</f>
        <v>0</v>
      </c>
      <c r="AS223">
        <f>Tokens!AU225</f>
        <v>0</v>
      </c>
      <c r="AT223">
        <f>Tokens!AV225</f>
        <v>0</v>
      </c>
      <c r="AU223">
        <f>Tokens!AW225</f>
        <v>0</v>
      </c>
      <c r="AV223" t="str">
        <f>Tokens!AX225</f>
        <v>paul</v>
      </c>
      <c r="AW223">
        <f>Tokens!AY225</f>
        <v>10</v>
      </c>
      <c r="AX223" t="str">
        <f>Tokens!AZ225</f>
        <v>sophie</v>
      </c>
      <c r="AY223">
        <f>Tokens!BA225</f>
        <v>90</v>
      </c>
      <c r="AZ223">
        <f>Tokens!BB225</f>
        <v>0</v>
      </c>
      <c r="BA223">
        <f>Tokens!BC225</f>
        <v>0</v>
      </c>
      <c r="BB223">
        <f>Tokens!BD225</f>
        <v>0</v>
      </c>
      <c r="BC223">
        <f>Tokens!BE225</f>
        <v>0</v>
      </c>
      <c r="BD223">
        <f>Tokens!BF225</f>
        <v>0</v>
      </c>
      <c r="BE223">
        <f>Tokens!BG225</f>
        <v>0</v>
      </c>
      <c r="BF223">
        <f>Tokens!BH225</f>
        <v>0</v>
      </c>
      <c r="BG223">
        <f>Tokens!BI225</f>
        <v>0</v>
      </c>
      <c r="BH223" t="str">
        <f>Tokens!BJ225</f>
        <v>La Porteuse D'Eau</v>
      </c>
      <c r="BI223" t="str">
        <f>Tokens!BK225</f>
        <v>Calvi On The Rocks</v>
      </c>
    </row>
    <row r="224" spans="1:61" x14ac:dyDescent="0.25">
      <c r="A224" t="str">
        <f>Tokens!C226</f>
        <v>La Porteuse D'Eau #223</v>
      </c>
      <c r="B224" t="str">
        <f>Tokens!D226</f>
        <v>COR22C223</v>
      </c>
      <c r="C224" t="str">
        <f>Tokens!E226</f>
        <v>La Porteuse D'Eau - Pass Festival NFT pour 1 personne, valable pour 3 éditions Calvi On The Rocks de votre choix.</v>
      </c>
      <c r="D224">
        <f>Tokens!F226</f>
        <v>1000</v>
      </c>
      <c r="E224" t="str">
        <f>Tokens!G226</f>
        <v>https://bafybeib3boitkcsc7tarwytl7fn7gvt63kiryn65aa3idxplpolbfqw6ja.ipfs.nftstorage.link?image_4.webp</v>
      </c>
      <c r="F224" t="str">
        <f>Tokens!H226</f>
        <v>NfluenT for Calvi On The rocks</v>
      </c>
      <c r="G224">
        <f>Tokens!I226</f>
        <v>0</v>
      </c>
      <c r="H224" t="str">
        <f>Tokens!J226</f>
        <v>Pass festival &amp; Avantages</v>
      </c>
      <c r="I224" t="str">
        <f>Tokens!K226</f>
        <v>pour une (1) personne</v>
      </c>
      <c r="J224" t="str">
        <f>Tokens!L226</f>
        <v>Edition1</v>
      </c>
      <c r="K224">
        <f>Tokens!M226</f>
        <v>1</v>
      </c>
      <c r="L224" t="str">
        <f>Tokens!N226</f>
        <v>Edition2</v>
      </c>
      <c r="M224">
        <f>Tokens!O226</f>
        <v>1</v>
      </c>
      <c r="N224" t="str">
        <f>Tokens!P226</f>
        <v>Edition3</v>
      </c>
      <c r="O224">
        <f>Tokens!Q226</f>
        <v>1</v>
      </c>
      <c r="P224">
        <f>Tokens!R226</f>
        <v>0</v>
      </c>
      <c r="Q224">
        <f>Tokens!S226</f>
        <v>0</v>
      </c>
      <c r="R224">
        <f>Tokens!T226</f>
        <v>0</v>
      </c>
      <c r="S224">
        <f>Tokens!U226</f>
        <v>0</v>
      </c>
      <c r="T224" t="str">
        <f>Tokens!V226</f>
        <v>Last use</v>
      </c>
      <c r="U224">
        <f>Tokens!W226</f>
        <v>0</v>
      </c>
      <c r="V224">
        <f>Tokens!X226</f>
        <v>0</v>
      </c>
      <c r="W224">
        <f>Tokens!Y226</f>
        <v>0</v>
      </c>
      <c r="X224" t="str">
        <f>Tokens!Z226</f>
        <v>avantage1</v>
      </c>
      <c r="Y224" t="str">
        <f>Tokens!AA226</f>
        <v>accès à un (1) événement partenaire officiel de Calvi on the Rocks</v>
      </c>
      <c r="Z224">
        <f>Tokens!AB226</f>
        <v>0</v>
      </c>
      <c r="AA224">
        <f>Tokens!AC226</f>
        <v>0</v>
      </c>
      <c r="AB224">
        <f>Tokens!AD226</f>
        <v>0</v>
      </c>
      <c r="AC224">
        <f>Tokens!AE226</f>
        <v>0</v>
      </c>
      <c r="AD224" t="str">
        <f>Tokens!AF226</f>
        <v>avantage2</v>
      </c>
      <c r="AE224" t="str">
        <f>Tokens!AG226</f>
        <v>accès membre pour les after-party officielles</v>
      </c>
      <c r="AF224" t="str">
        <f>Tokens!AH226</f>
        <v>avantage3</v>
      </c>
      <c r="AG224" t="str">
        <f>Tokens!AI226</f>
        <v>accès prioritaire et bar dédié (consommation à la charge du festivalier)</v>
      </c>
      <c r="AH224">
        <f>Tokens!AJ226</f>
        <v>0</v>
      </c>
      <c r="AI224">
        <f>Tokens!AK226</f>
        <v>0</v>
      </c>
      <c r="AJ224">
        <f>Tokens!AL226</f>
        <v>0</v>
      </c>
      <c r="AK224">
        <f>Tokens!AM226</f>
        <v>0</v>
      </c>
      <c r="AL224">
        <f>Tokens!AN226</f>
        <v>0</v>
      </c>
      <c r="AM224">
        <f>Tokens!AO226</f>
        <v>0</v>
      </c>
      <c r="AN224">
        <f>Tokens!AP226</f>
        <v>0</v>
      </c>
      <c r="AO224">
        <f>Tokens!AQ226</f>
        <v>0</v>
      </c>
      <c r="AP224">
        <f>Tokens!AR226</f>
        <v>0</v>
      </c>
      <c r="AQ224">
        <f>Tokens!AS226</f>
        <v>0</v>
      </c>
      <c r="AR224">
        <f>Tokens!AT226</f>
        <v>0</v>
      </c>
      <c r="AS224">
        <f>Tokens!AU226</f>
        <v>0</v>
      </c>
      <c r="AT224">
        <f>Tokens!AV226</f>
        <v>0</v>
      </c>
      <c r="AU224">
        <f>Tokens!AW226</f>
        <v>0</v>
      </c>
      <c r="AV224" t="str">
        <f>Tokens!AX226</f>
        <v>paul</v>
      </c>
      <c r="AW224">
        <f>Tokens!AY226</f>
        <v>10</v>
      </c>
      <c r="AX224" t="str">
        <f>Tokens!AZ226</f>
        <v>sophie</v>
      </c>
      <c r="AY224">
        <f>Tokens!BA226</f>
        <v>90</v>
      </c>
      <c r="AZ224">
        <f>Tokens!BB226</f>
        <v>0</v>
      </c>
      <c r="BA224">
        <f>Tokens!BC226</f>
        <v>0</v>
      </c>
      <c r="BB224">
        <f>Tokens!BD226</f>
        <v>0</v>
      </c>
      <c r="BC224">
        <f>Tokens!BE226</f>
        <v>0</v>
      </c>
      <c r="BD224">
        <f>Tokens!BF226</f>
        <v>0</v>
      </c>
      <c r="BE224">
        <f>Tokens!BG226</f>
        <v>0</v>
      </c>
      <c r="BF224">
        <f>Tokens!BH226</f>
        <v>0</v>
      </c>
      <c r="BG224">
        <f>Tokens!BI226</f>
        <v>0</v>
      </c>
      <c r="BH224" t="str">
        <f>Tokens!BJ226</f>
        <v>La Porteuse D'Eau</v>
      </c>
      <c r="BI224" t="str">
        <f>Tokens!BK226</f>
        <v>Calvi On The Rocks</v>
      </c>
    </row>
    <row r="225" spans="1:61" x14ac:dyDescent="0.25">
      <c r="A225" t="str">
        <f>Tokens!C227</f>
        <v>La Porteuse D'Eau #224</v>
      </c>
      <c r="B225" t="str">
        <f>Tokens!D227</f>
        <v>COR22C224</v>
      </c>
      <c r="C225" t="str">
        <f>Tokens!E227</f>
        <v>La Porteuse D'Eau - Pass Festival NFT pour 1 personne, valable pour 3 éditions Calvi On The Rocks de votre choix.</v>
      </c>
      <c r="D225">
        <f>Tokens!F227</f>
        <v>1000</v>
      </c>
      <c r="E225" t="str">
        <f>Tokens!G227</f>
        <v>https://bafybeib3boitkcsc7tarwytl7fn7gvt63kiryn65aa3idxplpolbfqw6ja.ipfs.nftstorage.link?image_4.webp</v>
      </c>
      <c r="F225" t="str">
        <f>Tokens!H227</f>
        <v>NfluenT for Calvi On The rocks</v>
      </c>
      <c r="G225">
        <f>Tokens!I227</f>
        <v>0</v>
      </c>
      <c r="H225" t="str">
        <f>Tokens!J227</f>
        <v>Pass festival &amp; Avantages</v>
      </c>
      <c r="I225" t="str">
        <f>Tokens!K227</f>
        <v>pour une (1) personne</v>
      </c>
      <c r="J225" t="str">
        <f>Tokens!L227</f>
        <v>Edition1</v>
      </c>
      <c r="K225">
        <f>Tokens!M227</f>
        <v>1</v>
      </c>
      <c r="L225" t="str">
        <f>Tokens!N227</f>
        <v>Edition2</v>
      </c>
      <c r="M225">
        <f>Tokens!O227</f>
        <v>1</v>
      </c>
      <c r="N225" t="str">
        <f>Tokens!P227</f>
        <v>Edition3</v>
      </c>
      <c r="O225">
        <f>Tokens!Q227</f>
        <v>1</v>
      </c>
      <c r="P225">
        <f>Tokens!R227</f>
        <v>0</v>
      </c>
      <c r="Q225">
        <f>Tokens!S227</f>
        <v>0</v>
      </c>
      <c r="R225">
        <f>Tokens!T227</f>
        <v>0</v>
      </c>
      <c r="S225">
        <f>Tokens!U227</f>
        <v>0</v>
      </c>
      <c r="T225" t="str">
        <f>Tokens!V227</f>
        <v>Last use</v>
      </c>
      <c r="U225">
        <f>Tokens!W227</f>
        <v>0</v>
      </c>
      <c r="V225">
        <f>Tokens!X227</f>
        <v>0</v>
      </c>
      <c r="W225">
        <f>Tokens!Y227</f>
        <v>0</v>
      </c>
      <c r="X225" t="str">
        <f>Tokens!Z227</f>
        <v>avantage1</v>
      </c>
      <c r="Y225" t="str">
        <f>Tokens!AA227</f>
        <v>accès à un (1) événement partenaire officiel de Calvi on the Rocks</v>
      </c>
      <c r="Z225">
        <f>Tokens!AB227</f>
        <v>0</v>
      </c>
      <c r="AA225">
        <f>Tokens!AC227</f>
        <v>0</v>
      </c>
      <c r="AB225">
        <f>Tokens!AD227</f>
        <v>0</v>
      </c>
      <c r="AC225">
        <f>Tokens!AE227</f>
        <v>0</v>
      </c>
      <c r="AD225" t="str">
        <f>Tokens!AF227</f>
        <v>avantage2</v>
      </c>
      <c r="AE225" t="str">
        <f>Tokens!AG227</f>
        <v>accès membre pour les after-party officielles</v>
      </c>
      <c r="AF225" t="str">
        <f>Tokens!AH227</f>
        <v>avantage3</v>
      </c>
      <c r="AG225" t="str">
        <f>Tokens!AI227</f>
        <v>accès prioritaire et bar dédié (consommation à la charge du festivalier)</v>
      </c>
      <c r="AH225">
        <f>Tokens!AJ227</f>
        <v>0</v>
      </c>
      <c r="AI225">
        <f>Tokens!AK227</f>
        <v>0</v>
      </c>
      <c r="AJ225">
        <f>Tokens!AL227</f>
        <v>0</v>
      </c>
      <c r="AK225">
        <f>Tokens!AM227</f>
        <v>0</v>
      </c>
      <c r="AL225">
        <f>Tokens!AN227</f>
        <v>0</v>
      </c>
      <c r="AM225">
        <f>Tokens!AO227</f>
        <v>0</v>
      </c>
      <c r="AN225">
        <f>Tokens!AP227</f>
        <v>0</v>
      </c>
      <c r="AO225">
        <f>Tokens!AQ227</f>
        <v>0</v>
      </c>
      <c r="AP225">
        <f>Tokens!AR227</f>
        <v>0</v>
      </c>
      <c r="AQ225">
        <f>Tokens!AS227</f>
        <v>0</v>
      </c>
      <c r="AR225">
        <f>Tokens!AT227</f>
        <v>0</v>
      </c>
      <c r="AS225">
        <f>Tokens!AU227</f>
        <v>0</v>
      </c>
      <c r="AT225">
        <f>Tokens!AV227</f>
        <v>0</v>
      </c>
      <c r="AU225">
        <f>Tokens!AW227</f>
        <v>0</v>
      </c>
      <c r="AV225" t="str">
        <f>Tokens!AX227</f>
        <v>paul</v>
      </c>
      <c r="AW225">
        <f>Tokens!AY227</f>
        <v>10</v>
      </c>
      <c r="AX225" t="str">
        <f>Tokens!AZ227</f>
        <v>sophie</v>
      </c>
      <c r="AY225">
        <f>Tokens!BA227</f>
        <v>90</v>
      </c>
      <c r="AZ225">
        <f>Tokens!BB227</f>
        <v>0</v>
      </c>
      <c r="BA225">
        <f>Tokens!BC227</f>
        <v>0</v>
      </c>
      <c r="BB225">
        <f>Tokens!BD227</f>
        <v>0</v>
      </c>
      <c r="BC225">
        <f>Tokens!BE227</f>
        <v>0</v>
      </c>
      <c r="BD225">
        <f>Tokens!BF227</f>
        <v>0</v>
      </c>
      <c r="BE225">
        <f>Tokens!BG227</f>
        <v>0</v>
      </c>
      <c r="BF225">
        <f>Tokens!BH227</f>
        <v>0</v>
      </c>
      <c r="BG225">
        <f>Tokens!BI227</f>
        <v>0</v>
      </c>
      <c r="BH225" t="str">
        <f>Tokens!BJ227</f>
        <v>La Porteuse D'Eau</v>
      </c>
      <c r="BI225" t="str">
        <f>Tokens!BK227</f>
        <v>Calvi On The Rocks</v>
      </c>
    </row>
    <row r="226" spans="1:61" x14ac:dyDescent="0.25">
      <c r="A226" t="str">
        <f>Tokens!C228</f>
        <v>La Porteuse D'Eau #225</v>
      </c>
      <c r="B226" t="str">
        <f>Tokens!D228</f>
        <v>COR22C225</v>
      </c>
      <c r="C226" t="str">
        <f>Tokens!E228</f>
        <v>La Porteuse D'Eau - Pass Festival NFT pour 1 personne, valable pour 3 éditions Calvi On The Rocks de votre choix.</v>
      </c>
      <c r="D226">
        <f>Tokens!F228</f>
        <v>1000</v>
      </c>
      <c r="E226" t="str">
        <f>Tokens!G228</f>
        <v>https://bafybeib3boitkcsc7tarwytl7fn7gvt63kiryn65aa3idxplpolbfqw6ja.ipfs.nftstorage.link?image_4.webp</v>
      </c>
      <c r="F226" t="str">
        <f>Tokens!H228</f>
        <v>NfluenT for Calvi On The rocks</v>
      </c>
      <c r="G226">
        <f>Tokens!I228</f>
        <v>0</v>
      </c>
      <c r="H226" t="str">
        <f>Tokens!J228</f>
        <v>Pass festival &amp; Avantages</v>
      </c>
      <c r="I226" t="str">
        <f>Tokens!K228</f>
        <v>pour une (1) personne</v>
      </c>
      <c r="J226" t="str">
        <f>Tokens!L228</f>
        <v>Edition1</v>
      </c>
      <c r="K226">
        <f>Tokens!M228</f>
        <v>1</v>
      </c>
      <c r="L226" t="str">
        <f>Tokens!N228</f>
        <v>Edition2</v>
      </c>
      <c r="M226">
        <f>Tokens!O228</f>
        <v>1</v>
      </c>
      <c r="N226" t="str">
        <f>Tokens!P228</f>
        <v>Edition3</v>
      </c>
      <c r="O226">
        <f>Tokens!Q228</f>
        <v>1</v>
      </c>
      <c r="P226">
        <f>Tokens!R228</f>
        <v>0</v>
      </c>
      <c r="Q226">
        <f>Tokens!S228</f>
        <v>0</v>
      </c>
      <c r="R226">
        <f>Tokens!T228</f>
        <v>0</v>
      </c>
      <c r="S226">
        <f>Tokens!U228</f>
        <v>0</v>
      </c>
      <c r="T226" t="str">
        <f>Tokens!V228</f>
        <v>Last use</v>
      </c>
      <c r="U226">
        <f>Tokens!W228</f>
        <v>0</v>
      </c>
      <c r="V226">
        <f>Tokens!X228</f>
        <v>0</v>
      </c>
      <c r="W226">
        <f>Tokens!Y228</f>
        <v>0</v>
      </c>
      <c r="X226" t="str">
        <f>Tokens!Z228</f>
        <v>avantage1</v>
      </c>
      <c r="Y226" t="str">
        <f>Tokens!AA228</f>
        <v>accès à un (1) événement partenaire officiel de Calvi on the Rocks</v>
      </c>
      <c r="Z226">
        <f>Tokens!AB228</f>
        <v>0</v>
      </c>
      <c r="AA226">
        <f>Tokens!AC228</f>
        <v>0</v>
      </c>
      <c r="AB226">
        <f>Tokens!AD228</f>
        <v>0</v>
      </c>
      <c r="AC226">
        <f>Tokens!AE228</f>
        <v>0</v>
      </c>
      <c r="AD226" t="str">
        <f>Tokens!AF228</f>
        <v>avantage2</v>
      </c>
      <c r="AE226" t="str">
        <f>Tokens!AG228</f>
        <v>accès membre pour les after-party officielles</v>
      </c>
      <c r="AF226" t="str">
        <f>Tokens!AH228</f>
        <v>avantage3</v>
      </c>
      <c r="AG226" t="str">
        <f>Tokens!AI228</f>
        <v>accès prioritaire et bar dédié (consommation à la charge du festivalier)</v>
      </c>
      <c r="AH226">
        <f>Tokens!AJ228</f>
        <v>0</v>
      </c>
      <c r="AI226">
        <f>Tokens!AK228</f>
        <v>0</v>
      </c>
      <c r="AJ226">
        <f>Tokens!AL228</f>
        <v>0</v>
      </c>
      <c r="AK226">
        <f>Tokens!AM228</f>
        <v>0</v>
      </c>
      <c r="AL226">
        <f>Tokens!AN228</f>
        <v>0</v>
      </c>
      <c r="AM226">
        <f>Tokens!AO228</f>
        <v>0</v>
      </c>
      <c r="AN226">
        <f>Tokens!AP228</f>
        <v>0</v>
      </c>
      <c r="AO226">
        <f>Tokens!AQ228</f>
        <v>0</v>
      </c>
      <c r="AP226">
        <f>Tokens!AR228</f>
        <v>0</v>
      </c>
      <c r="AQ226">
        <f>Tokens!AS228</f>
        <v>0</v>
      </c>
      <c r="AR226">
        <f>Tokens!AT228</f>
        <v>0</v>
      </c>
      <c r="AS226">
        <f>Tokens!AU228</f>
        <v>0</v>
      </c>
      <c r="AT226">
        <f>Tokens!AV228</f>
        <v>0</v>
      </c>
      <c r="AU226">
        <f>Tokens!AW228</f>
        <v>0</v>
      </c>
      <c r="AV226" t="str">
        <f>Tokens!AX228</f>
        <v>paul</v>
      </c>
      <c r="AW226">
        <f>Tokens!AY228</f>
        <v>10</v>
      </c>
      <c r="AX226" t="str">
        <f>Tokens!AZ228</f>
        <v>sophie</v>
      </c>
      <c r="AY226">
        <f>Tokens!BA228</f>
        <v>90</v>
      </c>
      <c r="AZ226">
        <f>Tokens!BB228</f>
        <v>0</v>
      </c>
      <c r="BA226">
        <f>Tokens!BC228</f>
        <v>0</v>
      </c>
      <c r="BB226">
        <f>Tokens!BD228</f>
        <v>0</v>
      </c>
      <c r="BC226">
        <f>Tokens!BE228</f>
        <v>0</v>
      </c>
      <c r="BD226">
        <f>Tokens!BF228</f>
        <v>0</v>
      </c>
      <c r="BE226">
        <f>Tokens!BG228</f>
        <v>0</v>
      </c>
      <c r="BF226">
        <f>Tokens!BH228</f>
        <v>0</v>
      </c>
      <c r="BG226">
        <f>Tokens!BI228</f>
        <v>0</v>
      </c>
      <c r="BH226" t="str">
        <f>Tokens!BJ228</f>
        <v>La Porteuse D'Eau</v>
      </c>
      <c r="BI226" t="str">
        <f>Tokens!BK228</f>
        <v>Calvi On The Rocks</v>
      </c>
    </row>
    <row r="227" spans="1:61" x14ac:dyDescent="0.25">
      <c r="A227" t="str">
        <f>Tokens!C229</f>
        <v>La Porteuse D'Eau #226</v>
      </c>
      <c r="B227" t="str">
        <f>Tokens!D229</f>
        <v>COR22C226</v>
      </c>
      <c r="C227" t="str">
        <f>Tokens!E229</f>
        <v>La Porteuse D'Eau - Pass Festival NFT pour 1 personne, valable pour 3 éditions Calvi On The Rocks de votre choix.</v>
      </c>
      <c r="D227">
        <f>Tokens!F229</f>
        <v>1000</v>
      </c>
      <c r="E227" t="str">
        <f>Tokens!G229</f>
        <v>https://bafybeib3boitkcsc7tarwytl7fn7gvt63kiryn65aa3idxplpolbfqw6ja.ipfs.nftstorage.link?image_4.webp</v>
      </c>
      <c r="F227" t="str">
        <f>Tokens!H229</f>
        <v>NfluenT for Calvi On The rocks</v>
      </c>
      <c r="G227">
        <f>Tokens!I229</f>
        <v>0</v>
      </c>
      <c r="H227" t="str">
        <f>Tokens!J229</f>
        <v>Pass festival &amp; Avantages</v>
      </c>
      <c r="I227" t="str">
        <f>Tokens!K229</f>
        <v>pour une (1) personne</v>
      </c>
      <c r="J227" t="str">
        <f>Tokens!L229</f>
        <v>Edition1</v>
      </c>
      <c r="K227">
        <f>Tokens!M229</f>
        <v>1</v>
      </c>
      <c r="L227" t="str">
        <f>Tokens!N229</f>
        <v>Edition2</v>
      </c>
      <c r="M227">
        <f>Tokens!O229</f>
        <v>1</v>
      </c>
      <c r="N227" t="str">
        <f>Tokens!P229</f>
        <v>Edition3</v>
      </c>
      <c r="O227">
        <f>Tokens!Q229</f>
        <v>1</v>
      </c>
      <c r="P227">
        <f>Tokens!R229</f>
        <v>0</v>
      </c>
      <c r="Q227">
        <f>Tokens!S229</f>
        <v>0</v>
      </c>
      <c r="R227">
        <f>Tokens!T229</f>
        <v>0</v>
      </c>
      <c r="S227">
        <f>Tokens!U229</f>
        <v>0</v>
      </c>
      <c r="T227" t="str">
        <f>Tokens!V229</f>
        <v>Last use</v>
      </c>
      <c r="U227">
        <f>Tokens!W229</f>
        <v>0</v>
      </c>
      <c r="V227">
        <f>Tokens!X229</f>
        <v>0</v>
      </c>
      <c r="W227">
        <f>Tokens!Y229</f>
        <v>0</v>
      </c>
      <c r="X227" t="str">
        <f>Tokens!Z229</f>
        <v>avantage1</v>
      </c>
      <c r="Y227" t="str">
        <f>Tokens!AA229</f>
        <v>accès à un (1) événement partenaire officiel de Calvi on the Rocks</v>
      </c>
      <c r="Z227">
        <f>Tokens!AB229</f>
        <v>0</v>
      </c>
      <c r="AA227">
        <f>Tokens!AC229</f>
        <v>0</v>
      </c>
      <c r="AB227">
        <f>Tokens!AD229</f>
        <v>0</v>
      </c>
      <c r="AC227">
        <f>Tokens!AE229</f>
        <v>0</v>
      </c>
      <c r="AD227" t="str">
        <f>Tokens!AF229</f>
        <v>avantage2</v>
      </c>
      <c r="AE227" t="str">
        <f>Tokens!AG229</f>
        <v>accès membre pour les after-party officielles</v>
      </c>
      <c r="AF227" t="str">
        <f>Tokens!AH229</f>
        <v>avantage3</v>
      </c>
      <c r="AG227" t="str">
        <f>Tokens!AI229</f>
        <v>accès prioritaire et bar dédié (consommation à la charge du festivalier)</v>
      </c>
      <c r="AH227">
        <f>Tokens!AJ229</f>
        <v>0</v>
      </c>
      <c r="AI227">
        <f>Tokens!AK229</f>
        <v>0</v>
      </c>
      <c r="AJ227">
        <f>Tokens!AL229</f>
        <v>0</v>
      </c>
      <c r="AK227">
        <f>Tokens!AM229</f>
        <v>0</v>
      </c>
      <c r="AL227">
        <f>Tokens!AN229</f>
        <v>0</v>
      </c>
      <c r="AM227">
        <f>Tokens!AO229</f>
        <v>0</v>
      </c>
      <c r="AN227">
        <f>Tokens!AP229</f>
        <v>0</v>
      </c>
      <c r="AO227">
        <f>Tokens!AQ229</f>
        <v>0</v>
      </c>
      <c r="AP227">
        <f>Tokens!AR229</f>
        <v>0</v>
      </c>
      <c r="AQ227">
        <f>Tokens!AS229</f>
        <v>0</v>
      </c>
      <c r="AR227">
        <f>Tokens!AT229</f>
        <v>0</v>
      </c>
      <c r="AS227">
        <f>Tokens!AU229</f>
        <v>0</v>
      </c>
      <c r="AT227">
        <f>Tokens!AV229</f>
        <v>0</v>
      </c>
      <c r="AU227">
        <f>Tokens!AW229</f>
        <v>0</v>
      </c>
      <c r="AV227" t="str">
        <f>Tokens!AX229</f>
        <v>paul</v>
      </c>
      <c r="AW227">
        <f>Tokens!AY229</f>
        <v>10</v>
      </c>
      <c r="AX227" t="str">
        <f>Tokens!AZ229</f>
        <v>sophie</v>
      </c>
      <c r="AY227">
        <f>Tokens!BA229</f>
        <v>90</v>
      </c>
      <c r="AZ227">
        <f>Tokens!BB229</f>
        <v>0</v>
      </c>
      <c r="BA227">
        <f>Tokens!BC229</f>
        <v>0</v>
      </c>
      <c r="BB227">
        <f>Tokens!BD229</f>
        <v>0</v>
      </c>
      <c r="BC227">
        <f>Tokens!BE229</f>
        <v>0</v>
      </c>
      <c r="BD227">
        <f>Tokens!BF229</f>
        <v>0</v>
      </c>
      <c r="BE227">
        <f>Tokens!BG229</f>
        <v>0</v>
      </c>
      <c r="BF227">
        <f>Tokens!BH229</f>
        <v>0</v>
      </c>
      <c r="BG227">
        <f>Tokens!BI229</f>
        <v>0</v>
      </c>
      <c r="BH227" t="str">
        <f>Tokens!BJ229</f>
        <v>La Porteuse D'Eau</v>
      </c>
      <c r="BI227" t="str">
        <f>Tokens!BK229</f>
        <v>Calvi On The Rocks</v>
      </c>
    </row>
    <row r="228" spans="1:61" x14ac:dyDescent="0.25">
      <c r="A228" t="str">
        <f>Tokens!C230</f>
        <v>La Porteuse D'Eau #227</v>
      </c>
      <c r="B228" t="str">
        <f>Tokens!D230</f>
        <v>COR22C227</v>
      </c>
      <c r="C228" t="str">
        <f>Tokens!E230</f>
        <v>La Porteuse D'Eau - Pass Festival NFT pour 1 personne, valable pour 3 éditions Calvi On The Rocks de votre choix.</v>
      </c>
      <c r="D228">
        <f>Tokens!F230</f>
        <v>1000</v>
      </c>
      <c r="E228" t="str">
        <f>Tokens!G230</f>
        <v>https://bafybeib3boitkcsc7tarwytl7fn7gvt63kiryn65aa3idxplpolbfqw6ja.ipfs.nftstorage.link?image_4.webp</v>
      </c>
      <c r="F228" t="str">
        <f>Tokens!H230</f>
        <v>NfluenT for Calvi On The rocks</v>
      </c>
      <c r="G228">
        <f>Tokens!I230</f>
        <v>0</v>
      </c>
      <c r="H228" t="str">
        <f>Tokens!J230</f>
        <v>Pass festival &amp; Avantages</v>
      </c>
      <c r="I228" t="str">
        <f>Tokens!K230</f>
        <v>pour une (1) personne</v>
      </c>
      <c r="J228" t="str">
        <f>Tokens!L230</f>
        <v>Edition1</v>
      </c>
      <c r="K228">
        <f>Tokens!M230</f>
        <v>1</v>
      </c>
      <c r="L228" t="str">
        <f>Tokens!N230</f>
        <v>Edition2</v>
      </c>
      <c r="M228">
        <f>Tokens!O230</f>
        <v>1</v>
      </c>
      <c r="N228" t="str">
        <f>Tokens!P230</f>
        <v>Edition3</v>
      </c>
      <c r="O228">
        <f>Tokens!Q230</f>
        <v>1</v>
      </c>
      <c r="P228">
        <f>Tokens!R230</f>
        <v>0</v>
      </c>
      <c r="Q228">
        <f>Tokens!S230</f>
        <v>0</v>
      </c>
      <c r="R228">
        <f>Tokens!T230</f>
        <v>0</v>
      </c>
      <c r="S228">
        <f>Tokens!U230</f>
        <v>0</v>
      </c>
      <c r="T228" t="str">
        <f>Tokens!V230</f>
        <v>Last use</v>
      </c>
      <c r="U228">
        <f>Tokens!W230</f>
        <v>0</v>
      </c>
      <c r="V228">
        <f>Tokens!X230</f>
        <v>0</v>
      </c>
      <c r="W228">
        <f>Tokens!Y230</f>
        <v>0</v>
      </c>
      <c r="X228" t="str">
        <f>Tokens!Z230</f>
        <v>avantage1</v>
      </c>
      <c r="Y228" t="str">
        <f>Tokens!AA230</f>
        <v>accès à un (1) événement partenaire officiel de Calvi on the Rocks</v>
      </c>
      <c r="Z228">
        <f>Tokens!AB230</f>
        <v>0</v>
      </c>
      <c r="AA228">
        <f>Tokens!AC230</f>
        <v>0</v>
      </c>
      <c r="AB228">
        <f>Tokens!AD230</f>
        <v>0</v>
      </c>
      <c r="AC228">
        <f>Tokens!AE230</f>
        <v>0</v>
      </c>
      <c r="AD228" t="str">
        <f>Tokens!AF230</f>
        <v>avantage2</v>
      </c>
      <c r="AE228" t="str">
        <f>Tokens!AG230</f>
        <v>accès membre pour les after-party officielles</v>
      </c>
      <c r="AF228" t="str">
        <f>Tokens!AH230</f>
        <v>avantage3</v>
      </c>
      <c r="AG228" t="str">
        <f>Tokens!AI230</f>
        <v>accès prioritaire et bar dédié (consommation à la charge du festivalier)</v>
      </c>
      <c r="AH228">
        <f>Tokens!AJ230</f>
        <v>0</v>
      </c>
      <c r="AI228">
        <f>Tokens!AK230</f>
        <v>0</v>
      </c>
      <c r="AJ228">
        <f>Tokens!AL230</f>
        <v>0</v>
      </c>
      <c r="AK228">
        <f>Tokens!AM230</f>
        <v>0</v>
      </c>
      <c r="AL228">
        <f>Tokens!AN230</f>
        <v>0</v>
      </c>
      <c r="AM228">
        <f>Tokens!AO230</f>
        <v>0</v>
      </c>
      <c r="AN228">
        <f>Tokens!AP230</f>
        <v>0</v>
      </c>
      <c r="AO228">
        <f>Tokens!AQ230</f>
        <v>0</v>
      </c>
      <c r="AP228">
        <f>Tokens!AR230</f>
        <v>0</v>
      </c>
      <c r="AQ228">
        <f>Tokens!AS230</f>
        <v>0</v>
      </c>
      <c r="AR228">
        <f>Tokens!AT230</f>
        <v>0</v>
      </c>
      <c r="AS228">
        <f>Tokens!AU230</f>
        <v>0</v>
      </c>
      <c r="AT228">
        <f>Tokens!AV230</f>
        <v>0</v>
      </c>
      <c r="AU228">
        <f>Tokens!AW230</f>
        <v>0</v>
      </c>
      <c r="AV228" t="str">
        <f>Tokens!AX230</f>
        <v>paul</v>
      </c>
      <c r="AW228">
        <f>Tokens!AY230</f>
        <v>10</v>
      </c>
      <c r="AX228" t="str">
        <f>Tokens!AZ230</f>
        <v>sophie</v>
      </c>
      <c r="AY228">
        <f>Tokens!BA230</f>
        <v>90</v>
      </c>
      <c r="AZ228">
        <f>Tokens!BB230</f>
        <v>0</v>
      </c>
      <c r="BA228">
        <f>Tokens!BC230</f>
        <v>0</v>
      </c>
      <c r="BB228">
        <f>Tokens!BD230</f>
        <v>0</v>
      </c>
      <c r="BC228">
        <f>Tokens!BE230</f>
        <v>0</v>
      </c>
      <c r="BD228">
        <f>Tokens!BF230</f>
        <v>0</v>
      </c>
      <c r="BE228">
        <f>Tokens!BG230</f>
        <v>0</v>
      </c>
      <c r="BF228">
        <f>Tokens!BH230</f>
        <v>0</v>
      </c>
      <c r="BG228">
        <f>Tokens!BI230</f>
        <v>0</v>
      </c>
      <c r="BH228" t="str">
        <f>Tokens!BJ230</f>
        <v>La Porteuse D'Eau</v>
      </c>
      <c r="BI228" t="str">
        <f>Tokens!BK230</f>
        <v>Calvi On The Rocks</v>
      </c>
    </row>
    <row r="229" spans="1:61" x14ac:dyDescent="0.25">
      <c r="A229" t="str">
        <f>Tokens!C231</f>
        <v>La Porteuse D'Eau #228</v>
      </c>
      <c r="B229" t="str">
        <f>Tokens!D231</f>
        <v>COR22C228</v>
      </c>
      <c r="C229" t="str">
        <f>Tokens!E231</f>
        <v>La Porteuse D'Eau - Pass Festival NFT pour 1 personne, valable pour 3 éditions Calvi On The Rocks de votre choix.</v>
      </c>
      <c r="D229">
        <f>Tokens!F231</f>
        <v>1000</v>
      </c>
      <c r="E229" t="str">
        <f>Tokens!G231</f>
        <v>https://bafybeib3boitkcsc7tarwytl7fn7gvt63kiryn65aa3idxplpolbfqw6ja.ipfs.nftstorage.link?image_4.webp</v>
      </c>
      <c r="F229" t="str">
        <f>Tokens!H231</f>
        <v>NfluenT for Calvi On The rocks</v>
      </c>
      <c r="G229">
        <f>Tokens!I231</f>
        <v>0</v>
      </c>
      <c r="H229" t="str">
        <f>Tokens!J231</f>
        <v>Pass festival &amp; Avantages</v>
      </c>
      <c r="I229" t="str">
        <f>Tokens!K231</f>
        <v>pour une (1) personne</v>
      </c>
      <c r="J229" t="str">
        <f>Tokens!L231</f>
        <v>Edition1</v>
      </c>
      <c r="K229">
        <f>Tokens!M231</f>
        <v>1</v>
      </c>
      <c r="L229" t="str">
        <f>Tokens!N231</f>
        <v>Edition2</v>
      </c>
      <c r="M229">
        <f>Tokens!O231</f>
        <v>1</v>
      </c>
      <c r="N229" t="str">
        <f>Tokens!P231</f>
        <v>Edition3</v>
      </c>
      <c r="O229">
        <f>Tokens!Q231</f>
        <v>1</v>
      </c>
      <c r="P229">
        <f>Tokens!R231</f>
        <v>0</v>
      </c>
      <c r="Q229">
        <f>Tokens!S231</f>
        <v>0</v>
      </c>
      <c r="R229">
        <f>Tokens!T231</f>
        <v>0</v>
      </c>
      <c r="S229">
        <f>Tokens!U231</f>
        <v>0</v>
      </c>
      <c r="T229" t="str">
        <f>Tokens!V231</f>
        <v>Last use</v>
      </c>
      <c r="U229">
        <f>Tokens!W231</f>
        <v>0</v>
      </c>
      <c r="V229">
        <f>Tokens!X231</f>
        <v>0</v>
      </c>
      <c r="W229">
        <f>Tokens!Y231</f>
        <v>0</v>
      </c>
      <c r="X229" t="str">
        <f>Tokens!Z231</f>
        <v>avantage1</v>
      </c>
      <c r="Y229" t="str">
        <f>Tokens!AA231</f>
        <v>accès à un (1) événement partenaire officiel de Calvi on the Rocks</v>
      </c>
      <c r="Z229">
        <f>Tokens!AB231</f>
        <v>0</v>
      </c>
      <c r="AA229">
        <f>Tokens!AC231</f>
        <v>0</v>
      </c>
      <c r="AB229">
        <f>Tokens!AD231</f>
        <v>0</v>
      </c>
      <c r="AC229">
        <f>Tokens!AE231</f>
        <v>0</v>
      </c>
      <c r="AD229" t="str">
        <f>Tokens!AF231</f>
        <v>avantage2</v>
      </c>
      <c r="AE229" t="str">
        <f>Tokens!AG231</f>
        <v>accès membre pour les after-party officielles</v>
      </c>
      <c r="AF229" t="str">
        <f>Tokens!AH231</f>
        <v>avantage3</v>
      </c>
      <c r="AG229" t="str">
        <f>Tokens!AI231</f>
        <v>accès prioritaire et bar dédié (consommation à la charge du festivalier)</v>
      </c>
      <c r="AH229">
        <f>Tokens!AJ231</f>
        <v>0</v>
      </c>
      <c r="AI229">
        <f>Tokens!AK231</f>
        <v>0</v>
      </c>
      <c r="AJ229">
        <f>Tokens!AL231</f>
        <v>0</v>
      </c>
      <c r="AK229">
        <f>Tokens!AM231</f>
        <v>0</v>
      </c>
      <c r="AL229">
        <f>Tokens!AN231</f>
        <v>0</v>
      </c>
      <c r="AM229">
        <f>Tokens!AO231</f>
        <v>0</v>
      </c>
      <c r="AN229">
        <f>Tokens!AP231</f>
        <v>0</v>
      </c>
      <c r="AO229">
        <f>Tokens!AQ231</f>
        <v>0</v>
      </c>
      <c r="AP229">
        <f>Tokens!AR231</f>
        <v>0</v>
      </c>
      <c r="AQ229">
        <f>Tokens!AS231</f>
        <v>0</v>
      </c>
      <c r="AR229">
        <f>Tokens!AT231</f>
        <v>0</v>
      </c>
      <c r="AS229">
        <f>Tokens!AU231</f>
        <v>0</v>
      </c>
      <c r="AT229">
        <f>Tokens!AV231</f>
        <v>0</v>
      </c>
      <c r="AU229">
        <f>Tokens!AW231</f>
        <v>0</v>
      </c>
      <c r="AV229" t="str">
        <f>Tokens!AX231</f>
        <v>paul</v>
      </c>
      <c r="AW229">
        <f>Tokens!AY231</f>
        <v>10</v>
      </c>
      <c r="AX229" t="str">
        <f>Tokens!AZ231</f>
        <v>sophie</v>
      </c>
      <c r="AY229">
        <f>Tokens!BA231</f>
        <v>90</v>
      </c>
      <c r="AZ229">
        <f>Tokens!BB231</f>
        <v>0</v>
      </c>
      <c r="BA229">
        <f>Tokens!BC231</f>
        <v>0</v>
      </c>
      <c r="BB229">
        <f>Tokens!BD231</f>
        <v>0</v>
      </c>
      <c r="BC229">
        <f>Tokens!BE231</f>
        <v>0</v>
      </c>
      <c r="BD229">
        <f>Tokens!BF231</f>
        <v>0</v>
      </c>
      <c r="BE229">
        <f>Tokens!BG231</f>
        <v>0</v>
      </c>
      <c r="BF229">
        <f>Tokens!BH231</f>
        <v>0</v>
      </c>
      <c r="BG229">
        <f>Tokens!BI231</f>
        <v>0</v>
      </c>
      <c r="BH229" t="str">
        <f>Tokens!BJ231</f>
        <v>La Porteuse D'Eau</v>
      </c>
      <c r="BI229" t="str">
        <f>Tokens!BK231</f>
        <v>Calvi On The Rocks</v>
      </c>
    </row>
    <row r="230" spans="1:61" x14ac:dyDescent="0.25">
      <c r="A230" t="str">
        <f>Tokens!C232</f>
        <v>La Porteuse D'Eau #229</v>
      </c>
      <c r="B230" t="str">
        <f>Tokens!D232</f>
        <v>COR22C229</v>
      </c>
      <c r="C230" t="str">
        <f>Tokens!E232</f>
        <v>La Porteuse D'Eau - Pass Festival NFT pour 1 personne, valable pour 3 éditions Calvi On The Rocks de votre choix.</v>
      </c>
      <c r="D230">
        <f>Tokens!F232</f>
        <v>1000</v>
      </c>
      <c r="E230" t="str">
        <f>Tokens!G232</f>
        <v>https://bafybeib3boitkcsc7tarwytl7fn7gvt63kiryn65aa3idxplpolbfqw6ja.ipfs.nftstorage.link?image_4.webp</v>
      </c>
      <c r="F230" t="str">
        <f>Tokens!H232</f>
        <v>NfluenT for Calvi On The rocks</v>
      </c>
      <c r="G230">
        <f>Tokens!I232</f>
        <v>0</v>
      </c>
      <c r="H230" t="str">
        <f>Tokens!J232</f>
        <v>Pass festival &amp; Avantages</v>
      </c>
      <c r="I230" t="str">
        <f>Tokens!K232</f>
        <v>pour une (1) personne</v>
      </c>
      <c r="J230" t="str">
        <f>Tokens!L232</f>
        <v>Edition1</v>
      </c>
      <c r="K230">
        <f>Tokens!M232</f>
        <v>1</v>
      </c>
      <c r="L230" t="str">
        <f>Tokens!N232</f>
        <v>Edition2</v>
      </c>
      <c r="M230">
        <f>Tokens!O232</f>
        <v>1</v>
      </c>
      <c r="N230" t="str">
        <f>Tokens!P232</f>
        <v>Edition3</v>
      </c>
      <c r="O230">
        <f>Tokens!Q232</f>
        <v>1</v>
      </c>
      <c r="P230">
        <f>Tokens!R232</f>
        <v>0</v>
      </c>
      <c r="Q230">
        <f>Tokens!S232</f>
        <v>0</v>
      </c>
      <c r="R230">
        <f>Tokens!T232</f>
        <v>0</v>
      </c>
      <c r="S230">
        <f>Tokens!U232</f>
        <v>0</v>
      </c>
      <c r="T230" t="str">
        <f>Tokens!V232</f>
        <v>Last use</v>
      </c>
      <c r="U230">
        <f>Tokens!W232</f>
        <v>0</v>
      </c>
      <c r="V230">
        <f>Tokens!X232</f>
        <v>0</v>
      </c>
      <c r="W230">
        <f>Tokens!Y232</f>
        <v>0</v>
      </c>
      <c r="X230" t="str">
        <f>Tokens!Z232</f>
        <v>avantage1</v>
      </c>
      <c r="Y230" t="str">
        <f>Tokens!AA232</f>
        <v>accès à un (1) événement partenaire officiel de Calvi on the Rocks</v>
      </c>
      <c r="Z230">
        <f>Tokens!AB232</f>
        <v>0</v>
      </c>
      <c r="AA230">
        <f>Tokens!AC232</f>
        <v>0</v>
      </c>
      <c r="AB230">
        <f>Tokens!AD232</f>
        <v>0</v>
      </c>
      <c r="AC230">
        <f>Tokens!AE232</f>
        <v>0</v>
      </c>
      <c r="AD230" t="str">
        <f>Tokens!AF232</f>
        <v>avantage2</v>
      </c>
      <c r="AE230" t="str">
        <f>Tokens!AG232</f>
        <v>accès membre pour les after-party officielles</v>
      </c>
      <c r="AF230" t="str">
        <f>Tokens!AH232</f>
        <v>avantage3</v>
      </c>
      <c r="AG230" t="str">
        <f>Tokens!AI232</f>
        <v>accès prioritaire et bar dédié (consommation à la charge du festivalier)</v>
      </c>
      <c r="AH230">
        <f>Tokens!AJ232</f>
        <v>0</v>
      </c>
      <c r="AI230">
        <f>Tokens!AK232</f>
        <v>0</v>
      </c>
      <c r="AJ230">
        <f>Tokens!AL232</f>
        <v>0</v>
      </c>
      <c r="AK230">
        <f>Tokens!AM232</f>
        <v>0</v>
      </c>
      <c r="AL230">
        <f>Tokens!AN232</f>
        <v>0</v>
      </c>
      <c r="AM230">
        <f>Tokens!AO232</f>
        <v>0</v>
      </c>
      <c r="AN230">
        <f>Tokens!AP232</f>
        <v>0</v>
      </c>
      <c r="AO230">
        <f>Tokens!AQ232</f>
        <v>0</v>
      </c>
      <c r="AP230">
        <f>Tokens!AR232</f>
        <v>0</v>
      </c>
      <c r="AQ230">
        <f>Tokens!AS232</f>
        <v>0</v>
      </c>
      <c r="AR230">
        <f>Tokens!AT232</f>
        <v>0</v>
      </c>
      <c r="AS230">
        <f>Tokens!AU232</f>
        <v>0</v>
      </c>
      <c r="AT230">
        <f>Tokens!AV232</f>
        <v>0</v>
      </c>
      <c r="AU230">
        <f>Tokens!AW232</f>
        <v>0</v>
      </c>
      <c r="AV230" t="str">
        <f>Tokens!AX232</f>
        <v>paul</v>
      </c>
      <c r="AW230">
        <f>Tokens!AY232</f>
        <v>10</v>
      </c>
      <c r="AX230" t="str">
        <f>Tokens!AZ232</f>
        <v>sophie</v>
      </c>
      <c r="AY230">
        <f>Tokens!BA232</f>
        <v>90</v>
      </c>
      <c r="AZ230">
        <f>Tokens!BB232</f>
        <v>0</v>
      </c>
      <c r="BA230">
        <f>Tokens!BC232</f>
        <v>0</v>
      </c>
      <c r="BB230">
        <f>Tokens!BD232</f>
        <v>0</v>
      </c>
      <c r="BC230">
        <f>Tokens!BE232</f>
        <v>0</v>
      </c>
      <c r="BD230">
        <f>Tokens!BF232</f>
        <v>0</v>
      </c>
      <c r="BE230">
        <f>Tokens!BG232</f>
        <v>0</v>
      </c>
      <c r="BF230">
        <f>Tokens!BH232</f>
        <v>0</v>
      </c>
      <c r="BG230">
        <f>Tokens!BI232</f>
        <v>0</v>
      </c>
      <c r="BH230" t="str">
        <f>Tokens!BJ232</f>
        <v>La Porteuse D'Eau</v>
      </c>
      <c r="BI230" t="str">
        <f>Tokens!BK232</f>
        <v>Calvi On The Rocks</v>
      </c>
    </row>
    <row r="231" spans="1:61" x14ac:dyDescent="0.25">
      <c r="A231" t="str">
        <f>Tokens!C233</f>
        <v>La Porteuse D'Eau #230</v>
      </c>
      <c r="B231" t="str">
        <f>Tokens!D233</f>
        <v>COR22C230</v>
      </c>
      <c r="C231" t="str">
        <f>Tokens!E233</f>
        <v>La Porteuse D'Eau - Pass Festival NFT pour 1 personne, valable pour 3 éditions Calvi On The Rocks de votre choix.</v>
      </c>
      <c r="D231">
        <f>Tokens!F233</f>
        <v>1000</v>
      </c>
      <c r="E231" t="str">
        <f>Tokens!G233</f>
        <v>https://bafybeib3boitkcsc7tarwytl7fn7gvt63kiryn65aa3idxplpolbfqw6ja.ipfs.nftstorage.link?image_4.webp</v>
      </c>
      <c r="F231" t="str">
        <f>Tokens!H233</f>
        <v>NfluenT for Calvi On The rocks</v>
      </c>
      <c r="G231">
        <f>Tokens!I233</f>
        <v>0</v>
      </c>
      <c r="H231" t="str">
        <f>Tokens!J233</f>
        <v>Pass festival &amp; Avantages</v>
      </c>
      <c r="I231" t="str">
        <f>Tokens!K233</f>
        <v>pour une (1) personne</v>
      </c>
      <c r="J231" t="str">
        <f>Tokens!L233</f>
        <v>Edition1</v>
      </c>
      <c r="K231">
        <f>Tokens!M233</f>
        <v>1</v>
      </c>
      <c r="L231" t="str">
        <f>Tokens!N233</f>
        <v>Edition2</v>
      </c>
      <c r="M231">
        <f>Tokens!O233</f>
        <v>1</v>
      </c>
      <c r="N231" t="str">
        <f>Tokens!P233</f>
        <v>Edition3</v>
      </c>
      <c r="O231">
        <f>Tokens!Q233</f>
        <v>1</v>
      </c>
      <c r="P231">
        <f>Tokens!R233</f>
        <v>0</v>
      </c>
      <c r="Q231">
        <f>Tokens!S233</f>
        <v>0</v>
      </c>
      <c r="R231">
        <f>Tokens!T233</f>
        <v>0</v>
      </c>
      <c r="S231">
        <f>Tokens!U233</f>
        <v>0</v>
      </c>
      <c r="T231" t="str">
        <f>Tokens!V233</f>
        <v>Last use</v>
      </c>
      <c r="U231">
        <f>Tokens!W233</f>
        <v>0</v>
      </c>
      <c r="V231">
        <f>Tokens!X233</f>
        <v>0</v>
      </c>
      <c r="W231">
        <f>Tokens!Y233</f>
        <v>0</v>
      </c>
      <c r="X231" t="str">
        <f>Tokens!Z233</f>
        <v>avantage1</v>
      </c>
      <c r="Y231" t="str">
        <f>Tokens!AA233</f>
        <v>accès à un (1) événement partenaire officiel de Calvi on the Rocks</v>
      </c>
      <c r="Z231">
        <f>Tokens!AB233</f>
        <v>0</v>
      </c>
      <c r="AA231">
        <f>Tokens!AC233</f>
        <v>0</v>
      </c>
      <c r="AB231">
        <f>Tokens!AD233</f>
        <v>0</v>
      </c>
      <c r="AC231">
        <f>Tokens!AE233</f>
        <v>0</v>
      </c>
      <c r="AD231" t="str">
        <f>Tokens!AF233</f>
        <v>avantage2</v>
      </c>
      <c r="AE231" t="str">
        <f>Tokens!AG233</f>
        <v>accès membre pour les after-party officielles</v>
      </c>
      <c r="AF231" t="str">
        <f>Tokens!AH233</f>
        <v>avantage3</v>
      </c>
      <c r="AG231" t="str">
        <f>Tokens!AI233</f>
        <v>accès prioritaire et bar dédié (consommation à la charge du festivalier)</v>
      </c>
      <c r="AH231">
        <f>Tokens!AJ233</f>
        <v>0</v>
      </c>
      <c r="AI231">
        <f>Tokens!AK233</f>
        <v>0</v>
      </c>
      <c r="AJ231">
        <f>Tokens!AL233</f>
        <v>0</v>
      </c>
      <c r="AK231">
        <f>Tokens!AM233</f>
        <v>0</v>
      </c>
      <c r="AL231">
        <f>Tokens!AN233</f>
        <v>0</v>
      </c>
      <c r="AM231">
        <f>Tokens!AO233</f>
        <v>0</v>
      </c>
      <c r="AN231">
        <f>Tokens!AP233</f>
        <v>0</v>
      </c>
      <c r="AO231">
        <f>Tokens!AQ233</f>
        <v>0</v>
      </c>
      <c r="AP231">
        <f>Tokens!AR233</f>
        <v>0</v>
      </c>
      <c r="AQ231">
        <f>Tokens!AS233</f>
        <v>0</v>
      </c>
      <c r="AR231">
        <f>Tokens!AT233</f>
        <v>0</v>
      </c>
      <c r="AS231">
        <f>Tokens!AU233</f>
        <v>0</v>
      </c>
      <c r="AT231">
        <f>Tokens!AV233</f>
        <v>0</v>
      </c>
      <c r="AU231">
        <f>Tokens!AW233</f>
        <v>0</v>
      </c>
      <c r="AV231" t="str">
        <f>Tokens!AX233</f>
        <v>paul</v>
      </c>
      <c r="AW231">
        <f>Tokens!AY233</f>
        <v>10</v>
      </c>
      <c r="AX231" t="str">
        <f>Tokens!AZ233</f>
        <v>sophie</v>
      </c>
      <c r="AY231">
        <f>Tokens!BA233</f>
        <v>90</v>
      </c>
      <c r="AZ231">
        <f>Tokens!BB233</f>
        <v>0</v>
      </c>
      <c r="BA231">
        <f>Tokens!BC233</f>
        <v>0</v>
      </c>
      <c r="BB231">
        <f>Tokens!BD233</f>
        <v>0</v>
      </c>
      <c r="BC231">
        <f>Tokens!BE233</f>
        <v>0</v>
      </c>
      <c r="BD231">
        <f>Tokens!BF233</f>
        <v>0</v>
      </c>
      <c r="BE231">
        <f>Tokens!BG233</f>
        <v>0</v>
      </c>
      <c r="BF231">
        <f>Tokens!BH233</f>
        <v>0</v>
      </c>
      <c r="BG231">
        <f>Tokens!BI233</f>
        <v>0</v>
      </c>
      <c r="BH231" t="str">
        <f>Tokens!BJ233</f>
        <v>La Porteuse D'Eau</v>
      </c>
      <c r="BI231" t="str">
        <f>Tokens!BK233</f>
        <v>Calvi On The Rocks</v>
      </c>
    </row>
    <row r="232" spans="1:61" x14ac:dyDescent="0.25">
      <c r="A232" t="str">
        <f>Tokens!C234</f>
        <v>La Porteuse D'Eau #231</v>
      </c>
      <c r="B232" t="str">
        <f>Tokens!D234</f>
        <v>COR22C231</v>
      </c>
      <c r="C232" t="str">
        <f>Tokens!E234</f>
        <v>La Porteuse D'Eau - Pass Festival NFT pour 1 personne, valable pour 3 éditions Calvi On The Rocks de votre choix.</v>
      </c>
      <c r="D232">
        <f>Tokens!F234</f>
        <v>1000</v>
      </c>
      <c r="E232" t="str">
        <f>Tokens!G234</f>
        <v>https://bafybeib3boitkcsc7tarwytl7fn7gvt63kiryn65aa3idxplpolbfqw6ja.ipfs.nftstorage.link?image_4.webp</v>
      </c>
      <c r="F232" t="str">
        <f>Tokens!H234</f>
        <v>NfluenT for Calvi On The rocks</v>
      </c>
      <c r="G232">
        <f>Tokens!I234</f>
        <v>0</v>
      </c>
      <c r="H232" t="str">
        <f>Tokens!J234</f>
        <v>Pass festival &amp; Avantages</v>
      </c>
      <c r="I232" t="str">
        <f>Tokens!K234</f>
        <v>pour une (1) personne</v>
      </c>
      <c r="J232" t="str">
        <f>Tokens!L234</f>
        <v>Edition1</v>
      </c>
      <c r="K232">
        <f>Tokens!M234</f>
        <v>1</v>
      </c>
      <c r="L232" t="str">
        <f>Tokens!N234</f>
        <v>Edition2</v>
      </c>
      <c r="M232">
        <f>Tokens!O234</f>
        <v>1</v>
      </c>
      <c r="N232" t="str">
        <f>Tokens!P234</f>
        <v>Edition3</v>
      </c>
      <c r="O232">
        <f>Tokens!Q234</f>
        <v>1</v>
      </c>
      <c r="P232">
        <f>Tokens!R234</f>
        <v>0</v>
      </c>
      <c r="Q232">
        <f>Tokens!S234</f>
        <v>0</v>
      </c>
      <c r="R232">
        <f>Tokens!T234</f>
        <v>0</v>
      </c>
      <c r="S232">
        <f>Tokens!U234</f>
        <v>0</v>
      </c>
      <c r="T232" t="str">
        <f>Tokens!V234</f>
        <v>Last use</v>
      </c>
      <c r="U232">
        <f>Tokens!W234</f>
        <v>0</v>
      </c>
      <c r="V232">
        <f>Tokens!X234</f>
        <v>0</v>
      </c>
      <c r="W232">
        <f>Tokens!Y234</f>
        <v>0</v>
      </c>
      <c r="X232" t="str">
        <f>Tokens!Z234</f>
        <v>avantage1</v>
      </c>
      <c r="Y232" t="str">
        <f>Tokens!AA234</f>
        <v>accès à un (1) événement partenaire officiel de Calvi on the Rocks</v>
      </c>
      <c r="Z232">
        <f>Tokens!AB234</f>
        <v>0</v>
      </c>
      <c r="AA232">
        <f>Tokens!AC234</f>
        <v>0</v>
      </c>
      <c r="AB232">
        <f>Tokens!AD234</f>
        <v>0</v>
      </c>
      <c r="AC232">
        <f>Tokens!AE234</f>
        <v>0</v>
      </c>
      <c r="AD232" t="str">
        <f>Tokens!AF234</f>
        <v>avantage2</v>
      </c>
      <c r="AE232" t="str">
        <f>Tokens!AG234</f>
        <v>accès membre pour les after-party officielles</v>
      </c>
      <c r="AF232" t="str">
        <f>Tokens!AH234</f>
        <v>avantage3</v>
      </c>
      <c r="AG232" t="str">
        <f>Tokens!AI234</f>
        <v>accès prioritaire et bar dédié (consommation à la charge du festivalier)</v>
      </c>
      <c r="AH232">
        <f>Tokens!AJ234</f>
        <v>0</v>
      </c>
      <c r="AI232">
        <f>Tokens!AK234</f>
        <v>0</v>
      </c>
      <c r="AJ232">
        <f>Tokens!AL234</f>
        <v>0</v>
      </c>
      <c r="AK232">
        <f>Tokens!AM234</f>
        <v>0</v>
      </c>
      <c r="AL232">
        <f>Tokens!AN234</f>
        <v>0</v>
      </c>
      <c r="AM232">
        <f>Tokens!AO234</f>
        <v>0</v>
      </c>
      <c r="AN232">
        <f>Tokens!AP234</f>
        <v>0</v>
      </c>
      <c r="AO232">
        <f>Tokens!AQ234</f>
        <v>0</v>
      </c>
      <c r="AP232">
        <f>Tokens!AR234</f>
        <v>0</v>
      </c>
      <c r="AQ232">
        <f>Tokens!AS234</f>
        <v>0</v>
      </c>
      <c r="AR232">
        <f>Tokens!AT234</f>
        <v>0</v>
      </c>
      <c r="AS232">
        <f>Tokens!AU234</f>
        <v>0</v>
      </c>
      <c r="AT232">
        <f>Tokens!AV234</f>
        <v>0</v>
      </c>
      <c r="AU232">
        <f>Tokens!AW234</f>
        <v>0</v>
      </c>
      <c r="AV232" t="str">
        <f>Tokens!AX234</f>
        <v>paul</v>
      </c>
      <c r="AW232">
        <f>Tokens!AY234</f>
        <v>10</v>
      </c>
      <c r="AX232" t="str">
        <f>Tokens!AZ234</f>
        <v>sophie</v>
      </c>
      <c r="AY232">
        <f>Tokens!BA234</f>
        <v>90</v>
      </c>
      <c r="AZ232">
        <f>Tokens!BB234</f>
        <v>0</v>
      </c>
      <c r="BA232">
        <f>Tokens!BC234</f>
        <v>0</v>
      </c>
      <c r="BB232">
        <f>Tokens!BD234</f>
        <v>0</v>
      </c>
      <c r="BC232">
        <f>Tokens!BE234</f>
        <v>0</v>
      </c>
      <c r="BD232">
        <f>Tokens!BF234</f>
        <v>0</v>
      </c>
      <c r="BE232">
        <f>Tokens!BG234</f>
        <v>0</v>
      </c>
      <c r="BF232">
        <f>Tokens!BH234</f>
        <v>0</v>
      </c>
      <c r="BG232">
        <f>Tokens!BI234</f>
        <v>0</v>
      </c>
      <c r="BH232" t="str">
        <f>Tokens!BJ234</f>
        <v>La Porteuse D'Eau</v>
      </c>
      <c r="BI232" t="str">
        <f>Tokens!BK234</f>
        <v>Calvi On The Rocks</v>
      </c>
    </row>
    <row r="233" spans="1:61" x14ac:dyDescent="0.25">
      <c r="A233" t="str">
        <f>Tokens!C235</f>
        <v>La Porteuse D'Eau #232</v>
      </c>
      <c r="B233" t="str">
        <f>Tokens!D235</f>
        <v>COR22C232</v>
      </c>
      <c r="C233" t="str">
        <f>Tokens!E235</f>
        <v>La Porteuse D'Eau - Pass Festival NFT pour 1 personne, valable pour 3 éditions Calvi On The Rocks de votre choix.</v>
      </c>
      <c r="D233">
        <f>Tokens!F235</f>
        <v>1000</v>
      </c>
      <c r="E233" t="str">
        <f>Tokens!G235</f>
        <v>https://bafybeib3boitkcsc7tarwytl7fn7gvt63kiryn65aa3idxplpolbfqw6ja.ipfs.nftstorage.link?image_4.webp</v>
      </c>
      <c r="F233" t="str">
        <f>Tokens!H235</f>
        <v>NfluenT for Calvi On The rocks</v>
      </c>
      <c r="G233">
        <f>Tokens!I235</f>
        <v>0</v>
      </c>
      <c r="H233" t="str">
        <f>Tokens!J235</f>
        <v>Pass festival &amp; Avantages</v>
      </c>
      <c r="I233" t="str">
        <f>Tokens!K235</f>
        <v>pour une (1) personne</v>
      </c>
      <c r="J233" t="str">
        <f>Tokens!L235</f>
        <v>Edition1</v>
      </c>
      <c r="K233">
        <f>Tokens!M235</f>
        <v>1</v>
      </c>
      <c r="L233" t="str">
        <f>Tokens!N235</f>
        <v>Edition2</v>
      </c>
      <c r="M233">
        <f>Tokens!O235</f>
        <v>1</v>
      </c>
      <c r="N233" t="str">
        <f>Tokens!P235</f>
        <v>Edition3</v>
      </c>
      <c r="O233">
        <f>Tokens!Q235</f>
        <v>1</v>
      </c>
      <c r="P233">
        <f>Tokens!R235</f>
        <v>0</v>
      </c>
      <c r="Q233">
        <f>Tokens!S235</f>
        <v>0</v>
      </c>
      <c r="R233">
        <f>Tokens!T235</f>
        <v>0</v>
      </c>
      <c r="S233">
        <f>Tokens!U235</f>
        <v>0</v>
      </c>
      <c r="T233" t="str">
        <f>Tokens!V235</f>
        <v>Last use</v>
      </c>
      <c r="U233">
        <f>Tokens!W235</f>
        <v>0</v>
      </c>
      <c r="V233">
        <f>Tokens!X235</f>
        <v>0</v>
      </c>
      <c r="W233">
        <f>Tokens!Y235</f>
        <v>0</v>
      </c>
      <c r="X233" t="str">
        <f>Tokens!Z235</f>
        <v>avantage1</v>
      </c>
      <c r="Y233" t="str">
        <f>Tokens!AA235</f>
        <v>accès à un (1) événement partenaire officiel de Calvi on the Rocks</v>
      </c>
      <c r="Z233">
        <f>Tokens!AB235</f>
        <v>0</v>
      </c>
      <c r="AA233">
        <f>Tokens!AC235</f>
        <v>0</v>
      </c>
      <c r="AB233">
        <f>Tokens!AD235</f>
        <v>0</v>
      </c>
      <c r="AC233">
        <f>Tokens!AE235</f>
        <v>0</v>
      </c>
      <c r="AD233" t="str">
        <f>Tokens!AF235</f>
        <v>avantage2</v>
      </c>
      <c r="AE233" t="str">
        <f>Tokens!AG235</f>
        <v>accès membre pour les after-party officielles</v>
      </c>
      <c r="AF233" t="str">
        <f>Tokens!AH235</f>
        <v>avantage3</v>
      </c>
      <c r="AG233" t="str">
        <f>Tokens!AI235</f>
        <v>accès prioritaire et bar dédié (consommation à la charge du festivalier)</v>
      </c>
      <c r="AH233">
        <f>Tokens!AJ235</f>
        <v>0</v>
      </c>
      <c r="AI233">
        <f>Tokens!AK235</f>
        <v>0</v>
      </c>
      <c r="AJ233">
        <f>Tokens!AL235</f>
        <v>0</v>
      </c>
      <c r="AK233">
        <f>Tokens!AM235</f>
        <v>0</v>
      </c>
      <c r="AL233">
        <f>Tokens!AN235</f>
        <v>0</v>
      </c>
      <c r="AM233">
        <f>Tokens!AO235</f>
        <v>0</v>
      </c>
      <c r="AN233">
        <f>Tokens!AP235</f>
        <v>0</v>
      </c>
      <c r="AO233">
        <f>Tokens!AQ235</f>
        <v>0</v>
      </c>
      <c r="AP233">
        <f>Tokens!AR235</f>
        <v>0</v>
      </c>
      <c r="AQ233">
        <f>Tokens!AS235</f>
        <v>0</v>
      </c>
      <c r="AR233">
        <f>Tokens!AT235</f>
        <v>0</v>
      </c>
      <c r="AS233">
        <f>Tokens!AU235</f>
        <v>0</v>
      </c>
      <c r="AT233">
        <f>Tokens!AV235</f>
        <v>0</v>
      </c>
      <c r="AU233">
        <f>Tokens!AW235</f>
        <v>0</v>
      </c>
      <c r="AV233" t="str">
        <f>Tokens!AX235</f>
        <v>paul</v>
      </c>
      <c r="AW233">
        <f>Tokens!AY235</f>
        <v>10</v>
      </c>
      <c r="AX233" t="str">
        <f>Tokens!AZ235</f>
        <v>sophie</v>
      </c>
      <c r="AY233">
        <f>Tokens!BA235</f>
        <v>90</v>
      </c>
      <c r="AZ233">
        <f>Tokens!BB235</f>
        <v>0</v>
      </c>
      <c r="BA233">
        <f>Tokens!BC235</f>
        <v>0</v>
      </c>
      <c r="BB233">
        <f>Tokens!BD235</f>
        <v>0</v>
      </c>
      <c r="BC233">
        <f>Tokens!BE235</f>
        <v>0</v>
      </c>
      <c r="BD233">
        <f>Tokens!BF235</f>
        <v>0</v>
      </c>
      <c r="BE233">
        <f>Tokens!BG235</f>
        <v>0</v>
      </c>
      <c r="BF233">
        <f>Tokens!BH235</f>
        <v>0</v>
      </c>
      <c r="BG233">
        <f>Tokens!BI235</f>
        <v>0</v>
      </c>
      <c r="BH233" t="str">
        <f>Tokens!BJ235</f>
        <v>La Porteuse D'Eau</v>
      </c>
      <c r="BI233" t="str">
        <f>Tokens!BK235</f>
        <v>Calvi On The Rocks</v>
      </c>
    </row>
    <row r="234" spans="1:61" x14ac:dyDescent="0.25">
      <c r="A234" t="str">
        <f>Tokens!C236</f>
        <v>La Porteuse D'Eau #233</v>
      </c>
      <c r="B234" t="str">
        <f>Tokens!D236</f>
        <v>COR22C233</v>
      </c>
      <c r="C234" t="str">
        <f>Tokens!E236</f>
        <v>La Porteuse D'Eau - Pass Festival NFT pour 1 personne, valable pour 3 éditions Calvi On The Rocks de votre choix.</v>
      </c>
      <c r="D234">
        <f>Tokens!F236</f>
        <v>1000</v>
      </c>
      <c r="E234" t="str">
        <f>Tokens!G236</f>
        <v>https://bafybeib3boitkcsc7tarwytl7fn7gvt63kiryn65aa3idxplpolbfqw6ja.ipfs.nftstorage.link?image_4.webp</v>
      </c>
      <c r="F234" t="str">
        <f>Tokens!H236</f>
        <v>NfluenT for Calvi On The rocks</v>
      </c>
      <c r="G234">
        <f>Tokens!I236</f>
        <v>0</v>
      </c>
      <c r="H234" t="str">
        <f>Tokens!J236</f>
        <v>Pass festival &amp; Avantages</v>
      </c>
      <c r="I234" t="str">
        <f>Tokens!K236</f>
        <v>pour une (1) personne</v>
      </c>
      <c r="J234" t="str">
        <f>Tokens!L236</f>
        <v>Edition1</v>
      </c>
      <c r="K234">
        <f>Tokens!M236</f>
        <v>1</v>
      </c>
      <c r="L234" t="str">
        <f>Tokens!N236</f>
        <v>Edition2</v>
      </c>
      <c r="M234">
        <f>Tokens!O236</f>
        <v>1</v>
      </c>
      <c r="N234" t="str">
        <f>Tokens!P236</f>
        <v>Edition3</v>
      </c>
      <c r="O234">
        <f>Tokens!Q236</f>
        <v>1</v>
      </c>
      <c r="P234">
        <f>Tokens!R236</f>
        <v>0</v>
      </c>
      <c r="Q234">
        <f>Tokens!S236</f>
        <v>0</v>
      </c>
      <c r="R234">
        <f>Tokens!T236</f>
        <v>0</v>
      </c>
      <c r="S234">
        <f>Tokens!U236</f>
        <v>0</v>
      </c>
      <c r="T234" t="str">
        <f>Tokens!V236</f>
        <v>Last use</v>
      </c>
      <c r="U234">
        <f>Tokens!W236</f>
        <v>0</v>
      </c>
      <c r="V234">
        <f>Tokens!X236</f>
        <v>0</v>
      </c>
      <c r="W234">
        <f>Tokens!Y236</f>
        <v>0</v>
      </c>
      <c r="X234" t="str">
        <f>Tokens!Z236</f>
        <v>avantage1</v>
      </c>
      <c r="Y234" t="str">
        <f>Tokens!AA236</f>
        <v>accès à un (1) événement partenaire officiel de Calvi on the Rocks</v>
      </c>
      <c r="Z234">
        <f>Tokens!AB236</f>
        <v>0</v>
      </c>
      <c r="AA234">
        <f>Tokens!AC236</f>
        <v>0</v>
      </c>
      <c r="AB234">
        <f>Tokens!AD236</f>
        <v>0</v>
      </c>
      <c r="AC234">
        <f>Tokens!AE236</f>
        <v>0</v>
      </c>
      <c r="AD234" t="str">
        <f>Tokens!AF236</f>
        <v>avantage2</v>
      </c>
      <c r="AE234" t="str">
        <f>Tokens!AG236</f>
        <v>accès membre pour les after-party officielles</v>
      </c>
      <c r="AF234" t="str">
        <f>Tokens!AH236</f>
        <v>avantage3</v>
      </c>
      <c r="AG234" t="str">
        <f>Tokens!AI236</f>
        <v>accès prioritaire et bar dédié (consommation à la charge du festivalier)</v>
      </c>
      <c r="AH234">
        <f>Tokens!AJ236</f>
        <v>0</v>
      </c>
      <c r="AI234">
        <f>Tokens!AK236</f>
        <v>0</v>
      </c>
      <c r="AJ234">
        <f>Tokens!AL236</f>
        <v>0</v>
      </c>
      <c r="AK234">
        <f>Tokens!AM236</f>
        <v>0</v>
      </c>
      <c r="AL234">
        <f>Tokens!AN236</f>
        <v>0</v>
      </c>
      <c r="AM234">
        <f>Tokens!AO236</f>
        <v>0</v>
      </c>
      <c r="AN234">
        <f>Tokens!AP236</f>
        <v>0</v>
      </c>
      <c r="AO234">
        <f>Tokens!AQ236</f>
        <v>0</v>
      </c>
      <c r="AP234">
        <f>Tokens!AR236</f>
        <v>0</v>
      </c>
      <c r="AQ234">
        <f>Tokens!AS236</f>
        <v>0</v>
      </c>
      <c r="AR234">
        <f>Tokens!AT236</f>
        <v>0</v>
      </c>
      <c r="AS234">
        <f>Tokens!AU236</f>
        <v>0</v>
      </c>
      <c r="AT234">
        <f>Tokens!AV236</f>
        <v>0</v>
      </c>
      <c r="AU234">
        <f>Tokens!AW236</f>
        <v>0</v>
      </c>
      <c r="AV234" t="str">
        <f>Tokens!AX236</f>
        <v>paul</v>
      </c>
      <c r="AW234">
        <f>Tokens!AY236</f>
        <v>10</v>
      </c>
      <c r="AX234" t="str">
        <f>Tokens!AZ236</f>
        <v>sophie</v>
      </c>
      <c r="AY234">
        <f>Tokens!BA236</f>
        <v>90</v>
      </c>
      <c r="AZ234">
        <f>Tokens!BB236</f>
        <v>0</v>
      </c>
      <c r="BA234">
        <f>Tokens!BC236</f>
        <v>0</v>
      </c>
      <c r="BB234">
        <f>Tokens!BD236</f>
        <v>0</v>
      </c>
      <c r="BC234">
        <f>Tokens!BE236</f>
        <v>0</v>
      </c>
      <c r="BD234">
        <f>Tokens!BF236</f>
        <v>0</v>
      </c>
      <c r="BE234">
        <f>Tokens!BG236</f>
        <v>0</v>
      </c>
      <c r="BF234">
        <f>Tokens!BH236</f>
        <v>0</v>
      </c>
      <c r="BG234">
        <f>Tokens!BI236</f>
        <v>0</v>
      </c>
      <c r="BH234" t="str">
        <f>Tokens!BJ236</f>
        <v>La Porteuse D'Eau</v>
      </c>
      <c r="BI234" t="str">
        <f>Tokens!BK236</f>
        <v>Calvi On The Rocks</v>
      </c>
    </row>
    <row r="235" spans="1:61" x14ac:dyDescent="0.25">
      <c r="A235" t="str">
        <f>Tokens!C237</f>
        <v>La Porteuse D'Eau #234</v>
      </c>
      <c r="B235" t="str">
        <f>Tokens!D237</f>
        <v>COR22C234</v>
      </c>
      <c r="C235" t="str">
        <f>Tokens!E237</f>
        <v>La Porteuse D'Eau - Pass Festival NFT pour 1 personne, valable pour 3 éditions Calvi On The Rocks de votre choix.</v>
      </c>
      <c r="D235">
        <f>Tokens!F237</f>
        <v>1000</v>
      </c>
      <c r="E235" t="str">
        <f>Tokens!G237</f>
        <v>https://bafybeib3boitkcsc7tarwytl7fn7gvt63kiryn65aa3idxplpolbfqw6ja.ipfs.nftstorage.link?image_4.webp</v>
      </c>
      <c r="F235" t="str">
        <f>Tokens!H237</f>
        <v>NfluenT for Calvi On The rocks</v>
      </c>
      <c r="G235">
        <f>Tokens!I237</f>
        <v>0</v>
      </c>
      <c r="H235" t="str">
        <f>Tokens!J237</f>
        <v>Pass festival &amp; Avantages</v>
      </c>
      <c r="I235" t="str">
        <f>Tokens!K237</f>
        <v>pour une (1) personne</v>
      </c>
      <c r="J235" t="str">
        <f>Tokens!L237</f>
        <v>Edition1</v>
      </c>
      <c r="K235">
        <f>Tokens!M237</f>
        <v>1</v>
      </c>
      <c r="L235" t="str">
        <f>Tokens!N237</f>
        <v>Edition2</v>
      </c>
      <c r="M235">
        <f>Tokens!O237</f>
        <v>1</v>
      </c>
      <c r="N235" t="str">
        <f>Tokens!P237</f>
        <v>Edition3</v>
      </c>
      <c r="O235">
        <f>Tokens!Q237</f>
        <v>1</v>
      </c>
      <c r="P235">
        <f>Tokens!R237</f>
        <v>0</v>
      </c>
      <c r="Q235">
        <f>Tokens!S237</f>
        <v>0</v>
      </c>
      <c r="R235">
        <f>Tokens!T237</f>
        <v>0</v>
      </c>
      <c r="S235">
        <f>Tokens!U237</f>
        <v>0</v>
      </c>
      <c r="T235" t="str">
        <f>Tokens!V237</f>
        <v>Last use</v>
      </c>
      <c r="U235">
        <f>Tokens!W237</f>
        <v>0</v>
      </c>
      <c r="V235">
        <f>Tokens!X237</f>
        <v>0</v>
      </c>
      <c r="W235">
        <f>Tokens!Y237</f>
        <v>0</v>
      </c>
      <c r="X235" t="str">
        <f>Tokens!Z237</f>
        <v>avantage1</v>
      </c>
      <c r="Y235" t="str">
        <f>Tokens!AA237</f>
        <v>accès à un (1) événement partenaire officiel de Calvi on the Rocks</v>
      </c>
      <c r="Z235">
        <f>Tokens!AB237</f>
        <v>0</v>
      </c>
      <c r="AA235">
        <f>Tokens!AC237</f>
        <v>0</v>
      </c>
      <c r="AB235">
        <f>Tokens!AD237</f>
        <v>0</v>
      </c>
      <c r="AC235">
        <f>Tokens!AE237</f>
        <v>0</v>
      </c>
      <c r="AD235" t="str">
        <f>Tokens!AF237</f>
        <v>avantage2</v>
      </c>
      <c r="AE235" t="str">
        <f>Tokens!AG237</f>
        <v>accès membre pour les after-party officielles</v>
      </c>
      <c r="AF235" t="str">
        <f>Tokens!AH237</f>
        <v>avantage3</v>
      </c>
      <c r="AG235" t="str">
        <f>Tokens!AI237</f>
        <v>accès prioritaire et bar dédié (consommation à la charge du festivalier)</v>
      </c>
      <c r="AH235">
        <f>Tokens!AJ237</f>
        <v>0</v>
      </c>
      <c r="AI235">
        <f>Tokens!AK237</f>
        <v>0</v>
      </c>
      <c r="AJ235">
        <f>Tokens!AL237</f>
        <v>0</v>
      </c>
      <c r="AK235">
        <f>Tokens!AM237</f>
        <v>0</v>
      </c>
      <c r="AL235">
        <f>Tokens!AN237</f>
        <v>0</v>
      </c>
      <c r="AM235">
        <f>Tokens!AO237</f>
        <v>0</v>
      </c>
      <c r="AN235">
        <f>Tokens!AP237</f>
        <v>0</v>
      </c>
      <c r="AO235">
        <f>Tokens!AQ237</f>
        <v>0</v>
      </c>
      <c r="AP235">
        <f>Tokens!AR237</f>
        <v>0</v>
      </c>
      <c r="AQ235">
        <f>Tokens!AS237</f>
        <v>0</v>
      </c>
      <c r="AR235">
        <f>Tokens!AT237</f>
        <v>0</v>
      </c>
      <c r="AS235">
        <f>Tokens!AU237</f>
        <v>0</v>
      </c>
      <c r="AT235">
        <f>Tokens!AV237</f>
        <v>0</v>
      </c>
      <c r="AU235">
        <f>Tokens!AW237</f>
        <v>0</v>
      </c>
      <c r="AV235" t="str">
        <f>Tokens!AX237</f>
        <v>paul</v>
      </c>
      <c r="AW235">
        <f>Tokens!AY237</f>
        <v>10</v>
      </c>
      <c r="AX235" t="str">
        <f>Tokens!AZ237</f>
        <v>sophie</v>
      </c>
      <c r="AY235">
        <f>Tokens!BA237</f>
        <v>90</v>
      </c>
      <c r="AZ235">
        <f>Tokens!BB237</f>
        <v>0</v>
      </c>
      <c r="BA235">
        <f>Tokens!BC237</f>
        <v>0</v>
      </c>
      <c r="BB235">
        <f>Tokens!BD237</f>
        <v>0</v>
      </c>
      <c r="BC235">
        <f>Tokens!BE237</f>
        <v>0</v>
      </c>
      <c r="BD235">
        <f>Tokens!BF237</f>
        <v>0</v>
      </c>
      <c r="BE235">
        <f>Tokens!BG237</f>
        <v>0</v>
      </c>
      <c r="BF235">
        <f>Tokens!BH237</f>
        <v>0</v>
      </c>
      <c r="BG235">
        <f>Tokens!BI237</f>
        <v>0</v>
      </c>
      <c r="BH235" t="str">
        <f>Tokens!BJ237</f>
        <v>La Porteuse D'Eau</v>
      </c>
      <c r="BI235" t="str">
        <f>Tokens!BK237</f>
        <v>Calvi On The Rocks</v>
      </c>
    </row>
    <row r="236" spans="1:61" x14ac:dyDescent="0.25">
      <c r="A236" t="str">
        <f>Tokens!C238</f>
        <v>La Porteuse D'Eau #235</v>
      </c>
      <c r="B236" t="str">
        <f>Tokens!D238</f>
        <v>COR22C235</v>
      </c>
      <c r="C236" t="str">
        <f>Tokens!E238</f>
        <v>La Porteuse D'Eau - Pass Festival NFT pour 1 personne, valable pour 3 éditions Calvi On The Rocks de votre choix.</v>
      </c>
      <c r="D236">
        <f>Tokens!F238</f>
        <v>1000</v>
      </c>
      <c r="E236" t="str">
        <f>Tokens!G238</f>
        <v>https://bafybeib3boitkcsc7tarwytl7fn7gvt63kiryn65aa3idxplpolbfqw6ja.ipfs.nftstorage.link?image_4.webp</v>
      </c>
      <c r="F236" t="str">
        <f>Tokens!H238</f>
        <v>NfluenT for Calvi On The rocks</v>
      </c>
      <c r="G236">
        <f>Tokens!I238</f>
        <v>0</v>
      </c>
      <c r="H236" t="str">
        <f>Tokens!J238</f>
        <v>Pass festival &amp; Avantages</v>
      </c>
      <c r="I236" t="str">
        <f>Tokens!K238</f>
        <v>pour une (1) personne</v>
      </c>
      <c r="J236" t="str">
        <f>Tokens!L238</f>
        <v>Edition1</v>
      </c>
      <c r="K236">
        <f>Tokens!M238</f>
        <v>1</v>
      </c>
      <c r="L236" t="str">
        <f>Tokens!N238</f>
        <v>Edition2</v>
      </c>
      <c r="M236">
        <f>Tokens!O238</f>
        <v>1</v>
      </c>
      <c r="N236" t="str">
        <f>Tokens!P238</f>
        <v>Edition3</v>
      </c>
      <c r="O236">
        <f>Tokens!Q238</f>
        <v>1</v>
      </c>
      <c r="P236">
        <f>Tokens!R238</f>
        <v>0</v>
      </c>
      <c r="Q236">
        <f>Tokens!S238</f>
        <v>0</v>
      </c>
      <c r="R236">
        <f>Tokens!T238</f>
        <v>0</v>
      </c>
      <c r="S236">
        <f>Tokens!U238</f>
        <v>0</v>
      </c>
      <c r="T236" t="str">
        <f>Tokens!V238</f>
        <v>Last use</v>
      </c>
      <c r="U236">
        <f>Tokens!W238</f>
        <v>0</v>
      </c>
      <c r="V236">
        <f>Tokens!X238</f>
        <v>0</v>
      </c>
      <c r="W236">
        <f>Tokens!Y238</f>
        <v>0</v>
      </c>
      <c r="X236" t="str">
        <f>Tokens!Z238</f>
        <v>avantage1</v>
      </c>
      <c r="Y236" t="str">
        <f>Tokens!AA238</f>
        <v>accès à un (1) événement partenaire officiel de Calvi on the Rocks</v>
      </c>
      <c r="Z236">
        <f>Tokens!AB238</f>
        <v>0</v>
      </c>
      <c r="AA236">
        <f>Tokens!AC238</f>
        <v>0</v>
      </c>
      <c r="AB236">
        <f>Tokens!AD238</f>
        <v>0</v>
      </c>
      <c r="AC236">
        <f>Tokens!AE238</f>
        <v>0</v>
      </c>
      <c r="AD236" t="str">
        <f>Tokens!AF238</f>
        <v>avantage2</v>
      </c>
      <c r="AE236" t="str">
        <f>Tokens!AG238</f>
        <v>accès membre pour les after-party officielles</v>
      </c>
      <c r="AF236" t="str">
        <f>Tokens!AH238</f>
        <v>avantage3</v>
      </c>
      <c r="AG236" t="str">
        <f>Tokens!AI238</f>
        <v>accès prioritaire et bar dédié (consommation à la charge du festivalier)</v>
      </c>
      <c r="AH236">
        <f>Tokens!AJ238</f>
        <v>0</v>
      </c>
      <c r="AI236">
        <f>Tokens!AK238</f>
        <v>0</v>
      </c>
      <c r="AJ236">
        <f>Tokens!AL238</f>
        <v>0</v>
      </c>
      <c r="AK236">
        <f>Tokens!AM238</f>
        <v>0</v>
      </c>
      <c r="AL236">
        <f>Tokens!AN238</f>
        <v>0</v>
      </c>
      <c r="AM236">
        <f>Tokens!AO238</f>
        <v>0</v>
      </c>
      <c r="AN236">
        <f>Tokens!AP238</f>
        <v>0</v>
      </c>
      <c r="AO236">
        <f>Tokens!AQ238</f>
        <v>0</v>
      </c>
      <c r="AP236">
        <f>Tokens!AR238</f>
        <v>0</v>
      </c>
      <c r="AQ236">
        <f>Tokens!AS238</f>
        <v>0</v>
      </c>
      <c r="AR236">
        <f>Tokens!AT238</f>
        <v>0</v>
      </c>
      <c r="AS236">
        <f>Tokens!AU238</f>
        <v>0</v>
      </c>
      <c r="AT236">
        <f>Tokens!AV238</f>
        <v>0</v>
      </c>
      <c r="AU236">
        <f>Tokens!AW238</f>
        <v>0</v>
      </c>
      <c r="AV236" t="str">
        <f>Tokens!AX238</f>
        <v>paul</v>
      </c>
      <c r="AW236">
        <f>Tokens!AY238</f>
        <v>10</v>
      </c>
      <c r="AX236" t="str">
        <f>Tokens!AZ238</f>
        <v>sophie</v>
      </c>
      <c r="AY236">
        <f>Tokens!BA238</f>
        <v>90</v>
      </c>
      <c r="AZ236">
        <f>Tokens!BB238</f>
        <v>0</v>
      </c>
      <c r="BA236">
        <f>Tokens!BC238</f>
        <v>0</v>
      </c>
      <c r="BB236">
        <f>Tokens!BD238</f>
        <v>0</v>
      </c>
      <c r="BC236">
        <f>Tokens!BE238</f>
        <v>0</v>
      </c>
      <c r="BD236">
        <f>Tokens!BF238</f>
        <v>0</v>
      </c>
      <c r="BE236">
        <f>Tokens!BG238</f>
        <v>0</v>
      </c>
      <c r="BF236">
        <f>Tokens!BH238</f>
        <v>0</v>
      </c>
      <c r="BG236">
        <f>Tokens!BI238</f>
        <v>0</v>
      </c>
      <c r="BH236" t="str">
        <f>Tokens!BJ238</f>
        <v>La Porteuse D'Eau</v>
      </c>
      <c r="BI236" t="str">
        <f>Tokens!BK238</f>
        <v>Calvi On The Rocks</v>
      </c>
    </row>
    <row r="237" spans="1:61" x14ac:dyDescent="0.25">
      <c r="A237" t="str">
        <f>Tokens!C239</f>
        <v>La Porteuse D'Eau #236</v>
      </c>
      <c r="B237" t="str">
        <f>Tokens!D239</f>
        <v>COR22C236</v>
      </c>
      <c r="C237" t="str">
        <f>Tokens!E239</f>
        <v>La Porteuse D'Eau - Pass Festival NFT pour 1 personne, valable pour 3 éditions Calvi On The Rocks de votre choix.</v>
      </c>
      <c r="D237">
        <f>Tokens!F239</f>
        <v>1000</v>
      </c>
      <c r="E237" t="str">
        <f>Tokens!G239</f>
        <v>https://bafybeib3boitkcsc7tarwytl7fn7gvt63kiryn65aa3idxplpolbfqw6ja.ipfs.nftstorage.link?image_4.webp</v>
      </c>
      <c r="F237" t="str">
        <f>Tokens!H239</f>
        <v>NfluenT for Calvi On The rocks</v>
      </c>
      <c r="G237">
        <f>Tokens!I239</f>
        <v>0</v>
      </c>
      <c r="H237" t="str">
        <f>Tokens!J239</f>
        <v>Pass festival &amp; Avantages</v>
      </c>
      <c r="I237" t="str">
        <f>Tokens!K239</f>
        <v>pour une (1) personne</v>
      </c>
      <c r="J237" t="str">
        <f>Tokens!L239</f>
        <v>Edition1</v>
      </c>
      <c r="K237">
        <f>Tokens!M239</f>
        <v>1</v>
      </c>
      <c r="L237" t="str">
        <f>Tokens!N239</f>
        <v>Edition2</v>
      </c>
      <c r="M237">
        <f>Tokens!O239</f>
        <v>1</v>
      </c>
      <c r="N237" t="str">
        <f>Tokens!P239</f>
        <v>Edition3</v>
      </c>
      <c r="O237">
        <f>Tokens!Q239</f>
        <v>1</v>
      </c>
      <c r="P237">
        <f>Tokens!R239</f>
        <v>0</v>
      </c>
      <c r="Q237">
        <f>Tokens!S239</f>
        <v>0</v>
      </c>
      <c r="R237">
        <f>Tokens!T239</f>
        <v>0</v>
      </c>
      <c r="S237">
        <f>Tokens!U239</f>
        <v>0</v>
      </c>
      <c r="T237" t="str">
        <f>Tokens!V239</f>
        <v>Last use</v>
      </c>
      <c r="U237">
        <f>Tokens!W239</f>
        <v>0</v>
      </c>
      <c r="V237">
        <f>Tokens!X239</f>
        <v>0</v>
      </c>
      <c r="W237">
        <f>Tokens!Y239</f>
        <v>0</v>
      </c>
      <c r="X237" t="str">
        <f>Tokens!Z239</f>
        <v>avantage1</v>
      </c>
      <c r="Y237" t="str">
        <f>Tokens!AA239</f>
        <v>accès à un (1) événement partenaire officiel de Calvi on the Rocks</v>
      </c>
      <c r="Z237">
        <f>Tokens!AB239</f>
        <v>0</v>
      </c>
      <c r="AA237">
        <f>Tokens!AC239</f>
        <v>0</v>
      </c>
      <c r="AB237">
        <f>Tokens!AD239</f>
        <v>0</v>
      </c>
      <c r="AC237">
        <f>Tokens!AE239</f>
        <v>0</v>
      </c>
      <c r="AD237" t="str">
        <f>Tokens!AF239</f>
        <v>avantage2</v>
      </c>
      <c r="AE237" t="str">
        <f>Tokens!AG239</f>
        <v>accès membre pour les after-party officielles</v>
      </c>
      <c r="AF237" t="str">
        <f>Tokens!AH239</f>
        <v>avantage3</v>
      </c>
      <c r="AG237" t="str">
        <f>Tokens!AI239</f>
        <v>accès prioritaire et bar dédié (consommation à la charge du festivalier)</v>
      </c>
      <c r="AH237">
        <f>Tokens!AJ239</f>
        <v>0</v>
      </c>
      <c r="AI237">
        <f>Tokens!AK239</f>
        <v>0</v>
      </c>
      <c r="AJ237">
        <f>Tokens!AL239</f>
        <v>0</v>
      </c>
      <c r="AK237">
        <f>Tokens!AM239</f>
        <v>0</v>
      </c>
      <c r="AL237">
        <f>Tokens!AN239</f>
        <v>0</v>
      </c>
      <c r="AM237">
        <f>Tokens!AO239</f>
        <v>0</v>
      </c>
      <c r="AN237">
        <f>Tokens!AP239</f>
        <v>0</v>
      </c>
      <c r="AO237">
        <f>Tokens!AQ239</f>
        <v>0</v>
      </c>
      <c r="AP237">
        <f>Tokens!AR239</f>
        <v>0</v>
      </c>
      <c r="AQ237">
        <f>Tokens!AS239</f>
        <v>0</v>
      </c>
      <c r="AR237">
        <f>Tokens!AT239</f>
        <v>0</v>
      </c>
      <c r="AS237">
        <f>Tokens!AU239</f>
        <v>0</v>
      </c>
      <c r="AT237">
        <f>Tokens!AV239</f>
        <v>0</v>
      </c>
      <c r="AU237">
        <f>Tokens!AW239</f>
        <v>0</v>
      </c>
      <c r="AV237" t="str">
        <f>Tokens!AX239</f>
        <v>paul</v>
      </c>
      <c r="AW237">
        <f>Tokens!AY239</f>
        <v>10</v>
      </c>
      <c r="AX237" t="str">
        <f>Tokens!AZ239</f>
        <v>sophie</v>
      </c>
      <c r="AY237">
        <f>Tokens!BA239</f>
        <v>90</v>
      </c>
      <c r="AZ237">
        <f>Tokens!BB239</f>
        <v>0</v>
      </c>
      <c r="BA237">
        <f>Tokens!BC239</f>
        <v>0</v>
      </c>
      <c r="BB237">
        <f>Tokens!BD239</f>
        <v>0</v>
      </c>
      <c r="BC237">
        <f>Tokens!BE239</f>
        <v>0</v>
      </c>
      <c r="BD237">
        <f>Tokens!BF239</f>
        <v>0</v>
      </c>
      <c r="BE237">
        <f>Tokens!BG239</f>
        <v>0</v>
      </c>
      <c r="BF237">
        <f>Tokens!BH239</f>
        <v>0</v>
      </c>
      <c r="BG237">
        <f>Tokens!BI239</f>
        <v>0</v>
      </c>
      <c r="BH237" t="str">
        <f>Tokens!BJ239</f>
        <v>La Porteuse D'Eau</v>
      </c>
      <c r="BI237" t="str">
        <f>Tokens!BK239</f>
        <v>Calvi On The Rocks</v>
      </c>
    </row>
    <row r="238" spans="1:61" x14ac:dyDescent="0.25">
      <c r="A238" t="str">
        <f>Tokens!C240</f>
        <v>La Porteuse D'Eau #237</v>
      </c>
      <c r="B238" t="str">
        <f>Tokens!D240</f>
        <v>COR22C237</v>
      </c>
      <c r="C238" t="str">
        <f>Tokens!E240</f>
        <v>La Porteuse D'Eau - Pass Festival NFT pour 1 personne, valable pour 3 éditions Calvi On The Rocks de votre choix.</v>
      </c>
      <c r="D238">
        <f>Tokens!F240</f>
        <v>1000</v>
      </c>
      <c r="E238" t="str">
        <f>Tokens!G240</f>
        <v>https://bafybeib3boitkcsc7tarwytl7fn7gvt63kiryn65aa3idxplpolbfqw6ja.ipfs.nftstorage.link?image_4.webp</v>
      </c>
      <c r="F238" t="str">
        <f>Tokens!H240</f>
        <v>NfluenT for Calvi On The rocks</v>
      </c>
      <c r="G238">
        <f>Tokens!I240</f>
        <v>0</v>
      </c>
      <c r="H238" t="str">
        <f>Tokens!J240</f>
        <v>Pass festival &amp; Avantages</v>
      </c>
      <c r="I238" t="str">
        <f>Tokens!K240</f>
        <v>pour une (1) personne</v>
      </c>
      <c r="J238" t="str">
        <f>Tokens!L240</f>
        <v>Edition1</v>
      </c>
      <c r="K238">
        <f>Tokens!M240</f>
        <v>1</v>
      </c>
      <c r="L238" t="str">
        <f>Tokens!N240</f>
        <v>Edition2</v>
      </c>
      <c r="M238">
        <f>Tokens!O240</f>
        <v>1</v>
      </c>
      <c r="N238" t="str">
        <f>Tokens!P240</f>
        <v>Edition3</v>
      </c>
      <c r="O238">
        <f>Tokens!Q240</f>
        <v>1</v>
      </c>
      <c r="P238">
        <f>Tokens!R240</f>
        <v>0</v>
      </c>
      <c r="Q238">
        <f>Tokens!S240</f>
        <v>0</v>
      </c>
      <c r="R238">
        <f>Tokens!T240</f>
        <v>0</v>
      </c>
      <c r="S238">
        <f>Tokens!U240</f>
        <v>0</v>
      </c>
      <c r="T238" t="str">
        <f>Tokens!V240</f>
        <v>Last use</v>
      </c>
      <c r="U238">
        <f>Tokens!W240</f>
        <v>0</v>
      </c>
      <c r="V238">
        <f>Tokens!X240</f>
        <v>0</v>
      </c>
      <c r="W238">
        <f>Tokens!Y240</f>
        <v>0</v>
      </c>
      <c r="X238" t="str">
        <f>Tokens!Z240</f>
        <v>avantage1</v>
      </c>
      <c r="Y238" t="str">
        <f>Tokens!AA240</f>
        <v>accès à un (1) événement partenaire officiel de Calvi on the Rocks</v>
      </c>
      <c r="Z238">
        <f>Tokens!AB240</f>
        <v>0</v>
      </c>
      <c r="AA238">
        <f>Tokens!AC240</f>
        <v>0</v>
      </c>
      <c r="AB238">
        <f>Tokens!AD240</f>
        <v>0</v>
      </c>
      <c r="AC238">
        <f>Tokens!AE240</f>
        <v>0</v>
      </c>
      <c r="AD238" t="str">
        <f>Tokens!AF240</f>
        <v>avantage2</v>
      </c>
      <c r="AE238" t="str">
        <f>Tokens!AG240</f>
        <v>accès membre pour les after-party officielles</v>
      </c>
      <c r="AF238" t="str">
        <f>Tokens!AH240</f>
        <v>avantage3</v>
      </c>
      <c r="AG238" t="str">
        <f>Tokens!AI240</f>
        <v>accès prioritaire et bar dédié (consommation à la charge du festivalier)</v>
      </c>
      <c r="AH238">
        <f>Tokens!AJ240</f>
        <v>0</v>
      </c>
      <c r="AI238">
        <f>Tokens!AK240</f>
        <v>0</v>
      </c>
      <c r="AJ238">
        <f>Tokens!AL240</f>
        <v>0</v>
      </c>
      <c r="AK238">
        <f>Tokens!AM240</f>
        <v>0</v>
      </c>
      <c r="AL238">
        <f>Tokens!AN240</f>
        <v>0</v>
      </c>
      <c r="AM238">
        <f>Tokens!AO240</f>
        <v>0</v>
      </c>
      <c r="AN238">
        <f>Tokens!AP240</f>
        <v>0</v>
      </c>
      <c r="AO238">
        <f>Tokens!AQ240</f>
        <v>0</v>
      </c>
      <c r="AP238">
        <f>Tokens!AR240</f>
        <v>0</v>
      </c>
      <c r="AQ238">
        <f>Tokens!AS240</f>
        <v>0</v>
      </c>
      <c r="AR238">
        <f>Tokens!AT240</f>
        <v>0</v>
      </c>
      <c r="AS238">
        <f>Tokens!AU240</f>
        <v>0</v>
      </c>
      <c r="AT238">
        <f>Tokens!AV240</f>
        <v>0</v>
      </c>
      <c r="AU238">
        <f>Tokens!AW240</f>
        <v>0</v>
      </c>
      <c r="AV238" t="str">
        <f>Tokens!AX240</f>
        <v>paul</v>
      </c>
      <c r="AW238">
        <f>Tokens!AY240</f>
        <v>10</v>
      </c>
      <c r="AX238" t="str">
        <f>Tokens!AZ240</f>
        <v>sophie</v>
      </c>
      <c r="AY238">
        <f>Tokens!BA240</f>
        <v>90</v>
      </c>
      <c r="AZ238">
        <f>Tokens!BB240</f>
        <v>0</v>
      </c>
      <c r="BA238">
        <f>Tokens!BC240</f>
        <v>0</v>
      </c>
      <c r="BB238">
        <f>Tokens!BD240</f>
        <v>0</v>
      </c>
      <c r="BC238">
        <f>Tokens!BE240</f>
        <v>0</v>
      </c>
      <c r="BD238">
        <f>Tokens!BF240</f>
        <v>0</v>
      </c>
      <c r="BE238">
        <f>Tokens!BG240</f>
        <v>0</v>
      </c>
      <c r="BF238">
        <f>Tokens!BH240</f>
        <v>0</v>
      </c>
      <c r="BG238">
        <f>Tokens!BI240</f>
        <v>0</v>
      </c>
      <c r="BH238" t="str">
        <f>Tokens!BJ240</f>
        <v>La Porteuse D'Eau</v>
      </c>
      <c r="BI238" t="str">
        <f>Tokens!BK240</f>
        <v>Calvi On The Rocks</v>
      </c>
    </row>
    <row r="239" spans="1:61" x14ac:dyDescent="0.25">
      <c r="A239" t="str">
        <f>Tokens!C241</f>
        <v>La Porteuse D'Eau #238</v>
      </c>
      <c r="B239" t="str">
        <f>Tokens!D241</f>
        <v>COR22C238</v>
      </c>
      <c r="C239" t="str">
        <f>Tokens!E241</f>
        <v>La Porteuse D'Eau - Pass Festival NFT pour 1 personne, valable pour 3 éditions Calvi On The Rocks de votre choix.</v>
      </c>
      <c r="D239">
        <f>Tokens!F241</f>
        <v>1000</v>
      </c>
      <c r="E239" t="str">
        <f>Tokens!G241</f>
        <v>https://bafybeib3boitkcsc7tarwytl7fn7gvt63kiryn65aa3idxplpolbfqw6ja.ipfs.nftstorage.link?image_4.webp</v>
      </c>
      <c r="F239" t="str">
        <f>Tokens!H241</f>
        <v>NfluenT for Calvi On The rocks</v>
      </c>
      <c r="G239">
        <f>Tokens!I241</f>
        <v>0</v>
      </c>
      <c r="H239" t="str">
        <f>Tokens!J241</f>
        <v>Pass festival &amp; Avantages</v>
      </c>
      <c r="I239" t="str">
        <f>Tokens!K241</f>
        <v>pour une (1) personne</v>
      </c>
      <c r="J239" t="str">
        <f>Tokens!L241</f>
        <v>Edition1</v>
      </c>
      <c r="K239">
        <f>Tokens!M241</f>
        <v>1</v>
      </c>
      <c r="L239" t="str">
        <f>Tokens!N241</f>
        <v>Edition2</v>
      </c>
      <c r="M239">
        <f>Tokens!O241</f>
        <v>1</v>
      </c>
      <c r="N239" t="str">
        <f>Tokens!P241</f>
        <v>Edition3</v>
      </c>
      <c r="O239">
        <f>Tokens!Q241</f>
        <v>1</v>
      </c>
      <c r="P239">
        <f>Tokens!R241</f>
        <v>0</v>
      </c>
      <c r="Q239">
        <f>Tokens!S241</f>
        <v>0</v>
      </c>
      <c r="R239">
        <f>Tokens!T241</f>
        <v>0</v>
      </c>
      <c r="S239">
        <f>Tokens!U241</f>
        <v>0</v>
      </c>
      <c r="T239" t="str">
        <f>Tokens!V241</f>
        <v>Last use</v>
      </c>
      <c r="U239">
        <f>Tokens!W241</f>
        <v>0</v>
      </c>
      <c r="V239">
        <f>Tokens!X241</f>
        <v>0</v>
      </c>
      <c r="W239">
        <f>Tokens!Y241</f>
        <v>0</v>
      </c>
      <c r="X239" t="str">
        <f>Tokens!Z241</f>
        <v>avantage1</v>
      </c>
      <c r="Y239" t="str">
        <f>Tokens!AA241</f>
        <v>accès à un (1) événement partenaire officiel de Calvi on the Rocks</v>
      </c>
      <c r="Z239">
        <f>Tokens!AB241</f>
        <v>0</v>
      </c>
      <c r="AA239">
        <f>Tokens!AC241</f>
        <v>0</v>
      </c>
      <c r="AB239">
        <f>Tokens!AD241</f>
        <v>0</v>
      </c>
      <c r="AC239">
        <f>Tokens!AE241</f>
        <v>0</v>
      </c>
      <c r="AD239" t="str">
        <f>Tokens!AF241</f>
        <v>avantage2</v>
      </c>
      <c r="AE239" t="str">
        <f>Tokens!AG241</f>
        <v>accès membre pour les after-party officielles</v>
      </c>
      <c r="AF239" t="str">
        <f>Tokens!AH241</f>
        <v>avantage3</v>
      </c>
      <c r="AG239" t="str">
        <f>Tokens!AI241</f>
        <v>accès prioritaire et bar dédié (consommation à la charge du festivalier)</v>
      </c>
      <c r="AH239">
        <f>Tokens!AJ241</f>
        <v>0</v>
      </c>
      <c r="AI239">
        <f>Tokens!AK241</f>
        <v>0</v>
      </c>
      <c r="AJ239">
        <f>Tokens!AL241</f>
        <v>0</v>
      </c>
      <c r="AK239">
        <f>Tokens!AM241</f>
        <v>0</v>
      </c>
      <c r="AL239">
        <f>Tokens!AN241</f>
        <v>0</v>
      </c>
      <c r="AM239">
        <f>Tokens!AO241</f>
        <v>0</v>
      </c>
      <c r="AN239">
        <f>Tokens!AP241</f>
        <v>0</v>
      </c>
      <c r="AO239">
        <f>Tokens!AQ241</f>
        <v>0</v>
      </c>
      <c r="AP239">
        <f>Tokens!AR241</f>
        <v>0</v>
      </c>
      <c r="AQ239">
        <f>Tokens!AS241</f>
        <v>0</v>
      </c>
      <c r="AR239">
        <f>Tokens!AT241</f>
        <v>0</v>
      </c>
      <c r="AS239">
        <f>Tokens!AU241</f>
        <v>0</v>
      </c>
      <c r="AT239">
        <f>Tokens!AV241</f>
        <v>0</v>
      </c>
      <c r="AU239">
        <f>Tokens!AW241</f>
        <v>0</v>
      </c>
      <c r="AV239" t="str">
        <f>Tokens!AX241</f>
        <v>paul</v>
      </c>
      <c r="AW239">
        <f>Tokens!AY241</f>
        <v>10</v>
      </c>
      <c r="AX239" t="str">
        <f>Tokens!AZ241</f>
        <v>sophie</v>
      </c>
      <c r="AY239">
        <f>Tokens!BA241</f>
        <v>90</v>
      </c>
      <c r="AZ239">
        <f>Tokens!BB241</f>
        <v>0</v>
      </c>
      <c r="BA239">
        <f>Tokens!BC241</f>
        <v>0</v>
      </c>
      <c r="BB239">
        <f>Tokens!BD241</f>
        <v>0</v>
      </c>
      <c r="BC239">
        <f>Tokens!BE241</f>
        <v>0</v>
      </c>
      <c r="BD239">
        <f>Tokens!BF241</f>
        <v>0</v>
      </c>
      <c r="BE239">
        <f>Tokens!BG241</f>
        <v>0</v>
      </c>
      <c r="BF239">
        <f>Tokens!BH241</f>
        <v>0</v>
      </c>
      <c r="BG239">
        <f>Tokens!BI241</f>
        <v>0</v>
      </c>
      <c r="BH239" t="str">
        <f>Tokens!BJ241</f>
        <v>La Porteuse D'Eau</v>
      </c>
      <c r="BI239" t="str">
        <f>Tokens!BK241</f>
        <v>Calvi On The Rocks</v>
      </c>
    </row>
    <row r="240" spans="1:61" x14ac:dyDescent="0.25">
      <c r="A240" t="str">
        <f>Tokens!C242</f>
        <v>La Porteuse D'Eau #239</v>
      </c>
      <c r="B240" t="str">
        <f>Tokens!D242</f>
        <v>COR22C239</v>
      </c>
      <c r="C240" t="str">
        <f>Tokens!E242</f>
        <v>La Porteuse D'Eau - Pass Festival NFT pour 1 personne, valable pour 3 éditions Calvi On The Rocks de votre choix.</v>
      </c>
      <c r="D240">
        <f>Tokens!F242</f>
        <v>1000</v>
      </c>
      <c r="E240" t="str">
        <f>Tokens!G242</f>
        <v>https://bafybeib3boitkcsc7tarwytl7fn7gvt63kiryn65aa3idxplpolbfqw6ja.ipfs.nftstorage.link?image_4.webp</v>
      </c>
      <c r="F240" t="str">
        <f>Tokens!H242</f>
        <v>NfluenT for Calvi On The rocks</v>
      </c>
      <c r="G240">
        <f>Tokens!I242</f>
        <v>0</v>
      </c>
      <c r="H240" t="str">
        <f>Tokens!J242</f>
        <v>Pass festival &amp; Avantages</v>
      </c>
      <c r="I240" t="str">
        <f>Tokens!K242</f>
        <v>pour une (1) personne</v>
      </c>
      <c r="J240" t="str">
        <f>Tokens!L242</f>
        <v>Edition1</v>
      </c>
      <c r="K240">
        <f>Tokens!M242</f>
        <v>1</v>
      </c>
      <c r="L240" t="str">
        <f>Tokens!N242</f>
        <v>Edition2</v>
      </c>
      <c r="M240">
        <f>Tokens!O242</f>
        <v>1</v>
      </c>
      <c r="N240" t="str">
        <f>Tokens!P242</f>
        <v>Edition3</v>
      </c>
      <c r="O240">
        <f>Tokens!Q242</f>
        <v>1</v>
      </c>
      <c r="P240">
        <f>Tokens!R242</f>
        <v>0</v>
      </c>
      <c r="Q240">
        <f>Tokens!S242</f>
        <v>0</v>
      </c>
      <c r="R240">
        <f>Tokens!T242</f>
        <v>0</v>
      </c>
      <c r="S240">
        <f>Tokens!U242</f>
        <v>0</v>
      </c>
      <c r="T240" t="str">
        <f>Tokens!V242</f>
        <v>Last use</v>
      </c>
      <c r="U240">
        <f>Tokens!W242</f>
        <v>0</v>
      </c>
      <c r="V240">
        <f>Tokens!X242</f>
        <v>0</v>
      </c>
      <c r="W240">
        <f>Tokens!Y242</f>
        <v>0</v>
      </c>
      <c r="X240" t="str">
        <f>Tokens!Z242</f>
        <v>avantage1</v>
      </c>
      <c r="Y240" t="str">
        <f>Tokens!AA242</f>
        <v>accès à un (1) événement partenaire officiel de Calvi on the Rocks</v>
      </c>
      <c r="Z240">
        <f>Tokens!AB242</f>
        <v>0</v>
      </c>
      <c r="AA240">
        <f>Tokens!AC242</f>
        <v>0</v>
      </c>
      <c r="AB240">
        <f>Tokens!AD242</f>
        <v>0</v>
      </c>
      <c r="AC240">
        <f>Tokens!AE242</f>
        <v>0</v>
      </c>
      <c r="AD240" t="str">
        <f>Tokens!AF242</f>
        <v>avantage2</v>
      </c>
      <c r="AE240" t="str">
        <f>Tokens!AG242</f>
        <v>accès membre pour les after-party officielles</v>
      </c>
      <c r="AF240" t="str">
        <f>Tokens!AH242</f>
        <v>avantage3</v>
      </c>
      <c r="AG240" t="str">
        <f>Tokens!AI242</f>
        <v>accès prioritaire et bar dédié (consommation à la charge du festivalier)</v>
      </c>
      <c r="AH240">
        <f>Tokens!AJ242</f>
        <v>0</v>
      </c>
      <c r="AI240">
        <f>Tokens!AK242</f>
        <v>0</v>
      </c>
      <c r="AJ240">
        <f>Tokens!AL242</f>
        <v>0</v>
      </c>
      <c r="AK240">
        <f>Tokens!AM242</f>
        <v>0</v>
      </c>
      <c r="AL240">
        <f>Tokens!AN242</f>
        <v>0</v>
      </c>
      <c r="AM240">
        <f>Tokens!AO242</f>
        <v>0</v>
      </c>
      <c r="AN240">
        <f>Tokens!AP242</f>
        <v>0</v>
      </c>
      <c r="AO240">
        <f>Tokens!AQ242</f>
        <v>0</v>
      </c>
      <c r="AP240">
        <f>Tokens!AR242</f>
        <v>0</v>
      </c>
      <c r="AQ240">
        <f>Tokens!AS242</f>
        <v>0</v>
      </c>
      <c r="AR240">
        <f>Tokens!AT242</f>
        <v>0</v>
      </c>
      <c r="AS240">
        <f>Tokens!AU242</f>
        <v>0</v>
      </c>
      <c r="AT240">
        <f>Tokens!AV242</f>
        <v>0</v>
      </c>
      <c r="AU240">
        <f>Tokens!AW242</f>
        <v>0</v>
      </c>
      <c r="AV240" t="str">
        <f>Tokens!AX242</f>
        <v>paul</v>
      </c>
      <c r="AW240">
        <f>Tokens!AY242</f>
        <v>10</v>
      </c>
      <c r="AX240" t="str">
        <f>Tokens!AZ242</f>
        <v>sophie</v>
      </c>
      <c r="AY240">
        <f>Tokens!BA242</f>
        <v>90</v>
      </c>
      <c r="AZ240">
        <f>Tokens!BB242</f>
        <v>0</v>
      </c>
      <c r="BA240">
        <f>Tokens!BC242</f>
        <v>0</v>
      </c>
      <c r="BB240">
        <f>Tokens!BD242</f>
        <v>0</v>
      </c>
      <c r="BC240">
        <f>Tokens!BE242</f>
        <v>0</v>
      </c>
      <c r="BD240">
        <f>Tokens!BF242</f>
        <v>0</v>
      </c>
      <c r="BE240">
        <f>Tokens!BG242</f>
        <v>0</v>
      </c>
      <c r="BF240">
        <f>Tokens!BH242</f>
        <v>0</v>
      </c>
      <c r="BG240">
        <f>Tokens!BI242</f>
        <v>0</v>
      </c>
      <c r="BH240" t="str">
        <f>Tokens!BJ242</f>
        <v>La Porteuse D'Eau</v>
      </c>
      <c r="BI240" t="str">
        <f>Tokens!BK242</f>
        <v>Calvi On The Rocks</v>
      </c>
    </row>
    <row r="241" spans="1:61" x14ac:dyDescent="0.25">
      <c r="A241" t="str">
        <f>Tokens!C243</f>
        <v>La Porteuse D'Eau #240</v>
      </c>
      <c r="B241" t="str">
        <f>Tokens!D243</f>
        <v>COR22C240</v>
      </c>
      <c r="C241" t="str">
        <f>Tokens!E243</f>
        <v>La Porteuse D'Eau - Pass Festival NFT pour 1 personne, valable pour 3 éditions Calvi On The Rocks de votre choix.</v>
      </c>
      <c r="D241">
        <f>Tokens!F243</f>
        <v>1000</v>
      </c>
      <c r="E241" t="str">
        <f>Tokens!G243</f>
        <v>https://bafybeib3boitkcsc7tarwytl7fn7gvt63kiryn65aa3idxplpolbfqw6ja.ipfs.nftstorage.link?image_4.webp</v>
      </c>
      <c r="F241" t="str">
        <f>Tokens!H243</f>
        <v>NfluenT for Calvi On The rocks</v>
      </c>
      <c r="G241">
        <f>Tokens!I243</f>
        <v>0</v>
      </c>
      <c r="H241" t="str">
        <f>Tokens!J243</f>
        <v>Pass festival &amp; Avantages</v>
      </c>
      <c r="I241" t="str">
        <f>Tokens!K243</f>
        <v>pour une (1) personne</v>
      </c>
      <c r="J241" t="str">
        <f>Tokens!L243</f>
        <v>Edition1</v>
      </c>
      <c r="K241">
        <f>Tokens!M243</f>
        <v>1</v>
      </c>
      <c r="L241" t="str">
        <f>Tokens!N243</f>
        <v>Edition2</v>
      </c>
      <c r="M241">
        <f>Tokens!O243</f>
        <v>1</v>
      </c>
      <c r="N241" t="str">
        <f>Tokens!P243</f>
        <v>Edition3</v>
      </c>
      <c r="O241">
        <f>Tokens!Q243</f>
        <v>1</v>
      </c>
      <c r="P241">
        <f>Tokens!R243</f>
        <v>0</v>
      </c>
      <c r="Q241">
        <f>Tokens!S243</f>
        <v>0</v>
      </c>
      <c r="R241">
        <f>Tokens!T243</f>
        <v>0</v>
      </c>
      <c r="S241">
        <f>Tokens!U243</f>
        <v>0</v>
      </c>
      <c r="T241" t="str">
        <f>Tokens!V243</f>
        <v>Last use</v>
      </c>
      <c r="U241">
        <f>Tokens!W243</f>
        <v>0</v>
      </c>
      <c r="V241">
        <f>Tokens!X243</f>
        <v>0</v>
      </c>
      <c r="W241">
        <f>Tokens!Y243</f>
        <v>0</v>
      </c>
      <c r="X241" t="str">
        <f>Tokens!Z243</f>
        <v>avantage1</v>
      </c>
      <c r="Y241" t="str">
        <f>Tokens!AA243</f>
        <v>accès à un (1) événement partenaire officiel de Calvi on the Rocks</v>
      </c>
      <c r="Z241">
        <f>Tokens!AB243</f>
        <v>0</v>
      </c>
      <c r="AA241">
        <f>Tokens!AC243</f>
        <v>0</v>
      </c>
      <c r="AB241">
        <f>Tokens!AD243</f>
        <v>0</v>
      </c>
      <c r="AC241">
        <f>Tokens!AE243</f>
        <v>0</v>
      </c>
      <c r="AD241" t="str">
        <f>Tokens!AF243</f>
        <v>avantage2</v>
      </c>
      <c r="AE241" t="str">
        <f>Tokens!AG243</f>
        <v>accès membre pour les after-party officielles</v>
      </c>
      <c r="AF241" t="str">
        <f>Tokens!AH243</f>
        <v>avantage3</v>
      </c>
      <c r="AG241" t="str">
        <f>Tokens!AI243</f>
        <v>accès prioritaire et bar dédié (consommation à la charge du festivalier)</v>
      </c>
      <c r="AH241">
        <f>Tokens!AJ243</f>
        <v>0</v>
      </c>
      <c r="AI241">
        <f>Tokens!AK243</f>
        <v>0</v>
      </c>
      <c r="AJ241">
        <f>Tokens!AL243</f>
        <v>0</v>
      </c>
      <c r="AK241">
        <f>Tokens!AM243</f>
        <v>0</v>
      </c>
      <c r="AL241">
        <f>Tokens!AN243</f>
        <v>0</v>
      </c>
      <c r="AM241">
        <f>Tokens!AO243</f>
        <v>0</v>
      </c>
      <c r="AN241">
        <f>Tokens!AP243</f>
        <v>0</v>
      </c>
      <c r="AO241">
        <f>Tokens!AQ243</f>
        <v>0</v>
      </c>
      <c r="AP241">
        <f>Tokens!AR243</f>
        <v>0</v>
      </c>
      <c r="AQ241">
        <f>Tokens!AS243</f>
        <v>0</v>
      </c>
      <c r="AR241">
        <f>Tokens!AT243</f>
        <v>0</v>
      </c>
      <c r="AS241">
        <f>Tokens!AU243</f>
        <v>0</v>
      </c>
      <c r="AT241">
        <f>Tokens!AV243</f>
        <v>0</v>
      </c>
      <c r="AU241">
        <f>Tokens!AW243</f>
        <v>0</v>
      </c>
      <c r="AV241" t="str">
        <f>Tokens!AX243</f>
        <v>paul</v>
      </c>
      <c r="AW241">
        <f>Tokens!AY243</f>
        <v>10</v>
      </c>
      <c r="AX241" t="str">
        <f>Tokens!AZ243</f>
        <v>sophie</v>
      </c>
      <c r="AY241">
        <f>Tokens!BA243</f>
        <v>90</v>
      </c>
      <c r="AZ241">
        <f>Tokens!BB243</f>
        <v>0</v>
      </c>
      <c r="BA241">
        <f>Tokens!BC243</f>
        <v>0</v>
      </c>
      <c r="BB241">
        <f>Tokens!BD243</f>
        <v>0</v>
      </c>
      <c r="BC241">
        <f>Tokens!BE243</f>
        <v>0</v>
      </c>
      <c r="BD241">
        <f>Tokens!BF243</f>
        <v>0</v>
      </c>
      <c r="BE241">
        <f>Tokens!BG243</f>
        <v>0</v>
      </c>
      <c r="BF241">
        <f>Tokens!BH243</f>
        <v>0</v>
      </c>
      <c r="BG241">
        <f>Tokens!BI243</f>
        <v>0</v>
      </c>
      <c r="BH241" t="str">
        <f>Tokens!BJ243</f>
        <v>La Porteuse D'Eau</v>
      </c>
      <c r="BI241" t="str">
        <f>Tokens!BK243</f>
        <v>Calvi On The Rocks</v>
      </c>
    </row>
    <row r="242" spans="1:61" x14ac:dyDescent="0.25">
      <c r="A242" t="str">
        <f>Tokens!C244</f>
        <v>La Porteuse D'Eau #241</v>
      </c>
      <c r="B242" t="str">
        <f>Tokens!D244</f>
        <v>COR22C241</v>
      </c>
      <c r="C242" t="str">
        <f>Tokens!E244</f>
        <v>La Porteuse D'Eau - Pass Festival NFT pour 1 personne, valable pour 3 éditions Calvi On The Rocks de votre choix.</v>
      </c>
      <c r="D242">
        <f>Tokens!F244</f>
        <v>1000</v>
      </c>
      <c r="E242" t="str">
        <f>Tokens!G244</f>
        <v>https://bafybeib3boitkcsc7tarwytl7fn7gvt63kiryn65aa3idxplpolbfqw6ja.ipfs.nftstorage.link?image_4.webp</v>
      </c>
      <c r="F242" t="str">
        <f>Tokens!H244</f>
        <v>NfluenT for Calvi On The rocks</v>
      </c>
      <c r="G242">
        <f>Tokens!I244</f>
        <v>0</v>
      </c>
      <c r="H242" t="str">
        <f>Tokens!J244</f>
        <v>Pass festival &amp; Avantages</v>
      </c>
      <c r="I242" t="str">
        <f>Tokens!K244</f>
        <v>pour une (1) personne</v>
      </c>
      <c r="J242" t="str">
        <f>Tokens!L244</f>
        <v>Edition1</v>
      </c>
      <c r="K242">
        <f>Tokens!M244</f>
        <v>1</v>
      </c>
      <c r="L242" t="str">
        <f>Tokens!N244</f>
        <v>Edition2</v>
      </c>
      <c r="M242">
        <f>Tokens!O244</f>
        <v>1</v>
      </c>
      <c r="N242" t="str">
        <f>Tokens!P244</f>
        <v>Edition3</v>
      </c>
      <c r="O242">
        <f>Tokens!Q244</f>
        <v>1</v>
      </c>
      <c r="P242">
        <f>Tokens!R244</f>
        <v>0</v>
      </c>
      <c r="Q242">
        <f>Tokens!S244</f>
        <v>0</v>
      </c>
      <c r="R242">
        <f>Tokens!T244</f>
        <v>0</v>
      </c>
      <c r="S242">
        <f>Tokens!U244</f>
        <v>0</v>
      </c>
      <c r="T242" t="str">
        <f>Tokens!V244</f>
        <v>Last use</v>
      </c>
      <c r="U242">
        <f>Tokens!W244</f>
        <v>0</v>
      </c>
      <c r="V242">
        <f>Tokens!X244</f>
        <v>0</v>
      </c>
      <c r="W242">
        <f>Tokens!Y244</f>
        <v>0</v>
      </c>
      <c r="X242" t="str">
        <f>Tokens!Z244</f>
        <v>avantage1</v>
      </c>
      <c r="Y242" t="str">
        <f>Tokens!AA244</f>
        <v>accès à un (1) événement partenaire officiel de Calvi on the Rocks</v>
      </c>
      <c r="Z242">
        <f>Tokens!AB244</f>
        <v>0</v>
      </c>
      <c r="AA242">
        <f>Tokens!AC244</f>
        <v>0</v>
      </c>
      <c r="AB242">
        <f>Tokens!AD244</f>
        <v>0</v>
      </c>
      <c r="AC242">
        <f>Tokens!AE244</f>
        <v>0</v>
      </c>
      <c r="AD242" t="str">
        <f>Tokens!AF244</f>
        <v>avantage2</v>
      </c>
      <c r="AE242" t="str">
        <f>Tokens!AG244</f>
        <v>accès membre pour les after-party officielles</v>
      </c>
      <c r="AF242" t="str">
        <f>Tokens!AH244</f>
        <v>avantage3</v>
      </c>
      <c r="AG242" t="str">
        <f>Tokens!AI244</f>
        <v>accès prioritaire et bar dédié (consommation à la charge du festivalier)</v>
      </c>
      <c r="AH242">
        <f>Tokens!AJ244</f>
        <v>0</v>
      </c>
      <c r="AI242">
        <f>Tokens!AK244</f>
        <v>0</v>
      </c>
      <c r="AJ242">
        <f>Tokens!AL244</f>
        <v>0</v>
      </c>
      <c r="AK242">
        <f>Tokens!AM244</f>
        <v>0</v>
      </c>
      <c r="AL242">
        <f>Tokens!AN244</f>
        <v>0</v>
      </c>
      <c r="AM242">
        <f>Tokens!AO244</f>
        <v>0</v>
      </c>
      <c r="AN242">
        <f>Tokens!AP244</f>
        <v>0</v>
      </c>
      <c r="AO242">
        <f>Tokens!AQ244</f>
        <v>0</v>
      </c>
      <c r="AP242">
        <f>Tokens!AR244</f>
        <v>0</v>
      </c>
      <c r="AQ242">
        <f>Tokens!AS244</f>
        <v>0</v>
      </c>
      <c r="AR242">
        <f>Tokens!AT244</f>
        <v>0</v>
      </c>
      <c r="AS242">
        <f>Tokens!AU244</f>
        <v>0</v>
      </c>
      <c r="AT242">
        <f>Tokens!AV244</f>
        <v>0</v>
      </c>
      <c r="AU242">
        <f>Tokens!AW244</f>
        <v>0</v>
      </c>
      <c r="AV242" t="str">
        <f>Tokens!AX244</f>
        <v>paul</v>
      </c>
      <c r="AW242">
        <f>Tokens!AY244</f>
        <v>10</v>
      </c>
      <c r="AX242" t="str">
        <f>Tokens!AZ244</f>
        <v>sophie</v>
      </c>
      <c r="AY242">
        <f>Tokens!BA244</f>
        <v>90</v>
      </c>
      <c r="AZ242">
        <f>Tokens!BB244</f>
        <v>0</v>
      </c>
      <c r="BA242">
        <f>Tokens!BC244</f>
        <v>0</v>
      </c>
      <c r="BB242">
        <f>Tokens!BD244</f>
        <v>0</v>
      </c>
      <c r="BC242">
        <f>Tokens!BE244</f>
        <v>0</v>
      </c>
      <c r="BD242">
        <f>Tokens!BF244</f>
        <v>0</v>
      </c>
      <c r="BE242">
        <f>Tokens!BG244</f>
        <v>0</v>
      </c>
      <c r="BF242">
        <f>Tokens!BH244</f>
        <v>0</v>
      </c>
      <c r="BG242">
        <f>Tokens!BI244</f>
        <v>0</v>
      </c>
      <c r="BH242" t="str">
        <f>Tokens!BJ244</f>
        <v>La Porteuse D'Eau</v>
      </c>
      <c r="BI242" t="str">
        <f>Tokens!BK244</f>
        <v>Calvi On The Rocks</v>
      </c>
    </row>
    <row r="243" spans="1:61" x14ac:dyDescent="0.25">
      <c r="A243" t="str">
        <f>Tokens!C245</f>
        <v>La Porteuse D'Eau #242</v>
      </c>
      <c r="B243" t="str">
        <f>Tokens!D245</f>
        <v>COR22C242</v>
      </c>
      <c r="C243" t="str">
        <f>Tokens!E245</f>
        <v>La Porteuse D'Eau - Pass Festival NFT pour 1 personne, valable pour 3 éditions Calvi On The Rocks de votre choix.</v>
      </c>
      <c r="D243">
        <f>Tokens!F245</f>
        <v>1000</v>
      </c>
      <c r="E243" t="str">
        <f>Tokens!G245</f>
        <v>https://bafybeib3boitkcsc7tarwytl7fn7gvt63kiryn65aa3idxplpolbfqw6ja.ipfs.nftstorage.link?image_4.webp</v>
      </c>
      <c r="F243" t="str">
        <f>Tokens!H245</f>
        <v>NfluenT for Calvi On The rocks</v>
      </c>
      <c r="G243">
        <f>Tokens!I245</f>
        <v>0</v>
      </c>
      <c r="H243" t="str">
        <f>Tokens!J245</f>
        <v>Pass festival &amp; Avantages</v>
      </c>
      <c r="I243" t="str">
        <f>Tokens!K245</f>
        <v>pour une (1) personne</v>
      </c>
      <c r="J243" t="str">
        <f>Tokens!L245</f>
        <v>Edition1</v>
      </c>
      <c r="K243">
        <f>Tokens!M245</f>
        <v>1</v>
      </c>
      <c r="L243" t="str">
        <f>Tokens!N245</f>
        <v>Edition2</v>
      </c>
      <c r="M243">
        <f>Tokens!O245</f>
        <v>1</v>
      </c>
      <c r="N243" t="str">
        <f>Tokens!P245</f>
        <v>Edition3</v>
      </c>
      <c r="O243">
        <f>Tokens!Q245</f>
        <v>1</v>
      </c>
      <c r="P243">
        <f>Tokens!R245</f>
        <v>0</v>
      </c>
      <c r="Q243">
        <f>Tokens!S245</f>
        <v>0</v>
      </c>
      <c r="R243">
        <f>Tokens!T245</f>
        <v>0</v>
      </c>
      <c r="S243">
        <f>Tokens!U245</f>
        <v>0</v>
      </c>
      <c r="T243" t="str">
        <f>Tokens!V245</f>
        <v>Last use</v>
      </c>
      <c r="U243">
        <f>Tokens!W245</f>
        <v>0</v>
      </c>
      <c r="V243">
        <f>Tokens!X245</f>
        <v>0</v>
      </c>
      <c r="W243">
        <f>Tokens!Y245</f>
        <v>0</v>
      </c>
      <c r="X243" t="str">
        <f>Tokens!Z245</f>
        <v>avantage1</v>
      </c>
      <c r="Y243" t="str">
        <f>Tokens!AA245</f>
        <v>accès à un (1) événement partenaire officiel de Calvi on the Rocks</v>
      </c>
      <c r="Z243">
        <f>Tokens!AB245</f>
        <v>0</v>
      </c>
      <c r="AA243">
        <f>Tokens!AC245</f>
        <v>0</v>
      </c>
      <c r="AB243">
        <f>Tokens!AD245</f>
        <v>0</v>
      </c>
      <c r="AC243">
        <f>Tokens!AE245</f>
        <v>0</v>
      </c>
      <c r="AD243" t="str">
        <f>Tokens!AF245</f>
        <v>avantage2</v>
      </c>
      <c r="AE243" t="str">
        <f>Tokens!AG245</f>
        <v>accès membre pour les after-party officielles</v>
      </c>
      <c r="AF243" t="str">
        <f>Tokens!AH245</f>
        <v>avantage3</v>
      </c>
      <c r="AG243" t="str">
        <f>Tokens!AI245</f>
        <v>accès prioritaire et bar dédié (consommation à la charge du festivalier)</v>
      </c>
      <c r="AH243">
        <f>Tokens!AJ245</f>
        <v>0</v>
      </c>
      <c r="AI243">
        <f>Tokens!AK245</f>
        <v>0</v>
      </c>
      <c r="AJ243">
        <f>Tokens!AL245</f>
        <v>0</v>
      </c>
      <c r="AK243">
        <f>Tokens!AM245</f>
        <v>0</v>
      </c>
      <c r="AL243">
        <f>Tokens!AN245</f>
        <v>0</v>
      </c>
      <c r="AM243">
        <f>Tokens!AO245</f>
        <v>0</v>
      </c>
      <c r="AN243">
        <f>Tokens!AP245</f>
        <v>0</v>
      </c>
      <c r="AO243">
        <f>Tokens!AQ245</f>
        <v>0</v>
      </c>
      <c r="AP243">
        <f>Tokens!AR245</f>
        <v>0</v>
      </c>
      <c r="AQ243">
        <f>Tokens!AS245</f>
        <v>0</v>
      </c>
      <c r="AR243">
        <f>Tokens!AT245</f>
        <v>0</v>
      </c>
      <c r="AS243">
        <f>Tokens!AU245</f>
        <v>0</v>
      </c>
      <c r="AT243">
        <f>Tokens!AV245</f>
        <v>0</v>
      </c>
      <c r="AU243">
        <f>Tokens!AW245</f>
        <v>0</v>
      </c>
      <c r="AV243" t="str">
        <f>Tokens!AX245</f>
        <v>paul</v>
      </c>
      <c r="AW243">
        <f>Tokens!AY245</f>
        <v>10</v>
      </c>
      <c r="AX243" t="str">
        <f>Tokens!AZ245</f>
        <v>sophie</v>
      </c>
      <c r="AY243">
        <f>Tokens!BA245</f>
        <v>90</v>
      </c>
      <c r="AZ243">
        <f>Tokens!BB245</f>
        <v>0</v>
      </c>
      <c r="BA243">
        <f>Tokens!BC245</f>
        <v>0</v>
      </c>
      <c r="BB243">
        <f>Tokens!BD245</f>
        <v>0</v>
      </c>
      <c r="BC243">
        <f>Tokens!BE245</f>
        <v>0</v>
      </c>
      <c r="BD243">
        <f>Tokens!BF245</f>
        <v>0</v>
      </c>
      <c r="BE243">
        <f>Tokens!BG245</f>
        <v>0</v>
      </c>
      <c r="BF243">
        <f>Tokens!BH245</f>
        <v>0</v>
      </c>
      <c r="BG243">
        <f>Tokens!BI245</f>
        <v>0</v>
      </c>
      <c r="BH243" t="str">
        <f>Tokens!BJ245</f>
        <v>La Porteuse D'Eau</v>
      </c>
      <c r="BI243" t="str">
        <f>Tokens!BK245</f>
        <v>Calvi On The Rocks</v>
      </c>
    </row>
    <row r="244" spans="1:61" x14ac:dyDescent="0.25">
      <c r="A244" t="str">
        <f>Tokens!C246</f>
        <v>La Porteuse D'Eau #243</v>
      </c>
      <c r="B244" t="str">
        <f>Tokens!D246</f>
        <v>COR22C243</v>
      </c>
      <c r="C244" t="str">
        <f>Tokens!E246</f>
        <v>La Porteuse D'Eau - Pass Festival NFT pour 1 personne, valable pour 3 éditions Calvi On The Rocks de votre choix.</v>
      </c>
      <c r="D244">
        <f>Tokens!F246</f>
        <v>1000</v>
      </c>
      <c r="E244" t="str">
        <f>Tokens!G246</f>
        <v>https://bafybeib3boitkcsc7tarwytl7fn7gvt63kiryn65aa3idxplpolbfqw6ja.ipfs.nftstorage.link?image_4.webp</v>
      </c>
      <c r="F244" t="str">
        <f>Tokens!H246</f>
        <v>NfluenT for Calvi On The rocks</v>
      </c>
      <c r="G244">
        <f>Tokens!I246</f>
        <v>0</v>
      </c>
      <c r="H244" t="str">
        <f>Tokens!J246</f>
        <v>Pass festival &amp; Avantages</v>
      </c>
      <c r="I244" t="str">
        <f>Tokens!K246</f>
        <v>pour une (1) personne</v>
      </c>
      <c r="J244" t="str">
        <f>Tokens!L246</f>
        <v>Edition1</v>
      </c>
      <c r="K244">
        <f>Tokens!M246</f>
        <v>1</v>
      </c>
      <c r="L244" t="str">
        <f>Tokens!N246</f>
        <v>Edition2</v>
      </c>
      <c r="M244">
        <f>Tokens!O246</f>
        <v>1</v>
      </c>
      <c r="N244" t="str">
        <f>Tokens!P246</f>
        <v>Edition3</v>
      </c>
      <c r="O244">
        <f>Tokens!Q246</f>
        <v>1</v>
      </c>
      <c r="P244">
        <f>Tokens!R246</f>
        <v>0</v>
      </c>
      <c r="Q244">
        <f>Tokens!S246</f>
        <v>0</v>
      </c>
      <c r="R244">
        <f>Tokens!T246</f>
        <v>0</v>
      </c>
      <c r="S244">
        <f>Tokens!U246</f>
        <v>0</v>
      </c>
      <c r="T244" t="str">
        <f>Tokens!V246</f>
        <v>Last use</v>
      </c>
      <c r="U244">
        <f>Tokens!W246</f>
        <v>0</v>
      </c>
      <c r="V244">
        <f>Tokens!X246</f>
        <v>0</v>
      </c>
      <c r="W244">
        <f>Tokens!Y246</f>
        <v>0</v>
      </c>
      <c r="X244" t="str">
        <f>Tokens!Z246</f>
        <v>avantage1</v>
      </c>
      <c r="Y244" t="str">
        <f>Tokens!AA246</f>
        <v>accès à un (1) événement partenaire officiel de Calvi on the Rocks</v>
      </c>
      <c r="Z244">
        <f>Tokens!AB246</f>
        <v>0</v>
      </c>
      <c r="AA244">
        <f>Tokens!AC246</f>
        <v>0</v>
      </c>
      <c r="AB244">
        <f>Tokens!AD246</f>
        <v>0</v>
      </c>
      <c r="AC244">
        <f>Tokens!AE246</f>
        <v>0</v>
      </c>
      <c r="AD244" t="str">
        <f>Tokens!AF246</f>
        <v>avantage2</v>
      </c>
      <c r="AE244" t="str">
        <f>Tokens!AG246</f>
        <v>accès membre pour les after-party officielles</v>
      </c>
      <c r="AF244" t="str">
        <f>Tokens!AH246</f>
        <v>avantage3</v>
      </c>
      <c r="AG244" t="str">
        <f>Tokens!AI246</f>
        <v>accès prioritaire et bar dédié (consommation à la charge du festivalier)</v>
      </c>
      <c r="AH244">
        <f>Tokens!AJ246</f>
        <v>0</v>
      </c>
      <c r="AI244">
        <f>Tokens!AK246</f>
        <v>0</v>
      </c>
      <c r="AJ244">
        <f>Tokens!AL246</f>
        <v>0</v>
      </c>
      <c r="AK244">
        <f>Tokens!AM246</f>
        <v>0</v>
      </c>
      <c r="AL244">
        <f>Tokens!AN246</f>
        <v>0</v>
      </c>
      <c r="AM244">
        <f>Tokens!AO246</f>
        <v>0</v>
      </c>
      <c r="AN244">
        <f>Tokens!AP246</f>
        <v>0</v>
      </c>
      <c r="AO244">
        <f>Tokens!AQ246</f>
        <v>0</v>
      </c>
      <c r="AP244">
        <f>Tokens!AR246</f>
        <v>0</v>
      </c>
      <c r="AQ244">
        <f>Tokens!AS246</f>
        <v>0</v>
      </c>
      <c r="AR244">
        <f>Tokens!AT246</f>
        <v>0</v>
      </c>
      <c r="AS244">
        <f>Tokens!AU246</f>
        <v>0</v>
      </c>
      <c r="AT244">
        <f>Tokens!AV246</f>
        <v>0</v>
      </c>
      <c r="AU244">
        <f>Tokens!AW246</f>
        <v>0</v>
      </c>
      <c r="AV244" t="str">
        <f>Tokens!AX246</f>
        <v>paul</v>
      </c>
      <c r="AW244">
        <f>Tokens!AY246</f>
        <v>10</v>
      </c>
      <c r="AX244" t="str">
        <f>Tokens!AZ246</f>
        <v>sophie</v>
      </c>
      <c r="AY244">
        <f>Tokens!BA246</f>
        <v>90</v>
      </c>
      <c r="AZ244">
        <f>Tokens!BB246</f>
        <v>0</v>
      </c>
      <c r="BA244">
        <f>Tokens!BC246</f>
        <v>0</v>
      </c>
      <c r="BB244">
        <f>Tokens!BD246</f>
        <v>0</v>
      </c>
      <c r="BC244">
        <f>Tokens!BE246</f>
        <v>0</v>
      </c>
      <c r="BD244">
        <f>Tokens!BF246</f>
        <v>0</v>
      </c>
      <c r="BE244">
        <f>Tokens!BG246</f>
        <v>0</v>
      </c>
      <c r="BF244">
        <f>Tokens!BH246</f>
        <v>0</v>
      </c>
      <c r="BG244">
        <f>Tokens!BI246</f>
        <v>0</v>
      </c>
      <c r="BH244" t="str">
        <f>Tokens!BJ246</f>
        <v>La Porteuse D'Eau</v>
      </c>
      <c r="BI244" t="str">
        <f>Tokens!BK246</f>
        <v>Calvi On The Rocks</v>
      </c>
    </row>
    <row r="245" spans="1:61" x14ac:dyDescent="0.25">
      <c r="A245" t="str">
        <f>Tokens!C247</f>
        <v>La Porteuse D'Eau #244</v>
      </c>
      <c r="B245" t="str">
        <f>Tokens!D247</f>
        <v>COR22C244</v>
      </c>
      <c r="C245" t="str">
        <f>Tokens!E247</f>
        <v>La Porteuse D'Eau - Pass Festival NFT pour 1 personne, valable pour 3 éditions Calvi On The Rocks de votre choix.</v>
      </c>
      <c r="D245">
        <f>Tokens!F247</f>
        <v>1000</v>
      </c>
      <c r="E245" t="str">
        <f>Tokens!G247</f>
        <v>https://bafybeib3boitkcsc7tarwytl7fn7gvt63kiryn65aa3idxplpolbfqw6ja.ipfs.nftstorage.link?image_4.webp</v>
      </c>
      <c r="F245" t="str">
        <f>Tokens!H247</f>
        <v>NfluenT for Calvi On The rocks</v>
      </c>
      <c r="G245">
        <f>Tokens!I247</f>
        <v>0</v>
      </c>
      <c r="H245" t="str">
        <f>Tokens!J247</f>
        <v>Pass festival &amp; Avantages</v>
      </c>
      <c r="I245" t="str">
        <f>Tokens!K247</f>
        <v>pour une (1) personne</v>
      </c>
      <c r="J245" t="str">
        <f>Tokens!L247</f>
        <v>Edition1</v>
      </c>
      <c r="K245">
        <f>Tokens!M247</f>
        <v>1</v>
      </c>
      <c r="L245" t="str">
        <f>Tokens!N247</f>
        <v>Edition2</v>
      </c>
      <c r="M245">
        <f>Tokens!O247</f>
        <v>1</v>
      </c>
      <c r="N245" t="str">
        <f>Tokens!P247</f>
        <v>Edition3</v>
      </c>
      <c r="O245">
        <f>Tokens!Q247</f>
        <v>1</v>
      </c>
      <c r="P245">
        <f>Tokens!R247</f>
        <v>0</v>
      </c>
      <c r="Q245">
        <f>Tokens!S247</f>
        <v>0</v>
      </c>
      <c r="R245">
        <f>Tokens!T247</f>
        <v>0</v>
      </c>
      <c r="S245">
        <f>Tokens!U247</f>
        <v>0</v>
      </c>
      <c r="T245" t="str">
        <f>Tokens!V247</f>
        <v>Last use</v>
      </c>
      <c r="U245">
        <f>Tokens!W247</f>
        <v>0</v>
      </c>
      <c r="V245">
        <f>Tokens!X247</f>
        <v>0</v>
      </c>
      <c r="W245">
        <f>Tokens!Y247</f>
        <v>0</v>
      </c>
      <c r="X245" t="str">
        <f>Tokens!Z247</f>
        <v>avantage1</v>
      </c>
      <c r="Y245" t="str">
        <f>Tokens!AA247</f>
        <v>accès à un (1) événement partenaire officiel de Calvi on the Rocks</v>
      </c>
      <c r="Z245">
        <f>Tokens!AB247</f>
        <v>0</v>
      </c>
      <c r="AA245">
        <f>Tokens!AC247</f>
        <v>0</v>
      </c>
      <c r="AB245">
        <f>Tokens!AD247</f>
        <v>0</v>
      </c>
      <c r="AC245">
        <f>Tokens!AE247</f>
        <v>0</v>
      </c>
      <c r="AD245" t="str">
        <f>Tokens!AF247</f>
        <v>avantage2</v>
      </c>
      <c r="AE245" t="str">
        <f>Tokens!AG247</f>
        <v>accès membre pour les after-party officielles</v>
      </c>
      <c r="AF245" t="str">
        <f>Tokens!AH247</f>
        <v>avantage3</v>
      </c>
      <c r="AG245" t="str">
        <f>Tokens!AI247</f>
        <v>accès prioritaire et bar dédié (consommation à la charge du festivalier)</v>
      </c>
      <c r="AH245">
        <f>Tokens!AJ247</f>
        <v>0</v>
      </c>
      <c r="AI245">
        <f>Tokens!AK247</f>
        <v>0</v>
      </c>
      <c r="AJ245">
        <f>Tokens!AL247</f>
        <v>0</v>
      </c>
      <c r="AK245">
        <f>Tokens!AM247</f>
        <v>0</v>
      </c>
      <c r="AL245">
        <f>Tokens!AN247</f>
        <v>0</v>
      </c>
      <c r="AM245">
        <f>Tokens!AO247</f>
        <v>0</v>
      </c>
      <c r="AN245">
        <f>Tokens!AP247</f>
        <v>0</v>
      </c>
      <c r="AO245">
        <f>Tokens!AQ247</f>
        <v>0</v>
      </c>
      <c r="AP245">
        <f>Tokens!AR247</f>
        <v>0</v>
      </c>
      <c r="AQ245">
        <f>Tokens!AS247</f>
        <v>0</v>
      </c>
      <c r="AR245">
        <f>Tokens!AT247</f>
        <v>0</v>
      </c>
      <c r="AS245">
        <f>Tokens!AU247</f>
        <v>0</v>
      </c>
      <c r="AT245">
        <f>Tokens!AV247</f>
        <v>0</v>
      </c>
      <c r="AU245">
        <f>Tokens!AW247</f>
        <v>0</v>
      </c>
      <c r="AV245" t="str">
        <f>Tokens!AX247</f>
        <v>paul</v>
      </c>
      <c r="AW245">
        <f>Tokens!AY247</f>
        <v>10</v>
      </c>
      <c r="AX245" t="str">
        <f>Tokens!AZ247</f>
        <v>sophie</v>
      </c>
      <c r="AY245">
        <f>Tokens!BA247</f>
        <v>90</v>
      </c>
      <c r="AZ245">
        <f>Tokens!BB247</f>
        <v>0</v>
      </c>
      <c r="BA245">
        <f>Tokens!BC247</f>
        <v>0</v>
      </c>
      <c r="BB245">
        <f>Tokens!BD247</f>
        <v>0</v>
      </c>
      <c r="BC245">
        <f>Tokens!BE247</f>
        <v>0</v>
      </c>
      <c r="BD245">
        <f>Tokens!BF247</f>
        <v>0</v>
      </c>
      <c r="BE245">
        <f>Tokens!BG247</f>
        <v>0</v>
      </c>
      <c r="BF245">
        <f>Tokens!BH247</f>
        <v>0</v>
      </c>
      <c r="BG245">
        <f>Tokens!BI247</f>
        <v>0</v>
      </c>
      <c r="BH245" t="str">
        <f>Tokens!BJ247</f>
        <v>La Porteuse D'Eau</v>
      </c>
      <c r="BI245" t="str">
        <f>Tokens!BK247</f>
        <v>Calvi On The Rocks</v>
      </c>
    </row>
    <row r="246" spans="1:61" x14ac:dyDescent="0.25">
      <c r="A246" t="str">
        <f>Tokens!C248</f>
        <v>La Porteuse D'Eau #245</v>
      </c>
      <c r="B246" t="str">
        <f>Tokens!D248</f>
        <v>COR22C245</v>
      </c>
      <c r="C246" t="str">
        <f>Tokens!E248</f>
        <v>La Porteuse D'Eau - Pass Festival NFT pour 1 personne, valable pour 3 éditions Calvi On The Rocks de votre choix.</v>
      </c>
      <c r="D246">
        <f>Tokens!F248</f>
        <v>1000</v>
      </c>
      <c r="E246" t="str">
        <f>Tokens!G248</f>
        <v>https://bafybeib3boitkcsc7tarwytl7fn7gvt63kiryn65aa3idxplpolbfqw6ja.ipfs.nftstorage.link?image_4.webp</v>
      </c>
      <c r="F246" t="str">
        <f>Tokens!H248</f>
        <v>NfluenT for Calvi On The rocks</v>
      </c>
      <c r="G246">
        <f>Tokens!I248</f>
        <v>0</v>
      </c>
      <c r="H246" t="str">
        <f>Tokens!J248</f>
        <v>Pass festival &amp; Avantages</v>
      </c>
      <c r="I246" t="str">
        <f>Tokens!K248</f>
        <v>pour une (1) personne</v>
      </c>
      <c r="J246" t="str">
        <f>Tokens!L248</f>
        <v>Edition1</v>
      </c>
      <c r="K246">
        <f>Tokens!M248</f>
        <v>1</v>
      </c>
      <c r="L246" t="str">
        <f>Tokens!N248</f>
        <v>Edition2</v>
      </c>
      <c r="M246">
        <f>Tokens!O248</f>
        <v>1</v>
      </c>
      <c r="N246" t="str">
        <f>Tokens!P248</f>
        <v>Edition3</v>
      </c>
      <c r="O246">
        <f>Tokens!Q248</f>
        <v>1</v>
      </c>
      <c r="P246">
        <f>Tokens!R248</f>
        <v>0</v>
      </c>
      <c r="Q246">
        <f>Tokens!S248</f>
        <v>0</v>
      </c>
      <c r="R246">
        <f>Tokens!T248</f>
        <v>0</v>
      </c>
      <c r="S246">
        <f>Tokens!U248</f>
        <v>0</v>
      </c>
      <c r="T246" t="str">
        <f>Tokens!V248</f>
        <v>Last use</v>
      </c>
      <c r="U246">
        <f>Tokens!W248</f>
        <v>0</v>
      </c>
      <c r="V246">
        <f>Tokens!X248</f>
        <v>0</v>
      </c>
      <c r="W246">
        <f>Tokens!Y248</f>
        <v>0</v>
      </c>
      <c r="X246" t="str">
        <f>Tokens!Z248</f>
        <v>avantage1</v>
      </c>
      <c r="Y246" t="str">
        <f>Tokens!AA248</f>
        <v>accès à un (1) événement partenaire officiel de Calvi on the Rocks</v>
      </c>
      <c r="Z246">
        <f>Tokens!AB248</f>
        <v>0</v>
      </c>
      <c r="AA246">
        <f>Tokens!AC248</f>
        <v>0</v>
      </c>
      <c r="AB246">
        <f>Tokens!AD248</f>
        <v>0</v>
      </c>
      <c r="AC246">
        <f>Tokens!AE248</f>
        <v>0</v>
      </c>
      <c r="AD246" t="str">
        <f>Tokens!AF248</f>
        <v>avantage2</v>
      </c>
      <c r="AE246" t="str">
        <f>Tokens!AG248</f>
        <v>accès membre pour les after-party officielles</v>
      </c>
      <c r="AF246" t="str">
        <f>Tokens!AH248</f>
        <v>avantage3</v>
      </c>
      <c r="AG246" t="str">
        <f>Tokens!AI248</f>
        <v>accès prioritaire et bar dédié (consommation à la charge du festivalier)</v>
      </c>
      <c r="AH246">
        <f>Tokens!AJ248</f>
        <v>0</v>
      </c>
      <c r="AI246">
        <f>Tokens!AK248</f>
        <v>0</v>
      </c>
      <c r="AJ246">
        <f>Tokens!AL248</f>
        <v>0</v>
      </c>
      <c r="AK246">
        <f>Tokens!AM248</f>
        <v>0</v>
      </c>
      <c r="AL246">
        <f>Tokens!AN248</f>
        <v>0</v>
      </c>
      <c r="AM246">
        <f>Tokens!AO248</f>
        <v>0</v>
      </c>
      <c r="AN246">
        <f>Tokens!AP248</f>
        <v>0</v>
      </c>
      <c r="AO246">
        <f>Tokens!AQ248</f>
        <v>0</v>
      </c>
      <c r="AP246">
        <f>Tokens!AR248</f>
        <v>0</v>
      </c>
      <c r="AQ246">
        <f>Tokens!AS248</f>
        <v>0</v>
      </c>
      <c r="AR246">
        <f>Tokens!AT248</f>
        <v>0</v>
      </c>
      <c r="AS246">
        <f>Tokens!AU248</f>
        <v>0</v>
      </c>
      <c r="AT246">
        <f>Tokens!AV248</f>
        <v>0</v>
      </c>
      <c r="AU246">
        <f>Tokens!AW248</f>
        <v>0</v>
      </c>
      <c r="AV246" t="str">
        <f>Tokens!AX248</f>
        <v>paul</v>
      </c>
      <c r="AW246">
        <f>Tokens!AY248</f>
        <v>10</v>
      </c>
      <c r="AX246" t="str">
        <f>Tokens!AZ248</f>
        <v>sophie</v>
      </c>
      <c r="AY246">
        <f>Tokens!BA248</f>
        <v>90</v>
      </c>
      <c r="AZ246">
        <f>Tokens!BB248</f>
        <v>0</v>
      </c>
      <c r="BA246">
        <f>Tokens!BC248</f>
        <v>0</v>
      </c>
      <c r="BB246">
        <f>Tokens!BD248</f>
        <v>0</v>
      </c>
      <c r="BC246">
        <f>Tokens!BE248</f>
        <v>0</v>
      </c>
      <c r="BD246">
        <f>Tokens!BF248</f>
        <v>0</v>
      </c>
      <c r="BE246">
        <f>Tokens!BG248</f>
        <v>0</v>
      </c>
      <c r="BF246">
        <f>Tokens!BH248</f>
        <v>0</v>
      </c>
      <c r="BG246">
        <f>Tokens!BI248</f>
        <v>0</v>
      </c>
      <c r="BH246" t="str">
        <f>Tokens!BJ248</f>
        <v>La Porteuse D'Eau</v>
      </c>
      <c r="BI246" t="str">
        <f>Tokens!BK248</f>
        <v>Calvi On The Rocks</v>
      </c>
    </row>
    <row r="247" spans="1:61" x14ac:dyDescent="0.25">
      <c r="A247" t="str">
        <f>Tokens!C249</f>
        <v>La Porteuse D'Eau #246</v>
      </c>
      <c r="B247" t="str">
        <f>Tokens!D249</f>
        <v>COR22C246</v>
      </c>
      <c r="C247" t="str">
        <f>Tokens!E249</f>
        <v>La Porteuse D'Eau - Pass Festival NFT pour 1 personne, valable pour 3 éditions Calvi On The Rocks de votre choix.</v>
      </c>
      <c r="D247">
        <f>Tokens!F249</f>
        <v>1000</v>
      </c>
      <c r="E247" t="str">
        <f>Tokens!G249</f>
        <v>https://bafybeib3boitkcsc7tarwytl7fn7gvt63kiryn65aa3idxplpolbfqw6ja.ipfs.nftstorage.link?image_4.webp</v>
      </c>
      <c r="F247" t="str">
        <f>Tokens!H249</f>
        <v>NfluenT for Calvi On The rocks</v>
      </c>
      <c r="G247">
        <f>Tokens!I249</f>
        <v>0</v>
      </c>
      <c r="H247" t="str">
        <f>Tokens!J249</f>
        <v>Pass festival &amp; Avantages</v>
      </c>
      <c r="I247" t="str">
        <f>Tokens!K249</f>
        <v>pour une (1) personne</v>
      </c>
      <c r="J247" t="str">
        <f>Tokens!L249</f>
        <v>Edition1</v>
      </c>
      <c r="K247">
        <f>Tokens!M249</f>
        <v>1</v>
      </c>
      <c r="L247" t="str">
        <f>Tokens!N249</f>
        <v>Edition2</v>
      </c>
      <c r="M247">
        <f>Tokens!O249</f>
        <v>1</v>
      </c>
      <c r="N247" t="str">
        <f>Tokens!P249</f>
        <v>Edition3</v>
      </c>
      <c r="O247">
        <f>Tokens!Q249</f>
        <v>1</v>
      </c>
      <c r="P247">
        <f>Tokens!R249</f>
        <v>0</v>
      </c>
      <c r="Q247">
        <f>Tokens!S249</f>
        <v>0</v>
      </c>
      <c r="R247">
        <f>Tokens!T249</f>
        <v>0</v>
      </c>
      <c r="S247">
        <f>Tokens!U249</f>
        <v>0</v>
      </c>
      <c r="T247" t="str">
        <f>Tokens!V249</f>
        <v>Last use</v>
      </c>
      <c r="U247">
        <f>Tokens!W249</f>
        <v>0</v>
      </c>
      <c r="V247">
        <f>Tokens!X249</f>
        <v>0</v>
      </c>
      <c r="W247">
        <f>Tokens!Y249</f>
        <v>0</v>
      </c>
      <c r="X247" t="str">
        <f>Tokens!Z249</f>
        <v>avantage1</v>
      </c>
      <c r="Y247" t="str">
        <f>Tokens!AA249</f>
        <v>accès à un (1) événement partenaire officiel de Calvi on the Rocks</v>
      </c>
      <c r="Z247">
        <f>Tokens!AB249</f>
        <v>0</v>
      </c>
      <c r="AA247">
        <f>Tokens!AC249</f>
        <v>0</v>
      </c>
      <c r="AB247">
        <f>Tokens!AD249</f>
        <v>0</v>
      </c>
      <c r="AC247">
        <f>Tokens!AE249</f>
        <v>0</v>
      </c>
      <c r="AD247" t="str">
        <f>Tokens!AF249</f>
        <v>avantage2</v>
      </c>
      <c r="AE247" t="str">
        <f>Tokens!AG249</f>
        <v>accès membre pour les after-party officielles</v>
      </c>
      <c r="AF247" t="str">
        <f>Tokens!AH249</f>
        <v>avantage3</v>
      </c>
      <c r="AG247" t="str">
        <f>Tokens!AI249</f>
        <v>accès prioritaire et bar dédié (consommation à la charge du festivalier)</v>
      </c>
      <c r="AH247">
        <f>Tokens!AJ249</f>
        <v>0</v>
      </c>
      <c r="AI247">
        <f>Tokens!AK249</f>
        <v>0</v>
      </c>
      <c r="AJ247">
        <f>Tokens!AL249</f>
        <v>0</v>
      </c>
      <c r="AK247">
        <f>Tokens!AM249</f>
        <v>0</v>
      </c>
      <c r="AL247">
        <f>Tokens!AN249</f>
        <v>0</v>
      </c>
      <c r="AM247">
        <f>Tokens!AO249</f>
        <v>0</v>
      </c>
      <c r="AN247">
        <f>Tokens!AP249</f>
        <v>0</v>
      </c>
      <c r="AO247">
        <f>Tokens!AQ249</f>
        <v>0</v>
      </c>
      <c r="AP247">
        <f>Tokens!AR249</f>
        <v>0</v>
      </c>
      <c r="AQ247">
        <f>Tokens!AS249</f>
        <v>0</v>
      </c>
      <c r="AR247">
        <f>Tokens!AT249</f>
        <v>0</v>
      </c>
      <c r="AS247">
        <f>Tokens!AU249</f>
        <v>0</v>
      </c>
      <c r="AT247">
        <f>Tokens!AV249</f>
        <v>0</v>
      </c>
      <c r="AU247">
        <f>Tokens!AW249</f>
        <v>0</v>
      </c>
      <c r="AV247" t="str">
        <f>Tokens!AX249</f>
        <v>paul</v>
      </c>
      <c r="AW247">
        <f>Tokens!AY249</f>
        <v>10</v>
      </c>
      <c r="AX247" t="str">
        <f>Tokens!AZ249</f>
        <v>sophie</v>
      </c>
      <c r="AY247">
        <f>Tokens!BA249</f>
        <v>90</v>
      </c>
      <c r="AZ247">
        <f>Tokens!BB249</f>
        <v>0</v>
      </c>
      <c r="BA247">
        <f>Tokens!BC249</f>
        <v>0</v>
      </c>
      <c r="BB247">
        <f>Tokens!BD249</f>
        <v>0</v>
      </c>
      <c r="BC247">
        <f>Tokens!BE249</f>
        <v>0</v>
      </c>
      <c r="BD247">
        <f>Tokens!BF249</f>
        <v>0</v>
      </c>
      <c r="BE247">
        <f>Tokens!BG249</f>
        <v>0</v>
      </c>
      <c r="BF247">
        <f>Tokens!BH249</f>
        <v>0</v>
      </c>
      <c r="BG247">
        <f>Tokens!BI249</f>
        <v>0</v>
      </c>
      <c r="BH247" t="str">
        <f>Tokens!BJ249</f>
        <v>La Porteuse D'Eau</v>
      </c>
      <c r="BI247" t="str">
        <f>Tokens!BK249</f>
        <v>Calvi On The Rocks</v>
      </c>
    </row>
    <row r="248" spans="1:61" x14ac:dyDescent="0.25">
      <c r="A248" t="str">
        <f>Tokens!C250</f>
        <v>La Porteuse D'Eau #247</v>
      </c>
      <c r="B248" t="str">
        <f>Tokens!D250</f>
        <v>COR22C247</v>
      </c>
      <c r="C248" t="str">
        <f>Tokens!E250</f>
        <v>La Porteuse D'Eau - Pass Festival NFT pour 1 personne, valable pour 3 éditions Calvi On The Rocks de votre choix.</v>
      </c>
      <c r="D248">
        <f>Tokens!F250</f>
        <v>1000</v>
      </c>
      <c r="E248" t="str">
        <f>Tokens!G250</f>
        <v>https://bafybeib3boitkcsc7tarwytl7fn7gvt63kiryn65aa3idxplpolbfqw6ja.ipfs.nftstorage.link?image_4.webp</v>
      </c>
      <c r="F248" t="str">
        <f>Tokens!H250</f>
        <v>NfluenT for Calvi On The rocks</v>
      </c>
      <c r="G248">
        <f>Tokens!I250</f>
        <v>0</v>
      </c>
      <c r="H248" t="str">
        <f>Tokens!J250</f>
        <v>Pass festival &amp; Avantages</v>
      </c>
      <c r="I248" t="str">
        <f>Tokens!K250</f>
        <v>pour une (1) personne</v>
      </c>
      <c r="J248" t="str">
        <f>Tokens!L250</f>
        <v>Edition1</v>
      </c>
      <c r="K248">
        <f>Tokens!M250</f>
        <v>1</v>
      </c>
      <c r="L248" t="str">
        <f>Tokens!N250</f>
        <v>Edition2</v>
      </c>
      <c r="M248">
        <f>Tokens!O250</f>
        <v>1</v>
      </c>
      <c r="N248" t="str">
        <f>Tokens!P250</f>
        <v>Edition3</v>
      </c>
      <c r="O248">
        <f>Tokens!Q250</f>
        <v>1</v>
      </c>
      <c r="P248">
        <f>Tokens!R250</f>
        <v>0</v>
      </c>
      <c r="Q248">
        <f>Tokens!S250</f>
        <v>0</v>
      </c>
      <c r="R248">
        <f>Tokens!T250</f>
        <v>0</v>
      </c>
      <c r="S248">
        <f>Tokens!U250</f>
        <v>0</v>
      </c>
      <c r="T248" t="str">
        <f>Tokens!V250</f>
        <v>Last use</v>
      </c>
      <c r="U248">
        <f>Tokens!W250</f>
        <v>0</v>
      </c>
      <c r="V248">
        <f>Tokens!X250</f>
        <v>0</v>
      </c>
      <c r="W248">
        <f>Tokens!Y250</f>
        <v>0</v>
      </c>
      <c r="X248" t="str">
        <f>Tokens!Z250</f>
        <v>avantage1</v>
      </c>
      <c r="Y248" t="str">
        <f>Tokens!AA250</f>
        <v>accès à un (1) événement partenaire officiel de Calvi on the Rocks</v>
      </c>
      <c r="Z248">
        <f>Tokens!AB250</f>
        <v>0</v>
      </c>
      <c r="AA248">
        <f>Tokens!AC250</f>
        <v>0</v>
      </c>
      <c r="AB248">
        <f>Tokens!AD250</f>
        <v>0</v>
      </c>
      <c r="AC248">
        <f>Tokens!AE250</f>
        <v>0</v>
      </c>
      <c r="AD248" t="str">
        <f>Tokens!AF250</f>
        <v>avantage2</v>
      </c>
      <c r="AE248" t="str">
        <f>Tokens!AG250</f>
        <v>accès membre pour les after-party officielles</v>
      </c>
      <c r="AF248" t="str">
        <f>Tokens!AH250</f>
        <v>avantage3</v>
      </c>
      <c r="AG248" t="str">
        <f>Tokens!AI250</f>
        <v>accès prioritaire et bar dédié (consommation à la charge du festivalier)</v>
      </c>
      <c r="AH248">
        <f>Tokens!AJ250</f>
        <v>0</v>
      </c>
      <c r="AI248">
        <f>Tokens!AK250</f>
        <v>0</v>
      </c>
      <c r="AJ248">
        <f>Tokens!AL250</f>
        <v>0</v>
      </c>
      <c r="AK248">
        <f>Tokens!AM250</f>
        <v>0</v>
      </c>
      <c r="AL248">
        <f>Tokens!AN250</f>
        <v>0</v>
      </c>
      <c r="AM248">
        <f>Tokens!AO250</f>
        <v>0</v>
      </c>
      <c r="AN248">
        <f>Tokens!AP250</f>
        <v>0</v>
      </c>
      <c r="AO248">
        <f>Tokens!AQ250</f>
        <v>0</v>
      </c>
      <c r="AP248">
        <f>Tokens!AR250</f>
        <v>0</v>
      </c>
      <c r="AQ248">
        <f>Tokens!AS250</f>
        <v>0</v>
      </c>
      <c r="AR248">
        <f>Tokens!AT250</f>
        <v>0</v>
      </c>
      <c r="AS248">
        <f>Tokens!AU250</f>
        <v>0</v>
      </c>
      <c r="AT248">
        <f>Tokens!AV250</f>
        <v>0</v>
      </c>
      <c r="AU248">
        <f>Tokens!AW250</f>
        <v>0</v>
      </c>
      <c r="AV248" t="str">
        <f>Tokens!AX250</f>
        <v>paul</v>
      </c>
      <c r="AW248">
        <f>Tokens!AY250</f>
        <v>10</v>
      </c>
      <c r="AX248" t="str">
        <f>Tokens!AZ250</f>
        <v>sophie</v>
      </c>
      <c r="AY248">
        <f>Tokens!BA250</f>
        <v>90</v>
      </c>
      <c r="AZ248">
        <f>Tokens!BB250</f>
        <v>0</v>
      </c>
      <c r="BA248">
        <f>Tokens!BC250</f>
        <v>0</v>
      </c>
      <c r="BB248">
        <f>Tokens!BD250</f>
        <v>0</v>
      </c>
      <c r="BC248">
        <f>Tokens!BE250</f>
        <v>0</v>
      </c>
      <c r="BD248">
        <f>Tokens!BF250</f>
        <v>0</v>
      </c>
      <c r="BE248">
        <f>Tokens!BG250</f>
        <v>0</v>
      </c>
      <c r="BF248">
        <f>Tokens!BH250</f>
        <v>0</v>
      </c>
      <c r="BG248">
        <f>Tokens!BI250</f>
        <v>0</v>
      </c>
      <c r="BH248" t="str">
        <f>Tokens!BJ250</f>
        <v>La Porteuse D'Eau</v>
      </c>
      <c r="BI248" t="str">
        <f>Tokens!BK250</f>
        <v>Calvi On The Rocks</v>
      </c>
    </row>
    <row r="249" spans="1:61" x14ac:dyDescent="0.25">
      <c r="A249" t="str">
        <f>Tokens!C251</f>
        <v>La Porteuse D'Eau #248</v>
      </c>
      <c r="B249" t="str">
        <f>Tokens!D251</f>
        <v>COR22C248</v>
      </c>
      <c r="C249" t="str">
        <f>Tokens!E251</f>
        <v>La Porteuse D'Eau - Pass Festival NFT pour 1 personne, valable pour 3 éditions Calvi On The Rocks de votre choix.</v>
      </c>
      <c r="D249">
        <f>Tokens!F251</f>
        <v>1000</v>
      </c>
      <c r="E249" t="str">
        <f>Tokens!G251</f>
        <v>https://bafybeib3boitkcsc7tarwytl7fn7gvt63kiryn65aa3idxplpolbfqw6ja.ipfs.nftstorage.link?image_4.webp</v>
      </c>
      <c r="F249" t="str">
        <f>Tokens!H251</f>
        <v>NfluenT for Calvi On The rocks</v>
      </c>
      <c r="G249">
        <f>Tokens!I251</f>
        <v>0</v>
      </c>
      <c r="H249" t="str">
        <f>Tokens!J251</f>
        <v>Pass festival &amp; Avantages</v>
      </c>
      <c r="I249" t="str">
        <f>Tokens!K251</f>
        <v>pour une (1) personne</v>
      </c>
      <c r="J249" t="str">
        <f>Tokens!L251</f>
        <v>Edition1</v>
      </c>
      <c r="K249">
        <f>Tokens!M251</f>
        <v>1</v>
      </c>
      <c r="L249" t="str">
        <f>Tokens!N251</f>
        <v>Edition2</v>
      </c>
      <c r="M249">
        <f>Tokens!O251</f>
        <v>1</v>
      </c>
      <c r="N249" t="str">
        <f>Tokens!P251</f>
        <v>Edition3</v>
      </c>
      <c r="O249">
        <f>Tokens!Q251</f>
        <v>1</v>
      </c>
      <c r="P249">
        <f>Tokens!R251</f>
        <v>0</v>
      </c>
      <c r="Q249">
        <f>Tokens!S251</f>
        <v>0</v>
      </c>
      <c r="R249">
        <f>Tokens!T251</f>
        <v>0</v>
      </c>
      <c r="S249">
        <f>Tokens!U251</f>
        <v>0</v>
      </c>
      <c r="T249" t="str">
        <f>Tokens!V251</f>
        <v>Last use</v>
      </c>
      <c r="U249">
        <f>Tokens!W251</f>
        <v>0</v>
      </c>
      <c r="V249">
        <f>Tokens!X251</f>
        <v>0</v>
      </c>
      <c r="W249">
        <f>Tokens!Y251</f>
        <v>0</v>
      </c>
      <c r="X249" t="str">
        <f>Tokens!Z251</f>
        <v>avantage1</v>
      </c>
      <c r="Y249" t="str">
        <f>Tokens!AA251</f>
        <v>accès à un (1) événement partenaire officiel de Calvi on the Rocks</v>
      </c>
      <c r="Z249">
        <f>Tokens!AB251</f>
        <v>0</v>
      </c>
      <c r="AA249">
        <f>Tokens!AC251</f>
        <v>0</v>
      </c>
      <c r="AB249">
        <f>Tokens!AD251</f>
        <v>0</v>
      </c>
      <c r="AC249">
        <f>Tokens!AE251</f>
        <v>0</v>
      </c>
      <c r="AD249" t="str">
        <f>Tokens!AF251</f>
        <v>avantage2</v>
      </c>
      <c r="AE249" t="str">
        <f>Tokens!AG251</f>
        <v>accès membre pour les after-party officielles</v>
      </c>
      <c r="AF249" t="str">
        <f>Tokens!AH251</f>
        <v>avantage3</v>
      </c>
      <c r="AG249" t="str">
        <f>Tokens!AI251</f>
        <v>accès prioritaire et bar dédié (consommation à la charge du festivalier)</v>
      </c>
      <c r="AH249">
        <f>Tokens!AJ251</f>
        <v>0</v>
      </c>
      <c r="AI249">
        <f>Tokens!AK251</f>
        <v>0</v>
      </c>
      <c r="AJ249">
        <f>Tokens!AL251</f>
        <v>0</v>
      </c>
      <c r="AK249">
        <f>Tokens!AM251</f>
        <v>0</v>
      </c>
      <c r="AL249">
        <f>Tokens!AN251</f>
        <v>0</v>
      </c>
      <c r="AM249">
        <f>Tokens!AO251</f>
        <v>0</v>
      </c>
      <c r="AN249">
        <f>Tokens!AP251</f>
        <v>0</v>
      </c>
      <c r="AO249">
        <f>Tokens!AQ251</f>
        <v>0</v>
      </c>
      <c r="AP249">
        <f>Tokens!AR251</f>
        <v>0</v>
      </c>
      <c r="AQ249">
        <f>Tokens!AS251</f>
        <v>0</v>
      </c>
      <c r="AR249">
        <f>Tokens!AT251</f>
        <v>0</v>
      </c>
      <c r="AS249">
        <f>Tokens!AU251</f>
        <v>0</v>
      </c>
      <c r="AT249">
        <f>Tokens!AV251</f>
        <v>0</v>
      </c>
      <c r="AU249">
        <f>Tokens!AW251</f>
        <v>0</v>
      </c>
      <c r="AV249" t="str">
        <f>Tokens!AX251</f>
        <v>paul</v>
      </c>
      <c r="AW249">
        <f>Tokens!AY251</f>
        <v>10</v>
      </c>
      <c r="AX249" t="str">
        <f>Tokens!AZ251</f>
        <v>sophie</v>
      </c>
      <c r="AY249">
        <f>Tokens!BA251</f>
        <v>90</v>
      </c>
      <c r="AZ249">
        <f>Tokens!BB251</f>
        <v>0</v>
      </c>
      <c r="BA249">
        <f>Tokens!BC251</f>
        <v>0</v>
      </c>
      <c r="BB249">
        <f>Tokens!BD251</f>
        <v>0</v>
      </c>
      <c r="BC249">
        <f>Tokens!BE251</f>
        <v>0</v>
      </c>
      <c r="BD249">
        <f>Tokens!BF251</f>
        <v>0</v>
      </c>
      <c r="BE249">
        <f>Tokens!BG251</f>
        <v>0</v>
      </c>
      <c r="BF249">
        <f>Tokens!BH251</f>
        <v>0</v>
      </c>
      <c r="BG249">
        <f>Tokens!BI251</f>
        <v>0</v>
      </c>
      <c r="BH249" t="str">
        <f>Tokens!BJ251</f>
        <v>La Porteuse D'Eau</v>
      </c>
      <c r="BI249" t="str">
        <f>Tokens!BK251</f>
        <v>Calvi On The Rocks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Tokens</vt:lpstr>
      <vt:lpstr>ToMint</vt:lpstr>
      <vt:lpstr>Validate</vt:lpstr>
      <vt:lpstr>Mise en vente</vt:lpstr>
      <vt:lpstr>Settings</vt:lpstr>
      <vt:lpstr>Explorer</vt:lpstr>
      <vt:lpstr>ToExport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2022-06-09T14:37:50Z</dcterms:modified>
</cp:coreProperties>
</file>